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BuÇalışmaKitabı"/>
  <mc:AlternateContent xmlns:mc="http://schemas.openxmlformats.org/markup-compatibility/2006">
    <mc:Choice Requires="x15">
      <x15ac:absPath xmlns:x15ac="http://schemas.microsoft.com/office/spreadsheetml/2010/11/ac" url="C:\Users\oyilm\OneDrive\Masaüstü\Tez\"/>
    </mc:Choice>
  </mc:AlternateContent>
  <xr:revisionPtr revIDLastSave="0" documentId="13_ncr:1_{F002994B-9C3C-4052-AA3F-E8314C06BF23}" xr6:coauthVersionLast="47" xr6:coauthVersionMax="47" xr10:uidLastSave="{00000000-0000-0000-0000-000000000000}"/>
  <bookViews>
    <workbookView xWindow="-120" yWindow="-120" windowWidth="29040" windowHeight="15720" tabRatio="828" xr2:uid="{00000000-000D-0000-FFFF-FFFF00000000}"/>
  </bookViews>
  <sheets>
    <sheet name="İtme Analizi" sheetId="1" r:id="rId1"/>
    <sheet name="Kolonlarda B Şekil Değ Sın (+X)" sheetId="13" r:id="rId2"/>
    <sheet name="Kolonlarda B Şekil Değ Sın (+Y)" sheetId="27" r:id="rId3"/>
    <sheet name="Kirişlerde B Şekil Değ Sın (+X)" sheetId="28" r:id="rId4"/>
    <sheet name="Kirişlerde B Şekil Değ Sın (+Y)" sheetId="29" r:id="rId5"/>
    <sheet name="Spektrum" sheetId="4" r:id="rId6"/>
    <sheet name="Kütle Katılım Oranları" sheetId="3" r:id="rId7"/>
    <sheet name="Kolonlarda P.Mafsallar (+X)" sheetId="14" r:id="rId8"/>
    <sheet name="Kolonlarda P.Mafsallar (+Y)" sheetId="18" r:id="rId9"/>
    <sheet name="Kirişlerde P.Mafsallar (+X)" sheetId="7" r:id="rId10"/>
    <sheet name="Kirişlerde P.Mafsallar (+Y)" sheetId="20" r:id="rId11"/>
    <sheet name="Grafik (+X)" sheetId="8" r:id="rId12"/>
    <sheet name="Grafik (+Y)" sheetId="26" r:id="rId13"/>
    <sheet name="Hasar Seviyesi Gruplama" sheetId="10" r:id="rId14"/>
    <sheet name="Performans Seviyesi (Sabit)" sheetId="30" r:id="rId15"/>
    <sheet name="Performans Seviyesi (Adaptive)" sheetId="82" r:id="rId16"/>
    <sheet name="Kapasite Eğrisi (+X)" sheetId="2" r:id="rId17"/>
    <sheet name="Kapasite Eğrisi (+Y)" sheetId="5" r:id="rId18"/>
  </sheets>
  <functionGroups builtInGroupCount="19"/>
  <definedNames>
    <definedName name="_xlnm._FilterDatabase" localSheetId="13" hidden="1">'Hasar Seviyesi Gruplama'!$H$3:$I$189</definedName>
    <definedName name="_xlnm._FilterDatabase" localSheetId="3" hidden="1">'Kirişlerde B Şekil Değ Sın (+X)'!$R$1:$AE$763</definedName>
    <definedName name="_xlnm._FilterDatabase" localSheetId="9" hidden="1">'Kirişlerde P.Mafsallar (+X)'!$N$2:$X$763</definedName>
    <definedName name="_xlnm._FilterDatabase" localSheetId="1" hidden="1">'Kolonlarda B Şekil Değ Sın (+X)'!$K$3:$Q$244</definedName>
    <definedName name="_xlnm._FilterDatabase" localSheetId="7" hidden="1">'Kolonlarda P.Mafsallar (+X)'!$O$1:$Z$483</definedName>
    <definedName name="_xlnm._FilterDatabase" localSheetId="8" hidden="1">'Kolonlarda P.Mafsallar (+Y)'!$B$1:$M$147</definedName>
    <definedName name="_xlnm._FilterDatabase" localSheetId="6" hidden="1">'Kütle Katılım Oranları'!#REF!</definedName>
    <definedName name="_xlnm._FilterDatabase" localSheetId="15" hidden="1">'Performans Seviyesi (Adaptive)'!#REF!</definedName>
    <definedName name="_xlnm._FilterDatabase" localSheetId="14" hidden="1">'Performans Seviyesi (Sabit)'!#REF!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23" i="5" l="1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491" i="5"/>
  <c r="T492" i="5"/>
  <c r="T493" i="5"/>
  <c r="T494" i="5"/>
  <c r="T495" i="5"/>
  <c r="T496" i="5"/>
  <c r="T497" i="5"/>
  <c r="T498" i="5"/>
  <c r="T499" i="5"/>
  <c r="T500" i="5"/>
  <c r="T501" i="5"/>
  <c r="T502" i="5"/>
  <c r="T503" i="5"/>
  <c r="T504" i="5"/>
  <c r="T505" i="5"/>
  <c r="T506" i="5"/>
  <c r="T507" i="5"/>
  <c r="T508" i="5"/>
  <c r="T509" i="5"/>
  <c r="T510" i="5"/>
  <c r="T511" i="5"/>
  <c r="T512" i="5"/>
  <c r="T513" i="5"/>
  <c r="T514" i="5"/>
  <c r="T515" i="5"/>
  <c r="T516" i="5"/>
  <c r="T517" i="5"/>
  <c r="T518" i="5"/>
  <c r="T519" i="5"/>
  <c r="T520" i="5"/>
  <c r="T521" i="5"/>
  <c r="T522" i="5"/>
  <c r="T523" i="5"/>
  <c r="T524" i="5"/>
  <c r="T525" i="5"/>
  <c r="T526" i="5"/>
  <c r="T527" i="5"/>
  <c r="T528" i="5"/>
  <c r="T529" i="5"/>
  <c r="T530" i="5"/>
  <c r="T531" i="5"/>
  <c r="T532" i="5"/>
  <c r="T533" i="5"/>
  <c r="T534" i="5"/>
  <c r="T535" i="5"/>
  <c r="T536" i="5"/>
  <c r="T537" i="5"/>
  <c r="T538" i="5"/>
  <c r="T539" i="5"/>
  <c r="T540" i="5"/>
  <c r="T541" i="5"/>
  <c r="T542" i="5"/>
  <c r="T543" i="5"/>
  <c r="T544" i="5"/>
  <c r="T545" i="5"/>
  <c r="T546" i="5"/>
  <c r="T547" i="5"/>
  <c r="T548" i="5"/>
  <c r="T549" i="5"/>
  <c r="T550" i="5"/>
  <c r="T551" i="5"/>
  <c r="T552" i="5"/>
  <c r="T553" i="5"/>
  <c r="T554" i="5"/>
  <c r="T555" i="5"/>
  <c r="T556" i="5"/>
  <c r="T557" i="5"/>
  <c r="T558" i="5"/>
  <c r="T559" i="5"/>
  <c r="T560" i="5"/>
  <c r="T561" i="5"/>
  <c r="T562" i="5"/>
  <c r="T563" i="5"/>
  <c r="T564" i="5"/>
  <c r="T565" i="5"/>
  <c r="T566" i="5"/>
  <c r="T567" i="5"/>
  <c r="T568" i="5"/>
  <c r="T569" i="5"/>
  <c r="T570" i="5"/>
  <c r="T571" i="5"/>
  <c r="T572" i="5"/>
  <c r="T573" i="5"/>
  <c r="T574" i="5"/>
  <c r="T575" i="5"/>
  <c r="T576" i="5"/>
  <c r="T577" i="5"/>
  <c r="T578" i="5"/>
  <c r="T579" i="5"/>
  <c r="T580" i="5"/>
  <c r="T581" i="5"/>
  <c r="T582" i="5"/>
  <c r="T583" i="5"/>
  <c r="T584" i="5"/>
  <c r="T585" i="5"/>
  <c r="T586" i="5"/>
  <c r="T587" i="5"/>
  <c r="T588" i="5"/>
  <c r="T589" i="5"/>
  <c r="T590" i="5"/>
  <c r="T591" i="5"/>
  <c r="T592" i="5"/>
  <c r="T593" i="5"/>
  <c r="T594" i="5"/>
  <c r="T595" i="5"/>
  <c r="T596" i="5"/>
  <c r="T597" i="5"/>
  <c r="T598" i="5"/>
  <c r="T599" i="5"/>
  <c r="T600" i="5"/>
  <c r="T601" i="5"/>
  <c r="T602" i="5"/>
  <c r="T603" i="5"/>
  <c r="T604" i="5"/>
  <c r="T605" i="5"/>
  <c r="T606" i="5"/>
  <c r="T607" i="5"/>
  <c r="T608" i="5"/>
  <c r="T609" i="5"/>
  <c r="T610" i="5"/>
  <c r="T611" i="5"/>
  <c r="T612" i="5"/>
  <c r="T613" i="5"/>
  <c r="T614" i="5"/>
  <c r="T615" i="5"/>
  <c r="T616" i="5"/>
  <c r="T617" i="5"/>
  <c r="T618" i="5"/>
  <c r="T619" i="5"/>
  <c r="T620" i="5"/>
  <c r="T621" i="5"/>
  <c r="T622" i="5"/>
  <c r="T623" i="5"/>
  <c r="T624" i="5"/>
  <c r="T625" i="5"/>
  <c r="T626" i="5"/>
  <c r="T627" i="5"/>
  <c r="T628" i="5"/>
  <c r="T629" i="5"/>
  <c r="T630" i="5"/>
  <c r="T631" i="5"/>
  <c r="T632" i="5"/>
  <c r="T633" i="5"/>
  <c r="T634" i="5"/>
  <c r="T635" i="5"/>
  <c r="T636" i="5"/>
  <c r="T637" i="5"/>
  <c r="T638" i="5"/>
  <c r="T639" i="5"/>
  <c r="T640" i="5"/>
  <c r="T641" i="5"/>
  <c r="T642" i="5"/>
  <c r="T643" i="5"/>
  <c r="T644" i="5"/>
  <c r="T645" i="5"/>
  <c r="T646" i="5"/>
  <c r="T647" i="5"/>
  <c r="T648" i="5"/>
  <c r="T649" i="5"/>
  <c r="T650" i="5"/>
  <c r="T651" i="5"/>
  <c r="T652" i="5"/>
  <c r="T653" i="5"/>
  <c r="T654" i="5"/>
  <c r="T655" i="5"/>
  <c r="T656" i="5"/>
  <c r="T657" i="5"/>
  <c r="T658" i="5"/>
  <c r="T659" i="5"/>
  <c r="T660" i="5"/>
  <c r="T661" i="5"/>
  <c r="T662" i="5"/>
  <c r="T663" i="5"/>
  <c r="T664" i="5"/>
  <c r="T665" i="5"/>
  <c r="T666" i="5"/>
  <c r="T667" i="5"/>
  <c r="T668" i="5"/>
  <c r="T669" i="5"/>
  <c r="T670" i="5"/>
  <c r="T671" i="5"/>
  <c r="T672" i="5"/>
  <c r="T673" i="5"/>
  <c r="T674" i="5"/>
  <c r="T675" i="5"/>
  <c r="T676" i="5"/>
  <c r="T677" i="5"/>
  <c r="T678" i="5"/>
  <c r="T679" i="5"/>
  <c r="T680" i="5"/>
  <c r="T681" i="5"/>
  <c r="T682" i="5"/>
  <c r="T683" i="5"/>
  <c r="T684" i="5"/>
  <c r="T685" i="5"/>
  <c r="T686" i="5"/>
  <c r="T687" i="5"/>
  <c r="T688" i="5"/>
  <c r="T689" i="5"/>
  <c r="T690" i="5"/>
  <c r="T691" i="5"/>
  <c r="T692" i="5"/>
  <c r="T693" i="5"/>
  <c r="T694" i="5"/>
  <c r="T695" i="5"/>
  <c r="T696" i="5"/>
  <c r="T697" i="5"/>
  <c r="T698" i="5"/>
  <c r="T699" i="5"/>
  <c r="T700" i="5"/>
  <c r="T701" i="5"/>
  <c r="T702" i="5"/>
  <c r="T703" i="5"/>
  <c r="T704" i="5"/>
  <c r="T705" i="5"/>
  <c r="T706" i="5"/>
  <c r="T707" i="5"/>
  <c r="T708" i="5"/>
  <c r="T709" i="5"/>
  <c r="T710" i="5"/>
  <c r="T711" i="5"/>
  <c r="T712" i="5"/>
  <c r="T713" i="5"/>
  <c r="T714" i="5"/>
  <c r="T715" i="5"/>
  <c r="T716" i="5"/>
  <c r="T717" i="5"/>
  <c r="T718" i="5"/>
  <c r="T719" i="5"/>
  <c r="T720" i="5"/>
  <c r="T721" i="5"/>
  <c r="T722" i="5"/>
  <c r="T723" i="5"/>
  <c r="T724" i="5"/>
  <c r="T725" i="5"/>
  <c r="T726" i="5"/>
  <c r="T727" i="5"/>
  <c r="T728" i="5"/>
  <c r="T729" i="5"/>
  <c r="T730" i="5"/>
  <c r="T731" i="5"/>
  <c r="T732" i="5"/>
  <c r="T733" i="5"/>
  <c r="T734" i="5"/>
  <c r="T735" i="5"/>
  <c r="T736" i="5"/>
  <c r="T737" i="5"/>
  <c r="T738" i="5"/>
  <c r="T739" i="5"/>
  <c r="T740" i="5"/>
  <c r="T741" i="5"/>
  <c r="T742" i="5"/>
  <c r="T743" i="5"/>
  <c r="T744" i="5"/>
  <c r="T745" i="5"/>
  <c r="T746" i="5"/>
  <c r="T747" i="5"/>
  <c r="T748" i="5"/>
  <c r="T749" i="5"/>
  <c r="T750" i="5"/>
  <c r="T751" i="5"/>
  <c r="T752" i="5"/>
  <c r="T753" i="5"/>
  <c r="T754" i="5"/>
  <c r="T755" i="5"/>
  <c r="T756" i="5"/>
  <c r="T757" i="5"/>
  <c r="T758" i="5"/>
  <c r="T759" i="5"/>
  <c r="T760" i="5"/>
  <c r="T761" i="5"/>
  <c r="T762" i="5"/>
  <c r="T763" i="5"/>
  <c r="T764" i="5"/>
  <c r="T765" i="5"/>
  <c r="T766" i="5"/>
  <c r="T767" i="5"/>
  <c r="T768" i="5"/>
  <c r="T769" i="5"/>
  <c r="T770" i="5"/>
  <c r="T771" i="5"/>
  <c r="T772" i="5"/>
  <c r="T773" i="5"/>
  <c r="T774" i="5"/>
  <c r="T775" i="5"/>
  <c r="T776" i="5"/>
  <c r="T777" i="5"/>
  <c r="T778" i="5"/>
  <c r="T779" i="5"/>
  <c r="T780" i="5"/>
  <c r="T781" i="5"/>
  <c r="T782" i="5"/>
  <c r="T783" i="5"/>
  <c r="T784" i="5"/>
  <c r="T785" i="5"/>
  <c r="T786" i="5"/>
  <c r="T787" i="5"/>
  <c r="T788" i="5"/>
  <c r="T789" i="5"/>
  <c r="T790" i="5"/>
  <c r="T791" i="5"/>
  <c r="T792" i="5"/>
  <c r="T793" i="5"/>
  <c r="T794" i="5"/>
  <c r="T795" i="5"/>
  <c r="T796" i="5"/>
  <c r="T797" i="5"/>
  <c r="T798" i="5"/>
  <c r="T799" i="5"/>
  <c r="T800" i="5"/>
  <c r="T801" i="5"/>
  <c r="T802" i="5"/>
  <c r="T803" i="5"/>
  <c r="T804" i="5"/>
  <c r="T805" i="5"/>
  <c r="T806" i="5"/>
  <c r="T807" i="5"/>
  <c r="T808" i="5"/>
  <c r="T809" i="5"/>
  <c r="T810" i="5"/>
  <c r="T811" i="5"/>
  <c r="T812" i="5"/>
  <c r="T813" i="5"/>
  <c r="T814" i="5"/>
  <c r="T815" i="5"/>
  <c r="T816" i="5"/>
  <c r="T817" i="5"/>
  <c r="T818" i="5"/>
  <c r="T819" i="5"/>
  <c r="T820" i="5"/>
  <c r="T821" i="5"/>
  <c r="T822" i="5"/>
  <c r="T823" i="5"/>
  <c r="T824" i="5"/>
  <c r="T825" i="5"/>
  <c r="T826" i="5"/>
  <c r="T827" i="5"/>
  <c r="T828" i="5"/>
  <c r="T829" i="5"/>
  <c r="T830" i="5"/>
  <c r="T831" i="5"/>
  <c r="T832" i="5"/>
  <c r="T833" i="5"/>
  <c r="T834" i="5"/>
  <c r="T835" i="5"/>
  <c r="T836" i="5"/>
  <c r="T837" i="5"/>
  <c r="T838" i="5"/>
  <c r="T839" i="5"/>
  <c r="T840" i="5"/>
  <c r="T841" i="5"/>
  <c r="T842" i="5"/>
  <c r="T843" i="5"/>
  <c r="T844" i="5"/>
  <c r="T845" i="5"/>
  <c r="T846" i="5"/>
  <c r="T847" i="5"/>
  <c r="T848" i="5"/>
  <c r="T849" i="5"/>
  <c r="T850" i="5"/>
  <c r="T851" i="5"/>
  <c r="T852" i="5"/>
  <c r="T853" i="5"/>
  <c r="T854" i="5"/>
  <c r="T855" i="5"/>
  <c r="T856" i="5"/>
  <c r="T857" i="5"/>
  <c r="T858" i="5"/>
  <c r="T859" i="5"/>
  <c r="T860" i="5"/>
  <c r="T861" i="5"/>
  <c r="T862" i="5"/>
  <c r="T863" i="5"/>
  <c r="T864" i="5"/>
  <c r="T865" i="5"/>
  <c r="T866" i="5"/>
  <c r="T867" i="5"/>
  <c r="T868" i="5"/>
  <c r="T869" i="5"/>
  <c r="T870" i="5"/>
  <c r="T871" i="5"/>
  <c r="T872" i="5"/>
  <c r="T873" i="5"/>
  <c r="T874" i="5"/>
  <c r="T875" i="5"/>
  <c r="T876" i="5"/>
  <c r="T877" i="5"/>
  <c r="T878" i="5"/>
  <c r="T879" i="5"/>
  <c r="T880" i="5"/>
  <c r="T881" i="5"/>
  <c r="T882" i="5"/>
  <c r="T883" i="5"/>
  <c r="T884" i="5"/>
  <c r="T885" i="5"/>
  <c r="T886" i="5"/>
  <c r="T887" i="5"/>
  <c r="T888" i="5"/>
  <c r="T889" i="5"/>
  <c r="T890" i="5"/>
  <c r="T891" i="5"/>
  <c r="T892" i="5"/>
  <c r="T893" i="5"/>
  <c r="T894" i="5"/>
  <c r="T895" i="5"/>
  <c r="T896" i="5"/>
  <c r="T897" i="5"/>
  <c r="T898" i="5"/>
  <c r="T899" i="5"/>
  <c r="T900" i="5"/>
  <c r="T901" i="5"/>
  <c r="T902" i="5"/>
  <c r="T903" i="5"/>
  <c r="T904" i="5"/>
  <c r="T905" i="5"/>
  <c r="T906" i="5"/>
  <c r="T907" i="5"/>
  <c r="T908" i="5"/>
  <c r="T909" i="5"/>
  <c r="T910" i="5"/>
  <c r="T911" i="5"/>
  <c r="T912" i="5"/>
  <c r="T913" i="5"/>
  <c r="T914" i="5"/>
  <c r="T915" i="5"/>
  <c r="T916" i="5"/>
  <c r="T917" i="5"/>
  <c r="T918" i="5"/>
  <c r="T919" i="5"/>
  <c r="T920" i="5"/>
  <c r="T921" i="5"/>
  <c r="T922" i="5"/>
  <c r="T923" i="5"/>
  <c r="T924" i="5"/>
  <c r="T925" i="5"/>
  <c r="T926" i="5"/>
  <c r="T927" i="5"/>
  <c r="T928" i="5"/>
  <c r="T929" i="5"/>
  <c r="T930" i="5"/>
  <c r="T931" i="5"/>
  <c r="T932" i="5"/>
  <c r="T933" i="5"/>
  <c r="T934" i="5"/>
  <c r="T935" i="5"/>
  <c r="T936" i="5"/>
  <c r="T937" i="5"/>
  <c r="T938" i="5"/>
  <c r="T939" i="5"/>
  <c r="T940" i="5"/>
  <c r="T941" i="5"/>
  <c r="T942" i="5"/>
  <c r="T943" i="5"/>
  <c r="T944" i="5"/>
  <c r="T945" i="5"/>
  <c r="T946" i="5"/>
  <c r="T947" i="5"/>
  <c r="T948" i="5"/>
  <c r="T949" i="5"/>
  <c r="T950" i="5"/>
  <c r="T951" i="5"/>
  <c r="T952" i="5"/>
  <c r="T953" i="5"/>
  <c r="T954" i="5"/>
  <c r="T955" i="5"/>
  <c r="T956" i="5"/>
  <c r="T957" i="5"/>
  <c r="T958" i="5"/>
  <c r="T959" i="5"/>
  <c r="T960" i="5"/>
  <c r="T961" i="5"/>
  <c r="T962" i="5"/>
  <c r="T963" i="5"/>
  <c r="T964" i="5"/>
  <c r="T965" i="5"/>
  <c r="T966" i="5"/>
  <c r="T967" i="5"/>
  <c r="T968" i="5"/>
  <c r="T969" i="5"/>
  <c r="T970" i="5"/>
  <c r="T971" i="5"/>
  <c r="T972" i="5"/>
  <c r="T973" i="5"/>
  <c r="T974" i="5"/>
  <c r="T975" i="5"/>
  <c r="T976" i="5"/>
  <c r="T977" i="5"/>
  <c r="T978" i="5"/>
  <c r="T979" i="5"/>
  <c r="T980" i="5"/>
  <c r="T981" i="5"/>
  <c r="T982" i="5"/>
  <c r="T983" i="5"/>
  <c r="T984" i="5"/>
  <c r="T985" i="5"/>
  <c r="T986" i="5"/>
  <c r="T987" i="5"/>
  <c r="T988" i="5"/>
  <c r="T989" i="5"/>
  <c r="T990" i="5"/>
  <c r="T991" i="5"/>
  <c r="T992" i="5"/>
  <c r="T993" i="5"/>
  <c r="T994" i="5"/>
  <c r="T995" i="5"/>
  <c r="T996" i="5"/>
  <c r="T997" i="5"/>
  <c r="T998" i="5"/>
  <c r="T999" i="5"/>
  <c r="T1000" i="5"/>
  <c r="T6" i="5"/>
  <c r="S7" i="5"/>
  <c r="S8" i="5"/>
  <c r="S9" i="5"/>
  <c r="S10" i="5"/>
  <c r="S11" i="5"/>
  <c r="S12" i="5"/>
  <c r="S13" i="5"/>
  <c r="S14" i="5"/>
  <c r="S15" i="5"/>
  <c r="S16" i="5"/>
  <c r="S17" i="5"/>
  <c r="S18" i="5"/>
  <c r="S19" i="5"/>
  <c r="S20" i="5"/>
  <c r="S21" i="5"/>
  <c r="S22" i="5"/>
  <c r="S23" i="5"/>
  <c r="S24" i="5"/>
  <c r="S25" i="5"/>
  <c r="S26" i="5"/>
  <c r="S27" i="5"/>
  <c r="S28" i="5"/>
  <c r="S29" i="5"/>
  <c r="S30" i="5"/>
  <c r="S31" i="5"/>
  <c r="S32" i="5"/>
  <c r="S33" i="5"/>
  <c r="S34" i="5"/>
  <c r="S35" i="5"/>
  <c r="S36" i="5"/>
  <c r="S37" i="5"/>
  <c r="S38" i="5"/>
  <c r="S39" i="5"/>
  <c r="S40" i="5"/>
  <c r="S41" i="5"/>
  <c r="S42" i="5"/>
  <c r="S43" i="5"/>
  <c r="S44" i="5"/>
  <c r="S45" i="5"/>
  <c r="S46" i="5"/>
  <c r="S47" i="5"/>
  <c r="S48" i="5"/>
  <c r="S49" i="5"/>
  <c r="S50" i="5"/>
  <c r="S51" i="5"/>
  <c r="S52" i="5"/>
  <c r="S53" i="5"/>
  <c r="S54" i="5"/>
  <c r="S55" i="5"/>
  <c r="S56" i="5"/>
  <c r="S57" i="5"/>
  <c r="S58" i="5"/>
  <c r="S59" i="5"/>
  <c r="S60" i="5"/>
  <c r="S61" i="5"/>
  <c r="S62" i="5"/>
  <c r="S63" i="5"/>
  <c r="S64" i="5"/>
  <c r="S65" i="5"/>
  <c r="S66" i="5"/>
  <c r="S67" i="5"/>
  <c r="S68" i="5"/>
  <c r="S69" i="5"/>
  <c r="S70" i="5"/>
  <c r="S71" i="5"/>
  <c r="S72" i="5"/>
  <c r="S73" i="5"/>
  <c r="S74" i="5"/>
  <c r="S75" i="5"/>
  <c r="S76" i="5"/>
  <c r="S77" i="5"/>
  <c r="S78" i="5"/>
  <c r="S79" i="5"/>
  <c r="S80" i="5"/>
  <c r="S81" i="5"/>
  <c r="S82" i="5"/>
  <c r="S83" i="5"/>
  <c r="S84" i="5"/>
  <c r="S85" i="5"/>
  <c r="S86" i="5"/>
  <c r="S87" i="5"/>
  <c r="S88" i="5"/>
  <c r="S89" i="5"/>
  <c r="S90" i="5"/>
  <c r="S91" i="5"/>
  <c r="S92" i="5"/>
  <c r="S93" i="5"/>
  <c r="S94" i="5"/>
  <c r="S95" i="5"/>
  <c r="S96" i="5"/>
  <c r="S97" i="5"/>
  <c r="S98" i="5"/>
  <c r="S99" i="5"/>
  <c r="S100" i="5"/>
  <c r="S101" i="5"/>
  <c r="S102" i="5"/>
  <c r="S103" i="5"/>
  <c r="S104" i="5"/>
  <c r="S105" i="5"/>
  <c r="S106" i="5"/>
  <c r="S107" i="5"/>
  <c r="S108" i="5"/>
  <c r="S109" i="5"/>
  <c r="S110" i="5"/>
  <c r="S111" i="5"/>
  <c r="S112" i="5"/>
  <c r="S113" i="5"/>
  <c r="S114" i="5"/>
  <c r="S115" i="5"/>
  <c r="S116" i="5"/>
  <c r="S117" i="5"/>
  <c r="S118" i="5"/>
  <c r="S119" i="5"/>
  <c r="S120" i="5"/>
  <c r="S121" i="5"/>
  <c r="S122" i="5"/>
  <c r="S123" i="5"/>
  <c r="S124" i="5"/>
  <c r="S125" i="5"/>
  <c r="S126" i="5"/>
  <c r="S127" i="5"/>
  <c r="S128" i="5"/>
  <c r="S129" i="5"/>
  <c r="S130" i="5"/>
  <c r="S131" i="5"/>
  <c r="S132" i="5"/>
  <c r="S133" i="5"/>
  <c r="S134" i="5"/>
  <c r="S135" i="5"/>
  <c r="S136" i="5"/>
  <c r="S137" i="5"/>
  <c r="S138" i="5"/>
  <c r="S139" i="5"/>
  <c r="S140" i="5"/>
  <c r="S141" i="5"/>
  <c r="S142" i="5"/>
  <c r="S143" i="5"/>
  <c r="S144" i="5"/>
  <c r="S145" i="5"/>
  <c r="S146" i="5"/>
  <c r="S147" i="5"/>
  <c r="S148" i="5"/>
  <c r="S149" i="5"/>
  <c r="S150" i="5"/>
  <c r="S151" i="5"/>
  <c r="S152" i="5"/>
  <c r="S153" i="5"/>
  <c r="S154" i="5"/>
  <c r="S155" i="5"/>
  <c r="S156" i="5"/>
  <c r="S157" i="5"/>
  <c r="S158" i="5"/>
  <c r="S159" i="5"/>
  <c r="S160" i="5"/>
  <c r="S161" i="5"/>
  <c r="S162" i="5"/>
  <c r="S163" i="5"/>
  <c r="S164" i="5"/>
  <c r="S165" i="5"/>
  <c r="S166" i="5"/>
  <c r="S167" i="5"/>
  <c r="S168" i="5"/>
  <c r="S169" i="5"/>
  <c r="S170" i="5"/>
  <c r="S171" i="5"/>
  <c r="S172" i="5"/>
  <c r="S173" i="5"/>
  <c r="S174" i="5"/>
  <c r="S175" i="5"/>
  <c r="S176" i="5"/>
  <c r="S177" i="5"/>
  <c r="S178" i="5"/>
  <c r="S179" i="5"/>
  <c r="S180" i="5"/>
  <c r="S181" i="5"/>
  <c r="S182" i="5"/>
  <c r="S183" i="5"/>
  <c r="S184" i="5"/>
  <c r="S185" i="5"/>
  <c r="S186" i="5"/>
  <c r="S187" i="5"/>
  <c r="S188" i="5"/>
  <c r="S189" i="5"/>
  <c r="S190" i="5"/>
  <c r="S191" i="5"/>
  <c r="S192" i="5"/>
  <c r="S193" i="5"/>
  <c r="S194" i="5"/>
  <c r="S195" i="5"/>
  <c r="S196" i="5"/>
  <c r="S197" i="5"/>
  <c r="S198" i="5"/>
  <c r="S199" i="5"/>
  <c r="S200" i="5"/>
  <c r="S201" i="5"/>
  <c r="S202" i="5"/>
  <c r="S203" i="5"/>
  <c r="S204" i="5"/>
  <c r="S205" i="5"/>
  <c r="S206" i="5"/>
  <c r="S207" i="5"/>
  <c r="S208" i="5"/>
  <c r="S209" i="5"/>
  <c r="S210" i="5"/>
  <c r="S211" i="5"/>
  <c r="S212" i="5"/>
  <c r="S213" i="5"/>
  <c r="S214" i="5"/>
  <c r="S215" i="5"/>
  <c r="S216" i="5"/>
  <c r="S217" i="5"/>
  <c r="S218" i="5"/>
  <c r="S219" i="5"/>
  <c r="S220" i="5"/>
  <c r="S221" i="5"/>
  <c r="S222" i="5"/>
  <c r="S223" i="5"/>
  <c r="S224" i="5"/>
  <c r="S225" i="5"/>
  <c r="S226" i="5"/>
  <c r="S227" i="5"/>
  <c r="S228" i="5"/>
  <c r="S229" i="5"/>
  <c r="S230" i="5"/>
  <c r="S231" i="5"/>
  <c r="S232" i="5"/>
  <c r="S233" i="5"/>
  <c r="S234" i="5"/>
  <c r="S235" i="5"/>
  <c r="S236" i="5"/>
  <c r="S237" i="5"/>
  <c r="S238" i="5"/>
  <c r="S239" i="5"/>
  <c r="S240" i="5"/>
  <c r="S241" i="5"/>
  <c r="S242" i="5"/>
  <c r="S243" i="5"/>
  <c r="S244" i="5"/>
  <c r="S245" i="5"/>
  <c r="S246" i="5"/>
  <c r="S247" i="5"/>
  <c r="S248" i="5"/>
  <c r="S249" i="5"/>
  <c r="S250" i="5"/>
  <c r="S251" i="5"/>
  <c r="S252" i="5"/>
  <c r="S253" i="5"/>
  <c r="S254" i="5"/>
  <c r="S255" i="5"/>
  <c r="S256" i="5"/>
  <c r="S257" i="5"/>
  <c r="S258" i="5"/>
  <c r="S259" i="5"/>
  <c r="S260" i="5"/>
  <c r="S261" i="5"/>
  <c r="S262" i="5"/>
  <c r="S263" i="5"/>
  <c r="S264" i="5"/>
  <c r="S265" i="5"/>
  <c r="S266" i="5"/>
  <c r="S267" i="5"/>
  <c r="S268" i="5"/>
  <c r="S269" i="5"/>
  <c r="S270" i="5"/>
  <c r="S271" i="5"/>
  <c r="S272" i="5"/>
  <c r="S273" i="5"/>
  <c r="S274" i="5"/>
  <c r="S275" i="5"/>
  <c r="S276" i="5"/>
  <c r="S277" i="5"/>
  <c r="S278" i="5"/>
  <c r="S279" i="5"/>
  <c r="S280" i="5"/>
  <c r="S281" i="5"/>
  <c r="S282" i="5"/>
  <c r="S283" i="5"/>
  <c r="S284" i="5"/>
  <c r="S285" i="5"/>
  <c r="S286" i="5"/>
  <c r="S287" i="5"/>
  <c r="S288" i="5"/>
  <c r="S289" i="5"/>
  <c r="S290" i="5"/>
  <c r="S291" i="5"/>
  <c r="S292" i="5"/>
  <c r="S293" i="5"/>
  <c r="S294" i="5"/>
  <c r="S295" i="5"/>
  <c r="S296" i="5"/>
  <c r="S297" i="5"/>
  <c r="S298" i="5"/>
  <c r="S299" i="5"/>
  <c r="S300" i="5"/>
  <c r="S301" i="5"/>
  <c r="S302" i="5"/>
  <c r="S303" i="5"/>
  <c r="S304" i="5"/>
  <c r="S305" i="5"/>
  <c r="S306" i="5"/>
  <c r="S307" i="5"/>
  <c r="S308" i="5"/>
  <c r="S309" i="5"/>
  <c r="S310" i="5"/>
  <c r="S311" i="5"/>
  <c r="S312" i="5"/>
  <c r="S313" i="5"/>
  <c r="S314" i="5"/>
  <c r="S315" i="5"/>
  <c r="S316" i="5"/>
  <c r="S317" i="5"/>
  <c r="S318" i="5"/>
  <c r="S319" i="5"/>
  <c r="S320" i="5"/>
  <c r="S321" i="5"/>
  <c r="S322" i="5"/>
  <c r="S323" i="5"/>
  <c r="S324" i="5"/>
  <c r="S325" i="5"/>
  <c r="S326" i="5"/>
  <c r="S327" i="5"/>
  <c r="S328" i="5"/>
  <c r="S329" i="5"/>
  <c r="S330" i="5"/>
  <c r="S331" i="5"/>
  <c r="S332" i="5"/>
  <c r="S333" i="5"/>
  <c r="S334" i="5"/>
  <c r="S335" i="5"/>
  <c r="S336" i="5"/>
  <c r="S337" i="5"/>
  <c r="S338" i="5"/>
  <c r="S339" i="5"/>
  <c r="S340" i="5"/>
  <c r="S341" i="5"/>
  <c r="S342" i="5"/>
  <c r="S343" i="5"/>
  <c r="S344" i="5"/>
  <c r="S345" i="5"/>
  <c r="S346" i="5"/>
  <c r="S347" i="5"/>
  <c r="S348" i="5"/>
  <c r="S349" i="5"/>
  <c r="S350" i="5"/>
  <c r="S351" i="5"/>
  <c r="S352" i="5"/>
  <c r="S353" i="5"/>
  <c r="S354" i="5"/>
  <c r="S355" i="5"/>
  <c r="S356" i="5"/>
  <c r="S357" i="5"/>
  <c r="S358" i="5"/>
  <c r="S359" i="5"/>
  <c r="S360" i="5"/>
  <c r="S361" i="5"/>
  <c r="S362" i="5"/>
  <c r="S363" i="5"/>
  <c r="S364" i="5"/>
  <c r="S365" i="5"/>
  <c r="S366" i="5"/>
  <c r="S367" i="5"/>
  <c r="S368" i="5"/>
  <c r="S369" i="5"/>
  <c r="S370" i="5"/>
  <c r="S371" i="5"/>
  <c r="S372" i="5"/>
  <c r="S373" i="5"/>
  <c r="S374" i="5"/>
  <c r="S375" i="5"/>
  <c r="S376" i="5"/>
  <c r="S377" i="5"/>
  <c r="S378" i="5"/>
  <c r="S379" i="5"/>
  <c r="S380" i="5"/>
  <c r="S381" i="5"/>
  <c r="S382" i="5"/>
  <c r="S383" i="5"/>
  <c r="S384" i="5"/>
  <c r="S385" i="5"/>
  <c r="S386" i="5"/>
  <c r="S387" i="5"/>
  <c r="S388" i="5"/>
  <c r="S389" i="5"/>
  <c r="S390" i="5"/>
  <c r="S391" i="5"/>
  <c r="S392" i="5"/>
  <c r="S393" i="5"/>
  <c r="S394" i="5"/>
  <c r="S395" i="5"/>
  <c r="S396" i="5"/>
  <c r="S397" i="5"/>
  <c r="S398" i="5"/>
  <c r="S399" i="5"/>
  <c r="S400" i="5"/>
  <c r="S401" i="5"/>
  <c r="S402" i="5"/>
  <c r="S403" i="5"/>
  <c r="S404" i="5"/>
  <c r="S405" i="5"/>
  <c r="S406" i="5"/>
  <c r="S407" i="5"/>
  <c r="S408" i="5"/>
  <c r="S409" i="5"/>
  <c r="S410" i="5"/>
  <c r="S411" i="5"/>
  <c r="S412" i="5"/>
  <c r="S413" i="5"/>
  <c r="S414" i="5"/>
  <c r="S415" i="5"/>
  <c r="S416" i="5"/>
  <c r="S417" i="5"/>
  <c r="S418" i="5"/>
  <c r="S419" i="5"/>
  <c r="S420" i="5"/>
  <c r="S421" i="5"/>
  <c r="S422" i="5"/>
  <c r="S423" i="5"/>
  <c r="S424" i="5"/>
  <c r="S425" i="5"/>
  <c r="S426" i="5"/>
  <c r="S427" i="5"/>
  <c r="S428" i="5"/>
  <c r="S429" i="5"/>
  <c r="S430" i="5"/>
  <c r="S431" i="5"/>
  <c r="S432" i="5"/>
  <c r="S433" i="5"/>
  <c r="S434" i="5"/>
  <c r="S435" i="5"/>
  <c r="S436" i="5"/>
  <c r="S437" i="5"/>
  <c r="S438" i="5"/>
  <c r="S439" i="5"/>
  <c r="S440" i="5"/>
  <c r="S441" i="5"/>
  <c r="S442" i="5"/>
  <c r="S443" i="5"/>
  <c r="S444" i="5"/>
  <c r="S445" i="5"/>
  <c r="S446" i="5"/>
  <c r="S447" i="5"/>
  <c r="S448" i="5"/>
  <c r="S449" i="5"/>
  <c r="S450" i="5"/>
  <c r="S451" i="5"/>
  <c r="S452" i="5"/>
  <c r="S453" i="5"/>
  <c r="S454" i="5"/>
  <c r="S455" i="5"/>
  <c r="S456" i="5"/>
  <c r="S457" i="5"/>
  <c r="S458" i="5"/>
  <c r="S459" i="5"/>
  <c r="S460" i="5"/>
  <c r="S461" i="5"/>
  <c r="S462" i="5"/>
  <c r="S463" i="5"/>
  <c r="S464" i="5"/>
  <c r="S465" i="5"/>
  <c r="S466" i="5"/>
  <c r="S467" i="5"/>
  <c r="S468" i="5"/>
  <c r="S469" i="5"/>
  <c r="S470" i="5"/>
  <c r="S471" i="5"/>
  <c r="S472" i="5"/>
  <c r="S473" i="5"/>
  <c r="S474" i="5"/>
  <c r="S475" i="5"/>
  <c r="S476" i="5"/>
  <c r="S477" i="5"/>
  <c r="S478" i="5"/>
  <c r="S479" i="5"/>
  <c r="S480" i="5"/>
  <c r="S481" i="5"/>
  <c r="S482" i="5"/>
  <c r="S483" i="5"/>
  <c r="S484" i="5"/>
  <c r="S485" i="5"/>
  <c r="S486" i="5"/>
  <c r="S487" i="5"/>
  <c r="S488" i="5"/>
  <c r="S489" i="5"/>
  <c r="S490" i="5"/>
  <c r="S491" i="5"/>
  <c r="S492" i="5"/>
  <c r="S493" i="5"/>
  <c r="S494" i="5"/>
  <c r="S495" i="5"/>
  <c r="S496" i="5"/>
  <c r="S497" i="5"/>
  <c r="S498" i="5"/>
  <c r="S499" i="5"/>
  <c r="S500" i="5"/>
  <c r="S501" i="5"/>
  <c r="S502" i="5"/>
  <c r="S503" i="5"/>
  <c r="S504" i="5"/>
  <c r="S505" i="5"/>
  <c r="S506" i="5"/>
  <c r="S507" i="5"/>
  <c r="S508" i="5"/>
  <c r="S509" i="5"/>
  <c r="S510" i="5"/>
  <c r="S511" i="5"/>
  <c r="S512" i="5"/>
  <c r="S513" i="5"/>
  <c r="S514" i="5"/>
  <c r="S515" i="5"/>
  <c r="S516" i="5"/>
  <c r="S517" i="5"/>
  <c r="S518" i="5"/>
  <c r="S519" i="5"/>
  <c r="S520" i="5"/>
  <c r="S521" i="5"/>
  <c r="S522" i="5"/>
  <c r="S523" i="5"/>
  <c r="S524" i="5"/>
  <c r="S525" i="5"/>
  <c r="S526" i="5"/>
  <c r="S527" i="5"/>
  <c r="S528" i="5"/>
  <c r="S529" i="5"/>
  <c r="S530" i="5"/>
  <c r="S531" i="5"/>
  <c r="S532" i="5"/>
  <c r="S533" i="5"/>
  <c r="S534" i="5"/>
  <c r="S535" i="5"/>
  <c r="S536" i="5"/>
  <c r="S537" i="5"/>
  <c r="S538" i="5"/>
  <c r="S539" i="5"/>
  <c r="S540" i="5"/>
  <c r="S541" i="5"/>
  <c r="S542" i="5"/>
  <c r="S543" i="5"/>
  <c r="S544" i="5"/>
  <c r="S545" i="5"/>
  <c r="S546" i="5"/>
  <c r="S547" i="5"/>
  <c r="S548" i="5"/>
  <c r="S549" i="5"/>
  <c r="S550" i="5"/>
  <c r="S551" i="5"/>
  <c r="S552" i="5"/>
  <c r="S553" i="5"/>
  <c r="S554" i="5"/>
  <c r="S555" i="5"/>
  <c r="S556" i="5"/>
  <c r="S557" i="5"/>
  <c r="S558" i="5"/>
  <c r="S559" i="5"/>
  <c r="S560" i="5"/>
  <c r="S561" i="5"/>
  <c r="S562" i="5"/>
  <c r="S563" i="5"/>
  <c r="S564" i="5"/>
  <c r="S565" i="5"/>
  <c r="S566" i="5"/>
  <c r="S567" i="5"/>
  <c r="S568" i="5"/>
  <c r="S569" i="5"/>
  <c r="S570" i="5"/>
  <c r="S571" i="5"/>
  <c r="S572" i="5"/>
  <c r="S573" i="5"/>
  <c r="S574" i="5"/>
  <c r="S575" i="5"/>
  <c r="S576" i="5"/>
  <c r="S577" i="5"/>
  <c r="S578" i="5"/>
  <c r="S579" i="5"/>
  <c r="S580" i="5"/>
  <c r="S581" i="5"/>
  <c r="S582" i="5"/>
  <c r="S583" i="5"/>
  <c r="S584" i="5"/>
  <c r="S585" i="5"/>
  <c r="S586" i="5"/>
  <c r="S587" i="5"/>
  <c r="S588" i="5"/>
  <c r="S589" i="5"/>
  <c r="S590" i="5"/>
  <c r="S591" i="5"/>
  <c r="S592" i="5"/>
  <c r="S593" i="5"/>
  <c r="S594" i="5"/>
  <c r="S595" i="5"/>
  <c r="S596" i="5"/>
  <c r="S597" i="5"/>
  <c r="S598" i="5"/>
  <c r="S599" i="5"/>
  <c r="S600" i="5"/>
  <c r="S601" i="5"/>
  <c r="S602" i="5"/>
  <c r="S603" i="5"/>
  <c r="S604" i="5"/>
  <c r="S605" i="5"/>
  <c r="S606" i="5"/>
  <c r="S607" i="5"/>
  <c r="S608" i="5"/>
  <c r="S609" i="5"/>
  <c r="S610" i="5"/>
  <c r="S611" i="5"/>
  <c r="S612" i="5"/>
  <c r="S613" i="5"/>
  <c r="S614" i="5"/>
  <c r="S615" i="5"/>
  <c r="S616" i="5"/>
  <c r="S617" i="5"/>
  <c r="S618" i="5"/>
  <c r="S619" i="5"/>
  <c r="S620" i="5"/>
  <c r="S621" i="5"/>
  <c r="S622" i="5"/>
  <c r="S623" i="5"/>
  <c r="S624" i="5"/>
  <c r="S625" i="5"/>
  <c r="S626" i="5"/>
  <c r="S627" i="5"/>
  <c r="S628" i="5"/>
  <c r="S629" i="5"/>
  <c r="S630" i="5"/>
  <c r="S631" i="5"/>
  <c r="S632" i="5"/>
  <c r="S633" i="5"/>
  <c r="S634" i="5"/>
  <c r="S635" i="5"/>
  <c r="S636" i="5"/>
  <c r="S637" i="5"/>
  <c r="S638" i="5"/>
  <c r="S639" i="5"/>
  <c r="S640" i="5"/>
  <c r="S641" i="5"/>
  <c r="S642" i="5"/>
  <c r="S643" i="5"/>
  <c r="S644" i="5"/>
  <c r="S645" i="5"/>
  <c r="S646" i="5"/>
  <c r="S647" i="5"/>
  <c r="S648" i="5"/>
  <c r="S649" i="5"/>
  <c r="S650" i="5"/>
  <c r="S651" i="5"/>
  <c r="S652" i="5"/>
  <c r="S653" i="5"/>
  <c r="S654" i="5"/>
  <c r="S655" i="5"/>
  <c r="S656" i="5"/>
  <c r="S657" i="5"/>
  <c r="S658" i="5"/>
  <c r="S659" i="5"/>
  <c r="S660" i="5"/>
  <c r="S661" i="5"/>
  <c r="S662" i="5"/>
  <c r="S663" i="5"/>
  <c r="S664" i="5"/>
  <c r="S665" i="5"/>
  <c r="S666" i="5"/>
  <c r="S667" i="5"/>
  <c r="S668" i="5"/>
  <c r="S669" i="5"/>
  <c r="S670" i="5"/>
  <c r="S671" i="5"/>
  <c r="S672" i="5"/>
  <c r="S673" i="5"/>
  <c r="S674" i="5"/>
  <c r="S675" i="5"/>
  <c r="S676" i="5"/>
  <c r="S677" i="5"/>
  <c r="S678" i="5"/>
  <c r="S679" i="5"/>
  <c r="S680" i="5"/>
  <c r="S681" i="5"/>
  <c r="S682" i="5"/>
  <c r="S683" i="5"/>
  <c r="S684" i="5"/>
  <c r="S685" i="5"/>
  <c r="S686" i="5"/>
  <c r="S687" i="5"/>
  <c r="S688" i="5"/>
  <c r="S689" i="5"/>
  <c r="S690" i="5"/>
  <c r="S691" i="5"/>
  <c r="S692" i="5"/>
  <c r="S693" i="5"/>
  <c r="S694" i="5"/>
  <c r="S695" i="5"/>
  <c r="S696" i="5"/>
  <c r="S697" i="5"/>
  <c r="S698" i="5"/>
  <c r="S699" i="5"/>
  <c r="S700" i="5"/>
  <c r="S701" i="5"/>
  <c r="S702" i="5"/>
  <c r="S703" i="5"/>
  <c r="S704" i="5"/>
  <c r="S705" i="5"/>
  <c r="S706" i="5"/>
  <c r="S707" i="5"/>
  <c r="S708" i="5"/>
  <c r="S709" i="5"/>
  <c r="S710" i="5"/>
  <c r="S711" i="5"/>
  <c r="S712" i="5"/>
  <c r="S713" i="5"/>
  <c r="S714" i="5"/>
  <c r="S715" i="5"/>
  <c r="S716" i="5"/>
  <c r="S717" i="5"/>
  <c r="S718" i="5"/>
  <c r="S719" i="5"/>
  <c r="S720" i="5"/>
  <c r="S721" i="5"/>
  <c r="S722" i="5"/>
  <c r="S723" i="5"/>
  <c r="S724" i="5"/>
  <c r="S725" i="5"/>
  <c r="S726" i="5"/>
  <c r="S727" i="5"/>
  <c r="S728" i="5"/>
  <c r="S729" i="5"/>
  <c r="S730" i="5"/>
  <c r="S731" i="5"/>
  <c r="S732" i="5"/>
  <c r="S733" i="5"/>
  <c r="S734" i="5"/>
  <c r="S735" i="5"/>
  <c r="S736" i="5"/>
  <c r="S737" i="5"/>
  <c r="S738" i="5"/>
  <c r="S739" i="5"/>
  <c r="S740" i="5"/>
  <c r="S741" i="5"/>
  <c r="S742" i="5"/>
  <c r="S743" i="5"/>
  <c r="S744" i="5"/>
  <c r="S745" i="5"/>
  <c r="S746" i="5"/>
  <c r="S747" i="5"/>
  <c r="S748" i="5"/>
  <c r="S749" i="5"/>
  <c r="S750" i="5"/>
  <c r="S751" i="5"/>
  <c r="S752" i="5"/>
  <c r="S753" i="5"/>
  <c r="S754" i="5"/>
  <c r="S755" i="5"/>
  <c r="S756" i="5"/>
  <c r="S757" i="5"/>
  <c r="S758" i="5"/>
  <c r="S759" i="5"/>
  <c r="S760" i="5"/>
  <c r="S761" i="5"/>
  <c r="S762" i="5"/>
  <c r="S763" i="5"/>
  <c r="S764" i="5"/>
  <c r="S765" i="5"/>
  <c r="S766" i="5"/>
  <c r="S767" i="5"/>
  <c r="S768" i="5"/>
  <c r="S769" i="5"/>
  <c r="S770" i="5"/>
  <c r="S771" i="5"/>
  <c r="S772" i="5"/>
  <c r="S773" i="5"/>
  <c r="S774" i="5"/>
  <c r="S775" i="5"/>
  <c r="S776" i="5"/>
  <c r="S777" i="5"/>
  <c r="S778" i="5"/>
  <c r="S779" i="5"/>
  <c r="S780" i="5"/>
  <c r="S781" i="5"/>
  <c r="S782" i="5"/>
  <c r="S783" i="5"/>
  <c r="S784" i="5"/>
  <c r="S785" i="5"/>
  <c r="S786" i="5"/>
  <c r="S787" i="5"/>
  <c r="S788" i="5"/>
  <c r="S789" i="5"/>
  <c r="S790" i="5"/>
  <c r="S791" i="5"/>
  <c r="S792" i="5"/>
  <c r="S793" i="5"/>
  <c r="S794" i="5"/>
  <c r="S795" i="5"/>
  <c r="S796" i="5"/>
  <c r="S797" i="5"/>
  <c r="S798" i="5"/>
  <c r="S799" i="5"/>
  <c r="S800" i="5"/>
  <c r="S801" i="5"/>
  <c r="S802" i="5"/>
  <c r="S803" i="5"/>
  <c r="S804" i="5"/>
  <c r="S805" i="5"/>
  <c r="S806" i="5"/>
  <c r="S807" i="5"/>
  <c r="S808" i="5"/>
  <c r="S809" i="5"/>
  <c r="S810" i="5"/>
  <c r="S811" i="5"/>
  <c r="S812" i="5"/>
  <c r="S813" i="5"/>
  <c r="S814" i="5"/>
  <c r="S815" i="5"/>
  <c r="S816" i="5"/>
  <c r="S817" i="5"/>
  <c r="S818" i="5"/>
  <c r="S819" i="5"/>
  <c r="S820" i="5"/>
  <c r="S821" i="5"/>
  <c r="S822" i="5"/>
  <c r="S823" i="5"/>
  <c r="S824" i="5"/>
  <c r="S825" i="5"/>
  <c r="S826" i="5"/>
  <c r="S827" i="5"/>
  <c r="S828" i="5"/>
  <c r="S829" i="5"/>
  <c r="S830" i="5"/>
  <c r="S831" i="5"/>
  <c r="S832" i="5"/>
  <c r="S833" i="5"/>
  <c r="S834" i="5"/>
  <c r="S835" i="5"/>
  <c r="S836" i="5"/>
  <c r="S837" i="5"/>
  <c r="S838" i="5"/>
  <c r="S839" i="5"/>
  <c r="S840" i="5"/>
  <c r="S841" i="5"/>
  <c r="S842" i="5"/>
  <c r="S843" i="5"/>
  <c r="S844" i="5"/>
  <c r="S845" i="5"/>
  <c r="S846" i="5"/>
  <c r="S847" i="5"/>
  <c r="S848" i="5"/>
  <c r="S849" i="5"/>
  <c r="S850" i="5"/>
  <c r="S851" i="5"/>
  <c r="S852" i="5"/>
  <c r="S853" i="5"/>
  <c r="S854" i="5"/>
  <c r="S855" i="5"/>
  <c r="S856" i="5"/>
  <c r="S857" i="5"/>
  <c r="S858" i="5"/>
  <c r="S859" i="5"/>
  <c r="S860" i="5"/>
  <c r="S861" i="5"/>
  <c r="S862" i="5"/>
  <c r="S863" i="5"/>
  <c r="S864" i="5"/>
  <c r="S865" i="5"/>
  <c r="S866" i="5"/>
  <c r="S867" i="5"/>
  <c r="S868" i="5"/>
  <c r="S869" i="5"/>
  <c r="S870" i="5"/>
  <c r="S871" i="5"/>
  <c r="S872" i="5"/>
  <c r="S873" i="5"/>
  <c r="S874" i="5"/>
  <c r="S875" i="5"/>
  <c r="S876" i="5"/>
  <c r="S877" i="5"/>
  <c r="S878" i="5"/>
  <c r="S879" i="5"/>
  <c r="S880" i="5"/>
  <c r="S881" i="5"/>
  <c r="S882" i="5"/>
  <c r="S883" i="5"/>
  <c r="S884" i="5"/>
  <c r="S885" i="5"/>
  <c r="S886" i="5"/>
  <c r="S887" i="5"/>
  <c r="S888" i="5"/>
  <c r="S889" i="5"/>
  <c r="S890" i="5"/>
  <c r="S891" i="5"/>
  <c r="S892" i="5"/>
  <c r="S893" i="5"/>
  <c r="S894" i="5"/>
  <c r="S895" i="5"/>
  <c r="S896" i="5"/>
  <c r="S897" i="5"/>
  <c r="S898" i="5"/>
  <c r="S899" i="5"/>
  <c r="S900" i="5"/>
  <c r="S901" i="5"/>
  <c r="S902" i="5"/>
  <c r="S903" i="5"/>
  <c r="S904" i="5"/>
  <c r="S905" i="5"/>
  <c r="S906" i="5"/>
  <c r="S907" i="5"/>
  <c r="S908" i="5"/>
  <c r="S909" i="5"/>
  <c r="S910" i="5"/>
  <c r="S911" i="5"/>
  <c r="S912" i="5"/>
  <c r="S913" i="5"/>
  <c r="S914" i="5"/>
  <c r="S915" i="5"/>
  <c r="S916" i="5"/>
  <c r="S917" i="5"/>
  <c r="S918" i="5"/>
  <c r="S919" i="5"/>
  <c r="S920" i="5"/>
  <c r="S921" i="5"/>
  <c r="S922" i="5"/>
  <c r="S923" i="5"/>
  <c r="S924" i="5"/>
  <c r="S925" i="5"/>
  <c r="S926" i="5"/>
  <c r="S927" i="5"/>
  <c r="S928" i="5"/>
  <c r="S929" i="5"/>
  <c r="S930" i="5"/>
  <c r="S931" i="5"/>
  <c r="S932" i="5"/>
  <c r="S933" i="5"/>
  <c r="S934" i="5"/>
  <c r="S935" i="5"/>
  <c r="S936" i="5"/>
  <c r="S937" i="5"/>
  <c r="S938" i="5"/>
  <c r="S939" i="5"/>
  <c r="S940" i="5"/>
  <c r="S941" i="5"/>
  <c r="S942" i="5"/>
  <c r="S943" i="5"/>
  <c r="S944" i="5"/>
  <c r="S945" i="5"/>
  <c r="S946" i="5"/>
  <c r="S947" i="5"/>
  <c r="S948" i="5"/>
  <c r="S949" i="5"/>
  <c r="S950" i="5"/>
  <c r="S951" i="5"/>
  <c r="S952" i="5"/>
  <c r="S953" i="5"/>
  <c r="S954" i="5"/>
  <c r="S955" i="5"/>
  <c r="S956" i="5"/>
  <c r="S957" i="5"/>
  <c r="S958" i="5"/>
  <c r="S959" i="5"/>
  <c r="S960" i="5"/>
  <c r="S961" i="5"/>
  <c r="S962" i="5"/>
  <c r="S963" i="5"/>
  <c r="S964" i="5"/>
  <c r="S965" i="5"/>
  <c r="S966" i="5"/>
  <c r="S967" i="5"/>
  <c r="S968" i="5"/>
  <c r="S969" i="5"/>
  <c r="S970" i="5"/>
  <c r="S971" i="5"/>
  <c r="S972" i="5"/>
  <c r="S973" i="5"/>
  <c r="S974" i="5"/>
  <c r="S975" i="5"/>
  <c r="S976" i="5"/>
  <c r="S977" i="5"/>
  <c r="S978" i="5"/>
  <c r="S979" i="5"/>
  <c r="S980" i="5"/>
  <c r="S981" i="5"/>
  <c r="S982" i="5"/>
  <c r="S983" i="5"/>
  <c r="S984" i="5"/>
  <c r="S985" i="5"/>
  <c r="S986" i="5"/>
  <c r="S987" i="5"/>
  <c r="S988" i="5"/>
  <c r="S989" i="5"/>
  <c r="S990" i="5"/>
  <c r="S991" i="5"/>
  <c r="S992" i="5"/>
  <c r="S993" i="5"/>
  <c r="S994" i="5"/>
  <c r="S995" i="5"/>
  <c r="S996" i="5"/>
  <c r="S997" i="5"/>
  <c r="S998" i="5"/>
  <c r="S999" i="5"/>
  <c r="S1000" i="5"/>
  <c r="S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E6" i="5"/>
  <c r="F14" i="2"/>
  <c r="L15" i="5"/>
  <c r="L24" i="5" s="1"/>
  <c r="L7" i="2"/>
  <c r="L7" i="5"/>
  <c r="K8" i="5"/>
  <c r="K7" i="5"/>
  <c r="E12" i="2"/>
  <c r="F12" i="2"/>
  <c r="E13" i="2"/>
  <c r="F13" i="2"/>
  <c r="E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F11" i="2"/>
  <c r="E11" i="2"/>
  <c r="F10" i="2"/>
  <c r="E10" i="2"/>
  <c r="F9" i="2"/>
  <c r="E9" i="2"/>
  <c r="F8" i="2"/>
  <c r="E8" i="2"/>
  <c r="F7" i="2"/>
  <c r="E7" i="2"/>
  <c r="F6" i="2"/>
  <c r="E6" i="2"/>
  <c r="T6" i="2"/>
  <c r="S6" i="2"/>
  <c r="L16" i="2" l="1"/>
  <c r="L16" i="5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7" i="2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L19" i="5" l="1"/>
  <c r="L19" i="2"/>
  <c r="G88" i="2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C5" i="4"/>
  <c r="C4" i="4"/>
  <c r="C9" i="4" s="1"/>
  <c r="D9" i="4" s="1"/>
  <c r="L15" i="2"/>
  <c r="L20" i="2" s="1"/>
  <c r="S706" i="2"/>
  <c r="T706" i="2"/>
  <c r="S707" i="2"/>
  <c r="T707" i="2"/>
  <c r="S708" i="2"/>
  <c r="T708" i="2"/>
  <c r="S709" i="2"/>
  <c r="T709" i="2"/>
  <c r="S710" i="2"/>
  <c r="T710" i="2"/>
  <c r="S711" i="2"/>
  <c r="T711" i="2"/>
  <c r="S712" i="2"/>
  <c r="T712" i="2"/>
  <c r="S713" i="2"/>
  <c r="T713" i="2"/>
  <c r="S714" i="2"/>
  <c r="T714" i="2"/>
  <c r="S715" i="2"/>
  <c r="T715" i="2"/>
  <c r="S716" i="2"/>
  <c r="T716" i="2"/>
  <c r="S717" i="2"/>
  <c r="T717" i="2"/>
  <c r="S718" i="2"/>
  <c r="T718" i="2"/>
  <c r="S719" i="2"/>
  <c r="T719" i="2"/>
  <c r="S720" i="2"/>
  <c r="T720" i="2"/>
  <c r="S721" i="2"/>
  <c r="T721" i="2"/>
  <c r="S722" i="2"/>
  <c r="T722" i="2"/>
  <c r="S723" i="2"/>
  <c r="T723" i="2"/>
  <c r="S724" i="2"/>
  <c r="T724" i="2"/>
  <c r="S725" i="2"/>
  <c r="T725" i="2"/>
  <c r="S726" i="2"/>
  <c r="T726" i="2"/>
  <c r="S727" i="2"/>
  <c r="T727" i="2"/>
  <c r="S728" i="2"/>
  <c r="T728" i="2"/>
  <c r="S729" i="2"/>
  <c r="T729" i="2"/>
  <c r="S730" i="2"/>
  <c r="T730" i="2"/>
  <c r="S731" i="2"/>
  <c r="T731" i="2"/>
  <c r="S732" i="2"/>
  <c r="T732" i="2"/>
  <c r="S733" i="2"/>
  <c r="T733" i="2"/>
  <c r="S734" i="2"/>
  <c r="T734" i="2"/>
  <c r="S735" i="2"/>
  <c r="T735" i="2"/>
  <c r="S736" i="2"/>
  <c r="T736" i="2"/>
  <c r="S737" i="2"/>
  <c r="T737" i="2"/>
  <c r="S738" i="2"/>
  <c r="T738" i="2"/>
  <c r="S739" i="2"/>
  <c r="T739" i="2"/>
  <c r="S740" i="2"/>
  <c r="T740" i="2"/>
  <c r="S741" i="2"/>
  <c r="T741" i="2"/>
  <c r="S742" i="2"/>
  <c r="T742" i="2"/>
  <c r="S743" i="2"/>
  <c r="T743" i="2"/>
  <c r="S744" i="2"/>
  <c r="T744" i="2"/>
  <c r="S745" i="2"/>
  <c r="T745" i="2"/>
  <c r="S746" i="2"/>
  <c r="T746" i="2"/>
  <c r="S747" i="2"/>
  <c r="T747" i="2"/>
  <c r="S748" i="2"/>
  <c r="T748" i="2"/>
  <c r="S749" i="2"/>
  <c r="T749" i="2"/>
  <c r="S750" i="2"/>
  <c r="T750" i="2"/>
  <c r="S751" i="2"/>
  <c r="T751" i="2"/>
  <c r="S752" i="2"/>
  <c r="T752" i="2"/>
  <c r="S753" i="2"/>
  <c r="T753" i="2"/>
  <c r="S754" i="2"/>
  <c r="T754" i="2"/>
  <c r="S755" i="2"/>
  <c r="T755" i="2"/>
  <c r="S756" i="2"/>
  <c r="T756" i="2"/>
  <c r="S757" i="2"/>
  <c r="T757" i="2"/>
  <c r="S758" i="2"/>
  <c r="T758" i="2"/>
  <c r="S759" i="2"/>
  <c r="T759" i="2"/>
  <c r="S760" i="2"/>
  <c r="T760" i="2"/>
  <c r="S761" i="2"/>
  <c r="T761" i="2"/>
  <c r="S762" i="2"/>
  <c r="T762" i="2"/>
  <c r="S763" i="2"/>
  <c r="T763" i="2"/>
  <c r="S764" i="2"/>
  <c r="T764" i="2"/>
  <c r="S765" i="2"/>
  <c r="T765" i="2"/>
  <c r="S766" i="2"/>
  <c r="T766" i="2"/>
  <c r="S767" i="2"/>
  <c r="T767" i="2"/>
  <c r="S768" i="2"/>
  <c r="T768" i="2"/>
  <c r="S769" i="2"/>
  <c r="T769" i="2"/>
  <c r="S770" i="2"/>
  <c r="T770" i="2"/>
  <c r="S771" i="2"/>
  <c r="T771" i="2"/>
  <c r="S772" i="2"/>
  <c r="T772" i="2"/>
  <c r="S773" i="2"/>
  <c r="T773" i="2"/>
  <c r="S774" i="2"/>
  <c r="T774" i="2"/>
  <c r="S775" i="2"/>
  <c r="T775" i="2"/>
  <c r="S776" i="2"/>
  <c r="T776" i="2"/>
  <c r="S777" i="2"/>
  <c r="T777" i="2"/>
  <c r="S778" i="2"/>
  <c r="T778" i="2"/>
  <c r="S779" i="2"/>
  <c r="T779" i="2"/>
  <c r="S780" i="2"/>
  <c r="T780" i="2"/>
  <c r="S781" i="2"/>
  <c r="T781" i="2"/>
  <c r="S782" i="2"/>
  <c r="T782" i="2"/>
  <c r="S783" i="2"/>
  <c r="T783" i="2"/>
  <c r="S784" i="2"/>
  <c r="T784" i="2"/>
  <c r="S785" i="2"/>
  <c r="T785" i="2"/>
  <c r="S786" i="2"/>
  <c r="T786" i="2"/>
  <c r="S787" i="2"/>
  <c r="T787" i="2"/>
  <c r="S788" i="2"/>
  <c r="T788" i="2"/>
  <c r="S789" i="2"/>
  <c r="T789" i="2"/>
  <c r="S790" i="2"/>
  <c r="T790" i="2"/>
  <c r="S791" i="2"/>
  <c r="T791" i="2"/>
  <c r="S792" i="2"/>
  <c r="T792" i="2"/>
  <c r="S793" i="2"/>
  <c r="T793" i="2"/>
  <c r="S794" i="2"/>
  <c r="T794" i="2"/>
  <c r="S795" i="2"/>
  <c r="T795" i="2"/>
  <c r="S796" i="2"/>
  <c r="T796" i="2"/>
  <c r="S797" i="2"/>
  <c r="T797" i="2"/>
  <c r="S798" i="2"/>
  <c r="T798" i="2"/>
  <c r="S799" i="2"/>
  <c r="T799" i="2"/>
  <c r="S800" i="2"/>
  <c r="T800" i="2"/>
  <c r="S801" i="2"/>
  <c r="T801" i="2"/>
  <c r="S802" i="2"/>
  <c r="T802" i="2"/>
  <c r="S803" i="2"/>
  <c r="T803" i="2"/>
  <c r="S804" i="2"/>
  <c r="T804" i="2"/>
  <c r="S805" i="2"/>
  <c r="T805" i="2"/>
  <c r="S806" i="2"/>
  <c r="T806" i="2"/>
  <c r="S807" i="2"/>
  <c r="T807" i="2"/>
  <c r="S808" i="2"/>
  <c r="T808" i="2"/>
  <c r="S809" i="2"/>
  <c r="T809" i="2"/>
  <c r="S810" i="2"/>
  <c r="T810" i="2"/>
  <c r="S811" i="2"/>
  <c r="T811" i="2"/>
  <c r="S812" i="2"/>
  <c r="T812" i="2"/>
  <c r="S813" i="2"/>
  <c r="T813" i="2"/>
  <c r="S814" i="2"/>
  <c r="T814" i="2"/>
  <c r="S815" i="2"/>
  <c r="T815" i="2"/>
  <c r="S816" i="2"/>
  <c r="T816" i="2"/>
  <c r="S817" i="2"/>
  <c r="T817" i="2"/>
  <c r="S818" i="2"/>
  <c r="T818" i="2"/>
  <c r="S819" i="2"/>
  <c r="T819" i="2"/>
  <c r="S820" i="2"/>
  <c r="T820" i="2"/>
  <c r="S821" i="2"/>
  <c r="T821" i="2"/>
  <c r="S822" i="2"/>
  <c r="T822" i="2"/>
  <c r="S823" i="2"/>
  <c r="T823" i="2"/>
  <c r="S824" i="2"/>
  <c r="T824" i="2"/>
  <c r="S825" i="2"/>
  <c r="T825" i="2"/>
  <c r="S826" i="2"/>
  <c r="T826" i="2"/>
  <c r="S827" i="2"/>
  <c r="T827" i="2"/>
  <c r="S828" i="2"/>
  <c r="T828" i="2"/>
  <c r="S829" i="2"/>
  <c r="T829" i="2"/>
  <c r="S830" i="2"/>
  <c r="T830" i="2"/>
  <c r="S831" i="2"/>
  <c r="T831" i="2"/>
  <c r="S832" i="2"/>
  <c r="T832" i="2"/>
  <c r="S833" i="2"/>
  <c r="T833" i="2"/>
  <c r="S834" i="2"/>
  <c r="T834" i="2"/>
  <c r="S835" i="2"/>
  <c r="T835" i="2"/>
  <c r="S836" i="2"/>
  <c r="T836" i="2"/>
  <c r="S837" i="2"/>
  <c r="T837" i="2"/>
  <c r="S838" i="2"/>
  <c r="T838" i="2"/>
  <c r="S839" i="2"/>
  <c r="T839" i="2"/>
  <c r="S840" i="2"/>
  <c r="T840" i="2"/>
  <c r="S841" i="2"/>
  <c r="T841" i="2"/>
  <c r="S842" i="2"/>
  <c r="T842" i="2"/>
  <c r="S843" i="2"/>
  <c r="T843" i="2"/>
  <c r="S844" i="2"/>
  <c r="T844" i="2"/>
  <c r="S845" i="2"/>
  <c r="T845" i="2"/>
  <c r="S846" i="2"/>
  <c r="T846" i="2"/>
  <c r="S847" i="2"/>
  <c r="T847" i="2"/>
  <c r="S848" i="2"/>
  <c r="T848" i="2"/>
  <c r="S849" i="2"/>
  <c r="T849" i="2"/>
  <c r="S850" i="2"/>
  <c r="T850" i="2"/>
  <c r="S851" i="2"/>
  <c r="T851" i="2"/>
  <c r="S852" i="2"/>
  <c r="T852" i="2"/>
  <c r="S853" i="2"/>
  <c r="T853" i="2"/>
  <c r="S854" i="2"/>
  <c r="T854" i="2"/>
  <c r="S855" i="2"/>
  <c r="T855" i="2"/>
  <c r="S856" i="2"/>
  <c r="T856" i="2"/>
  <c r="S857" i="2"/>
  <c r="T857" i="2"/>
  <c r="S858" i="2"/>
  <c r="T858" i="2"/>
  <c r="S859" i="2"/>
  <c r="T859" i="2"/>
  <c r="S860" i="2"/>
  <c r="T860" i="2"/>
  <c r="S861" i="2"/>
  <c r="T861" i="2"/>
  <c r="S862" i="2"/>
  <c r="T862" i="2"/>
  <c r="S863" i="2"/>
  <c r="T863" i="2"/>
  <c r="S864" i="2"/>
  <c r="T864" i="2"/>
  <c r="S865" i="2"/>
  <c r="T865" i="2"/>
  <c r="S866" i="2"/>
  <c r="T866" i="2"/>
  <c r="S867" i="2"/>
  <c r="T867" i="2"/>
  <c r="S868" i="2"/>
  <c r="T868" i="2"/>
  <c r="S869" i="2"/>
  <c r="T869" i="2"/>
  <c r="S870" i="2"/>
  <c r="T870" i="2"/>
  <c r="S871" i="2"/>
  <c r="T871" i="2"/>
  <c r="S872" i="2"/>
  <c r="T872" i="2"/>
  <c r="S873" i="2"/>
  <c r="T873" i="2"/>
  <c r="S874" i="2"/>
  <c r="T874" i="2"/>
  <c r="S875" i="2"/>
  <c r="T875" i="2"/>
  <c r="S876" i="2"/>
  <c r="T876" i="2"/>
  <c r="S877" i="2"/>
  <c r="T877" i="2"/>
  <c r="S878" i="2"/>
  <c r="T878" i="2"/>
  <c r="S879" i="2"/>
  <c r="T879" i="2"/>
  <c r="S880" i="2"/>
  <c r="T880" i="2"/>
  <c r="S881" i="2"/>
  <c r="T881" i="2"/>
  <c r="S882" i="2"/>
  <c r="T882" i="2"/>
  <c r="S883" i="2"/>
  <c r="T883" i="2"/>
  <c r="S884" i="2"/>
  <c r="T884" i="2"/>
  <c r="S885" i="2"/>
  <c r="T885" i="2"/>
  <c r="S886" i="2"/>
  <c r="T886" i="2"/>
  <c r="S887" i="2"/>
  <c r="T887" i="2"/>
  <c r="S888" i="2"/>
  <c r="T888" i="2"/>
  <c r="S889" i="2"/>
  <c r="T889" i="2"/>
  <c r="S890" i="2"/>
  <c r="T890" i="2"/>
  <c r="S891" i="2"/>
  <c r="T891" i="2"/>
  <c r="S892" i="2"/>
  <c r="T892" i="2"/>
  <c r="S893" i="2"/>
  <c r="T893" i="2"/>
  <c r="S894" i="2"/>
  <c r="T894" i="2"/>
  <c r="S895" i="2"/>
  <c r="T895" i="2"/>
  <c r="S896" i="2"/>
  <c r="T896" i="2"/>
  <c r="S897" i="2"/>
  <c r="T897" i="2"/>
  <c r="S898" i="2"/>
  <c r="T898" i="2"/>
  <c r="S899" i="2"/>
  <c r="T899" i="2"/>
  <c r="S900" i="2"/>
  <c r="T900" i="2"/>
  <c r="S901" i="2"/>
  <c r="T901" i="2"/>
  <c r="S902" i="2"/>
  <c r="T902" i="2"/>
  <c r="S903" i="2"/>
  <c r="T903" i="2"/>
  <c r="S904" i="2"/>
  <c r="T904" i="2"/>
  <c r="S905" i="2"/>
  <c r="T905" i="2"/>
  <c r="S906" i="2"/>
  <c r="T906" i="2"/>
  <c r="S907" i="2"/>
  <c r="T907" i="2"/>
  <c r="S908" i="2"/>
  <c r="T908" i="2"/>
  <c r="S909" i="2"/>
  <c r="T909" i="2"/>
  <c r="S910" i="2"/>
  <c r="T910" i="2"/>
  <c r="S911" i="2"/>
  <c r="T911" i="2"/>
  <c r="S912" i="2"/>
  <c r="T912" i="2"/>
  <c r="S913" i="2"/>
  <c r="T913" i="2"/>
  <c r="S914" i="2"/>
  <c r="T914" i="2"/>
  <c r="S915" i="2"/>
  <c r="T915" i="2"/>
  <c r="S916" i="2"/>
  <c r="T916" i="2"/>
  <c r="S917" i="2"/>
  <c r="T917" i="2"/>
  <c r="S918" i="2"/>
  <c r="T918" i="2"/>
  <c r="S919" i="2"/>
  <c r="T919" i="2"/>
  <c r="S920" i="2"/>
  <c r="T920" i="2"/>
  <c r="S921" i="2"/>
  <c r="T921" i="2"/>
  <c r="S922" i="2"/>
  <c r="T922" i="2"/>
  <c r="S923" i="2"/>
  <c r="T923" i="2"/>
  <c r="S924" i="2"/>
  <c r="T924" i="2"/>
  <c r="S925" i="2"/>
  <c r="T925" i="2"/>
  <c r="S926" i="2"/>
  <c r="T926" i="2"/>
  <c r="S927" i="2"/>
  <c r="T927" i="2"/>
  <c r="S928" i="2"/>
  <c r="T928" i="2"/>
  <c r="S929" i="2"/>
  <c r="T929" i="2"/>
  <c r="S930" i="2"/>
  <c r="T930" i="2"/>
  <c r="S931" i="2"/>
  <c r="T931" i="2"/>
  <c r="S932" i="2"/>
  <c r="T932" i="2"/>
  <c r="S933" i="2"/>
  <c r="T933" i="2"/>
  <c r="S934" i="2"/>
  <c r="T934" i="2"/>
  <c r="S935" i="2"/>
  <c r="T935" i="2"/>
  <c r="S936" i="2"/>
  <c r="T936" i="2"/>
  <c r="S937" i="2"/>
  <c r="T937" i="2"/>
  <c r="S938" i="2"/>
  <c r="T938" i="2"/>
  <c r="S939" i="2"/>
  <c r="T939" i="2"/>
  <c r="S940" i="2"/>
  <c r="T940" i="2"/>
  <c r="S941" i="2"/>
  <c r="T941" i="2"/>
  <c r="S942" i="2"/>
  <c r="T942" i="2"/>
  <c r="S943" i="2"/>
  <c r="T943" i="2"/>
  <c r="S944" i="2"/>
  <c r="T944" i="2"/>
  <c r="S945" i="2"/>
  <c r="T945" i="2"/>
  <c r="S946" i="2"/>
  <c r="T946" i="2"/>
  <c r="S947" i="2"/>
  <c r="T947" i="2"/>
  <c r="S948" i="2"/>
  <c r="T948" i="2"/>
  <c r="S949" i="2"/>
  <c r="T949" i="2"/>
  <c r="S950" i="2"/>
  <c r="T950" i="2"/>
  <c r="S951" i="2"/>
  <c r="T951" i="2"/>
  <c r="S952" i="2"/>
  <c r="T952" i="2"/>
  <c r="S953" i="2"/>
  <c r="T953" i="2"/>
  <c r="S954" i="2"/>
  <c r="T954" i="2"/>
  <c r="S955" i="2"/>
  <c r="T955" i="2"/>
  <c r="S956" i="2"/>
  <c r="T956" i="2"/>
  <c r="S957" i="2"/>
  <c r="T957" i="2"/>
  <c r="S958" i="2"/>
  <c r="T958" i="2"/>
  <c r="S959" i="2"/>
  <c r="T959" i="2"/>
  <c r="S960" i="2"/>
  <c r="T960" i="2"/>
  <c r="S961" i="2"/>
  <c r="T961" i="2"/>
  <c r="S962" i="2"/>
  <c r="T962" i="2"/>
  <c r="S963" i="2"/>
  <c r="T963" i="2"/>
  <c r="S964" i="2"/>
  <c r="T964" i="2"/>
  <c r="S965" i="2"/>
  <c r="T965" i="2"/>
  <c r="S966" i="2"/>
  <c r="T966" i="2"/>
  <c r="S967" i="2"/>
  <c r="T967" i="2"/>
  <c r="S968" i="2"/>
  <c r="T968" i="2"/>
  <c r="S969" i="2"/>
  <c r="T969" i="2"/>
  <c r="S970" i="2"/>
  <c r="T970" i="2"/>
  <c r="S971" i="2"/>
  <c r="T971" i="2"/>
  <c r="S972" i="2"/>
  <c r="T972" i="2"/>
  <c r="S973" i="2"/>
  <c r="T973" i="2"/>
  <c r="S974" i="2"/>
  <c r="T974" i="2"/>
  <c r="S975" i="2"/>
  <c r="T975" i="2"/>
  <c r="S976" i="2"/>
  <c r="T976" i="2"/>
  <c r="S977" i="2"/>
  <c r="T977" i="2"/>
  <c r="S978" i="2"/>
  <c r="T978" i="2"/>
  <c r="S979" i="2"/>
  <c r="T979" i="2"/>
  <c r="S980" i="2"/>
  <c r="T980" i="2"/>
  <c r="S981" i="2"/>
  <c r="T981" i="2"/>
  <c r="S982" i="2"/>
  <c r="T982" i="2"/>
  <c r="S983" i="2"/>
  <c r="T983" i="2"/>
  <c r="S984" i="2"/>
  <c r="T984" i="2"/>
  <c r="S985" i="2"/>
  <c r="T985" i="2"/>
  <c r="S986" i="2"/>
  <c r="T986" i="2"/>
  <c r="S987" i="2"/>
  <c r="T987" i="2"/>
  <c r="S988" i="2"/>
  <c r="T988" i="2"/>
  <c r="S989" i="2"/>
  <c r="T989" i="2"/>
  <c r="S990" i="2"/>
  <c r="T990" i="2"/>
  <c r="S991" i="2"/>
  <c r="T991" i="2"/>
  <c r="S992" i="2"/>
  <c r="T992" i="2"/>
  <c r="S993" i="2"/>
  <c r="T993" i="2"/>
  <c r="S994" i="2"/>
  <c r="T994" i="2"/>
  <c r="S995" i="2"/>
  <c r="T995" i="2"/>
  <c r="S996" i="2"/>
  <c r="T996" i="2"/>
  <c r="S997" i="2"/>
  <c r="T997" i="2"/>
  <c r="S998" i="2"/>
  <c r="T998" i="2"/>
  <c r="S999" i="2"/>
  <c r="T999" i="2"/>
  <c r="S1000" i="2"/>
  <c r="T1000" i="2"/>
  <c r="S333" i="2"/>
  <c r="T333" i="2"/>
  <c r="S334" i="2"/>
  <c r="T334" i="2"/>
  <c r="S335" i="2"/>
  <c r="T335" i="2"/>
  <c r="S336" i="2"/>
  <c r="T336" i="2"/>
  <c r="S337" i="2"/>
  <c r="T337" i="2"/>
  <c r="S338" i="2"/>
  <c r="T338" i="2"/>
  <c r="S339" i="2"/>
  <c r="T339" i="2"/>
  <c r="S340" i="2"/>
  <c r="T340" i="2"/>
  <c r="S341" i="2"/>
  <c r="T341" i="2"/>
  <c r="S342" i="2"/>
  <c r="T342" i="2"/>
  <c r="S343" i="2"/>
  <c r="T343" i="2"/>
  <c r="S344" i="2"/>
  <c r="T344" i="2"/>
  <c r="S345" i="2"/>
  <c r="T345" i="2"/>
  <c r="S346" i="2"/>
  <c r="T346" i="2"/>
  <c r="S347" i="2"/>
  <c r="T347" i="2"/>
  <c r="S348" i="2"/>
  <c r="T348" i="2"/>
  <c r="S349" i="2"/>
  <c r="T349" i="2"/>
  <c r="S350" i="2"/>
  <c r="T350" i="2"/>
  <c r="S351" i="2"/>
  <c r="T351" i="2"/>
  <c r="S352" i="2"/>
  <c r="T352" i="2"/>
  <c r="S353" i="2"/>
  <c r="T353" i="2"/>
  <c r="S354" i="2"/>
  <c r="T354" i="2"/>
  <c r="S355" i="2"/>
  <c r="T355" i="2"/>
  <c r="S356" i="2"/>
  <c r="T356" i="2"/>
  <c r="S357" i="2"/>
  <c r="T357" i="2"/>
  <c r="S358" i="2"/>
  <c r="T358" i="2"/>
  <c r="S359" i="2"/>
  <c r="T359" i="2"/>
  <c r="S360" i="2"/>
  <c r="T360" i="2"/>
  <c r="S361" i="2"/>
  <c r="T361" i="2"/>
  <c r="S362" i="2"/>
  <c r="T362" i="2"/>
  <c r="S363" i="2"/>
  <c r="T363" i="2"/>
  <c r="S364" i="2"/>
  <c r="T364" i="2"/>
  <c r="S365" i="2"/>
  <c r="T365" i="2"/>
  <c r="S366" i="2"/>
  <c r="T366" i="2"/>
  <c r="S367" i="2"/>
  <c r="T367" i="2"/>
  <c r="S368" i="2"/>
  <c r="T368" i="2"/>
  <c r="S369" i="2"/>
  <c r="T369" i="2"/>
  <c r="S370" i="2"/>
  <c r="T370" i="2"/>
  <c r="S371" i="2"/>
  <c r="T371" i="2"/>
  <c r="S372" i="2"/>
  <c r="T372" i="2"/>
  <c r="S373" i="2"/>
  <c r="T373" i="2"/>
  <c r="S374" i="2"/>
  <c r="T374" i="2"/>
  <c r="S375" i="2"/>
  <c r="T375" i="2"/>
  <c r="S376" i="2"/>
  <c r="T376" i="2"/>
  <c r="S377" i="2"/>
  <c r="T377" i="2"/>
  <c r="S378" i="2"/>
  <c r="T378" i="2"/>
  <c r="S379" i="2"/>
  <c r="T379" i="2"/>
  <c r="S380" i="2"/>
  <c r="T380" i="2"/>
  <c r="S381" i="2"/>
  <c r="T381" i="2"/>
  <c r="S382" i="2"/>
  <c r="T382" i="2"/>
  <c r="S383" i="2"/>
  <c r="T383" i="2"/>
  <c r="S384" i="2"/>
  <c r="T384" i="2"/>
  <c r="S385" i="2"/>
  <c r="T385" i="2"/>
  <c r="S386" i="2"/>
  <c r="T386" i="2"/>
  <c r="S387" i="2"/>
  <c r="T387" i="2"/>
  <c r="S388" i="2"/>
  <c r="T388" i="2"/>
  <c r="S389" i="2"/>
  <c r="T389" i="2"/>
  <c r="S390" i="2"/>
  <c r="T390" i="2"/>
  <c r="S391" i="2"/>
  <c r="T391" i="2"/>
  <c r="S392" i="2"/>
  <c r="T392" i="2"/>
  <c r="S393" i="2"/>
  <c r="T393" i="2"/>
  <c r="S394" i="2"/>
  <c r="T394" i="2"/>
  <c r="S395" i="2"/>
  <c r="T395" i="2"/>
  <c r="S396" i="2"/>
  <c r="T396" i="2"/>
  <c r="S397" i="2"/>
  <c r="T397" i="2"/>
  <c r="S398" i="2"/>
  <c r="T398" i="2"/>
  <c r="S399" i="2"/>
  <c r="T399" i="2"/>
  <c r="S400" i="2"/>
  <c r="T400" i="2"/>
  <c r="S401" i="2"/>
  <c r="T401" i="2"/>
  <c r="S402" i="2"/>
  <c r="T402" i="2"/>
  <c r="S403" i="2"/>
  <c r="T403" i="2"/>
  <c r="S404" i="2"/>
  <c r="T404" i="2"/>
  <c r="S405" i="2"/>
  <c r="T405" i="2"/>
  <c r="S406" i="2"/>
  <c r="T406" i="2"/>
  <c r="S407" i="2"/>
  <c r="T407" i="2"/>
  <c r="S408" i="2"/>
  <c r="T408" i="2"/>
  <c r="S409" i="2"/>
  <c r="T409" i="2"/>
  <c r="S410" i="2"/>
  <c r="T410" i="2"/>
  <c r="S411" i="2"/>
  <c r="T411" i="2"/>
  <c r="S412" i="2"/>
  <c r="T412" i="2"/>
  <c r="S413" i="2"/>
  <c r="T413" i="2"/>
  <c r="S414" i="2"/>
  <c r="T414" i="2"/>
  <c r="S415" i="2"/>
  <c r="T415" i="2"/>
  <c r="S416" i="2"/>
  <c r="T416" i="2"/>
  <c r="S417" i="2"/>
  <c r="T417" i="2"/>
  <c r="S418" i="2"/>
  <c r="T418" i="2"/>
  <c r="S419" i="2"/>
  <c r="T419" i="2"/>
  <c r="S420" i="2"/>
  <c r="T420" i="2"/>
  <c r="S421" i="2"/>
  <c r="T421" i="2"/>
  <c r="S422" i="2"/>
  <c r="T422" i="2"/>
  <c r="S423" i="2"/>
  <c r="T423" i="2"/>
  <c r="S424" i="2"/>
  <c r="T424" i="2"/>
  <c r="S425" i="2"/>
  <c r="T425" i="2"/>
  <c r="S426" i="2"/>
  <c r="T426" i="2"/>
  <c r="S427" i="2"/>
  <c r="T427" i="2"/>
  <c r="S428" i="2"/>
  <c r="T428" i="2"/>
  <c r="S429" i="2"/>
  <c r="T429" i="2"/>
  <c r="S430" i="2"/>
  <c r="T430" i="2"/>
  <c r="S431" i="2"/>
  <c r="T431" i="2"/>
  <c r="S432" i="2"/>
  <c r="T432" i="2"/>
  <c r="S433" i="2"/>
  <c r="T433" i="2"/>
  <c r="S434" i="2"/>
  <c r="T434" i="2"/>
  <c r="S435" i="2"/>
  <c r="T435" i="2"/>
  <c r="S436" i="2"/>
  <c r="T436" i="2"/>
  <c r="S437" i="2"/>
  <c r="T437" i="2"/>
  <c r="S438" i="2"/>
  <c r="T438" i="2"/>
  <c r="S439" i="2"/>
  <c r="T439" i="2"/>
  <c r="S440" i="2"/>
  <c r="T440" i="2"/>
  <c r="S441" i="2"/>
  <c r="T441" i="2"/>
  <c r="S442" i="2"/>
  <c r="T442" i="2"/>
  <c r="S443" i="2"/>
  <c r="T443" i="2"/>
  <c r="S444" i="2"/>
  <c r="T444" i="2"/>
  <c r="S445" i="2"/>
  <c r="T445" i="2"/>
  <c r="S446" i="2"/>
  <c r="T446" i="2"/>
  <c r="S447" i="2"/>
  <c r="T447" i="2"/>
  <c r="S448" i="2"/>
  <c r="T448" i="2"/>
  <c r="S449" i="2"/>
  <c r="T449" i="2"/>
  <c r="S450" i="2"/>
  <c r="T450" i="2"/>
  <c r="S451" i="2"/>
  <c r="T451" i="2"/>
  <c r="S452" i="2"/>
  <c r="T452" i="2"/>
  <c r="S453" i="2"/>
  <c r="T453" i="2"/>
  <c r="S454" i="2"/>
  <c r="T454" i="2"/>
  <c r="S455" i="2"/>
  <c r="T455" i="2"/>
  <c r="S456" i="2"/>
  <c r="T456" i="2"/>
  <c r="S457" i="2"/>
  <c r="T457" i="2"/>
  <c r="S458" i="2"/>
  <c r="T458" i="2"/>
  <c r="S459" i="2"/>
  <c r="T459" i="2"/>
  <c r="S460" i="2"/>
  <c r="T460" i="2"/>
  <c r="S461" i="2"/>
  <c r="T461" i="2"/>
  <c r="S462" i="2"/>
  <c r="T462" i="2"/>
  <c r="S463" i="2"/>
  <c r="T463" i="2"/>
  <c r="S464" i="2"/>
  <c r="T464" i="2"/>
  <c r="S465" i="2"/>
  <c r="T465" i="2"/>
  <c r="S466" i="2"/>
  <c r="T466" i="2"/>
  <c r="S467" i="2"/>
  <c r="T467" i="2"/>
  <c r="S468" i="2"/>
  <c r="T468" i="2"/>
  <c r="S469" i="2"/>
  <c r="T469" i="2"/>
  <c r="S470" i="2"/>
  <c r="T470" i="2"/>
  <c r="S471" i="2"/>
  <c r="T471" i="2"/>
  <c r="S472" i="2"/>
  <c r="T472" i="2"/>
  <c r="S473" i="2"/>
  <c r="T473" i="2"/>
  <c r="S474" i="2"/>
  <c r="T474" i="2"/>
  <c r="S475" i="2"/>
  <c r="T475" i="2"/>
  <c r="S476" i="2"/>
  <c r="T476" i="2"/>
  <c r="S477" i="2"/>
  <c r="T477" i="2"/>
  <c r="S478" i="2"/>
  <c r="T478" i="2"/>
  <c r="S479" i="2"/>
  <c r="T479" i="2"/>
  <c r="S480" i="2"/>
  <c r="T480" i="2"/>
  <c r="S481" i="2"/>
  <c r="T481" i="2"/>
  <c r="S482" i="2"/>
  <c r="T482" i="2"/>
  <c r="S483" i="2"/>
  <c r="T483" i="2"/>
  <c r="S484" i="2"/>
  <c r="T484" i="2"/>
  <c r="S485" i="2"/>
  <c r="T485" i="2"/>
  <c r="S486" i="2"/>
  <c r="T486" i="2"/>
  <c r="S487" i="2"/>
  <c r="T487" i="2"/>
  <c r="S488" i="2"/>
  <c r="T488" i="2"/>
  <c r="S489" i="2"/>
  <c r="T489" i="2"/>
  <c r="S490" i="2"/>
  <c r="T490" i="2"/>
  <c r="S491" i="2"/>
  <c r="T491" i="2"/>
  <c r="S492" i="2"/>
  <c r="T492" i="2"/>
  <c r="S493" i="2"/>
  <c r="T493" i="2"/>
  <c r="S494" i="2"/>
  <c r="T494" i="2"/>
  <c r="S495" i="2"/>
  <c r="T495" i="2"/>
  <c r="S496" i="2"/>
  <c r="T496" i="2"/>
  <c r="S497" i="2"/>
  <c r="T497" i="2"/>
  <c r="S498" i="2"/>
  <c r="T498" i="2"/>
  <c r="S499" i="2"/>
  <c r="T499" i="2"/>
  <c r="S500" i="2"/>
  <c r="T500" i="2"/>
  <c r="S501" i="2"/>
  <c r="T501" i="2"/>
  <c r="S502" i="2"/>
  <c r="T502" i="2"/>
  <c r="S503" i="2"/>
  <c r="T503" i="2"/>
  <c r="S504" i="2"/>
  <c r="T504" i="2"/>
  <c r="S505" i="2"/>
  <c r="T505" i="2"/>
  <c r="S506" i="2"/>
  <c r="T506" i="2"/>
  <c r="S507" i="2"/>
  <c r="T507" i="2"/>
  <c r="S508" i="2"/>
  <c r="T508" i="2"/>
  <c r="S509" i="2"/>
  <c r="T509" i="2"/>
  <c r="S510" i="2"/>
  <c r="T510" i="2"/>
  <c r="S511" i="2"/>
  <c r="T511" i="2"/>
  <c r="S512" i="2"/>
  <c r="T512" i="2"/>
  <c r="S513" i="2"/>
  <c r="T513" i="2"/>
  <c r="S514" i="2"/>
  <c r="T514" i="2"/>
  <c r="S515" i="2"/>
  <c r="T515" i="2"/>
  <c r="S516" i="2"/>
  <c r="T516" i="2"/>
  <c r="S517" i="2"/>
  <c r="T517" i="2"/>
  <c r="S518" i="2"/>
  <c r="T518" i="2"/>
  <c r="S519" i="2"/>
  <c r="T519" i="2"/>
  <c r="S520" i="2"/>
  <c r="T520" i="2"/>
  <c r="S521" i="2"/>
  <c r="T521" i="2"/>
  <c r="S522" i="2"/>
  <c r="T522" i="2"/>
  <c r="S523" i="2"/>
  <c r="T523" i="2"/>
  <c r="S524" i="2"/>
  <c r="T524" i="2"/>
  <c r="S525" i="2"/>
  <c r="T525" i="2"/>
  <c r="S526" i="2"/>
  <c r="T526" i="2"/>
  <c r="S527" i="2"/>
  <c r="T527" i="2"/>
  <c r="S528" i="2"/>
  <c r="T528" i="2"/>
  <c r="S529" i="2"/>
  <c r="T529" i="2"/>
  <c r="S530" i="2"/>
  <c r="T530" i="2"/>
  <c r="S531" i="2"/>
  <c r="T531" i="2"/>
  <c r="S532" i="2"/>
  <c r="T532" i="2"/>
  <c r="S533" i="2"/>
  <c r="T533" i="2"/>
  <c r="S534" i="2"/>
  <c r="T534" i="2"/>
  <c r="S535" i="2"/>
  <c r="T535" i="2"/>
  <c r="S536" i="2"/>
  <c r="T536" i="2"/>
  <c r="S537" i="2"/>
  <c r="T537" i="2"/>
  <c r="S538" i="2"/>
  <c r="T538" i="2"/>
  <c r="S539" i="2"/>
  <c r="T539" i="2"/>
  <c r="S540" i="2"/>
  <c r="T540" i="2"/>
  <c r="S541" i="2"/>
  <c r="T541" i="2"/>
  <c r="S542" i="2"/>
  <c r="T542" i="2"/>
  <c r="S543" i="2"/>
  <c r="T543" i="2"/>
  <c r="S544" i="2"/>
  <c r="T544" i="2"/>
  <c r="S545" i="2"/>
  <c r="T545" i="2"/>
  <c r="S546" i="2"/>
  <c r="T546" i="2"/>
  <c r="S547" i="2"/>
  <c r="T547" i="2"/>
  <c r="S548" i="2"/>
  <c r="T548" i="2"/>
  <c r="S549" i="2"/>
  <c r="T549" i="2"/>
  <c r="S550" i="2"/>
  <c r="T550" i="2"/>
  <c r="S551" i="2"/>
  <c r="T551" i="2"/>
  <c r="S552" i="2"/>
  <c r="T552" i="2"/>
  <c r="S553" i="2"/>
  <c r="T553" i="2"/>
  <c r="S554" i="2"/>
  <c r="T554" i="2"/>
  <c r="S555" i="2"/>
  <c r="T555" i="2"/>
  <c r="S556" i="2"/>
  <c r="T556" i="2"/>
  <c r="S557" i="2"/>
  <c r="T557" i="2"/>
  <c r="S558" i="2"/>
  <c r="T558" i="2"/>
  <c r="S559" i="2"/>
  <c r="T559" i="2"/>
  <c r="S560" i="2"/>
  <c r="T560" i="2"/>
  <c r="S561" i="2"/>
  <c r="T561" i="2"/>
  <c r="S562" i="2"/>
  <c r="T562" i="2"/>
  <c r="S563" i="2"/>
  <c r="T563" i="2"/>
  <c r="S564" i="2"/>
  <c r="T564" i="2"/>
  <c r="S565" i="2"/>
  <c r="T565" i="2"/>
  <c r="S566" i="2"/>
  <c r="T566" i="2"/>
  <c r="S567" i="2"/>
  <c r="T567" i="2"/>
  <c r="S568" i="2"/>
  <c r="T568" i="2"/>
  <c r="S569" i="2"/>
  <c r="T569" i="2"/>
  <c r="S570" i="2"/>
  <c r="T570" i="2"/>
  <c r="S571" i="2"/>
  <c r="T571" i="2"/>
  <c r="S572" i="2"/>
  <c r="T572" i="2"/>
  <c r="S573" i="2"/>
  <c r="T573" i="2"/>
  <c r="S574" i="2"/>
  <c r="T574" i="2"/>
  <c r="S575" i="2"/>
  <c r="T575" i="2"/>
  <c r="S576" i="2"/>
  <c r="T576" i="2"/>
  <c r="S577" i="2"/>
  <c r="T577" i="2"/>
  <c r="S578" i="2"/>
  <c r="T578" i="2"/>
  <c r="S579" i="2"/>
  <c r="T579" i="2"/>
  <c r="S580" i="2"/>
  <c r="T580" i="2"/>
  <c r="S581" i="2"/>
  <c r="T581" i="2"/>
  <c r="S582" i="2"/>
  <c r="T582" i="2"/>
  <c r="S583" i="2"/>
  <c r="T583" i="2"/>
  <c r="S584" i="2"/>
  <c r="T584" i="2"/>
  <c r="S585" i="2"/>
  <c r="T585" i="2"/>
  <c r="S586" i="2"/>
  <c r="T586" i="2"/>
  <c r="S587" i="2"/>
  <c r="T587" i="2"/>
  <c r="S588" i="2"/>
  <c r="T588" i="2"/>
  <c r="S589" i="2"/>
  <c r="T589" i="2"/>
  <c r="S590" i="2"/>
  <c r="T590" i="2"/>
  <c r="S591" i="2"/>
  <c r="T591" i="2"/>
  <c r="S592" i="2"/>
  <c r="T592" i="2"/>
  <c r="S593" i="2"/>
  <c r="T593" i="2"/>
  <c r="S594" i="2"/>
  <c r="T594" i="2"/>
  <c r="S595" i="2"/>
  <c r="T595" i="2"/>
  <c r="S596" i="2"/>
  <c r="T596" i="2"/>
  <c r="S597" i="2"/>
  <c r="T597" i="2"/>
  <c r="S598" i="2"/>
  <c r="T598" i="2"/>
  <c r="S599" i="2"/>
  <c r="T599" i="2"/>
  <c r="S600" i="2"/>
  <c r="T600" i="2"/>
  <c r="S601" i="2"/>
  <c r="T601" i="2"/>
  <c r="S602" i="2"/>
  <c r="T602" i="2"/>
  <c r="S603" i="2"/>
  <c r="T603" i="2"/>
  <c r="S604" i="2"/>
  <c r="T604" i="2"/>
  <c r="S605" i="2"/>
  <c r="T605" i="2"/>
  <c r="S606" i="2"/>
  <c r="T606" i="2"/>
  <c r="S607" i="2"/>
  <c r="T607" i="2"/>
  <c r="S608" i="2"/>
  <c r="T608" i="2"/>
  <c r="S609" i="2"/>
  <c r="T609" i="2"/>
  <c r="S610" i="2"/>
  <c r="T610" i="2"/>
  <c r="S611" i="2"/>
  <c r="T611" i="2"/>
  <c r="S612" i="2"/>
  <c r="T612" i="2"/>
  <c r="S613" i="2"/>
  <c r="T613" i="2"/>
  <c r="S614" i="2"/>
  <c r="T614" i="2"/>
  <c r="S615" i="2"/>
  <c r="T615" i="2"/>
  <c r="S616" i="2"/>
  <c r="T616" i="2"/>
  <c r="S617" i="2"/>
  <c r="T617" i="2"/>
  <c r="S618" i="2"/>
  <c r="T618" i="2"/>
  <c r="S619" i="2"/>
  <c r="T619" i="2"/>
  <c r="S620" i="2"/>
  <c r="T620" i="2"/>
  <c r="S621" i="2"/>
  <c r="T621" i="2"/>
  <c r="S622" i="2"/>
  <c r="T622" i="2"/>
  <c r="S623" i="2"/>
  <c r="T623" i="2"/>
  <c r="S624" i="2"/>
  <c r="T624" i="2"/>
  <c r="S625" i="2"/>
  <c r="T625" i="2"/>
  <c r="S626" i="2"/>
  <c r="T626" i="2"/>
  <c r="S627" i="2"/>
  <c r="T627" i="2"/>
  <c r="S628" i="2"/>
  <c r="T628" i="2"/>
  <c r="S629" i="2"/>
  <c r="T629" i="2"/>
  <c r="S630" i="2"/>
  <c r="T630" i="2"/>
  <c r="S631" i="2"/>
  <c r="T631" i="2"/>
  <c r="S632" i="2"/>
  <c r="T632" i="2"/>
  <c r="S633" i="2"/>
  <c r="T633" i="2"/>
  <c r="S634" i="2"/>
  <c r="T634" i="2"/>
  <c r="S635" i="2"/>
  <c r="T635" i="2"/>
  <c r="S636" i="2"/>
  <c r="T636" i="2"/>
  <c r="S637" i="2"/>
  <c r="T637" i="2"/>
  <c r="S638" i="2"/>
  <c r="T638" i="2"/>
  <c r="S639" i="2"/>
  <c r="T639" i="2"/>
  <c r="S640" i="2"/>
  <c r="T640" i="2"/>
  <c r="S641" i="2"/>
  <c r="T641" i="2"/>
  <c r="S642" i="2"/>
  <c r="T642" i="2"/>
  <c r="S643" i="2"/>
  <c r="T643" i="2"/>
  <c r="S644" i="2"/>
  <c r="T644" i="2"/>
  <c r="S645" i="2"/>
  <c r="T645" i="2"/>
  <c r="S646" i="2"/>
  <c r="T646" i="2"/>
  <c r="S647" i="2"/>
  <c r="T647" i="2"/>
  <c r="S648" i="2"/>
  <c r="T648" i="2"/>
  <c r="S649" i="2"/>
  <c r="T649" i="2"/>
  <c r="S650" i="2"/>
  <c r="T650" i="2"/>
  <c r="S651" i="2"/>
  <c r="T651" i="2"/>
  <c r="S652" i="2"/>
  <c r="T652" i="2"/>
  <c r="S653" i="2"/>
  <c r="T653" i="2"/>
  <c r="S654" i="2"/>
  <c r="T654" i="2"/>
  <c r="S655" i="2"/>
  <c r="T655" i="2"/>
  <c r="S656" i="2"/>
  <c r="T656" i="2"/>
  <c r="S657" i="2"/>
  <c r="T657" i="2"/>
  <c r="S658" i="2"/>
  <c r="T658" i="2"/>
  <c r="S659" i="2"/>
  <c r="T659" i="2"/>
  <c r="S660" i="2"/>
  <c r="T660" i="2"/>
  <c r="S661" i="2"/>
  <c r="T661" i="2"/>
  <c r="S662" i="2"/>
  <c r="T662" i="2"/>
  <c r="S663" i="2"/>
  <c r="T663" i="2"/>
  <c r="S664" i="2"/>
  <c r="T664" i="2"/>
  <c r="S665" i="2"/>
  <c r="T665" i="2"/>
  <c r="S666" i="2"/>
  <c r="T666" i="2"/>
  <c r="S667" i="2"/>
  <c r="T667" i="2"/>
  <c r="S668" i="2"/>
  <c r="T668" i="2"/>
  <c r="S669" i="2"/>
  <c r="T669" i="2"/>
  <c r="S670" i="2"/>
  <c r="T670" i="2"/>
  <c r="S671" i="2"/>
  <c r="T671" i="2"/>
  <c r="S672" i="2"/>
  <c r="T672" i="2"/>
  <c r="S673" i="2"/>
  <c r="T673" i="2"/>
  <c r="S674" i="2"/>
  <c r="T674" i="2"/>
  <c r="S675" i="2"/>
  <c r="T675" i="2"/>
  <c r="S676" i="2"/>
  <c r="T676" i="2"/>
  <c r="S677" i="2"/>
  <c r="T677" i="2"/>
  <c r="S678" i="2"/>
  <c r="T678" i="2"/>
  <c r="S679" i="2"/>
  <c r="T679" i="2"/>
  <c r="S680" i="2"/>
  <c r="T680" i="2"/>
  <c r="S681" i="2"/>
  <c r="T681" i="2"/>
  <c r="S682" i="2"/>
  <c r="T682" i="2"/>
  <c r="S683" i="2"/>
  <c r="T683" i="2"/>
  <c r="S684" i="2"/>
  <c r="T684" i="2"/>
  <c r="S685" i="2"/>
  <c r="T685" i="2"/>
  <c r="S686" i="2"/>
  <c r="T686" i="2"/>
  <c r="S687" i="2"/>
  <c r="T687" i="2"/>
  <c r="S688" i="2"/>
  <c r="T688" i="2"/>
  <c r="S689" i="2"/>
  <c r="T689" i="2"/>
  <c r="S690" i="2"/>
  <c r="T690" i="2"/>
  <c r="S691" i="2"/>
  <c r="T691" i="2"/>
  <c r="S692" i="2"/>
  <c r="T692" i="2"/>
  <c r="S693" i="2"/>
  <c r="T693" i="2"/>
  <c r="S694" i="2"/>
  <c r="T694" i="2"/>
  <c r="S695" i="2"/>
  <c r="T695" i="2"/>
  <c r="S696" i="2"/>
  <c r="T696" i="2"/>
  <c r="S697" i="2"/>
  <c r="T697" i="2"/>
  <c r="S698" i="2"/>
  <c r="T698" i="2"/>
  <c r="S699" i="2"/>
  <c r="T699" i="2"/>
  <c r="S700" i="2"/>
  <c r="T700" i="2"/>
  <c r="S701" i="2"/>
  <c r="T701" i="2"/>
  <c r="S702" i="2"/>
  <c r="T702" i="2"/>
  <c r="S703" i="2"/>
  <c r="T703" i="2"/>
  <c r="S704" i="2"/>
  <c r="T704" i="2"/>
  <c r="S705" i="2"/>
  <c r="T705" i="2"/>
  <c r="L23" i="2" l="1"/>
  <c r="L24" i="2" s="1"/>
  <c r="U7" i="5"/>
  <c r="U8" i="5" s="1"/>
  <c r="U9" i="5" s="1"/>
  <c r="U10" i="5" s="1"/>
  <c r="U11" i="5" s="1"/>
  <c r="U12" i="5" s="1"/>
  <c r="U13" i="5" s="1"/>
  <c r="U14" i="5" s="1"/>
  <c r="U15" i="5" s="1"/>
  <c r="U16" i="5" s="1"/>
  <c r="U17" i="5" s="1"/>
  <c r="U18" i="5" s="1"/>
  <c r="U19" i="5" s="1"/>
  <c r="U20" i="5" s="1"/>
  <c r="U21" i="5" s="1"/>
  <c r="U22" i="5" s="1"/>
  <c r="U23" i="5" s="1"/>
  <c r="U24" i="5" s="1"/>
  <c r="U25" i="5" s="1"/>
  <c r="U26" i="5" s="1"/>
  <c r="U27" i="5" s="1"/>
  <c r="U28" i="5" s="1"/>
  <c r="U29" i="5" s="1"/>
  <c r="U30" i="5" s="1"/>
  <c r="U31" i="5" s="1"/>
  <c r="U32" i="5" s="1"/>
  <c r="U33" i="5" s="1"/>
  <c r="U34" i="5" s="1"/>
  <c r="U35" i="5" s="1"/>
  <c r="U36" i="5" s="1"/>
  <c r="U37" i="5" s="1"/>
  <c r="U38" i="5" s="1"/>
  <c r="U39" i="5" s="1"/>
  <c r="U40" i="5" s="1"/>
  <c r="U41" i="5" s="1"/>
  <c r="U42" i="5" s="1"/>
  <c r="U43" i="5" s="1"/>
  <c r="U44" i="5" s="1"/>
  <c r="U45" i="5" s="1"/>
  <c r="U46" i="5" s="1"/>
  <c r="U47" i="5" s="1"/>
  <c r="U48" i="5" s="1"/>
  <c r="U49" i="5" s="1"/>
  <c r="U50" i="5" s="1"/>
  <c r="U51" i="5" s="1"/>
  <c r="U52" i="5" s="1"/>
  <c r="U53" i="5" s="1"/>
  <c r="U54" i="5" s="1"/>
  <c r="U55" i="5" s="1"/>
  <c r="U56" i="5" s="1"/>
  <c r="U57" i="5" s="1"/>
  <c r="U58" i="5" s="1"/>
  <c r="U59" i="5" s="1"/>
  <c r="U60" i="5" s="1"/>
  <c r="U61" i="5" s="1"/>
  <c r="U62" i="5" s="1"/>
  <c r="U63" i="5" s="1"/>
  <c r="U64" i="5" s="1"/>
  <c r="U65" i="5" s="1"/>
  <c r="U66" i="5" s="1"/>
  <c r="U67" i="5" s="1"/>
  <c r="U68" i="5" s="1"/>
  <c r="U69" i="5" s="1"/>
  <c r="U70" i="5" s="1"/>
  <c r="U71" i="5" s="1"/>
  <c r="U72" i="5" s="1"/>
  <c r="U73" i="5" s="1"/>
  <c r="U74" i="5" s="1"/>
  <c r="U75" i="5" s="1"/>
  <c r="U76" i="5" s="1"/>
  <c r="U77" i="5" s="1"/>
  <c r="U78" i="5" s="1"/>
  <c r="U79" i="5" s="1"/>
  <c r="U80" i="5" s="1"/>
  <c r="U81" i="5" s="1"/>
  <c r="U82" i="5" s="1"/>
  <c r="U83" i="5" s="1"/>
  <c r="U84" i="5" s="1"/>
  <c r="U85" i="5" s="1"/>
  <c r="U86" i="5" s="1"/>
  <c r="U87" i="5" s="1"/>
  <c r="U88" i="5" s="1"/>
  <c r="U89" i="5" s="1"/>
  <c r="U90" i="5" s="1"/>
  <c r="U91" i="5" s="1"/>
  <c r="U92" i="5" s="1"/>
  <c r="U93" i="5" s="1"/>
  <c r="U94" i="5" s="1"/>
  <c r="U95" i="5" s="1"/>
  <c r="U96" i="5" s="1"/>
  <c r="U97" i="5" s="1"/>
  <c r="U98" i="5" s="1"/>
  <c r="U99" i="5" s="1"/>
  <c r="U100" i="5" s="1"/>
  <c r="U101" i="5" s="1"/>
  <c r="U102" i="5" s="1"/>
  <c r="U103" i="5" s="1"/>
  <c r="U104" i="5" s="1"/>
  <c r="U105" i="5" s="1"/>
  <c r="U106" i="5" s="1"/>
  <c r="U107" i="5" s="1"/>
  <c r="U108" i="5" s="1"/>
  <c r="U109" i="5" s="1"/>
  <c r="U110" i="5" s="1"/>
  <c r="U111" i="5" s="1"/>
  <c r="U112" i="5" s="1"/>
  <c r="U113" i="5" s="1"/>
  <c r="U114" i="5" s="1"/>
  <c r="U115" i="5" s="1"/>
  <c r="U116" i="5" s="1"/>
  <c r="U117" i="5" s="1"/>
  <c r="U118" i="5" s="1"/>
  <c r="U119" i="5" s="1"/>
  <c r="U120" i="5" s="1"/>
  <c r="U121" i="5" s="1"/>
  <c r="U122" i="5" s="1"/>
  <c r="U123" i="5" s="1"/>
  <c r="U124" i="5" s="1"/>
  <c r="U125" i="5" s="1"/>
  <c r="U126" i="5" s="1"/>
  <c r="U127" i="5" s="1"/>
  <c r="U128" i="5" s="1"/>
  <c r="U129" i="5" s="1"/>
  <c r="U130" i="5" s="1"/>
  <c r="U131" i="5" s="1"/>
  <c r="U132" i="5" s="1"/>
  <c r="U133" i="5" s="1"/>
  <c r="U134" i="5" s="1"/>
  <c r="U135" i="5" s="1"/>
  <c r="U136" i="5" s="1"/>
  <c r="U137" i="5" s="1"/>
  <c r="U138" i="5" s="1"/>
  <c r="U139" i="5" s="1"/>
  <c r="U140" i="5" s="1"/>
  <c r="U141" i="5" s="1"/>
  <c r="U142" i="5" s="1"/>
  <c r="U143" i="5" s="1"/>
  <c r="U144" i="5" s="1"/>
  <c r="U145" i="5" s="1"/>
  <c r="U146" i="5" s="1"/>
  <c r="U147" i="5" s="1"/>
  <c r="U148" i="5" s="1"/>
  <c r="U149" i="5" s="1"/>
  <c r="U150" i="5" s="1"/>
  <c r="U151" i="5" s="1"/>
  <c r="U152" i="5" s="1"/>
  <c r="U153" i="5" s="1"/>
  <c r="U154" i="5" s="1"/>
  <c r="U155" i="5" s="1"/>
  <c r="U156" i="5" s="1"/>
  <c r="U157" i="5" s="1"/>
  <c r="U158" i="5" s="1"/>
  <c r="U159" i="5" s="1"/>
  <c r="U160" i="5" s="1"/>
  <c r="U161" i="5" s="1"/>
  <c r="U162" i="5" s="1"/>
  <c r="U163" i="5" s="1"/>
  <c r="U164" i="5" s="1"/>
  <c r="U165" i="5" s="1"/>
  <c r="U166" i="5" s="1"/>
  <c r="U167" i="5" s="1"/>
  <c r="U168" i="5" s="1"/>
  <c r="U169" i="5" s="1"/>
  <c r="U170" i="5" s="1"/>
  <c r="U171" i="5" s="1"/>
  <c r="U172" i="5" s="1"/>
  <c r="U173" i="5" s="1"/>
  <c r="U174" i="5" s="1"/>
  <c r="U175" i="5" s="1"/>
  <c r="U176" i="5" s="1"/>
  <c r="U177" i="5" s="1"/>
  <c r="U178" i="5" s="1"/>
  <c r="U179" i="5" s="1"/>
  <c r="U180" i="5" s="1"/>
  <c r="U181" i="5" s="1"/>
  <c r="U182" i="5" s="1"/>
  <c r="U183" i="5" s="1"/>
  <c r="U184" i="5" s="1"/>
  <c r="U185" i="5" s="1"/>
  <c r="U186" i="5" s="1"/>
  <c r="U187" i="5" s="1"/>
  <c r="U188" i="5" s="1"/>
  <c r="U189" i="5" s="1"/>
  <c r="U190" i="5" s="1"/>
  <c r="U191" i="5" s="1"/>
  <c r="U192" i="5" s="1"/>
  <c r="U193" i="5" s="1"/>
  <c r="U194" i="5" s="1"/>
  <c r="U195" i="5" s="1"/>
  <c r="U196" i="5" s="1"/>
  <c r="U197" i="5" s="1"/>
  <c r="U198" i="5" s="1"/>
  <c r="U199" i="5" s="1"/>
  <c r="U200" i="5" s="1"/>
  <c r="U201" i="5" s="1"/>
  <c r="U202" i="5" s="1"/>
  <c r="U203" i="5" s="1"/>
  <c r="U204" i="5" s="1"/>
  <c r="U205" i="5" s="1"/>
  <c r="U206" i="5" s="1"/>
  <c r="U207" i="5" s="1"/>
  <c r="U208" i="5" s="1"/>
  <c r="U209" i="5" s="1"/>
  <c r="U210" i="5" s="1"/>
  <c r="U211" i="5" s="1"/>
  <c r="U212" i="5" s="1"/>
  <c r="U213" i="5" s="1"/>
  <c r="U214" i="5" s="1"/>
  <c r="U215" i="5" s="1"/>
  <c r="U216" i="5" s="1"/>
  <c r="U217" i="5" s="1"/>
  <c r="U218" i="5" s="1"/>
  <c r="U219" i="5" s="1"/>
  <c r="U220" i="5" s="1"/>
  <c r="U221" i="5" s="1"/>
  <c r="U222" i="5" s="1"/>
  <c r="U223" i="5" s="1"/>
  <c r="U224" i="5" s="1"/>
  <c r="U225" i="5" s="1"/>
  <c r="U226" i="5" s="1"/>
  <c r="U227" i="5" s="1"/>
  <c r="U228" i="5" s="1"/>
  <c r="U229" i="5" s="1"/>
  <c r="U230" i="5" s="1"/>
  <c r="U231" i="5" s="1"/>
  <c r="U232" i="5" s="1"/>
  <c r="U233" i="5" s="1"/>
  <c r="U234" i="5" s="1"/>
  <c r="U235" i="5" s="1"/>
  <c r="U236" i="5" s="1"/>
  <c r="U237" i="5" s="1"/>
  <c r="U238" i="5" s="1"/>
  <c r="U239" i="5" s="1"/>
  <c r="U240" i="5" s="1"/>
  <c r="U241" i="5" s="1"/>
  <c r="U242" i="5" s="1"/>
  <c r="U243" i="5" s="1"/>
  <c r="U244" i="5" s="1"/>
  <c r="U245" i="5" s="1"/>
  <c r="U246" i="5" s="1"/>
  <c r="U247" i="5" s="1"/>
  <c r="U248" i="5" s="1"/>
  <c r="U249" i="5" s="1"/>
  <c r="U250" i="5" s="1"/>
  <c r="U251" i="5" s="1"/>
  <c r="U252" i="5" s="1"/>
  <c r="U253" i="5" s="1"/>
  <c r="U254" i="5" s="1"/>
  <c r="U255" i="5" s="1"/>
  <c r="U256" i="5" s="1"/>
  <c r="U257" i="5" s="1"/>
  <c r="U258" i="5" s="1"/>
  <c r="U259" i="5" s="1"/>
  <c r="U260" i="5" s="1"/>
  <c r="U261" i="5" s="1"/>
  <c r="U262" i="5" s="1"/>
  <c r="U263" i="5" s="1"/>
  <c r="U264" i="5" s="1"/>
  <c r="U265" i="5" s="1"/>
  <c r="U266" i="5" s="1"/>
  <c r="U267" i="5" s="1"/>
  <c r="U268" i="5" s="1"/>
  <c r="U269" i="5" s="1"/>
  <c r="U270" i="5" s="1"/>
  <c r="U271" i="5" s="1"/>
  <c r="U272" i="5" s="1"/>
  <c r="U273" i="5" s="1"/>
  <c r="U274" i="5" s="1"/>
  <c r="U275" i="5" s="1"/>
  <c r="U276" i="5" s="1"/>
  <c r="U277" i="5" s="1"/>
  <c r="U278" i="5" s="1"/>
  <c r="U279" i="5" s="1"/>
  <c r="U280" i="5" s="1"/>
  <c r="U281" i="5" s="1"/>
  <c r="U282" i="5" s="1"/>
  <c r="U283" i="5" s="1"/>
  <c r="U284" i="5" s="1"/>
  <c r="U285" i="5" s="1"/>
  <c r="U286" i="5" s="1"/>
  <c r="U287" i="5" s="1"/>
  <c r="U288" i="5" s="1"/>
  <c r="U289" i="5" s="1"/>
  <c r="U290" i="5" s="1"/>
  <c r="U291" i="5" s="1"/>
  <c r="U292" i="5" s="1"/>
  <c r="U293" i="5" s="1"/>
  <c r="U294" i="5" s="1"/>
  <c r="U295" i="5" s="1"/>
  <c r="U296" i="5" s="1"/>
  <c r="U297" i="5" s="1"/>
  <c r="U298" i="5" s="1"/>
  <c r="U299" i="5" s="1"/>
  <c r="U300" i="5" s="1"/>
  <c r="U301" i="5" s="1"/>
  <c r="U302" i="5" s="1"/>
  <c r="U303" i="5" s="1"/>
  <c r="U304" i="5" s="1"/>
  <c r="U305" i="5" s="1"/>
  <c r="U306" i="5" s="1"/>
  <c r="U307" i="5" s="1"/>
  <c r="U308" i="5" s="1"/>
  <c r="U309" i="5" s="1"/>
  <c r="U310" i="5" s="1"/>
  <c r="U311" i="5" s="1"/>
  <c r="U312" i="5" s="1"/>
  <c r="U313" i="5" s="1"/>
  <c r="U314" i="5" s="1"/>
  <c r="U315" i="5" s="1"/>
  <c r="U316" i="5" s="1"/>
  <c r="U317" i="5" s="1"/>
  <c r="U318" i="5" s="1"/>
  <c r="U319" i="5" s="1"/>
  <c r="U320" i="5" s="1"/>
  <c r="U321" i="5" s="1"/>
  <c r="U322" i="5" s="1"/>
  <c r="U323" i="5" s="1"/>
  <c r="U324" i="5" s="1"/>
  <c r="U325" i="5" s="1"/>
  <c r="U326" i="5" s="1"/>
  <c r="U327" i="5" s="1"/>
  <c r="U328" i="5" s="1"/>
  <c r="U329" i="5" s="1"/>
  <c r="U330" i="5" s="1"/>
  <c r="U331" i="5" s="1"/>
  <c r="U332" i="5" s="1"/>
  <c r="U333" i="5" s="1"/>
  <c r="U334" i="5" s="1"/>
  <c r="U335" i="5" s="1"/>
  <c r="U336" i="5" s="1"/>
  <c r="U337" i="5" s="1"/>
  <c r="U338" i="5" s="1"/>
  <c r="U339" i="5" s="1"/>
  <c r="U340" i="5" s="1"/>
  <c r="U341" i="5" s="1"/>
  <c r="U342" i="5" s="1"/>
  <c r="U343" i="5" s="1"/>
  <c r="U344" i="5" s="1"/>
  <c r="U345" i="5" s="1"/>
  <c r="U346" i="5" s="1"/>
  <c r="U347" i="5" s="1"/>
  <c r="U348" i="5" s="1"/>
  <c r="U349" i="5" s="1"/>
  <c r="U350" i="5" s="1"/>
  <c r="U351" i="5" s="1"/>
  <c r="U352" i="5" s="1"/>
  <c r="U353" i="5" s="1"/>
  <c r="U354" i="5" s="1"/>
  <c r="U355" i="5" s="1"/>
  <c r="U356" i="5" s="1"/>
  <c r="U357" i="5" s="1"/>
  <c r="U358" i="5" s="1"/>
  <c r="U359" i="5" s="1"/>
  <c r="U360" i="5" s="1"/>
  <c r="U361" i="5" s="1"/>
  <c r="U362" i="5" s="1"/>
  <c r="U363" i="5" s="1"/>
  <c r="U364" i="5" s="1"/>
  <c r="U365" i="5" s="1"/>
  <c r="U366" i="5" s="1"/>
  <c r="U367" i="5" s="1"/>
  <c r="U368" i="5" s="1"/>
  <c r="U369" i="5" s="1"/>
  <c r="U370" i="5" s="1"/>
  <c r="U371" i="5" s="1"/>
  <c r="U372" i="5" s="1"/>
  <c r="U373" i="5" s="1"/>
  <c r="U374" i="5" s="1"/>
  <c r="U375" i="5" s="1"/>
  <c r="U376" i="5" s="1"/>
  <c r="U377" i="5" s="1"/>
  <c r="U378" i="5" s="1"/>
  <c r="U379" i="5" s="1"/>
  <c r="U380" i="5" s="1"/>
  <c r="U381" i="5" s="1"/>
  <c r="U382" i="5" s="1"/>
  <c r="U383" i="5" s="1"/>
  <c r="U384" i="5" s="1"/>
  <c r="U385" i="5" s="1"/>
  <c r="U386" i="5" s="1"/>
  <c r="U387" i="5" s="1"/>
  <c r="U388" i="5" s="1"/>
  <c r="U389" i="5" s="1"/>
  <c r="U390" i="5" s="1"/>
  <c r="U391" i="5" s="1"/>
  <c r="U392" i="5" s="1"/>
  <c r="U393" i="5" s="1"/>
  <c r="U394" i="5" s="1"/>
  <c r="U395" i="5" s="1"/>
  <c r="U396" i="5" s="1"/>
  <c r="U397" i="5" s="1"/>
  <c r="U398" i="5" s="1"/>
  <c r="U399" i="5" s="1"/>
  <c r="U400" i="5" s="1"/>
  <c r="U401" i="5" s="1"/>
  <c r="U402" i="5" s="1"/>
  <c r="U403" i="5" s="1"/>
  <c r="U404" i="5" s="1"/>
  <c r="U405" i="5" s="1"/>
  <c r="U406" i="5" s="1"/>
  <c r="U407" i="5" s="1"/>
  <c r="U408" i="5" s="1"/>
  <c r="U409" i="5" s="1"/>
  <c r="U410" i="5" s="1"/>
  <c r="U411" i="5" s="1"/>
  <c r="U412" i="5" s="1"/>
  <c r="U413" i="5" s="1"/>
  <c r="U414" i="5" s="1"/>
  <c r="U415" i="5" s="1"/>
  <c r="U416" i="5" s="1"/>
  <c r="U417" i="5" s="1"/>
  <c r="U418" i="5" s="1"/>
  <c r="U419" i="5" s="1"/>
  <c r="U420" i="5" s="1"/>
  <c r="U421" i="5" s="1"/>
  <c r="U422" i="5" s="1"/>
  <c r="U423" i="5" s="1"/>
  <c r="U424" i="5" s="1"/>
  <c r="U425" i="5" s="1"/>
  <c r="U426" i="5" s="1"/>
  <c r="U427" i="5" s="1"/>
  <c r="U428" i="5" s="1"/>
  <c r="U429" i="5" s="1"/>
  <c r="U430" i="5" s="1"/>
  <c r="U431" i="5" s="1"/>
  <c r="U432" i="5" s="1"/>
  <c r="U433" i="5" s="1"/>
  <c r="U434" i="5" s="1"/>
  <c r="U435" i="5" s="1"/>
  <c r="U436" i="5" s="1"/>
  <c r="U437" i="5" s="1"/>
  <c r="U438" i="5" s="1"/>
  <c r="U439" i="5" s="1"/>
  <c r="U440" i="5" s="1"/>
  <c r="U441" i="5" s="1"/>
  <c r="U442" i="5" s="1"/>
  <c r="U443" i="5" s="1"/>
  <c r="U444" i="5" s="1"/>
  <c r="U445" i="5" s="1"/>
  <c r="U446" i="5" s="1"/>
  <c r="U447" i="5" s="1"/>
  <c r="U448" i="5" s="1"/>
  <c r="U449" i="5" s="1"/>
  <c r="U450" i="5" s="1"/>
  <c r="U451" i="5" s="1"/>
  <c r="U452" i="5" s="1"/>
  <c r="U453" i="5" s="1"/>
  <c r="U454" i="5" s="1"/>
  <c r="U455" i="5" s="1"/>
  <c r="U456" i="5" s="1"/>
  <c r="U457" i="5" s="1"/>
  <c r="U458" i="5" s="1"/>
  <c r="U459" i="5" s="1"/>
  <c r="U460" i="5" s="1"/>
  <c r="U461" i="5" s="1"/>
  <c r="U462" i="5" s="1"/>
  <c r="U463" i="5" s="1"/>
  <c r="U464" i="5" s="1"/>
  <c r="U465" i="5" s="1"/>
  <c r="U466" i="5" s="1"/>
  <c r="U467" i="5" s="1"/>
  <c r="U468" i="5" s="1"/>
  <c r="U469" i="5" s="1"/>
  <c r="U470" i="5" s="1"/>
  <c r="U471" i="5" s="1"/>
  <c r="U472" i="5" s="1"/>
  <c r="U473" i="5" s="1"/>
  <c r="U474" i="5" s="1"/>
  <c r="U475" i="5" s="1"/>
  <c r="U476" i="5" s="1"/>
  <c r="U477" i="5" s="1"/>
  <c r="U478" i="5" s="1"/>
  <c r="U479" i="5" s="1"/>
  <c r="U480" i="5" s="1"/>
  <c r="U481" i="5" s="1"/>
  <c r="U482" i="5" s="1"/>
  <c r="U483" i="5" s="1"/>
  <c r="U484" i="5" s="1"/>
  <c r="U485" i="5" s="1"/>
  <c r="U486" i="5" s="1"/>
  <c r="U487" i="5" s="1"/>
  <c r="U488" i="5" s="1"/>
  <c r="U489" i="5" s="1"/>
  <c r="U490" i="5" s="1"/>
  <c r="U491" i="5" s="1"/>
  <c r="U492" i="5" s="1"/>
  <c r="U493" i="5" s="1"/>
  <c r="U494" i="5" s="1"/>
  <c r="U495" i="5" s="1"/>
  <c r="U496" i="5" s="1"/>
  <c r="U497" i="5" s="1"/>
  <c r="U498" i="5" s="1"/>
  <c r="U499" i="5" s="1"/>
  <c r="U500" i="5" s="1"/>
  <c r="U501" i="5" s="1"/>
  <c r="U502" i="5" s="1"/>
  <c r="U503" i="5" s="1"/>
  <c r="U504" i="5" s="1"/>
  <c r="U505" i="5" s="1"/>
  <c r="U506" i="5" s="1"/>
  <c r="U507" i="5" s="1"/>
  <c r="U508" i="5" s="1"/>
  <c r="U509" i="5" s="1"/>
  <c r="U510" i="5" s="1"/>
  <c r="U511" i="5" s="1"/>
  <c r="U512" i="5" s="1"/>
  <c r="U513" i="5" s="1"/>
  <c r="U514" i="5" s="1"/>
  <c r="U515" i="5" s="1"/>
  <c r="U516" i="5" s="1"/>
  <c r="U517" i="5" s="1"/>
  <c r="U518" i="5" s="1"/>
  <c r="U519" i="5" s="1"/>
  <c r="U520" i="5" s="1"/>
  <c r="U521" i="5" s="1"/>
  <c r="U522" i="5" s="1"/>
  <c r="U523" i="5" s="1"/>
  <c r="U524" i="5" s="1"/>
  <c r="U525" i="5" s="1"/>
  <c r="U526" i="5" s="1"/>
  <c r="U527" i="5" s="1"/>
  <c r="U528" i="5" s="1"/>
  <c r="U529" i="5" s="1"/>
  <c r="U530" i="5" s="1"/>
  <c r="U531" i="5" s="1"/>
  <c r="U532" i="5" s="1"/>
  <c r="U533" i="5" s="1"/>
  <c r="U534" i="5" s="1"/>
  <c r="U535" i="5" s="1"/>
  <c r="U536" i="5" s="1"/>
  <c r="U537" i="5" s="1"/>
  <c r="U538" i="5" s="1"/>
  <c r="U539" i="5" s="1"/>
  <c r="U540" i="5" s="1"/>
  <c r="U541" i="5" s="1"/>
  <c r="U542" i="5" s="1"/>
  <c r="U543" i="5" s="1"/>
  <c r="U544" i="5" s="1"/>
  <c r="U545" i="5" s="1"/>
  <c r="U546" i="5" s="1"/>
  <c r="U547" i="5" s="1"/>
  <c r="U548" i="5" s="1"/>
  <c r="U549" i="5" s="1"/>
  <c r="U550" i="5" s="1"/>
  <c r="U551" i="5" s="1"/>
  <c r="U552" i="5" s="1"/>
  <c r="U553" i="5" s="1"/>
  <c r="U554" i="5" s="1"/>
  <c r="U555" i="5" s="1"/>
  <c r="U556" i="5" s="1"/>
  <c r="U557" i="5" s="1"/>
  <c r="U558" i="5" s="1"/>
  <c r="U559" i="5" s="1"/>
  <c r="U560" i="5" s="1"/>
  <c r="U561" i="5" s="1"/>
  <c r="U562" i="5" s="1"/>
  <c r="U563" i="5" s="1"/>
  <c r="U564" i="5" s="1"/>
  <c r="U565" i="5" s="1"/>
  <c r="U566" i="5" s="1"/>
  <c r="U567" i="5" s="1"/>
  <c r="U568" i="5" s="1"/>
  <c r="U569" i="5" s="1"/>
  <c r="U570" i="5" s="1"/>
  <c r="U571" i="5" s="1"/>
  <c r="U572" i="5" s="1"/>
  <c r="U573" i="5" s="1"/>
  <c r="U574" i="5" s="1"/>
  <c r="U575" i="5" s="1"/>
  <c r="U576" i="5" s="1"/>
  <c r="U577" i="5" s="1"/>
  <c r="U578" i="5" s="1"/>
  <c r="U579" i="5" s="1"/>
  <c r="U580" i="5" s="1"/>
  <c r="U581" i="5" s="1"/>
  <c r="U582" i="5" s="1"/>
  <c r="U583" i="5" s="1"/>
  <c r="U584" i="5" s="1"/>
  <c r="U585" i="5" s="1"/>
  <c r="U586" i="5" s="1"/>
  <c r="U587" i="5" s="1"/>
  <c r="U588" i="5" s="1"/>
  <c r="U589" i="5" s="1"/>
  <c r="U590" i="5" s="1"/>
  <c r="U591" i="5" s="1"/>
  <c r="U592" i="5" s="1"/>
  <c r="U593" i="5" s="1"/>
  <c r="U594" i="5" s="1"/>
  <c r="U595" i="5" s="1"/>
  <c r="U596" i="5" s="1"/>
  <c r="U597" i="5" s="1"/>
  <c r="U598" i="5" s="1"/>
  <c r="U599" i="5" s="1"/>
  <c r="U600" i="5" s="1"/>
  <c r="U601" i="5" s="1"/>
  <c r="U602" i="5" s="1"/>
  <c r="U603" i="5" s="1"/>
  <c r="U604" i="5" s="1"/>
  <c r="U605" i="5" s="1"/>
  <c r="U606" i="5" s="1"/>
  <c r="U607" i="5" s="1"/>
  <c r="U608" i="5" s="1"/>
  <c r="U609" i="5" s="1"/>
  <c r="U610" i="5" s="1"/>
  <c r="U611" i="5" s="1"/>
  <c r="U612" i="5" s="1"/>
  <c r="U613" i="5" s="1"/>
  <c r="U614" i="5" s="1"/>
  <c r="U615" i="5" s="1"/>
  <c r="U616" i="5" s="1"/>
  <c r="U617" i="5" s="1"/>
  <c r="U618" i="5" s="1"/>
  <c r="U619" i="5" s="1"/>
  <c r="U620" i="5" s="1"/>
  <c r="U621" i="5" s="1"/>
  <c r="U622" i="5" s="1"/>
  <c r="U623" i="5" s="1"/>
  <c r="U624" i="5" s="1"/>
  <c r="U625" i="5" s="1"/>
  <c r="U626" i="5" s="1"/>
  <c r="U627" i="5" s="1"/>
  <c r="U628" i="5" s="1"/>
  <c r="U629" i="5" s="1"/>
  <c r="U630" i="5" s="1"/>
  <c r="U631" i="5" s="1"/>
  <c r="U632" i="5" s="1"/>
  <c r="U633" i="5" s="1"/>
  <c r="U634" i="5" s="1"/>
  <c r="U635" i="5" s="1"/>
  <c r="U636" i="5" s="1"/>
  <c r="U637" i="5" s="1"/>
  <c r="U638" i="5" s="1"/>
  <c r="U639" i="5" s="1"/>
  <c r="U640" i="5" s="1"/>
  <c r="U641" i="5" s="1"/>
  <c r="U642" i="5" s="1"/>
  <c r="U643" i="5" s="1"/>
  <c r="U644" i="5" s="1"/>
  <c r="U645" i="5" s="1"/>
  <c r="U646" i="5" s="1"/>
  <c r="U647" i="5" s="1"/>
  <c r="U648" i="5" s="1"/>
  <c r="U649" i="5" s="1"/>
  <c r="U650" i="5" s="1"/>
  <c r="U651" i="5" s="1"/>
  <c r="U652" i="5" s="1"/>
  <c r="U653" i="5" s="1"/>
  <c r="U654" i="5" s="1"/>
  <c r="U655" i="5" s="1"/>
  <c r="U656" i="5" s="1"/>
  <c r="U657" i="5" s="1"/>
  <c r="U658" i="5" s="1"/>
  <c r="U659" i="5" s="1"/>
  <c r="U660" i="5" s="1"/>
  <c r="U661" i="5" s="1"/>
  <c r="U662" i="5" s="1"/>
  <c r="U663" i="5" s="1"/>
  <c r="U664" i="5" s="1"/>
  <c r="U665" i="5" s="1"/>
  <c r="U666" i="5" s="1"/>
  <c r="U667" i="5" s="1"/>
  <c r="U668" i="5" s="1"/>
  <c r="U669" i="5" s="1"/>
  <c r="U670" i="5" s="1"/>
  <c r="U671" i="5" s="1"/>
  <c r="U672" i="5" s="1"/>
  <c r="U673" i="5" s="1"/>
  <c r="U674" i="5" s="1"/>
  <c r="U675" i="5" s="1"/>
  <c r="U676" i="5" s="1"/>
  <c r="U677" i="5" s="1"/>
  <c r="U678" i="5" s="1"/>
  <c r="U679" i="5" s="1"/>
  <c r="U680" i="5" s="1"/>
  <c r="U681" i="5" s="1"/>
  <c r="U682" i="5" s="1"/>
  <c r="U683" i="5" s="1"/>
  <c r="U684" i="5" s="1"/>
  <c r="U685" i="5" s="1"/>
  <c r="U686" i="5" s="1"/>
  <c r="U687" i="5" s="1"/>
  <c r="U688" i="5" s="1"/>
  <c r="U689" i="5" s="1"/>
  <c r="U690" i="5" s="1"/>
  <c r="U691" i="5" s="1"/>
  <c r="U692" i="5" s="1"/>
  <c r="U693" i="5" s="1"/>
  <c r="U694" i="5" s="1"/>
  <c r="U695" i="5" s="1"/>
  <c r="U696" i="5" s="1"/>
  <c r="U697" i="5" s="1"/>
  <c r="U698" i="5" s="1"/>
  <c r="U699" i="5" s="1"/>
  <c r="U700" i="5" s="1"/>
  <c r="U701" i="5" s="1"/>
  <c r="U702" i="5" s="1"/>
  <c r="U703" i="5" s="1"/>
  <c r="U704" i="5" s="1"/>
  <c r="U705" i="5" s="1"/>
  <c r="U706" i="5" s="1"/>
  <c r="U707" i="5" s="1"/>
  <c r="U708" i="5" s="1"/>
  <c r="U709" i="5" s="1"/>
  <c r="U710" i="5" s="1"/>
  <c r="U711" i="5" s="1"/>
  <c r="U712" i="5" s="1"/>
  <c r="U713" i="5" s="1"/>
  <c r="U714" i="5" s="1"/>
  <c r="U715" i="5" s="1"/>
  <c r="U716" i="5" s="1"/>
  <c r="U717" i="5" s="1"/>
  <c r="U718" i="5" s="1"/>
  <c r="U719" i="5" s="1"/>
  <c r="U720" i="5" s="1"/>
  <c r="U721" i="5" s="1"/>
  <c r="U722" i="5" s="1"/>
  <c r="U723" i="5" s="1"/>
  <c r="U724" i="5" s="1"/>
  <c r="U725" i="5" s="1"/>
  <c r="U726" i="5" s="1"/>
  <c r="U727" i="5" s="1"/>
  <c r="U728" i="5" s="1"/>
  <c r="U729" i="5" s="1"/>
  <c r="U730" i="5" s="1"/>
  <c r="U731" i="5" s="1"/>
  <c r="U732" i="5" s="1"/>
  <c r="U733" i="5" s="1"/>
  <c r="U734" i="5" s="1"/>
  <c r="U735" i="5" s="1"/>
  <c r="U736" i="5" s="1"/>
  <c r="U737" i="5" s="1"/>
  <c r="U738" i="5" s="1"/>
  <c r="U739" i="5" s="1"/>
  <c r="U740" i="5" s="1"/>
  <c r="U741" i="5" s="1"/>
  <c r="U742" i="5" s="1"/>
  <c r="U743" i="5" s="1"/>
  <c r="U744" i="5" s="1"/>
  <c r="U745" i="5" s="1"/>
  <c r="U746" i="5" s="1"/>
  <c r="U747" i="5" s="1"/>
  <c r="U748" i="5" s="1"/>
  <c r="U749" i="5" s="1"/>
  <c r="U750" i="5" s="1"/>
  <c r="U751" i="5" s="1"/>
  <c r="U752" i="5" s="1"/>
  <c r="U753" i="5" s="1"/>
  <c r="U754" i="5" s="1"/>
  <c r="U755" i="5" s="1"/>
  <c r="U756" i="5" s="1"/>
  <c r="U757" i="5" s="1"/>
  <c r="U758" i="5" s="1"/>
  <c r="U759" i="5" s="1"/>
  <c r="U760" i="5" s="1"/>
  <c r="U761" i="5" s="1"/>
  <c r="U762" i="5" s="1"/>
  <c r="U763" i="5" s="1"/>
  <c r="U764" i="5" s="1"/>
  <c r="U765" i="5" s="1"/>
  <c r="U766" i="5" s="1"/>
  <c r="U767" i="5" s="1"/>
  <c r="U768" i="5" s="1"/>
  <c r="U769" i="5" s="1"/>
  <c r="U770" i="5" s="1"/>
  <c r="U771" i="5" s="1"/>
  <c r="U772" i="5" s="1"/>
  <c r="U773" i="5" s="1"/>
  <c r="U774" i="5" s="1"/>
  <c r="U775" i="5" s="1"/>
  <c r="U776" i="5" s="1"/>
  <c r="U777" i="5" s="1"/>
  <c r="U778" i="5" s="1"/>
  <c r="U779" i="5" s="1"/>
  <c r="U780" i="5" s="1"/>
  <c r="U781" i="5" s="1"/>
  <c r="U782" i="5" s="1"/>
  <c r="U783" i="5" s="1"/>
  <c r="U784" i="5" s="1"/>
  <c r="U785" i="5" s="1"/>
  <c r="U786" i="5" s="1"/>
  <c r="U787" i="5" s="1"/>
  <c r="U788" i="5" s="1"/>
  <c r="U789" i="5" s="1"/>
  <c r="U790" i="5" s="1"/>
  <c r="U791" i="5" s="1"/>
  <c r="U792" i="5" s="1"/>
  <c r="U793" i="5" s="1"/>
  <c r="U794" i="5" s="1"/>
  <c r="U795" i="5" s="1"/>
  <c r="U796" i="5" s="1"/>
  <c r="U797" i="5" s="1"/>
  <c r="U798" i="5" s="1"/>
  <c r="U799" i="5" s="1"/>
  <c r="U800" i="5" s="1"/>
  <c r="U801" i="5" s="1"/>
  <c r="U802" i="5" s="1"/>
  <c r="U803" i="5" s="1"/>
  <c r="U804" i="5" s="1"/>
  <c r="U805" i="5" s="1"/>
  <c r="U806" i="5" s="1"/>
  <c r="U807" i="5" s="1"/>
  <c r="U808" i="5" s="1"/>
  <c r="U809" i="5" s="1"/>
  <c r="U810" i="5" s="1"/>
  <c r="U811" i="5" s="1"/>
  <c r="U812" i="5" s="1"/>
  <c r="U813" i="5" s="1"/>
  <c r="U814" i="5" s="1"/>
  <c r="U815" i="5" s="1"/>
  <c r="U816" i="5" s="1"/>
  <c r="U817" i="5" s="1"/>
  <c r="U818" i="5" s="1"/>
  <c r="U819" i="5" s="1"/>
  <c r="U820" i="5" s="1"/>
  <c r="U821" i="5" s="1"/>
  <c r="U822" i="5" s="1"/>
  <c r="U823" i="5" s="1"/>
  <c r="U824" i="5" s="1"/>
  <c r="U825" i="5" s="1"/>
  <c r="U826" i="5" s="1"/>
  <c r="U827" i="5" s="1"/>
  <c r="U828" i="5" s="1"/>
  <c r="U829" i="5" s="1"/>
  <c r="U830" i="5" s="1"/>
  <c r="U831" i="5" s="1"/>
  <c r="U832" i="5" s="1"/>
  <c r="U833" i="5" s="1"/>
  <c r="U834" i="5" s="1"/>
  <c r="U835" i="5" s="1"/>
  <c r="U836" i="5" s="1"/>
  <c r="U837" i="5" s="1"/>
  <c r="U838" i="5" s="1"/>
  <c r="U839" i="5" s="1"/>
  <c r="U840" i="5" s="1"/>
  <c r="U841" i="5" s="1"/>
  <c r="U842" i="5" s="1"/>
  <c r="U843" i="5" s="1"/>
  <c r="U844" i="5" s="1"/>
  <c r="U845" i="5" s="1"/>
  <c r="U846" i="5" s="1"/>
  <c r="U847" i="5" s="1"/>
  <c r="U848" i="5" s="1"/>
  <c r="U849" i="5" s="1"/>
  <c r="U850" i="5" s="1"/>
  <c r="U851" i="5" s="1"/>
  <c r="U852" i="5" s="1"/>
  <c r="U853" i="5" s="1"/>
  <c r="U854" i="5" s="1"/>
  <c r="U855" i="5" s="1"/>
  <c r="U856" i="5" s="1"/>
  <c r="U857" i="5" s="1"/>
  <c r="U858" i="5" s="1"/>
  <c r="U859" i="5" s="1"/>
  <c r="U860" i="5" s="1"/>
  <c r="U861" i="5" s="1"/>
  <c r="U862" i="5" s="1"/>
  <c r="U863" i="5" s="1"/>
  <c r="U864" i="5" s="1"/>
  <c r="U865" i="5" s="1"/>
  <c r="U866" i="5" s="1"/>
  <c r="U867" i="5" s="1"/>
  <c r="U868" i="5" s="1"/>
  <c r="U869" i="5" s="1"/>
  <c r="U870" i="5" s="1"/>
  <c r="U871" i="5" s="1"/>
  <c r="U872" i="5" s="1"/>
  <c r="U873" i="5" s="1"/>
  <c r="U874" i="5" s="1"/>
  <c r="U875" i="5" s="1"/>
  <c r="U876" i="5" s="1"/>
  <c r="U877" i="5" s="1"/>
  <c r="U878" i="5" s="1"/>
  <c r="U879" i="5" s="1"/>
  <c r="U880" i="5" s="1"/>
  <c r="U881" i="5" s="1"/>
  <c r="U882" i="5" s="1"/>
  <c r="U883" i="5" s="1"/>
  <c r="U884" i="5" s="1"/>
  <c r="U885" i="5" s="1"/>
  <c r="U886" i="5" s="1"/>
  <c r="U887" i="5" s="1"/>
  <c r="U888" i="5" s="1"/>
  <c r="U889" i="5" s="1"/>
  <c r="U890" i="5" s="1"/>
  <c r="U891" i="5" s="1"/>
  <c r="U892" i="5" s="1"/>
  <c r="U893" i="5" s="1"/>
  <c r="U894" i="5" s="1"/>
  <c r="U895" i="5" s="1"/>
  <c r="U896" i="5" s="1"/>
  <c r="U897" i="5" s="1"/>
  <c r="U898" i="5" s="1"/>
  <c r="U899" i="5" s="1"/>
  <c r="U900" i="5" s="1"/>
  <c r="U901" i="5" s="1"/>
  <c r="U902" i="5" s="1"/>
  <c r="U903" i="5" s="1"/>
  <c r="U904" i="5" s="1"/>
  <c r="U905" i="5" s="1"/>
  <c r="U906" i="5" s="1"/>
  <c r="U907" i="5" s="1"/>
  <c r="U908" i="5" s="1"/>
  <c r="U909" i="5" s="1"/>
  <c r="U910" i="5" s="1"/>
  <c r="U911" i="5" s="1"/>
  <c r="U912" i="5" s="1"/>
  <c r="U913" i="5" s="1"/>
  <c r="U914" i="5" s="1"/>
  <c r="U915" i="5" s="1"/>
  <c r="U916" i="5" s="1"/>
  <c r="U917" i="5" s="1"/>
  <c r="U918" i="5" s="1"/>
  <c r="U919" i="5" s="1"/>
  <c r="U920" i="5" s="1"/>
  <c r="U921" i="5" s="1"/>
  <c r="U922" i="5" s="1"/>
  <c r="U923" i="5" s="1"/>
  <c r="U924" i="5" s="1"/>
  <c r="U925" i="5" s="1"/>
  <c r="U926" i="5" s="1"/>
  <c r="U927" i="5" s="1"/>
  <c r="U928" i="5" s="1"/>
  <c r="U929" i="5" s="1"/>
  <c r="U930" i="5" s="1"/>
  <c r="U931" i="5" s="1"/>
  <c r="U932" i="5" s="1"/>
  <c r="U933" i="5" s="1"/>
  <c r="U934" i="5" s="1"/>
  <c r="U935" i="5" s="1"/>
  <c r="U936" i="5" s="1"/>
  <c r="U937" i="5" s="1"/>
  <c r="U938" i="5" s="1"/>
  <c r="U939" i="5" s="1"/>
  <c r="U940" i="5" s="1"/>
  <c r="U941" i="5" s="1"/>
  <c r="U942" i="5" s="1"/>
  <c r="U943" i="5" s="1"/>
  <c r="U944" i="5" s="1"/>
  <c r="U945" i="5" s="1"/>
  <c r="U946" i="5" s="1"/>
  <c r="U947" i="5" s="1"/>
  <c r="U948" i="5" s="1"/>
  <c r="U949" i="5" s="1"/>
  <c r="U950" i="5" s="1"/>
  <c r="U951" i="5" s="1"/>
  <c r="U952" i="5" s="1"/>
  <c r="U953" i="5" s="1"/>
  <c r="U954" i="5" s="1"/>
  <c r="U955" i="5" s="1"/>
  <c r="U956" i="5" s="1"/>
  <c r="U957" i="5" s="1"/>
  <c r="U958" i="5" s="1"/>
  <c r="U959" i="5" s="1"/>
  <c r="U960" i="5" s="1"/>
  <c r="U961" i="5" s="1"/>
  <c r="U962" i="5" s="1"/>
  <c r="U963" i="5" s="1"/>
  <c r="U964" i="5" s="1"/>
  <c r="U965" i="5" s="1"/>
  <c r="U966" i="5" s="1"/>
  <c r="U967" i="5" s="1"/>
  <c r="U968" i="5" s="1"/>
  <c r="U969" i="5" s="1"/>
  <c r="U970" i="5" s="1"/>
  <c r="U971" i="5" s="1"/>
  <c r="U972" i="5" s="1"/>
  <c r="U973" i="5" s="1"/>
  <c r="U974" i="5" s="1"/>
  <c r="U975" i="5" s="1"/>
  <c r="U976" i="5" s="1"/>
  <c r="U977" i="5" s="1"/>
  <c r="U978" i="5" s="1"/>
  <c r="U979" i="5" s="1"/>
  <c r="U980" i="5" s="1"/>
  <c r="U981" i="5" s="1"/>
  <c r="U982" i="5" s="1"/>
  <c r="U983" i="5" s="1"/>
  <c r="U984" i="5" s="1"/>
  <c r="U985" i="5" s="1"/>
  <c r="U986" i="5" s="1"/>
  <c r="U987" i="5" s="1"/>
  <c r="U988" i="5" s="1"/>
  <c r="U989" i="5" s="1"/>
  <c r="U990" i="5" s="1"/>
  <c r="U991" i="5" s="1"/>
  <c r="U992" i="5" s="1"/>
  <c r="U993" i="5" s="1"/>
  <c r="U994" i="5" s="1"/>
  <c r="U995" i="5" s="1"/>
  <c r="U996" i="5" s="1"/>
  <c r="U997" i="5" s="1"/>
  <c r="U998" i="5" s="1"/>
  <c r="U999" i="5" s="1"/>
  <c r="U1000" i="5" s="1"/>
  <c r="L20" i="5"/>
  <c r="L21" i="5" s="1"/>
  <c r="B10" i="4"/>
  <c r="B11" i="4" s="1"/>
  <c r="C11" i="4" s="1"/>
  <c r="B9" i="4"/>
  <c r="C8" i="4" s="1"/>
  <c r="D8" i="4" s="1"/>
  <c r="E8" i="4" s="1"/>
  <c r="C10" i="4"/>
  <c r="D10" i="4" s="1"/>
  <c r="S331" i="2"/>
  <c r="T331" i="2"/>
  <c r="S332" i="2"/>
  <c r="T332" i="2"/>
  <c r="S107" i="2"/>
  <c r="T107" i="2"/>
  <c r="S108" i="2"/>
  <c r="T108" i="2"/>
  <c r="S109" i="2"/>
  <c r="T109" i="2"/>
  <c r="S110" i="2"/>
  <c r="T110" i="2"/>
  <c r="S111" i="2"/>
  <c r="T111" i="2"/>
  <c r="S112" i="2"/>
  <c r="T112" i="2"/>
  <c r="S113" i="2"/>
  <c r="T113" i="2"/>
  <c r="S114" i="2"/>
  <c r="T114" i="2"/>
  <c r="S115" i="2"/>
  <c r="T115" i="2"/>
  <c r="S116" i="2"/>
  <c r="T116" i="2"/>
  <c r="S117" i="2"/>
  <c r="T117" i="2"/>
  <c r="S118" i="2"/>
  <c r="T118" i="2"/>
  <c r="S119" i="2"/>
  <c r="T119" i="2"/>
  <c r="S120" i="2"/>
  <c r="T120" i="2"/>
  <c r="S121" i="2"/>
  <c r="T121" i="2"/>
  <c r="S122" i="2"/>
  <c r="T122" i="2"/>
  <c r="S123" i="2"/>
  <c r="T123" i="2"/>
  <c r="S124" i="2"/>
  <c r="T124" i="2"/>
  <c r="S125" i="2"/>
  <c r="T125" i="2"/>
  <c r="S126" i="2"/>
  <c r="T126" i="2"/>
  <c r="S127" i="2"/>
  <c r="T127" i="2"/>
  <c r="S128" i="2"/>
  <c r="T128" i="2"/>
  <c r="S129" i="2"/>
  <c r="T129" i="2"/>
  <c r="S130" i="2"/>
  <c r="T130" i="2"/>
  <c r="S131" i="2"/>
  <c r="T131" i="2"/>
  <c r="S132" i="2"/>
  <c r="T132" i="2"/>
  <c r="S133" i="2"/>
  <c r="T133" i="2"/>
  <c r="S134" i="2"/>
  <c r="T134" i="2"/>
  <c r="S135" i="2"/>
  <c r="T135" i="2"/>
  <c r="S136" i="2"/>
  <c r="T136" i="2"/>
  <c r="S137" i="2"/>
  <c r="T137" i="2"/>
  <c r="S138" i="2"/>
  <c r="T138" i="2"/>
  <c r="S139" i="2"/>
  <c r="T139" i="2"/>
  <c r="S140" i="2"/>
  <c r="T140" i="2"/>
  <c r="S141" i="2"/>
  <c r="T141" i="2"/>
  <c r="S142" i="2"/>
  <c r="T142" i="2"/>
  <c r="S143" i="2"/>
  <c r="T143" i="2"/>
  <c r="S144" i="2"/>
  <c r="T144" i="2"/>
  <c r="S145" i="2"/>
  <c r="T145" i="2"/>
  <c r="S146" i="2"/>
  <c r="T146" i="2"/>
  <c r="S147" i="2"/>
  <c r="T147" i="2"/>
  <c r="S148" i="2"/>
  <c r="T148" i="2"/>
  <c r="S149" i="2"/>
  <c r="T149" i="2"/>
  <c r="S150" i="2"/>
  <c r="T150" i="2"/>
  <c r="S151" i="2"/>
  <c r="T151" i="2"/>
  <c r="S152" i="2"/>
  <c r="T152" i="2"/>
  <c r="S153" i="2"/>
  <c r="T153" i="2"/>
  <c r="S154" i="2"/>
  <c r="T154" i="2"/>
  <c r="S155" i="2"/>
  <c r="T155" i="2"/>
  <c r="S156" i="2"/>
  <c r="T156" i="2"/>
  <c r="S157" i="2"/>
  <c r="T157" i="2"/>
  <c r="S158" i="2"/>
  <c r="T158" i="2"/>
  <c r="S159" i="2"/>
  <c r="T159" i="2"/>
  <c r="S160" i="2"/>
  <c r="T160" i="2"/>
  <c r="S161" i="2"/>
  <c r="T161" i="2"/>
  <c r="S162" i="2"/>
  <c r="T162" i="2"/>
  <c r="S163" i="2"/>
  <c r="T163" i="2"/>
  <c r="S164" i="2"/>
  <c r="T164" i="2"/>
  <c r="S165" i="2"/>
  <c r="T165" i="2"/>
  <c r="S166" i="2"/>
  <c r="T166" i="2"/>
  <c r="S167" i="2"/>
  <c r="T167" i="2"/>
  <c r="S168" i="2"/>
  <c r="T168" i="2"/>
  <c r="S169" i="2"/>
  <c r="T169" i="2"/>
  <c r="S170" i="2"/>
  <c r="T170" i="2"/>
  <c r="S171" i="2"/>
  <c r="T171" i="2"/>
  <c r="S172" i="2"/>
  <c r="T172" i="2"/>
  <c r="S173" i="2"/>
  <c r="T173" i="2"/>
  <c r="S174" i="2"/>
  <c r="T174" i="2"/>
  <c r="S175" i="2"/>
  <c r="T175" i="2"/>
  <c r="S176" i="2"/>
  <c r="T176" i="2"/>
  <c r="S177" i="2"/>
  <c r="T177" i="2"/>
  <c r="S178" i="2"/>
  <c r="T178" i="2"/>
  <c r="S179" i="2"/>
  <c r="T179" i="2"/>
  <c r="S180" i="2"/>
  <c r="T180" i="2"/>
  <c r="S181" i="2"/>
  <c r="T181" i="2"/>
  <c r="S182" i="2"/>
  <c r="T182" i="2"/>
  <c r="S183" i="2"/>
  <c r="T183" i="2"/>
  <c r="S184" i="2"/>
  <c r="T184" i="2"/>
  <c r="S185" i="2"/>
  <c r="T185" i="2"/>
  <c r="S186" i="2"/>
  <c r="T186" i="2"/>
  <c r="S187" i="2"/>
  <c r="T187" i="2"/>
  <c r="S188" i="2"/>
  <c r="T188" i="2"/>
  <c r="S189" i="2"/>
  <c r="T189" i="2"/>
  <c r="S190" i="2"/>
  <c r="T190" i="2"/>
  <c r="S191" i="2"/>
  <c r="T191" i="2"/>
  <c r="S192" i="2"/>
  <c r="T192" i="2"/>
  <c r="S193" i="2"/>
  <c r="T193" i="2"/>
  <c r="S194" i="2"/>
  <c r="T194" i="2"/>
  <c r="S195" i="2"/>
  <c r="T195" i="2"/>
  <c r="S196" i="2"/>
  <c r="T196" i="2"/>
  <c r="S197" i="2"/>
  <c r="T197" i="2"/>
  <c r="S198" i="2"/>
  <c r="T198" i="2"/>
  <c r="S199" i="2"/>
  <c r="T199" i="2"/>
  <c r="S200" i="2"/>
  <c r="T200" i="2"/>
  <c r="S201" i="2"/>
  <c r="T201" i="2"/>
  <c r="S202" i="2"/>
  <c r="T202" i="2"/>
  <c r="S203" i="2"/>
  <c r="T203" i="2"/>
  <c r="S204" i="2"/>
  <c r="T204" i="2"/>
  <c r="S205" i="2"/>
  <c r="T205" i="2"/>
  <c r="S206" i="2"/>
  <c r="T206" i="2"/>
  <c r="S207" i="2"/>
  <c r="T207" i="2"/>
  <c r="S208" i="2"/>
  <c r="T208" i="2"/>
  <c r="S209" i="2"/>
  <c r="T209" i="2"/>
  <c r="S210" i="2"/>
  <c r="T210" i="2"/>
  <c r="S211" i="2"/>
  <c r="T211" i="2"/>
  <c r="S212" i="2"/>
  <c r="T212" i="2"/>
  <c r="S213" i="2"/>
  <c r="T213" i="2"/>
  <c r="S214" i="2"/>
  <c r="T214" i="2"/>
  <c r="S215" i="2"/>
  <c r="T215" i="2"/>
  <c r="S216" i="2"/>
  <c r="T216" i="2"/>
  <c r="S217" i="2"/>
  <c r="T217" i="2"/>
  <c r="S218" i="2"/>
  <c r="T218" i="2"/>
  <c r="S219" i="2"/>
  <c r="T219" i="2"/>
  <c r="S220" i="2"/>
  <c r="T220" i="2"/>
  <c r="S221" i="2"/>
  <c r="T221" i="2"/>
  <c r="S222" i="2"/>
  <c r="T222" i="2"/>
  <c r="S223" i="2"/>
  <c r="T223" i="2"/>
  <c r="S224" i="2"/>
  <c r="T224" i="2"/>
  <c r="S225" i="2"/>
  <c r="T225" i="2"/>
  <c r="S226" i="2"/>
  <c r="T226" i="2"/>
  <c r="S227" i="2"/>
  <c r="T227" i="2"/>
  <c r="S228" i="2"/>
  <c r="T228" i="2"/>
  <c r="S229" i="2"/>
  <c r="T229" i="2"/>
  <c r="S230" i="2"/>
  <c r="T230" i="2"/>
  <c r="S231" i="2"/>
  <c r="T231" i="2"/>
  <c r="S232" i="2"/>
  <c r="T232" i="2"/>
  <c r="S233" i="2"/>
  <c r="T233" i="2"/>
  <c r="S234" i="2"/>
  <c r="T234" i="2"/>
  <c r="S235" i="2"/>
  <c r="T235" i="2"/>
  <c r="S236" i="2"/>
  <c r="T236" i="2"/>
  <c r="S237" i="2"/>
  <c r="T237" i="2"/>
  <c r="S238" i="2"/>
  <c r="T238" i="2"/>
  <c r="S239" i="2"/>
  <c r="T239" i="2"/>
  <c r="S240" i="2"/>
  <c r="T240" i="2"/>
  <c r="S241" i="2"/>
  <c r="T241" i="2"/>
  <c r="S242" i="2"/>
  <c r="T242" i="2"/>
  <c r="S243" i="2"/>
  <c r="T243" i="2"/>
  <c r="S244" i="2"/>
  <c r="T244" i="2"/>
  <c r="S245" i="2"/>
  <c r="T245" i="2"/>
  <c r="S246" i="2"/>
  <c r="T246" i="2"/>
  <c r="S247" i="2"/>
  <c r="T247" i="2"/>
  <c r="S248" i="2"/>
  <c r="T248" i="2"/>
  <c r="S249" i="2"/>
  <c r="T249" i="2"/>
  <c r="S250" i="2"/>
  <c r="T250" i="2"/>
  <c r="S251" i="2"/>
  <c r="T251" i="2"/>
  <c r="S252" i="2"/>
  <c r="T252" i="2"/>
  <c r="S253" i="2"/>
  <c r="T253" i="2"/>
  <c r="S254" i="2"/>
  <c r="T254" i="2"/>
  <c r="S255" i="2"/>
  <c r="T255" i="2"/>
  <c r="S256" i="2"/>
  <c r="T256" i="2"/>
  <c r="S257" i="2"/>
  <c r="T257" i="2"/>
  <c r="S258" i="2"/>
  <c r="T258" i="2"/>
  <c r="S259" i="2"/>
  <c r="T259" i="2"/>
  <c r="S260" i="2"/>
  <c r="T260" i="2"/>
  <c r="S261" i="2"/>
  <c r="T261" i="2"/>
  <c r="S262" i="2"/>
  <c r="T262" i="2"/>
  <c r="S263" i="2"/>
  <c r="T263" i="2"/>
  <c r="S264" i="2"/>
  <c r="T264" i="2"/>
  <c r="S265" i="2"/>
  <c r="T265" i="2"/>
  <c r="S266" i="2"/>
  <c r="T266" i="2"/>
  <c r="S267" i="2"/>
  <c r="T267" i="2"/>
  <c r="S268" i="2"/>
  <c r="T268" i="2"/>
  <c r="S269" i="2"/>
  <c r="T269" i="2"/>
  <c r="S270" i="2"/>
  <c r="T270" i="2"/>
  <c r="S271" i="2"/>
  <c r="T271" i="2"/>
  <c r="S272" i="2"/>
  <c r="T272" i="2"/>
  <c r="S273" i="2"/>
  <c r="T273" i="2"/>
  <c r="S274" i="2"/>
  <c r="T274" i="2"/>
  <c r="S275" i="2"/>
  <c r="T275" i="2"/>
  <c r="S276" i="2"/>
  <c r="T276" i="2"/>
  <c r="S277" i="2"/>
  <c r="T277" i="2"/>
  <c r="S278" i="2"/>
  <c r="T278" i="2"/>
  <c r="S279" i="2"/>
  <c r="T279" i="2"/>
  <c r="S280" i="2"/>
  <c r="T280" i="2"/>
  <c r="S281" i="2"/>
  <c r="T281" i="2"/>
  <c r="S282" i="2"/>
  <c r="T282" i="2"/>
  <c r="S283" i="2"/>
  <c r="T283" i="2"/>
  <c r="S284" i="2"/>
  <c r="T284" i="2"/>
  <c r="S285" i="2"/>
  <c r="T285" i="2"/>
  <c r="S286" i="2"/>
  <c r="T286" i="2"/>
  <c r="S287" i="2"/>
  <c r="T287" i="2"/>
  <c r="S288" i="2"/>
  <c r="T288" i="2"/>
  <c r="S289" i="2"/>
  <c r="T289" i="2"/>
  <c r="S290" i="2"/>
  <c r="T290" i="2"/>
  <c r="S291" i="2"/>
  <c r="T291" i="2"/>
  <c r="S292" i="2"/>
  <c r="T292" i="2"/>
  <c r="S293" i="2"/>
  <c r="T293" i="2"/>
  <c r="S294" i="2"/>
  <c r="T294" i="2"/>
  <c r="S295" i="2"/>
  <c r="T295" i="2"/>
  <c r="S296" i="2"/>
  <c r="T296" i="2"/>
  <c r="S297" i="2"/>
  <c r="T297" i="2"/>
  <c r="S298" i="2"/>
  <c r="T298" i="2"/>
  <c r="S299" i="2"/>
  <c r="T299" i="2"/>
  <c r="S300" i="2"/>
  <c r="T300" i="2"/>
  <c r="S301" i="2"/>
  <c r="T301" i="2"/>
  <c r="S302" i="2"/>
  <c r="T302" i="2"/>
  <c r="S303" i="2"/>
  <c r="T303" i="2"/>
  <c r="S304" i="2"/>
  <c r="T304" i="2"/>
  <c r="S305" i="2"/>
  <c r="T305" i="2"/>
  <c r="S306" i="2"/>
  <c r="T306" i="2"/>
  <c r="S307" i="2"/>
  <c r="T307" i="2"/>
  <c r="S308" i="2"/>
  <c r="T308" i="2"/>
  <c r="S309" i="2"/>
  <c r="T309" i="2"/>
  <c r="S310" i="2"/>
  <c r="T310" i="2"/>
  <c r="S311" i="2"/>
  <c r="T311" i="2"/>
  <c r="S312" i="2"/>
  <c r="T312" i="2"/>
  <c r="S313" i="2"/>
  <c r="T313" i="2"/>
  <c r="S314" i="2"/>
  <c r="T314" i="2"/>
  <c r="S315" i="2"/>
  <c r="T315" i="2"/>
  <c r="S316" i="2"/>
  <c r="T316" i="2"/>
  <c r="S317" i="2"/>
  <c r="T317" i="2"/>
  <c r="S318" i="2"/>
  <c r="T318" i="2"/>
  <c r="S319" i="2"/>
  <c r="T319" i="2"/>
  <c r="S320" i="2"/>
  <c r="T320" i="2"/>
  <c r="S321" i="2"/>
  <c r="T321" i="2"/>
  <c r="S322" i="2"/>
  <c r="T322" i="2"/>
  <c r="S323" i="2"/>
  <c r="T323" i="2"/>
  <c r="S324" i="2"/>
  <c r="T324" i="2"/>
  <c r="S325" i="2"/>
  <c r="T325" i="2"/>
  <c r="S326" i="2"/>
  <c r="T326" i="2"/>
  <c r="S327" i="2"/>
  <c r="T327" i="2"/>
  <c r="S328" i="2"/>
  <c r="T328" i="2"/>
  <c r="S329" i="2"/>
  <c r="T329" i="2"/>
  <c r="S330" i="2"/>
  <c r="T330" i="2"/>
  <c r="S85" i="2"/>
  <c r="T85" i="2"/>
  <c r="S86" i="2"/>
  <c r="T86" i="2"/>
  <c r="S87" i="2"/>
  <c r="T87" i="2"/>
  <c r="S88" i="2"/>
  <c r="T88" i="2"/>
  <c r="S89" i="2"/>
  <c r="T89" i="2"/>
  <c r="S90" i="2"/>
  <c r="T90" i="2"/>
  <c r="S91" i="2"/>
  <c r="T91" i="2"/>
  <c r="S92" i="2"/>
  <c r="T92" i="2"/>
  <c r="S93" i="2"/>
  <c r="T93" i="2"/>
  <c r="S94" i="2"/>
  <c r="T94" i="2"/>
  <c r="S95" i="2"/>
  <c r="T95" i="2"/>
  <c r="S96" i="2"/>
  <c r="T96" i="2"/>
  <c r="S97" i="2"/>
  <c r="T97" i="2"/>
  <c r="S98" i="2"/>
  <c r="T98" i="2"/>
  <c r="S99" i="2"/>
  <c r="T99" i="2"/>
  <c r="S100" i="2"/>
  <c r="T100" i="2"/>
  <c r="S101" i="2"/>
  <c r="T101" i="2"/>
  <c r="S102" i="2"/>
  <c r="T102" i="2"/>
  <c r="S103" i="2"/>
  <c r="T103" i="2"/>
  <c r="S104" i="2"/>
  <c r="T104" i="2"/>
  <c r="S105" i="2"/>
  <c r="T105" i="2"/>
  <c r="S106" i="2"/>
  <c r="T106" i="2"/>
  <c r="S9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T21" i="2"/>
  <c r="S21" i="2"/>
  <c r="T20" i="2"/>
  <c r="S20" i="2"/>
  <c r="T19" i="2"/>
  <c r="S19" i="2"/>
  <c r="T18" i="2"/>
  <c r="S18" i="2"/>
  <c r="T17" i="2"/>
  <c r="S17" i="2"/>
  <c r="T16" i="2"/>
  <c r="S16" i="2"/>
  <c r="T15" i="2"/>
  <c r="S15" i="2"/>
  <c r="T14" i="2"/>
  <c r="S14" i="2"/>
  <c r="T13" i="2"/>
  <c r="S13" i="2"/>
  <c r="T12" i="2"/>
  <c r="S12" i="2"/>
  <c r="T11" i="2"/>
  <c r="S11" i="2"/>
  <c r="T10" i="2"/>
  <c r="S10" i="2"/>
  <c r="T9" i="2"/>
  <c r="T8" i="2"/>
  <c r="S8" i="2"/>
  <c r="T7" i="2"/>
  <c r="S7" i="2"/>
  <c r="K8" i="2"/>
  <c r="K7" i="2"/>
  <c r="E10" i="4" l="1"/>
  <c r="E9" i="4"/>
  <c r="D11" i="4"/>
  <c r="E11" i="4" s="1"/>
  <c r="B12" i="4"/>
  <c r="U7" i="2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U338" i="2" s="1"/>
  <c r="U339" i="2" s="1"/>
  <c r="U340" i="2" s="1"/>
  <c r="U341" i="2" s="1"/>
  <c r="U342" i="2" s="1"/>
  <c r="U343" i="2" s="1"/>
  <c r="U344" i="2" s="1"/>
  <c r="U345" i="2" s="1"/>
  <c r="U346" i="2" s="1"/>
  <c r="U347" i="2" s="1"/>
  <c r="U348" i="2" s="1"/>
  <c r="U349" i="2" s="1"/>
  <c r="U350" i="2" s="1"/>
  <c r="U351" i="2" s="1"/>
  <c r="U352" i="2" s="1"/>
  <c r="U353" i="2" s="1"/>
  <c r="U354" i="2" s="1"/>
  <c r="U355" i="2" s="1"/>
  <c r="U356" i="2" s="1"/>
  <c r="U357" i="2" s="1"/>
  <c r="U358" i="2" s="1"/>
  <c r="U359" i="2" s="1"/>
  <c r="U360" i="2" s="1"/>
  <c r="U361" i="2" s="1"/>
  <c r="U362" i="2" s="1"/>
  <c r="U363" i="2" s="1"/>
  <c r="U364" i="2" s="1"/>
  <c r="U365" i="2" s="1"/>
  <c r="U366" i="2" s="1"/>
  <c r="U367" i="2" s="1"/>
  <c r="U368" i="2" s="1"/>
  <c r="U369" i="2" s="1"/>
  <c r="U370" i="2" s="1"/>
  <c r="U371" i="2" s="1"/>
  <c r="U372" i="2" s="1"/>
  <c r="U373" i="2" s="1"/>
  <c r="U374" i="2" s="1"/>
  <c r="U375" i="2" s="1"/>
  <c r="U376" i="2" s="1"/>
  <c r="U377" i="2" s="1"/>
  <c r="U378" i="2" s="1"/>
  <c r="U379" i="2" s="1"/>
  <c r="U380" i="2" s="1"/>
  <c r="U381" i="2" s="1"/>
  <c r="U382" i="2" s="1"/>
  <c r="U383" i="2" s="1"/>
  <c r="U384" i="2" s="1"/>
  <c r="U385" i="2" s="1"/>
  <c r="U386" i="2" s="1"/>
  <c r="U387" i="2" s="1"/>
  <c r="U388" i="2" s="1"/>
  <c r="U389" i="2" s="1"/>
  <c r="U390" i="2" s="1"/>
  <c r="U391" i="2" s="1"/>
  <c r="U392" i="2" s="1"/>
  <c r="U393" i="2" s="1"/>
  <c r="U394" i="2" s="1"/>
  <c r="U395" i="2" s="1"/>
  <c r="U396" i="2" s="1"/>
  <c r="U397" i="2" s="1"/>
  <c r="U398" i="2" s="1"/>
  <c r="U399" i="2" s="1"/>
  <c r="U400" i="2" s="1"/>
  <c r="U401" i="2" s="1"/>
  <c r="U402" i="2" s="1"/>
  <c r="U403" i="2" s="1"/>
  <c r="U404" i="2" s="1"/>
  <c r="U405" i="2" s="1"/>
  <c r="U406" i="2" s="1"/>
  <c r="U407" i="2" s="1"/>
  <c r="U408" i="2" s="1"/>
  <c r="U409" i="2" s="1"/>
  <c r="U410" i="2" s="1"/>
  <c r="U411" i="2" s="1"/>
  <c r="U412" i="2" s="1"/>
  <c r="U413" i="2" s="1"/>
  <c r="U414" i="2" s="1"/>
  <c r="U415" i="2" s="1"/>
  <c r="U416" i="2" s="1"/>
  <c r="U417" i="2" s="1"/>
  <c r="U418" i="2" s="1"/>
  <c r="U419" i="2" s="1"/>
  <c r="U420" i="2" s="1"/>
  <c r="U421" i="2" s="1"/>
  <c r="U422" i="2" s="1"/>
  <c r="U423" i="2" s="1"/>
  <c r="U424" i="2" s="1"/>
  <c r="U425" i="2" s="1"/>
  <c r="U426" i="2" s="1"/>
  <c r="U427" i="2" s="1"/>
  <c r="U428" i="2" s="1"/>
  <c r="U429" i="2" s="1"/>
  <c r="U430" i="2" s="1"/>
  <c r="U431" i="2" s="1"/>
  <c r="U432" i="2" s="1"/>
  <c r="U433" i="2" s="1"/>
  <c r="U434" i="2" s="1"/>
  <c r="U435" i="2" s="1"/>
  <c r="U436" i="2" s="1"/>
  <c r="U437" i="2" s="1"/>
  <c r="U438" i="2" s="1"/>
  <c r="U439" i="2" s="1"/>
  <c r="U440" i="2" s="1"/>
  <c r="U441" i="2" s="1"/>
  <c r="U442" i="2" s="1"/>
  <c r="U443" i="2" s="1"/>
  <c r="U444" i="2" s="1"/>
  <c r="U445" i="2" s="1"/>
  <c r="U446" i="2" s="1"/>
  <c r="U447" i="2" s="1"/>
  <c r="U448" i="2" s="1"/>
  <c r="U449" i="2" s="1"/>
  <c r="U450" i="2" s="1"/>
  <c r="U451" i="2" s="1"/>
  <c r="U452" i="2" s="1"/>
  <c r="U453" i="2" s="1"/>
  <c r="U454" i="2" s="1"/>
  <c r="U455" i="2" s="1"/>
  <c r="U456" i="2" s="1"/>
  <c r="U457" i="2" s="1"/>
  <c r="U458" i="2" s="1"/>
  <c r="U459" i="2" s="1"/>
  <c r="U460" i="2" s="1"/>
  <c r="U461" i="2" s="1"/>
  <c r="U462" i="2" s="1"/>
  <c r="U463" i="2" s="1"/>
  <c r="U464" i="2" s="1"/>
  <c r="U465" i="2" s="1"/>
  <c r="U466" i="2" s="1"/>
  <c r="U467" i="2" s="1"/>
  <c r="U468" i="2" s="1"/>
  <c r="U469" i="2" s="1"/>
  <c r="U470" i="2" s="1"/>
  <c r="U471" i="2" s="1"/>
  <c r="U472" i="2" s="1"/>
  <c r="U473" i="2" s="1"/>
  <c r="U474" i="2" s="1"/>
  <c r="U475" i="2" s="1"/>
  <c r="U476" i="2" s="1"/>
  <c r="U477" i="2" s="1"/>
  <c r="U478" i="2" s="1"/>
  <c r="U479" i="2" s="1"/>
  <c r="U480" i="2" s="1"/>
  <c r="U481" i="2" s="1"/>
  <c r="U482" i="2" s="1"/>
  <c r="U483" i="2" s="1"/>
  <c r="U484" i="2" s="1"/>
  <c r="U485" i="2" s="1"/>
  <c r="U486" i="2" s="1"/>
  <c r="U487" i="2" s="1"/>
  <c r="U488" i="2" s="1"/>
  <c r="U489" i="2" s="1"/>
  <c r="U490" i="2" s="1"/>
  <c r="U491" i="2" s="1"/>
  <c r="U492" i="2" s="1"/>
  <c r="U493" i="2" s="1"/>
  <c r="U494" i="2" s="1"/>
  <c r="U495" i="2" s="1"/>
  <c r="U496" i="2" s="1"/>
  <c r="U497" i="2" s="1"/>
  <c r="U498" i="2" s="1"/>
  <c r="U499" i="2" s="1"/>
  <c r="U500" i="2" s="1"/>
  <c r="U501" i="2" s="1"/>
  <c r="U502" i="2" s="1"/>
  <c r="U503" i="2" s="1"/>
  <c r="U504" i="2" s="1"/>
  <c r="U505" i="2" s="1"/>
  <c r="U506" i="2" s="1"/>
  <c r="U507" i="2" s="1"/>
  <c r="U508" i="2" s="1"/>
  <c r="U509" i="2" s="1"/>
  <c r="U510" i="2" s="1"/>
  <c r="U511" i="2" s="1"/>
  <c r="U512" i="2" s="1"/>
  <c r="U513" i="2" s="1"/>
  <c r="U514" i="2" s="1"/>
  <c r="U515" i="2" s="1"/>
  <c r="U516" i="2" s="1"/>
  <c r="U517" i="2" s="1"/>
  <c r="U518" i="2" s="1"/>
  <c r="U519" i="2" s="1"/>
  <c r="U520" i="2" s="1"/>
  <c r="U521" i="2" s="1"/>
  <c r="U522" i="2" s="1"/>
  <c r="U523" i="2" s="1"/>
  <c r="U524" i="2" s="1"/>
  <c r="U525" i="2" s="1"/>
  <c r="U526" i="2" s="1"/>
  <c r="U527" i="2" s="1"/>
  <c r="U528" i="2" s="1"/>
  <c r="U529" i="2" s="1"/>
  <c r="U530" i="2" s="1"/>
  <c r="U531" i="2" s="1"/>
  <c r="U532" i="2" s="1"/>
  <c r="U533" i="2" s="1"/>
  <c r="U534" i="2" s="1"/>
  <c r="U535" i="2" s="1"/>
  <c r="U536" i="2" s="1"/>
  <c r="U537" i="2" s="1"/>
  <c r="U538" i="2" s="1"/>
  <c r="U539" i="2" s="1"/>
  <c r="U540" i="2" s="1"/>
  <c r="U541" i="2" s="1"/>
  <c r="U542" i="2" s="1"/>
  <c r="U543" i="2" s="1"/>
  <c r="U544" i="2" s="1"/>
  <c r="U545" i="2" s="1"/>
  <c r="U546" i="2" s="1"/>
  <c r="U547" i="2" s="1"/>
  <c r="U548" i="2" s="1"/>
  <c r="U549" i="2" s="1"/>
  <c r="U550" i="2" s="1"/>
  <c r="U551" i="2" s="1"/>
  <c r="U552" i="2" s="1"/>
  <c r="U553" i="2" s="1"/>
  <c r="U554" i="2" s="1"/>
  <c r="U555" i="2" s="1"/>
  <c r="U556" i="2" s="1"/>
  <c r="U557" i="2" s="1"/>
  <c r="U558" i="2" s="1"/>
  <c r="U559" i="2" s="1"/>
  <c r="U560" i="2" s="1"/>
  <c r="U561" i="2" s="1"/>
  <c r="U562" i="2" s="1"/>
  <c r="U563" i="2" s="1"/>
  <c r="U564" i="2" s="1"/>
  <c r="U565" i="2" s="1"/>
  <c r="U566" i="2" s="1"/>
  <c r="U567" i="2" s="1"/>
  <c r="U568" i="2" s="1"/>
  <c r="U569" i="2" s="1"/>
  <c r="U570" i="2" s="1"/>
  <c r="U571" i="2" s="1"/>
  <c r="U572" i="2" s="1"/>
  <c r="U573" i="2" s="1"/>
  <c r="U574" i="2" s="1"/>
  <c r="U575" i="2" s="1"/>
  <c r="U576" i="2" s="1"/>
  <c r="U577" i="2" s="1"/>
  <c r="U578" i="2" s="1"/>
  <c r="U579" i="2" s="1"/>
  <c r="U580" i="2" s="1"/>
  <c r="U581" i="2" s="1"/>
  <c r="U582" i="2" s="1"/>
  <c r="U583" i="2" s="1"/>
  <c r="U584" i="2" s="1"/>
  <c r="U585" i="2" s="1"/>
  <c r="U586" i="2" s="1"/>
  <c r="U587" i="2" s="1"/>
  <c r="U588" i="2" s="1"/>
  <c r="U589" i="2" s="1"/>
  <c r="U590" i="2" s="1"/>
  <c r="U591" i="2" s="1"/>
  <c r="U592" i="2" s="1"/>
  <c r="U593" i="2" s="1"/>
  <c r="U594" i="2" s="1"/>
  <c r="U595" i="2" s="1"/>
  <c r="U596" i="2" s="1"/>
  <c r="U597" i="2" s="1"/>
  <c r="U598" i="2" s="1"/>
  <c r="U599" i="2" s="1"/>
  <c r="U600" i="2" s="1"/>
  <c r="U601" i="2" s="1"/>
  <c r="U602" i="2" s="1"/>
  <c r="U603" i="2" s="1"/>
  <c r="U604" i="2" s="1"/>
  <c r="U605" i="2" s="1"/>
  <c r="U606" i="2" s="1"/>
  <c r="U607" i="2" s="1"/>
  <c r="U608" i="2" s="1"/>
  <c r="U609" i="2" s="1"/>
  <c r="U610" i="2" s="1"/>
  <c r="U611" i="2" s="1"/>
  <c r="U612" i="2" s="1"/>
  <c r="U613" i="2" s="1"/>
  <c r="U614" i="2" s="1"/>
  <c r="U615" i="2" s="1"/>
  <c r="U616" i="2" s="1"/>
  <c r="U617" i="2" s="1"/>
  <c r="U618" i="2" s="1"/>
  <c r="U619" i="2" s="1"/>
  <c r="U620" i="2" s="1"/>
  <c r="U621" i="2" s="1"/>
  <c r="U622" i="2" s="1"/>
  <c r="U623" i="2" s="1"/>
  <c r="U624" i="2" s="1"/>
  <c r="U625" i="2" s="1"/>
  <c r="U626" i="2" s="1"/>
  <c r="U627" i="2" s="1"/>
  <c r="U628" i="2" s="1"/>
  <c r="U629" i="2" s="1"/>
  <c r="U630" i="2" s="1"/>
  <c r="U631" i="2" s="1"/>
  <c r="U632" i="2" s="1"/>
  <c r="U633" i="2" s="1"/>
  <c r="U634" i="2" s="1"/>
  <c r="U635" i="2" s="1"/>
  <c r="U636" i="2" s="1"/>
  <c r="U637" i="2" s="1"/>
  <c r="U638" i="2" s="1"/>
  <c r="U639" i="2" s="1"/>
  <c r="U640" i="2" s="1"/>
  <c r="U641" i="2" s="1"/>
  <c r="U642" i="2" s="1"/>
  <c r="U643" i="2" s="1"/>
  <c r="U644" i="2" s="1"/>
  <c r="U645" i="2" s="1"/>
  <c r="U646" i="2" s="1"/>
  <c r="U647" i="2" s="1"/>
  <c r="U648" i="2" s="1"/>
  <c r="U649" i="2" s="1"/>
  <c r="U650" i="2" s="1"/>
  <c r="U651" i="2" s="1"/>
  <c r="U652" i="2" s="1"/>
  <c r="U653" i="2" s="1"/>
  <c r="U654" i="2" s="1"/>
  <c r="U655" i="2" s="1"/>
  <c r="U656" i="2" s="1"/>
  <c r="U657" i="2" s="1"/>
  <c r="U658" i="2" s="1"/>
  <c r="U659" i="2" s="1"/>
  <c r="U660" i="2" s="1"/>
  <c r="U661" i="2" s="1"/>
  <c r="U662" i="2" s="1"/>
  <c r="U663" i="2" s="1"/>
  <c r="U664" i="2" s="1"/>
  <c r="U665" i="2" s="1"/>
  <c r="U666" i="2" s="1"/>
  <c r="U667" i="2" s="1"/>
  <c r="U668" i="2" s="1"/>
  <c r="U669" i="2" s="1"/>
  <c r="U670" i="2" s="1"/>
  <c r="U671" i="2" s="1"/>
  <c r="U672" i="2" s="1"/>
  <c r="U673" i="2" s="1"/>
  <c r="U674" i="2" s="1"/>
  <c r="U675" i="2" s="1"/>
  <c r="U676" i="2" s="1"/>
  <c r="U677" i="2" s="1"/>
  <c r="U678" i="2" s="1"/>
  <c r="U679" i="2" s="1"/>
  <c r="U680" i="2" s="1"/>
  <c r="U681" i="2" s="1"/>
  <c r="U682" i="2" s="1"/>
  <c r="U683" i="2" s="1"/>
  <c r="U684" i="2" s="1"/>
  <c r="U685" i="2" s="1"/>
  <c r="U686" i="2" s="1"/>
  <c r="U687" i="2" s="1"/>
  <c r="U688" i="2" s="1"/>
  <c r="U689" i="2" s="1"/>
  <c r="U690" i="2" s="1"/>
  <c r="U691" i="2" s="1"/>
  <c r="U692" i="2" s="1"/>
  <c r="U693" i="2" s="1"/>
  <c r="U694" i="2" s="1"/>
  <c r="U695" i="2" s="1"/>
  <c r="U696" i="2" s="1"/>
  <c r="U697" i="2" s="1"/>
  <c r="U698" i="2" s="1"/>
  <c r="U699" i="2" s="1"/>
  <c r="U700" i="2" s="1"/>
  <c r="U701" i="2" s="1"/>
  <c r="U702" i="2" s="1"/>
  <c r="U703" i="2" s="1"/>
  <c r="U704" i="2" s="1"/>
  <c r="U705" i="2" s="1"/>
  <c r="U706" i="2" s="1"/>
  <c r="U707" i="2" s="1"/>
  <c r="U708" i="2" s="1"/>
  <c r="U709" i="2" s="1"/>
  <c r="U710" i="2" s="1"/>
  <c r="U711" i="2" s="1"/>
  <c r="U712" i="2" s="1"/>
  <c r="U713" i="2" s="1"/>
  <c r="U714" i="2" s="1"/>
  <c r="U715" i="2" s="1"/>
  <c r="U716" i="2" s="1"/>
  <c r="U717" i="2" s="1"/>
  <c r="U718" i="2" s="1"/>
  <c r="U719" i="2" s="1"/>
  <c r="U720" i="2" s="1"/>
  <c r="U721" i="2" s="1"/>
  <c r="U722" i="2" s="1"/>
  <c r="U723" i="2" s="1"/>
  <c r="U724" i="2" s="1"/>
  <c r="U725" i="2" s="1"/>
  <c r="U726" i="2" s="1"/>
  <c r="U727" i="2" s="1"/>
  <c r="U728" i="2" s="1"/>
  <c r="U729" i="2" s="1"/>
  <c r="U730" i="2" s="1"/>
  <c r="U731" i="2" s="1"/>
  <c r="U732" i="2" s="1"/>
  <c r="U733" i="2" s="1"/>
  <c r="U734" i="2" s="1"/>
  <c r="U735" i="2" s="1"/>
  <c r="U736" i="2" s="1"/>
  <c r="U737" i="2" s="1"/>
  <c r="U738" i="2" s="1"/>
  <c r="U739" i="2" s="1"/>
  <c r="U740" i="2" s="1"/>
  <c r="U741" i="2" s="1"/>
  <c r="U742" i="2" s="1"/>
  <c r="U743" i="2" s="1"/>
  <c r="U744" i="2" s="1"/>
  <c r="U745" i="2" s="1"/>
  <c r="U746" i="2" s="1"/>
  <c r="U747" i="2" s="1"/>
  <c r="U748" i="2" s="1"/>
  <c r="U749" i="2" s="1"/>
  <c r="U750" i="2" s="1"/>
  <c r="U751" i="2" s="1"/>
  <c r="U752" i="2" s="1"/>
  <c r="U753" i="2" s="1"/>
  <c r="U754" i="2" s="1"/>
  <c r="U755" i="2" s="1"/>
  <c r="U756" i="2" s="1"/>
  <c r="U757" i="2" s="1"/>
  <c r="U758" i="2" s="1"/>
  <c r="U759" i="2" s="1"/>
  <c r="U760" i="2" s="1"/>
  <c r="U761" i="2" s="1"/>
  <c r="U762" i="2" s="1"/>
  <c r="U763" i="2" s="1"/>
  <c r="U764" i="2" s="1"/>
  <c r="U765" i="2" s="1"/>
  <c r="U766" i="2" s="1"/>
  <c r="U767" i="2" s="1"/>
  <c r="U768" i="2" s="1"/>
  <c r="U769" i="2" s="1"/>
  <c r="U770" i="2" s="1"/>
  <c r="U771" i="2" s="1"/>
  <c r="U772" i="2" s="1"/>
  <c r="U773" i="2" s="1"/>
  <c r="U774" i="2" s="1"/>
  <c r="U775" i="2" s="1"/>
  <c r="U776" i="2" s="1"/>
  <c r="U777" i="2" s="1"/>
  <c r="U778" i="2" s="1"/>
  <c r="U779" i="2" s="1"/>
  <c r="U780" i="2" s="1"/>
  <c r="U781" i="2" s="1"/>
  <c r="U782" i="2" s="1"/>
  <c r="U783" i="2" s="1"/>
  <c r="U784" i="2" s="1"/>
  <c r="U785" i="2" s="1"/>
  <c r="U786" i="2" s="1"/>
  <c r="U787" i="2" s="1"/>
  <c r="U788" i="2" s="1"/>
  <c r="U789" i="2" s="1"/>
  <c r="U790" i="2" s="1"/>
  <c r="U791" i="2" s="1"/>
  <c r="U792" i="2" s="1"/>
  <c r="U793" i="2" s="1"/>
  <c r="U794" i="2" s="1"/>
  <c r="U795" i="2" s="1"/>
  <c r="U796" i="2" s="1"/>
  <c r="U797" i="2" s="1"/>
  <c r="U798" i="2" s="1"/>
  <c r="U799" i="2" s="1"/>
  <c r="U800" i="2" s="1"/>
  <c r="U801" i="2" s="1"/>
  <c r="U802" i="2" s="1"/>
  <c r="U803" i="2" s="1"/>
  <c r="U804" i="2" s="1"/>
  <c r="U805" i="2" s="1"/>
  <c r="U806" i="2" s="1"/>
  <c r="U807" i="2" s="1"/>
  <c r="U808" i="2" s="1"/>
  <c r="U809" i="2" s="1"/>
  <c r="U810" i="2" s="1"/>
  <c r="U811" i="2" s="1"/>
  <c r="U812" i="2" s="1"/>
  <c r="U813" i="2" s="1"/>
  <c r="U814" i="2" s="1"/>
  <c r="U815" i="2" s="1"/>
  <c r="U816" i="2" s="1"/>
  <c r="U817" i="2" s="1"/>
  <c r="U818" i="2" s="1"/>
  <c r="U819" i="2" s="1"/>
  <c r="U820" i="2" s="1"/>
  <c r="U821" i="2" s="1"/>
  <c r="U822" i="2" s="1"/>
  <c r="U823" i="2" s="1"/>
  <c r="U824" i="2" s="1"/>
  <c r="U825" i="2" s="1"/>
  <c r="U826" i="2" s="1"/>
  <c r="U827" i="2" s="1"/>
  <c r="U828" i="2" s="1"/>
  <c r="U829" i="2" s="1"/>
  <c r="U830" i="2" s="1"/>
  <c r="U831" i="2" s="1"/>
  <c r="U832" i="2" s="1"/>
  <c r="U833" i="2" s="1"/>
  <c r="U834" i="2" s="1"/>
  <c r="U835" i="2" s="1"/>
  <c r="U836" i="2" s="1"/>
  <c r="U837" i="2" s="1"/>
  <c r="U838" i="2" s="1"/>
  <c r="U839" i="2" s="1"/>
  <c r="U840" i="2" s="1"/>
  <c r="U841" i="2" s="1"/>
  <c r="U842" i="2" s="1"/>
  <c r="U843" i="2" s="1"/>
  <c r="U844" i="2" s="1"/>
  <c r="U845" i="2" s="1"/>
  <c r="U846" i="2" s="1"/>
  <c r="U847" i="2" s="1"/>
  <c r="U848" i="2" s="1"/>
  <c r="U849" i="2" s="1"/>
  <c r="U850" i="2" s="1"/>
  <c r="U851" i="2" s="1"/>
  <c r="U852" i="2" s="1"/>
  <c r="U853" i="2" s="1"/>
  <c r="U854" i="2" s="1"/>
  <c r="U855" i="2" s="1"/>
  <c r="U856" i="2" s="1"/>
  <c r="U857" i="2" s="1"/>
  <c r="U858" i="2" s="1"/>
  <c r="U859" i="2" s="1"/>
  <c r="U860" i="2" s="1"/>
  <c r="U861" i="2" s="1"/>
  <c r="U862" i="2" s="1"/>
  <c r="U863" i="2" s="1"/>
  <c r="U864" i="2" s="1"/>
  <c r="U865" i="2" s="1"/>
  <c r="U866" i="2" s="1"/>
  <c r="U867" i="2" s="1"/>
  <c r="U868" i="2" s="1"/>
  <c r="U869" i="2" s="1"/>
  <c r="U870" i="2" s="1"/>
  <c r="U871" i="2" s="1"/>
  <c r="U872" i="2" s="1"/>
  <c r="U873" i="2" s="1"/>
  <c r="U874" i="2" s="1"/>
  <c r="U875" i="2" s="1"/>
  <c r="U876" i="2" s="1"/>
  <c r="U877" i="2" s="1"/>
  <c r="U878" i="2" s="1"/>
  <c r="U879" i="2" s="1"/>
  <c r="U880" i="2" s="1"/>
  <c r="U881" i="2" s="1"/>
  <c r="U882" i="2" s="1"/>
  <c r="U883" i="2" s="1"/>
  <c r="U884" i="2" s="1"/>
  <c r="U885" i="2" s="1"/>
  <c r="U886" i="2" s="1"/>
  <c r="U887" i="2" s="1"/>
  <c r="U888" i="2" s="1"/>
  <c r="U889" i="2" s="1"/>
  <c r="U890" i="2" s="1"/>
  <c r="U891" i="2" s="1"/>
  <c r="U892" i="2" s="1"/>
  <c r="U893" i="2" s="1"/>
  <c r="U894" i="2" s="1"/>
  <c r="U895" i="2" s="1"/>
  <c r="U896" i="2" s="1"/>
  <c r="U897" i="2" s="1"/>
  <c r="U898" i="2" s="1"/>
  <c r="U899" i="2" s="1"/>
  <c r="U900" i="2" s="1"/>
  <c r="U901" i="2" s="1"/>
  <c r="U902" i="2" s="1"/>
  <c r="U903" i="2" s="1"/>
  <c r="U904" i="2" s="1"/>
  <c r="U905" i="2" s="1"/>
  <c r="U906" i="2" s="1"/>
  <c r="U907" i="2" s="1"/>
  <c r="U908" i="2" s="1"/>
  <c r="U909" i="2" s="1"/>
  <c r="U910" i="2" s="1"/>
  <c r="U911" i="2" s="1"/>
  <c r="U912" i="2" s="1"/>
  <c r="U913" i="2" s="1"/>
  <c r="U914" i="2" s="1"/>
  <c r="U915" i="2" s="1"/>
  <c r="U916" i="2" s="1"/>
  <c r="U917" i="2" s="1"/>
  <c r="U918" i="2" s="1"/>
  <c r="U919" i="2" s="1"/>
  <c r="U920" i="2" s="1"/>
  <c r="U921" i="2" s="1"/>
  <c r="U922" i="2" s="1"/>
  <c r="U923" i="2" s="1"/>
  <c r="U924" i="2" s="1"/>
  <c r="U925" i="2" s="1"/>
  <c r="U926" i="2" s="1"/>
  <c r="U927" i="2" s="1"/>
  <c r="U928" i="2" s="1"/>
  <c r="U929" i="2" s="1"/>
  <c r="U930" i="2" s="1"/>
  <c r="U931" i="2" s="1"/>
  <c r="U932" i="2" s="1"/>
  <c r="U933" i="2" s="1"/>
  <c r="U934" i="2" s="1"/>
  <c r="U935" i="2" s="1"/>
  <c r="U936" i="2" s="1"/>
  <c r="U937" i="2" s="1"/>
  <c r="U938" i="2" s="1"/>
  <c r="U939" i="2" s="1"/>
  <c r="U940" i="2" s="1"/>
  <c r="U941" i="2" s="1"/>
  <c r="U942" i="2" s="1"/>
  <c r="U943" i="2" s="1"/>
  <c r="U944" i="2" s="1"/>
  <c r="U945" i="2" s="1"/>
  <c r="U946" i="2" s="1"/>
  <c r="U947" i="2" s="1"/>
  <c r="U948" i="2" s="1"/>
  <c r="U949" i="2" s="1"/>
  <c r="U950" i="2" s="1"/>
  <c r="U951" i="2" s="1"/>
  <c r="U952" i="2" s="1"/>
  <c r="U953" i="2" s="1"/>
  <c r="U954" i="2" s="1"/>
  <c r="U955" i="2" s="1"/>
  <c r="U956" i="2" s="1"/>
  <c r="U957" i="2" s="1"/>
  <c r="U958" i="2" s="1"/>
  <c r="U959" i="2" s="1"/>
  <c r="U960" i="2" s="1"/>
  <c r="U961" i="2" s="1"/>
  <c r="U962" i="2" s="1"/>
  <c r="U963" i="2" s="1"/>
  <c r="U964" i="2" s="1"/>
  <c r="U965" i="2" s="1"/>
  <c r="U966" i="2" s="1"/>
  <c r="U967" i="2" s="1"/>
  <c r="U968" i="2" s="1"/>
  <c r="U969" i="2" s="1"/>
  <c r="U970" i="2" s="1"/>
  <c r="U971" i="2" s="1"/>
  <c r="U972" i="2" s="1"/>
  <c r="U973" i="2" s="1"/>
  <c r="U974" i="2" s="1"/>
  <c r="U975" i="2" s="1"/>
  <c r="U976" i="2" s="1"/>
  <c r="U977" i="2" s="1"/>
  <c r="U978" i="2" s="1"/>
  <c r="U979" i="2" s="1"/>
  <c r="U980" i="2" s="1"/>
  <c r="U981" i="2" s="1"/>
  <c r="U982" i="2" s="1"/>
  <c r="U983" i="2" s="1"/>
  <c r="U984" i="2" s="1"/>
  <c r="U985" i="2" s="1"/>
  <c r="U986" i="2" s="1"/>
  <c r="U987" i="2" s="1"/>
  <c r="U988" i="2" s="1"/>
  <c r="U989" i="2" s="1"/>
  <c r="U990" i="2" s="1"/>
  <c r="U991" i="2" s="1"/>
  <c r="U992" i="2" s="1"/>
  <c r="U993" i="2" s="1"/>
  <c r="U994" i="2" s="1"/>
  <c r="U995" i="2" s="1"/>
  <c r="U996" i="2" s="1"/>
  <c r="U997" i="2" s="1"/>
  <c r="U998" i="2" s="1"/>
  <c r="U999" i="2" s="1"/>
  <c r="U1000" i="2" s="1"/>
  <c r="C12" i="4" l="1"/>
  <c r="D12" i="4" s="1"/>
  <c r="E12" i="4" s="1"/>
  <c r="B13" i="4"/>
  <c r="C13" i="4" l="1"/>
  <c r="D13" i="4" s="1"/>
  <c r="E13" i="4" s="1"/>
  <c r="B14" i="4"/>
  <c r="C14" i="4" l="1"/>
  <c r="D14" i="4" s="1"/>
  <c r="E14" i="4" s="1"/>
  <c r="B15" i="4"/>
  <c r="L21" i="2"/>
  <c r="C15" i="4" l="1"/>
  <c r="B16" i="4"/>
  <c r="D15" i="4" l="1"/>
  <c r="E15" i="4" s="1"/>
  <c r="C16" i="4"/>
  <c r="D16" i="4" s="1"/>
  <c r="E16" i="4" s="1"/>
  <c r="B17" i="4"/>
  <c r="C17" i="4" s="1"/>
  <c r="D17" i="4" l="1"/>
  <c r="E17" i="4" s="1"/>
  <c r="B18" i="4"/>
  <c r="C18" i="4" l="1"/>
  <c r="D18" i="4" s="1"/>
  <c r="E18" i="4" s="1"/>
  <c r="B19" i="4"/>
  <c r="C19" i="4" l="1"/>
  <c r="D19" i="4" s="1"/>
  <c r="E19" i="4" s="1"/>
  <c r="B20" i="4"/>
  <c r="C20" i="4" l="1"/>
  <c r="D20" i="4" s="1"/>
  <c r="E20" i="4" s="1"/>
  <c r="B21" i="4"/>
  <c r="C21" i="4" l="1"/>
  <c r="D21" i="4" s="1"/>
  <c r="E21" i="4" s="1"/>
  <c r="B22" i="4"/>
  <c r="C22" i="4" l="1"/>
  <c r="D22" i="4" s="1"/>
  <c r="E22" i="4" s="1"/>
  <c r="B23" i="4"/>
  <c r="C23" i="4" l="1"/>
  <c r="D23" i="4" s="1"/>
  <c r="E23" i="4" s="1"/>
  <c r="B24" i="4"/>
  <c r="C24" i="4" l="1"/>
  <c r="D24" i="4" s="1"/>
  <c r="E24" i="4" s="1"/>
  <c r="B25" i="4"/>
  <c r="C25" i="4" l="1"/>
  <c r="D25" i="4" s="1"/>
  <c r="E25" i="4" s="1"/>
  <c r="B26" i="4"/>
  <c r="C26" i="4" l="1"/>
  <c r="D26" i="4" s="1"/>
  <c r="E26" i="4" s="1"/>
  <c r="B27" i="4"/>
  <c r="C27" i="4" l="1"/>
  <c r="D27" i="4" s="1"/>
  <c r="E27" i="4" s="1"/>
  <c r="B28" i="4"/>
  <c r="C28" i="4" l="1"/>
  <c r="D28" i="4" s="1"/>
  <c r="E28" i="4" s="1"/>
  <c r="B29" i="4"/>
  <c r="C29" i="4" l="1"/>
  <c r="B30" i="4"/>
  <c r="D29" i="4" l="1"/>
  <c r="E29" i="4" s="1"/>
  <c r="C30" i="4"/>
  <c r="D30" i="4" s="1"/>
  <c r="E30" i="4" s="1"/>
  <c r="B31" i="4"/>
  <c r="C31" i="4" l="1"/>
  <c r="D31" i="4" s="1"/>
  <c r="E31" i="4" s="1"/>
  <c r="B32" i="4"/>
  <c r="C32" i="4" l="1"/>
  <c r="D32" i="4" s="1"/>
  <c r="E32" i="4" s="1"/>
  <c r="B33" i="4"/>
  <c r="B34" i="4" l="1"/>
  <c r="C33" i="4"/>
  <c r="D33" i="4" s="1"/>
  <c r="E33" i="4" s="1"/>
  <c r="B35" i="4" l="1"/>
  <c r="C34" i="4"/>
  <c r="D34" i="4" s="1"/>
  <c r="E34" i="4" s="1"/>
  <c r="B36" i="4" l="1"/>
  <c r="C35" i="4"/>
  <c r="D35" i="4" s="1"/>
  <c r="E35" i="4" s="1"/>
  <c r="B37" i="4" l="1"/>
  <c r="C36" i="4"/>
  <c r="D36" i="4" s="1"/>
  <c r="E36" i="4" s="1"/>
  <c r="B38" i="4" l="1"/>
  <c r="C37" i="4"/>
  <c r="D37" i="4" s="1"/>
  <c r="E37" i="4" s="1"/>
  <c r="B39" i="4" l="1"/>
  <c r="C38" i="4"/>
  <c r="D38" i="4" s="1"/>
  <c r="E38" i="4" s="1"/>
  <c r="B40" i="4" l="1"/>
  <c r="C39" i="4"/>
  <c r="D39" i="4" s="1"/>
  <c r="E39" i="4" s="1"/>
  <c r="B41" i="4" l="1"/>
  <c r="C40" i="4"/>
  <c r="D40" i="4" s="1"/>
  <c r="E40" i="4" s="1"/>
  <c r="B42" i="4" l="1"/>
  <c r="C41" i="4"/>
  <c r="D41" i="4" s="1"/>
  <c r="E41" i="4" s="1"/>
  <c r="B43" i="4" l="1"/>
  <c r="C42" i="4"/>
  <c r="D42" i="4" s="1"/>
  <c r="E42" i="4" s="1"/>
  <c r="B44" i="4" l="1"/>
  <c r="C43" i="4"/>
  <c r="D43" i="4" s="1"/>
  <c r="E43" i="4" s="1"/>
  <c r="B45" i="4" l="1"/>
  <c r="C44" i="4"/>
  <c r="D44" i="4" s="1"/>
  <c r="E44" i="4" s="1"/>
  <c r="B46" i="4" l="1"/>
  <c r="C45" i="4"/>
  <c r="D45" i="4" s="1"/>
  <c r="E45" i="4" s="1"/>
  <c r="B47" i="4" l="1"/>
  <c r="C46" i="4"/>
  <c r="D46" i="4" s="1"/>
  <c r="E46" i="4" s="1"/>
  <c r="B48" i="4" l="1"/>
  <c r="C47" i="4"/>
  <c r="D47" i="4" s="1"/>
  <c r="E47" i="4" s="1"/>
  <c r="B49" i="4" l="1"/>
  <c r="C48" i="4"/>
  <c r="D48" i="4" s="1"/>
  <c r="E48" i="4" s="1"/>
  <c r="B50" i="4" l="1"/>
  <c r="C49" i="4"/>
  <c r="D49" i="4" s="1"/>
  <c r="E49" i="4" s="1"/>
  <c r="B51" i="4" l="1"/>
  <c r="C50" i="4"/>
  <c r="D50" i="4" s="1"/>
  <c r="E50" i="4" s="1"/>
  <c r="B52" i="4" l="1"/>
  <c r="C51" i="4"/>
  <c r="D51" i="4" s="1"/>
  <c r="E51" i="4" s="1"/>
  <c r="B53" i="4" l="1"/>
  <c r="C52" i="4"/>
  <c r="D52" i="4" s="1"/>
  <c r="E52" i="4" s="1"/>
  <c r="B54" i="4" l="1"/>
  <c r="C53" i="4"/>
  <c r="D53" i="4" s="1"/>
  <c r="E53" i="4" s="1"/>
  <c r="B55" i="4" l="1"/>
  <c r="C54" i="4"/>
  <c r="D54" i="4" s="1"/>
  <c r="E54" i="4" s="1"/>
  <c r="B56" i="4" l="1"/>
  <c r="C55" i="4"/>
  <c r="D55" i="4" s="1"/>
  <c r="E55" i="4" s="1"/>
  <c r="B57" i="4" l="1"/>
  <c r="C56" i="4"/>
  <c r="D56" i="4" s="1"/>
  <c r="E56" i="4" s="1"/>
  <c r="B58" i="4" l="1"/>
  <c r="C57" i="4"/>
  <c r="D57" i="4" s="1"/>
  <c r="E57" i="4" s="1"/>
  <c r="B59" i="4" l="1"/>
  <c r="C58" i="4"/>
  <c r="D58" i="4" s="1"/>
  <c r="E58" i="4" s="1"/>
  <c r="B60" i="4" l="1"/>
  <c r="C59" i="4"/>
  <c r="D59" i="4" s="1"/>
  <c r="E59" i="4" s="1"/>
  <c r="B61" i="4" l="1"/>
  <c r="C60" i="4"/>
  <c r="D60" i="4" s="1"/>
  <c r="E60" i="4" s="1"/>
  <c r="B62" i="4" l="1"/>
  <c r="C61" i="4"/>
  <c r="D61" i="4" s="1"/>
  <c r="E61" i="4" s="1"/>
  <c r="B63" i="4" l="1"/>
  <c r="C62" i="4"/>
  <c r="D62" i="4" s="1"/>
  <c r="E62" i="4" s="1"/>
  <c r="B64" i="4" l="1"/>
  <c r="C63" i="4"/>
  <c r="D63" i="4" s="1"/>
  <c r="E63" i="4" s="1"/>
  <c r="B65" i="4" l="1"/>
  <c r="C64" i="4"/>
  <c r="D64" i="4" s="1"/>
  <c r="E64" i="4" s="1"/>
  <c r="B66" i="4" l="1"/>
  <c r="C65" i="4"/>
  <c r="D65" i="4" s="1"/>
  <c r="E65" i="4" s="1"/>
  <c r="B67" i="4" l="1"/>
  <c r="C66" i="4"/>
  <c r="D66" i="4" s="1"/>
  <c r="E66" i="4" s="1"/>
  <c r="B68" i="4" l="1"/>
  <c r="C67" i="4"/>
  <c r="D67" i="4" s="1"/>
  <c r="E67" i="4" s="1"/>
  <c r="B69" i="4" l="1"/>
  <c r="C68" i="4"/>
  <c r="D68" i="4" s="1"/>
  <c r="E68" i="4" s="1"/>
  <c r="B70" i="4" l="1"/>
  <c r="C69" i="4"/>
  <c r="D69" i="4" s="1"/>
  <c r="E69" i="4" s="1"/>
  <c r="B71" i="4" l="1"/>
  <c r="C70" i="4"/>
  <c r="D70" i="4" s="1"/>
  <c r="E70" i="4" s="1"/>
  <c r="B72" i="4" l="1"/>
  <c r="C71" i="4"/>
  <c r="D71" i="4" s="1"/>
  <c r="E71" i="4" s="1"/>
  <c r="B73" i="4" l="1"/>
  <c r="C72" i="4"/>
  <c r="D72" i="4" s="1"/>
  <c r="E72" i="4" s="1"/>
  <c r="B74" i="4" l="1"/>
  <c r="C73" i="4"/>
  <c r="D73" i="4" s="1"/>
  <c r="E73" i="4" s="1"/>
  <c r="B75" i="4" l="1"/>
  <c r="C74" i="4"/>
  <c r="D74" i="4" s="1"/>
  <c r="E74" i="4" s="1"/>
  <c r="B76" i="4" l="1"/>
  <c r="C75" i="4"/>
  <c r="D75" i="4" s="1"/>
  <c r="E75" i="4" s="1"/>
  <c r="B77" i="4" l="1"/>
  <c r="C76" i="4"/>
  <c r="D76" i="4" s="1"/>
  <c r="E76" i="4" s="1"/>
  <c r="B78" i="4" l="1"/>
  <c r="C77" i="4"/>
  <c r="D77" i="4" s="1"/>
  <c r="E77" i="4" s="1"/>
  <c r="B79" i="4" l="1"/>
  <c r="C78" i="4"/>
  <c r="D78" i="4" s="1"/>
  <c r="E78" i="4" s="1"/>
  <c r="B80" i="4" l="1"/>
  <c r="C79" i="4"/>
  <c r="D79" i="4" s="1"/>
  <c r="E79" i="4" s="1"/>
  <c r="B81" i="4" l="1"/>
  <c r="C80" i="4"/>
  <c r="D80" i="4" s="1"/>
  <c r="E80" i="4" s="1"/>
  <c r="B82" i="4" l="1"/>
  <c r="C81" i="4"/>
  <c r="D81" i="4" s="1"/>
  <c r="E81" i="4" s="1"/>
  <c r="B83" i="4" l="1"/>
  <c r="C82" i="4"/>
  <c r="D82" i="4" s="1"/>
  <c r="E82" i="4" s="1"/>
  <c r="B84" i="4" l="1"/>
  <c r="C83" i="4"/>
  <c r="D83" i="4" s="1"/>
  <c r="E83" i="4" s="1"/>
  <c r="B85" i="4" l="1"/>
  <c r="C84" i="4"/>
  <c r="D84" i="4" s="1"/>
  <c r="E84" i="4" s="1"/>
  <c r="B86" i="4" l="1"/>
  <c r="C85" i="4"/>
  <c r="D85" i="4" s="1"/>
  <c r="E85" i="4" s="1"/>
  <c r="B87" i="4" l="1"/>
  <c r="C86" i="4"/>
  <c r="D86" i="4" s="1"/>
  <c r="E86" i="4" s="1"/>
  <c r="B88" i="4" l="1"/>
  <c r="C87" i="4"/>
  <c r="D87" i="4" s="1"/>
  <c r="E87" i="4" s="1"/>
  <c r="B89" i="4" l="1"/>
  <c r="C88" i="4"/>
  <c r="D88" i="4" s="1"/>
  <c r="E88" i="4" s="1"/>
  <c r="B90" i="4" l="1"/>
  <c r="C89" i="4"/>
  <c r="D89" i="4" s="1"/>
  <c r="E89" i="4" s="1"/>
  <c r="B91" i="4" l="1"/>
  <c r="C90" i="4"/>
  <c r="D90" i="4" s="1"/>
  <c r="E90" i="4" s="1"/>
  <c r="B92" i="4" l="1"/>
  <c r="C91" i="4"/>
  <c r="D91" i="4" s="1"/>
  <c r="E91" i="4" s="1"/>
  <c r="B93" i="4" l="1"/>
  <c r="C92" i="4"/>
  <c r="D92" i="4" s="1"/>
  <c r="E92" i="4" s="1"/>
  <c r="B94" i="4" l="1"/>
  <c r="C93" i="4"/>
  <c r="D93" i="4" s="1"/>
  <c r="E93" i="4" s="1"/>
  <c r="B95" i="4" l="1"/>
  <c r="C94" i="4"/>
  <c r="D94" i="4" s="1"/>
  <c r="E94" i="4" s="1"/>
  <c r="B96" i="4" l="1"/>
  <c r="C95" i="4"/>
  <c r="D95" i="4" s="1"/>
  <c r="E95" i="4" s="1"/>
  <c r="B97" i="4" l="1"/>
  <c r="C96" i="4"/>
  <c r="D96" i="4" s="1"/>
  <c r="E96" i="4" s="1"/>
  <c r="B98" i="4" l="1"/>
  <c r="C97" i="4"/>
  <c r="D97" i="4" s="1"/>
  <c r="E97" i="4" s="1"/>
  <c r="B99" i="4" l="1"/>
  <c r="C98" i="4"/>
  <c r="D98" i="4" s="1"/>
  <c r="E98" i="4" s="1"/>
  <c r="B100" i="4" l="1"/>
  <c r="C99" i="4"/>
  <c r="D99" i="4" s="1"/>
  <c r="E99" i="4" s="1"/>
  <c r="B101" i="4" l="1"/>
  <c r="C100" i="4"/>
  <c r="D100" i="4" s="1"/>
  <c r="E100" i="4" s="1"/>
  <c r="B102" i="4" l="1"/>
  <c r="C101" i="4"/>
  <c r="D101" i="4" s="1"/>
  <c r="E101" i="4" s="1"/>
  <c r="B103" i="4" l="1"/>
  <c r="C102" i="4"/>
  <c r="D102" i="4" s="1"/>
  <c r="E102" i="4" s="1"/>
  <c r="B104" i="4" l="1"/>
  <c r="C103" i="4"/>
  <c r="D103" i="4" s="1"/>
  <c r="E103" i="4" s="1"/>
  <c r="B105" i="4" l="1"/>
  <c r="C104" i="4"/>
  <c r="D104" i="4" s="1"/>
  <c r="E104" i="4" s="1"/>
  <c r="B106" i="4" l="1"/>
  <c r="C105" i="4"/>
  <c r="D105" i="4" s="1"/>
  <c r="E105" i="4" s="1"/>
  <c r="B107" i="4" l="1"/>
  <c r="C106" i="4"/>
  <c r="D106" i="4" s="1"/>
  <c r="E106" i="4" s="1"/>
  <c r="B108" i="4" l="1"/>
  <c r="C107" i="4"/>
  <c r="D107" i="4" s="1"/>
  <c r="E107" i="4" s="1"/>
  <c r="B109" i="4" l="1"/>
  <c r="C108" i="4"/>
  <c r="D108" i="4" s="1"/>
  <c r="E108" i="4" s="1"/>
  <c r="B110" i="4" l="1"/>
  <c r="C109" i="4"/>
  <c r="D109" i="4" s="1"/>
  <c r="E109" i="4" s="1"/>
  <c r="B111" i="4" l="1"/>
  <c r="C110" i="4"/>
  <c r="D110" i="4" s="1"/>
  <c r="E110" i="4" s="1"/>
  <c r="B112" i="4" l="1"/>
  <c r="C111" i="4"/>
  <c r="D111" i="4" s="1"/>
  <c r="E111" i="4" s="1"/>
  <c r="B113" i="4" l="1"/>
  <c r="C112" i="4"/>
  <c r="D112" i="4" s="1"/>
  <c r="E112" i="4" s="1"/>
  <c r="B114" i="4" l="1"/>
  <c r="C113" i="4"/>
  <c r="D113" i="4" s="1"/>
  <c r="E113" i="4" s="1"/>
  <c r="B115" i="4" l="1"/>
  <c r="C114" i="4"/>
  <c r="D114" i="4" s="1"/>
  <c r="E114" i="4" s="1"/>
  <c r="B116" i="4" l="1"/>
  <c r="C115" i="4"/>
  <c r="D115" i="4" s="1"/>
  <c r="E115" i="4" s="1"/>
  <c r="B117" i="4" l="1"/>
  <c r="C116" i="4"/>
  <c r="D116" i="4" s="1"/>
  <c r="E116" i="4" s="1"/>
  <c r="B118" i="4" l="1"/>
  <c r="C117" i="4"/>
  <c r="D117" i="4" s="1"/>
  <c r="E117" i="4" s="1"/>
  <c r="B119" i="4" l="1"/>
  <c r="C118" i="4"/>
  <c r="D118" i="4" s="1"/>
  <c r="E118" i="4" s="1"/>
  <c r="B120" i="4" l="1"/>
  <c r="C119" i="4"/>
  <c r="D119" i="4" s="1"/>
  <c r="E119" i="4" s="1"/>
  <c r="C120" i="4" l="1"/>
  <c r="D120" i="4" s="1"/>
  <c r="E120" i="4" s="1"/>
  <c r="B121" i="4"/>
  <c r="C121" i="4" l="1"/>
  <c r="D121" i="4" s="1"/>
  <c r="E121" i="4" s="1"/>
  <c r="B122" i="4"/>
  <c r="C122" i="4" l="1"/>
  <c r="D122" i="4" s="1"/>
  <c r="E122" i="4" s="1"/>
  <c r="B123" i="4"/>
  <c r="C123" i="4" l="1"/>
  <c r="D123" i="4" s="1"/>
  <c r="E123" i="4" s="1"/>
  <c r="B124" i="4"/>
  <c r="C124" i="4" l="1"/>
  <c r="D124" i="4" s="1"/>
  <c r="E124" i="4" s="1"/>
  <c r="B125" i="4"/>
  <c r="C125" i="4" l="1"/>
  <c r="D125" i="4" s="1"/>
  <c r="E125" i="4" s="1"/>
  <c r="B126" i="4"/>
  <c r="C126" i="4" l="1"/>
  <c r="D126" i="4" s="1"/>
  <c r="E126" i="4" s="1"/>
  <c r="B127" i="4"/>
  <c r="C127" i="4" l="1"/>
  <c r="D127" i="4" s="1"/>
  <c r="E127" i="4" s="1"/>
  <c r="B128" i="4"/>
  <c r="C128" i="4" l="1"/>
  <c r="D128" i="4" s="1"/>
  <c r="E128" i="4" s="1"/>
  <c r="B129" i="4"/>
  <c r="C129" i="4" l="1"/>
  <c r="D129" i="4" s="1"/>
  <c r="E129" i="4" s="1"/>
  <c r="B130" i="4"/>
  <c r="C130" i="4" l="1"/>
  <c r="D130" i="4" s="1"/>
  <c r="E130" i="4" s="1"/>
  <c r="B131" i="4"/>
  <c r="C131" i="4" l="1"/>
  <c r="D131" i="4" s="1"/>
  <c r="E131" i="4" s="1"/>
  <c r="B132" i="4"/>
  <c r="C132" i="4" l="1"/>
  <c r="D132" i="4" s="1"/>
  <c r="E132" i="4" s="1"/>
  <c r="B133" i="4"/>
  <c r="C133" i="4" l="1"/>
  <c r="D133" i="4" s="1"/>
  <c r="E133" i="4" s="1"/>
  <c r="B134" i="4"/>
  <c r="C134" i="4" l="1"/>
  <c r="D134" i="4" s="1"/>
  <c r="E134" i="4" s="1"/>
  <c r="B135" i="4"/>
  <c r="C135" i="4" l="1"/>
  <c r="D135" i="4" s="1"/>
  <c r="E135" i="4" s="1"/>
  <c r="B136" i="4"/>
  <c r="C136" i="4" l="1"/>
  <c r="D136" i="4" s="1"/>
  <c r="E136" i="4" s="1"/>
  <c r="B137" i="4"/>
  <c r="C137" i="4" l="1"/>
  <c r="D137" i="4" s="1"/>
  <c r="E137" i="4" s="1"/>
  <c r="B138" i="4"/>
  <c r="C138" i="4" l="1"/>
  <c r="D138" i="4" s="1"/>
  <c r="E138" i="4" s="1"/>
  <c r="B139" i="4"/>
  <c r="C139" i="4" l="1"/>
  <c r="D139" i="4" s="1"/>
  <c r="E139" i="4" s="1"/>
  <c r="B140" i="4"/>
  <c r="C140" i="4" l="1"/>
  <c r="D140" i="4" s="1"/>
  <c r="E140" i="4" s="1"/>
  <c r="B141" i="4"/>
  <c r="C141" i="4" l="1"/>
  <c r="D141" i="4" s="1"/>
  <c r="E141" i="4" s="1"/>
  <c r="B142" i="4"/>
  <c r="C142" i="4" l="1"/>
  <c r="D142" i="4" s="1"/>
  <c r="E142" i="4" s="1"/>
  <c r="B143" i="4"/>
  <c r="C143" i="4" l="1"/>
  <c r="D143" i="4" s="1"/>
  <c r="E143" i="4" s="1"/>
  <c r="B144" i="4"/>
  <c r="C144" i="4" l="1"/>
  <c r="D144" i="4" s="1"/>
  <c r="E144" i="4" s="1"/>
  <c r="B145" i="4"/>
  <c r="C145" i="4" l="1"/>
  <c r="D145" i="4" s="1"/>
  <c r="E145" i="4" s="1"/>
  <c r="B146" i="4"/>
  <c r="C146" i="4" l="1"/>
  <c r="D146" i="4" s="1"/>
  <c r="E146" i="4" s="1"/>
  <c r="B147" i="4"/>
  <c r="C147" i="4" l="1"/>
  <c r="D147" i="4" s="1"/>
  <c r="E147" i="4" s="1"/>
  <c r="B148" i="4"/>
  <c r="C148" i="4" l="1"/>
  <c r="D148" i="4" s="1"/>
  <c r="E148" i="4" s="1"/>
  <c r="B149" i="4"/>
  <c r="C149" i="4" l="1"/>
  <c r="D149" i="4" s="1"/>
  <c r="E149" i="4" s="1"/>
  <c r="B150" i="4"/>
  <c r="C150" i="4" l="1"/>
  <c r="D150" i="4" s="1"/>
  <c r="E150" i="4" s="1"/>
  <c r="B151" i="4"/>
  <c r="C151" i="4" l="1"/>
  <c r="D151" i="4" s="1"/>
  <c r="E151" i="4" s="1"/>
  <c r="B152" i="4"/>
  <c r="C152" i="4" l="1"/>
  <c r="D152" i="4" s="1"/>
  <c r="E152" i="4" s="1"/>
  <c r="B153" i="4"/>
  <c r="C153" i="4" l="1"/>
  <c r="D153" i="4" s="1"/>
  <c r="E153" i="4" s="1"/>
  <c r="B154" i="4"/>
  <c r="C154" i="4" l="1"/>
  <c r="D154" i="4" s="1"/>
  <c r="E154" i="4" s="1"/>
  <c r="B155" i="4"/>
  <c r="C155" i="4" l="1"/>
  <c r="D155" i="4" s="1"/>
  <c r="E155" i="4" s="1"/>
  <c r="B156" i="4"/>
  <c r="C156" i="4" l="1"/>
  <c r="D156" i="4" s="1"/>
  <c r="E156" i="4" s="1"/>
  <c r="B157" i="4"/>
  <c r="C157" i="4" l="1"/>
  <c r="D157" i="4" s="1"/>
  <c r="E157" i="4" s="1"/>
  <c r="B158" i="4"/>
  <c r="C158" i="4" l="1"/>
  <c r="D158" i="4" s="1"/>
  <c r="E158" i="4" s="1"/>
  <c r="B159" i="4"/>
  <c r="C159" i="4" l="1"/>
  <c r="D159" i="4" s="1"/>
  <c r="E159" i="4" s="1"/>
  <c r="B160" i="4"/>
  <c r="C160" i="4" l="1"/>
  <c r="D160" i="4" s="1"/>
  <c r="E160" i="4" s="1"/>
  <c r="B161" i="4"/>
  <c r="C161" i="4" l="1"/>
  <c r="D161" i="4" s="1"/>
  <c r="E161" i="4" s="1"/>
  <c r="B162" i="4"/>
  <c r="C162" i="4" l="1"/>
  <c r="D162" i="4" s="1"/>
  <c r="E162" i="4" s="1"/>
  <c r="B163" i="4"/>
  <c r="C163" i="4" l="1"/>
  <c r="D163" i="4" s="1"/>
  <c r="E163" i="4" s="1"/>
  <c r="B164" i="4"/>
  <c r="C164" i="4" l="1"/>
  <c r="D164" i="4" s="1"/>
  <c r="E164" i="4" s="1"/>
  <c r="B165" i="4"/>
  <c r="C165" i="4" l="1"/>
  <c r="D165" i="4" s="1"/>
  <c r="E165" i="4" s="1"/>
  <c r="B166" i="4"/>
  <c r="C166" i="4" l="1"/>
  <c r="D166" i="4" s="1"/>
  <c r="E166" i="4" s="1"/>
  <c r="B167" i="4"/>
  <c r="C167" i="4" l="1"/>
  <c r="D167" i="4" s="1"/>
  <c r="E167" i="4" s="1"/>
  <c r="B168" i="4"/>
  <c r="C168" i="4" l="1"/>
  <c r="D168" i="4" s="1"/>
  <c r="E168" i="4" s="1"/>
  <c r="B169" i="4"/>
  <c r="C169" i="4" l="1"/>
  <c r="D169" i="4" s="1"/>
  <c r="E169" i="4" s="1"/>
  <c r="B170" i="4"/>
  <c r="C170" i="4" l="1"/>
  <c r="D170" i="4" s="1"/>
  <c r="E170" i="4" s="1"/>
  <c r="B171" i="4"/>
  <c r="C171" i="4" l="1"/>
  <c r="D171" i="4" s="1"/>
  <c r="E171" i="4" s="1"/>
  <c r="B172" i="4"/>
  <c r="C172" i="4" l="1"/>
  <c r="D172" i="4" s="1"/>
  <c r="E172" i="4" s="1"/>
  <c r="B173" i="4"/>
  <c r="C173" i="4" l="1"/>
  <c r="D173" i="4" s="1"/>
  <c r="E173" i="4" s="1"/>
  <c r="B174" i="4"/>
  <c r="C174" i="4" l="1"/>
  <c r="D174" i="4" s="1"/>
  <c r="E174" i="4" s="1"/>
  <c r="B175" i="4"/>
  <c r="C175" i="4" l="1"/>
  <c r="D175" i="4" s="1"/>
  <c r="E175" i="4" s="1"/>
  <c r="B176" i="4"/>
  <c r="C176" i="4" l="1"/>
  <c r="D176" i="4" s="1"/>
  <c r="E176" i="4" s="1"/>
  <c r="B177" i="4"/>
  <c r="C177" i="4" l="1"/>
  <c r="D177" i="4" s="1"/>
  <c r="E177" i="4" s="1"/>
  <c r="B178" i="4"/>
  <c r="C178" i="4" l="1"/>
  <c r="D178" i="4" s="1"/>
  <c r="E178" i="4" s="1"/>
  <c r="B179" i="4"/>
  <c r="C179" i="4" l="1"/>
  <c r="D179" i="4" s="1"/>
  <c r="E179" i="4" s="1"/>
  <c r="B180" i="4"/>
  <c r="C180" i="4" l="1"/>
  <c r="D180" i="4" s="1"/>
  <c r="E180" i="4" s="1"/>
  <c r="B181" i="4"/>
  <c r="C181" i="4" l="1"/>
  <c r="D181" i="4" s="1"/>
  <c r="E181" i="4" s="1"/>
  <c r="B182" i="4"/>
  <c r="C182" i="4" l="1"/>
  <c r="D182" i="4" s="1"/>
  <c r="E182" i="4" s="1"/>
  <c r="B183" i="4"/>
  <c r="C183" i="4" l="1"/>
  <c r="D183" i="4" s="1"/>
  <c r="E183" i="4" s="1"/>
  <c r="B184" i="4"/>
  <c r="C184" i="4" l="1"/>
  <c r="D184" i="4" s="1"/>
  <c r="E184" i="4" s="1"/>
  <c r="B185" i="4"/>
  <c r="C185" i="4" l="1"/>
  <c r="D185" i="4" s="1"/>
  <c r="E185" i="4" s="1"/>
  <c r="B186" i="4"/>
  <c r="C186" i="4" l="1"/>
  <c r="D186" i="4" s="1"/>
  <c r="E186" i="4" s="1"/>
  <c r="B187" i="4"/>
  <c r="C187" i="4" l="1"/>
  <c r="D187" i="4" s="1"/>
  <c r="E187" i="4" s="1"/>
  <c r="B188" i="4"/>
  <c r="C188" i="4" l="1"/>
  <c r="D188" i="4" s="1"/>
  <c r="E188" i="4" s="1"/>
  <c r="B189" i="4"/>
  <c r="C189" i="4" l="1"/>
  <c r="D189" i="4" s="1"/>
  <c r="E189" i="4" s="1"/>
  <c r="B190" i="4"/>
  <c r="C190" i="4" l="1"/>
  <c r="D190" i="4" s="1"/>
  <c r="E190" i="4" s="1"/>
  <c r="B191" i="4"/>
  <c r="C191" i="4" l="1"/>
  <c r="D191" i="4" s="1"/>
  <c r="E191" i="4" s="1"/>
  <c r="B192" i="4"/>
  <c r="C192" i="4" l="1"/>
  <c r="D192" i="4" s="1"/>
  <c r="E192" i="4" s="1"/>
  <c r="B193" i="4"/>
  <c r="C193" i="4" l="1"/>
  <c r="D193" i="4" s="1"/>
  <c r="E193" i="4" s="1"/>
  <c r="B194" i="4"/>
  <c r="C194" i="4" l="1"/>
  <c r="D194" i="4" s="1"/>
  <c r="E194" i="4" s="1"/>
  <c r="B195" i="4"/>
  <c r="C195" i="4" l="1"/>
  <c r="D195" i="4" s="1"/>
  <c r="E195" i="4" s="1"/>
  <c r="B196" i="4"/>
  <c r="C196" i="4" l="1"/>
  <c r="D196" i="4" s="1"/>
  <c r="E196" i="4" s="1"/>
  <c r="B197" i="4"/>
  <c r="C197" i="4" l="1"/>
  <c r="D197" i="4" s="1"/>
  <c r="E197" i="4" s="1"/>
  <c r="B198" i="4"/>
  <c r="C198" i="4" l="1"/>
  <c r="D198" i="4" s="1"/>
  <c r="E198" i="4" s="1"/>
  <c r="B199" i="4"/>
  <c r="C199" i="4" l="1"/>
  <c r="D199" i="4" s="1"/>
  <c r="E199" i="4" s="1"/>
  <c r="B200" i="4"/>
  <c r="C200" i="4" l="1"/>
  <c r="D200" i="4" s="1"/>
  <c r="E200" i="4" s="1"/>
  <c r="B201" i="4"/>
  <c r="C201" i="4" l="1"/>
  <c r="D201" i="4" s="1"/>
  <c r="E201" i="4" s="1"/>
  <c r="B202" i="4"/>
  <c r="C202" i="4" l="1"/>
  <c r="D202" i="4" s="1"/>
  <c r="E202" i="4" s="1"/>
  <c r="B203" i="4"/>
  <c r="C203" i="4" l="1"/>
  <c r="D203" i="4" s="1"/>
  <c r="E203" i="4" s="1"/>
  <c r="B204" i="4"/>
  <c r="C204" i="4" l="1"/>
  <c r="D204" i="4" s="1"/>
  <c r="E204" i="4" s="1"/>
  <c r="B205" i="4"/>
  <c r="C205" i="4" l="1"/>
  <c r="D205" i="4" s="1"/>
  <c r="E205" i="4" s="1"/>
  <c r="B206" i="4"/>
  <c r="C206" i="4" l="1"/>
  <c r="D206" i="4" s="1"/>
  <c r="E206" i="4" s="1"/>
  <c r="B207" i="4"/>
  <c r="C207" i="4" l="1"/>
  <c r="D207" i="4" s="1"/>
  <c r="E207" i="4" s="1"/>
  <c r="B208" i="4"/>
  <c r="C208" i="4" l="1"/>
  <c r="D208" i="4" s="1"/>
  <c r="E208" i="4" s="1"/>
  <c r="B209" i="4"/>
  <c r="C209" i="4" l="1"/>
  <c r="D209" i="4" s="1"/>
  <c r="E209" i="4" s="1"/>
  <c r="B210" i="4"/>
  <c r="C210" i="4" l="1"/>
  <c r="D210" i="4" s="1"/>
  <c r="E210" i="4" s="1"/>
  <c r="B211" i="4"/>
  <c r="C211" i="4" l="1"/>
  <c r="D211" i="4" s="1"/>
  <c r="E211" i="4" s="1"/>
  <c r="B212" i="4"/>
  <c r="C212" i="4" l="1"/>
  <c r="D212" i="4" s="1"/>
  <c r="E212" i="4" s="1"/>
  <c r="B213" i="4"/>
  <c r="C213" i="4" l="1"/>
  <c r="D213" i="4" s="1"/>
  <c r="E213" i="4" s="1"/>
  <c r="B214" i="4"/>
  <c r="C214" i="4" l="1"/>
  <c r="D214" i="4" s="1"/>
  <c r="E214" i="4" s="1"/>
  <c r="B215" i="4"/>
  <c r="C215" i="4" l="1"/>
  <c r="D215" i="4" s="1"/>
  <c r="E215" i="4" s="1"/>
  <c r="B216" i="4"/>
  <c r="C216" i="4" l="1"/>
  <c r="D216" i="4" s="1"/>
  <c r="E216" i="4" s="1"/>
  <c r="B217" i="4"/>
  <c r="C217" i="4" l="1"/>
  <c r="D217" i="4" s="1"/>
  <c r="E217" i="4" s="1"/>
  <c r="B218" i="4"/>
  <c r="C218" i="4" l="1"/>
  <c r="D218" i="4" s="1"/>
  <c r="E218" i="4" s="1"/>
  <c r="B219" i="4"/>
  <c r="C219" i="4" l="1"/>
  <c r="D219" i="4" s="1"/>
  <c r="E219" i="4" s="1"/>
  <c r="B220" i="4"/>
  <c r="C220" i="4" l="1"/>
  <c r="D220" i="4" s="1"/>
  <c r="E220" i="4" s="1"/>
  <c r="B221" i="4"/>
  <c r="C221" i="4" l="1"/>
  <c r="D221" i="4" s="1"/>
  <c r="E221" i="4" s="1"/>
  <c r="B222" i="4"/>
  <c r="C222" i="4" l="1"/>
  <c r="D222" i="4" s="1"/>
  <c r="E222" i="4" s="1"/>
  <c r="B223" i="4"/>
  <c r="C223" i="4" l="1"/>
  <c r="D223" i="4" s="1"/>
  <c r="E223" i="4" s="1"/>
  <c r="B224" i="4"/>
  <c r="C224" i="4" l="1"/>
  <c r="D224" i="4" s="1"/>
  <c r="E224" i="4" s="1"/>
  <c r="B225" i="4"/>
  <c r="C225" i="4" l="1"/>
  <c r="D225" i="4" s="1"/>
  <c r="E225" i="4" s="1"/>
  <c r="B226" i="4"/>
  <c r="C226" i="4" l="1"/>
  <c r="D226" i="4" s="1"/>
  <c r="E226" i="4" s="1"/>
  <c r="B227" i="4"/>
  <c r="C227" i="4" l="1"/>
  <c r="D227" i="4" s="1"/>
  <c r="E227" i="4" s="1"/>
  <c r="B228" i="4"/>
  <c r="C228" i="4" l="1"/>
  <c r="D228" i="4" s="1"/>
  <c r="E228" i="4" s="1"/>
  <c r="B229" i="4"/>
  <c r="C229" i="4" l="1"/>
  <c r="D229" i="4" s="1"/>
  <c r="E229" i="4" s="1"/>
  <c r="B230" i="4"/>
  <c r="C230" i="4" l="1"/>
  <c r="D230" i="4" s="1"/>
  <c r="E230" i="4" s="1"/>
  <c r="B231" i="4"/>
  <c r="C231" i="4" l="1"/>
  <c r="D231" i="4" s="1"/>
  <c r="E231" i="4" s="1"/>
  <c r="B232" i="4"/>
  <c r="C232" i="4" l="1"/>
  <c r="D232" i="4" s="1"/>
  <c r="E232" i="4" s="1"/>
  <c r="B233" i="4"/>
  <c r="C233" i="4" l="1"/>
  <c r="D233" i="4" s="1"/>
  <c r="E233" i="4" s="1"/>
  <c r="B234" i="4"/>
  <c r="C234" i="4" l="1"/>
  <c r="D234" i="4" s="1"/>
  <c r="E234" i="4" s="1"/>
  <c r="B235" i="4"/>
  <c r="C235" i="4" l="1"/>
  <c r="D235" i="4" s="1"/>
  <c r="E235" i="4" s="1"/>
  <c r="B236" i="4"/>
  <c r="C236" i="4" l="1"/>
  <c r="D236" i="4" s="1"/>
  <c r="E236" i="4" s="1"/>
  <c r="B237" i="4"/>
  <c r="C237" i="4" l="1"/>
  <c r="D237" i="4" s="1"/>
  <c r="E237" i="4" s="1"/>
  <c r="B238" i="4"/>
  <c r="C238" i="4" l="1"/>
  <c r="D238" i="4" s="1"/>
  <c r="E238" i="4" s="1"/>
  <c r="B239" i="4"/>
  <c r="C239" i="4" l="1"/>
  <c r="D239" i="4" s="1"/>
  <c r="E239" i="4" s="1"/>
  <c r="B240" i="4"/>
  <c r="C240" i="4" l="1"/>
  <c r="D240" i="4" s="1"/>
  <c r="E240" i="4" s="1"/>
  <c r="B241" i="4"/>
  <c r="C241" i="4" l="1"/>
  <c r="D241" i="4" s="1"/>
  <c r="E241" i="4" s="1"/>
  <c r="B242" i="4"/>
  <c r="C242" i="4" l="1"/>
  <c r="D242" i="4" s="1"/>
  <c r="E242" i="4" s="1"/>
  <c r="B243" i="4"/>
  <c r="C243" i="4" l="1"/>
  <c r="D243" i="4" s="1"/>
  <c r="E243" i="4" s="1"/>
  <c r="B244" i="4"/>
  <c r="C244" i="4" l="1"/>
  <c r="D244" i="4" s="1"/>
  <c r="E244" i="4" s="1"/>
  <c r="B245" i="4"/>
  <c r="C245" i="4" l="1"/>
  <c r="D245" i="4" s="1"/>
  <c r="E245" i="4" s="1"/>
  <c r="B246" i="4"/>
  <c r="C246" i="4" l="1"/>
  <c r="D246" i="4" s="1"/>
  <c r="E246" i="4" s="1"/>
  <c r="B247" i="4"/>
  <c r="C247" i="4" l="1"/>
  <c r="D247" i="4" s="1"/>
  <c r="E247" i="4" s="1"/>
  <c r="B248" i="4"/>
  <c r="C248" i="4" l="1"/>
  <c r="D248" i="4" s="1"/>
  <c r="E248" i="4" s="1"/>
  <c r="B249" i="4"/>
  <c r="C249" i="4" l="1"/>
  <c r="D249" i="4" s="1"/>
  <c r="E249" i="4" s="1"/>
  <c r="B250" i="4"/>
  <c r="C250" i="4" l="1"/>
  <c r="D250" i="4" s="1"/>
  <c r="E250" i="4" s="1"/>
  <c r="B251" i="4"/>
  <c r="C251" i="4" l="1"/>
  <c r="D251" i="4" s="1"/>
  <c r="E251" i="4" s="1"/>
  <c r="B252" i="4"/>
  <c r="C252" i="4" l="1"/>
  <c r="D252" i="4" s="1"/>
  <c r="E252" i="4" s="1"/>
  <c r="B253" i="4"/>
  <c r="C253" i="4" l="1"/>
  <c r="D253" i="4" s="1"/>
  <c r="E253" i="4" s="1"/>
  <c r="B254" i="4"/>
  <c r="C254" i="4" l="1"/>
  <c r="D254" i="4" s="1"/>
  <c r="E254" i="4" s="1"/>
  <c r="B255" i="4"/>
  <c r="C255" i="4" l="1"/>
  <c r="D255" i="4" s="1"/>
  <c r="E255" i="4" s="1"/>
  <c r="B256" i="4"/>
  <c r="C256" i="4" l="1"/>
  <c r="D256" i="4" s="1"/>
  <c r="E256" i="4" s="1"/>
  <c r="B257" i="4"/>
  <c r="C257" i="4" l="1"/>
  <c r="D257" i="4" s="1"/>
  <c r="E257" i="4" s="1"/>
  <c r="B258" i="4"/>
  <c r="C258" i="4" l="1"/>
  <c r="D258" i="4" s="1"/>
  <c r="E258" i="4" s="1"/>
  <c r="B259" i="4"/>
  <c r="C259" i="4" l="1"/>
  <c r="D259" i="4" s="1"/>
  <c r="E259" i="4" s="1"/>
  <c r="B260" i="4"/>
  <c r="C260" i="4" l="1"/>
  <c r="D260" i="4" s="1"/>
  <c r="E260" i="4" s="1"/>
  <c r="B261" i="4"/>
  <c r="C261" i="4" l="1"/>
  <c r="D261" i="4" s="1"/>
  <c r="E261" i="4" s="1"/>
  <c r="B262" i="4"/>
  <c r="C262" i="4" l="1"/>
  <c r="D262" i="4" s="1"/>
  <c r="E262" i="4" s="1"/>
  <c r="B263" i="4"/>
  <c r="C263" i="4" l="1"/>
  <c r="D263" i="4" s="1"/>
  <c r="E263" i="4" s="1"/>
  <c r="B264" i="4"/>
  <c r="C264" i="4" l="1"/>
  <c r="D264" i="4" s="1"/>
  <c r="E264" i="4" s="1"/>
  <c r="B265" i="4"/>
  <c r="C265" i="4" l="1"/>
  <c r="D265" i="4" s="1"/>
  <c r="E265" i="4" s="1"/>
  <c r="B266" i="4"/>
  <c r="C266" i="4" l="1"/>
  <c r="D266" i="4" s="1"/>
  <c r="E266" i="4" s="1"/>
  <c r="B267" i="4"/>
  <c r="C267" i="4" l="1"/>
  <c r="D267" i="4" s="1"/>
  <c r="E267" i="4" s="1"/>
  <c r="B268" i="4"/>
  <c r="C268" i="4" l="1"/>
  <c r="D268" i="4" s="1"/>
  <c r="E268" i="4" s="1"/>
  <c r="B269" i="4"/>
  <c r="C269" i="4" l="1"/>
  <c r="D269" i="4" s="1"/>
  <c r="E269" i="4" s="1"/>
  <c r="B270" i="4"/>
  <c r="C270" i="4" l="1"/>
  <c r="D270" i="4" s="1"/>
  <c r="E270" i="4" s="1"/>
  <c r="B271" i="4"/>
  <c r="C271" i="4" l="1"/>
  <c r="D271" i="4" s="1"/>
  <c r="E271" i="4" s="1"/>
  <c r="B272" i="4"/>
  <c r="C272" i="4" l="1"/>
  <c r="D272" i="4" s="1"/>
  <c r="E272" i="4" s="1"/>
  <c r="B273" i="4"/>
  <c r="C273" i="4" l="1"/>
  <c r="D273" i="4" s="1"/>
  <c r="E273" i="4" s="1"/>
  <c r="B274" i="4"/>
  <c r="C274" i="4" l="1"/>
  <c r="D274" i="4" s="1"/>
  <c r="E274" i="4" s="1"/>
  <c r="B275" i="4"/>
  <c r="C275" i="4" l="1"/>
  <c r="D275" i="4" s="1"/>
  <c r="E275" i="4" s="1"/>
  <c r="B276" i="4"/>
  <c r="C276" i="4" l="1"/>
  <c r="D276" i="4" s="1"/>
  <c r="E276" i="4" s="1"/>
  <c r="B277" i="4"/>
  <c r="C277" i="4" l="1"/>
  <c r="D277" i="4" s="1"/>
  <c r="E277" i="4" s="1"/>
  <c r="B278" i="4"/>
  <c r="C278" i="4" l="1"/>
  <c r="D278" i="4" s="1"/>
  <c r="E278" i="4" s="1"/>
  <c r="B279" i="4"/>
  <c r="C279" i="4" l="1"/>
  <c r="D279" i="4" s="1"/>
  <c r="E279" i="4" s="1"/>
  <c r="B280" i="4"/>
  <c r="C280" i="4" l="1"/>
  <c r="D280" i="4" s="1"/>
  <c r="E280" i="4" s="1"/>
  <c r="B281" i="4"/>
  <c r="C281" i="4" l="1"/>
  <c r="D281" i="4" s="1"/>
  <c r="E281" i="4" s="1"/>
  <c r="B282" i="4"/>
  <c r="C282" i="4" l="1"/>
  <c r="D282" i="4" s="1"/>
  <c r="E282" i="4" s="1"/>
  <c r="B283" i="4"/>
  <c r="C283" i="4" l="1"/>
  <c r="D283" i="4" s="1"/>
  <c r="E283" i="4" s="1"/>
  <c r="B284" i="4"/>
  <c r="C284" i="4" l="1"/>
  <c r="D284" i="4" s="1"/>
  <c r="E284" i="4" s="1"/>
  <c r="B285" i="4"/>
  <c r="C285" i="4" l="1"/>
  <c r="D285" i="4" s="1"/>
  <c r="E285" i="4" s="1"/>
  <c r="B286" i="4"/>
  <c r="C286" i="4" l="1"/>
  <c r="D286" i="4" s="1"/>
  <c r="E286" i="4" s="1"/>
  <c r="B287" i="4"/>
  <c r="C287" i="4" l="1"/>
  <c r="D287" i="4" s="1"/>
  <c r="E287" i="4" s="1"/>
  <c r="B288" i="4"/>
  <c r="C288" i="4" l="1"/>
  <c r="D288" i="4" s="1"/>
  <c r="E288" i="4" s="1"/>
  <c r="B289" i="4"/>
  <c r="C289" i="4" l="1"/>
  <c r="D289" i="4" s="1"/>
  <c r="E289" i="4" s="1"/>
  <c r="B290" i="4"/>
  <c r="C290" i="4" l="1"/>
  <c r="D290" i="4" s="1"/>
  <c r="E290" i="4" s="1"/>
  <c r="B291" i="4"/>
  <c r="C291" i="4" l="1"/>
  <c r="D291" i="4" s="1"/>
  <c r="E291" i="4" s="1"/>
  <c r="B292" i="4"/>
  <c r="C292" i="4" l="1"/>
  <c r="D292" i="4" s="1"/>
  <c r="E292" i="4" s="1"/>
  <c r="B293" i="4"/>
  <c r="C293" i="4" l="1"/>
  <c r="D293" i="4" s="1"/>
  <c r="E293" i="4" s="1"/>
  <c r="B294" i="4"/>
  <c r="C294" i="4" l="1"/>
  <c r="D294" i="4" s="1"/>
  <c r="E294" i="4" s="1"/>
  <c r="B295" i="4"/>
  <c r="C295" i="4" l="1"/>
  <c r="D295" i="4" s="1"/>
  <c r="E295" i="4" s="1"/>
  <c r="B296" i="4"/>
  <c r="C296" i="4" l="1"/>
  <c r="D296" i="4" s="1"/>
  <c r="E296" i="4" s="1"/>
  <c r="B297" i="4"/>
  <c r="C297" i="4" l="1"/>
  <c r="D297" i="4" s="1"/>
  <c r="E297" i="4" s="1"/>
  <c r="B298" i="4"/>
  <c r="C298" i="4" l="1"/>
  <c r="D298" i="4" s="1"/>
  <c r="E298" i="4" s="1"/>
  <c r="B299" i="4"/>
  <c r="C299" i="4" l="1"/>
  <c r="D299" i="4" s="1"/>
  <c r="E299" i="4" s="1"/>
  <c r="B300" i="4"/>
  <c r="C300" i="4" l="1"/>
  <c r="D300" i="4" s="1"/>
  <c r="E300" i="4" s="1"/>
  <c r="B301" i="4"/>
  <c r="C301" i="4" l="1"/>
  <c r="D301" i="4" s="1"/>
  <c r="E301" i="4" s="1"/>
  <c r="B302" i="4"/>
  <c r="C302" i="4" l="1"/>
  <c r="D302" i="4" s="1"/>
  <c r="E302" i="4" s="1"/>
  <c r="B303" i="4"/>
  <c r="C303" i="4" l="1"/>
  <c r="D303" i="4" s="1"/>
  <c r="E303" i="4" s="1"/>
  <c r="B304" i="4"/>
  <c r="C304" i="4" l="1"/>
  <c r="D304" i="4" s="1"/>
  <c r="E304" i="4" s="1"/>
  <c r="B305" i="4"/>
  <c r="C305" i="4" l="1"/>
  <c r="D305" i="4" s="1"/>
  <c r="E305" i="4" s="1"/>
  <c r="B306" i="4"/>
  <c r="C306" i="4" l="1"/>
  <c r="D306" i="4" s="1"/>
  <c r="E306" i="4" s="1"/>
  <c r="B307" i="4"/>
  <c r="C307" i="4" l="1"/>
  <c r="D307" i="4" s="1"/>
  <c r="E307" i="4" s="1"/>
  <c r="B308" i="4"/>
  <c r="C308" i="4" l="1"/>
  <c r="D308" i="4" s="1"/>
  <c r="E308" i="4" s="1"/>
  <c r="B309" i="4"/>
  <c r="C309" i="4" l="1"/>
  <c r="D309" i="4" s="1"/>
  <c r="E309" i="4" s="1"/>
  <c r="B310" i="4"/>
  <c r="C310" i="4" l="1"/>
  <c r="D310" i="4" s="1"/>
  <c r="E310" i="4" s="1"/>
  <c r="B311" i="4"/>
  <c r="C311" i="4" l="1"/>
  <c r="D311" i="4" s="1"/>
  <c r="E311" i="4" s="1"/>
  <c r="B312" i="4"/>
  <c r="C312" i="4" l="1"/>
  <c r="D312" i="4" s="1"/>
  <c r="E312" i="4" s="1"/>
  <c r="B313" i="4"/>
  <c r="C313" i="4" l="1"/>
  <c r="D313" i="4" s="1"/>
  <c r="E313" i="4" s="1"/>
  <c r="B314" i="4"/>
  <c r="C314" i="4" l="1"/>
  <c r="D314" i="4" s="1"/>
  <c r="E314" i="4" s="1"/>
  <c r="B315" i="4"/>
  <c r="C315" i="4" l="1"/>
  <c r="D315" i="4" s="1"/>
  <c r="E315" i="4" s="1"/>
  <c r="B316" i="4"/>
  <c r="C316" i="4" l="1"/>
  <c r="D316" i="4" s="1"/>
  <c r="E316" i="4" s="1"/>
  <c r="B317" i="4"/>
  <c r="C317" i="4" l="1"/>
  <c r="D317" i="4" s="1"/>
  <c r="E317" i="4" s="1"/>
  <c r="B318" i="4"/>
  <c r="C318" i="4" l="1"/>
  <c r="D318" i="4" s="1"/>
  <c r="E318" i="4" s="1"/>
  <c r="B319" i="4"/>
  <c r="C319" i="4" l="1"/>
  <c r="D319" i="4" s="1"/>
  <c r="E319" i="4" s="1"/>
  <c r="B320" i="4"/>
  <c r="C320" i="4" l="1"/>
  <c r="D320" i="4" s="1"/>
  <c r="E320" i="4" s="1"/>
  <c r="B321" i="4"/>
  <c r="C321" i="4" l="1"/>
  <c r="D321" i="4" s="1"/>
  <c r="E321" i="4" s="1"/>
  <c r="B322" i="4"/>
  <c r="C322" i="4" l="1"/>
  <c r="D322" i="4" s="1"/>
  <c r="E322" i="4" s="1"/>
  <c r="B323" i="4"/>
  <c r="C323" i="4" l="1"/>
  <c r="D323" i="4" s="1"/>
  <c r="E323" i="4" s="1"/>
  <c r="B324" i="4"/>
  <c r="C324" i="4" l="1"/>
  <c r="D324" i="4" s="1"/>
  <c r="E324" i="4" s="1"/>
  <c r="B325" i="4"/>
  <c r="C325" i="4" l="1"/>
  <c r="D325" i="4" s="1"/>
  <c r="E325" i="4" s="1"/>
  <c r="B326" i="4"/>
  <c r="C326" i="4" l="1"/>
  <c r="D326" i="4" s="1"/>
  <c r="E326" i="4" s="1"/>
  <c r="B327" i="4"/>
  <c r="C327" i="4" l="1"/>
  <c r="D327" i="4" s="1"/>
  <c r="E327" i="4" s="1"/>
  <c r="B328" i="4"/>
  <c r="C328" i="4" l="1"/>
  <c r="D328" i="4" s="1"/>
  <c r="E328" i="4" s="1"/>
  <c r="B329" i="4"/>
  <c r="C329" i="4" l="1"/>
  <c r="D329" i="4" s="1"/>
  <c r="E329" i="4" s="1"/>
  <c r="B330" i="4"/>
  <c r="C330" i="4" l="1"/>
  <c r="D330" i="4" s="1"/>
  <c r="E330" i="4" s="1"/>
  <c r="B331" i="4"/>
  <c r="C331" i="4" l="1"/>
  <c r="D331" i="4" s="1"/>
  <c r="E331" i="4" s="1"/>
  <c r="B332" i="4"/>
  <c r="C332" i="4" l="1"/>
  <c r="D332" i="4" s="1"/>
  <c r="E332" i="4" s="1"/>
  <c r="B333" i="4"/>
  <c r="C333" i="4" l="1"/>
  <c r="D333" i="4" s="1"/>
  <c r="E333" i="4" s="1"/>
  <c r="B334" i="4"/>
  <c r="C334" i="4" l="1"/>
  <c r="D334" i="4" s="1"/>
  <c r="E334" i="4" s="1"/>
  <c r="B335" i="4"/>
  <c r="C335" i="4" l="1"/>
  <c r="D335" i="4" s="1"/>
  <c r="E335" i="4" s="1"/>
  <c r="B336" i="4"/>
  <c r="C336" i="4" l="1"/>
  <c r="D336" i="4" s="1"/>
  <c r="E336" i="4" s="1"/>
  <c r="B337" i="4"/>
  <c r="C337" i="4" l="1"/>
  <c r="D337" i="4" s="1"/>
  <c r="E337" i="4" s="1"/>
  <c r="B338" i="4"/>
  <c r="C338" i="4" l="1"/>
  <c r="D338" i="4" s="1"/>
  <c r="E338" i="4" s="1"/>
  <c r="B339" i="4"/>
  <c r="C339" i="4" l="1"/>
  <c r="D339" i="4" s="1"/>
  <c r="E339" i="4" s="1"/>
  <c r="B340" i="4"/>
  <c r="C340" i="4" l="1"/>
  <c r="D340" i="4" s="1"/>
  <c r="E340" i="4" s="1"/>
  <c r="B341" i="4"/>
  <c r="C341" i="4" l="1"/>
  <c r="D341" i="4" s="1"/>
  <c r="E341" i="4" s="1"/>
  <c r="B342" i="4"/>
  <c r="C342" i="4" l="1"/>
  <c r="D342" i="4" s="1"/>
  <c r="E342" i="4" s="1"/>
  <c r="B343" i="4"/>
  <c r="C343" i="4" l="1"/>
  <c r="D343" i="4" s="1"/>
  <c r="E343" i="4" s="1"/>
  <c r="B344" i="4"/>
  <c r="C344" i="4" l="1"/>
  <c r="D344" i="4" s="1"/>
  <c r="E344" i="4" s="1"/>
  <c r="B345" i="4"/>
  <c r="C345" i="4" l="1"/>
  <c r="D345" i="4" s="1"/>
  <c r="E345" i="4" s="1"/>
  <c r="B346" i="4"/>
  <c r="C346" i="4" l="1"/>
  <c r="D346" i="4" s="1"/>
  <c r="E346" i="4" s="1"/>
  <c r="B347" i="4"/>
  <c r="C347" i="4" l="1"/>
  <c r="D347" i="4" s="1"/>
  <c r="E347" i="4" s="1"/>
  <c r="B348" i="4"/>
  <c r="C348" i="4" l="1"/>
  <c r="D348" i="4" s="1"/>
  <c r="E348" i="4" s="1"/>
  <c r="B349" i="4"/>
  <c r="C349" i="4" l="1"/>
  <c r="D349" i="4" s="1"/>
  <c r="E349" i="4" s="1"/>
  <c r="B350" i="4"/>
  <c r="C350" i="4" l="1"/>
  <c r="D350" i="4" s="1"/>
  <c r="E350" i="4" s="1"/>
  <c r="B351" i="4"/>
  <c r="C351" i="4" l="1"/>
  <c r="D351" i="4" s="1"/>
  <c r="E351" i="4" s="1"/>
  <c r="B352" i="4"/>
  <c r="C352" i="4" l="1"/>
  <c r="D352" i="4" s="1"/>
  <c r="E352" i="4" s="1"/>
  <c r="B353" i="4"/>
  <c r="C353" i="4" l="1"/>
  <c r="D353" i="4" s="1"/>
  <c r="E353" i="4" s="1"/>
  <c r="B354" i="4"/>
  <c r="C354" i="4" l="1"/>
  <c r="D354" i="4" s="1"/>
  <c r="E354" i="4" s="1"/>
  <c r="B355" i="4"/>
  <c r="C355" i="4" l="1"/>
  <c r="D355" i="4" s="1"/>
  <c r="E355" i="4" s="1"/>
  <c r="B356" i="4"/>
  <c r="C356" i="4" l="1"/>
  <c r="D356" i="4" s="1"/>
  <c r="E356" i="4" s="1"/>
  <c r="B357" i="4"/>
  <c r="B358" i="4" l="1"/>
  <c r="C357" i="4"/>
  <c r="D357" i="4" s="1"/>
  <c r="E357" i="4" s="1"/>
  <c r="B359" i="4" l="1"/>
  <c r="C358" i="4"/>
  <c r="D358" i="4" s="1"/>
  <c r="E358" i="4" s="1"/>
  <c r="B360" i="4" l="1"/>
  <c r="C359" i="4"/>
  <c r="D359" i="4" s="1"/>
  <c r="E359" i="4" s="1"/>
  <c r="B361" i="4" l="1"/>
  <c r="C360" i="4"/>
  <c r="D360" i="4" s="1"/>
  <c r="E360" i="4" s="1"/>
  <c r="B362" i="4" l="1"/>
  <c r="C361" i="4"/>
  <c r="D361" i="4" s="1"/>
  <c r="E361" i="4" s="1"/>
  <c r="B363" i="4" l="1"/>
  <c r="C362" i="4"/>
  <c r="D362" i="4" s="1"/>
  <c r="E362" i="4" s="1"/>
  <c r="B364" i="4" l="1"/>
  <c r="C363" i="4"/>
  <c r="D363" i="4" s="1"/>
  <c r="E363" i="4" s="1"/>
  <c r="B365" i="4" l="1"/>
  <c r="C364" i="4"/>
  <c r="D364" i="4" s="1"/>
  <c r="E364" i="4" s="1"/>
  <c r="B366" i="4" l="1"/>
  <c r="C365" i="4"/>
  <c r="D365" i="4" s="1"/>
  <c r="E365" i="4" s="1"/>
  <c r="B367" i="4" l="1"/>
  <c r="C366" i="4"/>
  <c r="D366" i="4" s="1"/>
  <c r="E366" i="4" s="1"/>
  <c r="B368" i="4" l="1"/>
  <c r="C367" i="4"/>
  <c r="D367" i="4" s="1"/>
  <c r="E367" i="4" s="1"/>
  <c r="B369" i="4" l="1"/>
  <c r="C368" i="4"/>
  <c r="D368" i="4" s="1"/>
  <c r="E368" i="4" s="1"/>
  <c r="B370" i="4" l="1"/>
  <c r="C369" i="4"/>
  <c r="D369" i="4" s="1"/>
  <c r="E369" i="4" s="1"/>
  <c r="B371" i="4" l="1"/>
  <c r="C370" i="4"/>
  <c r="D370" i="4" s="1"/>
  <c r="E370" i="4" s="1"/>
  <c r="B372" i="4" l="1"/>
  <c r="C371" i="4"/>
  <c r="D371" i="4" s="1"/>
  <c r="E371" i="4" s="1"/>
  <c r="B373" i="4" l="1"/>
  <c r="C372" i="4"/>
  <c r="D372" i="4" s="1"/>
  <c r="E372" i="4" s="1"/>
  <c r="B374" i="4" l="1"/>
  <c r="C373" i="4"/>
  <c r="D373" i="4" s="1"/>
  <c r="E373" i="4" s="1"/>
  <c r="B375" i="4" l="1"/>
  <c r="C374" i="4"/>
  <c r="D374" i="4" s="1"/>
  <c r="E374" i="4" s="1"/>
  <c r="B376" i="4" l="1"/>
  <c r="C375" i="4"/>
  <c r="D375" i="4" s="1"/>
  <c r="E375" i="4" s="1"/>
  <c r="B377" i="4" l="1"/>
  <c r="C376" i="4"/>
  <c r="D376" i="4" s="1"/>
  <c r="E376" i="4" s="1"/>
  <c r="B378" i="4" l="1"/>
  <c r="C377" i="4"/>
  <c r="D377" i="4" s="1"/>
  <c r="E377" i="4" s="1"/>
  <c r="B379" i="4" l="1"/>
  <c r="C378" i="4"/>
  <c r="D378" i="4" s="1"/>
  <c r="E378" i="4" s="1"/>
  <c r="B380" i="4" l="1"/>
  <c r="C379" i="4"/>
  <c r="D379" i="4" s="1"/>
  <c r="E379" i="4" s="1"/>
  <c r="B381" i="4" l="1"/>
  <c r="C380" i="4"/>
  <c r="D380" i="4" s="1"/>
  <c r="E380" i="4" s="1"/>
  <c r="B382" i="4" l="1"/>
  <c r="C381" i="4"/>
  <c r="D381" i="4" s="1"/>
  <c r="E381" i="4" s="1"/>
  <c r="B383" i="4" l="1"/>
  <c r="C382" i="4"/>
  <c r="D382" i="4" s="1"/>
  <c r="E382" i="4" s="1"/>
  <c r="B384" i="4" l="1"/>
  <c r="C383" i="4"/>
  <c r="D383" i="4" s="1"/>
  <c r="E383" i="4" s="1"/>
  <c r="B385" i="4" l="1"/>
  <c r="C384" i="4"/>
  <c r="D384" i="4" s="1"/>
  <c r="E384" i="4" s="1"/>
  <c r="B386" i="4" l="1"/>
  <c r="C385" i="4"/>
  <c r="D385" i="4" s="1"/>
  <c r="E385" i="4" s="1"/>
  <c r="B387" i="4" l="1"/>
  <c r="C386" i="4"/>
  <c r="D386" i="4" s="1"/>
  <c r="E386" i="4" s="1"/>
  <c r="B388" i="4" l="1"/>
  <c r="C387" i="4"/>
  <c r="D387" i="4" s="1"/>
  <c r="E387" i="4" s="1"/>
  <c r="B389" i="4" l="1"/>
  <c r="C388" i="4"/>
  <c r="D388" i="4" s="1"/>
  <c r="E388" i="4" s="1"/>
  <c r="B390" i="4" l="1"/>
  <c r="C389" i="4"/>
  <c r="D389" i="4" s="1"/>
  <c r="E389" i="4" s="1"/>
  <c r="B391" i="4" l="1"/>
  <c r="C390" i="4"/>
  <c r="D390" i="4" s="1"/>
  <c r="E390" i="4" s="1"/>
  <c r="B392" i="4" l="1"/>
  <c r="C391" i="4"/>
  <c r="D391" i="4" s="1"/>
  <c r="E391" i="4" s="1"/>
  <c r="B393" i="4" l="1"/>
  <c r="C392" i="4"/>
  <c r="D392" i="4" s="1"/>
  <c r="E392" i="4" s="1"/>
  <c r="B394" i="4" l="1"/>
  <c r="C393" i="4"/>
  <c r="D393" i="4" s="1"/>
  <c r="E393" i="4" s="1"/>
  <c r="B395" i="4" l="1"/>
  <c r="C394" i="4"/>
  <c r="D394" i="4" s="1"/>
  <c r="E394" i="4" s="1"/>
  <c r="B396" i="4" l="1"/>
  <c r="C395" i="4"/>
  <c r="D395" i="4" s="1"/>
  <c r="E395" i="4" s="1"/>
  <c r="B397" i="4" l="1"/>
  <c r="C396" i="4"/>
  <c r="D396" i="4" s="1"/>
  <c r="E396" i="4" s="1"/>
  <c r="B398" i="4" l="1"/>
  <c r="C397" i="4"/>
  <c r="D397" i="4" s="1"/>
  <c r="E397" i="4" s="1"/>
  <c r="B399" i="4" l="1"/>
  <c r="C398" i="4"/>
  <c r="D398" i="4" s="1"/>
  <c r="E398" i="4" s="1"/>
  <c r="B400" i="4" l="1"/>
  <c r="C399" i="4"/>
  <c r="D399" i="4" s="1"/>
  <c r="E399" i="4" s="1"/>
  <c r="B401" i="4" l="1"/>
  <c r="C400" i="4"/>
  <c r="D400" i="4" s="1"/>
  <c r="E400" i="4" s="1"/>
  <c r="B402" i="4" l="1"/>
  <c r="C401" i="4"/>
  <c r="D401" i="4" s="1"/>
  <c r="E401" i="4" s="1"/>
  <c r="B403" i="4" l="1"/>
  <c r="C402" i="4"/>
  <c r="D402" i="4" s="1"/>
  <c r="E402" i="4" s="1"/>
  <c r="B404" i="4" l="1"/>
  <c r="C403" i="4"/>
  <c r="D403" i="4" s="1"/>
  <c r="E403" i="4" s="1"/>
  <c r="B405" i="4" l="1"/>
  <c r="C404" i="4"/>
  <c r="D404" i="4" s="1"/>
  <c r="E404" i="4" s="1"/>
  <c r="B406" i="4" l="1"/>
  <c r="C405" i="4"/>
  <c r="D405" i="4" s="1"/>
  <c r="E405" i="4" s="1"/>
  <c r="B407" i="4" l="1"/>
  <c r="C406" i="4"/>
  <c r="D406" i="4" s="1"/>
  <c r="E406" i="4" s="1"/>
  <c r="B408" i="4" l="1"/>
  <c r="C407" i="4"/>
  <c r="D407" i="4" s="1"/>
  <c r="E407" i="4" s="1"/>
  <c r="B409" i="4" l="1"/>
  <c r="C408" i="4"/>
  <c r="D408" i="4" s="1"/>
  <c r="E408" i="4" s="1"/>
  <c r="B410" i="4" l="1"/>
  <c r="C409" i="4"/>
  <c r="D409" i="4" s="1"/>
  <c r="E409" i="4" s="1"/>
  <c r="B411" i="4" l="1"/>
  <c r="C410" i="4"/>
  <c r="D410" i="4" s="1"/>
  <c r="E410" i="4" s="1"/>
  <c r="B412" i="4" l="1"/>
  <c r="C411" i="4"/>
  <c r="D411" i="4" s="1"/>
  <c r="E411" i="4" s="1"/>
  <c r="B413" i="4" l="1"/>
  <c r="C412" i="4"/>
  <c r="D412" i="4" s="1"/>
  <c r="E412" i="4" s="1"/>
  <c r="B414" i="4" l="1"/>
  <c r="C413" i="4"/>
  <c r="D413" i="4" s="1"/>
  <c r="E413" i="4" s="1"/>
  <c r="B415" i="4" l="1"/>
  <c r="C414" i="4"/>
  <c r="D414" i="4" s="1"/>
  <c r="E414" i="4" s="1"/>
  <c r="B416" i="4" l="1"/>
  <c r="C415" i="4"/>
  <c r="D415" i="4" s="1"/>
  <c r="E415" i="4" s="1"/>
  <c r="B417" i="4" l="1"/>
  <c r="C416" i="4"/>
  <c r="D416" i="4" s="1"/>
  <c r="E416" i="4" s="1"/>
  <c r="B418" i="4" l="1"/>
  <c r="C417" i="4"/>
  <c r="D417" i="4" s="1"/>
  <c r="E417" i="4" s="1"/>
  <c r="B419" i="4" l="1"/>
  <c r="C418" i="4"/>
  <c r="D418" i="4" s="1"/>
  <c r="E418" i="4" s="1"/>
  <c r="B420" i="4" l="1"/>
  <c r="C419" i="4"/>
  <c r="D419" i="4" s="1"/>
  <c r="E419" i="4" s="1"/>
  <c r="B421" i="4" l="1"/>
  <c r="C420" i="4"/>
  <c r="D420" i="4" s="1"/>
  <c r="E420" i="4" s="1"/>
  <c r="B422" i="4" l="1"/>
  <c r="C421" i="4"/>
  <c r="D421" i="4" s="1"/>
  <c r="E421" i="4" s="1"/>
  <c r="B423" i="4" l="1"/>
  <c r="C422" i="4"/>
  <c r="D422" i="4" s="1"/>
  <c r="E422" i="4" s="1"/>
  <c r="B424" i="4" l="1"/>
  <c r="C423" i="4"/>
  <c r="D423" i="4" s="1"/>
  <c r="E423" i="4" s="1"/>
  <c r="B425" i="4" l="1"/>
  <c r="C424" i="4"/>
  <c r="D424" i="4" s="1"/>
  <c r="E424" i="4" s="1"/>
  <c r="B426" i="4" l="1"/>
  <c r="C425" i="4"/>
  <c r="D425" i="4" s="1"/>
  <c r="E425" i="4" s="1"/>
  <c r="B427" i="4" l="1"/>
  <c r="C426" i="4"/>
  <c r="D426" i="4" s="1"/>
  <c r="E426" i="4" s="1"/>
  <c r="B428" i="4" l="1"/>
  <c r="C427" i="4"/>
  <c r="D427" i="4" s="1"/>
  <c r="E427" i="4" s="1"/>
  <c r="B429" i="4" l="1"/>
  <c r="C428" i="4"/>
  <c r="D428" i="4" s="1"/>
  <c r="E428" i="4" s="1"/>
  <c r="B430" i="4" l="1"/>
  <c r="C429" i="4"/>
  <c r="D429" i="4" s="1"/>
  <c r="E429" i="4" s="1"/>
  <c r="B431" i="4" l="1"/>
  <c r="C430" i="4"/>
  <c r="D430" i="4" s="1"/>
  <c r="E430" i="4" s="1"/>
  <c r="B432" i="4" l="1"/>
  <c r="C431" i="4"/>
  <c r="D431" i="4" s="1"/>
  <c r="E431" i="4" s="1"/>
  <c r="B433" i="4" l="1"/>
  <c r="C432" i="4"/>
  <c r="D432" i="4" s="1"/>
  <c r="E432" i="4" s="1"/>
  <c r="B434" i="4" l="1"/>
  <c r="C433" i="4"/>
  <c r="D433" i="4" s="1"/>
  <c r="E433" i="4" s="1"/>
  <c r="B435" i="4" l="1"/>
  <c r="C434" i="4"/>
  <c r="D434" i="4" s="1"/>
  <c r="E434" i="4" s="1"/>
  <c r="B436" i="4" l="1"/>
  <c r="C435" i="4"/>
  <c r="D435" i="4" s="1"/>
  <c r="E435" i="4" s="1"/>
  <c r="B437" i="4" l="1"/>
  <c r="C436" i="4"/>
  <c r="D436" i="4" s="1"/>
  <c r="E436" i="4" s="1"/>
  <c r="B438" i="4" l="1"/>
  <c r="C437" i="4"/>
  <c r="D437" i="4" s="1"/>
  <c r="E437" i="4" s="1"/>
  <c r="B439" i="4" l="1"/>
  <c r="C438" i="4"/>
  <c r="D438" i="4" s="1"/>
  <c r="E438" i="4" s="1"/>
  <c r="B440" i="4" l="1"/>
  <c r="C439" i="4"/>
  <c r="D439" i="4" s="1"/>
  <c r="E439" i="4" s="1"/>
  <c r="B441" i="4" l="1"/>
  <c r="C440" i="4"/>
  <c r="D440" i="4" s="1"/>
  <c r="E440" i="4" s="1"/>
  <c r="B442" i="4" l="1"/>
  <c r="C441" i="4"/>
  <c r="D441" i="4" s="1"/>
  <c r="E441" i="4" s="1"/>
  <c r="B443" i="4" l="1"/>
  <c r="C442" i="4"/>
  <c r="D442" i="4" s="1"/>
  <c r="E442" i="4" s="1"/>
  <c r="B444" i="4" l="1"/>
  <c r="C443" i="4"/>
  <c r="D443" i="4" s="1"/>
  <c r="E443" i="4" s="1"/>
  <c r="B445" i="4" l="1"/>
  <c r="C444" i="4"/>
  <c r="D444" i="4" s="1"/>
  <c r="E444" i="4" s="1"/>
  <c r="B446" i="4" l="1"/>
  <c r="C445" i="4"/>
  <c r="D445" i="4" s="1"/>
  <c r="E445" i="4" s="1"/>
  <c r="B447" i="4" l="1"/>
  <c r="C446" i="4"/>
  <c r="D446" i="4" s="1"/>
  <c r="E446" i="4" s="1"/>
  <c r="B448" i="4" l="1"/>
  <c r="C447" i="4"/>
  <c r="D447" i="4" s="1"/>
  <c r="E447" i="4" s="1"/>
  <c r="B449" i="4" l="1"/>
  <c r="C448" i="4"/>
  <c r="D448" i="4" s="1"/>
  <c r="E448" i="4" s="1"/>
  <c r="B450" i="4" l="1"/>
  <c r="C449" i="4"/>
  <c r="D449" i="4" s="1"/>
  <c r="E449" i="4" s="1"/>
  <c r="B451" i="4" l="1"/>
  <c r="C450" i="4"/>
  <c r="D450" i="4" s="1"/>
  <c r="E450" i="4" s="1"/>
  <c r="B452" i="4" l="1"/>
  <c r="C451" i="4"/>
  <c r="D451" i="4" s="1"/>
  <c r="E451" i="4" s="1"/>
  <c r="B453" i="4" l="1"/>
  <c r="C452" i="4"/>
  <c r="D452" i="4" s="1"/>
  <c r="E452" i="4" s="1"/>
  <c r="B454" i="4" l="1"/>
  <c r="C453" i="4"/>
  <c r="D453" i="4" s="1"/>
  <c r="E453" i="4" s="1"/>
  <c r="B455" i="4" l="1"/>
  <c r="C454" i="4"/>
  <c r="D454" i="4" s="1"/>
  <c r="E454" i="4" s="1"/>
  <c r="B456" i="4" l="1"/>
  <c r="C455" i="4"/>
  <c r="D455" i="4" s="1"/>
  <c r="E455" i="4" s="1"/>
  <c r="B457" i="4" l="1"/>
  <c r="C456" i="4"/>
  <c r="D456" i="4" s="1"/>
  <c r="E456" i="4" s="1"/>
  <c r="B458" i="4" l="1"/>
  <c r="C457" i="4"/>
  <c r="D457" i="4" s="1"/>
  <c r="E457" i="4" s="1"/>
  <c r="B459" i="4" l="1"/>
  <c r="C458" i="4"/>
  <c r="D458" i="4" s="1"/>
  <c r="E458" i="4" s="1"/>
  <c r="B460" i="4" l="1"/>
  <c r="C459" i="4"/>
  <c r="D459" i="4" s="1"/>
  <c r="E459" i="4" s="1"/>
  <c r="B461" i="4" l="1"/>
  <c r="C460" i="4"/>
  <c r="D460" i="4" s="1"/>
  <c r="E460" i="4" s="1"/>
  <c r="B462" i="4" l="1"/>
  <c r="C461" i="4"/>
  <c r="D461" i="4" s="1"/>
  <c r="E461" i="4" s="1"/>
  <c r="B463" i="4" l="1"/>
  <c r="C462" i="4"/>
  <c r="D462" i="4" s="1"/>
  <c r="E462" i="4" s="1"/>
  <c r="B464" i="4" l="1"/>
  <c r="C463" i="4"/>
  <c r="D463" i="4" s="1"/>
  <c r="E463" i="4" s="1"/>
  <c r="B465" i="4" l="1"/>
  <c r="C464" i="4"/>
  <c r="D464" i="4" s="1"/>
  <c r="E464" i="4" s="1"/>
  <c r="B466" i="4" l="1"/>
  <c r="C465" i="4"/>
  <c r="D465" i="4" s="1"/>
  <c r="E465" i="4" s="1"/>
  <c r="B467" i="4" l="1"/>
  <c r="C466" i="4"/>
  <c r="D466" i="4" s="1"/>
  <c r="E466" i="4" s="1"/>
  <c r="B468" i="4" l="1"/>
  <c r="C467" i="4"/>
  <c r="D467" i="4" s="1"/>
  <c r="E467" i="4" s="1"/>
  <c r="B469" i="4" l="1"/>
  <c r="C468" i="4"/>
  <c r="D468" i="4" s="1"/>
  <c r="E468" i="4" s="1"/>
  <c r="B470" i="4" l="1"/>
  <c r="C469" i="4"/>
  <c r="D469" i="4" s="1"/>
  <c r="E469" i="4" s="1"/>
  <c r="B471" i="4" l="1"/>
  <c r="C470" i="4"/>
  <c r="D470" i="4" s="1"/>
  <c r="E470" i="4" s="1"/>
  <c r="B472" i="4" l="1"/>
  <c r="C471" i="4"/>
  <c r="D471" i="4" s="1"/>
  <c r="E471" i="4" s="1"/>
  <c r="B473" i="4" l="1"/>
  <c r="C472" i="4"/>
  <c r="D472" i="4" s="1"/>
  <c r="E472" i="4" s="1"/>
  <c r="B474" i="4" l="1"/>
  <c r="C473" i="4"/>
  <c r="D473" i="4" s="1"/>
  <c r="E473" i="4" s="1"/>
  <c r="B475" i="4" l="1"/>
  <c r="C474" i="4"/>
  <c r="D474" i="4" s="1"/>
  <c r="E474" i="4" s="1"/>
  <c r="B476" i="4" l="1"/>
  <c r="C475" i="4"/>
  <c r="D475" i="4" s="1"/>
  <c r="E475" i="4" s="1"/>
  <c r="B477" i="4" l="1"/>
  <c r="C476" i="4"/>
  <c r="D476" i="4" s="1"/>
  <c r="E476" i="4" s="1"/>
  <c r="B478" i="4" l="1"/>
  <c r="C477" i="4"/>
  <c r="D477" i="4" s="1"/>
  <c r="E477" i="4" s="1"/>
  <c r="B479" i="4" l="1"/>
  <c r="C478" i="4"/>
  <c r="D478" i="4" s="1"/>
  <c r="E478" i="4" s="1"/>
  <c r="B480" i="4" l="1"/>
  <c r="C479" i="4"/>
  <c r="D479" i="4" s="1"/>
  <c r="E479" i="4" s="1"/>
  <c r="B481" i="4" l="1"/>
  <c r="C480" i="4"/>
  <c r="D480" i="4" s="1"/>
  <c r="E480" i="4" s="1"/>
  <c r="B482" i="4" l="1"/>
  <c r="C481" i="4"/>
  <c r="D481" i="4" s="1"/>
  <c r="E481" i="4" s="1"/>
  <c r="B483" i="4" l="1"/>
  <c r="C482" i="4"/>
  <c r="D482" i="4" s="1"/>
  <c r="E482" i="4" s="1"/>
  <c r="B484" i="4" l="1"/>
  <c r="C483" i="4"/>
  <c r="D483" i="4" s="1"/>
  <c r="E483" i="4" s="1"/>
  <c r="B485" i="4" l="1"/>
  <c r="C484" i="4"/>
  <c r="D484" i="4" s="1"/>
  <c r="E484" i="4" s="1"/>
  <c r="B486" i="4" l="1"/>
  <c r="C485" i="4"/>
  <c r="D485" i="4" s="1"/>
  <c r="E485" i="4" s="1"/>
  <c r="B487" i="4" l="1"/>
  <c r="C486" i="4"/>
  <c r="D486" i="4" s="1"/>
  <c r="E486" i="4" s="1"/>
  <c r="B488" i="4" l="1"/>
  <c r="C487" i="4"/>
  <c r="D487" i="4" s="1"/>
  <c r="E487" i="4" s="1"/>
  <c r="B489" i="4" l="1"/>
  <c r="C488" i="4"/>
  <c r="D488" i="4" s="1"/>
  <c r="E488" i="4" s="1"/>
  <c r="B490" i="4" l="1"/>
  <c r="C489" i="4"/>
  <c r="D489" i="4" s="1"/>
  <c r="E489" i="4" s="1"/>
  <c r="B491" i="4" l="1"/>
  <c r="C490" i="4"/>
  <c r="D490" i="4" s="1"/>
  <c r="E490" i="4" s="1"/>
  <c r="B492" i="4" l="1"/>
  <c r="C491" i="4"/>
  <c r="D491" i="4" s="1"/>
  <c r="E491" i="4" s="1"/>
  <c r="B493" i="4" l="1"/>
  <c r="C492" i="4"/>
  <c r="D492" i="4" s="1"/>
  <c r="E492" i="4" s="1"/>
  <c r="B494" i="4" l="1"/>
  <c r="C493" i="4"/>
  <c r="D493" i="4" s="1"/>
  <c r="E493" i="4" s="1"/>
  <c r="B495" i="4" l="1"/>
  <c r="C494" i="4"/>
  <c r="D494" i="4" s="1"/>
  <c r="E494" i="4" s="1"/>
  <c r="B496" i="4" l="1"/>
  <c r="C495" i="4"/>
  <c r="D495" i="4" s="1"/>
  <c r="E495" i="4" s="1"/>
  <c r="B497" i="4" l="1"/>
  <c r="C496" i="4"/>
  <c r="D496" i="4" s="1"/>
  <c r="E496" i="4" s="1"/>
  <c r="B498" i="4" l="1"/>
  <c r="C497" i="4"/>
  <c r="D497" i="4" s="1"/>
  <c r="E497" i="4" s="1"/>
  <c r="B499" i="4" l="1"/>
  <c r="C498" i="4"/>
  <c r="D498" i="4" s="1"/>
  <c r="E498" i="4" s="1"/>
  <c r="B500" i="4" l="1"/>
  <c r="C499" i="4"/>
  <c r="D499" i="4" s="1"/>
  <c r="E499" i="4" s="1"/>
  <c r="B501" i="4" l="1"/>
  <c r="C500" i="4"/>
  <c r="D500" i="4" s="1"/>
  <c r="E500" i="4" s="1"/>
  <c r="B502" i="4" l="1"/>
  <c r="C501" i="4"/>
  <c r="D501" i="4" s="1"/>
  <c r="E501" i="4" s="1"/>
  <c r="B503" i="4" l="1"/>
  <c r="C502" i="4"/>
  <c r="D502" i="4" s="1"/>
  <c r="E502" i="4" s="1"/>
  <c r="B504" i="4" l="1"/>
  <c r="C503" i="4"/>
  <c r="D503" i="4" s="1"/>
  <c r="E503" i="4" s="1"/>
  <c r="B505" i="4" l="1"/>
  <c r="C504" i="4"/>
  <c r="D504" i="4" s="1"/>
  <c r="E504" i="4" s="1"/>
  <c r="B506" i="4" l="1"/>
  <c r="C505" i="4"/>
  <c r="D505" i="4" s="1"/>
  <c r="E505" i="4" s="1"/>
  <c r="B507" i="4" l="1"/>
  <c r="C506" i="4"/>
  <c r="D506" i="4" s="1"/>
  <c r="E506" i="4" s="1"/>
  <c r="B508" i="4" l="1"/>
  <c r="C507" i="4"/>
  <c r="D507" i="4" s="1"/>
  <c r="E507" i="4" s="1"/>
  <c r="B509" i="4" l="1"/>
  <c r="C508" i="4"/>
  <c r="D508" i="4" s="1"/>
  <c r="E508" i="4" s="1"/>
  <c r="B510" i="4" l="1"/>
  <c r="C509" i="4"/>
  <c r="D509" i="4" s="1"/>
  <c r="E509" i="4" s="1"/>
  <c r="B511" i="4" l="1"/>
  <c r="C510" i="4"/>
  <c r="D510" i="4" s="1"/>
  <c r="E510" i="4" s="1"/>
  <c r="B512" i="4" l="1"/>
  <c r="C511" i="4"/>
  <c r="D511" i="4" s="1"/>
  <c r="E511" i="4" s="1"/>
  <c r="B513" i="4" l="1"/>
  <c r="C512" i="4"/>
  <c r="D512" i="4" s="1"/>
  <c r="E512" i="4" s="1"/>
  <c r="B514" i="4" l="1"/>
  <c r="C513" i="4"/>
  <c r="D513" i="4" s="1"/>
  <c r="E513" i="4" s="1"/>
  <c r="B515" i="4" l="1"/>
  <c r="C514" i="4"/>
  <c r="D514" i="4" s="1"/>
  <c r="E514" i="4" s="1"/>
  <c r="B516" i="4" l="1"/>
  <c r="C515" i="4"/>
  <c r="D515" i="4" s="1"/>
  <c r="E515" i="4" s="1"/>
  <c r="B517" i="4" l="1"/>
  <c r="C516" i="4"/>
  <c r="D516" i="4" s="1"/>
  <c r="E516" i="4" s="1"/>
  <c r="B518" i="4" l="1"/>
  <c r="C517" i="4"/>
  <c r="D517" i="4" s="1"/>
  <c r="E517" i="4" s="1"/>
  <c r="B519" i="4" l="1"/>
  <c r="C518" i="4"/>
  <c r="D518" i="4" s="1"/>
  <c r="E518" i="4" s="1"/>
  <c r="B520" i="4" l="1"/>
  <c r="C519" i="4"/>
  <c r="D519" i="4" s="1"/>
  <c r="E519" i="4" s="1"/>
  <c r="B521" i="4" l="1"/>
  <c r="C520" i="4"/>
  <c r="D520" i="4" s="1"/>
  <c r="E520" i="4" s="1"/>
  <c r="B522" i="4" l="1"/>
  <c r="C521" i="4"/>
  <c r="D521" i="4" s="1"/>
  <c r="E521" i="4" s="1"/>
  <c r="B523" i="4" l="1"/>
  <c r="C522" i="4"/>
  <c r="D522" i="4" s="1"/>
  <c r="E522" i="4" s="1"/>
  <c r="B524" i="4" l="1"/>
  <c r="C523" i="4"/>
  <c r="D523" i="4" s="1"/>
  <c r="E523" i="4" s="1"/>
  <c r="B525" i="4" l="1"/>
  <c r="C524" i="4"/>
  <c r="D524" i="4" s="1"/>
  <c r="E524" i="4" s="1"/>
  <c r="B526" i="4" l="1"/>
  <c r="C525" i="4"/>
  <c r="D525" i="4" s="1"/>
  <c r="E525" i="4" s="1"/>
  <c r="B527" i="4" l="1"/>
  <c r="C526" i="4"/>
  <c r="D526" i="4" s="1"/>
  <c r="E526" i="4" s="1"/>
  <c r="B528" i="4" l="1"/>
  <c r="C527" i="4"/>
  <c r="D527" i="4" s="1"/>
  <c r="E527" i="4" s="1"/>
  <c r="B529" i="4" l="1"/>
  <c r="C528" i="4"/>
  <c r="D528" i="4" s="1"/>
  <c r="E528" i="4" s="1"/>
  <c r="B530" i="4" l="1"/>
  <c r="C529" i="4"/>
  <c r="D529" i="4" s="1"/>
  <c r="E529" i="4" s="1"/>
  <c r="B531" i="4" l="1"/>
  <c r="C530" i="4"/>
  <c r="D530" i="4" s="1"/>
  <c r="E530" i="4" s="1"/>
  <c r="B532" i="4" l="1"/>
  <c r="C531" i="4"/>
  <c r="D531" i="4" s="1"/>
  <c r="E531" i="4" s="1"/>
  <c r="B533" i="4" l="1"/>
  <c r="C532" i="4"/>
  <c r="D532" i="4" s="1"/>
  <c r="E532" i="4" s="1"/>
  <c r="B534" i="4" l="1"/>
  <c r="C533" i="4"/>
  <c r="D533" i="4" s="1"/>
  <c r="E533" i="4" s="1"/>
  <c r="B535" i="4" l="1"/>
  <c r="C534" i="4"/>
  <c r="D534" i="4" s="1"/>
  <c r="E534" i="4" s="1"/>
  <c r="B536" i="4" l="1"/>
  <c r="C535" i="4"/>
  <c r="D535" i="4" s="1"/>
  <c r="E535" i="4" s="1"/>
  <c r="B537" i="4" l="1"/>
  <c r="C536" i="4"/>
  <c r="D536" i="4" s="1"/>
  <c r="E536" i="4" s="1"/>
  <c r="B538" i="4" l="1"/>
  <c r="C537" i="4"/>
  <c r="D537" i="4" s="1"/>
  <c r="E537" i="4" s="1"/>
  <c r="B539" i="4" l="1"/>
  <c r="C538" i="4"/>
  <c r="D538" i="4" s="1"/>
  <c r="E538" i="4" s="1"/>
  <c r="B540" i="4" l="1"/>
  <c r="C539" i="4"/>
  <c r="D539" i="4" s="1"/>
  <c r="E539" i="4" s="1"/>
  <c r="B541" i="4" l="1"/>
  <c r="C540" i="4"/>
  <c r="D540" i="4" s="1"/>
  <c r="E540" i="4" s="1"/>
  <c r="B542" i="4" l="1"/>
  <c r="C541" i="4"/>
  <c r="D541" i="4" s="1"/>
  <c r="E541" i="4" s="1"/>
  <c r="B543" i="4" l="1"/>
  <c r="C542" i="4"/>
  <c r="D542" i="4" s="1"/>
  <c r="E542" i="4" s="1"/>
  <c r="B544" i="4" l="1"/>
  <c r="C543" i="4"/>
  <c r="D543" i="4" s="1"/>
  <c r="E543" i="4" s="1"/>
  <c r="C544" i="4" l="1"/>
  <c r="D544" i="4" s="1"/>
  <c r="E544" i="4" s="1"/>
  <c r="B545" i="4"/>
  <c r="C545" i="4" l="1"/>
  <c r="D545" i="4" s="1"/>
  <c r="E545" i="4" s="1"/>
  <c r="B546" i="4"/>
  <c r="C546" i="4" l="1"/>
  <c r="D546" i="4" s="1"/>
  <c r="E546" i="4" s="1"/>
  <c r="B547" i="4"/>
  <c r="C547" i="4" l="1"/>
  <c r="D547" i="4" s="1"/>
  <c r="E547" i="4" s="1"/>
  <c r="B548" i="4"/>
  <c r="C548" i="4" l="1"/>
  <c r="D548" i="4" s="1"/>
  <c r="E548" i="4" s="1"/>
  <c r="B549" i="4"/>
  <c r="C549" i="4" l="1"/>
  <c r="D549" i="4" s="1"/>
  <c r="E549" i="4" s="1"/>
  <c r="B550" i="4"/>
  <c r="C550" i="4" l="1"/>
  <c r="D550" i="4" s="1"/>
  <c r="E550" i="4" s="1"/>
  <c r="B551" i="4"/>
  <c r="C551" i="4" l="1"/>
  <c r="D551" i="4" s="1"/>
  <c r="E551" i="4" s="1"/>
  <c r="B552" i="4"/>
  <c r="C552" i="4" l="1"/>
  <c r="D552" i="4" s="1"/>
  <c r="E552" i="4" s="1"/>
  <c r="B553" i="4"/>
  <c r="C553" i="4" l="1"/>
  <c r="D553" i="4" s="1"/>
  <c r="E553" i="4" s="1"/>
  <c r="B554" i="4"/>
  <c r="C554" i="4" l="1"/>
  <c r="D554" i="4" s="1"/>
  <c r="E554" i="4" s="1"/>
  <c r="B555" i="4"/>
  <c r="C555" i="4" l="1"/>
  <c r="D555" i="4" s="1"/>
  <c r="E555" i="4" s="1"/>
  <c r="B556" i="4"/>
  <c r="C556" i="4" l="1"/>
  <c r="D556" i="4" s="1"/>
  <c r="E556" i="4" s="1"/>
  <c r="B557" i="4"/>
  <c r="C557" i="4" l="1"/>
  <c r="D557" i="4" s="1"/>
  <c r="E557" i="4" s="1"/>
  <c r="B558" i="4"/>
  <c r="C558" i="4" l="1"/>
  <c r="D558" i="4" s="1"/>
  <c r="E558" i="4" s="1"/>
  <c r="B559" i="4"/>
  <c r="C559" i="4" l="1"/>
  <c r="D559" i="4" s="1"/>
  <c r="E559" i="4" s="1"/>
  <c r="B560" i="4"/>
  <c r="C560" i="4" l="1"/>
  <c r="D560" i="4" s="1"/>
  <c r="E560" i="4" s="1"/>
  <c r="B561" i="4"/>
  <c r="C561" i="4" l="1"/>
  <c r="D561" i="4" s="1"/>
  <c r="E561" i="4" s="1"/>
  <c r="B562" i="4"/>
  <c r="C562" i="4" l="1"/>
  <c r="D562" i="4" s="1"/>
  <c r="E562" i="4" s="1"/>
  <c r="B563" i="4"/>
  <c r="C563" i="4" l="1"/>
  <c r="D563" i="4" s="1"/>
  <c r="E563" i="4" s="1"/>
  <c r="B564" i="4"/>
  <c r="C564" i="4" l="1"/>
  <c r="D564" i="4" s="1"/>
  <c r="E564" i="4" s="1"/>
  <c r="B565" i="4"/>
  <c r="C565" i="4" l="1"/>
  <c r="D565" i="4" s="1"/>
  <c r="E565" i="4" s="1"/>
  <c r="B566" i="4"/>
  <c r="C566" i="4" l="1"/>
  <c r="D566" i="4" s="1"/>
  <c r="E566" i="4" s="1"/>
  <c r="B567" i="4"/>
  <c r="C567" i="4" l="1"/>
  <c r="D567" i="4" s="1"/>
  <c r="E567" i="4" s="1"/>
  <c r="B568" i="4"/>
  <c r="C568" i="4" l="1"/>
  <c r="D568" i="4" s="1"/>
  <c r="E568" i="4" s="1"/>
  <c r="B569" i="4"/>
  <c r="C569" i="4" l="1"/>
  <c r="D569" i="4" s="1"/>
  <c r="E569" i="4" s="1"/>
  <c r="B570" i="4"/>
  <c r="C570" i="4" l="1"/>
  <c r="D570" i="4" s="1"/>
  <c r="E570" i="4" s="1"/>
  <c r="B571" i="4"/>
  <c r="C571" i="4" l="1"/>
  <c r="D571" i="4" s="1"/>
  <c r="E571" i="4" s="1"/>
  <c r="B572" i="4"/>
  <c r="C572" i="4" l="1"/>
  <c r="D572" i="4" s="1"/>
  <c r="E572" i="4" s="1"/>
  <c r="B573" i="4"/>
  <c r="C573" i="4" l="1"/>
  <c r="D573" i="4" s="1"/>
  <c r="E573" i="4" s="1"/>
  <c r="B574" i="4"/>
  <c r="C574" i="4" l="1"/>
  <c r="D574" i="4" s="1"/>
  <c r="E574" i="4" s="1"/>
  <c r="B575" i="4"/>
  <c r="C575" i="4" l="1"/>
  <c r="D575" i="4" s="1"/>
  <c r="E575" i="4" s="1"/>
  <c r="B576" i="4"/>
  <c r="C576" i="4" l="1"/>
  <c r="D576" i="4" s="1"/>
  <c r="E576" i="4" s="1"/>
  <c r="B577" i="4"/>
  <c r="C577" i="4" l="1"/>
  <c r="D577" i="4" s="1"/>
  <c r="E577" i="4" s="1"/>
  <c r="B578" i="4"/>
  <c r="C578" i="4" l="1"/>
  <c r="D578" i="4" s="1"/>
  <c r="E578" i="4" s="1"/>
  <c r="B579" i="4"/>
  <c r="C579" i="4" l="1"/>
  <c r="D579" i="4" s="1"/>
  <c r="E579" i="4" s="1"/>
  <c r="B580" i="4"/>
  <c r="C580" i="4" l="1"/>
  <c r="D580" i="4" s="1"/>
  <c r="E580" i="4" s="1"/>
  <c r="B581" i="4"/>
  <c r="C581" i="4" l="1"/>
  <c r="D581" i="4" s="1"/>
  <c r="E581" i="4" s="1"/>
  <c r="B582" i="4"/>
  <c r="C582" i="4" l="1"/>
  <c r="D582" i="4" s="1"/>
  <c r="E582" i="4" s="1"/>
  <c r="B583" i="4"/>
  <c r="C583" i="4" l="1"/>
  <c r="D583" i="4" s="1"/>
  <c r="E583" i="4" s="1"/>
  <c r="B584" i="4"/>
  <c r="C584" i="4" l="1"/>
  <c r="D584" i="4" s="1"/>
  <c r="E584" i="4" s="1"/>
  <c r="B585" i="4"/>
  <c r="C585" i="4" l="1"/>
  <c r="D585" i="4" s="1"/>
  <c r="E585" i="4" s="1"/>
  <c r="B586" i="4"/>
  <c r="C586" i="4" l="1"/>
  <c r="D586" i="4" s="1"/>
  <c r="E586" i="4" s="1"/>
  <c r="B587" i="4"/>
  <c r="C587" i="4" l="1"/>
  <c r="D587" i="4" s="1"/>
  <c r="E587" i="4" s="1"/>
  <c r="B588" i="4"/>
  <c r="C588" i="4" l="1"/>
  <c r="D588" i="4" s="1"/>
  <c r="E588" i="4" s="1"/>
  <c r="B589" i="4"/>
  <c r="C589" i="4" l="1"/>
  <c r="D589" i="4" s="1"/>
  <c r="E589" i="4" s="1"/>
  <c r="B590" i="4"/>
  <c r="C590" i="4" l="1"/>
  <c r="D590" i="4" s="1"/>
  <c r="E590" i="4" s="1"/>
  <c r="B591" i="4"/>
  <c r="C591" i="4" l="1"/>
  <c r="D591" i="4" s="1"/>
  <c r="E591" i="4" s="1"/>
  <c r="B592" i="4"/>
  <c r="C592" i="4" l="1"/>
  <c r="D592" i="4" s="1"/>
  <c r="E592" i="4" s="1"/>
  <c r="B593" i="4"/>
  <c r="C593" i="4" l="1"/>
  <c r="D593" i="4" s="1"/>
  <c r="E593" i="4" s="1"/>
  <c r="B594" i="4"/>
  <c r="C594" i="4" l="1"/>
  <c r="D594" i="4" s="1"/>
  <c r="E594" i="4" s="1"/>
  <c r="B595" i="4"/>
  <c r="C595" i="4" l="1"/>
  <c r="D595" i="4" s="1"/>
  <c r="E595" i="4" s="1"/>
  <c r="B596" i="4"/>
  <c r="C596" i="4" l="1"/>
  <c r="D596" i="4" s="1"/>
  <c r="E596" i="4" s="1"/>
  <c r="B597" i="4"/>
  <c r="C597" i="4" l="1"/>
  <c r="D597" i="4" s="1"/>
  <c r="E597" i="4" s="1"/>
  <c r="B598" i="4"/>
  <c r="C598" i="4" l="1"/>
  <c r="D598" i="4" s="1"/>
  <c r="E598" i="4" s="1"/>
  <c r="B599" i="4"/>
  <c r="C599" i="4" l="1"/>
  <c r="D599" i="4" s="1"/>
  <c r="E599" i="4" s="1"/>
  <c r="B600" i="4"/>
  <c r="C600" i="4" l="1"/>
  <c r="D600" i="4" s="1"/>
  <c r="E600" i="4" s="1"/>
  <c r="B601" i="4"/>
  <c r="C601" i="4" l="1"/>
  <c r="D601" i="4" s="1"/>
  <c r="E601" i="4" s="1"/>
  <c r="B602" i="4"/>
  <c r="C602" i="4" l="1"/>
  <c r="D602" i="4" s="1"/>
  <c r="E602" i="4" s="1"/>
  <c r="B603" i="4"/>
  <c r="C603" i="4" l="1"/>
  <c r="D603" i="4" s="1"/>
  <c r="E603" i="4" s="1"/>
  <c r="B604" i="4"/>
  <c r="C604" i="4" l="1"/>
  <c r="D604" i="4" s="1"/>
  <c r="E604" i="4" s="1"/>
  <c r="B605" i="4"/>
  <c r="C605" i="4" l="1"/>
  <c r="D605" i="4" s="1"/>
  <c r="E605" i="4" s="1"/>
  <c r="B606" i="4"/>
  <c r="C606" i="4" l="1"/>
  <c r="D606" i="4" s="1"/>
  <c r="E606" i="4" s="1"/>
  <c r="B607" i="4"/>
  <c r="C607" i="4" l="1"/>
  <c r="D607" i="4" s="1"/>
  <c r="E607" i="4" s="1"/>
  <c r="B608" i="4"/>
  <c r="C608" i="4" l="1"/>
  <c r="D608" i="4" s="1"/>
  <c r="E608" i="4" s="1"/>
  <c r="B609" i="4"/>
  <c r="C609" i="4" l="1"/>
  <c r="D609" i="4" s="1"/>
  <c r="E609" i="4" s="1"/>
  <c r="B610" i="4"/>
  <c r="C610" i="4" l="1"/>
  <c r="D610" i="4" s="1"/>
  <c r="E610" i="4" s="1"/>
  <c r="B611" i="4"/>
  <c r="C611" i="4" l="1"/>
  <c r="D611" i="4" s="1"/>
  <c r="E611" i="4" s="1"/>
  <c r="B612" i="4"/>
  <c r="C612" i="4" l="1"/>
  <c r="D612" i="4" s="1"/>
  <c r="E612" i="4" s="1"/>
  <c r="B613" i="4"/>
  <c r="C613" i="4" l="1"/>
  <c r="D613" i="4" s="1"/>
  <c r="E613" i="4" s="1"/>
  <c r="B614" i="4"/>
  <c r="C614" i="4" l="1"/>
  <c r="D614" i="4" s="1"/>
  <c r="E614" i="4" s="1"/>
  <c r="B615" i="4"/>
  <c r="C615" i="4" l="1"/>
  <c r="D615" i="4" s="1"/>
  <c r="E615" i="4" s="1"/>
  <c r="B616" i="4"/>
  <c r="C616" i="4" l="1"/>
  <c r="D616" i="4" s="1"/>
  <c r="E616" i="4" s="1"/>
  <c r="B617" i="4"/>
  <c r="C617" i="4" l="1"/>
  <c r="D617" i="4" s="1"/>
  <c r="E617" i="4" s="1"/>
  <c r="B618" i="4"/>
  <c r="C618" i="4" l="1"/>
  <c r="D618" i="4" s="1"/>
  <c r="E618" i="4" s="1"/>
  <c r="B619" i="4"/>
  <c r="C619" i="4" l="1"/>
  <c r="D619" i="4" s="1"/>
  <c r="E619" i="4" s="1"/>
  <c r="B620" i="4"/>
  <c r="C620" i="4" l="1"/>
  <c r="D620" i="4" s="1"/>
  <c r="E620" i="4" s="1"/>
  <c r="B621" i="4"/>
  <c r="C621" i="4" l="1"/>
  <c r="D621" i="4" s="1"/>
  <c r="E621" i="4" s="1"/>
  <c r="B622" i="4"/>
  <c r="C622" i="4" l="1"/>
  <c r="D622" i="4" s="1"/>
  <c r="E622" i="4" s="1"/>
  <c r="B623" i="4"/>
  <c r="C623" i="4" l="1"/>
  <c r="D623" i="4" s="1"/>
  <c r="E623" i="4" s="1"/>
  <c r="B624" i="4"/>
  <c r="C624" i="4" l="1"/>
  <c r="D624" i="4" s="1"/>
  <c r="E624" i="4" s="1"/>
  <c r="B625" i="4"/>
  <c r="C625" i="4" l="1"/>
  <c r="D625" i="4" s="1"/>
  <c r="E625" i="4" s="1"/>
  <c r="B626" i="4"/>
  <c r="C626" i="4" l="1"/>
  <c r="D626" i="4" s="1"/>
  <c r="E626" i="4" s="1"/>
  <c r="B627" i="4"/>
  <c r="C627" i="4" l="1"/>
  <c r="D627" i="4" s="1"/>
  <c r="E627" i="4" s="1"/>
  <c r="B628" i="4"/>
  <c r="C628" i="4" l="1"/>
  <c r="D628" i="4" s="1"/>
  <c r="E628" i="4" s="1"/>
  <c r="B629" i="4"/>
  <c r="C629" i="4" l="1"/>
  <c r="D629" i="4" s="1"/>
  <c r="E629" i="4" s="1"/>
  <c r="B630" i="4"/>
  <c r="C630" i="4" l="1"/>
  <c r="D630" i="4" s="1"/>
  <c r="E630" i="4" s="1"/>
  <c r="B631" i="4"/>
  <c r="C631" i="4" l="1"/>
  <c r="D631" i="4" s="1"/>
  <c r="E631" i="4" s="1"/>
  <c r="B632" i="4"/>
  <c r="C632" i="4" l="1"/>
  <c r="D632" i="4" s="1"/>
  <c r="E632" i="4" s="1"/>
  <c r="B633" i="4"/>
  <c r="C633" i="4" l="1"/>
  <c r="D633" i="4" s="1"/>
  <c r="E633" i="4" s="1"/>
  <c r="B634" i="4"/>
  <c r="C634" i="4" l="1"/>
  <c r="D634" i="4" s="1"/>
  <c r="E634" i="4" s="1"/>
  <c r="B635" i="4"/>
  <c r="C635" i="4" l="1"/>
  <c r="D635" i="4" s="1"/>
  <c r="E635" i="4" s="1"/>
  <c r="B636" i="4"/>
  <c r="C636" i="4" l="1"/>
  <c r="D636" i="4" s="1"/>
  <c r="E636" i="4" s="1"/>
  <c r="B637" i="4"/>
  <c r="B638" i="4" l="1"/>
  <c r="C637" i="4"/>
  <c r="D637" i="4" s="1"/>
  <c r="E637" i="4" s="1"/>
  <c r="B639" i="4" l="1"/>
  <c r="C638" i="4"/>
  <c r="D638" i="4" s="1"/>
  <c r="E638" i="4" s="1"/>
  <c r="B640" i="4" l="1"/>
  <c r="C639" i="4"/>
  <c r="D639" i="4" s="1"/>
  <c r="E639" i="4" s="1"/>
  <c r="B641" i="4" l="1"/>
  <c r="C640" i="4"/>
  <c r="D640" i="4" s="1"/>
  <c r="E640" i="4" s="1"/>
  <c r="B642" i="4" l="1"/>
  <c r="C641" i="4"/>
  <c r="D641" i="4" s="1"/>
  <c r="E641" i="4" s="1"/>
  <c r="B643" i="4" l="1"/>
  <c r="C642" i="4"/>
  <c r="D642" i="4" s="1"/>
  <c r="E642" i="4" s="1"/>
  <c r="B644" i="4" l="1"/>
  <c r="C643" i="4"/>
  <c r="D643" i="4" s="1"/>
  <c r="E643" i="4" s="1"/>
  <c r="B645" i="4" l="1"/>
  <c r="C644" i="4"/>
  <c r="D644" i="4" s="1"/>
  <c r="E644" i="4" s="1"/>
  <c r="B646" i="4" l="1"/>
  <c r="C645" i="4"/>
  <c r="D645" i="4" s="1"/>
  <c r="E645" i="4" s="1"/>
  <c r="B647" i="4" l="1"/>
  <c r="C646" i="4"/>
  <c r="D646" i="4" s="1"/>
  <c r="E646" i="4" s="1"/>
  <c r="B648" i="4" l="1"/>
  <c r="C647" i="4"/>
  <c r="D647" i="4" s="1"/>
  <c r="E647" i="4" s="1"/>
  <c r="B649" i="4" l="1"/>
  <c r="C648" i="4"/>
  <c r="D648" i="4" s="1"/>
  <c r="E648" i="4" s="1"/>
  <c r="B650" i="4" l="1"/>
  <c r="C649" i="4"/>
  <c r="D649" i="4" s="1"/>
  <c r="E649" i="4" s="1"/>
  <c r="B651" i="4" l="1"/>
  <c r="C650" i="4"/>
  <c r="D650" i="4" s="1"/>
  <c r="E650" i="4" s="1"/>
  <c r="B652" i="4" l="1"/>
  <c r="C651" i="4"/>
  <c r="D651" i="4" s="1"/>
  <c r="E651" i="4" s="1"/>
  <c r="B653" i="4" l="1"/>
  <c r="C652" i="4"/>
  <c r="D652" i="4" s="1"/>
  <c r="E652" i="4" s="1"/>
  <c r="B654" i="4" l="1"/>
  <c r="C653" i="4"/>
  <c r="D653" i="4" s="1"/>
  <c r="E653" i="4" s="1"/>
  <c r="B655" i="4" l="1"/>
  <c r="C654" i="4"/>
  <c r="D654" i="4" s="1"/>
  <c r="E654" i="4" s="1"/>
  <c r="B656" i="4" l="1"/>
  <c r="C655" i="4"/>
  <c r="D655" i="4" s="1"/>
  <c r="E655" i="4" s="1"/>
  <c r="B657" i="4" l="1"/>
  <c r="C656" i="4"/>
  <c r="D656" i="4" s="1"/>
  <c r="E656" i="4" s="1"/>
  <c r="B658" i="4" l="1"/>
  <c r="C657" i="4"/>
  <c r="D657" i="4" s="1"/>
  <c r="E657" i="4" s="1"/>
  <c r="B659" i="4" l="1"/>
  <c r="C658" i="4"/>
  <c r="D658" i="4" s="1"/>
  <c r="E658" i="4" s="1"/>
  <c r="B660" i="4" l="1"/>
  <c r="C659" i="4"/>
  <c r="D659" i="4" s="1"/>
  <c r="E659" i="4" s="1"/>
  <c r="B661" i="4" l="1"/>
  <c r="C660" i="4"/>
  <c r="D660" i="4" s="1"/>
  <c r="E660" i="4" s="1"/>
  <c r="B662" i="4" l="1"/>
  <c r="C661" i="4"/>
  <c r="D661" i="4" s="1"/>
  <c r="E661" i="4" s="1"/>
  <c r="B663" i="4" l="1"/>
  <c r="C662" i="4"/>
  <c r="D662" i="4" s="1"/>
  <c r="E662" i="4" s="1"/>
  <c r="B664" i="4" l="1"/>
  <c r="C663" i="4"/>
  <c r="D663" i="4" s="1"/>
  <c r="E663" i="4" s="1"/>
  <c r="B665" i="4" l="1"/>
  <c r="C664" i="4"/>
  <c r="D664" i="4" s="1"/>
  <c r="E664" i="4" s="1"/>
  <c r="B666" i="4" l="1"/>
  <c r="C665" i="4"/>
  <c r="D665" i="4" s="1"/>
  <c r="E665" i="4" s="1"/>
  <c r="B667" i="4" l="1"/>
  <c r="C666" i="4"/>
  <c r="D666" i="4" s="1"/>
  <c r="E666" i="4" s="1"/>
  <c r="B668" i="4" l="1"/>
  <c r="C667" i="4"/>
  <c r="D667" i="4" s="1"/>
  <c r="E667" i="4" s="1"/>
  <c r="B669" i="4" l="1"/>
  <c r="C668" i="4"/>
  <c r="D668" i="4" s="1"/>
  <c r="E668" i="4" s="1"/>
  <c r="B670" i="4" l="1"/>
  <c r="C669" i="4"/>
  <c r="D669" i="4" s="1"/>
  <c r="E669" i="4" s="1"/>
  <c r="B671" i="4" l="1"/>
  <c r="C670" i="4"/>
  <c r="D670" i="4" s="1"/>
  <c r="E670" i="4" s="1"/>
  <c r="B672" i="4" l="1"/>
  <c r="C671" i="4"/>
  <c r="D671" i="4" s="1"/>
  <c r="E671" i="4" s="1"/>
  <c r="B673" i="4" l="1"/>
  <c r="C672" i="4"/>
  <c r="D672" i="4" s="1"/>
  <c r="E672" i="4" s="1"/>
  <c r="B674" i="4" l="1"/>
  <c r="C673" i="4"/>
  <c r="D673" i="4" s="1"/>
  <c r="E673" i="4" s="1"/>
  <c r="B675" i="4" l="1"/>
  <c r="C674" i="4"/>
  <c r="D674" i="4" s="1"/>
  <c r="E674" i="4" s="1"/>
  <c r="B676" i="4" l="1"/>
  <c r="C675" i="4"/>
  <c r="D675" i="4" s="1"/>
  <c r="E675" i="4" s="1"/>
  <c r="B677" i="4" l="1"/>
  <c r="C676" i="4"/>
  <c r="D676" i="4" s="1"/>
  <c r="E676" i="4" s="1"/>
  <c r="B678" i="4" l="1"/>
  <c r="C677" i="4"/>
  <c r="D677" i="4" s="1"/>
  <c r="E677" i="4" s="1"/>
  <c r="B679" i="4" l="1"/>
  <c r="C678" i="4"/>
  <c r="D678" i="4" s="1"/>
  <c r="E678" i="4" s="1"/>
  <c r="B680" i="4" l="1"/>
  <c r="C679" i="4"/>
  <c r="D679" i="4" s="1"/>
  <c r="E679" i="4" s="1"/>
  <c r="B681" i="4" l="1"/>
  <c r="C680" i="4"/>
  <c r="D680" i="4" s="1"/>
  <c r="E680" i="4" s="1"/>
  <c r="B682" i="4" l="1"/>
  <c r="C681" i="4"/>
  <c r="D681" i="4" s="1"/>
  <c r="E681" i="4" s="1"/>
  <c r="B683" i="4" l="1"/>
  <c r="C682" i="4"/>
  <c r="D682" i="4" s="1"/>
  <c r="E682" i="4" s="1"/>
  <c r="B684" i="4" l="1"/>
  <c r="C683" i="4"/>
  <c r="D683" i="4" s="1"/>
  <c r="E683" i="4" s="1"/>
  <c r="B685" i="4" l="1"/>
  <c r="C684" i="4"/>
  <c r="D684" i="4" s="1"/>
  <c r="E684" i="4" s="1"/>
  <c r="B686" i="4" l="1"/>
  <c r="C685" i="4"/>
  <c r="D685" i="4" s="1"/>
  <c r="E685" i="4" s="1"/>
  <c r="B687" i="4" l="1"/>
  <c r="C686" i="4"/>
  <c r="D686" i="4" s="1"/>
  <c r="E686" i="4" s="1"/>
  <c r="B688" i="4" l="1"/>
  <c r="C687" i="4"/>
  <c r="D687" i="4" s="1"/>
  <c r="E687" i="4" s="1"/>
  <c r="B689" i="4" l="1"/>
  <c r="C688" i="4"/>
  <c r="D688" i="4" s="1"/>
  <c r="E688" i="4" s="1"/>
  <c r="B690" i="4" l="1"/>
  <c r="C689" i="4"/>
  <c r="D689" i="4" s="1"/>
  <c r="E689" i="4" s="1"/>
  <c r="B691" i="4" l="1"/>
  <c r="C690" i="4"/>
  <c r="D690" i="4" s="1"/>
  <c r="E690" i="4" s="1"/>
  <c r="B692" i="4" l="1"/>
  <c r="C691" i="4"/>
  <c r="D691" i="4" s="1"/>
  <c r="E691" i="4" s="1"/>
  <c r="B693" i="4" l="1"/>
  <c r="C692" i="4"/>
  <c r="D692" i="4" s="1"/>
  <c r="E692" i="4" s="1"/>
  <c r="B694" i="4" l="1"/>
  <c r="C693" i="4"/>
  <c r="D693" i="4" s="1"/>
  <c r="E693" i="4" s="1"/>
  <c r="B695" i="4" l="1"/>
  <c r="C694" i="4"/>
  <c r="D694" i="4" s="1"/>
  <c r="E694" i="4" s="1"/>
  <c r="B696" i="4" l="1"/>
  <c r="C695" i="4"/>
  <c r="D695" i="4" s="1"/>
  <c r="E695" i="4" s="1"/>
  <c r="B697" i="4" l="1"/>
  <c r="C696" i="4"/>
  <c r="D696" i="4" s="1"/>
  <c r="E696" i="4" s="1"/>
  <c r="B698" i="4" l="1"/>
  <c r="C697" i="4"/>
  <c r="D697" i="4" s="1"/>
  <c r="E697" i="4" s="1"/>
  <c r="B699" i="4" l="1"/>
  <c r="C698" i="4"/>
  <c r="D698" i="4" s="1"/>
  <c r="E698" i="4" s="1"/>
  <c r="B700" i="4" l="1"/>
  <c r="C699" i="4"/>
  <c r="D699" i="4" s="1"/>
  <c r="E699" i="4" s="1"/>
  <c r="B701" i="4" l="1"/>
  <c r="C700" i="4"/>
  <c r="D700" i="4" s="1"/>
  <c r="E700" i="4" s="1"/>
  <c r="B702" i="4" l="1"/>
  <c r="C701" i="4"/>
  <c r="D701" i="4" s="1"/>
  <c r="E701" i="4" s="1"/>
  <c r="B703" i="4" l="1"/>
  <c r="C702" i="4"/>
  <c r="D702" i="4" s="1"/>
  <c r="E702" i="4" s="1"/>
  <c r="B704" i="4" l="1"/>
  <c r="C703" i="4"/>
  <c r="D703" i="4" s="1"/>
  <c r="E703" i="4" s="1"/>
  <c r="B705" i="4" l="1"/>
  <c r="C704" i="4"/>
  <c r="D704" i="4" s="1"/>
  <c r="E704" i="4" s="1"/>
  <c r="B706" i="4" l="1"/>
  <c r="C705" i="4"/>
  <c r="D705" i="4" s="1"/>
  <c r="E705" i="4" s="1"/>
  <c r="B707" i="4" l="1"/>
  <c r="C706" i="4"/>
  <c r="D706" i="4" s="1"/>
  <c r="E706" i="4" s="1"/>
  <c r="B708" i="4" l="1"/>
  <c r="C707" i="4"/>
  <c r="D707" i="4" s="1"/>
  <c r="E707" i="4" s="1"/>
  <c r="B709" i="4" l="1"/>
  <c r="C708" i="4"/>
  <c r="D708" i="4" s="1"/>
  <c r="E708" i="4" s="1"/>
  <c r="B710" i="4" l="1"/>
  <c r="C709" i="4"/>
  <c r="D709" i="4" s="1"/>
  <c r="E709" i="4" s="1"/>
  <c r="B711" i="4" l="1"/>
  <c r="C710" i="4"/>
  <c r="D710" i="4" s="1"/>
  <c r="E710" i="4" s="1"/>
  <c r="B712" i="4" l="1"/>
  <c r="C711" i="4"/>
  <c r="D711" i="4" s="1"/>
  <c r="E711" i="4" s="1"/>
  <c r="B713" i="4" l="1"/>
  <c r="C712" i="4"/>
  <c r="D712" i="4" s="1"/>
  <c r="E712" i="4" s="1"/>
  <c r="B714" i="4" l="1"/>
  <c r="C713" i="4"/>
  <c r="D713" i="4" s="1"/>
  <c r="E713" i="4" s="1"/>
  <c r="B715" i="4" l="1"/>
  <c r="C714" i="4"/>
  <c r="D714" i="4" s="1"/>
  <c r="E714" i="4" s="1"/>
  <c r="B716" i="4" l="1"/>
  <c r="C715" i="4"/>
  <c r="D715" i="4" s="1"/>
  <c r="E715" i="4" s="1"/>
  <c r="B717" i="4" l="1"/>
  <c r="C716" i="4"/>
  <c r="D716" i="4" s="1"/>
  <c r="E716" i="4" s="1"/>
  <c r="B718" i="4" l="1"/>
  <c r="C717" i="4"/>
  <c r="D717" i="4" s="1"/>
  <c r="E717" i="4" s="1"/>
  <c r="B719" i="4" l="1"/>
  <c r="C718" i="4"/>
  <c r="D718" i="4" s="1"/>
  <c r="E718" i="4" s="1"/>
  <c r="B720" i="4" l="1"/>
  <c r="C719" i="4"/>
  <c r="D719" i="4" s="1"/>
  <c r="E719" i="4" s="1"/>
  <c r="B721" i="4" l="1"/>
  <c r="C720" i="4"/>
  <c r="D720" i="4" s="1"/>
  <c r="E720" i="4" s="1"/>
  <c r="B722" i="4" l="1"/>
  <c r="C721" i="4"/>
  <c r="D721" i="4" s="1"/>
  <c r="E721" i="4" s="1"/>
  <c r="B723" i="4" l="1"/>
  <c r="C722" i="4"/>
  <c r="D722" i="4" s="1"/>
  <c r="E722" i="4" s="1"/>
  <c r="B724" i="4" l="1"/>
  <c r="C723" i="4"/>
  <c r="D723" i="4" s="1"/>
  <c r="E723" i="4" s="1"/>
  <c r="B725" i="4" l="1"/>
  <c r="C724" i="4"/>
  <c r="D724" i="4" s="1"/>
  <c r="E724" i="4" s="1"/>
  <c r="B726" i="4" l="1"/>
  <c r="C725" i="4"/>
  <c r="D725" i="4" s="1"/>
  <c r="E725" i="4" s="1"/>
  <c r="B727" i="4" l="1"/>
  <c r="C726" i="4"/>
  <c r="D726" i="4" s="1"/>
  <c r="E726" i="4" s="1"/>
  <c r="B728" i="4" l="1"/>
  <c r="C727" i="4"/>
  <c r="D727" i="4" s="1"/>
  <c r="E727" i="4" s="1"/>
  <c r="B729" i="4" l="1"/>
  <c r="C728" i="4"/>
  <c r="D728" i="4" s="1"/>
  <c r="E728" i="4" s="1"/>
  <c r="B730" i="4" l="1"/>
  <c r="C729" i="4"/>
  <c r="D729" i="4" s="1"/>
  <c r="E729" i="4" s="1"/>
  <c r="B731" i="4" l="1"/>
  <c r="C730" i="4"/>
  <c r="D730" i="4" s="1"/>
  <c r="E730" i="4" s="1"/>
  <c r="B732" i="4" l="1"/>
  <c r="C731" i="4"/>
  <c r="D731" i="4" s="1"/>
  <c r="E731" i="4" s="1"/>
  <c r="B733" i="4" l="1"/>
  <c r="C732" i="4"/>
  <c r="D732" i="4" s="1"/>
  <c r="E732" i="4" s="1"/>
  <c r="B734" i="4" l="1"/>
  <c r="C733" i="4"/>
  <c r="D733" i="4" s="1"/>
  <c r="E733" i="4" s="1"/>
  <c r="B735" i="4" l="1"/>
  <c r="C734" i="4"/>
  <c r="D734" i="4" s="1"/>
  <c r="E734" i="4" s="1"/>
  <c r="B736" i="4" l="1"/>
  <c r="C735" i="4"/>
  <c r="D735" i="4" s="1"/>
  <c r="E735" i="4" s="1"/>
  <c r="B737" i="4" l="1"/>
  <c r="C736" i="4"/>
  <c r="D736" i="4" s="1"/>
  <c r="E736" i="4" s="1"/>
  <c r="B738" i="4" l="1"/>
  <c r="C737" i="4"/>
  <c r="D737" i="4" s="1"/>
  <c r="E737" i="4" s="1"/>
  <c r="B739" i="4" l="1"/>
  <c r="C738" i="4"/>
  <c r="D738" i="4" s="1"/>
  <c r="E738" i="4" s="1"/>
  <c r="B740" i="4" l="1"/>
  <c r="C739" i="4"/>
  <c r="D739" i="4" s="1"/>
  <c r="E739" i="4" s="1"/>
  <c r="B741" i="4" l="1"/>
  <c r="C740" i="4"/>
  <c r="D740" i="4" s="1"/>
  <c r="E740" i="4" s="1"/>
  <c r="B742" i="4" l="1"/>
  <c r="C741" i="4"/>
  <c r="D741" i="4" s="1"/>
  <c r="E741" i="4" s="1"/>
  <c r="B743" i="4" l="1"/>
  <c r="C742" i="4"/>
  <c r="D742" i="4" s="1"/>
  <c r="E742" i="4" s="1"/>
  <c r="B744" i="4" l="1"/>
  <c r="C743" i="4"/>
  <c r="D743" i="4" s="1"/>
  <c r="E743" i="4" s="1"/>
  <c r="B745" i="4" l="1"/>
  <c r="C744" i="4"/>
  <c r="D744" i="4" s="1"/>
  <c r="E744" i="4" s="1"/>
  <c r="B746" i="4" l="1"/>
  <c r="C745" i="4"/>
  <c r="D745" i="4" s="1"/>
  <c r="E745" i="4" s="1"/>
  <c r="B747" i="4" l="1"/>
  <c r="C746" i="4"/>
  <c r="D746" i="4" s="1"/>
  <c r="E746" i="4" s="1"/>
  <c r="B748" i="4" l="1"/>
  <c r="C747" i="4"/>
  <c r="D747" i="4" s="1"/>
  <c r="E747" i="4" s="1"/>
  <c r="B749" i="4" l="1"/>
  <c r="C748" i="4"/>
  <c r="D748" i="4" s="1"/>
  <c r="E748" i="4" s="1"/>
  <c r="B750" i="4" l="1"/>
  <c r="C749" i="4"/>
  <c r="D749" i="4" s="1"/>
  <c r="E749" i="4" s="1"/>
  <c r="B751" i="4" l="1"/>
  <c r="C750" i="4"/>
  <c r="D750" i="4" s="1"/>
  <c r="E750" i="4" s="1"/>
  <c r="B752" i="4" l="1"/>
  <c r="C751" i="4"/>
  <c r="D751" i="4" s="1"/>
  <c r="E751" i="4" s="1"/>
  <c r="B753" i="4" l="1"/>
  <c r="C752" i="4"/>
  <c r="D752" i="4" s="1"/>
  <c r="E752" i="4" s="1"/>
  <c r="B754" i="4" l="1"/>
  <c r="C753" i="4"/>
  <c r="D753" i="4" s="1"/>
  <c r="E753" i="4" s="1"/>
  <c r="B755" i="4" l="1"/>
  <c r="C754" i="4"/>
  <c r="D754" i="4" s="1"/>
  <c r="E754" i="4" s="1"/>
  <c r="B756" i="4" l="1"/>
  <c r="C755" i="4"/>
  <c r="D755" i="4" s="1"/>
  <c r="E755" i="4" s="1"/>
  <c r="B757" i="4" l="1"/>
  <c r="C756" i="4"/>
  <c r="D756" i="4" s="1"/>
  <c r="E756" i="4" s="1"/>
  <c r="B758" i="4" l="1"/>
  <c r="C757" i="4"/>
  <c r="D757" i="4" s="1"/>
  <c r="E757" i="4" s="1"/>
  <c r="B759" i="4" l="1"/>
  <c r="C758" i="4"/>
  <c r="D758" i="4" s="1"/>
  <c r="E758" i="4" s="1"/>
  <c r="B760" i="4" l="1"/>
  <c r="C759" i="4"/>
  <c r="D759" i="4" s="1"/>
  <c r="E759" i="4" s="1"/>
  <c r="B761" i="4" l="1"/>
  <c r="C760" i="4"/>
  <c r="D760" i="4" s="1"/>
  <c r="E760" i="4" s="1"/>
  <c r="B762" i="4" l="1"/>
  <c r="C761" i="4"/>
  <c r="D761" i="4" s="1"/>
  <c r="E761" i="4" s="1"/>
  <c r="B763" i="4" l="1"/>
  <c r="C762" i="4"/>
  <c r="D762" i="4" s="1"/>
  <c r="E762" i="4" s="1"/>
  <c r="B764" i="4" l="1"/>
  <c r="C763" i="4"/>
  <c r="D763" i="4" s="1"/>
  <c r="E763" i="4" s="1"/>
  <c r="C764" i="4" l="1"/>
  <c r="D764" i="4" s="1"/>
  <c r="E764" i="4" s="1"/>
  <c r="B765" i="4"/>
  <c r="B766" i="4" l="1"/>
  <c r="C765" i="4"/>
  <c r="D765" i="4" s="1"/>
  <c r="E765" i="4" s="1"/>
  <c r="C766" i="4" l="1"/>
  <c r="D766" i="4" s="1"/>
  <c r="E766" i="4" s="1"/>
  <c r="B767" i="4"/>
  <c r="B768" i="4" l="1"/>
  <c r="C767" i="4"/>
  <c r="D767" i="4" s="1"/>
  <c r="E767" i="4" s="1"/>
  <c r="C768" i="4" l="1"/>
  <c r="D768" i="4" s="1"/>
  <c r="E768" i="4" s="1"/>
  <c r="B769" i="4"/>
  <c r="B770" i="4" l="1"/>
  <c r="C769" i="4"/>
  <c r="D769" i="4" s="1"/>
  <c r="E769" i="4" s="1"/>
  <c r="C770" i="4" l="1"/>
  <c r="D770" i="4" s="1"/>
  <c r="E770" i="4" s="1"/>
  <c r="B771" i="4"/>
  <c r="B772" i="4" l="1"/>
  <c r="C771" i="4"/>
  <c r="D771" i="4" s="1"/>
  <c r="E771" i="4" s="1"/>
  <c r="C772" i="4" l="1"/>
  <c r="D772" i="4" s="1"/>
  <c r="E772" i="4" s="1"/>
  <c r="B773" i="4"/>
  <c r="B774" i="4" l="1"/>
  <c r="C773" i="4"/>
  <c r="D773" i="4" s="1"/>
  <c r="E773" i="4" s="1"/>
  <c r="C774" i="4" l="1"/>
  <c r="D774" i="4" s="1"/>
  <c r="E774" i="4" s="1"/>
  <c r="B775" i="4"/>
  <c r="B776" i="4" l="1"/>
  <c r="C775" i="4"/>
  <c r="D775" i="4" s="1"/>
  <c r="E775" i="4" s="1"/>
  <c r="C776" i="4" l="1"/>
  <c r="D776" i="4" s="1"/>
  <c r="E776" i="4" s="1"/>
  <c r="B777" i="4"/>
  <c r="B778" i="4" l="1"/>
  <c r="C777" i="4"/>
  <c r="D777" i="4" s="1"/>
  <c r="E777" i="4" s="1"/>
  <c r="C778" i="4" l="1"/>
  <c r="D778" i="4" s="1"/>
  <c r="E778" i="4" s="1"/>
  <c r="B779" i="4"/>
  <c r="B780" i="4" l="1"/>
  <c r="C779" i="4"/>
  <c r="D779" i="4" s="1"/>
  <c r="E779" i="4" s="1"/>
  <c r="C780" i="4" l="1"/>
  <c r="D780" i="4" s="1"/>
  <c r="E780" i="4" s="1"/>
  <c r="B781" i="4"/>
  <c r="B782" i="4" l="1"/>
  <c r="C781" i="4"/>
  <c r="D781" i="4" s="1"/>
  <c r="E781" i="4" s="1"/>
  <c r="C782" i="4" l="1"/>
  <c r="D782" i="4" s="1"/>
  <c r="E782" i="4" s="1"/>
  <c r="B783" i="4"/>
  <c r="B784" i="4" l="1"/>
  <c r="C783" i="4"/>
  <c r="D783" i="4" s="1"/>
  <c r="E783" i="4" s="1"/>
  <c r="C784" i="4" l="1"/>
  <c r="D784" i="4" s="1"/>
  <c r="E784" i="4" s="1"/>
  <c r="B785" i="4"/>
  <c r="B786" i="4" l="1"/>
  <c r="C785" i="4"/>
  <c r="D785" i="4" s="1"/>
  <c r="E785" i="4" s="1"/>
  <c r="C786" i="4" l="1"/>
  <c r="D786" i="4" s="1"/>
  <c r="E786" i="4" s="1"/>
  <c r="B787" i="4"/>
  <c r="B788" i="4" l="1"/>
  <c r="C787" i="4"/>
  <c r="D787" i="4" s="1"/>
  <c r="E787" i="4" s="1"/>
  <c r="C788" i="4" l="1"/>
  <c r="D788" i="4" s="1"/>
  <c r="E788" i="4" s="1"/>
  <c r="B789" i="4"/>
  <c r="B790" i="4" l="1"/>
  <c r="C789" i="4"/>
  <c r="D789" i="4" s="1"/>
  <c r="E789" i="4" s="1"/>
  <c r="C790" i="4" l="1"/>
  <c r="D790" i="4" s="1"/>
  <c r="E790" i="4" s="1"/>
  <c r="B791" i="4"/>
  <c r="B792" i="4" l="1"/>
  <c r="C791" i="4"/>
  <c r="D791" i="4" s="1"/>
  <c r="E791" i="4" s="1"/>
  <c r="C792" i="4" l="1"/>
  <c r="D792" i="4" s="1"/>
  <c r="E792" i="4" s="1"/>
  <c r="B793" i="4"/>
  <c r="B794" i="4" l="1"/>
  <c r="C793" i="4"/>
  <c r="D793" i="4" s="1"/>
  <c r="E793" i="4" s="1"/>
  <c r="C794" i="4" l="1"/>
  <c r="D794" i="4" s="1"/>
  <c r="E794" i="4" s="1"/>
  <c r="B795" i="4"/>
  <c r="B796" i="4" l="1"/>
  <c r="C795" i="4"/>
  <c r="D795" i="4" s="1"/>
  <c r="E795" i="4" s="1"/>
  <c r="C796" i="4" l="1"/>
  <c r="D796" i="4" s="1"/>
  <c r="E796" i="4" s="1"/>
  <c r="B797" i="4"/>
  <c r="B798" i="4" l="1"/>
  <c r="C797" i="4"/>
  <c r="D797" i="4" s="1"/>
  <c r="E797" i="4" s="1"/>
  <c r="C798" i="4" l="1"/>
  <c r="D798" i="4" s="1"/>
  <c r="E798" i="4" s="1"/>
  <c r="B799" i="4"/>
  <c r="B800" i="4" l="1"/>
  <c r="C799" i="4"/>
  <c r="D799" i="4" s="1"/>
  <c r="E799" i="4" s="1"/>
  <c r="C800" i="4" l="1"/>
  <c r="D800" i="4" s="1"/>
  <c r="E800" i="4" s="1"/>
  <c r="B801" i="4"/>
  <c r="B802" i="4" l="1"/>
  <c r="C801" i="4"/>
  <c r="D801" i="4" s="1"/>
  <c r="E801" i="4" s="1"/>
  <c r="C802" i="4" l="1"/>
  <c r="D802" i="4" s="1"/>
  <c r="E802" i="4" s="1"/>
  <c r="B803" i="4"/>
  <c r="B804" i="4" l="1"/>
  <c r="C803" i="4"/>
  <c r="D803" i="4" s="1"/>
  <c r="E803" i="4" s="1"/>
  <c r="C804" i="4" l="1"/>
  <c r="D804" i="4" s="1"/>
  <c r="E804" i="4" s="1"/>
  <c r="B805" i="4"/>
  <c r="B806" i="4" l="1"/>
  <c r="C805" i="4"/>
  <c r="D805" i="4" s="1"/>
  <c r="E805" i="4" s="1"/>
  <c r="B807" i="4" l="1"/>
  <c r="C806" i="4"/>
  <c r="D806" i="4" s="1"/>
  <c r="E806" i="4" s="1"/>
  <c r="C807" i="4" l="1"/>
  <c r="D807" i="4" s="1"/>
  <c r="E807" i="4" s="1"/>
  <c r="B808" i="4"/>
  <c r="C808" i="4" l="1"/>
  <c r="D808" i="4" s="1"/>
  <c r="E808" i="4" s="1"/>
  <c r="B809" i="4"/>
  <c r="C809" i="4" l="1"/>
  <c r="D809" i="4" s="1"/>
  <c r="E809" i="4" s="1"/>
  <c r="B810" i="4"/>
  <c r="C810" i="4" l="1"/>
  <c r="D810" i="4" s="1"/>
  <c r="E810" i="4" s="1"/>
  <c r="B811" i="4"/>
  <c r="C811" i="4" l="1"/>
  <c r="D811" i="4" s="1"/>
  <c r="E811" i="4" s="1"/>
  <c r="B812" i="4"/>
  <c r="C812" i="4" l="1"/>
  <c r="D812" i="4" s="1"/>
  <c r="E812" i="4" s="1"/>
  <c r="B813" i="4"/>
  <c r="C813" i="4" l="1"/>
  <c r="D813" i="4" s="1"/>
  <c r="E813" i="4" s="1"/>
  <c r="B814" i="4"/>
  <c r="C814" i="4" l="1"/>
  <c r="D814" i="4" s="1"/>
  <c r="E814" i="4" s="1"/>
  <c r="B815" i="4"/>
  <c r="C815" i="4" l="1"/>
  <c r="D815" i="4" s="1"/>
  <c r="E815" i="4" s="1"/>
  <c r="B816" i="4"/>
  <c r="C816" i="4" l="1"/>
  <c r="D816" i="4" s="1"/>
  <c r="E816" i="4" s="1"/>
  <c r="B817" i="4"/>
  <c r="C817" i="4" l="1"/>
  <c r="D817" i="4" s="1"/>
  <c r="E817" i="4" s="1"/>
  <c r="B818" i="4"/>
  <c r="C818" i="4" l="1"/>
  <c r="D818" i="4" s="1"/>
  <c r="E818" i="4" s="1"/>
  <c r="B819" i="4"/>
  <c r="C819" i="4" l="1"/>
  <c r="D819" i="4" s="1"/>
  <c r="E819" i="4" s="1"/>
  <c r="B820" i="4"/>
  <c r="C820" i="4" l="1"/>
  <c r="D820" i="4" s="1"/>
  <c r="E820" i="4" s="1"/>
  <c r="B821" i="4"/>
  <c r="C821" i="4" l="1"/>
  <c r="D821" i="4" s="1"/>
  <c r="E821" i="4" s="1"/>
  <c r="B822" i="4"/>
  <c r="C822" i="4" l="1"/>
  <c r="D822" i="4" s="1"/>
  <c r="E822" i="4" s="1"/>
  <c r="B823" i="4"/>
  <c r="C823" i="4" l="1"/>
  <c r="D823" i="4" s="1"/>
  <c r="E823" i="4" s="1"/>
  <c r="B824" i="4"/>
  <c r="C824" i="4" l="1"/>
  <c r="D824" i="4" s="1"/>
  <c r="E824" i="4" s="1"/>
  <c r="B825" i="4"/>
  <c r="C825" i="4" l="1"/>
  <c r="D825" i="4" s="1"/>
  <c r="E825" i="4" s="1"/>
  <c r="B826" i="4"/>
  <c r="C826" i="4" l="1"/>
  <c r="D826" i="4" s="1"/>
  <c r="E826" i="4" s="1"/>
  <c r="B827" i="4"/>
  <c r="C827" i="4" l="1"/>
  <c r="D827" i="4" s="1"/>
  <c r="E827" i="4" s="1"/>
  <c r="B828" i="4"/>
  <c r="C828" i="4" l="1"/>
  <c r="D828" i="4" s="1"/>
  <c r="E828" i="4" s="1"/>
  <c r="B829" i="4"/>
  <c r="C829" i="4" l="1"/>
  <c r="D829" i="4" s="1"/>
  <c r="E829" i="4" s="1"/>
  <c r="B830" i="4"/>
  <c r="C830" i="4" l="1"/>
  <c r="D830" i="4" s="1"/>
  <c r="E830" i="4" s="1"/>
  <c r="B831" i="4"/>
  <c r="C831" i="4" l="1"/>
  <c r="D831" i="4" s="1"/>
  <c r="E831" i="4" s="1"/>
  <c r="B832" i="4"/>
  <c r="C832" i="4" l="1"/>
  <c r="D832" i="4" s="1"/>
  <c r="E832" i="4" s="1"/>
  <c r="B833" i="4"/>
  <c r="C833" i="4" l="1"/>
  <c r="D833" i="4" s="1"/>
  <c r="E833" i="4" s="1"/>
  <c r="B834" i="4"/>
  <c r="C834" i="4" l="1"/>
  <c r="D834" i="4" s="1"/>
  <c r="E834" i="4" s="1"/>
  <c r="B835" i="4"/>
  <c r="C835" i="4" l="1"/>
  <c r="D835" i="4" s="1"/>
  <c r="E835" i="4" s="1"/>
  <c r="B836" i="4"/>
  <c r="C836" i="4" l="1"/>
  <c r="D836" i="4" s="1"/>
  <c r="E836" i="4" s="1"/>
  <c r="B837" i="4"/>
  <c r="C837" i="4" l="1"/>
  <c r="D837" i="4" s="1"/>
  <c r="E837" i="4" s="1"/>
  <c r="B838" i="4"/>
  <c r="C838" i="4" l="1"/>
  <c r="D838" i="4" s="1"/>
  <c r="E838" i="4" s="1"/>
  <c r="B839" i="4"/>
  <c r="C839" i="4" l="1"/>
  <c r="D839" i="4" s="1"/>
  <c r="E839" i="4" s="1"/>
  <c r="B840" i="4"/>
  <c r="C840" i="4" l="1"/>
  <c r="D840" i="4" s="1"/>
  <c r="E840" i="4" s="1"/>
  <c r="B841" i="4"/>
  <c r="C841" i="4" l="1"/>
  <c r="D841" i="4" s="1"/>
  <c r="E841" i="4" s="1"/>
  <c r="B842" i="4"/>
  <c r="C842" i="4" l="1"/>
  <c r="D842" i="4" s="1"/>
  <c r="E842" i="4" s="1"/>
  <c r="B843" i="4"/>
  <c r="C843" i="4" l="1"/>
  <c r="D843" i="4" s="1"/>
  <c r="E843" i="4" s="1"/>
  <c r="B844" i="4"/>
  <c r="C844" i="4" l="1"/>
  <c r="D844" i="4" s="1"/>
  <c r="E844" i="4" s="1"/>
  <c r="B845" i="4"/>
  <c r="C845" i="4" l="1"/>
  <c r="D845" i="4" s="1"/>
  <c r="E845" i="4" s="1"/>
  <c r="B846" i="4"/>
  <c r="C846" i="4" l="1"/>
  <c r="D846" i="4" s="1"/>
  <c r="E846" i="4" s="1"/>
  <c r="B847" i="4"/>
  <c r="C847" i="4" l="1"/>
  <c r="D847" i="4" s="1"/>
  <c r="E847" i="4" s="1"/>
  <c r="B848" i="4"/>
  <c r="C848" i="4" l="1"/>
  <c r="D848" i="4" s="1"/>
  <c r="E848" i="4" s="1"/>
  <c r="B849" i="4"/>
  <c r="C849" i="4" l="1"/>
  <c r="D849" i="4" s="1"/>
  <c r="E849" i="4" s="1"/>
  <c r="B850" i="4"/>
  <c r="C850" i="4" l="1"/>
  <c r="D850" i="4" s="1"/>
  <c r="E850" i="4" s="1"/>
  <c r="B851" i="4"/>
  <c r="C851" i="4" l="1"/>
  <c r="D851" i="4" s="1"/>
  <c r="E851" i="4" s="1"/>
  <c r="B852" i="4"/>
  <c r="C852" i="4" l="1"/>
  <c r="D852" i="4" s="1"/>
  <c r="E852" i="4" s="1"/>
  <c r="B853" i="4"/>
  <c r="C853" i="4" l="1"/>
  <c r="D853" i="4" s="1"/>
  <c r="E853" i="4" s="1"/>
  <c r="B854" i="4"/>
  <c r="C854" i="4" l="1"/>
  <c r="D854" i="4" s="1"/>
  <c r="E854" i="4" s="1"/>
  <c r="B855" i="4"/>
  <c r="C855" i="4" l="1"/>
  <c r="D855" i="4" s="1"/>
  <c r="E855" i="4" s="1"/>
  <c r="B856" i="4"/>
  <c r="C856" i="4" l="1"/>
  <c r="D856" i="4" s="1"/>
  <c r="E856" i="4" s="1"/>
  <c r="B857" i="4"/>
  <c r="C857" i="4" l="1"/>
  <c r="D857" i="4" s="1"/>
  <c r="E857" i="4" s="1"/>
  <c r="B858" i="4"/>
  <c r="C858" i="4" l="1"/>
  <c r="D858" i="4" s="1"/>
  <c r="E858" i="4" s="1"/>
  <c r="B859" i="4"/>
  <c r="C859" i="4" l="1"/>
  <c r="D859" i="4" s="1"/>
  <c r="E859" i="4" s="1"/>
  <c r="B860" i="4"/>
  <c r="C860" i="4" l="1"/>
  <c r="D860" i="4" s="1"/>
  <c r="E860" i="4" s="1"/>
  <c r="B861" i="4"/>
  <c r="C861" i="4" l="1"/>
  <c r="D861" i="4" s="1"/>
  <c r="E861" i="4" s="1"/>
  <c r="B862" i="4"/>
  <c r="C862" i="4" l="1"/>
  <c r="D862" i="4" s="1"/>
  <c r="E862" i="4" s="1"/>
  <c r="B863" i="4"/>
  <c r="C863" i="4" l="1"/>
  <c r="D863" i="4" s="1"/>
  <c r="E863" i="4" s="1"/>
  <c r="B864" i="4"/>
  <c r="C864" i="4" l="1"/>
  <c r="D864" i="4" s="1"/>
  <c r="E864" i="4" s="1"/>
  <c r="B865" i="4"/>
  <c r="C865" i="4" l="1"/>
  <c r="D865" i="4" s="1"/>
  <c r="E865" i="4" s="1"/>
  <c r="B866" i="4"/>
  <c r="C866" i="4" l="1"/>
  <c r="D866" i="4" s="1"/>
  <c r="E866" i="4" s="1"/>
  <c r="B867" i="4"/>
  <c r="C867" i="4" l="1"/>
  <c r="D867" i="4" s="1"/>
  <c r="E867" i="4" s="1"/>
  <c r="B868" i="4"/>
  <c r="C868" i="4" l="1"/>
  <c r="D868" i="4" s="1"/>
  <c r="E868" i="4" s="1"/>
  <c r="B869" i="4"/>
  <c r="C869" i="4" l="1"/>
  <c r="D869" i="4" s="1"/>
  <c r="E869" i="4" s="1"/>
  <c r="B870" i="4"/>
  <c r="C870" i="4" l="1"/>
  <c r="D870" i="4" s="1"/>
  <c r="E870" i="4" s="1"/>
  <c r="B871" i="4"/>
  <c r="C871" i="4" l="1"/>
  <c r="D871" i="4" s="1"/>
  <c r="E871" i="4" s="1"/>
  <c r="B872" i="4"/>
  <c r="C872" i="4" l="1"/>
  <c r="D872" i="4" s="1"/>
  <c r="E872" i="4" s="1"/>
  <c r="B873" i="4"/>
  <c r="C873" i="4" l="1"/>
  <c r="D873" i="4" s="1"/>
  <c r="E873" i="4" s="1"/>
  <c r="B874" i="4"/>
  <c r="C874" i="4" l="1"/>
  <c r="D874" i="4" s="1"/>
  <c r="E874" i="4" s="1"/>
  <c r="B875" i="4"/>
  <c r="C875" i="4" l="1"/>
  <c r="D875" i="4" s="1"/>
  <c r="E875" i="4" s="1"/>
  <c r="B876" i="4"/>
  <c r="C876" i="4" l="1"/>
  <c r="D876" i="4" s="1"/>
  <c r="E876" i="4" s="1"/>
  <c r="B877" i="4"/>
  <c r="C877" i="4" l="1"/>
  <c r="D877" i="4" s="1"/>
  <c r="E877" i="4" s="1"/>
  <c r="B878" i="4"/>
  <c r="C878" i="4" l="1"/>
  <c r="D878" i="4" s="1"/>
  <c r="E878" i="4" s="1"/>
  <c r="B879" i="4"/>
  <c r="C879" i="4" l="1"/>
  <c r="D879" i="4" s="1"/>
  <c r="E879" i="4" s="1"/>
  <c r="B880" i="4"/>
  <c r="C880" i="4" l="1"/>
  <c r="D880" i="4" s="1"/>
  <c r="E880" i="4" s="1"/>
  <c r="B881" i="4"/>
  <c r="C881" i="4" l="1"/>
  <c r="D881" i="4" s="1"/>
  <c r="E881" i="4" s="1"/>
  <c r="B882" i="4"/>
  <c r="C882" i="4" l="1"/>
  <c r="D882" i="4" s="1"/>
  <c r="E882" i="4" s="1"/>
  <c r="B883" i="4"/>
  <c r="C883" i="4" l="1"/>
  <c r="D883" i="4" s="1"/>
  <c r="E883" i="4" s="1"/>
  <c r="B884" i="4"/>
  <c r="C884" i="4" l="1"/>
  <c r="D884" i="4" s="1"/>
  <c r="E884" i="4" s="1"/>
  <c r="B885" i="4"/>
  <c r="C885" i="4" l="1"/>
  <c r="D885" i="4" s="1"/>
  <c r="E885" i="4" s="1"/>
  <c r="B886" i="4"/>
  <c r="C886" i="4" l="1"/>
  <c r="D886" i="4" s="1"/>
  <c r="E886" i="4" s="1"/>
  <c r="B887" i="4"/>
  <c r="C887" i="4" l="1"/>
  <c r="D887" i="4" s="1"/>
  <c r="E887" i="4" s="1"/>
  <c r="B888" i="4"/>
  <c r="C888" i="4" l="1"/>
  <c r="D888" i="4" s="1"/>
  <c r="E888" i="4" s="1"/>
  <c r="B889" i="4"/>
  <c r="C889" i="4" l="1"/>
  <c r="D889" i="4" s="1"/>
  <c r="E889" i="4" s="1"/>
  <c r="B890" i="4"/>
  <c r="C890" i="4" l="1"/>
  <c r="D890" i="4" s="1"/>
  <c r="E890" i="4" s="1"/>
  <c r="B891" i="4"/>
  <c r="B892" i="4" l="1"/>
  <c r="C891" i="4"/>
  <c r="D891" i="4" s="1"/>
  <c r="E891" i="4" s="1"/>
  <c r="C892" i="4" l="1"/>
  <c r="D892" i="4" s="1"/>
  <c r="E892" i="4" s="1"/>
  <c r="B893" i="4"/>
  <c r="C893" i="4" l="1"/>
  <c r="D893" i="4" s="1"/>
  <c r="E893" i="4" s="1"/>
  <c r="B894" i="4"/>
  <c r="C894" i="4" l="1"/>
  <c r="D894" i="4" s="1"/>
  <c r="E894" i="4" s="1"/>
  <c r="B895" i="4"/>
  <c r="C895" i="4" l="1"/>
  <c r="D895" i="4" s="1"/>
  <c r="E895" i="4" s="1"/>
  <c r="B896" i="4"/>
  <c r="C896" i="4" l="1"/>
  <c r="D896" i="4" s="1"/>
  <c r="E896" i="4" s="1"/>
  <c r="B897" i="4"/>
  <c r="C897" i="4" l="1"/>
  <c r="D897" i="4" s="1"/>
  <c r="E897" i="4" s="1"/>
  <c r="B898" i="4"/>
  <c r="C898" i="4" l="1"/>
  <c r="D898" i="4" s="1"/>
  <c r="E898" i="4" s="1"/>
  <c r="B899" i="4"/>
  <c r="C899" i="4" l="1"/>
  <c r="D899" i="4" s="1"/>
  <c r="E899" i="4" s="1"/>
  <c r="B900" i="4"/>
  <c r="C900" i="4" l="1"/>
  <c r="D900" i="4" s="1"/>
  <c r="E900" i="4" s="1"/>
  <c r="B901" i="4"/>
  <c r="C901" i="4" l="1"/>
  <c r="D901" i="4" s="1"/>
  <c r="E901" i="4" s="1"/>
  <c r="B902" i="4"/>
  <c r="C902" i="4" l="1"/>
  <c r="D902" i="4" s="1"/>
  <c r="E902" i="4" s="1"/>
  <c r="B903" i="4"/>
  <c r="C903" i="4" l="1"/>
  <c r="D903" i="4" s="1"/>
  <c r="E903" i="4" s="1"/>
  <c r="B904" i="4"/>
  <c r="C904" i="4" l="1"/>
  <c r="D904" i="4" s="1"/>
  <c r="E904" i="4" s="1"/>
  <c r="B905" i="4"/>
  <c r="C905" i="4" l="1"/>
  <c r="D905" i="4" s="1"/>
  <c r="E905" i="4" s="1"/>
  <c r="B906" i="4"/>
  <c r="C906" i="4" l="1"/>
  <c r="D906" i="4" s="1"/>
  <c r="E906" i="4" s="1"/>
  <c r="B907" i="4"/>
  <c r="C907" i="4" l="1"/>
  <c r="D907" i="4" s="1"/>
  <c r="E907" i="4" s="1"/>
  <c r="B908" i="4"/>
  <c r="C908" i="4" l="1"/>
  <c r="D908" i="4" s="1"/>
  <c r="E908" i="4" s="1"/>
  <c r="B909" i="4"/>
  <c r="C909" i="4" l="1"/>
  <c r="D909" i="4" s="1"/>
  <c r="E909" i="4" s="1"/>
  <c r="B910" i="4"/>
  <c r="C910" i="4" l="1"/>
  <c r="D910" i="4" s="1"/>
  <c r="E910" i="4" s="1"/>
  <c r="B911" i="4"/>
  <c r="C911" i="4" l="1"/>
  <c r="D911" i="4" s="1"/>
  <c r="E911" i="4" s="1"/>
  <c r="B912" i="4"/>
  <c r="C912" i="4" l="1"/>
  <c r="D912" i="4" s="1"/>
  <c r="E912" i="4" s="1"/>
  <c r="B913" i="4"/>
  <c r="C913" i="4" l="1"/>
  <c r="D913" i="4" s="1"/>
  <c r="E913" i="4" s="1"/>
  <c r="B914" i="4"/>
  <c r="C914" i="4" l="1"/>
  <c r="D914" i="4" s="1"/>
  <c r="E914" i="4" s="1"/>
  <c r="B915" i="4"/>
  <c r="C915" i="4" l="1"/>
  <c r="D915" i="4" s="1"/>
  <c r="E915" i="4" s="1"/>
  <c r="B916" i="4"/>
  <c r="C916" i="4" l="1"/>
  <c r="D916" i="4" s="1"/>
  <c r="E916" i="4" s="1"/>
  <c r="B917" i="4"/>
  <c r="C917" i="4" l="1"/>
  <c r="D917" i="4" s="1"/>
  <c r="E917" i="4" s="1"/>
  <c r="B918" i="4"/>
  <c r="C918" i="4" l="1"/>
  <c r="D918" i="4" s="1"/>
  <c r="E918" i="4" s="1"/>
  <c r="B919" i="4"/>
  <c r="C919" i="4" l="1"/>
  <c r="D919" i="4" s="1"/>
  <c r="E919" i="4" s="1"/>
  <c r="B920" i="4"/>
  <c r="C920" i="4" l="1"/>
  <c r="D920" i="4" s="1"/>
  <c r="E920" i="4" s="1"/>
  <c r="B921" i="4"/>
  <c r="C921" i="4" l="1"/>
  <c r="D921" i="4" s="1"/>
  <c r="E921" i="4" s="1"/>
  <c r="B922" i="4"/>
  <c r="C922" i="4" l="1"/>
  <c r="D922" i="4" s="1"/>
  <c r="E922" i="4" s="1"/>
  <c r="B923" i="4"/>
  <c r="C923" i="4" l="1"/>
  <c r="D923" i="4" s="1"/>
  <c r="E923" i="4" s="1"/>
  <c r="B924" i="4"/>
  <c r="C924" i="4" l="1"/>
  <c r="D924" i="4" s="1"/>
  <c r="E924" i="4" s="1"/>
  <c r="B925" i="4"/>
  <c r="C925" i="4" l="1"/>
  <c r="D925" i="4" s="1"/>
  <c r="E925" i="4" s="1"/>
  <c r="B926" i="4"/>
  <c r="C926" i="4" l="1"/>
  <c r="D926" i="4" s="1"/>
  <c r="E926" i="4" s="1"/>
  <c r="B927" i="4"/>
  <c r="C927" i="4" l="1"/>
  <c r="D927" i="4" s="1"/>
  <c r="E927" i="4" s="1"/>
  <c r="B928" i="4"/>
  <c r="C928" i="4" l="1"/>
  <c r="D928" i="4" s="1"/>
  <c r="E928" i="4" s="1"/>
  <c r="B929" i="4"/>
  <c r="C929" i="4" l="1"/>
  <c r="D929" i="4" s="1"/>
  <c r="E929" i="4" s="1"/>
  <c r="B930" i="4"/>
  <c r="C930" i="4" l="1"/>
  <c r="D930" i="4" s="1"/>
  <c r="E930" i="4" s="1"/>
  <c r="B931" i="4"/>
  <c r="C931" i="4" l="1"/>
  <c r="D931" i="4" s="1"/>
  <c r="E931" i="4" s="1"/>
  <c r="B932" i="4"/>
  <c r="C932" i="4" l="1"/>
  <c r="D932" i="4" s="1"/>
  <c r="E932" i="4" s="1"/>
  <c r="B933" i="4"/>
  <c r="C933" i="4" l="1"/>
  <c r="D933" i="4" s="1"/>
  <c r="E933" i="4" s="1"/>
  <c r="B934" i="4"/>
  <c r="C934" i="4" l="1"/>
  <c r="D934" i="4" s="1"/>
  <c r="E934" i="4" s="1"/>
  <c r="B935" i="4"/>
  <c r="C935" i="4" l="1"/>
  <c r="D935" i="4" s="1"/>
  <c r="E935" i="4" s="1"/>
  <c r="B936" i="4"/>
  <c r="C936" i="4" l="1"/>
  <c r="D936" i="4" s="1"/>
  <c r="E936" i="4" s="1"/>
  <c r="B937" i="4"/>
  <c r="C937" i="4" l="1"/>
  <c r="D937" i="4" s="1"/>
  <c r="E937" i="4" s="1"/>
  <c r="B938" i="4"/>
  <c r="C938" i="4" l="1"/>
  <c r="D938" i="4" s="1"/>
  <c r="E938" i="4" s="1"/>
  <c r="B939" i="4"/>
  <c r="C939" i="4" l="1"/>
  <c r="D939" i="4" s="1"/>
  <c r="E939" i="4" s="1"/>
  <c r="B940" i="4"/>
  <c r="C940" i="4" l="1"/>
  <c r="D940" i="4" s="1"/>
  <c r="E940" i="4" s="1"/>
  <c r="B941" i="4"/>
  <c r="C941" i="4" l="1"/>
  <c r="D941" i="4" s="1"/>
  <c r="E941" i="4" s="1"/>
  <c r="B942" i="4"/>
  <c r="C942" i="4" l="1"/>
  <c r="D942" i="4" s="1"/>
  <c r="E942" i="4" s="1"/>
  <c r="B943" i="4"/>
  <c r="C943" i="4" l="1"/>
  <c r="D943" i="4" s="1"/>
  <c r="E943" i="4" s="1"/>
  <c r="B944" i="4"/>
  <c r="C944" i="4" l="1"/>
  <c r="D944" i="4" s="1"/>
  <c r="E944" i="4" s="1"/>
  <c r="B945" i="4"/>
  <c r="C945" i="4" l="1"/>
  <c r="D945" i="4" s="1"/>
  <c r="E945" i="4" s="1"/>
  <c r="B946" i="4"/>
  <c r="C946" i="4" l="1"/>
  <c r="D946" i="4" s="1"/>
  <c r="E946" i="4" s="1"/>
  <c r="B947" i="4"/>
  <c r="C947" i="4" l="1"/>
  <c r="D947" i="4" s="1"/>
  <c r="E947" i="4" s="1"/>
  <c r="B948" i="4"/>
  <c r="C948" i="4" l="1"/>
  <c r="D948" i="4" s="1"/>
  <c r="E948" i="4" s="1"/>
  <c r="B949" i="4"/>
  <c r="C949" i="4" l="1"/>
  <c r="D949" i="4" s="1"/>
  <c r="E949" i="4" s="1"/>
  <c r="B950" i="4"/>
  <c r="C950" i="4" l="1"/>
  <c r="D950" i="4" s="1"/>
  <c r="E950" i="4" s="1"/>
  <c r="B951" i="4"/>
  <c r="C951" i="4" l="1"/>
  <c r="D951" i="4" s="1"/>
  <c r="E951" i="4" s="1"/>
  <c r="B952" i="4"/>
  <c r="C952" i="4" l="1"/>
  <c r="D952" i="4" s="1"/>
  <c r="E952" i="4" s="1"/>
  <c r="B953" i="4"/>
  <c r="C953" i="4" l="1"/>
  <c r="D953" i="4" s="1"/>
  <c r="E953" i="4" s="1"/>
  <c r="B954" i="4"/>
  <c r="C954" i="4" l="1"/>
  <c r="D954" i="4" s="1"/>
  <c r="E954" i="4" s="1"/>
  <c r="B955" i="4"/>
  <c r="C955" i="4" l="1"/>
  <c r="D955" i="4" s="1"/>
  <c r="E955" i="4" s="1"/>
  <c r="B956" i="4"/>
  <c r="C956" i="4" l="1"/>
  <c r="D956" i="4" s="1"/>
  <c r="E956" i="4" s="1"/>
  <c r="B957" i="4"/>
  <c r="C957" i="4" l="1"/>
  <c r="D957" i="4" s="1"/>
  <c r="E957" i="4" s="1"/>
  <c r="B958" i="4"/>
  <c r="C958" i="4" l="1"/>
  <c r="D958" i="4" s="1"/>
  <c r="E958" i="4" s="1"/>
  <c r="B959" i="4"/>
  <c r="C959" i="4" l="1"/>
  <c r="D959" i="4" s="1"/>
  <c r="E959" i="4" s="1"/>
  <c r="B960" i="4"/>
  <c r="C960" i="4" l="1"/>
  <c r="D960" i="4" s="1"/>
  <c r="E960" i="4" s="1"/>
  <c r="B961" i="4"/>
  <c r="C961" i="4" l="1"/>
  <c r="D961" i="4" s="1"/>
  <c r="E961" i="4" s="1"/>
  <c r="B962" i="4"/>
  <c r="C962" i="4" l="1"/>
  <c r="D962" i="4" s="1"/>
  <c r="E962" i="4" s="1"/>
  <c r="B963" i="4"/>
  <c r="C963" i="4" l="1"/>
  <c r="D963" i="4" s="1"/>
  <c r="E963" i="4" s="1"/>
  <c r="B964" i="4"/>
  <c r="C964" i="4" l="1"/>
  <c r="D964" i="4" s="1"/>
  <c r="E964" i="4" s="1"/>
  <c r="B965" i="4"/>
  <c r="C965" i="4" l="1"/>
  <c r="D965" i="4" s="1"/>
  <c r="E965" i="4" s="1"/>
  <c r="B966" i="4"/>
  <c r="C966" i="4" l="1"/>
  <c r="D966" i="4" s="1"/>
  <c r="E966" i="4" s="1"/>
  <c r="B967" i="4"/>
  <c r="C967" i="4" l="1"/>
  <c r="D967" i="4" s="1"/>
  <c r="E967" i="4" s="1"/>
  <c r="B968" i="4"/>
  <c r="C968" i="4" l="1"/>
  <c r="D968" i="4" s="1"/>
  <c r="E968" i="4" s="1"/>
  <c r="B969" i="4"/>
  <c r="C969" i="4" l="1"/>
  <c r="D969" i="4" s="1"/>
  <c r="E969" i="4" s="1"/>
  <c r="B970" i="4"/>
  <c r="C970" i="4" l="1"/>
  <c r="D970" i="4" s="1"/>
  <c r="E970" i="4" s="1"/>
  <c r="B971" i="4"/>
  <c r="C971" i="4" l="1"/>
  <c r="D971" i="4" s="1"/>
  <c r="E971" i="4" s="1"/>
  <c r="B972" i="4"/>
  <c r="C972" i="4" l="1"/>
  <c r="D972" i="4" s="1"/>
  <c r="E972" i="4" s="1"/>
  <c r="B973" i="4"/>
  <c r="C973" i="4" l="1"/>
  <c r="D973" i="4" s="1"/>
  <c r="E973" i="4" s="1"/>
  <c r="B974" i="4"/>
  <c r="C974" i="4" l="1"/>
  <c r="D974" i="4" s="1"/>
  <c r="E974" i="4" s="1"/>
  <c r="B975" i="4"/>
  <c r="C975" i="4" l="1"/>
  <c r="D975" i="4" s="1"/>
  <c r="E975" i="4" s="1"/>
  <c r="B976" i="4"/>
  <c r="C976" i="4" l="1"/>
  <c r="D976" i="4" s="1"/>
  <c r="E976" i="4" s="1"/>
</calcChain>
</file>

<file path=xl/sharedStrings.xml><?xml version="1.0" encoding="utf-8"?>
<sst xmlns="http://schemas.openxmlformats.org/spreadsheetml/2006/main" count="44594" uniqueCount="1718">
  <si>
    <t>T</t>
  </si>
  <si>
    <t>ω</t>
  </si>
  <si>
    <t>Efektif Kütle</t>
  </si>
  <si>
    <t>Kütle Katılım Oranı</t>
  </si>
  <si>
    <t>sn.</t>
  </si>
  <si>
    <t>g</t>
  </si>
  <si>
    <t>m</t>
  </si>
  <si>
    <t>Adım</t>
  </si>
  <si>
    <t>Yerdeğiştirme</t>
  </si>
  <si>
    <t>Taban Kesme</t>
  </si>
  <si>
    <t>kN</t>
  </si>
  <si>
    <t>Alan</t>
  </si>
  <si>
    <t>Yapı Periyoduna Karşılık Gelen Spektral Yerdeğiştirme</t>
  </si>
  <si>
    <t>Alan Kontrolü</t>
  </si>
  <si>
    <t>Oran &lt; 0.01</t>
  </si>
  <si>
    <t>Hareketli Yük Katılım Katsayısı</t>
  </si>
  <si>
    <t>HEDEF TEPE DEPLASMANI</t>
  </si>
  <si>
    <t>(+X Yönü)</t>
  </si>
  <si>
    <t>(+Y Yönü)</t>
  </si>
  <si>
    <t>Sabit Tek Modlu İtme Analizi (+X)</t>
  </si>
  <si>
    <t>İdealleştirilmiş Kapasite Diyagramı</t>
  </si>
  <si>
    <t>Mod</t>
  </si>
  <si>
    <t>Periyot</t>
  </si>
  <si>
    <t>Ux</t>
  </si>
  <si>
    <t>Uy</t>
  </si>
  <si>
    <t>Rz</t>
  </si>
  <si>
    <t>Kütle Katılım Oranları</t>
  </si>
  <si>
    <t>Toplam Ux</t>
  </si>
  <si>
    <t>Toplam Uy</t>
  </si>
  <si>
    <t>Toplam Uz</t>
  </si>
  <si>
    <t>YÜK İSİMLERİ</t>
  </si>
  <si>
    <t>ÖLÜ YÜKLER</t>
  </si>
  <si>
    <t>HAREKETLİ YÜKLER</t>
  </si>
  <si>
    <t>Dead</t>
  </si>
  <si>
    <t>Live</t>
  </si>
  <si>
    <t>İdealleştirilmiş K.E.</t>
  </si>
  <si>
    <t>Kapasite Eğrisi</t>
  </si>
  <si>
    <t>Kat</t>
  </si>
  <si>
    <t>Kesit</t>
  </si>
  <si>
    <t>Eleman No</t>
  </si>
  <si>
    <t>Fiber No</t>
  </si>
  <si>
    <t>Kesit İsmi</t>
  </si>
  <si>
    <t>Beton</t>
  </si>
  <si>
    <t>Donatı</t>
  </si>
  <si>
    <t>Malzeme</t>
  </si>
  <si>
    <t>Mafsal Konumu</t>
  </si>
  <si>
    <t>Mafsal İsmi</t>
  </si>
  <si>
    <t>Hasar Seviyesi</t>
  </si>
  <si>
    <t>Sabit Tek Modlu İtme Analizi</t>
  </si>
  <si>
    <t>Pushover_PX için Performans Adımı</t>
  </si>
  <si>
    <t>AdaptivePushover_PX için Analiz Numarası</t>
  </si>
  <si>
    <t>AdaptivePushover_PX için Performans Adımı</t>
  </si>
  <si>
    <t>Pushover_PY için Performans Adımı</t>
  </si>
  <si>
    <t>AdaptivePushover_PY için Analiz Numarası</t>
  </si>
  <si>
    <t>AdaptivePushover_PY için Performans Adımı</t>
  </si>
  <si>
    <t xml:space="preserve"> </t>
  </si>
  <si>
    <t>M3</t>
  </si>
  <si>
    <t>kN-m</t>
  </si>
  <si>
    <t>R3 Plastic</t>
  </si>
  <si>
    <t>rad</t>
  </si>
  <si>
    <t>İtme Analizi</t>
  </si>
  <si>
    <t>Analiz Adımı</t>
  </si>
  <si>
    <t>Aşılan Dönme Sınırı</t>
  </si>
  <si>
    <t>Alt Uç</t>
  </si>
  <si>
    <t>Üst Uç</t>
  </si>
  <si>
    <t>SH</t>
  </si>
  <si>
    <t>Birim Şekil Değiştirme</t>
  </si>
  <si>
    <t>TABLE 1</t>
  </si>
  <si>
    <t>Tepe Deplasmanı</t>
  </si>
  <si>
    <t>TABLE 2</t>
  </si>
  <si>
    <t>TABLE 3</t>
  </si>
  <si>
    <t>TABLE 4</t>
  </si>
  <si>
    <t>TABLE 5</t>
  </si>
  <si>
    <t>TABLE 6</t>
  </si>
  <si>
    <t>TABLE 7</t>
  </si>
  <si>
    <t>TABLE 8</t>
  </si>
  <si>
    <t>TABLE 9</t>
  </si>
  <si>
    <t>TABLE 10</t>
  </si>
  <si>
    <t>(m)</t>
  </si>
  <si>
    <t>Malzeme İsimleri</t>
  </si>
  <si>
    <t>Eleman Numarası</t>
  </si>
  <si>
    <t>Malzeme Seçimi</t>
  </si>
  <si>
    <t>Mafsal Konumları</t>
  </si>
  <si>
    <t>Donatı (Min)</t>
  </si>
  <si>
    <t>Donatı (Max)</t>
  </si>
  <si>
    <t>KH</t>
  </si>
  <si>
    <t>GÖ</t>
  </si>
  <si>
    <t>Basınç</t>
  </si>
  <si>
    <t>Çekme</t>
  </si>
  <si>
    <t>Sabit Tek Modlu İtme Analizi (+Y)</t>
  </si>
  <si>
    <t>Tüm Hasar Sınırlarını Göster</t>
  </si>
  <si>
    <t>GRUPLAMA</t>
  </si>
  <si>
    <t>Grup İsmi</t>
  </si>
  <si>
    <t>(+X)</t>
  </si>
  <si>
    <t>(+Y)</t>
  </si>
  <si>
    <t>Adaptive Tek Modlu İtme Analizi</t>
  </si>
  <si>
    <t>Adaptive Tek Modlu İtme Analizi (+X)</t>
  </si>
  <si>
    <t>Ve</t>
  </si>
  <si>
    <t>b</t>
  </si>
  <si>
    <t>mm</t>
  </si>
  <si>
    <t>d</t>
  </si>
  <si>
    <t>Düzeltme Katsayısı</t>
  </si>
  <si>
    <t>Ve/(b d fctm)</t>
  </si>
  <si>
    <t>Adaptive Tek Modlu İtme Analizi (+Y)</t>
  </si>
  <si>
    <t>SH_Constant</t>
  </si>
  <si>
    <t>Adaptive</t>
  </si>
  <si>
    <t>Pushover_PX</t>
  </si>
  <si>
    <t>Pushover_PY</t>
  </si>
  <si>
    <t>Kirişler</t>
  </si>
  <si>
    <t>Kolonlar</t>
  </si>
  <si>
    <t>İleri Hasar Bölgesindeki Kolonların Kat Kesme Kuvvetine Katkısı</t>
  </si>
  <si>
    <t>İki Ucu Belirgin Hasar Seviyesinde Olan Kolonların Kat Kesme Kuvvetine Katkısı</t>
  </si>
  <si>
    <t>Sınırlı Hasar Bölgesindeki Kiriş Oranı</t>
  </si>
  <si>
    <t>Belirgin Hasar Bölgesindeki Kiriş Oranı</t>
  </si>
  <si>
    <t>İleri Hasar Bölgesindeki Kiriş Oranı</t>
  </si>
  <si>
    <t>Göçme Bölgesindeki Kiriş Oranı</t>
  </si>
  <si>
    <t>Göçme Bölgesindeki Kolon Oranı</t>
  </si>
  <si>
    <t>Sınırlı Hasar Bölgesindeki Kolon Oranı</t>
  </si>
  <si>
    <t>Belirgin Hasar Bölgesindeki Kolon Oranı</t>
  </si>
  <si>
    <t>İleri Hasar Bölgesindeki Kolon Oranı</t>
  </si>
  <si>
    <t>AdaptivePushover_PX</t>
  </si>
  <si>
    <t>AdaptivePushover_PY</t>
  </si>
  <si>
    <t>Tepe Noktası (Unique Name)</t>
  </si>
  <si>
    <t>SH_Adaptive</t>
  </si>
  <si>
    <t>Hasar Sınırları (Pozitif)</t>
  </si>
  <si>
    <t>Hasar Sınırları (Negatif)</t>
  </si>
  <si>
    <t>TBDY-2018 Spektrumu (DD1, %5)</t>
  </si>
  <si>
    <t>C60x60</t>
  </si>
  <si>
    <t>C60x70</t>
  </si>
  <si>
    <t>C70x60</t>
  </si>
  <si>
    <t>C60x60_Story1</t>
  </si>
  <si>
    <t>C60x70_Story1</t>
  </si>
  <si>
    <t>C70x60_Story1</t>
  </si>
  <si>
    <t>C:\Users\doyil\Desktop\TEZ\Analizler\10 Katlı_DD3_ZayıfZeminKat\S-10k-19-DTS1-ZA-Tasarim_overwrite-NL_New_DD3_ZayifZeminKat.EDB</t>
  </si>
  <si>
    <t>Story10</t>
  </si>
  <si>
    <t>C1H17</t>
  </si>
  <si>
    <t>C1H18</t>
  </si>
  <si>
    <t>C2H16</t>
  </si>
  <si>
    <t>C2H17</t>
  </si>
  <si>
    <t>C3H17</t>
  </si>
  <si>
    <t>C3H18</t>
  </si>
  <si>
    <t>C4H17</t>
  </si>
  <si>
    <t>C4H18</t>
  </si>
  <si>
    <t>C5H16</t>
  </si>
  <si>
    <t>C5H17</t>
  </si>
  <si>
    <t>C6H17</t>
  </si>
  <si>
    <t>C6H18</t>
  </si>
  <si>
    <t>C7H16</t>
  </si>
  <si>
    <t>C7H17</t>
  </si>
  <si>
    <t>C8H17</t>
  </si>
  <si>
    <t>C8H18</t>
  </si>
  <si>
    <t>C9H16</t>
  </si>
  <si>
    <t>C9H17</t>
  </si>
  <si>
    <t>C10H16</t>
  </si>
  <si>
    <t>C10H17</t>
  </si>
  <si>
    <t>C11H17</t>
  </si>
  <si>
    <t>C11H18</t>
  </si>
  <si>
    <t>C12H16</t>
  </si>
  <si>
    <t>C12H17</t>
  </si>
  <si>
    <t>C13H16</t>
  </si>
  <si>
    <t>C13H17</t>
  </si>
  <si>
    <t>C14H17</t>
  </si>
  <si>
    <t>C14H18</t>
  </si>
  <si>
    <t>C15H16</t>
  </si>
  <si>
    <t>C15H17</t>
  </si>
  <si>
    <t>C16H16</t>
  </si>
  <si>
    <t>C16H17</t>
  </si>
  <si>
    <t>C17H17</t>
  </si>
  <si>
    <t>C17H18</t>
  </si>
  <si>
    <t>C18H16</t>
  </si>
  <si>
    <t>C18H17</t>
  </si>
  <si>
    <t>C19H17</t>
  </si>
  <si>
    <t>C19H18</t>
  </si>
  <si>
    <t>C20H16</t>
  </si>
  <si>
    <t>C20H17</t>
  </si>
  <si>
    <t>C21H17</t>
  </si>
  <si>
    <t>C21H18</t>
  </si>
  <si>
    <t>C22H17</t>
  </si>
  <si>
    <t>C22H18</t>
  </si>
  <si>
    <t>C23H16</t>
  </si>
  <si>
    <t>C23H17</t>
  </si>
  <si>
    <t>C24H17</t>
  </si>
  <si>
    <t>C24H18</t>
  </si>
  <si>
    <t>Story9</t>
  </si>
  <si>
    <t>C1H19</t>
  </si>
  <si>
    <t>C1H20</t>
  </si>
  <si>
    <t>C2H18</t>
  </si>
  <si>
    <t>C2H19</t>
  </si>
  <si>
    <t>C3H19</t>
  </si>
  <si>
    <t>C3H20</t>
  </si>
  <si>
    <t>C4H19</t>
  </si>
  <si>
    <t>C4H20</t>
  </si>
  <si>
    <t>C5H18</t>
  </si>
  <si>
    <t>C5H19</t>
  </si>
  <si>
    <t>C6H19</t>
  </si>
  <si>
    <t>C6H20</t>
  </si>
  <si>
    <t>C7H18</t>
  </si>
  <si>
    <t>C7H19</t>
  </si>
  <si>
    <t>C8H19</t>
  </si>
  <si>
    <t>C8H20</t>
  </si>
  <si>
    <t>C9H18</t>
  </si>
  <si>
    <t>C9H19</t>
  </si>
  <si>
    <t>C10H18</t>
  </si>
  <si>
    <t>C10H19</t>
  </si>
  <si>
    <t>C11H19</t>
  </si>
  <si>
    <t>C11H20</t>
  </si>
  <si>
    <t>C12H18</t>
  </si>
  <si>
    <t>C12H19</t>
  </si>
  <si>
    <t>C13H18</t>
  </si>
  <si>
    <t>C13H19</t>
  </si>
  <si>
    <t>C14H19</t>
  </si>
  <si>
    <t>C14H20</t>
  </si>
  <si>
    <t>C15H18</t>
  </si>
  <si>
    <t>C15H19</t>
  </si>
  <si>
    <t>C16H18</t>
  </si>
  <si>
    <t>C16H19</t>
  </si>
  <si>
    <t>C17H19</t>
  </si>
  <si>
    <t>C17H20</t>
  </si>
  <si>
    <t>C18H18</t>
  </si>
  <si>
    <t>C18H19</t>
  </si>
  <si>
    <t>C19H19</t>
  </si>
  <si>
    <t>C19H20</t>
  </si>
  <si>
    <t>C20H18</t>
  </si>
  <si>
    <t>C20H19</t>
  </si>
  <si>
    <t>C21H19</t>
  </si>
  <si>
    <t>C21H20</t>
  </si>
  <si>
    <t>C22H19</t>
  </si>
  <si>
    <t>C22H20</t>
  </si>
  <si>
    <t>C23H18</t>
  </si>
  <si>
    <t>C23H19</t>
  </si>
  <si>
    <t>C24H19</t>
  </si>
  <si>
    <t>C24H20</t>
  </si>
  <si>
    <t>Story8</t>
  </si>
  <si>
    <t>C1H11</t>
  </si>
  <si>
    <t>C1H12</t>
  </si>
  <si>
    <t>C2H10</t>
  </si>
  <si>
    <t>C2H11</t>
  </si>
  <si>
    <t>C3H11</t>
  </si>
  <si>
    <t>C3H12</t>
  </si>
  <si>
    <t>C4H11</t>
  </si>
  <si>
    <t>C4H12</t>
  </si>
  <si>
    <t>C5H10</t>
  </si>
  <si>
    <t>C5H11</t>
  </si>
  <si>
    <t>C6H11</t>
  </si>
  <si>
    <t>C6H12</t>
  </si>
  <si>
    <t>C7H10</t>
  </si>
  <si>
    <t>C7H11</t>
  </si>
  <si>
    <t>C8H11</t>
  </si>
  <si>
    <t>C8H12</t>
  </si>
  <si>
    <t>C9H10</t>
  </si>
  <si>
    <t>C9H11</t>
  </si>
  <si>
    <t>C10H10</t>
  </si>
  <si>
    <t>C10H11</t>
  </si>
  <si>
    <t>C11H11</t>
  </si>
  <si>
    <t>C11H12</t>
  </si>
  <si>
    <t>C12H10</t>
  </si>
  <si>
    <t>C12H11</t>
  </si>
  <si>
    <t>C13H10</t>
  </si>
  <si>
    <t>C13H11</t>
  </si>
  <si>
    <t>C14H11</t>
  </si>
  <si>
    <t>C14H12</t>
  </si>
  <si>
    <t>C15H10</t>
  </si>
  <si>
    <t>C15H11</t>
  </si>
  <si>
    <t>C16H10</t>
  </si>
  <si>
    <t>C16H11</t>
  </si>
  <si>
    <t>C17H11</t>
  </si>
  <si>
    <t>C17H12</t>
  </si>
  <si>
    <t>C18H10</t>
  </si>
  <si>
    <t>C18H11</t>
  </si>
  <si>
    <t>C19H11</t>
  </si>
  <si>
    <t>C19H12</t>
  </si>
  <si>
    <t>C20H10</t>
  </si>
  <si>
    <t>C20H11</t>
  </si>
  <si>
    <t>C21H11</t>
  </si>
  <si>
    <t>C21H12</t>
  </si>
  <si>
    <t>C22H11</t>
  </si>
  <si>
    <t>C22H12</t>
  </si>
  <si>
    <t>C23H10</t>
  </si>
  <si>
    <t>C23H11</t>
  </si>
  <si>
    <t>C24H11</t>
  </si>
  <si>
    <t>C24H12</t>
  </si>
  <si>
    <t>Story7</t>
  </si>
  <si>
    <t>C1H13</t>
  </si>
  <si>
    <t>C1H14</t>
  </si>
  <si>
    <t>C2H12</t>
  </si>
  <si>
    <t>C2H13</t>
  </si>
  <si>
    <t>C3H13</t>
  </si>
  <si>
    <t>C3H14</t>
  </si>
  <si>
    <t>C4H13</t>
  </si>
  <si>
    <t>C4H14</t>
  </si>
  <si>
    <t>C5H12</t>
  </si>
  <si>
    <t>C5H13</t>
  </si>
  <si>
    <t>C6H13</t>
  </si>
  <si>
    <t>C6H14</t>
  </si>
  <si>
    <t>C7H12</t>
  </si>
  <si>
    <t>C7H13</t>
  </si>
  <si>
    <t>C8H13</t>
  </si>
  <si>
    <t>C8H14</t>
  </si>
  <si>
    <t>C9H12</t>
  </si>
  <si>
    <t>C9H13</t>
  </si>
  <si>
    <t>C10H12</t>
  </si>
  <si>
    <t>C10H13</t>
  </si>
  <si>
    <t>C11H13</t>
  </si>
  <si>
    <t>C11H14</t>
  </si>
  <si>
    <t>C12H12</t>
  </si>
  <si>
    <t>C12H13</t>
  </si>
  <si>
    <t>C13H12</t>
  </si>
  <si>
    <t>C13H13</t>
  </si>
  <si>
    <t>C14H13</t>
  </si>
  <si>
    <t>C14H14</t>
  </si>
  <si>
    <t>C15H12</t>
  </si>
  <si>
    <t>C15H13</t>
  </si>
  <si>
    <t>C16H12</t>
  </si>
  <si>
    <t>C16H13</t>
  </si>
  <si>
    <t>C17H13</t>
  </si>
  <si>
    <t>C17H14</t>
  </si>
  <si>
    <t>C18H12</t>
  </si>
  <si>
    <t>C18H13</t>
  </si>
  <si>
    <t>C19H13</t>
  </si>
  <si>
    <t>C19H14</t>
  </si>
  <si>
    <t>C20H12</t>
  </si>
  <si>
    <t>C20H13</t>
  </si>
  <si>
    <t>C21H13</t>
  </si>
  <si>
    <t>C21H14</t>
  </si>
  <si>
    <t>C22H13</t>
  </si>
  <si>
    <t>C22H14</t>
  </si>
  <si>
    <t>C23H12</t>
  </si>
  <si>
    <t>C23H13</t>
  </si>
  <si>
    <t>C24H13</t>
  </si>
  <si>
    <t>C24H14</t>
  </si>
  <si>
    <t>Story6</t>
  </si>
  <si>
    <t>C1H15</t>
  </si>
  <si>
    <t>C1H16</t>
  </si>
  <si>
    <t>C2H14</t>
  </si>
  <si>
    <t>C2H15</t>
  </si>
  <si>
    <t>C3H15</t>
  </si>
  <si>
    <t>C3H16</t>
  </si>
  <si>
    <t>C4H15</t>
  </si>
  <si>
    <t>C4H16</t>
  </si>
  <si>
    <t>C5H14</t>
  </si>
  <si>
    <t>C5H15</t>
  </si>
  <si>
    <t>C6H15</t>
  </si>
  <si>
    <t>C6H16</t>
  </si>
  <si>
    <t>C7H14</t>
  </si>
  <si>
    <t>C7H15</t>
  </si>
  <si>
    <t>C8H15</t>
  </si>
  <si>
    <t>C8H16</t>
  </si>
  <si>
    <t>C9H14</t>
  </si>
  <si>
    <t>C9H15</t>
  </si>
  <si>
    <t>C10H14</t>
  </si>
  <si>
    <t>C10H15</t>
  </si>
  <si>
    <t>C11H15</t>
  </si>
  <si>
    <t>C11H16</t>
  </si>
  <si>
    <t>C12H14</t>
  </si>
  <si>
    <t>C12H15</t>
  </si>
  <si>
    <t>C13H14</t>
  </si>
  <si>
    <t>C13H15</t>
  </si>
  <si>
    <t>C14H15</t>
  </si>
  <si>
    <t>C14H16</t>
  </si>
  <si>
    <t>C15H14</t>
  </si>
  <si>
    <t>C15H15</t>
  </si>
  <si>
    <t>C16H14</t>
  </si>
  <si>
    <t>C16H15</t>
  </si>
  <si>
    <t>C17H15</t>
  </si>
  <si>
    <t>C17H16</t>
  </si>
  <si>
    <t>C18H14</t>
  </si>
  <si>
    <t>C18H15</t>
  </si>
  <si>
    <t>C19H15</t>
  </si>
  <si>
    <t>C19H16</t>
  </si>
  <si>
    <t>C20H14</t>
  </si>
  <si>
    <t>C20H15</t>
  </si>
  <si>
    <t>C21H15</t>
  </si>
  <si>
    <t>C21H16</t>
  </si>
  <si>
    <t>C22H15</t>
  </si>
  <si>
    <t>C22H16</t>
  </si>
  <si>
    <t>C23H14</t>
  </si>
  <si>
    <t>C23H15</t>
  </si>
  <si>
    <t>C24H15</t>
  </si>
  <si>
    <t>C24H16</t>
  </si>
  <si>
    <t>Story5</t>
  </si>
  <si>
    <t>C1H7</t>
  </si>
  <si>
    <t>C1H8</t>
  </si>
  <si>
    <t>C2H6</t>
  </si>
  <si>
    <t>C2H7</t>
  </si>
  <si>
    <t>C3H7</t>
  </si>
  <si>
    <t>C3H8</t>
  </si>
  <si>
    <t>C4H7</t>
  </si>
  <si>
    <t>C4H8</t>
  </si>
  <si>
    <t>C5H6</t>
  </si>
  <si>
    <t>C5H7</t>
  </si>
  <si>
    <t>C6H7</t>
  </si>
  <si>
    <t>C6H8</t>
  </si>
  <si>
    <t>C7H6</t>
  </si>
  <si>
    <t>C7H7</t>
  </si>
  <si>
    <t>C8H7</t>
  </si>
  <si>
    <t>C8H8</t>
  </si>
  <si>
    <t>C9H6</t>
  </si>
  <si>
    <t>C9H7</t>
  </si>
  <si>
    <t>C10H6</t>
  </si>
  <si>
    <t>C10H7</t>
  </si>
  <si>
    <t>C11H7</t>
  </si>
  <si>
    <t>C11H8</t>
  </si>
  <si>
    <t>C12H6</t>
  </si>
  <si>
    <t>C12H7</t>
  </si>
  <si>
    <t>C13H6</t>
  </si>
  <si>
    <t>C13H7</t>
  </si>
  <si>
    <t>C14H7</t>
  </si>
  <si>
    <t>C14H8</t>
  </si>
  <si>
    <t>C15H6</t>
  </si>
  <si>
    <t>C15H7</t>
  </si>
  <si>
    <t>C16H6</t>
  </si>
  <si>
    <t>C16H7</t>
  </si>
  <si>
    <t>C17H7</t>
  </si>
  <si>
    <t>C17H8</t>
  </si>
  <si>
    <t>C18H6</t>
  </si>
  <si>
    <t>C18H7</t>
  </si>
  <si>
    <t>C19H7</t>
  </si>
  <si>
    <t>C19H8</t>
  </si>
  <si>
    <t>C20H6</t>
  </si>
  <si>
    <t>C20H7</t>
  </si>
  <si>
    <t>C21H7</t>
  </si>
  <si>
    <t>C21H8</t>
  </si>
  <si>
    <t>C22H7</t>
  </si>
  <si>
    <t>C22H8</t>
  </si>
  <si>
    <t>C23H6</t>
  </si>
  <si>
    <t>C23H7</t>
  </si>
  <si>
    <t>C24H7</t>
  </si>
  <si>
    <t>C24H8</t>
  </si>
  <si>
    <t>Story4</t>
  </si>
  <si>
    <t>C1H9</t>
  </si>
  <si>
    <t>C1H10</t>
  </si>
  <si>
    <t>C2H8</t>
  </si>
  <si>
    <t>C2H9</t>
  </si>
  <si>
    <t>C3H9</t>
  </si>
  <si>
    <t>C3H10</t>
  </si>
  <si>
    <t>C4H9</t>
  </si>
  <si>
    <t>C4H10</t>
  </si>
  <si>
    <t>C5H8</t>
  </si>
  <si>
    <t>C5H9</t>
  </si>
  <si>
    <t>C6H9</t>
  </si>
  <si>
    <t>C6H10</t>
  </si>
  <si>
    <t>C7H8</t>
  </si>
  <si>
    <t>C7H9</t>
  </si>
  <si>
    <t>C8H9</t>
  </si>
  <si>
    <t>C8H10</t>
  </si>
  <si>
    <t>C9H8</t>
  </si>
  <si>
    <t>C9H9</t>
  </si>
  <si>
    <t>C10H8</t>
  </si>
  <si>
    <t>C10H9</t>
  </si>
  <si>
    <t>C11H9</t>
  </si>
  <si>
    <t>C11H10</t>
  </si>
  <si>
    <t>C12H8</t>
  </si>
  <si>
    <t>C12H9</t>
  </si>
  <si>
    <t>C13H8</t>
  </si>
  <si>
    <t>C13H9</t>
  </si>
  <si>
    <t>C14H9</t>
  </si>
  <si>
    <t>C14H10</t>
  </si>
  <si>
    <t>C15H8</t>
  </si>
  <si>
    <t>C15H9</t>
  </si>
  <si>
    <t>C16H8</t>
  </si>
  <si>
    <t>C16H9</t>
  </si>
  <si>
    <t>C17H9</t>
  </si>
  <si>
    <t>C17H10</t>
  </si>
  <si>
    <t>C18H8</t>
  </si>
  <si>
    <t>C18H9</t>
  </si>
  <si>
    <t>C19H9</t>
  </si>
  <si>
    <t>C19H10</t>
  </si>
  <si>
    <t>C20H8</t>
  </si>
  <si>
    <t>C20H9</t>
  </si>
  <si>
    <t>C21H9</t>
  </si>
  <si>
    <t>C21H10</t>
  </si>
  <si>
    <t>C22H9</t>
  </si>
  <si>
    <t>C22H10</t>
  </si>
  <si>
    <t>C23H8</t>
  </si>
  <si>
    <t>C23H9</t>
  </si>
  <si>
    <t>C24H9</t>
  </si>
  <si>
    <t>C24H10</t>
  </si>
  <si>
    <t>Story3</t>
  </si>
  <si>
    <t>C1H3</t>
  </si>
  <si>
    <t>C1H4</t>
  </si>
  <si>
    <t>C2H2</t>
  </si>
  <si>
    <t>C2H3</t>
  </si>
  <si>
    <t>C3H3</t>
  </si>
  <si>
    <t>C3H4</t>
  </si>
  <si>
    <t>C4H3</t>
  </si>
  <si>
    <t>C4H4</t>
  </si>
  <si>
    <t>C5H2</t>
  </si>
  <si>
    <t>C5H3</t>
  </si>
  <si>
    <t>C6H3</t>
  </si>
  <si>
    <t>C6H4</t>
  </si>
  <si>
    <t>C7H2</t>
  </si>
  <si>
    <t>C7H3</t>
  </si>
  <si>
    <t>C8H3</t>
  </si>
  <si>
    <t>C8H4</t>
  </si>
  <si>
    <t>C9H2</t>
  </si>
  <si>
    <t>C9H3</t>
  </si>
  <si>
    <t>C10H2</t>
  </si>
  <si>
    <t>C10H3</t>
  </si>
  <si>
    <t>C11H3</t>
  </si>
  <si>
    <t>C11H4</t>
  </si>
  <si>
    <t>C12H2</t>
  </si>
  <si>
    <t>C12H3</t>
  </si>
  <si>
    <t>C13H2</t>
  </si>
  <si>
    <t>C13H3</t>
  </si>
  <si>
    <t>C14H3</t>
  </si>
  <si>
    <t>C14H4</t>
  </si>
  <si>
    <t>C15H2</t>
  </si>
  <si>
    <t>C15H3</t>
  </si>
  <si>
    <t>C16H2</t>
  </si>
  <si>
    <t>C16H3</t>
  </si>
  <si>
    <t>C17H3</t>
  </si>
  <si>
    <t>C17H4</t>
  </si>
  <si>
    <t>C18H2</t>
  </si>
  <si>
    <t>C18H3</t>
  </si>
  <si>
    <t>C19H3</t>
  </si>
  <si>
    <t>C19H4</t>
  </si>
  <si>
    <t>C20H2</t>
  </si>
  <si>
    <t>C20H3</t>
  </si>
  <si>
    <t>C21H3</t>
  </si>
  <si>
    <t>C21H4</t>
  </si>
  <si>
    <t>C22H3</t>
  </si>
  <si>
    <t>C22H4</t>
  </si>
  <si>
    <t>C23H2</t>
  </si>
  <si>
    <t>C23H3</t>
  </si>
  <si>
    <t>C24H3</t>
  </si>
  <si>
    <t>C24H4</t>
  </si>
  <si>
    <t>Story2</t>
  </si>
  <si>
    <t>C1H5</t>
  </si>
  <si>
    <t>C1H6</t>
  </si>
  <si>
    <t>C2H4</t>
  </si>
  <si>
    <t>C2H5</t>
  </si>
  <si>
    <t>C3H5</t>
  </si>
  <si>
    <t>C3H6</t>
  </si>
  <si>
    <t>C4H5</t>
  </si>
  <si>
    <t>C4H6</t>
  </si>
  <si>
    <t>C5H4</t>
  </si>
  <si>
    <t>C5H5</t>
  </si>
  <si>
    <t>C6H5</t>
  </si>
  <si>
    <t>C6H6</t>
  </si>
  <si>
    <t>C7H4</t>
  </si>
  <si>
    <t>C7H5</t>
  </si>
  <si>
    <t>C8H5</t>
  </si>
  <si>
    <t>C8H6</t>
  </si>
  <si>
    <t>C9H4</t>
  </si>
  <si>
    <t>C9H5</t>
  </si>
  <si>
    <t>C10H4</t>
  </si>
  <si>
    <t>C10H5</t>
  </si>
  <si>
    <t>C11H5</t>
  </si>
  <si>
    <t>C11H6</t>
  </si>
  <si>
    <t>C12H4</t>
  </si>
  <si>
    <t>C12H5</t>
  </si>
  <si>
    <t>C13H4</t>
  </si>
  <si>
    <t>C13H5</t>
  </si>
  <si>
    <t>C14H5</t>
  </si>
  <si>
    <t>C14H6</t>
  </si>
  <si>
    <t>C15H4</t>
  </si>
  <si>
    <t>C15H5</t>
  </si>
  <si>
    <t>C16H4</t>
  </si>
  <si>
    <t>C16H5</t>
  </si>
  <si>
    <t>C17H5</t>
  </si>
  <si>
    <t>C17H6</t>
  </si>
  <si>
    <t>C18H4</t>
  </si>
  <si>
    <t>C18H5</t>
  </si>
  <si>
    <t>C19H5</t>
  </si>
  <si>
    <t>C19H6</t>
  </si>
  <si>
    <t>C20H4</t>
  </si>
  <si>
    <t>C20H5</t>
  </si>
  <si>
    <t>C21H5</t>
  </si>
  <si>
    <t>C21H6</t>
  </si>
  <si>
    <t>C22H5</t>
  </si>
  <si>
    <t>C22H6</t>
  </si>
  <si>
    <t>C23H4</t>
  </si>
  <si>
    <t>C23H5</t>
  </si>
  <si>
    <t>C24H5</t>
  </si>
  <si>
    <t>C24H6</t>
  </si>
  <si>
    <t>Story1</t>
  </si>
  <si>
    <t>C1H1</t>
  </si>
  <si>
    <t>C1H2</t>
  </si>
  <si>
    <t>C2H1</t>
  </si>
  <si>
    <t>C3H1</t>
  </si>
  <si>
    <t>C3H2</t>
  </si>
  <si>
    <t>C4H1</t>
  </si>
  <si>
    <t>C4H2</t>
  </si>
  <si>
    <t>C5H1</t>
  </si>
  <si>
    <t>C6H1</t>
  </si>
  <si>
    <t>C6H2</t>
  </si>
  <si>
    <t>C7H1</t>
  </si>
  <si>
    <t>C8H1</t>
  </si>
  <si>
    <t>C8H2</t>
  </si>
  <si>
    <t>C9H1</t>
  </si>
  <si>
    <t>C10H1</t>
  </si>
  <si>
    <t>C11H1</t>
  </si>
  <si>
    <t>C11H2</t>
  </si>
  <si>
    <t>C12H1</t>
  </si>
  <si>
    <t>C13H1</t>
  </si>
  <si>
    <t>C14H1</t>
  </si>
  <si>
    <t>C14H2</t>
  </si>
  <si>
    <t>C15H1</t>
  </si>
  <si>
    <t>C16H1</t>
  </si>
  <si>
    <t>C17H1</t>
  </si>
  <si>
    <t>C17H2</t>
  </si>
  <si>
    <t>C18H1</t>
  </si>
  <si>
    <t>C19H1</t>
  </si>
  <si>
    <t>C19H2</t>
  </si>
  <si>
    <t>C20H1</t>
  </si>
  <si>
    <t>C21H1</t>
  </si>
  <si>
    <t>C21H2</t>
  </si>
  <si>
    <t>C22H1</t>
  </si>
  <si>
    <t>C22H2</t>
  </si>
  <si>
    <t>C23H1</t>
  </si>
  <si>
    <t>C24H1</t>
  </si>
  <si>
    <t>C24H2</t>
  </si>
  <si>
    <t>AdaptivePushover_PX-8</t>
  </si>
  <si>
    <t>AdaptivePushover_PY-9</t>
  </si>
  <si>
    <t>B30x50-Story10-A-F</t>
  </si>
  <si>
    <t>539-Left</t>
  </si>
  <si>
    <t>Sol Uç</t>
  </si>
  <si>
    <t>539-Right</t>
  </si>
  <si>
    <t>Sağ Uç</t>
  </si>
  <si>
    <t>B30x50-Story10-A-M</t>
  </si>
  <si>
    <t>540-Left</t>
  </si>
  <si>
    <t>540-Right</t>
  </si>
  <si>
    <t>541-Left</t>
  </si>
  <si>
    <t>541-Right</t>
  </si>
  <si>
    <t>542-Left</t>
  </si>
  <si>
    <t>542-Right</t>
  </si>
  <si>
    <t>B30x50-Story10-A-L</t>
  </si>
  <si>
    <t>543-Left</t>
  </si>
  <si>
    <t>543-Right</t>
  </si>
  <si>
    <t>B30x50-Story10-1-F</t>
  </si>
  <si>
    <t>521-Left</t>
  </si>
  <si>
    <t>521-Right</t>
  </si>
  <si>
    <t>B30x50-Story10-2-F</t>
  </si>
  <si>
    <t>524-Left</t>
  </si>
  <si>
    <t>524-Right</t>
  </si>
  <si>
    <t>B30x50-Story10-3-F</t>
  </si>
  <si>
    <t>527-Left</t>
  </si>
  <si>
    <t>527-Right</t>
  </si>
  <si>
    <t>B30x50-Story10-4-F</t>
  </si>
  <si>
    <t>530-Left</t>
  </si>
  <si>
    <t>530-Right</t>
  </si>
  <si>
    <t>B30x50-Story10-5-F</t>
  </si>
  <si>
    <t>533-Left</t>
  </si>
  <si>
    <t>533-Right</t>
  </si>
  <si>
    <t>B30x50-Story10-6-F</t>
  </si>
  <si>
    <t>536-Left</t>
  </si>
  <si>
    <t>536-Right</t>
  </si>
  <si>
    <t>B30x50-Story10-B-F</t>
  </si>
  <si>
    <t>544-Left</t>
  </si>
  <si>
    <t>544-Right</t>
  </si>
  <si>
    <t>B30x50-Story10-B-M</t>
  </si>
  <si>
    <t>545-Left</t>
  </si>
  <si>
    <t>545-Right</t>
  </si>
  <si>
    <t>546-Left</t>
  </si>
  <si>
    <t>546-Right</t>
  </si>
  <si>
    <t>547-Left</t>
  </si>
  <si>
    <t>547-Right</t>
  </si>
  <si>
    <t>B30x50-Story10-B-L</t>
  </si>
  <si>
    <t>548-Left</t>
  </si>
  <si>
    <t>548-Right</t>
  </si>
  <si>
    <t>B30x50-Story10-1-M</t>
  </si>
  <si>
    <t>522-Left</t>
  </si>
  <si>
    <t>522-Right</t>
  </si>
  <si>
    <t>B30x50-Story10-2-M</t>
  </si>
  <si>
    <t>525-Left</t>
  </si>
  <si>
    <t>525-Right</t>
  </si>
  <si>
    <t>B30x50-Story10-3-M</t>
  </si>
  <si>
    <t>528-Left</t>
  </si>
  <si>
    <t>528-Right</t>
  </si>
  <si>
    <t>B30x50-Story10-4-M</t>
  </si>
  <si>
    <t>531-Left</t>
  </si>
  <si>
    <t>531-Right</t>
  </si>
  <si>
    <t>B30x50-Story10-5-M</t>
  </si>
  <si>
    <t>534-Left</t>
  </si>
  <si>
    <t>534-Right</t>
  </si>
  <si>
    <t>B30x50-Story10-6-M</t>
  </si>
  <si>
    <t>537-Left</t>
  </si>
  <si>
    <t>537-Right</t>
  </si>
  <si>
    <t>B30x50-Story10-C-F</t>
  </si>
  <si>
    <t>549-Left</t>
  </si>
  <si>
    <t>549-Right</t>
  </si>
  <si>
    <t>B30x50-Story10-C-M</t>
  </si>
  <si>
    <t>550-Left</t>
  </si>
  <si>
    <t>550-Right</t>
  </si>
  <si>
    <t>551-Left</t>
  </si>
  <si>
    <t>551-Right</t>
  </si>
  <si>
    <t>552-Left</t>
  </si>
  <si>
    <t>552-Right</t>
  </si>
  <si>
    <t>B30x50-Story10-C-L</t>
  </si>
  <si>
    <t>553-Left</t>
  </si>
  <si>
    <t>553-Right</t>
  </si>
  <si>
    <t>B30x50-Story10-1-L</t>
  </si>
  <si>
    <t>523-Left</t>
  </si>
  <si>
    <t>523-Right</t>
  </si>
  <si>
    <t>B30x50-Story10-2-L</t>
  </si>
  <si>
    <t>526-Left</t>
  </si>
  <si>
    <t>526-Right</t>
  </si>
  <si>
    <t>B30x50-Story10-3-L</t>
  </si>
  <si>
    <t>529-Left</t>
  </si>
  <si>
    <t>529-Right</t>
  </si>
  <si>
    <t>B30x50-Story10-4-L</t>
  </si>
  <si>
    <t>532-Left</t>
  </si>
  <si>
    <t>532-Right</t>
  </si>
  <si>
    <t>B30x50-Story10-5-L</t>
  </si>
  <si>
    <t>535-Left</t>
  </si>
  <si>
    <t>535-Right</t>
  </si>
  <si>
    <t>B30x50-Story10-6-L</t>
  </si>
  <si>
    <t>538-Left</t>
  </si>
  <si>
    <t>538-Right</t>
  </si>
  <si>
    <t>B30x50-Story10-D-F</t>
  </si>
  <si>
    <t>554-Left</t>
  </si>
  <si>
    <t>554-Right</t>
  </si>
  <si>
    <t>B30x50-Story10-D-M</t>
  </si>
  <si>
    <t>555-Left</t>
  </si>
  <si>
    <t>555-Right</t>
  </si>
  <si>
    <t>556-Left</t>
  </si>
  <si>
    <t>556-Right</t>
  </si>
  <si>
    <t>557-Left</t>
  </si>
  <si>
    <t>557-Right</t>
  </si>
  <si>
    <t>B30x50-Story10-D-L</t>
  </si>
  <si>
    <t>558-Left</t>
  </si>
  <si>
    <t>558-Right</t>
  </si>
  <si>
    <t>B30x50-Story9-A-F</t>
  </si>
  <si>
    <t>601-Left</t>
  </si>
  <si>
    <t>601-Right</t>
  </si>
  <si>
    <t>B30x50-Story9-A-M</t>
  </si>
  <si>
    <t>602-Left</t>
  </si>
  <si>
    <t>602-Right</t>
  </si>
  <si>
    <t>603-Left</t>
  </si>
  <si>
    <t>603-Right</t>
  </si>
  <si>
    <t>604-Left</t>
  </si>
  <si>
    <t>604-Right</t>
  </si>
  <si>
    <t>B30x50-Story9-A-L</t>
  </si>
  <si>
    <t>605-Left</t>
  </si>
  <si>
    <t>605-Right</t>
  </si>
  <si>
    <t>B30x50-Story9-1-F</t>
  </si>
  <si>
    <t>583-Left</t>
  </si>
  <si>
    <t>583-Right</t>
  </si>
  <si>
    <t>B30x50-Story9-2-F</t>
  </si>
  <si>
    <t>586-Left</t>
  </si>
  <si>
    <t>586-Right</t>
  </si>
  <si>
    <t>B30x50-Story9-3-F</t>
  </si>
  <si>
    <t>589-Left</t>
  </si>
  <si>
    <t>589-Right</t>
  </si>
  <si>
    <t>B30x50-Story9-4-F</t>
  </si>
  <si>
    <t>592-Left</t>
  </si>
  <si>
    <t>592-Right</t>
  </si>
  <si>
    <t>B30x50-Story9-5-F</t>
  </si>
  <si>
    <t>595-Left</t>
  </si>
  <si>
    <t>595-Right</t>
  </si>
  <si>
    <t>B30x50-Story9-6-F</t>
  </si>
  <si>
    <t>598-Left</t>
  </si>
  <si>
    <t>598-Right</t>
  </si>
  <si>
    <t>B30x50-Story9-B-F</t>
  </si>
  <si>
    <t>606-Left</t>
  </si>
  <si>
    <t>606-Right</t>
  </si>
  <si>
    <t>B30x50-Story9-B-M</t>
  </si>
  <si>
    <t>607-Left</t>
  </si>
  <si>
    <t>607-Right</t>
  </si>
  <si>
    <t>608-Left</t>
  </si>
  <si>
    <t>608-Right</t>
  </si>
  <si>
    <t>609-Left</t>
  </si>
  <si>
    <t>609-Right</t>
  </si>
  <si>
    <t>B30x50-Story9-B-L</t>
  </si>
  <si>
    <t>610-Left</t>
  </si>
  <si>
    <t>610-Right</t>
  </si>
  <si>
    <t>B30x50-Story9-1-M</t>
  </si>
  <si>
    <t>584-Left</t>
  </si>
  <si>
    <t>584-Right</t>
  </si>
  <si>
    <t>B30x50-Story9-2-M</t>
  </si>
  <si>
    <t>587-Left</t>
  </si>
  <si>
    <t>587-Right</t>
  </si>
  <si>
    <t>B30x50-Story9-3-M</t>
  </si>
  <si>
    <t>590-Left</t>
  </si>
  <si>
    <t>590-Right</t>
  </si>
  <si>
    <t>B30x50-Story9-4-M</t>
  </si>
  <si>
    <t>593-Left</t>
  </si>
  <si>
    <t>593-Right</t>
  </si>
  <si>
    <t>B30x50-Story9-5-M</t>
  </si>
  <si>
    <t>596-Left</t>
  </si>
  <si>
    <t>596-Right</t>
  </si>
  <si>
    <t>B30x50-Story9-6-M</t>
  </si>
  <si>
    <t>599-Left</t>
  </si>
  <si>
    <t>599-Right</t>
  </si>
  <si>
    <t>B30x50-Story9-C-F</t>
  </si>
  <si>
    <t>611-Left</t>
  </si>
  <si>
    <t>611-Right</t>
  </si>
  <si>
    <t>B30x50-Story9-C-M</t>
  </si>
  <si>
    <t>612-Left</t>
  </si>
  <si>
    <t>612-Right</t>
  </si>
  <si>
    <t>613-Left</t>
  </si>
  <si>
    <t>613-Right</t>
  </si>
  <si>
    <t>614-Left</t>
  </si>
  <si>
    <t>614-Right</t>
  </si>
  <si>
    <t>B30x50-Story9-C-L</t>
  </si>
  <si>
    <t>615-Left</t>
  </si>
  <si>
    <t>615-Right</t>
  </si>
  <si>
    <t>B30x50-Story9-1-L</t>
  </si>
  <si>
    <t>585-Left</t>
  </si>
  <si>
    <t>585-Right</t>
  </si>
  <si>
    <t>B30x50-Story9-2-L</t>
  </si>
  <si>
    <t>588-Left</t>
  </si>
  <si>
    <t>588-Right</t>
  </si>
  <si>
    <t>B30x50-Story9-3-L</t>
  </si>
  <si>
    <t>591-Left</t>
  </si>
  <si>
    <t>591-Right</t>
  </si>
  <si>
    <t>B30x50-Story9-4-L</t>
  </si>
  <si>
    <t>594-Left</t>
  </si>
  <si>
    <t>594-Right</t>
  </si>
  <si>
    <t>B30x50-Story9-5-L</t>
  </si>
  <si>
    <t>597-Left</t>
  </si>
  <si>
    <t>597-Right</t>
  </si>
  <si>
    <t>B30x50-Story9-6-L</t>
  </si>
  <si>
    <t>600-Left</t>
  </si>
  <si>
    <t>600-Right</t>
  </si>
  <si>
    <t>B30x50-Story9-D-F</t>
  </si>
  <si>
    <t>616-Left</t>
  </si>
  <si>
    <t>616-Right</t>
  </si>
  <si>
    <t>B30x50-Story9-D-M</t>
  </si>
  <si>
    <t>617-Left</t>
  </si>
  <si>
    <t>617-Right</t>
  </si>
  <si>
    <t>618-Left</t>
  </si>
  <si>
    <t>618-Right</t>
  </si>
  <si>
    <t>619-Left</t>
  </si>
  <si>
    <t>619-Right</t>
  </si>
  <si>
    <t>B30x50-Story9-D-L</t>
  </si>
  <si>
    <t>620-Left</t>
  </si>
  <si>
    <t>620-Right</t>
  </si>
  <si>
    <t>B30x50-Story8-A-F</t>
  </si>
  <si>
    <t>353-Left</t>
  </si>
  <si>
    <t>353-Right</t>
  </si>
  <si>
    <t>B30x50-Story8-A-M</t>
  </si>
  <si>
    <t>354-Left</t>
  </si>
  <si>
    <t>354-Right</t>
  </si>
  <si>
    <t>355-Left</t>
  </si>
  <si>
    <t>355-Right</t>
  </si>
  <si>
    <t>356-Left</t>
  </si>
  <si>
    <t>356-Right</t>
  </si>
  <si>
    <t>B30x50-Story8-A-L</t>
  </si>
  <si>
    <t>357-Left</t>
  </si>
  <si>
    <t>357-Right</t>
  </si>
  <si>
    <t>B30x50-Story8-1-F</t>
  </si>
  <si>
    <t>335-Left</t>
  </si>
  <si>
    <t>335-Right</t>
  </si>
  <si>
    <t>B30x50-Story8-2-F</t>
  </si>
  <si>
    <t>338-Left</t>
  </si>
  <si>
    <t>338-Right</t>
  </si>
  <si>
    <t>B30x50-Story8-3-F</t>
  </si>
  <si>
    <t>341-Left</t>
  </si>
  <si>
    <t>341-Right</t>
  </si>
  <si>
    <t>B30x50-Story8-4-F</t>
  </si>
  <si>
    <t>344-Left</t>
  </si>
  <si>
    <t>344-Right</t>
  </si>
  <si>
    <t>B30x50-Story8-5-F</t>
  </si>
  <si>
    <t>347-Left</t>
  </si>
  <si>
    <t>347-Right</t>
  </si>
  <si>
    <t>B30x50-Story8-6-F</t>
  </si>
  <si>
    <t>350-Left</t>
  </si>
  <si>
    <t>350-Right</t>
  </si>
  <si>
    <t>B30x50-Story8-B-F</t>
  </si>
  <si>
    <t>358-Left</t>
  </si>
  <si>
    <t>358-Right</t>
  </si>
  <si>
    <t>B30x50-Story8-B-M</t>
  </si>
  <si>
    <t>359-Left</t>
  </si>
  <si>
    <t>359-Right</t>
  </si>
  <si>
    <t>360-Left</t>
  </si>
  <si>
    <t>360-Right</t>
  </si>
  <si>
    <t>361-Left</t>
  </si>
  <si>
    <t>361-Right</t>
  </si>
  <si>
    <t>B30x50-Story8-B-L</t>
  </si>
  <si>
    <t>362-Left</t>
  </si>
  <si>
    <t>362-Right</t>
  </si>
  <si>
    <t>B30x50-Story8-1-M</t>
  </si>
  <si>
    <t>336-Left</t>
  </si>
  <si>
    <t>336-Right</t>
  </si>
  <si>
    <t>B30x50-Story8-2-M</t>
  </si>
  <si>
    <t>339-Left</t>
  </si>
  <si>
    <t>339-Right</t>
  </si>
  <si>
    <t>B30x50-Story8-3-M</t>
  </si>
  <si>
    <t>342-Left</t>
  </si>
  <si>
    <t>342-Right</t>
  </si>
  <si>
    <t>B30x50-Story8-4-M</t>
  </si>
  <si>
    <t>345-Left</t>
  </si>
  <si>
    <t>345-Right</t>
  </si>
  <si>
    <t>B30x50-Story8-5-M</t>
  </si>
  <si>
    <t>348-Left</t>
  </si>
  <si>
    <t>348-Right</t>
  </si>
  <si>
    <t>B30x50-Story8-6-M</t>
  </si>
  <si>
    <t>351-Left</t>
  </si>
  <si>
    <t>351-Right</t>
  </si>
  <si>
    <t>B30x50-Story8-C-F</t>
  </si>
  <si>
    <t>363-Left</t>
  </si>
  <si>
    <t>363-Right</t>
  </si>
  <si>
    <t>B30x50-Story8-C-M</t>
  </si>
  <si>
    <t>364-Left</t>
  </si>
  <si>
    <t>364-Right</t>
  </si>
  <si>
    <t>365-Left</t>
  </si>
  <si>
    <t>365-Right</t>
  </si>
  <si>
    <t>366-Left</t>
  </si>
  <si>
    <t>366-Right</t>
  </si>
  <si>
    <t>B30x50-Story8-C-L</t>
  </si>
  <si>
    <t>367-Left</t>
  </si>
  <si>
    <t>367-Right</t>
  </si>
  <si>
    <t>B30x50-Story8-1-L</t>
  </si>
  <si>
    <t>337-Left</t>
  </si>
  <si>
    <t>337-Right</t>
  </si>
  <si>
    <t>B30x50-Story8-2-L</t>
  </si>
  <si>
    <t>340-Left</t>
  </si>
  <si>
    <t>340-Right</t>
  </si>
  <si>
    <t>B30x50-Story8-3-L</t>
  </si>
  <si>
    <t>343-Left</t>
  </si>
  <si>
    <t>343-Right</t>
  </si>
  <si>
    <t>B30x50-Story8-4-L</t>
  </si>
  <si>
    <t>346-Left</t>
  </si>
  <si>
    <t>346-Right</t>
  </si>
  <si>
    <t>B30x50-Story8-5-L</t>
  </si>
  <si>
    <t>349-Left</t>
  </si>
  <si>
    <t>349-Right</t>
  </si>
  <si>
    <t>B30x50-Story8-6-L</t>
  </si>
  <si>
    <t>352-Left</t>
  </si>
  <si>
    <t>352-Right</t>
  </si>
  <si>
    <t>B30x50-Story8-D-F</t>
  </si>
  <si>
    <t>368-Left</t>
  </si>
  <si>
    <t>368-Right</t>
  </si>
  <si>
    <t>B30x50-Story8-D-M</t>
  </si>
  <si>
    <t>369-Left</t>
  </si>
  <si>
    <t>369-Right</t>
  </si>
  <si>
    <t>370-Left</t>
  </si>
  <si>
    <t>370-Right</t>
  </si>
  <si>
    <t>371-Left</t>
  </si>
  <si>
    <t>371-Right</t>
  </si>
  <si>
    <t>B30x50-Story8-D-L</t>
  </si>
  <si>
    <t>372-Left</t>
  </si>
  <si>
    <t>372-Right</t>
  </si>
  <si>
    <t>B30x50-Story7-A-F</t>
  </si>
  <si>
    <t>415-Left</t>
  </si>
  <si>
    <t>415-Right</t>
  </si>
  <si>
    <t>B30x50-Story7-A-M</t>
  </si>
  <si>
    <t>416-Left</t>
  </si>
  <si>
    <t>416-Right</t>
  </si>
  <si>
    <t>417-Left</t>
  </si>
  <si>
    <t>417-Right</t>
  </si>
  <si>
    <t>418-Left</t>
  </si>
  <si>
    <t>418-Right</t>
  </si>
  <si>
    <t>B30x50-Story7-A-L</t>
  </si>
  <si>
    <t>419-Left</t>
  </si>
  <si>
    <t>419-Right</t>
  </si>
  <si>
    <t>B30x50-Story7-1-F</t>
  </si>
  <si>
    <t>397-Left</t>
  </si>
  <si>
    <t>397-Right</t>
  </si>
  <si>
    <t>B30x50-Story7-2-F</t>
  </si>
  <si>
    <t>400-Left</t>
  </si>
  <si>
    <t>400-Right</t>
  </si>
  <si>
    <t>B30x50-Story7-3-F</t>
  </si>
  <si>
    <t>403-Left</t>
  </si>
  <si>
    <t>403-Right</t>
  </si>
  <si>
    <t>B30x50-Story7-4-F</t>
  </si>
  <si>
    <t>406-Left</t>
  </si>
  <si>
    <t>406-Right</t>
  </si>
  <si>
    <t>B30x50-Story7-5-F</t>
  </si>
  <si>
    <t>409-Left</t>
  </si>
  <si>
    <t>409-Right</t>
  </si>
  <si>
    <t>B30x50-Story7-6-F</t>
  </si>
  <si>
    <t>412-Left</t>
  </si>
  <si>
    <t>412-Right</t>
  </si>
  <si>
    <t>B30x50-Story7-B-F</t>
  </si>
  <si>
    <t>420-Left</t>
  </si>
  <si>
    <t>420-Right</t>
  </si>
  <si>
    <t>B30x50-Story7-B-M</t>
  </si>
  <si>
    <t>421-Left</t>
  </si>
  <si>
    <t>421-Right</t>
  </si>
  <si>
    <t>422-Left</t>
  </si>
  <si>
    <t>422-Right</t>
  </si>
  <si>
    <t>423-Left</t>
  </si>
  <si>
    <t>423-Right</t>
  </si>
  <si>
    <t>B30x50-Story7-B-L</t>
  </si>
  <si>
    <t>424-Left</t>
  </si>
  <si>
    <t>424-Right</t>
  </si>
  <si>
    <t>B30x50-Story7-1-M</t>
  </si>
  <si>
    <t>398-Left</t>
  </si>
  <si>
    <t>398-Right</t>
  </si>
  <si>
    <t>B30x50-Story7-2-M</t>
  </si>
  <si>
    <t>401-Left</t>
  </si>
  <si>
    <t>401-Right</t>
  </si>
  <si>
    <t>B30x50-Story7-3-M</t>
  </si>
  <si>
    <t>404-Left</t>
  </si>
  <si>
    <t>404-Right</t>
  </si>
  <si>
    <t>B30x50-Story7-4-M</t>
  </si>
  <si>
    <t>407-Left</t>
  </si>
  <si>
    <t>407-Right</t>
  </si>
  <si>
    <t>B30x50-Story7-5-M</t>
  </si>
  <si>
    <t>410-Left</t>
  </si>
  <si>
    <t>410-Right</t>
  </si>
  <si>
    <t>B30x50-Story7-6-M</t>
  </si>
  <si>
    <t>413-Left</t>
  </si>
  <si>
    <t>413-Right</t>
  </si>
  <si>
    <t>B30x50-Story7-C-F</t>
  </si>
  <si>
    <t>425-Left</t>
  </si>
  <si>
    <t>425-Right</t>
  </si>
  <si>
    <t>B30x50-Story7-C-M</t>
  </si>
  <si>
    <t>426-Left</t>
  </si>
  <si>
    <t>426-Right</t>
  </si>
  <si>
    <t>427-Left</t>
  </si>
  <si>
    <t>427-Right</t>
  </si>
  <si>
    <t>428-Left</t>
  </si>
  <si>
    <t>428-Right</t>
  </si>
  <si>
    <t>B30x50-Story7-C-L</t>
  </si>
  <si>
    <t>429-Left</t>
  </si>
  <si>
    <t>429-Right</t>
  </si>
  <si>
    <t>B30x50-Story7-1-L</t>
  </si>
  <si>
    <t>399-Left</t>
  </si>
  <si>
    <t>399-Right</t>
  </si>
  <si>
    <t>B30x50-Story7-2-L</t>
  </si>
  <si>
    <t>402-Left</t>
  </si>
  <si>
    <t>402-Right</t>
  </si>
  <si>
    <t>B30x50-Story7-3-L</t>
  </si>
  <si>
    <t>405-Left</t>
  </si>
  <si>
    <t>405-Right</t>
  </si>
  <si>
    <t>B30x50-Story7-4-L</t>
  </si>
  <si>
    <t>408-Left</t>
  </si>
  <si>
    <t>408-Right</t>
  </si>
  <si>
    <t>B30x50-Story7-5-L</t>
  </si>
  <si>
    <t>411-Left</t>
  </si>
  <si>
    <t>411-Right</t>
  </si>
  <si>
    <t>B30x50-Story7-6-L</t>
  </si>
  <si>
    <t>414-Left</t>
  </si>
  <si>
    <t>414-Right</t>
  </si>
  <si>
    <t>B30x50-Story7-D-F</t>
  </si>
  <si>
    <t>430-Left</t>
  </si>
  <si>
    <t>430-Right</t>
  </si>
  <si>
    <t>B30x50-Story7-D-M</t>
  </si>
  <si>
    <t>431-Left</t>
  </si>
  <si>
    <t>431-Right</t>
  </si>
  <si>
    <t>432-Left</t>
  </si>
  <si>
    <t>432-Right</t>
  </si>
  <si>
    <t>433-Left</t>
  </si>
  <si>
    <t>433-Right</t>
  </si>
  <si>
    <t>B30x50-Story7-D-L</t>
  </si>
  <si>
    <t>434-Left</t>
  </si>
  <si>
    <t>434-Right</t>
  </si>
  <si>
    <t>B30x50-Story6-A-F</t>
  </si>
  <si>
    <t>477-Left</t>
  </si>
  <si>
    <t>477-Right</t>
  </si>
  <si>
    <t>B30x50-Story6-A-M</t>
  </si>
  <si>
    <t>478-Left</t>
  </si>
  <si>
    <t>478-Right</t>
  </si>
  <si>
    <t>479-Left</t>
  </si>
  <si>
    <t>479-Right</t>
  </si>
  <si>
    <t>480-Left</t>
  </si>
  <si>
    <t>480-Right</t>
  </si>
  <si>
    <t>B30x50-Story6-A-L</t>
  </si>
  <si>
    <t>481-Left</t>
  </si>
  <si>
    <t>481-Right</t>
  </si>
  <si>
    <t>B30x50-Story6-1-F</t>
  </si>
  <si>
    <t>459-Left</t>
  </si>
  <si>
    <t>459-Right</t>
  </si>
  <si>
    <t>B30x50-Story6-2-F</t>
  </si>
  <si>
    <t>462-Left</t>
  </si>
  <si>
    <t>462-Right</t>
  </si>
  <si>
    <t>B30x50-Story6-3-F</t>
  </si>
  <si>
    <t>465-Left</t>
  </si>
  <si>
    <t>465-Right</t>
  </si>
  <si>
    <t>B30x50-Story6-4-F</t>
  </si>
  <si>
    <t>468-Left</t>
  </si>
  <si>
    <t>468-Right</t>
  </si>
  <si>
    <t>B30x50-Story6-5-F</t>
  </si>
  <si>
    <t>471-Left</t>
  </si>
  <si>
    <t>471-Right</t>
  </si>
  <si>
    <t>B30x50-Story6-6-F</t>
  </si>
  <si>
    <t>474-Left</t>
  </si>
  <si>
    <t>474-Right</t>
  </si>
  <si>
    <t>B30x50-Story6-B-F</t>
  </si>
  <si>
    <t>482-Left</t>
  </si>
  <si>
    <t>482-Right</t>
  </si>
  <si>
    <t>B30x50-Story6-B-M</t>
  </si>
  <si>
    <t>483-Left</t>
  </si>
  <si>
    <t>483-Right</t>
  </si>
  <si>
    <t>484-Left</t>
  </si>
  <si>
    <t>484-Right</t>
  </si>
  <si>
    <t>485-Left</t>
  </si>
  <si>
    <t>485-Right</t>
  </si>
  <si>
    <t>B30x50-Story6-B-L</t>
  </si>
  <si>
    <t>486-Left</t>
  </si>
  <si>
    <t>486-Right</t>
  </si>
  <si>
    <t>B30x50-Story6-1-M</t>
  </si>
  <si>
    <t>460-Left</t>
  </si>
  <si>
    <t>460-Right</t>
  </si>
  <si>
    <t>B30x50-Story6-2-M</t>
  </si>
  <si>
    <t>463-Left</t>
  </si>
  <si>
    <t>463-Right</t>
  </si>
  <si>
    <t>B30x50-Story6-3-M</t>
  </si>
  <si>
    <t>466-Left</t>
  </si>
  <si>
    <t>466-Right</t>
  </si>
  <si>
    <t>B30x50-Story6-4-M</t>
  </si>
  <si>
    <t>469-Left</t>
  </si>
  <si>
    <t>469-Right</t>
  </si>
  <si>
    <t>B30x50-Story6-5-M</t>
  </si>
  <si>
    <t>472-Left</t>
  </si>
  <si>
    <t>472-Right</t>
  </si>
  <si>
    <t>B30x50-Story6-6-M</t>
  </si>
  <si>
    <t>475-Left</t>
  </si>
  <si>
    <t>475-Right</t>
  </si>
  <si>
    <t>B30x50-Story6-C-F</t>
  </si>
  <si>
    <t>487-Left</t>
  </si>
  <si>
    <t>487-Right</t>
  </si>
  <si>
    <t>B30x50-Story6-C-M</t>
  </si>
  <si>
    <t>488-Left</t>
  </si>
  <si>
    <t>488-Right</t>
  </si>
  <si>
    <t>489-Left</t>
  </si>
  <si>
    <t>489-Right</t>
  </si>
  <si>
    <t>490-Left</t>
  </si>
  <si>
    <t>490-Right</t>
  </si>
  <si>
    <t>B30x50-Story6-C-L</t>
  </si>
  <si>
    <t>491-Left</t>
  </si>
  <si>
    <t>491-Right</t>
  </si>
  <si>
    <t>B30x50-Story6-1-L</t>
  </si>
  <si>
    <t>461-Left</t>
  </si>
  <si>
    <t>461-Right</t>
  </si>
  <si>
    <t>B30x50-Story6-2-L</t>
  </si>
  <si>
    <t>464-Left</t>
  </si>
  <si>
    <t>464-Right</t>
  </si>
  <si>
    <t>B30x50-Story6-3-L</t>
  </si>
  <si>
    <t>467-Left</t>
  </si>
  <si>
    <t>467-Right</t>
  </si>
  <si>
    <t>B30x50-Story6-4-L</t>
  </si>
  <si>
    <t>470-Left</t>
  </si>
  <si>
    <t>470-Right</t>
  </si>
  <si>
    <t>B30x50-Story6-5-L</t>
  </si>
  <si>
    <t>473-Left</t>
  </si>
  <si>
    <t>473-Right</t>
  </si>
  <si>
    <t>B30x50-Story6-6-L</t>
  </si>
  <si>
    <t>476-Left</t>
  </si>
  <si>
    <t>476-Right</t>
  </si>
  <si>
    <t>B30x50-Story6-D-F</t>
  </si>
  <si>
    <t>492-Left</t>
  </si>
  <si>
    <t>492-Right</t>
  </si>
  <si>
    <t>B30x50-Story6-D-M</t>
  </si>
  <si>
    <t>493-Left</t>
  </si>
  <si>
    <t>493-Right</t>
  </si>
  <si>
    <t>494-Left</t>
  </si>
  <si>
    <t>494-Right</t>
  </si>
  <si>
    <t>495-Left</t>
  </si>
  <si>
    <t>495-Right</t>
  </si>
  <si>
    <t>B30x50-Story6-D-L</t>
  </si>
  <si>
    <t>496-Left</t>
  </si>
  <si>
    <t>496-Right</t>
  </si>
  <si>
    <t>B30x50-Story5-A-F</t>
  </si>
  <si>
    <t>229-Left</t>
  </si>
  <si>
    <t>229-Right</t>
  </si>
  <si>
    <t>B30x50-Story5-A-M</t>
  </si>
  <si>
    <t>230-Left</t>
  </si>
  <si>
    <t>230-Right</t>
  </si>
  <si>
    <t>231-Left</t>
  </si>
  <si>
    <t>231-Right</t>
  </si>
  <si>
    <t>232-Left</t>
  </si>
  <si>
    <t>232-Right</t>
  </si>
  <si>
    <t>B30x50-Story5-A-L</t>
  </si>
  <si>
    <t>233-Left</t>
  </si>
  <si>
    <t>233-Right</t>
  </si>
  <si>
    <t>B30x50-Story5-1-F</t>
  </si>
  <si>
    <t>211-Left</t>
  </si>
  <si>
    <t>211-Right</t>
  </si>
  <si>
    <t>B30x50-Story5-2-F</t>
  </si>
  <si>
    <t>214-Left</t>
  </si>
  <si>
    <t>214-Right</t>
  </si>
  <si>
    <t>B30x50-Story5-3-F</t>
  </si>
  <si>
    <t>217-Left</t>
  </si>
  <si>
    <t>217-Right</t>
  </si>
  <si>
    <t>B30x50-Story5-4-F</t>
  </si>
  <si>
    <t>220-Left</t>
  </si>
  <si>
    <t>220-Right</t>
  </si>
  <si>
    <t>B30x50-Story5-5-F</t>
  </si>
  <si>
    <t>223-Left</t>
  </si>
  <si>
    <t>223-Right</t>
  </si>
  <si>
    <t>B30x50-Story5-6-F</t>
  </si>
  <si>
    <t>226-Left</t>
  </si>
  <si>
    <t>226-Right</t>
  </si>
  <si>
    <t>B30x50-Story5-B-F</t>
  </si>
  <si>
    <t>234-Left</t>
  </si>
  <si>
    <t>234-Right</t>
  </si>
  <si>
    <t>B30x50-Story5-B-M</t>
  </si>
  <si>
    <t>235-Left</t>
  </si>
  <si>
    <t>235-Right</t>
  </si>
  <si>
    <t>236-Left</t>
  </si>
  <si>
    <t>236-Right</t>
  </si>
  <si>
    <t>237-Left</t>
  </si>
  <si>
    <t>237-Right</t>
  </si>
  <si>
    <t>B30x50-Story5-B-L</t>
  </si>
  <si>
    <t>238-Left</t>
  </si>
  <si>
    <t>238-Right</t>
  </si>
  <si>
    <t>B30x50-Story5-1-M</t>
  </si>
  <si>
    <t>212-Left</t>
  </si>
  <si>
    <t>212-Right</t>
  </si>
  <si>
    <t>B30x50-Story5-2-M</t>
  </si>
  <si>
    <t>215-Left</t>
  </si>
  <si>
    <t>215-Right</t>
  </si>
  <si>
    <t>B30x50-Story5-3-M</t>
  </si>
  <si>
    <t>218-Left</t>
  </si>
  <si>
    <t>218-Right</t>
  </si>
  <si>
    <t>B30x50-Story5-4-M</t>
  </si>
  <si>
    <t>221-Left</t>
  </si>
  <si>
    <t>221-Right</t>
  </si>
  <si>
    <t>B30x50-Story5-5-M</t>
  </si>
  <si>
    <t>224-Left</t>
  </si>
  <si>
    <t>224-Right</t>
  </si>
  <si>
    <t>B30x50-Story5-6-M</t>
  </si>
  <si>
    <t>227-Left</t>
  </si>
  <si>
    <t>227-Right</t>
  </si>
  <si>
    <t>B30x50-Story5-C-F</t>
  </si>
  <si>
    <t>239-Left</t>
  </si>
  <si>
    <t>239-Right</t>
  </si>
  <si>
    <t>B30x50-Story5-C-M</t>
  </si>
  <si>
    <t>240-Left</t>
  </si>
  <si>
    <t>240-Right</t>
  </si>
  <si>
    <t>241-Left</t>
  </si>
  <si>
    <t>241-Right</t>
  </si>
  <si>
    <t>242-Left</t>
  </si>
  <si>
    <t>242-Right</t>
  </si>
  <si>
    <t>B30x50-Story5-C-L</t>
  </si>
  <si>
    <t>243-Left</t>
  </si>
  <si>
    <t>243-Right</t>
  </si>
  <si>
    <t>B30x50-Story5-1-L</t>
  </si>
  <si>
    <t>213-Left</t>
  </si>
  <si>
    <t>213-Right</t>
  </si>
  <si>
    <t>B30x50-Story5-2-L</t>
  </si>
  <si>
    <t>216-Left</t>
  </si>
  <si>
    <t>216-Right</t>
  </si>
  <si>
    <t>B30x50-Story5-3-L</t>
  </si>
  <si>
    <t>219-Left</t>
  </si>
  <si>
    <t>219-Right</t>
  </si>
  <si>
    <t>B30x50-Story5-4-L</t>
  </si>
  <si>
    <t>222-Left</t>
  </si>
  <si>
    <t>222-Right</t>
  </si>
  <si>
    <t>B30x50-Story5-5-L</t>
  </si>
  <si>
    <t>225-Left</t>
  </si>
  <si>
    <t>225-Right</t>
  </si>
  <si>
    <t>B30x50-Story5-6-L</t>
  </si>
  <si>
    <t>228-Left</t>
  </si>
  <si>
    <t>228-Right</t>
  </si>
  <si>
    <t>B30x50-Story5-D-F</t>
  </si>
  <si>
    <t>244-Left</t>
  </si>
  <si>
    <t>244-Right</t>
  </si>
  <si>
    <t>B30x50-Story5-D-M</t>
  </si>
  <si>
    <t>245-Left</t>
  </si>
  <si>
    <t>245-Right</t>
  </si>
  <si>
    <t>246-Left</t>
  </si>
  <si>
    <t>246-Right</t>
  </si>
  <si>
    <t>247-Left</t>
  </si>
  <si>
    <t>247-Right</t>
  </si>
  <si>
    <t>B30x50-Story5-D-L</t>
  </si>
  <si>
    <t>248-Left</t>
  </si>
  <si>
    <t>248-Right</t>
  </si>
  <si>
    <t>B30x50-Story4-A-F</t>
  </si>
  <si>
    <t>291-Left</t>
  </si>
  <si>
    <t>291-Right</t>
  </si>
  <si>
    <t>B30x50-Story4-A-M</t>
  </si>
  <si>
    <t>292-Left</t>
  </si>
  <si>
    <t>292-Right</t>
  </si>
  <si>
    <t>293-Left</t>
  </si>
  <si>
    <t>293-Right</t>
  </si>
  <si>
    <t>294-Left</t>
  </si>
  <si>
    <t>294-Right</t>
  </si>
  <si>
    <t>B30x50-Story4-A-L</t>
  </si>
  <si>
    <t>295-Left</t>
  </si>
  <si>
    <t>295-Right</t>
  </si>
  <si>
    <t>B30x50-Story4-1-F</t>
  </si>
  <si>
    <t>273-Left</t>
  </si>
  <si>
    <t>273-Right</t>
  </si>
  <si>
    <t>B30x50-Story4-2-F</t>
  </si>
  <si>
    <t>276-Left</t>
  </si>
  <si>
    <t>276-Right</t>
  </si>
  <si>
    <t>B30x50-Story4-3-F</t>
  </si>
  <si>
    <t>279-Left</t>
  </si>
  <si>
    <t>279-Right</t>
  </si>
  <si>
    <t>B30x50-Story4-4-F</t>
  </si>
  <si>
    <t>282-Left</t>
  </si>
  <si>
    <t>282-Right</t>
  </si>
  <si>
    <t>B30x50-Story4-5-F</t>
  </si>
  <si>
    <t>285-Left</t>
  </si>
  <si>
    <t>285-Right</t>
  </si>
  <si>
    <t>B30x50-Story4-6-F</t>
  </si>
  <si>
    <t>288-Left</t>
  </si>
  <si>
    <t>288-Right</t>
  </si>
  <si>
    <t>B30x50-Story4-B-F</t>
  </si>
  <si>
    <t>296-Left</t>
  </si>
  <si>
    <t>296-Right</t>
  </si>
  <si>
    <t>B30x50-Story4-B-M</t>
  </si>
  <si>
    <t>297-Left</t>
  </si>
  <si>
    <t>297-Right</t>
  </si>
  <si>
    <t>298-Left</t>
  </si>
  <si>
    <t>298-Right</t>
  </si>
  <si>
    <t>299-Left</t>
  </si>
  <si>
    <t>299-Right</t>
  </si>
  <si>
    <t>B30x50-Story4-B-L</t>
  </si>
  <si>
    <t>300-Left</t>
  </si>
  <si>
    <t>300-Right</t>
  </si>
  <si>
    <t>B30x50-Story4-1-M</t>
  </si>
  <si>
    <t>274-Left</t>
  </si>
  <si>
    <t>274-Right</t>
  </si>
  <si>
    <t>B30x50-Story4-2-M</t>
  </si>
  <si>
    <t>277-Left</t>
  </si>
  <si>
    <t>277-Right</t>
  </si>
  <si>
    <t>B30x50-Story4-3-M</t>
  </si>
  <si>
    <t>280-Left</t>
  </si>
  <si>
    <t>280-Right</t>
  </si>
  <si>
    <t>B30x50-Story4-4-M</t>
  </si>
  <si>
    <t>283-Left</t>
  </si>
  <si>
    <t>283-Right</t>
  </si>
  <si>
    <t>B30x50-Story4-5-M</t>
  </si>
  <si>
    <t>286-Left</t>
  </si>
  <si>
    <t>286-Right</t>
  </si>
  <si>
    <t>B30x50-Story4-6-M</t>
  </si>
  <si>
    <t>289-Left</t>
  </si>
  <si>
    <t>289-Right</t>
  </si>
  <si>
    <t>B30x50-Story4-C-F</t>
  </si>
  <si>
    <t>301-Left</t>
  </si>
  <si>
    <t>301-Right</t>
  </si>
  <si>
    <t>B30x50-Story4-C-M</t>
  </si>
  <si>
    <t>302-Left</t>
  </si>
  <si>
    <t>302-Right</t>
  </si>
  <si>
    <t>303-Left</t>
  </si>
  <si>
    <t>303-Right</t>
  </si>
  <si>
    <t>304-Left</t>
  </si>
  <si>
    <t>304-Right</t>
  </si>
  <si>
    <t>B30x50-Story4-C-L</t>
  </si>
  <si>
    <t>305-Left</t>
  </si>
  <si>
    <t>305-Right</t>
  </si>
  <si>
    <t>B30x50-Story4-1-L</t>
  </si>
  <si>
    <t>275-Left</t>
  </si>
  <si>
    <t>275-Right</t>
  </si>
  <si>
    <t>B30x50-Story4-2-L</t>
  </si>
  <si>
    <t>278-Left</t>
  </si>
  <si>
    <t>278-Right</t>
  </si>
  <si>
    <t>B30x50-Story4-3-L</t>
  </si>
  <si>
    <t>281-Left</t>
  </si>
  <si>
    <t>281-Right</t>
  </si>
  <si>
    <t>B30x50-Story4-4-L</t>
  </si>
  <si>
    <t>284-Left</t>
  </si>
  <si>
    <t>284-Right</t>
  </si>
  <si>
    <t>B30x50-Story4-5-L</t>
  </si>
  <si>
    <t>287-Left</t>
  </si>
  <si>
    <t>287-Right</t>
  </si>
  <si>
    <t>B30x50-Story4-6-L</t>
  </si>
  <si>
    <t>290-Left</t>
  </si>
  <si>
    <t>290-Right</t>
  </si>
  <si>
    <t>B30x50-Story4-D-F</t>
  </si>
  <si>
    <t>306-Left</t>
  </si>
  <si>
    <t>306-Right</t>
  </si>
  <si>
    <t>B30x50-Story4-D-M</t>
  </si>
  <si>
    <t>307-Left</t>
  </si>
  <si>
    <t>307-Right</t>
  </si>
  <si>
    <t>308-Left</t>
  </si>
  <si>
    <t>308-Right</t>
  </si>
  <si>
    <t>309-Left</t>
  </si>
  <si>
    <t>309-Right</t>
  </si>
  <si>
    <t>B30x50-Story4-D-L</t>
  </si>
  <si>
    <t>310-Left</t>
  </si>
  <si>
    <t>310-Right</t>
  </si>
  <si>
    <t>B30x50-Story3-A-F</t>
  </si>
  <si>
    <t>105-Left</t>
  </si>
  <si>
    <t>105-Right</t>
  </si>
  <si>
    <t>B30x50-Story3-A-M</t>
  </si>
  <si>
    <t>106-Left</t>
  </si>
  <si>
    <t>106-Right</t>
  </si>
  <si>
    <t>107-Left</t>
  </si>
  <si>
    <t>107-Right</t>
  </si>
  <si>
    <t>108-Left</t>
  </si>
  <si>
    <t>108-Right</t>
  </si>
  <si>
    <t>B30x50-Story3-A-L</t>
  </si>
  <si>
    <t>109-Left</t>
  </si>
  <si>
    <t>109-Right</t>
  </si>
  <si>
    <t>B30x50-Story3-1-F</t>
  </si>
  <si>
    <t>87-Left</t>
  </si>
  <si>
    <t>87-Right</t>
  </si>
  <si>
    <t>B30x50-Story3-2-F</t>
  </si>
  <si>
    <t>90-Left</t>
  </si>
  <si>
    <t>90-Right</t>
  </si>
  <si>
    <t>B30x50-Story3-3-F</t>
  </si>
  <si>
    <t>93-Left</t>
  </si>
  <si>
    <t>93-Right</t>
  </si>
  <si>
    <t>B30x50-Story3-4-F</t>
  </si>
  <si>
    <t>96-Left</t>
  </si>
  <si>
    <t>96-Right</t>
  </si>
  <si>
    <t>B30x50-Story3-5-F</t>
  </si>
  <si>
    <t>99-Left</t>
  </si>
  <si>
    <t>99-Right</t>
  </si>
  <si>
    <t>B30x50-Story3-6-F</t>
  </si>
  <si>
    <t>102-Left</t>
  </si>
  <si>
    <t>102-Right</t>
  </si>
  <si>
    <t>B30x50-Story3-B-F</t>
  </si>
  <si>
    <t>110-Left</t>
  </si>
  <si>
    <t>110-Right</t>
  </si>
  <si>
    <t>B30x50-Story3-B-M</t>
  </si>
  <si>
    <t>111-Left</t>
  </si>
  <si>
    <t>111-Right</t>
  </si>
  <si>
    <t>112-Left</t>
  </si>
  <si>
    <t>112-Right</t>
  </si>
  <si>
    <t>113-Left</t>
  </si>
  <si>
    <t>113-Right</t>
  </si>
  <si>
    <t>B30x50-Story3-B-L</t>
  </si>
  <si>
    <t>114-Left</t>
  </si>
  <si>
    <t>114-Right</t>
  </si>
  <si>
    <t>B30x50-Story3-1-M</t>
  </si>
  <si>
    <t>88-Left</t>
  </si>
  <si>
    <t>88-Right</t>
  </si>
  <si>
    <t>B30x50-Story3-2-M</t>
  </si>
  <si>
    <t>91-Left</t>
  </si>
  <si>
    <t>91-Right</t>
  </si>
  <si>
    <t>B30x50-Story3-3-M</t>
  </si>
  <si>
    <t>94-Left</t>
  </si>
  <si>
    <t>94-Right</t>
  </si>
  <si>
    <t>B30x50-Story3-4-M</t>
  </si>
  <si>
    <t>97-Left</t>
  </si>
  <si>
    <t>97-Right</t>
  </si>
  <si>
    <t>B30x50-Story3-5-M</t>
  </si>
  <si>
    <t>100-Left</t>
  </si>
  <si>
    <t>100-Right</t>
  </si>
  <si>
    <t>B30x50-Story3-6-M</t>
  </si>
  <si>
    <t>103-Left</t>
  </si>
  <si>
    <t>103-Right</t>
  </si>
  <si>
    <t>B30x50-Story3-C-F</t>
  </si>
  <si>
    <t>115-Left</t>
  </si>
  <si>
    <t>115-Right</t>
  </si>
  <si>
    <t>B30x50-Story3-C-M</t>
  </si>
  <si>
    <t>116-Left</t>
  </si>
  <si>
    <t>116-Right</t>
  </si>
  <si>
    <t>117-Left</t>
  </si>
  <si>
    <t>117-Right</t>
  </si>
  <si>
    <t>118-Left</t>
  </si>
  <si>
    <t>118-Right</t>
  </si>
  <si>
    <t>B30x50-Story3-C-L</t>
  </si>
  <si>
    <t>119-Left</t>
  </si>
  <si>
    <t>119-Right</t>
  </si>
  <si>
    <t>B30x50-Story3-1-L</t>
  </si>
  <si>
    <t>89-Left</t>
  </si>
  <si>
    <t>89-Right</t>
  </si>
  <si>
    <t>B30x50-Story3-2-L</t>
  </si>
  <si>
    <t>92-Left</t>
  </si>
  <si>
    <t>92-Right</t>
  </si>
  <si>
    <t>B30x50-Story3-3-L</t>
  </si>
  <si>
    <t>95-Left</t>
  </si>
  <si>
    <t>95-Right</t>
  </si>
  <si>
    <t>B30x50-Story3-4-L</t>
  </si>
  <si>
    <t>98-Left</t>
  </si>
  <si>
    <t>98-Right</t>
  </si>
  <si>
    <t>B30x50-Story3-5-L</t>
  </si>
  <si>
    <t>101-Left</t>
  </si>
  <si>
    <t>101-Right</t>
  </si>
  <si>
    <t>B30x50-Story3-6-L</t>
  </si>
  <si>
    <t>104-Left</t>
  </si>
  <si>
    <t>104-Right</t>
  </si>
  <si>
    <t>B30x50-Story3-D-F</t>
  </si>
  <si>
    <t>120-Left</t>
  </si>
  <si>
    <t>120-Right</t>
  </si>
  <si>
    <t>B30x50-Story3-D-M</t>
  </si>
  <si>
    <t>121-Left</t>
  </si>
  <si>
    <t>121-Right</t>
  </si>
  <si>
    <t>122-Left</t>
  </si>
  <si>
    <t>122-Right</t>
  </si>
  <si>
    <t>123-Left</t>
  </si>
  <si>
    <t>123-Right</t>
  </si>
  <si>
    <t>B30x50-Story3-D-L</t>
  </si>
  <si>
    <t>124-Left</t>
  </si>
  <si>
    <t>124-Right</t>
  </si>
  <si>
    <t>B30x50-Story2-A-F</t>
  </si>
  <si>
    <t>167-Left</t>
  </si>
  <si>
    <t>167-Right</t>
  </si>
  <si>
    <t>B30x50-Story2-A-M</t>
  </si>
  <si>
    <t>168-Left</t>
  </si>
  <si>
    <t>168-Right</t>
  </si>
  <si>
    <t>169-Left</t>
  </si>
  <si>
    <t>169-Right</t>
  </si>
  <si>
    <t>170-Left</t>
  </si>
  <si>
    <t>170-Right</t>
  </si>
  <si>
    <t>B30x50-Story2-A-L</t>
  </si>
  <si>
    <t>171-Left</t>
  </si>
  <si>
    <t>171-Right</t>
  </si>
  <si>
    <t>B30x50-Story2-1-F</t>
  </si>
  <si>
    <t>149-Left</t>
  </si>
  <si>
    <t>149-Right</t>
  </si>
  <si>
    <t>B30x50-Story2-2-F</t>
  </si>
  <si>
    <t>152-Left</t>
  </si>
  <si>
    <t>152-Right</t>
  </si>
  <si>
    <t>B30x50-Story2-3-F</t>
  </si>
  <si>
    <t>155-Left</t>
  </si>
  <si>
    <t>155-Right</t>
  </si>
  <si>
    <t>B30x50-Story2-4-F</t>
  </si>
  <si>
    <t>158-Left</t>
  </si>
  <si>
    <t>158-Right</t>
  </si>
  <si>
    <t>B30x50-Story2-5-F</t>
  </si>
  <si>
    <t>161-Left</t>
  </si>
  <si>
    <t>161-Right</t>
  </si>
  <si>
    <t>B30x50-Story2-6-F</t>
  </si>
  <si>
    <t>164-Left</t>
  </si>
  <si>
    <t>164-Right</t>
  </si>
  <si>
    <t>B30x50-Story2-B-F</t>
  </si>
  <si>
    <t>172-Left</t>
  </si>
  <si>
    <t>172-Right</t>
  </si>
  <si>
    <t>B30x50-Story2-B-M</t>
  </si>
  <si>
    <t>173-Left</t>
  </si>
  <si>
    <t>173-Right</t>
  </si>
  <si>
    <t>174-Left</t>
  </si>
  <si>
    <t>174-Right</t>
  </si>
  <si>
    <t>175-Left</t>
  </si>
  <si>
    <t>175-Right</t>
  </si>
  <si>
    <t>B30x50-Story2-B-L</t>
  </si>
  <si>
    <t>176-Left</t>
  </si>
  <si>
    <t>176-Right</t>
  </si>
  <si>
    <t>B30x50-Story2-1-M</t>
  </si>
  <si>
    <t>150-Left</t>
  </si>
  <si>
    <t>150-Right</t>
  </si>
  <si>
    <t>B30x50-Story2-2-M</t>
  </si>
  <si>
    <t>153-Left</t>
  </si>
  <si>
    <t>153-Right</t>
  </si>
  <si>
    <t>B30x50-Story2-3-M</t>
  </si>
  <si>
    <t>156-Left</t>
  </si>
  <si>
    <t>156-Right</t>
  </si>
  <si>
    <t>B30x50-Story2-4-M</t>
  </si>
  <si>
    <t>159-Left</t>
  </si>
  <si>
    <t>159-Right</t>
  </si>
  <si>
    <t>B30x50-Story2-5-M</t>
  </si>
  <si>
    <t>162-Left</t>
  </si>
  <si>
    <t>162-Right</t>
  </si>
  <si>
    <t>B30x50-Story2-6-M</t>
  </si>
  <si>
    <t>165-Left</t>
  </si>
  <si>
    <t>165-Right</t>
  </si>
  <si>
    <t>B30x50-Story2-C-F</t>
  </si>
  <si>
    <t>177-Left</t>
  </si>
  <si>
    <t>177-Right</t>
  </si>
  <si>
    <t>B30x50-Story2-C-M</t>
  </si>
  <si>
    <t>178-Left</t>
  </si>
  <si>
    <t>178-Right</t>
  </si>
  <si>
    <t>179-Left</t>
  </si>
  <si>
    <t>179-Right</t>
  </si>
  <si>
    <t>180-Left</t>
  </si>
  <si>
    <t>180-Right</t>
  </si>
  <si>
    <t>B30x50-Story2-C-L</t>
  </si>
  <si>
    <t>181-Left</t>
  </si>
  <si>
    <t>181-Right</t>
  </si>
  <si>
    <t>B30x50-Story2-1-L</t>
  </si>
  <si>
    <t>151-Left</t>
  </si>
  <si>
    <t>151-Right</t>
  </si>
  <si>
    <t>B30x50-Story2-2-L</t>
  </si>
  <si>
    <t>154-Left</t>
  </si>
  <si>
    <t>154-Right</t>
  </si>
  <si>
    <t>B30x50-Story2-3-L</t>
  </si>
  <si>
    <t>157-Left</t>
  </si>
  <si>
    <t>157-Right</t>
  </si>
  <si>
    <t>B30x50-Story2-4-L</t>
  </si>
  <si>
    <t>160-Left</t>
  </si>
  <si>
    <t>160-Right</t>
  </si>
  <si>
    <t>B30x50-Story2-5-L</t>
  </si>
  <si>
    <t>163-Left</t>
  </si>
  <si>
    <t>163-Right</t>
  </si>
  <si>
    <t>B30x50-Story2-6-L</t>
  </si>
  <si>
    <t>166-Left</t>
  </si>
  <si>
    <t>166-Right</t>
  </si>
  <si>
    <t>B30x50-Story2-D-F</t>
  </si>
  <si>
    <t>182-Left</t>
  </si>
  <si>
    <t>182-Right</t>
  </si>
  <si>
    <t>B30x50-Story2-D-M</t>
  </si>
  <si>
    <t>183-Left</t>
  </si>
  <si>
    <t>183-Right</t>
  </si>
  <si>
    <t>184-Left</t>
  </si>
  <si>
    <t>184-Right</t>
  </si>
  <si>
    <t>185-Left</t>
  </si>
  <si>
    <t>185-Right</t>
  </si>
  <si>
    <t>B30x50-Story2-D-L</t>
  </si>
  <si>
    <t>186-Left</t>
  </si>
  <si>
    <t>186-Right</t>
  </si>
  <si>
    <t>B30x50-Story1-A-F</t>
  </si>
  <si>
    <t>43-Left</t>
  </si>
  <si>
    <t>43-Right</t>
  </si>
  <si>
    <t>B30x50-Story1-A-M</t>
  </si>
  <si>
    <t>44-Left</t>
  </si>
  <si>
    <t>44-Right</t>
  </si>
  <si>
    <t>45-Left</t>
  </si>
  <si>
    <t>45-Right</t>
  </si>
  <si>
    <t>46-Left</t>
  </si>
  <si>
    <t>46-Right</t>
  </si>
  <si>
    <t>B30x50-Story1-A-L</t>
  </si>
  <si>
    <t>47-Left</t>
  </si>
  <si>
    <t>47-Right</t>
  </si>
  <si>
    <t>B30x50-Story1-1-F</t>
  </si>
  <si>
    <t>25-Left</t>
  </si>
  <si>
    <t>25-Right</t>
  </si>
  <si>
    <t>B30x50-Story1-2-F</t>
  </si>
  <si>
    <t>28-Left</t>
  </si>
  <si>
    <t>28-Right</t>
  </si>
  <si>
    <t>B30x50-Story1-3-F</t>
  </si>
  <si>
    <t>31-Left</t>
  </si>
  <si>
    <t>31-Right</t>
  </si>
  <si>
    <t>B30x50-Story1-4-F</t>
  </si>
  <si>
    <t>34-Left</t>
  </si>
  <si>
    <t>34-Right</t>
  </si>
  <si>
    <t>B30x50-Story1-5-F</t>
  </si>
  <si>
    <t>37-Left</t>
  </si>
  <si>
    <t>37-Right</t>
  </si>
  <si>
    <t>B30x50-Story1-6-F</t>
  </si>
  <si>
    <t>40-Left</t>
  </si>
  <si>
    <t>40-Right</t>
  </si>
  <si>
    <t>B30x50-Story1-B-F</t>
  </si>
  <si>
    <t>48-Left</t>
  </si>
  <si>
    <t>48-Right</t>
  </si>
  <si>
    <t>B30x50-Story1-B-M</t>
  </si>
  <si>
    <t>49-Left</t>
  </si>
  <si>
    <t>49-Right</t>
  </si>
  <si>
    <t>50-Left</t>
  </si>
  <si>
    <t>50-Right</t>
  </si>
  <si>
    <t>51-Left</t>
  </si>
  <si>
    <t>51-Right</t>
  </si>
  <si>
    <t>B30x50-Story1-B-L</t>
  </si>
  <si>
    <t>52-Left</t>
  </si>
  <si>
    <t>52-Right</t>
  </si>
  <si>
    <t>B30x50-Story1-1-M</t>
  </si>
  <si>
    <t>26-Left</t>
  </si>
  <si>
    <t>26-Right</t>
  </si>
  <si>
    <t>B30x50-Story1-2-M</t>
  </si>
  <si>
    <t>29-Left</t>
  </si>
  <si>
    <t>29-Right</t>
  </si>
  <si>
    <t>B30x50-Story1-3-M</t>
  </si>
  <si>
    <t>32-Left</t>
  </si>
  <si>
    <t>32-Right</t>
  </si>
  <si>
    <t>B30x50-Story1-4-M</t>
  </si>
  <si>
    <t>35-Left</t>
  </si>
  <si>
    <t>35-Right</t>
  </si>
  <si>
    <t>B30x50-Story1-5-M</t>
  </si>
  <si>
    <t>38-Left</t>
  </si>
  <si>
    <t>38-Right</t>
  </si>
  <si>
    <t>B30x50-Story1-6-M</t>
  </si>
  <si>
    <t>41-Left</t>
  </si>
  <si>
    <t>41-Right</t>
  </si>
  <si>
    <t>B30x50-Story1-C-F</t>
  </si>
  <si>
    <t>53-Left</t>
  </si>
  <si>
    <t>53-Right</t>
  </si>
  <si>
    <t>B30x50-Story1-C-M</t>
  </si>
  <si>
    <t>54-Left</t>
  </si>
  <si>
    <t>54-Right</t>
  </si>
  <si>
    <t>55-Left</t>
  </si>
  <si>
    <t>55-Right</t>
  </si>
  <si>
    <t>56-Left</t>
  </si>
  <si>
    <t>56-Right</t>
  </si>
  <si>
    <t>B30x50-Story1-C-L</t>
  </si>
  <si>
    <t>57-Left</t>
  </si>
  <si>
    <t>57-Right</t>
  </si>
  <si>
    <t>B30x50-Story1-1-L</t>
  </si>
  <si>
    <t>27-Left</t>
  </si>
  <si>
    <t>27-Right</t>
  </si>
  <si>
    <t>B30x50-Story1-2-L</t>
  </si>
  <si>
    <t>30-Left</t>
  </si>
  <si>
    <t>30-Right</t>
  </si>
  <si>
    <t>B30x50-Story1-3-L</t>
  </si>
  <si>
    <t>33-Left</t>
  </si>
  <si>
    <t>33-Right</t>
  </si>
  <si>
    <t>B30x50-Story1-4-L</t>
  </si>
  <si>
    <t>36-Left</t>
  </si>
  <si>
    <t>36-Right</t>
  </si>
  <si>
    <t>B30x50-Story1-5-L</t>
  </si>
  <si>
    <t>39-Left</t>
  </si>
  <si>
    <t>39-Right</t>
  </si>
  <si>
    <t>B30x50-Story1-6-L</t>
  </si>
  <si>
    <t>42-Left</t>
  </si>
  <si>
    <t>42-Right</t>
  </si>
  <si>
    <t>B30x50-Story1-D-F</t>
  </si>
  <si>
    <t>58-Left</t>
  </si>
  <si>
    <t>58-Right</t>
  </si>
  <si>
    <t>B30x50-Story1-D-M</t>
  </si>
  <si>
    <t>59-Left</t>
  </si>
  <si>
    <t>59-Right</t>
  </si>
  <si>
    <t>60-Left</t>
  </si>
  <si>
    <t>60-Right</t>
  </si>
  <si>
    <t>61-Left</t>
  </si>
  <si>
    <t>61-Right</t>
  </si>
  <si>
    <t>B30x50-Story1-D-L</t>
  </si>
  <si>
    <t>62-Left</t>
  </si>
  <si>
    <t>62-Right</t>
  </si>
  <si>
    <t>-</t>
  </si>
  <si>
    <t>Sınırlı Hasar Performans Seviyesi</t>
  </si>
  <si>
    <t>C25/30</t>
  </si>
  <si>
    <t>S420</t>
  </si>
  <si>
    <r>
      <t>S</t>
    </r>
    <r>
      <rPr>
        <b/>
        <vertAlign val="subscript"/>
        <sz val="10"/>
        <color theme="0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</si>
  <si>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D1</t>
    </r>
  </si>
  <si>
    <r>
      <t>Kütle (kN-s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/m)</t>
    </r>
  </si>
  <si>
    <r>
      <t>Γ</t>
    </r>
    <r>
      <rPr>
        <b/>
        <vertAlign val="subscript"/>
        <sz val="10"/>
        <rFont val="Calibri"/>
        <family val="2"/>
        <charset val="162"/>
      </rPr>
      <t>x1</t>
    </r>
    <r>
      <rPr>
        <b/>
        <sz val="10"/>
        <rFont val="Calibri"/>
        <family val="2"/>
        <charset val="162"/>
      </rPr>
      <t xml:space="preserve"> </t>
    </r>
  </si>
  <si>
    <r>
      <t>Γ</t>
    </r>
    <r>
      <rPr>
        <b/>
        <vertAlign val="subscript"/>
        <sz val="10"/>
        <rFont val="Calibri"/>
        <family val="2"/>
        <charset val="162"/>
      </rPr>
      <t>y1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</si>
  <si>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</si>
  <si>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</t>
    </r>
  </si>
  <si>
    <r>
      <t>Φ</t>
    </r>
    <r>
      <rPr>
        <b/>
        <vertAlign val="subscript"/>
        <sz val="10"/>
        <rFont val="Calibri"/>
        <family val="2"/>
        <charset val="162"/>
      </rPr>
      <t>xN1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x1</t>
    </r>
  </si>
  <si>
    <r>
      <t>Φ</t>
    </r>
    <r>
      <rPr>
        <b/>
        <vertAlign val="subscript"/>
        <sz val="10"/>
        <rFont val="Calibri"/>
        <family val="2"/>
        <charset val="162"/>
      </rPr>
      <t>yN1</t>
    </r>
    <r>
      <rPr>
        <b/>
        <sz val="10"/>
        <rFont val="Calibri"/>
        <family val="2"/>
        <charset val="162"/>
      </rPr>
      <t xml:space="preserve"> x Γ</t>
    </r>
    <r>
      <rPr>
        <b/>
        <vertAlign val="subscript"/>
        <sz val="10"/>
        <rFont val="Calibri"/>
        <family val="2"/>
        <charset val="162"/>
      </rPr>
      <t>y1</t>
    </r>
  </si>
  <si>
    <r>
      <t>T</t>
    </r>
    <r>
      <rPr>
        <b/>
        <vertAlign val="subscript"/>
        <sz val="10"/>
        <rFont val="Calibri"/>
        <family val="2"/>
        <charset val="162"/>
      </rPr>
      <t>x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</si>
  <si>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y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</si>
  <si>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A</t>
    </r>
    <r>
      <rPr>
        <b/>
        <sz val="10"/>
        <rFont val="Calibri"/>
        <family val="2"/>
        <charset val="162"/>
      </rPr>
      <t xml:space="preserve"> (sn)</t>
    </r>
  </si>
  <si>
    <r>
      <t>T</t>
    </r>
    <r>
      <rPr>
        <b/>
        <vertAlign val="subscript"/>
        <sz val="10"/>
        <rFont val="Calibri"/>
        <family val="2"/>
        <charset val="162"/>
      </rPr>
      <t>B</t>
    </r>
    <r>
      <rPr>
        <b/>
        <sz val="10"/>
        <rFont val="Calibri"/>
        <family val="2"/>
        <charset val="162"/>
      </rPr>
      <t xml:space="preserve"> (sn)</t>
    </r>
  </si>
  <si>
    <r>
      <t>S</t>
    </r>
    <r>
      <rPr>
        <b/>
        <vertAlign val="subscript"/>
        <sz val="10"/>
        <rFont val="Calibri"/>
        <family val="2"/>
        <charset val="162"/>
      </rPr>
      <t>ax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</si>
  <si>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S</t>
    </r>
    <r>
      <rPr>
        <b/>
        <vertAlign val="subscript"/>
        <sz val="10"/>
        <rFont val="Calibri"/>
        <family val="2"/>
        <charset val="162"/>
      </rPr>
      <t>ay</t>
    </r>
    <r>
      <rPr>
        <b/>
        <sz val="10"/>
        <rFont val="Calibri"/>
        <family val="2"/>
        <charset val="162"/>
      </rPr>
      <t xml:space="preserve"> (m/sn</t>
    </r>
    <r>
      <rPr>
        <b/>
        <vertAlign val="superscript"/>
        <sz val="10"/>
        <rFont val="Calibri"/>
        <family val="2"/>
        <charset val="162"/>
      </rPr>
      <t>2</t>
    </r>
    <r>
      <rPr>
        <b/>
        <sz val="10"/>
        <rFont val="Calibri"/>
        <family val="2"/>
        <charset val="162"/>
      </rPr>
      <t>)</t>
    </r>
  </si>
  <si>
    <r>
      <t>ω</t>
    </r>
    <r>
      <rPr>
        <b/>
        <vertAlign val="superscript"/>
        <sz val="10"/>
        <rFont val="Calibri"/>
        <family val="2"/>
        <charset val="162"/>
      </rPr>
      <t>2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</si>
  <si>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</si>
  <si>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</t>
    </r>
  </si>
  <si>
    <r>
      <t>S</t>
    </r>
    <r>
      <rPr>
        <b/>
        <vertAlign val="subscript"/>
        <sz val="10"/>
        <rFont val="Calibri"/>
        <family val="2"/>
        <charset val="162"/>
      </rPr>
      <t>DX</t>
    </r>
    <r>
      <rPr>
        <b/>
        <sz val="10"/>
        <rFont val="Calibri"/>
        <family val="2"/>
        <charset val="162"/>
      </rPr>
      <t xml:space="preserve"> (m) (Hedef)</t>
    </r>
  </si>
  <si>
    <r>
      <t>S</t>
    </r>
    <r>
      <rPr>
        <b/>
        <vertAlign val="subscript"/>
        <sz val="10"/>
        <rFont val="Calibri"/>
        <family val="2"/>
        <charset val="162"/>
      </rPr>
      <t>DY</t>
    </r>
    <r>
      <rPr>
        <b/>
        <sz val="10"/>
        <rFont val="Calibri"/>
        <family val="2"/>
        <charset val="162"/>
      </rPr>
      <t xml:space="preserve"> (m) (Hedef)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</si>
  <si>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</si>
  <si>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</si>
  <si>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c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</si>
  <si>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(SH)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</si>
  <si>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(KH)</t>
    </r>
  </si>
  <si>
    <r>
      <rPr>
        <sz val="10"/>
        <color theme="0"/>
        <rFont val="Calibri"/>
        <family val="2"/>
        <charset val="162"/>
      </rPr>
      <t>ε</t>
    </r>
    <r>
      <rPr>
        <vertAlign val="subscript"/>
        <sz val="10"/>
        <color theme="0"/>
        <rFont val="Calibri"/>
        <family val="2"/>
        <charset val="162"/>
      </rPr>
      <t>s</t>
    </r>
    <r>
      <rPr>
        <vertAlign val="superscript"/>
        <sz val="10"/>
        <color theme="0"/>
        <rFont val="Calibri"/>
        <family val="2"/>
        <charset val="162"/>
      </rPr>
      <t>(GÖ)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</si>
  <si>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DS</t>
    </r>
  </si>
  <si>
    <r>
      <t>S</t>
    </r>
    <r>
      <rPr>
        <b/>
        <vertAlign val="subscript"/>
        <sz val="10"/>
        <color theme="1"/>
        <rFont val="Calibri"/>
        <family val="2"/>
        <charset val="162"/>
      </rPr>
      <t>D1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</si>
  <si>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ae</t>
    </r>
    <r>
      <rPr>
        <b/>
        <sz val="10"/>
        <color theme="0"/>
        <rFont val="Calibri"/>
        <family val="2"/>
        <charset val="162"/>
      </rPr>
      <t>(T)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</si>
  <si>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de</t>
    </r>
    <r>
      <rPr>
        <b/>
        <sz val="10"/>
        <color theme="0"/>
        <rFont val="Calibri"/>
        <family val="2"/>
        <charset val="162"/>
      </rPr>
      <t>(T)</t>
    </r>
  </si>
  <si>
    <r>
      <t>m/s</t>
    </r>
    <r>
      <rPr>
        <b/>
        <vertAlign val="superscript"/>
        <sz val="10"/>
        <color theme="0" tint="-0.14999847407452621"/>
        <rFont val="Calibri"/>
        <family val="2"/>
        <charset val="162"/>
      </rPr>
      <t>2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</si>
  <si>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c</t>
    </r>
    <r>
      <rPr>
        <b/>
        <sz val="10"/>
        <color theme="0"/>
        <rFont val="Calibri"/>
        <family val="2"/>
        <charset val="162"/>
      </rPr>
      <t>)</t>
    </r>
  </si>
  <si>
    <r>
      <t>Birim Şekil Değiştirme (ε</t>
    </r>
    <r>
      <rPr>
        <b/>
        <vertAlign val="subscript"/>
        <sz val="10"/>
        <color theme="0"/>
        <rFont val="Calibri"/>
        <family val="2"/>
        <charset val="162"/>
      </rPr>
      <t>s</t>
    </r>
    <r>
      <rPr>
        <b/>
        <sz val="10"/>
        <color theme="0"/>
        <rFont val="Calibri"/>
        <family val="2"/>
        <charset val="162"/>
      </rPr>
      <t>)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</si>
  <si>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d</t>
    </r>
  </si>
  <si>
    <r>
      <t>S</t>
    </r>
    <r>
      <rPr>
        <b/>
        <vertAlign val="subscript"/>
        <sz val="10"/>
        <color theme="0"/>
        <rFont val="Calibri"/>
        <family val="2"/>
        <charset val="162"/>
      </rPr>
      <t>a</t>
    </r>
  </si>
  <si>
    <r>
      <t>m/s</t>
    </r>
    <r>
      <rPr>
        <b/>
        <vertAlign val="superscript"/>
        <sz val="10"/>
        <color theme="0"/>
        <rFont val="Calibri"/>
        <family val="2"/>
        <charset val="162"/>
      </rPr>
      <t>2</t>
    </r>
  </si>
  <si>
    <r>
      <t>R</t>
    </r>
    <r>
      <rPr>
        <b/>
        <vertAlign val="subscript"/>
        <sz val="10"/>
        <color theme="0"/>
        <rFont val="Calibri"/>
        <family val="2"/>
        <charset val="162"/>
      </rPr>
      <t>y</t>
    </r>
  </si>
  <si>
    <r>
      <t>C</t>
    </r>
    <r>
      <rPr>
        <b/>
        <vertAlign val="subscript"/>
        <sz val="10"/>
        <color theme="0"/>
        <rFont val="Calibri"/>
        <family val="2"/>
        <charset val="162"/>
      </rPr>
      <t>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</si>
</sst>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&quot;TA=&quot;\ 0.00"/>
    <numFmt numFmtId="166" formatCode="&quot;TB=&quot;\ 0.00"/>
    <numFmt numFmtId="167" formatCode="0.000000"/>
    <numFmt numFmtId="168" formatCode="0.0000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b/>
      <sz val="9"/>
      <color theme="0"/>
      <name val="Calibri Light"/>
      <family val="2"/>
      <charset val="162"/>
      <scheme val="major"/>
    </font>
    <font>
      <sz val="8"/>
      <name val="Calibri"/>
      <family val="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62"/>
    </font>
    <font>
      <sz val="11"/>
      <color theme="1"/>
      <name val="Calibri"/>
      <family val="2"/>
      <charset val="162"/>
    </font>
    <font>
      <b/>
      <sz val="9"/>
      <color theme="0"/>
      <name val="Calibri"/>
      <family val="2"/>
      <charset val="162"/>
    </font>
    <font>
      <sz val="10"/>
      <color theme="1"/>
      <name val="Calibri"/>
      <family val="2"/>
      <charset val="162"/>
    </font>
    <font>
      <b/>
      <sz val="10"/>
      <color theme="0"/>
      <name val="Calibri"/>
      <family val="2"/>
      <charset val="162"/>
    </font>
    <font>
      <b/>
      <vertAlign val="subscript"/>
      <sz val="10"/>
      <color theme="0"/>
      <name val="Calibri"/>
      <family val="2"/>
      <charset val="162"/>
    </font>
    <font>
      <b/>
      <sz val="10"/>
      <name val="Calibri"/>
      <family val="2"/>
      <charset val="162"/>
    </font>
    <font>
      <b/>
      <vertAlign val="superscript"/>
      <sz val="10"/>
      <name val="Calibri"/>
      <family val="2"/>
      <charset val="162"/>
    </font>
    <font>
      <b/>
      <vertAlign val="subscript"/>
      <sz val="10"/>
      <name val="Calibri"/>
      <family val="2"/>
      <charset val="162"/>
    </font>
    <font>
      <sz val="2"/>
      <color rgb="FFFF0000"/>
      <name val="Calibri"/>
      <family val="2"/>
      <charset val="162"/>
    </font>
    <font>
      <sz val="10"/>
      <color theme="0"/>
      <name val="Calibri"/>
      <family val="2"/>
      <charset val="162"/>
    </font>
    <font>
      <vertAlign val="subscript"/>
      <sz val="10"/>
      <color theme="0"/>
      <name val="Calibri"/>
      <family val="2"/>
      <charset val="162"/>
    </font>
    <font>
      <vertAlign val="superscript"/>
      <sz val="10"/>
      <color theme="0"/>
      <name val="Calibri"/>
      <family val="2"/>
      <charset val="162"/>
    </font>
    <font>
      <b/>
      <sz val="10"/>
      <color theme="0" tint="-0.14999847407452621"/>
      <name val="Calibri"/>
      <family val="2"/>
      <charset val="162"/>
    </font>
    <font>
      <b/>
      <sz val="10"/>
      <color theme="1"/>
      <name val="Calibri"/>
      <family val="2"/>
      <charset val="162"/>
    </font>
    <font>
      <b/>
      <vertAlign val="subscript"/>
      <sz val="10"/>
      <color theme="1"/>
      <name val="Calibri"/>
      <family val="2"/>
      <charset val="162"/>
    </font>
    <font>
      <b/>
      <vertAlign val="superscript"/>
      <sz val="10"/>
      <color theme="0" tint="-0.14999847407452621"/>
      <name val="Calibri"/>
      <family val="2"/>
      <charset val="162"/>
    </font>
    <font>
      <sz val="10"/>
      <color rgb="FF000000"/>
      <name val="Calibri"/>
      <family val="2"/>
      <charset val="162"/>
    </font>
    <font>
      <b/>
      <sz val="11"/>
      <color theme="1"/>
      <name val="Calibri"/>
      <family val="2"/>
      <charset val="162"/>
    </font>
    <font>
      <b/>
      <vertAlign val="superscript"/>
      <sz val="10"/>
      <color theme="0"/>
      <name val="Calibri"/>
      <family val="2"/>
      <charset val="162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/>
    <xf numFmtId="9" fontId="5" fillId="0" borderId="0" applyFon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2" fillId="4" borderId="2" xfId="0" applyFont="1" applyFill="1" applyBorder="1" applyAlignment="1">
      <alignment vertical="center" wrapText="1"/>
    </xf>
    <xf numFmtId="0" fontId="7" fillId="0" borderId="0" xfId="0" applyFont="1"/>
    <xf numFmtId="0" fontId="9" fillId="0" borderId="0" xfId="0" applyFont="1" applyAlignment="1">
      <alignment horizontal="center" vertical="center"/>
    </xf>
    <xf numFmtId="0" fontId="10" fillId="4" borderId="4" xfId="0" applyFont="1" applyFill="1" applyBorder="1" applyAlignment="1">
      <alignment horizontal="right" vertical="center"/>
    </xf>
    <xf numFmtId="164" fontId="9" fillId="7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2" fontId="9" fillId="7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right" vertical="center"/>
    </xf>
    <xf numFmtId="0" fontId="9" fillId="7" borderId="2" xfId="0" applyFont="1" applyFill="1" applyBorder="1" applyAlignment="1">
      <alignment horizontal="center" vertical="center"/>
    </xf>
    <xf numFmtId="0" fontId="9" fillId="0" borderId="0" xfId="0" applyFont="1"/>
    <xf numFmtId="0" fontId="9" fillId="0" borderId="8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12" fillId="2" borderId="2" xfId="0" applyFont="1" applyFill="1" applyBorder="1" applyAlignment="1">
      <alignment horizontal="right" vertical="center"/>
    </xf>
    <xf numFmtId="2" fontId="9" fillId="0" borderId="2" xfId="0" applyNumberFormat="1" applyFont="1" applyBorder="1" applyAlignment="1">
      <alignment horizontal="right" vertical="center"/>
    </xf>
    <xf numFmtId="164" fontId="9" fillId="0" borderId="2" xfId="0" applyNumberFormat="1" applyFont="1" applyBorder="1" applyAlignment="1">
      <alignment horizontal="right" vertical="center"/>
    </xf>
    <xf numFmtId="1" fontId="9" fillId="0" borderId="2" xfId="0" applyNumberFormat="1" applyFont="1" applyBorder="1" applyAlignment="1">
      <alignment horizontal="right" vertical="center"/>
    </xf>
    <xf numFmtId="0" fontId="15" fillId="0" borderId="6" xfId="0" applyFont="1" applyBorder="1" applyAlignment="1">
      <alignment horizontal="left" vertical="center"/>
    </xf>
    <xf numFmtId="0" fontId="10" fillId="4" borderId="2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/>
    </xf>
    <xf numFmtId="168" fontId="9" fillId="7" borderId="2" xfId="0" applyNumberFormat="1" applyFont="1" applyFill="1" applyBorder="1" applyAlignment="1">
      <alignment horizontal="center" vertical="center"/>
    </xf>
    <xf numFmtId="1" fontId="9" fillId="0" borderId="2" xfId="0" applyNumberFormat="1" applyFont="1" applyBorder="1" applyAlignment="1">
      <alignment horizontal="center" vertical="center"/>
    </xf>
    <xf numFmtId="168" fontId="9" fillId="0" borderId="2" xfId="0" applyNumberFormat="1" applyFont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20" fillId="2" borderId="1" xfId="0" applyFont="1" applyFill="1" applyBorder="1" applyAlignment="1">
      <alignment horizontal="center" vertical="center"/>
    </xf>
    <xf numFmtId="0" fontId="20" fillId="2" borderId="2" xfId="0" applyFont="1" applyFill="1" applyBorder="1" applyAlignment="1">
      <alignment horizontal="center" vertical="center"/>
    </xf>
    <xf numFmtId="0" fontId="10" fillId="4" borderId="5" xfId="0" applyFont="1" applyFill="1" applyBorder="1" applyAlignment="1">
      <alignment horizontal="center" vertical="center"/>
    </xf>
    <xf numFmtId="165" fontId="9" fillId="5" borderId="2" xfId="0" applyNumberFormat="1" applyFont="1" applyFill="1" applyBorder="1" applyAlignment="1">
      <alignment horizontal="center" vertical="center"/>
    </xf>
    <xf numFmtId="166" fontId="9" fillId="5" borderId="2" xfId="0" applyNumberFormat="1" applyFont="1" applyFill="1" applyBorder="1" applyAlignment="1">
      <alignment horizontal="center" vertical="center"/>
    </xf>
    <xf numFmtId="167" fontId="23" fillId="0" borderId="2" xfId="0" applyNumberFormat="1" applyFont="1" applyBorder="1" applyAlignment="1">
      <alignment horizontal="center" vertical="center"/>
    </xf>
    <xf numFmtId="167" fontId="9" fillId="0" borderId="2" xfId="0" applyNumberFormat="1" applyFont="1" applyBorder="1" applyAlignment="1">
      <alignment horizontal="center" vertical="center"/>
    </xf>
    <xf numFmtId="1" fontId="23" fillId="0" borderId="2" xfId="0" applyNumberFormat="1" applyFont="1" applyBorder="1" applyAlignment="1">
      <alignment horizontal="center" vertical="center"/>
    </xf>
    <xf numFmtId="0" fontId="9" fillId="0" borderId="2" xfId="0" applyFont="1" applyBorder="1"/>
    <xf numFmtId="0" fontId="7" fillId="0" borderId="0" xfId="0" applyFont="1" applyAlignment="1">
      <alignment horizontal="center" vertical="center"/>
    </xf>
    <xf numFmtId="168" fontId="10" fillId="4" borderId="5" xfId="0" applyNumberFormat="1" applyFont="1" applyFill="1" applyBorder="1" applyAlignment="1">
      <alignment horizontal="center" vertical="center" wrapText="1"/>
    </xf>
    <xf numFmtId="168" fontId="10" fillId="4" borderId="1" xfId="0" applyNumberFormat="1" applyFont="1" applyFill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168" fontId="7" fillId="0" borderId="0" xfId="0" applyNumberFormat="1" applyFont="1" applyAlignment="1">
      <alignment horizontal="center" vertical="center"/>
    </xf>
    <xf numFmtId="0" fontId="8" fillId="4" borderId="2" xfId="0" applyFont="1" applyFill="1" applyBorder="1" applyAlignment="1">
      <alignment vertical="center" wrapText="1"/>
    </xf>
    <xf numFmtId="0" fontId="10" fillId="4" borderId="15" xfId="0" applyFont="1" applyFill="1" applyBorder="1" applyAlignment="1">
      <alignment horizontal="center" vertical="center" wrapText="1"/>
    </xf>
    <xf numFmtId="10" fontId="9" fillId="0" borderId="2" xfId="2" applyNumberFormat="1" applyFont="1" applyBorder="1" applyAlignment="1">
      <alignment horizontal="center" vertical="center"/>
    </xf>
    <xf numFmtId="10" fontId="9" fillId="0" borderId="0" xfId="0" applyNumberFormat="1" applyFont="1"/>
    <xf numFmtId="2" fontId="9" fillId="0" borderId="0" xfId="0" applyNumberFormat="1" applyFont="1"/>
    <xf numFmtId="164" fontId="9" fillId="0" borderId="0" xfId="0" applyNumberFormat="1" applyFont="1"/>
    <xf numFmtId="0" fontId="12" fillId="2" borderId="3" xfId="0" applyFont="1" applyFill="1" applyBorder="1" applyAlignment="1">
      <alignment horizontal="right" vertical="center"/>
    </xf>
    <xf numFmtId="0" fontId="12" fillId="2" borderId="4" xfId="0" applyFont="1" applyFill="1" applyBorder="1" applyAlignment="1">
      <alignment horizontal="right" vertical="center"/>
    </xf>
    <xf numFmtId="0" fontId="10" fillId="4" borderId="2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/>
    </xf>
    <xf numFmtId="0" fontId="10" fillId="4" borderId="14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10" fillId="4" borderId="3" xfId="0" applyFont="1" applyFill="1" applyBorder="1" applyAlignment="1">
      <alignment horizontal="center" vertical="center" wrapText="1"/>
    </xf>
    <xf numFmtId="0" fontId="10" fillId="4" borderId="14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49" fontId="10" fillId="4" borderId="6" xfId="0" applyNumberFormat="1" applyFont="1" applyFill="1" applyBorder="1" applyAlignment="1">
      <alignment horizontal="center" vertical="center"/>
    </xf>
    <xf numFmtId="49" fontId="10" fillId="4" borderId="7" xfId="0" applyNumberFormat="1" applyFont="1" applyFill="1" applyBorder="1" applyAlignment="1">
      <alignment horizontal="center" vertical="center"/>
    </xf>
    <xf numFmtId="49" fontId="10" fillId="4" borderId="8" xfId="0" applyNumberFormat="1" applyFont="1" applyFill="1" applyBorder="1" applyAlignment="1">
      <alignment horizontal="center" vertical="center"/>
    </xf>
    <xf numFmtId="49" fontId="10" fillId="4" borderId="9" xfId="0" applyNumberFormat="1" applyFont="1" applyFill="1" applyBorder="1" applyAlignment="1">
      <alignment horizontal="center" vertical="center"/>
    </xf>
    <xf numFmtId="49" fontId="10" fillId="4" borderId="10" xfId="0" applyNumberFormat="1" applyFont="1" applyFill="1" applyBorder="1" applyAlignment="1">
      <alignment horizontal="center" vertical="center"/>
    </xf>
    <xf numFmtId="49" fontId="10" fillId="4" borderId="1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10" fillId="4" borderId="8" xfId="0" applyFont="1" applyFill="1" applyBorder="1" applyAlignment="1">
      <alignment horizontal="center" vertical="center"/>
    </xf>
    <xf numFmtId="0" fontId="10" fillId="4" borderId="13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14" xfId="0" applyFont="1" applyBorder="1" applyAlignment="1">
      <alignment horizontal="center" vertical="center" wrapText="1"/>
    </xf>
    <xf numFmtId="0" fontId="20" fillId="0" borderId="4" xfId="0" applyFont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4" borderId="2" xfId="0" applyFont="1" applyFill="1" applyBorder="1" applyAlignment="1">
      <alignment horizontal="center" vertical="center" wrapText="1"/>
    </xf>
    <xf numFmtId="1" fontId="20" fillId="6" borderId="3" xfId="0" applyNumberFormat="1" applyFont="1" applyFill="1" applyBorder="1" applyAlignment="1">
      <alignment horizontal="center" vertical="center"/>
    </xf>
    <xf numFmtId="1" fontId="20" fillId="6" borderId="14" xfId="0" applyNumberFormat="1" applyFont="1" applyFill="1" applyBorder="1" applyAlignment="1">
      <alignment horizontal="center" vertical="center"/>
    </xf>
    <xf numFmtId="1" fontId="20" fillId="6" borderId="4" xfId="0" applyNumberFormat="1" applyFont="1" applyFill="1" applyBorder="1" applyAlignment="1">
      <alignment horizontal="center" vertical="center"/>
    </xf>
    <xf numFmtId="49" fontId="10" fillId="4" borderId="2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 wrapText="1"/>
    </xf>
    <xf numFmtId="0" fontId="10" fillId="4" borderId="8" xfId="0" applyFont="1" applyFill="1" applyBorder="1" applyAlignment="1">
      <alignment horizontal="center" vertical="center" wrapText="1"/>
    </xf>
    <xf numFmtId="0" fontId="10" fillId="4" borderId="9" xfId="0" applyFont="1" applyFill="1" applyBorder="1" applyAlignment="1">
      <alignment horizontal="center" vertical="center" wrapText="1"/>
    </xf>
    <xf numFmtId="0" fontId="10" fillId="4" borderId="11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1" xr:uid="{49EE139D-9803-45CD-A104-7CD7D940BD5C}"/>
    <cellStyle name="Yüzde" xfId="2" builtinId="5"/>
  </cellStyles>
  <dxfs count="24"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theme="7"/>
      </font>
    </dxf>
    <dxf>
      <font>
        <b/>
        <i val="0"/>
        <color theme="5" tint="-0.24994659260841701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AF21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(DD3,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9-45D8-A6FF-DDC6EBE6258A}"/>
            </c:ext>
          </c:extLst>
        </c:ser>
        <c:ser>
          <c:idx val="1"/>
          <c:order val="1"/>
          <c:tx>
            <c:v>Sabit Tek Modlu İtme Analizi (+X)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(+X)'!$E$6:$E$66</c:f>
              <c:numCache>
                <c:formatCode>0.000</c:formatCode>
                <c:ptCount val="61"/>
                <c:pt idx="0">
                  <c:v>2.7652449648236123E-6</c:v>
                </c:pt>
                <c:pt idx="1">
                  <c:v>9.3319622438721201E-4</c:v>
                </c:pt>
                <c:pt idx="2">
                  <c:v>1.8691576937392477E-3</c:v>
                </c:pt>
                <c:pt idx="3">
                  <c:v>2.8051191630912831E-3</c:v>
                </c:pt>
                <c:pt idx="4">
                  <c:v>3.7410806324433186E-3</c:v>
                </c:pt>
                <c:pt idx="5">
                  <c:v>4.6770421017953544E-3</c:v>
                </c:pt>
                <c:pt idx="6">
                  <c:v>5.6130035711473899E-3</c:v>
                </c:pt>
                <c:pt idx="7">
                  <c:v>6.5489650404994262E-3</c:v>
                </c:pt>
                <c:pt idx="8">
                  <c:v>7.4849265098514616E-3</c:v>
                </c:pt>
                <c:pt idx="9">
                  <c:v>8.420887979203498E-3</c:v>
                </c:pt>
                <c:pt idx="10">
                  <c:v>9.3568494485555334E-3</c:v>
                </c:pt>
                <c:pt idx="11">
                  <c:v>1.0292810917907569E-2</c:v>
                </c:pt>
                <c:pt idx="12">
                  <c:v>1.1228772387259604E-2</c:v>
                </c:pt>
                <c:pt idx="13">
                  <c:v>1.216473385661164E-2</c:v>
                </c:pt>
                <c:pt idx="14">
                  <c:v>1.3100695325963673E-2</c:v>
                </c:pt>
                <c:pt idx="15">
                  <c:v>1.4036656795315709E-2</c:v>
                </c:pt>
                <c:pt idx="16">
                  <c:v>1.4972618264667743E-2</c:v>
                </c:pt>
                <c:pt idx="17">
                  <c:v>1.5908579734019778E-2</c:v>
                </c:pt>
                <c:pt idx="18">
                  <c:v>1.6844541203371814E-2</c:v>
                </c:pt>
                <c:pt idx="19">
                  <c:v>1.7780502672723845E-2</c:v>
                </c:pt>
                <c:pt idx="20">
                  <c:v>1.8716464142075881E-2</c:v>
                </c:pt>
                <c:pt idx="21">
                  <c:v>1.9652425611427916E-2</c:v>
                </c:pt>
                <c:pt idx="22">
                  <c:v>2.0588387080779952E-2</c:v>
                </c:pt>
                <c:pt idx="23">
                  <c:v>2.1524348550131984E-2</c:v>
                </c:pt>
                <c:pt idx="24">
                  <c:v>2.2460310019484019E-2</c:v>
                </c:pt>
                <c:pt idx="25">
                  <c:v>2.3396271488836055E-2</c:v>
                </c:pt>
                <c:pt idx="26">
                  <c:v>2.433223295818809E-2</c:v>
                </c:pt>
                <c:pt idx="27">
                  <c:v>2.5268194427540129E-2</c:v>
                </c:pt>
                <c:pt idx="28">
                  <c:v>2.6204155896892165E-2</c:v>
                </c:pt>
                <c:pt idx="29">
                  <c:v>2.7140117366244203E-2</c:v>
                </c:pt>
                <c:pt idx="30">
                  <c:v>2.8076078835596239E-2</c:v>
                </c:pt>
                <c:pt idx="31">
                  <c:v>2.9012040304948278E-2</c:v>
                </c:pt>
                <c:pt idx="32">
                  <c:v>2.9948001774300313E-2</c:v>
                </c:pt>
                <c:pt idx="33">
                  <c:v>3.0883963243652352E-2</c:v>
                </c:pt>
                <c:pt idx="34">
                  <c:v>3.1819924713004391E-2</c:v>
                </c:pt>
                <c:pt idx="35">
                  <c:v>3.2755886182356427E-2</c:v>
                </c:pt>
                <c:pt idx="36">
                  <c:v>3.3691847651708462E-2</c:v>
                </c:pt>
                <c:pt idx="37">
                  <c:v>3.4627809121060497E-2</c:v>
                </c:pt>
                <c:pt idx="38">
                  <c:v>3.5563770590412533E-2</c:v>
                </c:pt>
                <c:pt idx="39">
                  <c:v>3.6499732059764575E-2</c:v>
                </c:pt>
                <c:pt idx="40">
                  <c:v>3.7435693529116618E-2</c:v>
                </c:pt>
                <c:pt idx="41">
                  <c:v>3.8371654998468653E-2</c:v>
                </c:pt>
                <c:pt idx="42">
                  <c:v>3.9307616467820689E-2</c:v>
                </c:pt>
                <c:pt idx="43">
                  <c:v>4.0243577937172724E-2</c:v>
                </c:pt>
                <c:pt idx="44">
                  <c:v>4.1179539406524766E-2</c:v>
                </c:pt>
                <c:pt idx="45">
                  <c:v>4.2115500875876802E-2</c:v>
                </c:pt>
                <c:pt idx="46">
                  <c:v>4.3051462345228837E-2</c:v>
                </c:pt>
                <c:pt idx="47">
                  <c:v>4.3987423814580873E-2</c:v>
                </c:pt>
                <c:pt idx="48">
                  <c:v>4.4923385283932915E-2</c:v>
                </c:pt>
                <c:pt idx="49">
                  <c:v>4.5859346753284951E-2</c:v>
                </c:pt>
                <c:pt idx="50">
                  <c:v>4.6795308222636986E-2</c:v>
                </c:pt>
                <c:pt idx="51">
                  <c:v>4.7731269691989014E-2</c:v>
                </c:pt>
                <c:pt idx="52">
                  <c:v>4.866723116134105E-2</c:v>
                </c:pt>
                <c:pt idx="53">
                  <c:v>4.9603192630693078E-2</c:v>
                </c:pt>
                <c:pt idx="54">
                  <c:v>5.0539154100045114E-2</c:v>
                </c:pt>
                <c:pt idx="55">
                  <c:v>5.1475115569397142E-2</c:v>
                </c:pt>
                <c:pt idx="56">
                  <c:v>5.2411077038749178E-2</c:v>
                </c:pt>
                <c:pt idx="57">
                  <c:v>5.3347038508101206E-2</c:v>
                </c:pt>
                <c:pt idx="58">
                  <c:v>5.4282999977453242E-2</c:v>
                </c:pt>
                <c:pt idx="59">
                  <c:v>5.521896144680527E-2</c:v>
                </c:pt>
                <c:pt idx="60">
                  <c:v>5.6154922916157306E-2</c:v>
                </c:pt>
              </c:numCache>
            </c:numRef>
          </c:xVal>
          <c:yVal>
            <c:numRef>
              <c:f>'Kapasite Eğrisi (+X)'!$F$6:$F$66</c:f>
              <c:numCache>
                <c:formatCode>0.000</c:formatCode>
                <c:ptCount val="61"/>
                <c:pt idx="0">
                  <c:v>4.7696361979873151E-16</c:v>
                </c:pt>
                <c:pt idx="1">
                  <c:v>6.2295454386042219E-3</c:v>
                </c:pt>
                <c:pt idx="2">
                  <c:v>1.2462016258837676E-2</c:v>
                </c:pt>
                <c:pt idx="3">
                  <c:v>1.8693050896583633E-2</c:v>
                </c:pt>
                <c:pt idx="4">
                  <c:v>2.4924085636988412E-2</c:v>
                </c:pt>
                <c:pt idx="5">
                  <c:v>3.1154879293295381E-2</c:v>
                </c:pt>
                <c:pt idx="6">
                  <c:v>3.7385445836236743E-2</c:v>
                </c:pt>
                <c:pt idx="7">
                  <c:v>4.3615780483172037E-2</c:v>
                </c:pt>
                <c:pt idx="8">
                  <c:v>4.9846264053798675E-2</c:v>
                </c:pt>
                <c:pt idx="9">
                  <c:v>5.6076748133184272E-2</c:v>
                </c:pt>
                <c:pt idx="10">
                  <c:v>6.2307232112161381E-2</c:v>
                </c:pt>
                <c:pt idx="11">
                  <c:v>6.8537714032745736E-2</c:v>
                </c:pt>
                <c:pt idx="12">
                  <c:v>7.4767335762684697E-2</c:v>
                </c:pt>
                <c:pt idx="13">
                  <c:v>8.0997285311092251E-2</c:v>
                </c:pt>
                <c:pt idx="14">
                  <c:v>8.722695050605718E-2</c:v>
                </c:pt>
                <c:pt idx="15">
                  <c:v>9.3456638142664777E-2</c:v>
                </c:pt>
                <c:pt idx="16">
                  <c:v>9.9686144611213334E-2</c:v>
                </c:pt>
                <c:pt idx="17">
                  <c:v>0.10591525351987027</c:v>
                </c:pt>
                <c:pt idx="18">
                  <c:v>0.11214436809570132</c:v>
                </c:pt>
                <c:pt idx="19">
                  <c:v>0.11837292263551087</c:v>
                </c:pt>
                <c:pt idx="20">
                  <c:v>0.12460152070278316</c:v>
                </c:pt>
                <c:pt idx="21">
                  <c:v>0.13082938053879159</c:v>
                </c:pt>
                <c:pt idx="22">
                  <c:v>0.13705741531573806</c:v>
                </c:pt>
                <c:pt idx="23">
                  <c:v>0.14328524626436584</c:v>
                </c:pt>
                <c:pt idx="24">
                  <c:v>0.14951302291220378</c:v>
                </c:pt>
                <c:pt idx="25">
                  <c:v>0.15574087024292557</c:v>
                </c:pt>
                <c:pt idx="26">
                  <c:v>0.16196855950161865</c:v>
                </c:pt>
                <c:pt idx="27">
                  <c:v>0.16819621440707944</c:v>
                </c:pt>
                <c:pt idx="28">
                  <c:v>0.1744239005547325</c:v>
                </c:pt>
                <c:pt idx="29">
                  <c:v>0.1806514684370564</c:v>
                </c:pt>
                <c:pt idx="30">
                  <c:v>0.18687910489724902</c:v>
                </c:pt>
                <c:pt idx="31">
                  <c:v>0.19310673676994658</c:v>
                </c:pt>
                <c:pt idx="32">
                  <c:v>0.19933425206959046</c:v>
                </c:pt>
                <c:pt idx="33">
                  <c:v>0.20556183954776047</c:v>
                </c:pt>
                <c:pt idx="34">
                  <c:v>0.21178929809337083</c:v>
                </c:pt>
                <c:pt idx="35">
                  <c:v>0.21801665788541746</c:v>
                </c:pt>
                <c:pt idx="36">
                  <c:v>0.22424417564304494</c:v>
                </c:pt>
                <c:pt idx="37">
                  <c:v>0.23047154783962617</c:v>
                </c:pt>
                <c:pt idx="38">
                  <c:v>0.23669898975719586</c:v>
                </c:pt>
                <c:pt idx="39">
                  <c:v>0.2429266336749922</c:v>
                </c:pt>
                <c:pt idx="40">
                  <c:v>0.24915418706083201</c:v>
                </c:pt>
                <c:pt idx="41">
                  <c:v>0.25538181392407078</c:v>
                </c:pt>
                <c:pt idx="42">
                  <c:v>0.2616098010130985</c:v>
                </c:pt>
                <c:pt idx="43">
                  <c:v>0.26783780161644405</c:v>
                </c:pt>
                <c:pt idx="44">
                  <c:v>0.27406569156750954</c:v>
                </c:pt>
                <c:pt idx="45">
                  <c:v>0.28029407339351392</c:v>
                </c:pt>
                <c:pt idx="46">
                  <c:v>0.28652245306630675</c:v>
                </c:pt>
                <c:pt idx="47">
                  <c:v>0.29275063777059734</c:v>
                </c:pt>
                <c:pt idx="48">
                  <c:v>0.29897928908974469</c:v>
                </c:pt>
                <c:pt idx="49">
                  <c:v>0.3052077376717105</c:v>
                </c:pt>
                <c:pt idx="50">
                  <c:v>0.31142867177559408</c:v>
                </c:pt>
                <c:pt idx="51">
                  <c:v>0.31766215831888478</c:v>
                </c:pt>
                <c:pt idx="52">
                  <c:v>0.32389060501136185</c:v>
                </c:pt>
                <c:pt idx="53">
                  <c:v>0.33011911592484272</c:v>
                </c:pt>
                <c:pt idx="54">
                  <c:v>0.33634763010701763</c:v>
                </c:pt>
                <c:pt idx="55">
                  <c:v>0.34257504668842848</c:v>
                </c:pt>
                <c:pt idx="56">
                  <c:v>0.34880278642970275</c:v>
                </c:pt>
                <c:pt idx="57">
                  <c:v>0.35502650127838242</c:v>
                </c:pt>
                <c:pt idx="58">
                  <c:v>0.36125146820533888</c:v>
                </c:pt>
                <c:pt idx="59">
                  <c:v>0.36747650188476233</c:v>
                </c:pt>
                <c:pt idx="60">
                  <c:v>0.37369613493331372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A819-4CA1-97F1-8F96C25092C8}"/>
            </c:ext>
          </c:extLst>
        </c:ser>
        <c:ser>
          <c:idx val="2"/>
          <c:order val="2"/>
          <c:tx>
            <c:v>Adaptive Tek Modlu İtme Analizi (+X)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(+X)'!$S$6:$S$93</c:f>
              <c:numCache>
                <c:formatCode>0.000</c:formatCode>
                <c:ptCount val="88"/>
                <c:pt idx="0">
                  <c:v>2.7652449648236123E-6</c:v>
                </c:pt>
                <c:pt idx="1">
                  <c:v>6.9920589320483513E-4</c:v>
                </c:pt>
                <c:pt idx="2">
                  <c:v>1.4011770313744937E-3</c:v>
                </c:pt>
                <c:pt idx="3">
                  <c:v>2.1031481695441526E-3</c:v>
                </c:pt>
                <c:pt idx="4">
                  <c:v>2.805119307713811E-3</c:v>
                </c:pt>
                <c:pt idx="5">
                  <c:v>3.5070904458834691E-3</c:v>
                </c:pt>
                <c:pt idx="6">
                  <c:v>4.209061584053128E-3</c:v>
                </c:pt>
                <c:pt idx="7">
                  <c:v>4.9110327222227869E-3</c:v>
                </c:pt>
                <c:pt idx="8">
                  <c:v>5.6130038603924457E-3</c:v>
                </c:pt>
                <c:pt idx="9">
                  <c:v>6.3149749985621055E-3</c:v>
                </c:pt>
                <c:pt idx="10">
                  <c:v>7.0169461367317627E-3</c:v>
                </c:pt>
                <c:pt idx="11">
                  <c:v>7.0169461367317627E-3</c:v>
                </c:pt>
                <c:pt idx="12">
                  <c:v>7.7189172749014216E-3</c:v>
                </c:pt>
                <c:pt idx="13">
                  <c:v>8.4208884130710804E-3</c:v>
                </c:pt>
                <c:pt idx="14">
                  <c:v>9.1228595512407393E-3</c:v>
                </c:pt>
                <c:pt idx="15">
                  <c:v>9.8248306894103982E-3</c:v>
                </c:pt>
                <c:pt idx="16">
                  <c:v>1.0526801827580057E-2</c:v>
                </c:pt>
                <c:pt idx="17">
                  <c:v>1.1228772965749716E-2</c:v>
                </c:pt>
                <c:pt idx="18">
                  <c:v>1.1930744103919373E-2</c:v>
                </c:pt>
                <c:pt idx="19">
                  <c:v>1.2632715242089034E-2</c:v>
                </c:pt>
                <c:pt idx="20">
                  <c:v>1.3334686380258691E-2</c:v>
                </c:pt>
                <c:pt idx="21">
                  <c:v>1.4036657518428352E-2</c:v>
                </c:pt>
                <c:pt idx="22">
                  <c:v>1.4036657518428352E-2</c:v>
                </c:pt>
                <c:pt idx="23">
                  <c:v>1.4738628656598009E-2</c:v>
                </c:pt>
                <c:pt idx="24">
                  <c:v>1.5440599794767669E-2</c:v>
                </c:pt>
                <c:pt idx="25">
                  <c:v>1.6142570932937327E-2</c:v>
                </c:pt>
                <c:pt idx="26">
                  <c:v>1.6844542071106985E-2</c:v>
                </c:pt>
                <c:pt idx="27">
                  <c:v>1.7546513209276644E-2</c:v>
                </c:pt>
                <c:pt idx="28">
                  <c:v>1.8248484347446303E-2</c:v>
                </c:pt>
                <c:pt idx="29">
                  <c:v>1.8950455485615962E-2</c:v>
                </c:pt>
                <c:pt idx="30">
                  <c:v>1.9652426623785621E-2</c:v>
                </c:pt>
                <c:pt idx="31">
                  <c:v>2.035439776195528E-2</c:v>
                </c:pt>
                <c:pt idx="32">
                  <c:v>2.1056368900124939E-2</c:v>
                </c:pt>
                <c:pt idx="33">
                  <c:v>2.1056368900124939E-2</c:v>
                </c:pt>
                <c:pt idx="34">
                  <c:v>2.1758340038294594E-2</c:v>
                </c:pt>
                <c:pt idx="35">
                  <c:v>2.2460311176464257E-2</c:v>
                </c:pt>
                <c:pt idx="36">
                  <c:v>2.3162282314633912E-2</c:v>
                </c:pt>
                <c:pt idx="37">
                  <c:v>2.3864253452803567E-2</c:v>
                </c:pt>
                <c:pt idx="38">
                  <c:v>2.456622459097323E-2</c:v>
                </c:pt>
                <c:pt idx="39">
                  <c:v>2.5268195729142889E-2</c:v>
                </c:pt>
                <c:pt idx="40">
                  <c:v>2.5970166867312548E-2</c:v>
                </c:pt>
                <c:pt idx="41">
                  <c:v>2.6672138005482203E-2</c:v>
                </c:pt>
                <c:pt idx="42">
                  <c:v>2.7374109143651865E-2</c:v>
                </c:pt>
                <c:pt idx="43">
                  <c:v>2.8076080281821524E-2</c:v>
                </c:pt>
                <c:pt idx="44">
                  <c:v>2.8076080281821524E-2</c:v>
                </c:pt>
                <c:pt idx="45">
                  <c:v>2.8778051419991183E-2</c:v>
                </c:pt>
                <c:pt idx="46">
                  <c:v>2.9480022558160839E-2</c:v>
                </c:pt>
                <c:pt idx="47">
                  <c:v>3.0181993696330501E-2</c:v>
                </c:pt>
                <c:pt idx="48">
                  <c:v>3.088396483450016E-2</c:v>
                </c:pt>
                <c:pt idx="49">
                  <c:v>3.1585935972669822E-2</c:v>
                </c:pt>
                <c:pt idx="50">
                  <c:v>3.2287907110839474E-2</c:v>
                </c:pt>
                <c:pt idx="51">
                  <c:v>3.2989878249009133E-2</c:v>
                </c:pt>
                <c:pt idx="52">
                  <c:v>3.3691849387178799E-2</c:v>
                </c:pt>
                <c:pt idx="53">
                  <c:v>3.4393820525348458E-2</c:v>
                </c:pt>
                <c:pt idx="54">
                  <c:v>3.5095791663518103E-2</c:v>
                </c:pt>
                <c:pt idx="55">
                  <c:v>3.5095791663518103E-2</c:v>
                </c:pt>
                <c:pt idx="56">
                  <c:v>3.5797762801687769E-2</c:v>
                </c:pt>
                <c:pt idx="57">
                  <c:v>3.6499733939857427E-2</c:v>
                </c:pt>
                <c:pt idx="58">
                  <c:v>3.7201705078027079E-2</c:v>
                </c:pt>
                <c:pt idx="59">
                  <c:v>3.7903676216196738E-2</c:v>
                </c:pt>
                <c:pt idx="60">
                  <c:v>3.8605647354366404E-2</c:v>
                </c:pt>
                <c:pt idx="61">
                  <c:v>3.9307618492536063E-2</c:v>
                </c:pt>
                <c:pt idx="62">
                  <c:v>4.0009589630705715E-2</c:v>
                </c:pt>
                <c:pt idx="63">
                  <c:v>4.0711560768875381E-2</c:v>
                </c:pt>
                <c:pt idx="64">
                  <c:v>4.141353190704504E-2</c:v>
                </c:pt>
                <c:pt idx="65">
                  <c:v>4.2115503045214692E-2</c:v>
                </c:pt>
                <c:pt idx="66">
                  <c:v>4.2115503045214692E-2</c:v>
                </c:pt>
                <c:pt idx="67">
                  <c:v>4.2817474183384351E-2</c:v>
                </c:pt>
                <c:pt idx="68">
                  <c:v>4.3519445321554009E-2</c:v>
                </c:pt>
                <c:pt idx="69">
                  <c:v>4.4221416459723668E-2</c:v>
                </c:pt>
                <c:pt idx="70">
                  <c:v>4.4923387597893327E-2</c:v>
                </c:pt>
                <c:pt idx="71">
                  <c:v>4.5625358736062986E-2</c:v>
                </c:pt>
                <c:pt idx="72">
                  <c:v>4.6327329874232645E-2</c:v>
                </c:pt>
                <c:pt idx="73">
                  <c:v>4.7029301012402297E-2</c:v>
                </c:pt>
                <c:pt idx="74">
                  <c:v>4.7731272150571956E-2</c:v>
                </c:pt>
                <c:pt idx="75">
                  <c:v>4.8433243288741601E-2</c:v>
                </c:pt>
                <c:pt idx="76">
                  <c:v>4.9135214426911267E-2</c:v>
                </c:pt>
                <c:pt idx="77">
                  <c:v>4.9135214426911267E-2</c:v>
                </c:pt>
                <c:pt idx="78">
                  <c:v>4.9837185565080912E-2</c:v>
                </c:pt>
                <c:pt idx="79">
                  <c:v>5.0539156703250564E-2</c:v>
                </c:pt>
                <c:pt idx="80">
                  <c:v>5.1241127841420223E-2</c:v>
                </c:pt>
                <c:pt idx="81">
                  <c:v>5.1943098979589875E-2</c:v>
                </c:pt>
                <c:pt idx="82">
                  <c:v>5.2645070117759526E-2</c:v>
                </c:pt>
                <c:pt idx="83">
                  <c:v>5.3347041255929185E-2</c:v>
                </c:pt>
                <c:pt idx="84">
                  <c:v>5.4049012394098837E-2</c:v>
                </c:pt>
                <c:pt idx="85">
                  <c:v>5.4750983532268482E-2</c:v>
                </c:pt>
                <c:pt idx="86">
                  <c:v>5.5452954670438148E-2</c:v>
                </c:pt>
                <c:pt idx="87">
                  <c:v>5.6154925808607793E-2</c:v>
                </c:pt>
              </c:numCache>
            </c:numRef>
          </c:xVal>
          <c:yVal>
            <c:numRef>
              <c:f>'Kapasite Eğrisi (+X)'!$T$6:$T$1000</c:f>
              <c:numCache>
                <c:formatCode>0.000</c:formatCode>
                <c:ptCount val="995"/>
                <c:pt idx="0">
                  <c:v>4.7696361979873151E-16</c:v>
                </c:pt>
                <c:pt idx="1">
                  <c:v>4.6721593196220913E-3</c:v>
                </c:pt>
                <c:pt idx="2">
                  <c:v>9.3465120860009715E-3</c:v>
                </c:pt>
                <c:pt idx="3">
                  <c:v>1.40197883072025E-2</c:v>
                </c:pt>
                <c:pt idx="4">
                  <c:v>1.8693064599772213E-2</c:v>
                </c:pt>
                <c:pt idx="5">
                  <c:v>2.3366340894296896E-2</c:v>
                </c:pt>
                <c:pt idx="6">
                  <c:v>2.8039525201136721E-2</c:v>
                </c:pt>
                <c:pt idx="7">
                  <c:v>3.2712503466818206E-2</c:v>
                </c:pt>
                <c:pt idx="8">
                  <c:v>3.738531156436356E-2</c:v>
                </c:pt>
                <c:pt idx="9">
                  <c:v>4.2058174484339732E-2</c:v>
                </c:pt>
                <c:pt idx="10">
                  <c:v>4.6731037410210778E-2</c:v>
                </c:pt>
                <c:pt idx="11">
                  <c:v>4.6731037410210778E-2</c:v>
                </c:pt>
                <c:pt idx="12">
                  <c:v>5.1406525311278976E-2</c:v>
                </c:pt>
                <c:pt idx="13">
                  <c:v>5.6082051942917446E-2</c:v>
                </c:pt>
                <c:pt idx="14">
                  <c:v>6.0757578369454578E-2</c:v>
                </c:pt>
                <c:pt idx="15">
                  <c:v>6.5433103268903961E-2</c:v>
                </c:pt>
                <c:pt idx="16">
                  <c:v>7.0108343732588466E-2</c:v>
                </c:pt>
                <c:pt idx="17">
                  <c:v>7.4783292786195832E-2</c:v>
                </c:pt>
                <c:pt idx="18">
                  <c:v>7.9458417379834598E-2</c:v>
                </c:pt>
                <c:pt idx="19">
                  <c:v>8.4133541702491793E-2</c:v>
                </c:pt>
                <c:pt idx="20">
                  <c:v>8.8808316724653391E-2</c:v>
                </c:pt>
                <c:pt idx="21">
                  <c:v>9.3483245303021587E-2</c:v>
                </c:pt>
                <c:pt idx="22">
                  <c:v>9.3483245303021587E-2</c:v>
                </c:pt>
                <c:pt idx="23">
                  <c:v>9.8158247283555516E-2</c:v>
                </c:pt>
                <c:pt idx="24">
                  <c:v>0.10283300151766495</c:v>
                </c:pt>
                <c:pt idx="25">
                  <c:v>0.10750773826360654</c:v>
                </c:pt>
                <c:pt idx="26">
                  <c:v>0.11218238783469477</c:v>
                </c:pt>
                <c:pt idx="27">
                  <c:v>0.11685672826849952</c:v>
                </c:pt>
                <c:pt idx="28">
                  <c:v>0.12153109924872929</c:v>
                </c:pt>
                <c:pt idx="29">
                  <c:v>0.12620516628711448</c:v>
                </c:pt>
                <c:pt idx="30">
                  <c:v>0.13087893419268404</c:v>
                </c:pt>
                <c:pt idx="31">
                  <c:v>0.13555286503194899</c:v>
                </c:pt>
                <c:pt idx="32">
                  <c:v>0.14022661962414226</c:v>
                </c:pt>
                <c:pt idx="33">
                  <c:v>0.14022661962414226</c:v>
                </c:pt>
                <c:pt idx="34">
                  <c:v>0.14490059732064184</c:v>
                </c:pt>
                <c:pt idx="35">
                  <c:v>0.14957461317495599</c:v>
                </c:pt>
                <c:pt idx="36">
                  <c:v>0.15424862903514752</c:v>
                </c:pt>
                <c:pt idx="37">
                  <c:v>0.1589225292610304</c:v>
                </c:pt>
                <c:pt idx="38">
                  <c:v>0.16359648028632132</c:v>
                </c:pt>
                <c:pt idx="39">
                  <c:v>0.16827032465852257</c:v>
                </c:pt>
                <c:pt idx="40">
                  <c:v>0.17294421949858566</c:v>
                </c:pt>
                <c:pt idx="41">
                  <c:v>0.17761802627242698</c:v>
                </c:pt>
                <c:pt idx="42">
                  <c:v>0.18229188112218134</c:v>
                </c:pt>
                <c:pt idx="43">
                  <c:v>0.18696573520256909</c:v>
                </c:pt>
                <c:pt idx="44">
                  <c:v>0.18696573520256909</c:v>
                </c:pt>
                <c:pt idx="45">
                  <c:v>0.19163959864686247</c:v>
                </c:pt>
                <c:pt idx="46">
                  <c:v>0.19631341296065105</c:v>
                </c:pt>
                <c:pt idx="47">
                  <c:v>0.20098727616982073</c:v>
                </c:pt>
                <c:pt idx="48">
                  <c:v>0.2056611413084144</c:v>
                </c:pt>
                <c:pt idx="49">
                  <c:v>0.21033490476420205</c:v>
                </c:pt>
                <c:pt idx="50">
                  <c:v>0.21500860774118261</c:v>
                </c:pt>
                <c:pt idx="51">
                  <c:v>0.21968231895453286</c:v>
                </c:pt>
                <c:pt idx="52">
                  <c:v>0.22435619053192607</c:v>
                </c:pt>
                <c:pt idx="53">
                  <c:v>0.22902988389021553</c:v>
                </c:pt>
                <c:pt idx="54">
                  <c:v>0.23370364178934167</c:v>
                </c:pt>
                <c:pt idx="55">
                  <c:v>0.23370364178934167</c:v>
                </c:pt>
                <c:pt idx="56">
                  <c:v>0.23837744130984198</c:v>
                </c:pt>
                <c:pt idx="57">
                  <c:v>0.24305129985232063</c:v>
                </c:pt>
                <c:pt idx="58">
                  <c:v>0.24772514213231198</c:v>
                </c:pt>
                <c:pt idx="59">
                  <c:v>0.25239903406200237</c:v>
                </c:pt>
                <c:pt idx="60">
                  <c:v>0.25707290695157281</c:v>
                </c:pt>
                <c:pt idx="61">
                  <c:v>0.26174717808736786</c:v>
                </c:pt>
                <c:pt idx="62">
                  <c:v>0.26642136955028295</c:v>
                </c:pt>
                <c:pt idx="63">
                  <c:v>0.27109548285984031</c:v>
                </c:pt>
                <c:pt idx="64">
                  <c:v>0.27576957484536274</c:v>
                </c:pt>
                <c:pt idx="65">
                  <c:v>0.280444181094612</c:v>
                </c:pt>
                <c:pt idx="66">
                  <c:v>0.280444181094612</c:v>
                </c:pt>
                <c:pt idx="67">
                  <c:v>0.28511833639709178</c:v>
                </c:pt>
                <c:pt idx="68">
                  <c:v>0.28979245375114132</c:v>
                </c:pt>
                <c:pt idx="69">
                  <c:v>0.29446673646586768</c:v>
                </c:pt>
                <c:pt idx="70">
                  <c:v>0.29914103696236083</c:v>
                </c:pt>
                <c:pt idx="71">
                  <c:v>0.30381530828574999</c:v>
                </c:pt>
                <c:pt idx="72">
                  <c:v>0.30848966603658479</c:v>
                </c:pt>
                <c:pt idx="73">
                  <c:v>0.31316127042810565</c:v>
                </c:pt>
                <c:pt idx="74">
                  <c:v>0.31783562869134857</c:v>
                </c:pt>
                <c:pt idx="75">
                  <c:v>0.32250987742546994</c:v>
                </c:pt>
                <c:pt idx="76">
                  <c:v>0.32718418762689105</c:v>
                </c:pt>
                <c:pt idx="77">
                  <c:v>0.32718418762689105</c:v>
                </c:pt>
                <c:pt idx="78">
                  <c:v>0.33185836277545722</c:v>
                </c:pt>
                <c:pt idx="79">
                  <c:v>0.33653257566349304</c:v>
                </c:pt>
                <c:pt idx="80">
                  <c:v>0.3412058578178398</c:v>
                </c:pt>
                <c:pt idx="81">
                  <c:v>0.34587949438653887</c:v>
                </c:pt>
                <c:pt idx="82">
                  <c:v>0.35055155095037865</c:v>
                </c:pt>
                <c:pt idx="83">
                  <c:v>0.35522268070938551</c:v>
                </c:pt>
                <c:pt idx="84">
                  <c:v>0.35989423394301456</c:v>
                </c:pt>
                <c:pt idx="85">
                  <c:v>0.36456584525236674</c:v>
                </c:pt>
                <c:pt idx="86">
                  <c:v>0.3692340224184249</c:v>
                </c:pt>
                <c:pt idx="87">
                  <c:v>0.37390389975369887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19-4CA1-97F1-8F96C25092C8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(+X)'!$K$6:$K$8</c:f>
              <c:numCache>
                <c:formatCode>0.000</c:formatCode>
                <c:ptCount val="3"/>
                <c:pt idx="0">
                  <c:v>0</c:v>
                </c:pt>
                <c:pt idx="1">
                  <c:v>5.6157688508987565E-2</c:v>
                </c:pt>
                <c:pt idx="2">
                  <c:v>5.6157688508987565E-2</c:v>
                </c:pt>
              </c:numCache>
              <c:extLst xmlns:c15="http://schemas.microsoft.com/office/drawing/2012/chart"/>
            </c:numRef>
          </c:xVal>
          <c:yVal>
            <c:numRef>
              <c:f>'Kapasite Eğrisi (+X)'!$L$6:$L$8</c:f>
              <c:numCache>
                <c:formatCode>0.000</c:formatCode>
                <c:ptCount val="3"/>
                <c:pt idx="0">
                  <c:v>0</c:v>
                </c:pt>
                <c:pt idx="1">
                  <c:v>0.3751826239931097</c:v>
                </c:pt>
                <c:pt idx="2">
                  <c:v>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A819-4CA1-97F1-8F96C2509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7676506515382997"/>
          <c:y val="0.1304058391006209"/>
          <c:w val="0.38044761874236549"/>
          <c:h val="0.160913042649329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(DD3,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A4-4F10-A782-9BDEA6494DD4}"/>
            </c:ext>
          </c:extLst>
        </c:ser>
        <c:ser>
          <c:idx val="1"/>
          <c:order val="1"/>
          <c:tx>
            <c:v>Sabit Tek Modlu İtme Analizi (+Y)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(+Y)'!$E$6:$E$66</c:f>
              <c:numCache>
                <c:formatCode>0.000</c:formatCode>
                <c:ptCount val="61"/>
                <c:pt idx="0">
                  <c:v>7.0825258141270251E-7</c:v>
                </c:pt>
                <c:pt idx="1">
                  <c:v>1.0061510198904184E-3</c:v>
                </c:pt>
                <c:pt idx="2">
                  <c:v>2.0130102923622494E-3</c:v>
                </c:pt>
                <c:pt idx="3">
                  <c:v>3.0198695648340798E-3</c:v>
                </c:pt>
                <c:pt idx="4">
                  <c:v>4.0267288373059106E-3</c:v>
                </c:pt>
                <c:pt idx="5">
                  <c:v>5.0335881097777419E-3</c:v>
                </c:pt>
                <c:pt idx="6">
                  <c:v>6.040447382249574E-3</c:v>
                </c:pt>
                <c:pt idx="7">
                  <c:v>7.0473066547214053E-3</c:v>
                </c:pt>
                <c:pt idx="8">
                  <c:v>8.0541659271932357E-3</c:v>
                </c:pt>
                <c:pt idx="9">
                  <c:v>9.0610251996650678E-3</c:v>
                </c:pt>
                <c:pt idx="10">
                  <c:v>1.0067884472136898E-2</c:v>
                </c:pt>
                <c:pt idx="11">
                  <c:v>1.107474374460873E-2</c:v>
                </c:pt>
                <c:pt idx="12">
                  <c:v>1.2081603017080561E-2</c:v>
                </c:pt>
                <c:pt idx="13">
                  <c:v>1.3088462289552393E-2</c:v>
                </c:pt>
                <c:pt idx="14">
                  <c:v>1.4095321562024223E-2</c:v>
                </c:pt>
                <c:pt idx="15">
                  <c:v>1.5102180834496054E-2</c:v>
                </c:pt>
                <c:pt idx="16">
                  <c:v>1.6109040106967884E-2</c:v>
                </c:pt>
                <c:pt idx="17">
                  <c:v>1.7115899379439716E-2</c:v>
                </c:pt>
                <c:pt idx="18">
                  <c:v>1.8122758651911548E-2</c:v>
                </c:pt>
                <c:pt idx="19">
                  <c:v>1.912961792438338E-2</c:v>
                </c:pt>
                <c:pt idx="20">
                  <c:v>2.0136477196855209E-2</c:v>
                </c:pt>
                <c:pt idx="21">
                  <c:v>2.1143336469327041E-2</c:v>
                </c:pt>
                <c:pt idx="22">
                  <c:v>2.2150195741798873E-2</c:v>
                </c:pt>
                <c:pt idx="23">
                  <c:v>2.3157055014270705E-2</c:v>
                </c:pt>
                <c:pt idx="24">
                  <c:v>2.4163914286742534E-2</c:v>
                </c:pt>
                <c:pt idx="25">
                  <c:v>2.5170773559214366E-2</c:v>
                </c:pt>
                <c:pt idx="26">
                  <c:v>2.6177632831686198E-2</c:v>
                </c:pt>
                <c:pt idx="27">
                  <c:v>2.718449210415803E-2</c:v>
                </c:pt>
                <c:pt idx="28">
                  <c:v>2.8191351376629859E-2</c:v>
                </c:pt>
                <c:pt idx="29">
                  <c:v>2.9198210649101691E-2</c:v>
                </c:pt>
                <c:pt idx="30">
                  <c:v>3.0205069921573523E-2</c:v>
                </c:pt>
                <c:pt idx="31">
                  <c:v>3.1211929194045356E-2</c:v>
                </c:pt>
                <c:pt idx="32">
                  <c:v>3.2218788466517184E-2</c:v>
                </c:pt>
                <c:pt idx="33">
                  <c:v>3.3225647738989013E-2</c:v>
                </c:pt>
                <c:pt idx="34">
                  <c:v>3.4232507011460848E-2</c:v>
                </c:pt>
                <c:pt idx="35">
                  <c:v>3.5239366283932677E-2</c:v>
                </c:pt>
                <c:pt idx="36">
                  <c:v>3.6246225556404506E-2</c:v>
                </c:pt>
                <c:pt idx="37">
                  <c:v>3.7253084828876341E-2</c:v>
                </c:pt>
                <c:pt idx="38">
                  <c:v>3.825994410134817E-2</c:v>
                </c:pt>
                <c:pt idx="39">
                  <c:v>3.9266803373820006E-2</c:v>
                </c:pt>
                <c:pt idx="40">
                  <c:v>4.0273662646291834E-2</c:v>
                </c:pt>
                <c:pt idx="41">
                  <c:v>4.1280521918763663E-2</c:v>
                </c:pt>
                <c:pt idx="42">
                  <c:v>4.2287381191235499E-2</c:v>
                </c:pt>
                <c:pt idx="43">
                  <c:v>4.3294240463707327E-2</c:v>
                </c:pt>
                <c:pt idx="44">
                  <c:v>4.4301099736179163E-2</c:v>
                </c:pt>
                <c:pt idx="45">
                  <c:v>4.5307959008650991E-2</c:v>
                </c:pt>
                <c:pt idx="46">
                  <c:v>4.6314818281122827E-2</c:v>
                </c:pt>
                <c:pt idx="47">
                  <c:v>4.7321677553594656E-2</c:v>
                </c:pt>
                <c:pt idx="48">
                  <c:v>4.8328536826066484E-2</c:v>
                </c:pt>
                <c:pt idx="49">
                  <c:v>4.933539609853832E-2</c:v>
                </c:pt>
                <c:pt idx="50">
                  <c:v>5.0342255371010149E-2</c:v>
                </c:pt>
                <c:pt idx="51">
                  <c:v>5.1349114643481984E-2</c:v>
                </c:pt>
                <c:pt idx="52">
                  <c:v>5.2355973915953813E-2</c:v>
                </c:pt>
                <c:pt idx="53">
                  <c:v>5.3362833188425642E-2</c:v>
                </c:pt>
                <c:pt idx="54">
                  <c:v>5.4369692460897477E-2</c:v>
                </c:pt>
                <c:pt idx="55">
                  <c:v>5.5376551733369306E-2</c:v>
                </c:pt>
                <c:pt idx="56">
                  <c:v>5.6383411005841134E-2</c:v>
                </c:pt>
                <c:pt idx="57">
                  <c:v>5.739027027831297E-2</c:v>
                </c:pt>
                <c:pt idx="58">
                  <c:v>5.8397129550784799E-2</c:v>
                </c:pt>
                <c:pt idx="59">
                  <c:v>5.9403988823256634E-2</c:v>
                </c:pt>
                <c:pt idx="60">
                  <c:v>6.0410848095728442E-2</c:v>
                </c:pt>
              </c:numCache>
            </c:numRef>
          </c:xVal>
          <c:yVal>
            <c:numRef>
              <c:f>'Kapasite Eğrisi (+Y)'!$F$6:$F$66</c:f>
              <c:numCache>
                <c:formatCode>0.000</c:formatCode>
                <c:ptCount val="61"/>
                <c:pt idx="0">
                  <c:v>1.0814760710772171E-16</c:v>
                </c:pt>
                <c:pt idx="1">
                  <c:v>5.7906006399870815E-3</c:v>
                </c:pt>
                <c:pt idx="2">
                  <c:v>1.1583865519396511E-2</c:v>
                </c:pt>
                <c:pt idx="3">
                  <c:v>1.7375864332295793E-2</c:v>
                </c:pt>
                <c:pt idx="4">
                  <c:v>2.3167862772001512E-2</c:v>
                </c:pt>
                <c:pt idx="5">
                  <c:v>2.895937344255305E-2</c:v>
                </c:pt>
                <c:pt idx="6">
                  <c:v>3.4751047448770722E-2</c:v>
                </c:pt>
                <c:pt idx="7">
                  <c:v>4.0542396317588339E-2</c:v>
                </c:pt>
                <c:pt idx="8">
                  <c:v>4.633385139056978E-2</c:v>
                </c:pt>
                <c:pt idx="9">
                  <c:v>5.2125304524648648E-2</c:v>
                </c:pt>
                <c:pt idx="10">
                  <c:v>5.7916756651138955E-2</c:v>
                </c:pt>
                <c:pt idx="11">
                  <c:v>6.3708207339146852E-2</c:v>
                </c:pt>
                <c:pt idx="12">
                  <c:v>6.9499013356877457E-2</c:v>
                </c:pt>
                <c:pt idx="13">
                  <c:v>7.528961101591157E-2</c:v>
                </c:pt>
                <c:pt idx="14">
                  <c:v>8.1079912571190751E-2</c:v>
                </c:pt>
                <c:pt idx="15">
                  <c:v>8.6870343776584896E-2</c:v>
                </c:pt>
                <c:pt idx="16">
                  <c:v>9.2660484664619069E-2</c:v>
                </c:pt>
                <c:pt idx="17">
                  <c:v>9.8450744259982403E-2</c:v>
                </c:pt>
                <c:pt idx="18">
                  <c:v>0.10424069796478845</c:v>
                </c:pt>
                <c:pt idx="19">
                  <c:v>0.11003013890060072</c:v>
                </c:pt>
                <c:pt idx="20">
                  <c:v>0.11581961314243647</c:v>
                </c:pt>
                <c:pt idx="21">
                  <c:v>0.12160823033893277</c:v>
                </c:pt>
                <c:pt idx="22">
                  <c:v>0.12739693621487486</c:v>
                </c:pt>
                <c:pt idx="23">
                  <c:v>0.1331857227686124</c:v>
                </c:pt>
                <c:pt idx="24">
                  <c:v>0.13897450677429588</c:v>
                </c:pt>
                <c:pt idx="25">
                  <c:v>0.14476329079122177</c:v>
                </c:pt>
                <c:pt idx="26">
                  <c:v>0.15055195921602224</c:v>
                </c:pt>
                <c:pt idx="27">
                  <c:v>0.15634052399272191</c:v>
                </c:pt>
                <c:pt idx="28">
                  <c:v>0.1621291217040283</c:v>
                </c:pt>
                <c:pt idx="29">
                  <c:v>0.16791760645645043</c:v>
                </c:pt>
                <c:pt idx="30">
                  <c:v>0.17370607288229756</c:v>
                </c:pt>
                <c:pt idx="31">
                  <c:v>0.1794945544139161</c:v>
                </c:pt>
                <c:pt idx="32">
                  <c:v>0.18528303731254342</c:v>
                </c:pt>
                <c:pt idx="33">
                  <c:v>0.19107151853049673</c:v>
                </c:pt>
                <c:pt idx="34">
                  <c:v>0.19685986018313753</c:v>
                </c:pt>
                <c:pt idx="35">
                  <c:v>0.20264817592153717</c:v>
                </c:pt>
                <c:pt idx="36">
                  <c:v>0.20843649199456971</c:v>
                </c:pt>
                <c:pt idx="37">
                  <c:v>0.21422472208444959</c:v>
                </c:pt>
                <c:pt idx="38">
                  <c:v>0.22001270034925169</c:v>
                </c:pt>
                <c:pt idx="39">
                  <c:v>0.22580073561365266</c:v>
                </c:pt>
                <c:pt idx="40">
                  <c:v>0.23158893731125935</c:v>
                </c:pt>
                <c:pt idx="41">
                  <c:v>0.23737732239041387</c:v>
                </c:pt>
                <c:pt idx="42">
                  <c:v>0.24316582230730913</c:v>
                </c:pt>
                <c:pt idx="43">
                  <c:v>0.24895440052089243</c:v>
                </c:pt>
                <c:pt idx="44">
                  <c:v>0.25474300069757982</c:v>
                </c:pt>
                <c:pt idx="45">
                  <c:v>0.26053150660463154</c:v>
                </c:pt>
                <c:pt idx="46">
                  <c:v>0.2663198898147674</c:v>
                </c:pt>
                <c:pt idx="47">
                  <c:v>0.27210814445679127</c:v>
                </c:pt>
                <c:pt idx="48">
                  <c:v>0.27789643378699802</c:v>
                </c:pt>
                <c:pt idx="49">
                  <c:v>0.28368471877158757</c:v>
                </c:pt>
                <c:pt idx="50">
                  <c:v>0.28947296839558939</c:v>
                </c:pt>
                <c:pt idx="51">
                  <c:v>0.29526118800525541</c:v>
                </c:pt>
                <c:pt idx="52">
                  <c:v>0.30105045934416602</c:v>
                </c:pt>
                <c:pt idx="53">
                  <c:v>0.306839751634363</c:v>
                </c:pt>
                <c:pt idx="54">
                  <c:v>0.3126289401982757</c:v>
                </c:pt>
                <c:pt idx="55">
                  <c:v>0.31841860292914631</c:v>
                </c:pt>
                <c:pt idx="56">
                  <c:v>0.32420877071552456</c:v>
                </c:pt>
                <c:pt idx="57">
                  <c:v>0.32999869592112369</c:v>
                </c:pt>
                <c:pt idx="58">
                  <c:v>0.33578667289156483</c:v>
                </c:pt>
                <c:pt idx="59">
                  <c:v>0.34157583583111073</c:v>
                </c:pt>
                <c:pt idx="60">
                  <c:v>0.34736437084408234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A4-4F10-A782-9BDEA6494DD4}"/>
            </c:ext>
          </c:extLst>
        </c:ser>
        <c:ser>
          <c:idx val="2"/>
          <c:order val="2"/>
          <c:tx>
            <c:v>Adaptive Tek Modlu İtme Analizi (+Y)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'Kapasite Eğrisi (+Y)'!$S$6:$S$104</c:f>
              <c:numCache>
                <c:formatCode>0.000</c:formatCode>
                <c:ptCount val="99"/>
                <c:pt idx="0">
                  <c:v>7.0825258141270251E-7</c:v>
                </c:pt>
                <c:pt idx="1">
                  <c:v>6.70531238464264E-4</c:v>
                </c:pt>
                <c:pt idx="2">
                  <c:v>1.3417707295099405E-3</c:v>
                </c:pt>
                <c:pt idx="3">
                  <c:v>2.0130102205556171E-3</c:v>
                </c:pt>
                <c:pt idx="4">
                  <c:v>2.6842497116012936E-3</c:v>
                </c:pt>
                <c:pt idx="5">
                  <c:v>3.3554892026469701E-3</c:v>
                </c:pt>
                <c:pt idx="6">
                  <c:v>4.026728693692647E-3</c:v>
                </c:pt>
                <c:pt idx="7">
                  <c:v>4.6979681847383239E-3</c:v>
                </c:pt>
                <c:pt idx="8">
                  <c:v>5.3692076757840008E-3</c:v>
                </c:pt>
                <c:pt idx="9">
                  <c:v>6.0404471668296759E-3</c:v>
                </c:pt>
                <c:pt idx="10">
                  <c:v>6.7116866578753528E-3</c:v>
                </c:pt>
                <c:pt idx="11">
                  <c:v>6.7116866578753528E-3</c:v>
                </c:pt>
                <c:pt idx="12">
                  <c:v>7.3829261489210306E-3</c:v>
                </c:pt>
                <c:pt idx="13">
                  <c:v>8.0541656399667066E-3</c:v>
                </c:pt>
                <c:pt idx="14">
                  <c:v>8.7254051310123835E-3</c:v>
                </c:pt>
                <c:pt idx="15">
                  <c:v>9.3966446220580604E-3</c:v>
                </c:pt>
                <c:pt idx="16">
                  <c:v>1.0067884113103737E-2</c:v>
                </c:pt>
                <c:pt idx="17">
                  <c:v>1.0739123604149413E-2</c:v>
                </c:pt>
                <c:pt idx="18">
                  <c:v>1.1410363095195088E-2</c:v>
                </c:pt>
                <c:pt idx="19">
                  <c:v>1.2081602586240766E-2</c:v>
                </c:pt>
                <c:pt idx="20">
                  <c:v>1.2752842077286443E-2</c:v>
                </c:pt>
                <c:pt idx="21">
                  <c:v>1.342408156833212E-2</c:v>
                </c:pt>
                <c:pt idx="22">
                  <c:v>1.342408156833212E-2</c:v>
                </c:pt>
                <c:pt idx="23">
                  <c:v>1.4095321059377797E-2</c:v>
                </c:pt>
                <c:pt idx="24">
                  <c:v>1.4766560550423474E-2</c:v>
                </c:pt>
                <c:pt idx="25">
                  <c:v>1.5437800041469151E-2</c:v>
                </c:pt>
                <c:pt idx="26">
                  <c:v>1.6109039532514826E-2</c:v>
                </c:pt>
                <c:pt idx="27">
                  <c:v>1.6780279023560503E-2</c:v>
                </c:pt>
                <c:pt idx="28">
                  <c:v>1.745151851460618E-2</c:v>
                </c:pt>
                <c:pt idx="29">
                  <c:v>1.8122758005651857E-2</c:v>
                </c:pt>
                <c:pt idx="30">
                  <c:v>1.8793997496697534E-2</c:v>
                </c:pt>
                <c:pt idx="31">
                  <c:v>1.946523698774321E-2</c:v>
                </c:pt>
                <c:pt idx="32">
                  <c:v>2.0136476478788884E-2</c:v>
                </c:pt>
                <c:pt idx="33">
                  <c:v>2.0136476478788884E-2</c:v>
                </c:pt>
                <c:pt idx="34">
                  <c:v>2.0807715969834561E-2</c:v>
                </c:pt>
                <c:pt idx="35">
                  <c:v>2.1478955460880238E-2</c:v>
                </c:pt>
                <c:pt idx="36">
                  <c:v>2.2150194951925915E-2</c:v>
                </c:pt>
                <c:pt idx="37">
                  <c:v>2.2821434442971592E-2</c:v>
                </c:pt>
                <c:pt idx="38">
                  <c:v>2.3492673934017268E-2</c:v>
                </c:pt>
                <c:pt idx="39">
                  <c:v>2.4163913425062945E-2</c:v>
                </c:pt>
                <c:pt idx="40">
                  <c:v>2.4835152916108622E-2</c:v>
                </c:pt>
                <c:pt idx="41">
                  <c:v>2.5506392407154299E-2</c:v>
                </c:pt>
                <c:pt idx="42">
                  <c:v>2.6177631898199976E-2</c:v>
                </c:pt>
                <c:pt idx="43">
                  <c:v>2.6848871389245653E-2</c:v>
                </c:pt>
                <c:pt idx="44">
                  <c:v>2.6848871389245653E-2</c:v>
                </c:pt>
                <c:pt idx="45">
                  <c:v>2.752011088029133E-2</c:v>
                </c:pt>
                <c:pt idx="46">
                  <c:v>2.8191350371337007E-2</c:v>
                </c:pt>
                <c:pt idx="47">
                  <c:v>2.8862589862382687E-2</c:v>
                </c:pt>
                <c:pt idx="48">
                  <c:v>2.9533829353428364E-2</c:v>
                </c:pt>
                <c:pt idx="49">
                  <c:v>3.0205068844474041E-2</c:v>
                </c:pt>
                <c:pt idx="50">
                  <c:v>3.0876308335519718E-2</c:v>
                </c:pt>
                <c:pt idx="51">
                  <c:v>3.1547547826565388E-2</c:v>
                </c:pt>
                <c:pt idx="52">
                  <c:v>3.2218787317611068E-2</c:v>
                </c:pt>
                <c:pt idx="53">
                  <c:v>3.2890026808656742E-2</c:v>
                </c:pt>
                <c:pt idx="54">
                  <c:v>3.3561266299702422E-2</c:v>
                </c:pt>
                <c:pt idx="55">
                  <c:v>3.3561266299702422E-2</c:v>
                </c:pt>
                <c:pt idx="56">
                  <c:v>3.4232505790748095E-2</c:v>
                </c:pt>
                <c:pt idx="57">
                  <c:v>3.4903745281793776E-2</c:v>
                </c:pt>
                <c:pt idx="58">
                  <c:v>3.5574984772839449E-2</c:v>
                </c:pt>
                <c:pt idx="59">
                  <c:v>3.624622426388513E-2</c:v>
                </c:pt>
                <c:pt idx="60">
                  <c:v>3.6917463754930803E-2</c:v>
                </c:pt>
                <c:pt idx="61">
                  <c:v>3.7588703245976483E-2</c:v>
                </c:pt>
                <c:pt idx="62">
                  <c:v>3.8259942737022157E-2</c:v>
                </c:pt>
                <c:pt idx="63">
                  <c:v>3.8931182228067837E-2</c:v>
                </c:pt>
                <c:pt idx="64">
                  <c:v>3.9602421719113511E-2</c:v>
                </c:pt>
                <c:pt idx="65">
                  <c:v>4.0273661210159184E-2</c:v>
                </c:pt>
                <c:pt idx="66">
                  <c:v>4.0273661210159184E-2</c:v>
                </c:pt>
                <c:pt idx="67">
                  <c:v>4.0944900701204864E-2</c:v>
                </c:pt>
                <c:pt idx="68">
                  <c:v>4.1616140192250538E-2</c:v>
                </c:pt>
                <c:pt idx="69">
                  <c:v>4.2287379683296218E-2</c:v>
                </c:pt>
                <c:pt idx="70">
                  <c:v>4.2958619174341892E-2</c:v>
                </c:pt>
                <c:pt idx="71">
                  <c:v>4.3629858665387572E-2</c:v>
                </c:pt>
                <c:pt idx="72">
                  <c:v>4.4301098156433245E-2</c:v>
                </c:pt>
                <c:pt idx="73">
                  <c:v>4.4972337647478926E-2</c:v>
                </c:pt>
                <c:pt idx="74">
                  <c:v>4.5643577138524599E-2</c:v>
                </c:pt>
                <c:pt idx="75">
                  <c:v>4.631481662957028E-2</c:v>
                </c:pt>
                <c:pt idx="76">
                  <c:v>4.6986056120615946E-2</c:v>
                </c:pt>
                <c:pt idx="77">
                  <c:v>4.6986056120615946E-2</c:v>
                </c:pt>
                <c:pt idx="78">
                  <c:v>4.7657295611661619E-2</c:v>
                </c:pt>
                <c:pt idx="79">
                  <c:v>4.83285351027073E-2</c:v>
                </c:pt>
                <c:pt idx="80">
                  <c:v>4.8999774593752973E-2</c:v>
                </c:pt>
                <c:pt idx="81">
                  <c:v>4.967101408479864E-2</c:v>
                </c:pt>
                <c:pt idx="82">
                  <c:v>5.034225357584432E-2</c:v>
                </c:pt>
                <c:pt idx="83">
                  <c:v>5.1013493066889987E-2</c:v>
                </c:pt>
                <c:pt idx="84">
                  <c:v>5.1684732557935653E-2</c:v>
                </c:pt>
                <c:pt idx="85">
                  <c:v>5.2355972048981333E-2</c:v>
                </c:pt>
                <c:pt idx="86">
                  <c:v>5.3027211540027E-2</c:v>
                </c:pt>
                <c:pt idx="87">
                  <c:v>5.3698451031072673E-2</c:v>
                </c:pt>
                <c:pt idx="88">
                  <c:v>5.3698451031072673E-2</c:v>
                </c:pt>
                <c:pt idx="89">
                  <c:v>5.436969052211834E-2</c:v>
                </c:pt>
                <c:pt idx="90">
                  <c:v>5.504093001316402E-2</c:v>
                </c:pt>
                <c:pt idx="91">
                  <c:v>5.5712169504209687E-2</c:v>
                </c:pt>
                <c:pt idx="92">
                  <c:v>5.638340899525536E-2</c:v>
                </c:pt>
                <c:pt idx="93">
                  <c:v>5.7054648486301027E-2</c:v>
                </c:pt>
                <c:pt idx="94">
                  <c:v>5.7725887977346714E-2</c:v>
                </c:pt>
                <c:pt idx="95">
                  <c:v>5.8397127468392394E-2</c:v>
                </c:pt>
                <c:pt idx="96">
                  <c:v>5.9068366959438061E-2</c:v>
                </c:pt>
                <c:pt idx="97">
                  <c:v>5.9739606450483748E-2</c:v>
                </c:pt>
                <c:pt idx="98">
                  <c:v>6.0410845941529422E-2</c:v>
                </c:pt>
              </c:numCache>
            </c:numRef>
          </c:xVal>
          <c:yVal>
            <c:numRef>
              <c:f>'Kapasite Eğrisi (+Y)'!$T$6:$T$1000</c:f>
              <c:numCache>
                <c:formatCode>0.000</c:formatCode>
                <c:ptCount val="995"/>
                <c:pt idx="0">
                  <c:v>1.0814760710772171E-16</c:v>
                </c:pt>
                <c:pt idx="1">
                  <c:v>3.8604002889203351E-3</c:v>
                </c:pt>
                <c:pt idx="2">
                  <c:v>7.7225752177747667E-3</c:v>
                </c:pt>
                <c:pt idx="3">
                  <c:v>1.1583908430586086E-2</c:v>
                </c:pt>
                <c:pt idx="4">
                  <c:v>1.5445240577701249E-2</c:v>
                </c:pt>
                <c:pt idx="5">
                  <c:v>1.9306572729318565E-2</c:v>
                </c:pt>
                <c:pt idx="6">
                  <c:v>2.3167813312374507E-2</c:v>
                </c:pt>
                <c:pt idx="7">
                  <c:v>2.7028856920050793E-2</c:v>
                </c:pt>
                <c:pt idx="8">
                  <c:v>3.0889973755316311E-2</c:v>
                </c:pt>
                <c:pt idx="9">
                  <c:v>3.4751089141850662E-2</c:v>
                </c:pt>
                <c:pt idx="10">
                  <c:v>3.8611952766374559E-2</c:v>
                </c:pt>
                <c:pt idx="11">
                  <c:v>3.8611952766374559E-2</c:v>
                </c:pt>
                <c:pt idx="12">
                  <c:v>4.2474953526209377E-2</c:v>
                </c:pt>
                <c:pt idx="13">
                  <c:v>4.6338038663954015E-2</c:v>
                </c:pt>
                <c:pt idx="14">
                  <c:v>5.0201123252435399E-2</c:v>
                </c:pt>
                <c:pt idx="15">
                  <c:v>5.4064208224768019E-2</c:v>
                </c:pt>
                <c:pt idx="16">
                  <c:v>5.7927291084476022E-2</c:v>
                </c:pt>
                <c:pt idx="17">
                  <c:v>6.1790374305253699E-2</c:v>
                </c:pt>
                <c:pt idx="18">
                  <c:v>6.5653284592698605E-2</c:v>
                </c:pt>
                <c:pt idx="19">
                  <c:v>6.9515888525234049E-2</c:v>
                </c:pt>
                <c:pt idx="20">
                  <c:v>7.3378400183637865E-2</c:v>
                </c:pt>
                <c:pt idx="21">
                  <c:v>7.7240735708671432E-2</c:v>
                </c:pt>
                <c:pt idx="22">
                  <c:v>7.7240735708671432E-2</c:v>
                </c:pt>
                <c:pt idx="23">
                  <c:v>8.1103231683484989E-2</c:v>
                </c:pt>
                <c:pt idx="24">
                  <c:v>8.4965813537696291E-2</c:v>
                </c:pt>
                <c:pt idx="25">
                  <c:v>8.8828218779893456E-2</c:v>
                </c:pt>
                <c:pt idx="26">
                  <c:v>9.269068610164162E-2</c:v>
                </c:pt>
                <c:pt idx="27">
                  <c:v>9.6553153427198932E-2</c:v>
                </c:pt>
                <c:pt idx="28">
                  <c:v>0.10041547257732049</c:v>
                </c:pt>
                <c:pt idx="29">
                  <c:v>0.10427758408891641</c:v>
                </c:pt>
                <c:pt idx="30">
                  <c:v>0.10813962634679912</c:v>
                </c:pt>
                <c:pt idx="31">
                  <c:v>0.11200163723098404</c:v>
                </c:pt>
                <c:pt idx="32">
                  <c:v>0.11586345199892539</c:v>
                </c:pt>
                <c:pt idx="33">
                  <c:v>0.11586345199892539</c:v>
                </c:pt>
                <c:pt idx="34">
                  <c:v>0.11972510391552087</c:v>
                </c:pt>
                <c:pt idx="35">
                  <c:v>0.12358672582540185</c:v>
                </c:pt>
                <c:pt idx="36">
                  <c:v>0.12744839302637642</c:v>
                </c:pt>
                <c:pt idx="37">
                  <c:v>0.13131005888777397</c:v>
                </c:pt>
                <c:pt idx="38">
                  <c:v>0.13517172384098811</c:v>
                </c:pt>
                <c:pt idx="39">
                  <c:v>0.13903338880584887</c:v>
                </c:pt>
                <c:pt idx="40">
                  <c:v>0.14289505377099282</c:v>
                </c:pt>
                <c:pt idx="41">
                  <c:v>0.14675671873649809</c:v>
                </c:pt>
                <c:pt idx="42">
                  <c:v>0.15061824906385207</c:v>
                </c:pt>
                <c:pt idx="43">
                  <c:v>0.15447977495622944</c:v>
                </c:pt>
                <c:pt idx="44">
                  <c:v>0.15447977495622944</c:v>
                </c:pt>
                <c:pt idx="45">
                  <c:v>0.15834128225930205</c:v>
                </c:pt>
                <c:pt idx="46">
                  <c:v>0.16220284753745318</c:v>
                </c:pt>
                <c:pt idx="47">
                  <c:v>0.16606437827733506</c:v>
                </c:pt>
                <c:pt idx="48">
                  <c:v>0.16992592779170396</c:v>
                </c:pt>
                <c:pt idx="49">
                  <c:v>0.17378741217024801</c:v>
                </c:pt>
                <c:pt idx="50">
                  <c:v>0.17764892769258966</c:v>
                </c:pt>
                <c:pt idx="51">
                  <c:v>0.18151044406263911</c:v>
                </c:pt>
                <c:pt idx="52">
                  <c:v>0.18537195984487292</c:v>
                </c:pt>
                <c:pt idx="53">
                  <c:v>0.18923347562770079</c:v>
                </c:pt>
                <c:pt idx="54">
                  <c:v>0.19309492459642311</c:v>
                </c:pt>
                <c:pt idx="55">
                  <c:v>0.19309492459642311</c:v>
                </c:pt>
                <c:pt idx="56">
                  <c:v>0.19695632241110192</c:v>
                </c:pt>
                <c:pt idx="57">
                  <c:v>0.20081777214523194</c:v>
                </c:pt>
                <c:pt idx="58">
                  <c:v>0.20467923669939797</c:v>
                </c:pt>
                <c:pt idx="59">
                  <c:v>0.20854063448415824</c:v>
                </c:pt>
                <c:pt idx="60">
                  <c:v>0.21240205140010754</c:v>
                </c:pt>
                <c:pt idx="61">
                  <c:v>0.21626328618943164</c:v>
                </c:pt>
                <c:pt idx="62">
                  <c:v>0.22012457456003476</c:v>
                </c:pt>
                <c:pt idx="63">
                  <c:v>0.22398584338330438</c:v>
                </c:pt>
                <c:pt idx="64">
                  <c:v>0.22784718502175208</c:v>
                </c:pt>
                <c:pt idx="65">
                  <c:v>0.23170860276674121</c:v>
                </c:pt>
                <c:pt idx="66">
                  <c:v>0.23170860276674121</c:v>
                </c:pt>
                <c:pt idx="67">
                  <c:v>0.23556992965896387</c:v>
                </c:pt>
                <c:pt idx="68">
                  <c:v>0.23943140175076699</c:v>
                </c:pt>
                <c:pt idx="69">
                  <c:v>0.24329298474404953</c:v>
                </c:pt>
                <c:pt idx="70">
                  <c:v>0.24715456031056612</c:v>
                </c:pt>
                <c:pt idx="71">
                  <c:v>0.25101613553380309</c:v>
                </c:pt>
                <c:pt idx="72">
                  <c:v>0.25487774758054066</c:v>
                </c:pt>
                <c:pt idx="73">
                  <c:v>0.25873928580795086</c:v>
                </c:pt>
                <c:pt idx="74">
                  <c:v>0.26260077147431232</c:v>
                </c:pt>
                <c:pt idx="75">
                  <c:v>0.26646224965442783</c:v>
                </c:pt>
                <c:pt idx="76">
                  <c:v>0.27032361809828009</c:v>
                </c:pt>
                <c:pt idx="77">
                  <c:v>0.27032361809828009</c:v>
                </c:pt>
                <c:pt idx="78">
                  <c:v>0.27418485539142479</c:v>
                </c:pt>
                <c:pt idx="79">
                  <c:v>0.27804617421774547</c:v>
                </c:pt>
                <c:pt idx="80">
                  <c:v>0.28190749350830002</c:v>
                </c:pt>
                <c:pt idx="81">
                  <c:v>0.28576880214769756</c:v>
                </c:pt>
                <c:pt idx="82">
                  <c:v>0.28963010074124551</c:v>
                </c:pt>
                <c:pt idx="83">
                  <c:v>0.29349136647214058</c:v>
                </c:pt>
                <c:pt idx="84">
                  <c:v>0.29735312962859867</c:v>
                </c:pt>
                <c:pt idx="85">
                  <c:v>0.30121516184657515</c:v>
                </c:pt>
                <c:pt idx="86">
                  <c:v>0.30507703676106218</c:v>
                </c:pt>
                <c:pt idx="87">
                  <c:v>0.30893895674046279</c:v>
                </c:pt>
                <c:pt idx="88">
                  <c:v>0.30893895674046279</c:v>
                </c:pt>
                <c:pt idx="89">
                  <c:v>0.31280073283363785</c:v>
                </c:pt>
                <c:pt idx="90">
                  <c:v>0.31666256060489567</c:v>
                </c:pt>
                <c:pt idx="91">
                  <c:v>0.32052468138289181</c:v>
                </c:pt>
                <c:pt idx="92">
                  <c:v>0.32438700354966882</c:v>
                </c:pt>
                <c:pt idx="93">
                  <c:v>0.32824860695479874</c:v>
                </c:pt>
                <c:pt idx="94">
                  <c:v>0.33210772216775741</c:v>
                </c:pt>
                <c:pt idx="95">
                  <c:v>0.33597123423620745</c:v>
                </c:pt>
                <c:pt idx="96">
                  <c:v>0.33983310504154562</c:v>
                </c:pt>
                <c:pt idx="97">
                  <c:v>0.3436945804452935</c:v>
                </c:pt>
                <c:pt idx="98">
                  <c:v>0.34755471257725229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A4-4F10-A782-9BDEA6494DD4}"/>
            </c:ext>
          </c:extLst>
        </c:ser>
        <c:ser>
          <c:idx val="3"/>
          <c:order val="3"/>
          <c:tx>
            <c:v>Line</c:v>
          </c:tx>
          <c:spPr>
            <a:ln w="19050" cap="rnd">
              <a:solidFill>
                <a:schemeClr val="bg1">
                  <a:lumMod val="6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'Kapasite Eğrisi (+Y)'!$K$6:$K$8</c:f>
              <c:numCache>
                <c:formatCode>0.000</c:formatCode>
                <c:ptCount val="3"/>
                <c:pt idx="0">
                  <c:v>0</c:v>
                </c:pt>
                <c:pt idx="1">
                  <c:v>6.0411556442012779E-2</c:v>
                </c:pt>
                <c:pt idx="2">
                  <c:v>6.0411556442012779E-2</c:v>
                </c:pt>
              </c:numCache>
            </c:numRef>
          </c:xVal>
          <c:yVal>
            <c:numRef>
              <c:f>'Kapasite Eğrisi (+Y)'!$L$6:$L$8</c:f>
              <c:numCache>
                <c:formatCode>0.000</c:formatCode>
                <c:ptCount val="3"/>
                <c:pt idx="0">
                  <c:v>0</c:v>
                </c:pt>
                <c:pt idx="1">
                  <c:v>0.34876421289382808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A4-4F10-A782-9BDEA6494D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/>
      </c:scatterChart>
      <c:valAx>
        <c:axId val="827726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3"/>
        <c:delete val="1"/>
      </c:legendEntry>
      <c:layout>
        <c:manualLayout>
          <c:xMode val="edge"/>
          <c:yMode val="edge"/>
          <c:x val="0.5906907051282051"/>
          <c:y val="0.13444136895551811"/>
          <c:w val="0.36855947293447294"/>
          <c:h val="0.1564808765716512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TBDY-2018 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 Spektrumu</a:t>
            </a:r>
            <a:r>
              <a:rPr lang="tr-TR" b="1" baseline="0">
                <a:solidFill>
                  <a:schemeClr val="bg1">
                    <a:lumMod val="50000"/>
                  </a:schemeClr>
                </a:solidFill>
              </a:rPr>
              <a:t>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(DD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3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, %5)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Spektrum!$B$8:$B$976</c:f>
              <c:numCache>
                <c:formatCode>"TA="\ 0.00</c:formatCode>
                <c:ptCount val="969"/>
                <c:pt idx="0" formatCode="0.00">
                  <c:v>0</c:v>
                </c:pt>
                <c:pt idx="1">
                  <c:v>5.3602305475504333E-2</c:v>
                </c:pt>
                <c:pt idx="2" formatCode="&quot;TB=&quot;\ 0.00">
                  <c:v>0.26801152737752165</c:v>
                </c:pt>
                <c:pt idx="3" formatCode="0.00">
                  <c:v>0.27801152737752166</c:v>
                </c:pt>
                <c:pt idx="4" formatCode="0.00">
                  <c:v>0.28801152737752167</c:v>
                </c:pt>
                <c:pt idx="5" formatCode="0.00">
                  <c:v>0.29801152737752168</c:v>
                </c:pt>
                <c:pt idx="6" formatCode="0.00">
                  <c:v>0.30801152737752169</c:v>
                </c:pt>
                <c:pt idx="7" formatCode="0.00">
                  <c:v>0.3180115273775217</c:v>
                </c:pt>
                <c:pt idx="8" formatCode="0.00">
                  <c:v>0.32801152737752171</c:v>
                </c:pt>
                <c:pt idx="9" formatCode="0.00">
                  <c:v>0.33801152737752171</c:v>
                </c:pt>
                <c:pt idx="10" formatCode="0.00">
                  <c:v>0.34801152737752172</c:v>
                </c:pt>
                <c:pt idx="11" formatCode="0.00">
                  <c:v>0.35801152737752173</c:v>
                </c:pt>
                <c:pt idx="12" formatCode="0.00">
                  <c:v>0.36801152737752174</c:v>
                </c:pt>
                <c:pt idx="13" formatCode="0.00">
                  <c:v>0.37801152737752175</c:v>
                </c:pt>
                <c:pt idx="14" formatCode="0.00">
                  <c:v>0.38801152737752176</c:v>
                </c:pt>
                <c:pt idx="15" formatCode="0.00">
                  <c:v>0.39801152737752177</c:v>
                </c:pt>
                <c:pt idx="16" formatCode="0.00">
                  <c:v>0.40801152737752178</c:v>
                </c:pt>
                <c:pt idx="17" formatCode="0.00">
                  <c:v>0.41801152737752179</c:v>
                </c:pt>
                <c:pt idx="18" formatCode="0.00">
                  <c:v>0.42801152737752179</c:v>
                </c:pt>
                <c:pt idx="19" formatCode="0.00">
                  <c:v>0.4380115273775218</c:v>
                </c:pt>
                <c:pt idx="20" formatCode="0.00">
                  <c:v>0.44801152737752181</c:v>
                </c:pt>
                <c:pt idx="21" formatCode="0.00">
                  <c:v>0.45801152737752182</c:v>
                </c:pt>
                <c:pt idx="22" formatCode="0.00">
                  <c:v>0.46801152737752183</c:v>
                </c:pt>
                <c:pt idx="23" formatCode="0.00">
                  <c:v>0.47801152737752184</c:v>
                </c:pt>
                <c:pt idx="24" formatCode="0.00">
                  <c:v>0.48801152737752185</c:v>
                </c:pt>
                <c:pt idx="25" formatCode="0.00">
                  <c:v>0.49801152737752186</c:v>
                </c:pt>
                <c:pt idx="26" formatCode="0.00">
                  <c:v>0.50801152737752187</c:v>
                </c:pt>
                <c:pt idx="27" formatCode="0.00">
                  <c:v>0.51801152737752187</c:v>
                </c:pt>
                <c:pt idx="28" formatCode="0.00">
                  <c:v>0.52801152737752188</c:v>
                </c:pt>
                <c:pt idx="29" formatCode="0.00">
                  <c:v>0.53801152737752189</c:v>
                </c:pt>
                <c:pt idx="30" formatCode="0.00">
                  <c:v>0.5480115273775219</c:v>
                </c:pt>
                <c:pt idx="31" formatCode="0.00">
                  <c:v>0.55801152737752191</c:v>
                </c:pt>
                <c:pt idx="32" formatCode="0.00">
                  <c:v>0.56801152737752192</c:v>
                </c:pt>
                <c:pt idx="33" formatCode="0.00">
                  <c:v>0.57801152737752193</c:v>
                </c:pt>
                <c:pt idx="34" formatCode="0.00">
                  <c:v>0.58801152737752194</c:v>
                </c:pt>
                <c:pt idx="35" formatCode="0.00">
                  <c:v>0.59801152737752195</c:v>
                </c:pt>
                <c:pt idx="36" formatCode="0.00">
                  <c:v>0.60801152737752195</c:v>
                </c:pt>
                <c:pt idx="37" formatCode="0.00">
                  <c:v>0.61801152737752196</c:v>
                </c:pt>
                <c:pt idx="38" formatCode="0.00">
                  <c:v>0.62801152737752197</c:v>
                </c:pt>
                <c:pt idx="39" formatCode="0.00">
                  <c:v>0.63801152737752198</c:v>
                </c:pt>
                <c:pt idx="40" formatCode="0.00">
                  <c:v>0.64801152737752199</c:v>
                </c:pt>
                <c:pt idx="41" formatCode="0.00">
                  <c:v>0.658011527377522</c:v>
                </c:pt>
                <c:pt idx="42" formatCode="0.00">
                  <c:v>0.66801152737752201</c:v>
                </c:pt>
                <c:pt idx="43" formatCode="0.00">
                  <c:v>0.67801152737752202</c:v>
                </c:pt>
                <c:pt idx="44" formatCode="0.00">
                  <c:v>0.68801152737752203</c:v>
                </c:pt>
                <c:pt idx="45" formatCode="0.00">
                  <c:v>0.69801152737752203</c:v>
                </c:pt>
                <c:pt idx="46" formatCode="0.00">
                  <c:v>0.70801152737752204</c:v>
                </c:pt>
                <c:pt idx="47" formatCode="0.00">
                  <c:v>0.71801152737752205</c:v>
                </c:pt>
                <c:pt idx="48" formatCode="0.00">
                  <c:v>0.72801152737752206</c:v>
                </c:pt>
                <c:pt idx="49" formatCode="0.00">
                  <c:v>0.73801152737752207</c:v>
                </c:pt>
                <c:pt idx="50" formatCode="0.00">
                  <c:v>0.74801152737752208</c:v>
                </c:pt>
                <c:pt idx="51" formatCode="0.00">
                  <c:v>0.75801152737752209</c:v>
                </c:pt>
                <c:pt idx="52" formatCode="0.00">
                  <c:v>0.7680115273775221</c:v>
                </c:pt>
                <c:pt idx="53" formatCode="0.00">
                  <c:v>0.77801152737752211</c:v>
                </c:pt>
                <c:pt idx="54" formatCode="0.00">
                  <c:v>0.78801152737752211</c:v>
                </c:pt>
                <c:pt idx="55" formatCode="0.00">
                  <c:v>0.79801152737752212</c:v>
                </c:pt>
                <c:pt idx="56" formatCode="0.00">
                  <c:v>0.80801152737752213</c:v>
                </c:pt>
                <c:pt idx="57" formatCode="0.00">
                  <c:v>0.81801152737752214</c:v>
                </c:pt>
                <c:pt idx="58" formatCode="0.00">
                  <c:v>0.82801152737752215</c:v>
                </c:pt>
                <c:pt idx="59" formatCode="0.00">
                  <c:v>0.83801152737752216</c:v>
                </c:pt>
                <c:pt idx="60" formatCode="0.00">
                  <c:v>0.84801152737752217</c:v>
                </c:pt>
                <c:pt idx="61" formatCode="0.00">
                  <c:v>0.85801152737752218</c:v>
                </c:pt>
                <c:pt idx="62" formatCode="0.00">
                  <c:v>0.86801152737752219</c:v>
                </c:pt>
                <c:pt idx="63" formatCode="0.00">
                  <c:v>0.87801152737752219</c:v>
                </c:pt>
                <c:pt idx="64" formatCode="0.00">
                  <c:v>0.8880115273775222</c:v>
                </c:pt>
                <c:pt idx="65" formatCode="0.00">
                  <c:v>0.89801152737752221</c:v>
                </c:pt>
                <c:pt idx="66" formatCode="0.00">
                  <c:v>0.90801152737752222</c:v>
                </c:pt>
                <c:pt idx="67" formatCode="0.00">
                  <c:v>0.91801152737752223</c:v>
                </c:pt>
                <c:pt idx="68" formatCode="0.00">
                  <c:v>0.92801152737752224</c:v>
                </c:pt>
                <c:pt idx="69" formatCode="0.00">
                  <c:v>0.93801152737752225</c:v>
                </c:pt>
                <c:pt idx="70" formatCode="0.00">
                  <c:v>0.94801152737752226</c:v>
                </c:pt>
                <c:pt idx="71" formatCode="0.00">
                  <c:v>0.95801152737752227</c:v>
                </c:pt>
                <c:pt idx="72" formatCode="0.00">
                  <c:v>0.96801152737752227</c:v>
                </c:pt>
                <c:pt idx="73" formatCode="0.00">
                  <c:v>0.97801152737752228</c:v>
                </c:pt>
                <c:pt idx="74" formatCode="0.00">
                  <c:v>0.98801152737752229</c:v>
                </c:pt>
                <c:pt idx="75" formatCode="0.00">
                  <c:v>0.9980115273775223</c:v>
                </c:pt>
                <c:pt idx="76" formatCode="0.00">
                  <c:v>1.0080115273775223</c:v>
                </c:pt>
                <c:pt idx="77" formatCode="0.00">
                  <c:v>1.0180115273775223</c:v>
                </c:pt>
                <c:pt idx="78" formatCode="0.00">
                  <c:v>1.0280115273775223</c:v>
                </c:pt>
                <c:pt idx="79" formatCode="0.00">
                  <c:v>1.0380115273775223</c:v>
                </c:pt>
                <c:pt idx="80" formatCode="0.00">
                  <c:v>1.0480115273775223</c:v>
                </c:pt>
                <c:pt idx="81" formatCode="0.00">
                  <c:v>1.0580115273775224</c:v>
                </c:pt>
                <c:pt idx="82" formatCode="0.00">
                  <c:v>1.0680115273775224</c:v>
                </c:pt>
                <c:pt idx="83" formatCode="0.00">
                  <c:v>1.0780115273775224</c:v>
                </c:pt>
                <c:pt idx="84" formatCode="0.00">
                  <c:v>1.0880115273775224</c:v>
                </c:pt>
                <c:pt idx="85" formatCode="0.00">
                  <c:v>1.0980115273775224</c:v>
                </c:pt>
                <c:pt idx="86" formatCode="0.00">
                  <c:v>1.1080115273775224</c:v>
                </c:pt>
                <c:pt idx="87" formatCode="0.00">
                  <c:v>1.1180115273775224</c:v>
                </c:pt>
                <c:pt idx="88" formatCode="0.00">
                  <c:v>1.1280115273775224</c:v>
                </c:pt>
                <c:pt idx="89" formatCode="0.00">
                  <c:v>1.1380115273775224</c:v>
                </c:pt>
                <c:pt idx="90" formatCode="0.00">
                  <c:v>1.1480115273775224</c:v>
                </c:pt>
                <c:pt idx="91" formatCode="0.00">
                  <c:v>1.1580115273775224</c:v>
                </c:pt>
                <c:pt idx="92" formatCode="0.00">
                  <c:v>1.1680115273775225</c:v>
                </c:pt>
                <c:pt idx="93" formatCode="0.00">
                  <c:v>1.1780115273775225</c:v>
                </c:pt>
                <c:pt idx="94" formatCode="0.00">
                  <c:v>1.1880115273775225</c:v>
                </c:pt>
                <c:pt idx="95" formatCode="0.00">
                  <c:v>1.1980115273775225</c:v>
                </c:pt>
                <c:pt idx="96" formatCode="0.00">
                  <c:v>1.2080115273775225</c:v>
                </c:pt>
                <c:pt idx="97" formatCode="0.00">
                  <c:v>1.2180115273775225</c:v>
                </c:pt>
                <c:pt idx="98" formatCode="0.00">
                  <c:v>1.2280115273775225</c:v>
                </c:pt>
                <c:pt idx="99" formatCode="0.00">
                  <c:v>1.2380115273775225</c:v>
                </c:pt>
                <c:pt idx="100" formatCode="0.00">
                  <c:v>1.2480115273775225</c:v>
                </c:pt>
                <c:pt idx="101" formatCode="0.00">
                  <c:v>1.2580115273775225</c:v>
                </c:pt>
                <c:pt idx="102" formatCode="0.00">
                  <c:v>1.2680115273775225</c:v>
                </c:pt>
                <c:pt idx="103" formatCode="0.00">
                  <c:v>1.2780115273775225</c:v>
                </c:pt>
                <c:pt idx="104" formatCode="0.00">
                  <c:v>1.2880115273775226</c:v>
                </c:pt>
                <c:pt idx="105" formatCode="0.00">
                  <c:v>1.2980115273775226</c:v>
                </c:pt>
                <c:pt idx="106" formatCode="0.00">
                  <c:v>1.3080115273775226</c:v>
                </c:pt>
                <c:pt idx="107" formatCode="0.00">
                  <c:v>1.3180115273775226</c:v>
                </c:pt>
                <c:pt idx="108" formatCode="0.00">
                  <c:v>1.3280115273775226</c:v>
                </c:pt>
                <c:pt idx="109" formatCode="0.00">
                  <c:v>1.3380115273775226</c:v>
                </c:pt>
                <c:pt idx="110" formatCode="0.00">
                  <c:v>1.3480115273775226</c:v>
                </c:pt>
                <c:pt idx="111" formatCode="0.00">
                  <c:v>1.3580115273775226</c:v>
                </c:pt>
                <c:pt idx="112" formatCode="0.00">
                  <c:v>1.3680115273775226</c:v>
                </c:pt>
                <c:pt idx="113" formatCode="0.00">
                  <c:v>1.3780115273775226</c:v>
                </c:pt>
                <c:pt idx="114" formatCode="0.00">
                  <c:v>1.3880115273775226</c:v>
                </c:pt>
                <c:pt idx="115" formatCode="0.00">
                  <c:v>1.3980115273775227</c:v>
                </c:pt>
                <c:pt idx="116" formatCode="0.00">
                  <c:v>1.4080115273775227</c:v>
                </c:pt>
                <c:pt idx="117" formatCode="0.00">
                  <c:v>1.4180115273775227</c:v>
                </c:pt>
                <c:pt idx="118" formatCode="0.00">
                  <c:v>1.4280115273775227</c:v>
                </c:pt>
                <c:pt idx="119" formatCode="0.00">
                  <c:v>1.4380115273775227</c:v>
                </c:pt>
                <c:pt idx="120" formatCode="0.00">
                  <c:v>1.4480115273775227</c:v>
                </c:pt>
                <c:pt idx="121" formatCode="0.00">
                  <c:v>1.4580115273775227</c:v>
                </c:pt>
                <c:pt idx="122" formatCode="0.00">
                  <c:v>1.4680115273775227</c:v>
                </c:pt>
                <c:pt idx="123" formatCode="0.00">
                  <c:v>1.4780115273775227</c:v>
                </c:pt>
                <c:pt idx="124" formatCode="0.00">
                  <c:v>1.4880115273775227</c:v>
                </c:pt>
                <c:pt idx="125" formatCode="0.00">
                  <c:v>1.4980115273775227</c:v>
                </c:pt>
                <c:pt idx="126" formatCode="0.00">
                  <c:v>1.5080115273775228</c:v>
                </c:pt>
                <c:pt idx="127" formatCode="0.00">
                  <c:v>1.5180115273775228</c:v>
                </c:pt>
                <c:pt idx="128" formatCode="0.00">
                  <c:v>1.5280115273775228</c:v>
                </c:pt>
                <c:pt idx="129" formatCode="0.00">
                  <c:v>1.5380115273775228</c:v>
                </c:pt>
                <c:pt idx="130" formatCode="0.00">
                  <c:v>1.5480115273775228</c:v>
                </c:pt>
                <c:pt idx="131" formatCode="0.00">
                  <c:v>1.5580115273775228</c:v>
                </c:pt>
                <c:pt idx="132" formatCode="0.00">
                  <c:v>1.5680115273775228</c:v>
                </c:pt>
                <c:pt idx="133" formatCode="0.00">
                  <c:v>1.5780115273775228</c:v>
                </c:pt>
                <c:pt idx="134" formatCode="0.00">
                  <c:v>1.5880115273775228</c:v>
                </c:pt>
                <c:pt idx="135" formatCode="0.00">
                  <c:v>1.5980115273775228</c:v>
                </c:pt>
                <c:pt idx="136" formatCode="0.00">
                  <c:v>1.6080115273775228</c:v>
                </c:pt>
                <c:pt idx="137" formatCode="0.00">
                  <c:v>1.6180115273775229</c:v>
                </c:pt>
                <c:pt idx="138" formatCode="0.00">
                  <c:v>1.6280115273775229</c:v>
                </c:pt>
                <c:pt idx="139" formatCode="0.00">
                  <c:v>1.6380115273775229</c:v>
                </c:pt>
                <c:pt idx="140" formatCode="0.00">
                  <c:v>1.6480115273775229</c:v>
                </c:pt>
                <c:pt idx="141" formatCode="0.00">
                  <c:v>1.6580115273775229</c:v>
                </c:pt>
                <c:pt idx="142" formatCode="0.00">
                  <c:v>1.6680115273775229</c:v>
                </c:pt>
                <c:pt idx="143" formatCode="0.00">
                  <c:v>1.6780115273775229</c:v>
                </c:pt>
                <c:pt idx="144" formatCode="0.00">
                  <c:v>1.6880115273775229</c:v>
                </c:pt>
                <c:pt idx="145" formatCode="0.00">
                  <c:v>1.6980115273775229</c:v>
                </c:pt>
                <c:pt idx="146" formatCode="0.00">
                  <c:v>1.7080115273775229</c:v>
                </c:pt>
                <c:pt idx="147" formatCode="0.00">
                  <c:v>1.7180115273775229</c:v>
                </c:pt>
                <c:pt idx="148" formatCode="0.00">
                  <c:v>1.7280115273775229</c:v>
                </c:pt>
                <c:pt idx="149" formatCode="0.00">
                  <c:v>1.738011527377523</c:v>
                </c:pt>
                <c:pt idx="150" formatCode="0.00">
                  <c:v>1.748011527377523</c:v>
                </c:pt>
                <c:pt idx="151" formatCode="0.00">
                  <c:v>1.758011527377523</c:v>
                </c:pt>
                <c:pt idx="152" formatCode="0.00">
                  <c:v>1.768011527377523</c:v>
                </c:pt>
                <c:pt idx="153" formatCode="0.00">
                  <c:v>1.778011527377523</c:v>
                </c:pt>
                <c:pt idx="154" formatCode="0.00">
                  <c:v>1.788011527377523</c:v>
                </c:pt>
                <c:pt idx="155" formatCode="0.00">
                  <c:v>1.798011527377523</c:v>
                </c:pt>
                <c:pt idx="156" formatCode="0.00">
                  <c:v>1.808011527377523</c:v>
                </c:pt>
                <c:pt idx="157" formatCode="0.00">
                  <c:v>1.818011527377523</c:v>
                </c:pt>
                <c:pt idx="158" formatCode="0.00">
                  <c:v>1.828011527377523</c:v>
                </c:pt>
                <c:pt idx="159" formatCode="0.00">
                  <c:v>1.838011527377523</c:v>
                </c:pt>
                <c:pt idx="160" formatCode="0.00">
                  <c:v>1.8480115273775231</c:v>
                </c:pt>
                <c:pt idx="161" formatCode="0.00">
                  <c:v>1.8580115273775231</c:v>
                </c:pt>
                <c:pt idx="162" formatCode="0.00">
                  <c:v>1.8680115273775231</c:v>
                </c:pt>
                <c:pt idx="163" formatCode="0.00">
                  <c:v>1.8780115273775231</c:v>
                </c:pt>
                <c:pt idx="164" formatCode="0.00">
                  <c:v>1.8880115273775231</c:v>
                </c:pt>
                <c:pt idx="165" formatCode="0.00">
                  <c:v>1.8980115273775231</c:v>
                </c:pt>
                <c:pt idx="166" formatCode="0.00">
                  <c:v>1.9080115273775231</c:v>
                </c:pt>
                <c:pt idx="167" formatCode="0.00">
                  <c:v>1.9180115273775231</c:v>
                </c:pt>
                <c:pt idx="168" formatCode="0.00">
                  <c:v>1.9280115273775231</c:v>
                </c:pt>
                <c:pt idx="169" formatCode="0.00">
                  <c:v>1.9380115273775231</c:v>
                </c:pt>
                <c:pt idx="170" formatCode="0.00">
                  <c:v>1.9480115273775231</c:v>
                </c:pt>
                <c:pt idx="171" formatCode="0.00">
                  <c:v>1.9580115273775232</c:v>
                </c:pt>
                <c:pt idx="172" formatCode="0.00">
                  <c:v>1.9680115273775232</c:v>
                </c:pt>
                <c:pt idx="173" formatCode="0.00">
                  <c:v>1.9780115273775232</c:v>
                </c:pt>
                <c:pt idx="174" formatCode="0.00">
                  <c:v>1.9880115273775232</c:v>
                </c:pt>
                <c:pt idx="175" formatCode="0.00">
                  <c:v>1.9980115273775232</c:v>
                </c:pt>
                <c:pt idx="176" formatCode="0.00">
                  <c:v>2.0080115273775232</c:v>
                </c:pt>
                <c:pt idx="177" formatCode="0.00">
                  <c:v>2.018011527377523</c:v>
                </c:pt>
                <c:pt idx="178" formatCode="0.00">
                  <c:v>2.0280115273775228</c:v>
                </c:pt>
                <c:pt idx="179" formatCode="0.00">
                  <c:v>2.0380115273775226</c:v>
                </c:pt>
                <c:pt idx="180" formatCode="0.00">
                  <c:v>2.0480115273775223</c:v>
                </c:pt>
                <c:pt idx="181" formatCode="0.00">
                  <c:v>2.0580115273775221</c:v>
                </c:pt>
                <c:pt idx="182" formatCode="0.00">
                  <c:v>2.0680115273775219</c:v>
                </c:pt>
                <c:pt idx="183" formatCode="0.00">
                  <c:v>2.0780115273775217</c:v>
                </c:pt>
                <c:pt idx="184" formatCode="0.00">
                  <c:v>2.0880115273775215</c:v>
                </c:pt>
                <c:pt idx="185" formatCode="0.00">
                  <c:v>2.0980115273775213</c:v>
                </c:pt>
                <c:pt idx="186" formatCode="0.00">
                  <c:v>2.1080115273775211</c:v>
                </c:pt>
                <c:pt idx="187" formatCode="0.00">
                  <c:v>2.1180115273775209</c:v>
                </c:pt>
                <c:pt idx="188" formatCode="0.00">
                  <c:v>2.1280115273775206</c:v>
                </c:pt>
                <c:pt idx="189" formatCode="0.00">
                  <c:v>2.1380115273775204</c:v>
                </c:pt>
                <c:pt idx="190" formatCode="0.00">
                  <c:v>2.1480115273775202</c:v>
                </c:pt>
                <c:pt idx="191" formatCode="0.00">
                  <c:v>2.15801152737752</c:v>
                </c:pt>
                <c:pt idx="192" formatCode="0.00">
                  <c:v>2.1680115273775198</c:v>
                </c:pt>
                <c:pt idx="193" formatCode="0.00">
                  <c:v>2.1780115273775196</c:v>
                </c:pt>
                <c:pt idx="194" formatCode="0.00">
                  <c:v>2.1880115273775194</c:v>
                </c:pt>
                <c:pt idx="195" formatCode="0.00">
                  <c:v>2.1980115273775191</c:v>
                </c:pt>
                <c:pt idx="196" formatCode="0.00">
                  <c:v>2.2080115273775189</c:v>
                </c:pt>
                <c:pt idx="197" formatCode="0.00">
                  <c:v>2.2180115273775187</c:v>
                </c:pt>
                <c:pt idx="198" formatCode="0.00">
                  <c:v>2.2280115273775185</c:v>
                </c:pt>
                <c:pt idx="199" formatCode="0.00">
                  <c:v>2.2380115273775183</c:v>
                </c:pt>
                <c:pt idx="200" formatCode="0.00">
                  <c:v>2.2480115273775181</c:v>
                </c:pt>
                <c:pt idx="201" formatCode="0.00">
                  <c:v>2.2580115273775179</c:v>
                </c:pt>
                <c:pt idx="202" formatCode="0.00">
                  <c:v>2.2680115273775177</c:v>
                </c:pt>
                <c:pt idx="203" formatCode="0.00">
                  <c:v>2.2780115273775174</c:v>
                </c:pt>
                <c:pt idx="204" formatCode="0.00">
                  <c:v>2.2880115273775172</c:v>
                </c:pt>
                <c:pt idx="205" formatCode="0.00">
                  <c:v>2.298011527377517</c:v>
                </c:pt>
                <c:pt idx="206" formatCode="0.00">
                  <c:v>2.3080115273775168</c:v>
                </c:pt>
                <c:pt idx="207" formatCode="0.00">
                  <c:v>2.3180115273775166</c:v>
                </c:pt>
                <c:pt idx="208" formatCode="0.00">
                  <c:v>2.3280115273775164</c:v>
                </c:pt>
                <c:pt idx="209" formatCode="0.00">
                  <c:v>2.3380115273775162</c:v>
                </c:pt>
                <c:pt idx="210" formatCode="0.00">
                  <c:v>2.348011527377516</c:v>
                </c:pt>
                <c:pt idx="211" formatCode="0.00">
                  <c:v>2.3580115273775157</c:v>
                </c:pt>
                <c:pt idx="212" formatCode="0.00">
                  <c:v>2.3680115273775155</c:v>
                </c:pt>
                <c:pt idx="213" formatCode="0.00">
                  <c:v>2.3780115273775153</c:v>
                </c:pt>
                <c:pt idx="214" formatCode="0.00">
                  <c:v>2.3880115273775151</c:v>
                </c:pt>
                <c:pt idx="215" formatCode="0.00">
                  <c:v>2.3980115273775149</c:v>
                </c:pt>
                <c:pt idx="216" formatCode="0.00">
                  <c:v>2.4080115273775147</c:v>
                </c:pt>
                <c:pt idx="217" formatCode="0.00">
                  <c:v>2.4180115273775145</c:v>
                </c:pt>
                <c:pt idx="218" formatCode="0.00">
                  <c:v>2.4280115273775142</c:v>
                </c:pt>
                <c:pt idx="219" formatCode="0.00">
                  <c:v>2.438011527377514</c:v>
                </c:pt>
                <c:pt idx="220" formatCode="0.00">
                  <c:v>2.4480115273775138</c:v>
                </c:pt>
                <c:pt idx="221" formatCode="0.00">
                  <c:v>2.4580115273775136</c:v>
                </c:pt>
                <c:pt idx="222" formatCode="0.00">
                  <c:v>2.4680115273775134</c:v>
                </c:pt>
                <c:pt idx="223" formatCode="0.00">
                  <c:v>2.4780115273775132</c:v>
                </c:pt>
                <c:pt idx="224" formatCode="0.00">
                  <c:v>2.488011527377513</c:v>
                </c:pt>
                <c:pt idx="225" formatCode="0.00">
                  <c:v>2.4980115273775128</c:v>
                </c:pt>
                <c:pt idx="226" formatCode="0.00">
                  <c:v>2.5080115273775125</c:v>
                </c:pt>
                <c:pt idx="227" formatCode="0.00">
                  <c:v>2.5180115273775123</c:v>
                </c:pt>
                <c:pt idx="228" formatCode="0.00">
                  <c:v>2.5280115273775121</c:v>
                </c:pt>
                <c:pt idx="229" formatCode="0.00">
                  <c:v>2.5380115273775119</c:v>
                </c:pt>
                <c:pt idx="230" formatCode="0.00">
                  <c:v>2.5480115273775117</c:v>
                </c:pt>
                <c:pt idx="231" formatCode="0.00">
                  <c:v>2.5580115273775115</c:v>
                </c:pt>
                <c:pt idx="232" formatCode="0.00">
                  <c:v>2.5680115273775113</c:v>
                </c:pt>
                <c:pt idx="233" formatCode="0.00">
                  <c:v>2.578011527377511</c:v>
                </c:pt>
                <c:pt idx="234" formatCode="0.00">
                  <c:v>2.5880115273775108</c:v>
                </c:pt>
                <c:pt idx="235" formatCode="0.00">
                  <c:v>2.5980115273775106</c:v>
                </c:pt>
                <c:pt idx="236" formatCode="0.00">
                  <c:v>2.6080115273775104</c:v>
                </c:pt>
                <c:pt idx="237" formatCode="0.00">
                  <c:v>2.6180115273775102</c:v>
                </c:pt>
                <c:pt idx="238" formatCode="0.00">
                  <c:v>2.62801152737751</c:v>
                </c:pt>
                <c:pt idx="239" formatCode="0.00">
                  <c:v>2.6380115273775098</c:v>
                </c:pt>
                <c:pt idx="240" formatCode="0.00">
                  <c:v>2.6480115273775096</c:v>
                </c:pt>
                <c:pt idx="241" formatCode="0.00">
                  <c:v>2.6580115273775093</c:v>
                </c:pt>
                <c:pt idx="242" formatCode="0.00">
                  <c:v>2.6680115273775091</c:v>
                </c:pt>
                <c:pt idx="243" formatCode="0.00">
                  <c:v>2.6780115273775089</c:v>
                </c:pt>
                <c:pt idx="244" formatCode="0.00">
                  <c:v>2.6880115273775087</c:v>
                </c:pt>
                <c:pt idx="245" formatCode="0.00">
                  <c:v>2.6980115273775085</c:v>
                </c:pt>
                <c:pt idx="246" formatCode="0.00">
                  <c:v>2.7080115273775083</c:v>
                </c:pt>
                <c:pt idx="247" formatCode="0.00">
                  <c:v>2.7180115273775081</c:v>
                </c:pt>
                <c:pt idx="248" formatCode="0.00">
                  <c:v>2.7280115273775078</c:v>
                </c:pt>
                <c:pt idx="249" formatCode="0.00">
                  <c:v>2.7380115273775076</c:v>
                </c:pt>
                <c:pt idx="250" formatCode="0.00">
                  <c:v>2.7480115273775074</c:v>
                </c:pt>
                <c:pt idx="251" formatCode="0.00">
                  <c:v>2.7580115273775072</c:v>
                </c:pt>
                <c:pt idx="252" formatCode="0.00">
                  <c:v>2.768011527377507</c:v>
                </c:pt>
                <c:pt idx="253" formatCode="0.00">
                  <c:v>2.7780115273775068</c:v>
                </c:pt>
                <c:pt idx="254" formatCode="0.00">
                  <c:v>2.7880115273775066</c:v>
                </c:pt>
                <c:pt idx="255" formatCode="0.00">
                  <c:v>2.7980115273775064</c:v>
                </c:pt>
                <c:pt idx="256" formatCode="0.00">
                  <c:v>2.8080115273775061</c:v>
                </c:pt>
                <c:pt idx="257" formatCode="0.00">
                  <c:v>2.8180115273775059</c:v>
                </c:pt>
                <c:pt idx="258" formatCode="0.00">
                  <c:v>2.8280115273775057</c:v>
                </c:pt>
                <c:pt idx="259" formatCode="0.00">
                  <c:v>2.8380115273775055</c:v>
                </c:pt>
                <c:pt idx="260" formatCode="0.00">
                  <c:v>2.8480115273775053</c:v>
                </c:pt>
                <c:pt idx="261" formatCode="0.00">
                  <c:v>2.8580115273775051</c:v>
                </c:pt>
                <c:pt idx="262" formatCode="0.00">
                  <c:v>2.8680115273775049</c:v>
                </c:pt>
                <c:pt idx="263" formatCode="0.00">
                  <c:v>2.8780115273775047</c:v>
                </c:pt>
                <c:pt idx="264" formatCode="0.00">
                  <c:v>2.8880115273775044</c:v>
                </c:pt>
                <c:pt idx="265" formatCode="0.00">
                  <c:v>2.8980115273775042</c:v>
                </c:pt>
                <c:pt idx="266" formatCode="0.00">
                  <c:v>2.908011527377504</c:v>
                </c:pt>
                <c:pt idx="267" formatCode="0.00">
                  <c:v>2.9180115273775038</c:v>
                </c:pt>
                <c:pt idx="268" formatCode="0.00">
                  <c:v>2.9280115273775036</c:v>
                </c:pt>
                <c:pt idx="269" formatCode="0.00">
                  <c:v>2.9380115273775034</c:v>
                </c:pt>
                <c:pt idx="270" formatCode="0.00">
                  <c:v>2.9480115273775032</c:v>
                </c:pt>
                <c:pt idx="271" formatCode="0.00">
                  <c:v>2.9580115273775029</c:v>
                </c:pt>
                <c:pt idx="272" formatCode="0.00">
                  <c:v>2.9680115273775027</c:v>
                </c:pt>
                <c:pt idx="273" formatCode="0.00">
                  <c:v>2.9780115273775025</c:v>
                </c:pt>
                <c:pt idx="274" formatCode="0.00">
                  <c:v>2.9880115273775023</c:v>
                </c:pt>
                <c:pt idx="275" formatCode="0.00">
                  <c:v>2.9980115273775021</c:v>
                </c:pt>
                <c:pt idx="276" formatCode="0.00">
                  <c:v>3.0080115273775019</c:v>
                </c:pt>
                <c:pt idx="277" formatCode="0.00">
                  <c:v>3.0180115273775017</c:v>
                </c:pt>
                <c:pt idx="278" formatCode="0.00">
                  <c:v>3.0280115273775015</c:v>
                </c:pt>
                <c:pt idx="279" formatCode="0.00">
                  <c:v>3.0380115273775012</c:v>
                </c:pt>
                <c:pt idx="280" formatCode="0.00">
                  <c:v>3.048011527377501</c:v>
                </c:pt>
                <c:pt idx="281" formatCode="0.00">
                  <c:v>3.0580115273775008</c:v>
                </c:pt>
                <c:pt idx="282" formatCode="0.00">
                  <c:v>3.0680115273775006</c:v>
                </c:pt>
                <c:pt idx="283" formatCode="0.00">
                  <c:v>3.0780115273775004</c:v>
                </c:pt>
                <c:pt idx="284" formatCode="0.00">
                  <c:v>3.0880115273775002</c:v>
                </c:pt>
                <c:pt idx="285" formatCode="0.00">
                  <c:v>3.0980115273775</c:v>
                </c:pt>
                <c:pt idx="286" formatCode="0.00">
                  <c:v>3.1080115273774997</c:v>
                </c:pt>
                <c:pt idx="287" formatCode="0.00">
                  <c:v>3.1180115273774995</c:v>
                </c:pt>
                <c:pt idx="288" formatCode="0.00">
                  <c:v>3.1280115273774993</c:v>
                </c:pt>
                <c:pt idx="289" formatCode="0.00">
                  <c:v>3.1380115273774991</c:v>
                </c:pt>
                <c:pt idx="290" formatCode="0.00">
                  <c:v>3.1480115273774989</c:v>
                </c:pt>
                <c:pt idx="291" formatCode="0.00">
                  <c:v>3.1580115273774987</c:v>
                </c:pt>
                <c:pt idx="292" formatCode="0.00">
                  <c:v>3.1680115273774985</c:v>
                </c:pt>
                <c:pt idx="293" formatCode="0.00">
                  <c:v>3.1780115273774983</c:v>
                </c:pt>
                <c:pt idx="294" formatCode="0.00">
                  <c:v>3.188011527377498</c:v>
                </c:pt>
                <c:pt idx="295" formatCode="0.00">
                  <c:v>3.1980115273774978</c:v>
                </c:pt>
                <c:pt idx="296" formatCode="0.00">
                  <c:v>3.2080115273774976</c:v>
                </c:pt>
                <c:pt idx="297" formatCode="0.00">
                  <c:v>3.2180115273774974</c:v>
                </c:pt>
                <c:pt idx="298" formatCode="0.00">
                  <c:v>3.2280115273774972</c:v>
                </c:pt>
                <c:pt idx="299" formatCode="0.00">
                  <c:v>3.238011527377497</c:v>
                </c:pt>
                <c:pt idx="300" formatCode="0.00">
                  <c:v>3.2480115273774968</c:v>
                </c:pt>
                <c:pt idx="301" formatCode="0.00">
                  <c:v>3.2580115273774966</c:v>
                </c:pt>
                <c:pt idx="302" formatCode="0.00">
                  <c:v>3.2680115273774963</c:v>
                </c:pt>
                <c:pt idx="303" formatCode="0.00">
                  <c:v>3.2780115273774961</c:v>
                </c:pt>
                <c:pt idx="304" formatCode="0.00">
                  <c:v>3.2880115273774959</c:v>
                </c:pt>
                <c:pt idx="305" formatCode="0.00">
                  <c:v>3.2980115273774957</c:v>
                </c:pt>
                <c:pt idx="306" formatCode="0.00">
                  <c:v>3.3080115273774955</c:v>
                </c:pt>
                <c:pt idx="307" formatCode="0.00">
                  <c:v>3.3180115273774953</c:v>
                </c:pt>
                <c:pt idx="308" formatCode="0.00">
                  <c:v>3.3280115273774951</c:v>
                </c:pt>
                <c:pt idx="309" formatCode="0.00">
                  <c:v>3.3380115273774948</c:v>
                </c:pt>
                <c:pt idx="310" formatCode="0.00">
                  <c:v>3.3480115273774946</c:v>
                </c:pt>
                <c:pt idx="311" formatCode="0.00">
                  <c:v>3.3580115273774944</c:v>
                </c:pt>
                <c:pt idx="312" formatCode="0.00">
                  <c:v>3.3680115273774942</c:v>
                </c:pt>
                <c:pt idx="313" formatCode="0.00">
                  <c:v>3.378011527377494</c:v>
                </c:pt>
                <c:pt idx="314" formatCode="0.00">
                  <c:v>3.3880115273774938</c:v>
                </c:pt>
                <c:pt idx="315" formatCode="0.00">
                  <c:v>3.3980115273774936</c:v>
                </c:pt>
                <c:pt idx="316" formatCode="0.00">
                  <c:v>3.4080115273774934</c:v>
                </c:pt>
                <c:pt idx="317" formatCode="0.00">
                  <c:v>3.4180115273774931</c:v>
                </c:pt>
                <c:pt idx="318" formatCode="0.00">
                  <c:v>3.4280115273774929</c:v>
                </c:pt>
                <c:pt idx="319" formatCode="0.00">
                  <c:v>3.4380115273774927</c:v>
                </c:pt>
                <c:pt idx="320" formatCode="0.00">
                  <c:v>3.4480115273774925</c:v>
                </c:pt>
                <c:pt idx="321" formatCode="0.00">
                  <c:v>3.4580115273774923</c:v>
                </c:pt>
                <c:pt idx="322" formatCode="0.00">
                  <c:v>3.4680115273774921</c:v>
                </c:pt>
                <c:pt idx="323" formatCode="0.00">
                  <c:v>3.4780115273774919</c:v>
                </c:pt>
                <c:pt idx="324" formatCode="0.00">
                  <c:v>3.4880115273774916</c:v>
                </c:pt>
                <c:pt idx="325" formatCode="0.00">
                  <c:v>3.4980115273774914</c:v>
                </c:pt>
                <c:pt idx="326" formatCode="0.00">
                  <c:v>3.5080115273774912</c:v>
                </c:pt>
                <c:pt idx="327" formatCode="0.00">
                  <c:v>3.518011527377491</c:v>
                </c:pt>
                <c:pt idx="328" formatCode="0.00">
                  <c:v>3.5280115273774908</c:v>
                </c:pt>
                <c:pt idx="329" formatCode="0.00">
                  <c:v>3.5380115273774906</c:v>
                </c:pt>
                <c:pt idx="330" formatCode="0.00">
                  <c:v>3.5480115273774904</c:v>
                </c:pt>
                <c:pt idx="331" formatCode="0.00">
                  <c:v>3.5580115273774902</c:v>
                </c:pt>
                <c:pt idx="332" formatCode="0.00">
                  <c:v>3.5680115273774899</c:v>
                </c:pt>
                <c:pt idx="333" formatCode="0.00">
                  <c:v>3.5780115273774897</c:v>
                </c:pt>
                <c:pt idx="334" formatCode="0.00">
                  <c:v>3.5880115273774895</c:v>
                </c:pt>
                <c:pt idx="335" formatCode="0.00">
                  <c:v>3.5980115273774893</c:v>
                </c:pt>
                <c:pt idx="336" formatCode="0.00">
                  <c:v>3.6080115273774891</c:v>
                </c:pt>
                <c:pt idx="337" formatCode="0.00">
                  <c:v>3.6180115273774889</c:v>
                </c:pt>
                <c:pt idx="338" formatCode="0.00">
                  <c:v>3.6280115273774887</c:v>
                </c:pt>
                <c:pt idx="339" formatCode="0.00">
                  <c:v>3.6380115273774885</c:v>
                </c:pt>
                <c:pt idx="340" formatCode="0.00">
                  <c:v>3.6480115273774882</c:v>
                </c:pt>
                <c:pt idx="341" formatCode="0.00">
                  <c:v>3.658011527377488</c:v>
                </c:pt>
                <c:pt idx="342" formatCode="0.00">
                  <c:v>3.6680115273774878</c:v>
                </c:pt>
                <c:pt idx="343" formatCode="0.00">
                  <c:v>3.6780115273774876</c:v>
                </c:pt>
                <c:pt idx="344" formatCode="0.00">
                  <c:v>3.6880115273774874</c:v>
                </c:pt>
                <c:pt idx="345" formatCode="0.00">
                  <c:v>3.6980115273774872</c:v>
                </c:pt>
                <c:pt idx="346" formatCode="0.00">
                  <c:v>3.708011527377487</c:v>
                </c:pt>
                <c:pt idx="347" formatCode="0.00">
                  <c:v>3.7180115273774867</c:v>
                </c:pt>
                <c:pt idx="348" formatCode="0.00">
                  <c:v>3.7280115273774865</c:v>
                </c:pt>
                <c:pt idx="349" formatCode="0.00">
                  <c:v>3.7380115273774863</c:v>
                </c:pt>
                <c:pt idx="350" formatCode="0.00">
                  <c:v>3.7480115273774861</c:v>
                </c:pt>
                <c:pt idx="351" formatCode="0.00">
                  <c:v>3.7580115273774859</c:v>
                </c:pt>
                <c:pt idx="352" formatCode="0.00">
                  <c:v>3.7680115273774857</c:v>
                </c:pt>
                <c:pt idx="353" formatCode="0.00">
                  <c:v>3.7780115273774855</c:v>
                </c:pt>
                <c:pt idx="354" formatCode="0.00">
                  <c:v>3.7880115273774853</c:v>
                </c:pt>
                <c:pt idx="355" formatCode="0.00">
                  <c:v>3.798011527377485</c:v>
                </c:pt>
                <c:pt idx="356" formatCode="0.00">
                  <c:v>3.8080115273774848</c:v>
                </c:pt>
                <c:pt idx="357" formatCode="0.00">
                  <c:v>3.8180115273774846</c:v>
                </c:pt>
                <c:pt idx="358" formatCode="0.00">
                  <c:v>3.8280115273774844</c:v>
                </c:pt>
                <c:pt idx="359" formatCode="0.00">
                  <c:v>3.8380115273774842</c:v>
                </c:pt>
                <c:pt idx="360" formatCode="0.00">
                  <c:v>3.848011527377484</c:v>
                </c:pt>
                <c:pt idx="361" formatCode="0.00">
                  <c:v>3.8580115273774838</c:v>
                </c:pt>
                <c:pt idx="362" formatCode="0.00">
                  <c:v>3.8680115273774835</c:v>
                </c:pt>
                <c:pt idx="363" formatCode="0.00">
                  <c:v>3.8780115273774833</c:v>
                </c:pt>
                <c:pt idx="364" formatCode="0.00">
                  <c:v>3.8880115273774831</c:v>
                </c:pt>
                <c:pt idx="365" formatCode="0.00">
                  <c:v>3.8980115273774829</c:v>
                </c:pt>
                <c:pt idx="366" formatCode="0.00">
                  <c:v>3.9080115273774827</c:v>
                </c:pt>
                <c:pt idx="367" formatCode="0.00">
                  <c:v>3.9180115273774825</c:v>
                </c:pt>
                <c:pt idx="368" formatCode="0.00">
                  <c:v>3.9280115273774823</c:v>
                </c:pt>
                <c:pt idx="369" formatCode="0.00">
                  <c:v>3.9380115273774821</c:v>
                </c:pt>
                <c:pt idx="370" formatCode="0.00">
                  <c:v>3.9480115273774818</c:v>
                </c:pt>
                <c:pt idx="371" formatCode="0.00">
                  <c:v>3.9580115273774816</c:v>
                </c:pt>
                <c:pt idx="372" formatCode="0.00">
                  <c:v>3.9680115273774814</c:v>
                </c:pt>
                <c:pt idx="373" formatCode="0.00">
                  <c:v>3.9780115273774812</c:v>
                </c:pt>
                <c:pt idx="374" formatCode="0.00">
                  <c:v>3.988011527377481</c:v>
                </c:pt>
                <c:pt idx="375" formatCode="0.00">
                  <c:v>3.9980115273774808</c:v>
                </c:pt>
                <c:pt idx="376" formatCode="0.00">
                  <c:v>4.008011527377481</c:v>
                </c:pt>
                <c:pt idx="377" formatCode="0.00">
                  <c:v>4.0180115273774808</c:v>
                </c:pt>
                <c:pt idx="378" formatCode="0.00">
                  <c:v>4.0280115273774806</c:v>
                </c:pt>
                <c:pt idx="379" formatCode="0.00">
                  <c:v>4.0380115273774804</c:v>
                </c:pt>
                <c:pt idx="380" formatCode="0.00">
                  <c:v>4.0480115273774802</c:v>
                </c:pt>
                <c:pt idx="381" formatCode="0.00">
                  <c:v>4.0580115273774799</c:v>
                </c:pt>
                <c:pt idx="382" formatCode="0.00">
                  <c:v>4.0680115273774797</c:v>
                </c:pt>
                <c:pt idx="383" formatCode="0.00">
                  <c:v>4.0780115273774795</c:v>
                </c:pt>
                <c:pt idx="384" formatCode="0.00">
                  <c:v>4.0880115273774793</c:v>
                </c:pt>
                <c:pt idx="385" formatCode="0.00">
                  <c:v>4.0980115273774791</c:v>
                </c:pt>
                <c:pt idx="386" formatCode="0.00">
                  <c:v>4.1080115273774789</c:v>
                </c:pt>
                <c:pt idx="387" formatCode="0.00">
                  <c:v>4.1180115273774787</c:v>
                </c:pt>
                <c:pt idx="388" formatCode="0.00">
                  <c:v>4.1280115273774785</c:v>
                </c:pt>
                <c:pt idx="389" formatCode="0.00">
                  <c:v>4.1380115273774782</c:v>
                </c:pt>
                <c:pt idx="390" formatCode="0.00">
                  <c:v>4.148011527377478</c:v>
                </c:pt>
                <c:pt idx="391" formatCode="0.00">
                  <c:v>4.1580115273774778</c:v>
                </c:pt>
                <c:pt idx="392" formatCode="0.00">
                  <c:v>4.1680115273774776</c:v>
                </c:pt>
                <c:pt idx="393" formatCode="0.00">
                  <c:v>4.1780115273774774</c:v>
                </c:pt>
                <c:pt idx="394" formatCode="0.00">
                  <c:v>4.1880115273774772</c:v>
                </c:pt>
                <c:pt idx="395" formatCode="0.00">
                  <c:v>4.198011527377477</c:v>
                </c:pt>
                <c:pt idx="396" formatCode="0.00">
                  <c:v>4.2080115273774767</c:v>
                </c:pt>
                <c:pt idx="397" formatCode="0.00">
                  <c:v>4.2180115273774765</c:v>
                </c:pt>
                <c:pt idx="398" formatCode="0.00">
                  <c:v>4.2280115273774763</c:v>
                </c:pt>
                <c:pt idx="399" formatCode="0.00">
                  <c:v>4.2380115273774761</c:v>
                </c:pt>
                <c:pt idx="400" formatCode="0.00">
                  <c:v>4.2480115273774759</c:v>
                </c:pt>
                <c:pt idx="401" formatCode="0.00">
                  <c:v>4.2580115273774757</c:v>
                </c:pt>
                <c:pt idx="402" formatCode="0.00">
                  <c:v>4.2680115273774755</c:v>
                </c:pt>
                <c:pt idx="403" formatCode="0.00">
                  <c:v>4.2780115273774753</c:v>
                </c:pt>
                <c:pt idx="404" formatCode="0.00">
                  <c:v>4.288011527377475</c:v>
                </c:pt>
                <c:pt idx="405" formatCode="0.00">
                  <c:v>4.2980115273774748</c:v>
                </c:pt>
                <c:pt idx="406" formatCode="0.00">
                  <c:v>4.3080115273774746</c:v>
                </c:pt>
                <c:pt idx="407" formatCode="0.00">
                  <c:v>4.3180115273774744</c:v>
                </c:pt>
                <c:pt idx="408" formatCode="0.00">
                  <c:v>4.3280115273774742</c:v>
                </c:pt>
                <c:pt idx="409" formatCode="0.00">
                  <c:v>4.338011527377474</c:v>
                </c:pt>
                <c:pt idx="410" formatCode="0.00">
                  <c:v>4.3480115273774738</c:v>
                </c:pt>
                <c:pt idx="411" formatCode="0.00">
                  <c:v>4.3580115273774735</c:v>
                </c:pt>
                <c:pt idx="412" formatCode="0.00">
                  <c:v>4.3680115273774733</c:v>
                </c:pt>
                <c:pt idx="413" formatCode="0.00">
                  <c:v>4.3780115273774731</c:v>
                </c:pt>
                <c:pt idx="414" formatCode="0.00">
                  <c:v>4.3880115273774729</c:v>
                </c:pt>
                <c:pt idx="415" formatCode="0.00">
                  <c:v>4.3980115273774727</c:v>
                </c:pt>
                <c:pt idx="416" formatCode="0.00">
                  <c:v>4.4080115273774725</c:v>
                </c:pt>
                <c:pt idx="417" formatCode="0.00">
                  <c:v>4.4180115273774723</c:v>
                </c:pt>
                <c:pt idx="418" formatCode="0.00">
                  <c:v>4.4280115273774721</c:v>
                </c:pt>
                <c:pt idx="419" formatCode="0.00">
                  <c:v>4.4380115273774718</c:v>
                </c:pt>
                <c:pt idx="420" formatCode="0.00">
                  <c:v>4.4480115273774716</c:v>
                </c:pt>
                <c:pt idx="421" formatCode="0.00">
                  <c:v>4.4580115273774714</c:v>
                </c:pt>
                <c:pt idx="422" formatCode="0.00">
                  <c:v>4.4680115273774712</c:v>
                </c:pt>
                <c:pt idx="423" formatCode="0.00">
                  <c:v>4.478011527377471</c:v>
                </c:pt>
                <c:pt idx="424" formatCode="0.00">
                  <c:v>4.4880115273774708</c:v>
                </c:pt>
                <c:pt idx="425" formatCode="0.00">
                  <c:v>4.4980115273774706</c:v>
                </c:pt>
                <c:pt idx="426" formatCode="0.00">
                  <c:v>4.5080115273774704</c:v>
                </c:pt>
                <c:pt idx="427" formatCode="0.00">
                  <c:v>4.5180115273774701</c:v>
                </c:pt>
                <c:pt idx="428" formatCode="0.00">
                  <c:v>4.5280115273774699</c:v>
                </c:pt>
                <c:pt idx="429" formatCode="0.00">
                  <c:v>4.5380115273774697</c:v>
                </c:pt>
                <c:pt idx="430" formatCode="0.00">
                  <c:v>4.5480115273774695</c:v>
                </c:pt>
                <c:pt idx="431" formatCode="0.00">
                  <c:v>4.5580115273774693</c:v>
                </c:pt>
                <c:pt idx="432" formatCode="0.00">
                  <c:v>4.5680115273774691</c:v>
                </c:pt>
                <c:pt idx="433" formatCode="0.00">
                  <c:v>4.5780115273774689</c:v>
                </c:pt>
                <c:pt idx="434" formatCode="0.00">
                  <c:v>4.5880115273774686</c:v>
                </c:pt>
                <c:pt idx="435" formatCode="0.00">
                  <c:v>4.5980115273774684</c:v>
                </c:pt>
                <c:pt idx="436" formatCode="0.00">
                  <c:v>4.6080115273774682</c:v>
                </c:pt>
                <c:pt idx="437" formatCode="0.00">
                  <c:v>4.618011527377468</c:v>
                </c:pt>
                <c:pt idx="438" formatCode="0.00">
                  <c:v>4.6280115273774678</c:v>
                </c:pt>
                <c:pt idx="439" formatCode="0.00">
                  <c:v>4.6380115273774676</c:v>
                </c:pt>
                <c:pt idx="440" formatCode="0.00">
                  <c:v>4.6480115273774674</c:v>
                </c:pt>
                <c:pt idx="441" formatCode="0.00">
                  <c:v>4.6580115273774672</c:v>
                </c:pt>
                <c:pt idx="442" formatCode="0.00">
                  <c:v>4.6680115273774669</c:v>
                </c:pt>
                <c:pt idx="443" formatCode="0.00">
                  <c:v>4.6780115273774667</c:v>
                </c:pt>
                <c:pt idx="444" formatCode="0.00">
                  <c:v>4.6880115273774665</c:v>
                </c:pt>
                <c:pt idx="445" formatCode="0.00">
                  <c:v>4.6980115273774663</c:v>
                </c:pt>
                <c:pt idx="446" formatCode="0.00">
                  <c:v>4.7080115273774661</c:v>
                </c:pt>
                <c:pt idx="447" formatCode="0.00">
                  <c:v>4.7180115273774659</c:v>
                </c:pt>
                <c:pt idx="448" formatCode="0.00">
                  <c:v>4.7280115273774657</c:v>
                </c:pt>
                <c:pt idx="449" formatCode="0.00">
                  <c:v>4.7380115273774654</c:v>
                </c:pt>
                <c:pt idx="450" formatCode="0.00">
                  <c:v>4.7480115273774652</c:v>
                </c:pt>
                <c:pt idx="451" formatCode="0.00">
                  <c:v>4.758011527377465</c:v>
                </c:pt>
                <c:pt idx="452" formatCode="0.00">
                  <c:v>4.7680115273774648</c:v>
                </c:pt>
                <c:pt idx="453" formatCode="0.00">
                  <c:v>4.7780115273774646</c:v>
                </c:pt>
                <c:pt idx="454" formatCode="0.00">
                  <c:v>4.7880115273774644</c:v>
                </c:pt>
                <c:pt idx="455" formatCode="0.00">
                  <c:v>4.7980115273774642</c:v>
                </c:pt>
                <c:pt idx="456" formatCode="0.00">
                  <c:v>4.808011527377464</c:v>
                </c:pt>
                <c:pt idx="457" formatCode="0.00">
                  <c:v>4.8180115273774637</c:v>
                </c:pt>
                <c:pt idx="458" formatCode="0.00">
                  <c:v>4.8280115273774635</c:v>
                </c:pt>
                <c:pt idx="459" formatCode="0.00">
                  <c:v>4.8380115273774633</c:v>
                </c:pt>
                <c:pt idx="460" formatCode="0.00">
                  <c:v>4.8480115273774631</c:v>
                </c:pt>
                <c:pt idx="461" formatCode="0.00">
                  <c:v>4.8580115273774629</c:v>
                </c:pt>
                <c:pt idx="462" formatCode="0.00">
                  <c:v>4.8680115273774627</c:v>
                </c:pt>
                <c:pt idx="463" formatCode="0.00">
                  <c:v>4.8780115273774625</c:v>
                </c:pt>
                <c:pt idx="464" formatCode="0.00">
                  <c:v>4.8880115273774623</c:v>
                </c:pt>
                <c:pt idx="465" formatCode="0.00">
                  <c:v>4.898011527377462</c:v>
                </c:pt>
                <c:pt idx="466" formatCode="0.00">
                  <c:v>4.9080115273774618</c:v>
                </c:pt>
                <c:pt idx="467" formatCode="0.00">
                  <c:v>4.9180115273774616</c:v>
                </c:pt>
                <c:pt idx="468" formatCode="0.00">
                  <c:v>4.9280115273774614</c:v>
                </c:pt>
                <c:pt idx="469" formatCode="0.00">
                  <c:v>4.9380115273774612</c:v>
                </c:pt>
                <c:pt idx="470" formatCode="0.00">
                  <c:v>4.948011527377461</c:v>
                </c:pt>
                <c:pt idx="471" formatCode="0.00">
                  <c:v>4.9580115273774608</c:v>
                </c:pt>
                <c:pt idx="472" formatCode="0.00">
                  <c:v>4.9680115273774605</c:v>
                </c:pt>
                <c:pt idx="473" formatCode="0.00">
                  <c:v>4.9780115273774603</c:v>
                </c:pt>
                <c:pt idx="474" formatCode="0.00">
                  <c:v>4.9880115273774601</c:v>
                </c:pt>
                <c:pt idx="475" formatCode="0.00">
                  <c:v>4.9980115273774599</c:v>
                </c:pt>
                <c:pt idx="476" formatCode="0.00">
                  <c:v>5.0080115273774597</c:v>
                </c:pt>
                <c:pt idx="477" formatCode="0.00">
                  <c:v>5.0180115273774595</c:v>
                </c:pt>
                <c:pt idx="478" formatCode="0.00">
                  <c:v>5.0280115273774593</c:v>
                </c:pt>
                <c:pt idx="479" formatCode="0.00">
                  <c:v>5.0380115273774591</c:v>
                </c:pt>
                <c:pt idx="480" formatCode="0.00">
                  <c:v>5.0480115273774588</c:v>
                </c:pt>
                <c:pt idx="481" formatCode="0.00">
                  <c:v>5.0580115273774586</c:v>
                </c:pt>
                <c:pt idx="482" formatCode="0.00">
                  <c:v>5.0680115273774584</c:v>
                </c:pt>
                <c:pt idx="483" formatCode="0.00">
                  <c:v>5.0780115273774582</c:v>
                </c:pt>
                <c:pt idx="484" formatCode="0.00">
                  <c:v>5.088011527377458</c:v>
                </c:pt>
                <c:pt idx="485" formatCode="0.00">
                  <c:v>5.0980115273774578</c:v>
                </c:pt>
                <c:pt idx="486" formatCode="0.00">
                  <c:v>5.1080115273774576</c:v>
                </c:pt>
                <c:pt idx="487" formatCode="0.00">
                  <c:v>5.1180115273774573</c:v>
                </c:pt>
                <c:pt idx="488" formatCode="0.00">
                  <c:v>5.1280115273774571</c:v>
                </c:pt>
                <c:pt idx="489" formatCode="0.00">
                  <c:v>5.1380115273774569</c:v>
                </c:pt>
                <c:pt idx="490" formatCode="0.00">
                  <c:v>5.1480115273774567</c:v>
                </c:pt>
                <c:pt idx="491" formatCode="0.00">
                  <c:v>5.1580115273774565</c:v>
                </c:pt>
                <c:pt idx="492" formatCode="0.00">
                  <c:v>5.1680115273774563</c:v>
                </c:pt>
                <c:pt idx="493" formatCode="0.00">
                  <c:v>5.1780115273774561</c:v>
                </c:pt>
                <c:pt idx="494" formatCode="0.00">
                  <c:v>5.1880115273774559</c:v>
                </c:pt>
                <c:pt idx="495" formatCode="0.00">
                  <c:v>5.1980115273774556</c:v>
                </c:pt>
                <c:pt idx="496" formatCode="0.00">
                  <c:v>5.2080115273774554</c:v>
                </c:pt>
                <c:pt idx="497" formatCode="0.00">
                  <c:v>5.2180115273774552</c:v>
                </c:pt>
                <c:pt idx="498" formatCode="0.00">
                  <c:v>5.228011527377455</c:v>
                </c:pt>
                <c:pt idx="499" formatCode="0.00">
                  <c:v>5.2380115273774548</c:v>
                </c:pt>
                <c:pt idx="500" formatCode="0.00">
                  <c:v>5.2480115273774546</c:v>
                </c:pt>
                <c:pt idx="501" formatCode="0.00">
                  <c:v>5.2580115273774544</c:v>
                </c:pt>
                <c:pt idx="502" formatCode="0.00">
                  <c:v>5.2680115273774542</c:v>
                </c:pt>
                <c:pt idx="503" formatCode="0.00">
                  <c:v>5.2780115273774539</c:v>
                </c:pt>
                <c:pt idx="504" formatCode="0.00">
                  <c:v>5.2880115273774537</c:v>
                </c:pt>
                <c:pt idx="505" formatCode="0.00">
                  <c:v>5.2980115273774535</c:v>
                </c:pt>
                <c:pt idx="506" formatCode="0.00">
                  <c:v>5.3080115273774533</c:v>
                </c:pt>
                <c:pt idx="507" formatCode="0.00">
                  <c:v>5.3180115273774531</c:v>
                </c:pt>
                <c:pt idx="508" formatCode="0.00">
                  <c:v>5.3280115273774529</c:v>
                </c:pt>
                <c:pt idx="509" formatCode="0.00">
                  <c:v>5.3380115273774527</c:v>
                </c:pt>
                <c:pt idx="510" formatCode="0.00">
                  <c:v>5.3480115273774524</c:v>
                </c:pt>
                <c:pt idx="511" formatCode="0.00">
                  <c:v>5.3580115273774522</c:v>
                </c:pt>
                <c:pt idx="512" formatCode="0.00">
                  <c:v>5.368011527377452</c:v>
                </c:pt>
                <c:pt idx="513" formatCode="0.00">
                  <c:v>5.3780115273774518</c:v>
                </c:pt>
                <c:pt idx="514" formatCode="0.00">
                  <c:v>5.3880115273774516</c:v>
                </c:pt>
                <c:pt idx="515" formatCode="0.00">
                  <c:v>5.3980115273774514</c:v>
                </c:pt>
                <c:pt idx="516" formatCode="0.00">
                  <c:v>5.4080115273774512</c:v>
                </c:pt>
                <c:pt idx="517" formatCode="0.00">
                  <c:v>5.418011527377451</c:v>
                </c:pt>
                <c:pt idx="518" formatCode="0.00">
                  <c:v>5.4280115273774507</c:v>
                </c:pt>
                <c:pt idx="519" formatCode="0.00">
                  <c:v>5.4380115273774505</c:v>
                </c:pt>
                <c:pt idx="520" formatCode="0.00">
                  <c:v>5.4480115273774503</c:v>
                </c:pt>
                <c:pt idx="521" formatCode="0.00">
                  <c:v>5.4580115273774501</c:v>
                </c:pt>
                <c:pt idx="522" formatCode="0.00">
                  <c:v>5.4680115273774499</c:v>
                </c:pt>
                <c:pt idx="523" formatCode="0.00">
                  <c:v>5.4780115273774497</c:v>
                </c:pt>
                <c:pt idx="524" formatCode="0.00">
                  <c:v>5.4880115273774495</c:v>
                </c:pt>
                <c:pt idx="525" formatCode="0.00">
                  <c:v>5.4980115273774492</c:v>
                </c:pt>
                <c:pt idx="526" formatCode="0.00">
                  <c:v>5.508011527377449</c:v>
                </c:pt>
                <c:pt idx="527" formatCode="0.00">
                  <c:v>5.5180115273774488</c:v>
                </c:pt>
                <c:pt idx="528" formatCode="0.00">
                  <c:v>5.5280115273774486</c:v>
                </c:pt>
                <c:pt idx="529" formatCode="0.00">
                  <c:v>5.5380115273774484</c:v>
                </c:pt>
                <c:pt idx="530" formatCode="0.00">
                  <c:v>5.5480115273774482</c:v>
                </c:pt>
                <c:pt idx="531" formatCode="0.00">
                  <c:v>5.558011527377448</c:v>
                </c:pt>
                <c:pt idx="532" formatCode="0.00">
                  <c:v>5.5680115273774478</c:v>
                </c:pt>
                <c:pt idx="533" formatCode="0.00">
                  <c:v>5.5780115273774475</c:v>
                </c:pt>
                <c:pt idx="534" formatCode="0.00">
                  <c:v>5.5880115273774473</c:v>
                </c:pt>
                <c:pt idx="535" formatCode="0.00">
                  <c:v>5.5980115273774471</c:v>
                </c:pt>
                <c:pt idx="536" formatCode="0.00">
                  <c:v>5.6080115273774469</c:v>
                </c:pt>
                <c:pt idx="537" formatCode="0.00">
                  <c:v>5.6180115273774467</c:v>
                </c:pt>
                <c:pt idx="538" formatCode="0.00">
                  <c:v>5.6280115273774465</c:v>
                </c:pt>
                <c:pt idx="539" formatCode="0.00">
                  <c:v>5.6380115273774463</c:v>
                </c:pt>
                <c:pt idx="540" formatCode="0.00">
                  <c:v>5.6480115273774461</c:v>
                </c:pt>
                <c:pt idx="541" formatCode="0.00">
                  <c:v>5.6580115273774458</c:v>
                </c:pt>
                <c:pt idx="542" formatCode="0.00">
                  <c:v>5.6680115273774456</c:v>
                </c:pt>
                <c:pt idx="543" formatCode="0.00">
                  <c:v>5.6780115273774454</c:v>
                </c:pt>
                <c:pt idx="544" formatCode="0.00">
                  <c:v>5.6880115273774452</c:v>
                </c:pt>
                <c:pt idx="545" formatCode="0.00">
                  <c:v>5.698011527377445</c:v>
                </c:pt>
                <c:pt idx="546" formatCode="0.00">
                  <c:v>5.7080115273774448</c:v>
                </c:pt>
                <c:pt idx="547" formatCode="0.00">
                  <c:v>5.7180115273774446</c:v>
                </c:pt>
                <c:pt idx="548" formatCode="0.00">
                  <c:v>5.7280115273774443</c:v>
                </c:pt>
                <c:pt idx="549" formatCode="0.00">
                  <c:v>5.7380115273774441</c:v>
                </c:pt>
                <c:pt idx="550" formatCode="0.00">
                  <c:v>5.7480115273774439</c:v>
                </c:pt>
                <c:pt idx="551" formatCode="0.00">
                  <c:v>5.7580115273774437</c:v>
                </c:pt>
                <c:pt idx="552" formatCode="0.00">
                  <c:v>5.7680115273774435</c:v>
                </c:pt>
                <c:pt idx="553" formatCode="0.00">
                  <c:v>5.7780115273774433</c:v>
                </c:pt>
                <c:pt idx="554" formatCode="0.00">
                  <c:v>5.7880115273774431</c:v>
                </c:pt>
                <c:pt idx="555" formatCode="0.00">
                  <c:v>5.7980115273774429</c:v>
                </c:pt>
                <c:pt idx="556" formatCode="0.00">
                  <c:v>5.8080115273774426</c:v>
                </c:pt>
                <c:pt idx="557" formatCode="0.00">
                  <c:v>5.8180115273774424</c:v>
                </c:pt>
                <c:pt idx="558" formatCode="0.00">
                  <c:v>5.8280115273774422</c:v>
                </c:pt>
                <c:pt idx="559" formatCode="0.00">
                  <c:v>5.838011527377442</c:v>
                </c:pt>
                <c:pt idx="560" formatCode="0.00">
                  <c:v>5.8480115273774418</c:v>
                </c:pt>
                <c:pt idx="561" formatCode="0.00">
                  <c:v>5.8580115273774416</c:v>
                </c:pt>
                <c:pt idx="562" formatCode="0.00">
                  <c:v>5.8680115273774414</c:v>
                </c:pt>
                <c:pt idx="563" formatCode="0.00">
                  <c:v>5.8780115273774411</c:v>
                </c:pt>
                <c:pt idx="564" formatCode="0.00">
                  <c:v>5.8880115273774409</c:v>
                </c:pt>
                <c:pt idx="565" formatCode="0.00">
                  <c:v>5.8980115273774407</c:v>
                </c:pt>
                <c:pt idx="566" formatCode="0.00">
                  <c:v>5.9080115273774405</c:v>
                </c:pt>
                <c:pt idx="567" formatCode="0.00">
                  <c:v>5.9180115273774403</c:v>
                </c:pt>
                <c:pt idx="568" formatCode="0.00">
                  <c:v>5.9280115273774401</c:v>
                </c:pt>
                <c:pt idx="569" formatCode="0.00">
                  <c:v>5.9380115273774399</c:v>
                </c:pt>
                <c:pt idx="570" formatCode="0.00">
                  <c:v>5.9480115273774397</c:v>
                </c:pt>
                <c:pt idx="571" formatCode="0.00">
                  <c:v>5.9580115273774394</c:v>
                </c:pt>
                <c:pt idx="572" formatCode="0.00">
                  <c:v>5.9680115273774392</c:v>
                </c:pt>
                <c:pt idx="573" formatCode="0.00">
                  <c:v>5.978011527377439</c:v>
                </c:pt>
                <c:pt idx="574" formatCode="0.00">
                  <c:v>5.9880115273774388</c:v>
                </c:pt>
                <c:pt idx="575" formatCode="0.00">
                  <c:v>5.9980115273774386</c:v>
                </c:pt>
                <c:pt idx="576" formatCode="0.00">
                  <c:v>6.0080115273774384</c:v>
                </c:pt>
                <c:pt idx="577" formatCode="0.00">
                  <c:v>6.0180115273774382</c:v>
                </c:pt>
                <c:pt idx="578" formatCode="0.00">
                  <c:v>6.028011527377438</c:v>
                </c:pt>
                <c:pt idx="579" formatCode="0.00">
                  <c:v>6.0380115273774377</c:v>
                </c:pt>
                <c:pt idx="580" formatCode="0.00">
                  <c:v>6.0480115273774375</c:v>
                </c:pt>
                <c:pt idx="581" formatCode="0.00">
                  <c:v>6.0580115273774373</c:v>
                </c:pt>
                <c:pt idx="582" formatCode="0.00">
                  <c:v>6.0680115273774371</c:v>
                </c:pt>
                <c:pt idx="583" formatCode="0.00">
                  <c:v>6.0780115273774369</c:v>
                </c:pt>
                <c:pt idx="584" formatCode="0.00">
                  <c:v>6.0880115273774367</c:v>
                </c:pt>
                <c:pt idx="585" formatCode="0.00">
                  <c:v>6.0980115273774365</c:v>
                </c:pt>
                <c:pt idx="586" formatCode="0.00">
                  <c:v>6.1080115273774362</c:v>
                </c:pt>
                <c:pt idx="587" formatCode="0.00">
                  <c:v>6.118011527377436</c:v>
                </c:pt>
                <c:pt idx="588" formatCode="0.00">
                  <c:v>6.1280115273774358</c:v>
                </c:pt>
                <c:pt idx="589" formatCode="0.00">
                  <c:v>6.1380115273774356</c:v>
                </c:pt>
                <c:pt idx="590" formatCode="0.00">
                  <c:v>6.1480115273774354</c:v>
                </c:pt>
                <c:pt idx="591" formatCode="0.00">
                  <c:v>6.1580115273774352</c:v>
                </c:pt>
                <c:pt idx="592" formatCode="0.00">
                  <c:v>6.168011527377435</c:v>
                </c:pt>
                <c:pt idx="593" formatCode="0.00">
                  <c:v>6.1780115273774348</c:v>
                </c:pt>
                <c:pt idx="594" formatCode="0.00">
                  <c:v>6.1880115273774345</c:v>
                </c:pt>
                <c:pt idx="595" formatCode="0.00">
                  <c:v>6.1980115273774343</c:v>
                </c:pt>
                <c:pt idx="596" formatCode="0.00">
                  <c:v>6.2080115273774341</c:v>
                </c:pt>
                <c:pt idx="597" formatCode="0.00">
                  <c:v>6.2180115273774339</c:v>
                </c:pt>
                <c:pt idx="598" formatCode="0.00">
                  <c:v>6.2280115273774337</c:v>
                </c:pt>
                <c:pt idx="599" formatCode="0.00">
                  <c:v>6.2380115273774335</c:v>
                </c:pt>
                <c:pt idx="600" formatCode="0.00">
                  <c:v>6.2480115273774333</c:v>
                </c:pt>
                <c:pt idx="601" formatCode="0.00">
                  <c:v>6.258011527377433</c:v>
                </c:pt>
                <c:pt idx="602" formatCode="0.00">
                  <c:v>6.2680115273774328</c:v>
                </c:pt>
                <c:pt idx="603" formatCode="0.00">
                  <c:v>6.2780115273774326</c:v>
                </c:pt>
                <c:pt idx="604" formatCode="0.00">
                  <c:v>6.2880115273774324</c:v>
                </c:pt>
                <c:pt idx="605" formatCode="0.00">
                  <c:v>6.2980115273774322</c:v>
                </c:pt>
                <c:pt idx="606" formatCode="0.00">
                  <c:v>6.308011527377432</c:v>
                </c:pt>
                <c:pt idx="607" formatCode="0.00">
                  <c:v>6.3180115273774318</c:v>
                </c:pt>
                <c:pt idx="608" formatCode="0.00">
                  <c:v>6.3280115273774316</c:v>
                </c:pt>
                <c:pt idx="609" formatCode="0.00">
                  <c:v>6.3380115273774313</c:v>
                </c:pt>
                <c:pt idx="610" formatCode="0.00">
                  <c:v>6.3480115273774311</c:v>
                </c:pt>
                <c:pt idx="611" formatCode="0.00">
                  <c:v>6.3580115273774309</c:v>
                </c:pt>
                <c:pt idx="612" formatCode="0.00">
                  <c:v>6.3680115273774307</c:v>
                </c:pt>
                <c:pt idx="613" formatCode="0.00">
                  <c:v>6.3780115273774305</c:v>
                </c:pt>
                <c:pt idx="614" formatCode="0.00">
                  <c:v>6.3880115273774303</c:v>
                </c:pt>
                <c:pt idx="615" formatCode="0.00">
                  <c:v>6.3980115273774301</c:v>
                </c:pt>
                <c:pt idx="616" formatCode="0.00">
                  <c:v>6.4080115273774299</c:v>
                </c:pt>
                <c:pt idx="617" formatCode="0.00">
                  <c:v>6.4180115273774296</c:v>
                </c:pt>
                <c:pt idx="618" formatCode="0.00">
                  <c:v>6.4280115273774294</c:v>
                </c:pt>
                <c:pt idx="619" formatCode="0.00">
                  <c:v>6.4380115273774292</c:v>
                </c:pt>
                <c:pt idx="620" formatCode="0.00">
                  <c:v>6.448011527377429</c:v>
                </c:pt>
                <c:pt idx="621" formatCode="0.00">
                  <c:v>6.4580115273774288</c:v>
                </c:pt>
                <c:pt idx="622" formatCode="0.00">
                  <c:v>6.4680115273774286</c:v>
                </c:pt>
                <c:pt idx="623" formatCode="0.00">
                  <c:v>6.4780115273774284</c:v>
                </c:pt>
                <c:pt idx="624" formatCode="0.00">
                  <c:v>6.4880115273774281</c:v>
                </c:pt>
                <c:pt idx="625" formatCode="0.00">
                  <c:v>6.4980115273774279</c:v>
                </c:pt>
                <c:pt idx="626" formatCode="0.00">
                  <c:v>6.5080115273774277</c:v>
                </c:pt>
                <c:pt idx="627" formatCode="0.00">
                  <c:v>6.5180115273774275</c:v>
                </c:pt>
                <c:pt idx="628" formatCode="0.00">
                  <c:v>6.5280115273774273</c:v>
                </c:pt>
                <c:pt idx="629" formatCode="0.00">
                  <c:v>6.5380115273774271</c:v>
                </c:pt>
                <c:pt idx="630" formatCode="0.00">
                  <c:v>6.5480115273774269</c:v>
                </c:pt>
                <c:pt idx="631" formatCode="0.00">
                  <c:v>6.5580115273774267</c:v>
                </c:pt>
                <c:pt idx="632" formatCode="0.00">
                  <c:v>6.5680115273774264</c:v>
                </c:pt>
                <c:pt idx="633" formatCode="0.00">
                  <c:v>6.5780115273774262</c:v>
                </c:pt>
                <c:pt idx="634" formatCode="0.00">
                  <c:v>6.588011527377426</c:v>
                </c:pt>
                <c:pt idx="635" formatCode="0.00">
                  <c:v>6.5980115273774258</c:v>
                </c:pt>
                <c:pt idx="636" formatCode="0.00">
                  <c:v>6.6080115273774256</c:v>
                </c:pt>
                <c:pt idx="637" formatCode="0.00">
                  <c:v>6.6180115273774254</c:v>
                </c:pt>
                <c:pt idx="638" formatCode="0.00">
                  <c:v>6.6280115273774252</c:v>
                </c:pt>
                <c:pt idx="639" formatCode="0.00">
                  <c:v>6.6380115273774249</c:v>
                </c:pt>
                <c:pt idx="640" formatCode="0.00">
                  <c:v>6.6480115273774247</c:v>
                </c:pt>
                <c:pt idx="641" formatCode="0.00">
                  <c:v>6.6580115273774245</c:v>
                </c:pt>
                <c:pt idx="642" formatCode="0.00">
                  <c:v>6.6680115273774243</c:v>
                </c:pt>
                <c:pt idx="643" formatCode="0.00">
                  <c:v>6.6780115273774241</c:v>
                </c:pt>
                <c:pt idx="644" formatCode="0.00">
                  <c:v>6.6880115273774239</c:v>
                </c:pt>
                <c:pt idx="645" formatCode="0.00">
                  <c:v>6.6980115273774237</c:v>
                </c:pt>
                <c:pt idx="646" formatCode="0.00">
                  <c:v>6.7080115273774235</c:v>
                </c:pt>
                <c:pt idx="647" formatCode="0.00">
                  <c:v>6.7180115273774232</c:v>
                </c:pt>
                <c:pt idx="648" formatCode="0.00">
                  <c:v>6.728011527377423</c:v>
                </c:pt>
                <c:pt idx="649" formatCode="0.00">
                  <c:v>6.7380115273774228</c:v>
                </c:pt>
                <c:pt idx="650" formatCode="0.00">
                  <c:v>6.7480115273774226</c:v>
                </c:pt>
                <c:pt idx="651" formatCode="0.00">
                  <c:v>6.7580115273774224</c:v>
                </c:pt>
                <c:pt idx="652" formatCode="0.00">
                  <c:v>6.7680115273774222</c:v>
                </c:pt>
                <c:pt idx="653" formatCode="0.00">
                  <c:v>6.778011527377422</c:v>
                </c:pt>
                <c:pt idx="654" formatCode="0.00">
                  <c:v>6.7880115273774217</c:v>
                </c:pt>
                <c:pt idx="655" formatCode="0.00">
                  <c:v>6.7980115273774215</c:v>
                </c:pt>
                <c:pt idx="656" formatCode="0.00">
                  <c:v>6.8080115273774213</c:v>
                </c:pt>
                <c:pt idx="657" formatCode="0.00">
                  <c:v>6.8180115273774211</c:v>
                </c:pt>
                <c:pt idx="658" formatCode="0.00">
                  <c:v>6.8280115273774209</c:v>
                </c:pt>
                <c:pt idx="659" formatCode="0.00">
                  <c:v>6.8380115273774207</c:v>
                </c:pt>
                <c:pt idx="660" formatCode="0.00">
                  <c:v>6.8480115273774205</c:v>
                </c:pt>
                <c:pt idx="661" formatCode="0.00">
                  <c:v>6.8580115273774203</c:v>
                </c:pt>
                <c:pt idx="662" formatCode="0.00">
                  <c:v>6.86801152737742</c:v>
                </c:pt>
                <c:pt idx="663" formatCode="0.00">
                  <c:v>6.8780115273774198</c:v>
                </c:pt>
                <c:pt idx="664" formatCode="0.00">
                  <c:v>6.8880115273774196</c:v>
                </c:pt>
                <c:pt idx="665" formatCode="0.00">
                  <c:v>6.8980115273774194</c:v>
                </c:pt>
                <c:pt idx="666" formatCode="0.00">
                  <c:v>6.9080115273774192</c:v>
                </c:pt>
                <c:pt idx="667" formatCode="0.00">
                  <c:v>6.918011527377419</c:v>
                </c:pt>
                <c:pt idx="668" formatCode="0.00">
                  <c:v>6.9280115273774188</c:v>
                </c:pt>
                <c:pt idx="669" formatCode="0.00">
                  <c:v>6.9380115273774186</c:v>
                </c:pt>
                <c:pt idx="670" formatCode="0.00">
                  <c:v>6.9480115273774183</c:v>
                </c:pt>
                <c:pt idx="671" formatCode="0.00">
                  <c:v>6.9580115273774181</c:v>
                </c:pt>
                <c:pt idx="672" formatCode="0.00">
                  <c:v>6.9680115273774179</c:v>
                </c:pt>
                <c:pt idx="673" formatCode="0.00">
                  <c:v>6.9780115273774177</c:v>
                </c:pt>
                <c:pt idx="674" formatCode="0.00">
                  <c:v>6.9880115273774175</c:v>
                </c:pt>
                <c:pt idx="675" formatCode="0.00">
                  <c:v>6.9980115273774173</c:v>
                </c:pt>
                <c:pt idx="676" formatCode="0.00">
                  <c:v>7.0080115273774171</c:v>
                </c:pt>
                <c:pt idx="677" formatCode="0.00">
                  <c:v>7.0180115273774168</c:v>
                </c:pt>
                <c:pt idx="678" formatCode="0.00">
                  <c:v>7.0280115273774166</c:v>
                </c:pt>
                <c:pt idx="679" formatCode="0.00">
                  <c:v>7.0380115273774164</c:v>
                </c:pt>
                <c:pt idx="680" formatCode="0.00">
                  <c:v>7.0480115273774162</c:v>
                </c:pt>
                <c:pt idx="681" formatCode="0.00">
                  <c:v>7.058011527377416</c:v>
                </c:pt>
                <c:pt idx="682" formatCode="0.00">
                  <c:v>7.0680115273774158</c:v>
                </c:pt>
                <c:pt idx="683" formatCode="0.00">
                  <c:v>7.0780115273774156</c:v>
                </c:pt>
                <c:pt idx="684" formatCode="0.00">
                  <c:v>7.0880115273774154</c:v>
                </c:pt>
                <c:pt idx="685" formatCode="0.00">
                  <c:v>7.0980115273774151</c:v>
                </c:pt>
                <c:pt idx="686" formatCode="0.00">
                  <c:v>7.1080115273774149</c:v>
                </c:pt>
                <c:pt idx="687" formatCode="0.00">
                  <c:v>7.1180115273774147</c:v>
                </c:pt>
                <c:pt idx="688" formatCode="0.00">
                  <c:v>7.1280115273774145</c:v>
                </c:pt>
                <c:pt idx="689" formatCode="0.00">
                  <c:v>7.1380115273774143</c:v>
                </c:pt>
                <c:pt idx="690" formatCode="0.00">
                  <c:v>7.1480115273774141</c:v>
                </c:pt>
                <c:pt idx="691" formatCode="0.00">
                  <c:v>7.1580115273774139</c:v>
                </c:pt>
                <c:pt idx="692" formatCode="0.00">
                  <c:v>7.1680115273774136</c:v>
                </c:pt>
                <c:pt idx="693" formatCode="0.00">
                  <c:v>7.1780115273774134</c:v>
                </c:pt>
                <c:pt idx="694" formatCode="0.00">
                  <c:v>7.1880115273774132</c:v>
                </c:pt>
                <c:pt idx="695" formatCode="0.00">
                  <c:v>7.198011527377413</c:v>
                </c:pt>
                <c:pt idx="696" formatCode="0.00">
                  <c:v>7.2080115273774128</c:v>
                </c:pt>
                <c:pt idx="697" formatCode="0.00">
                  <c:v>7.2180115273774126</c:v>
                </c:pt>
                <c:pt idx="698" formatCode="0.00">
                  <c:v>7.2280115273774124</c:v>
                </c:pt>
                <c:pt idx="699" formatCode="0.00">
                  <c:v>7.2380115273774122</c:v>
                </c:pt>
                <c:pt idx="700" formatCode="0.00">
                  <c:v>7.2480115273774119</c:v>
                </c:pt>
                <c:pt idx="701" formatCode="0.00">
                  <c:v>7.2580115273774117</c:v>
                </c:pt>
                <c:pt idx="702" formatCode="0.00">
                  <c:v>7.2680115273774115</c:v>
                </c:pt>
                <c:pt idx="703" formatCode="0.00">
                  <c:v>7.2780115273774113</c:v>
                </c:pt>
                <c:pt idx="704" formatCode="0.00">
                  <c:v>7.2880115273774111</c:v>
                </c:pt>
                <c:pt idx="705" formatCode="0.00">
                  <c:v>7.2980115273774109</c:v>
                </c:pt>
                <c:pt idx="706" formatCode="0.00">
                  <c:v>7.3080115273774107</c:v>
                </c:pt>
                <c:pt idx="707" formatCode="0.00">
                  <c:v>7.3180115273774105</c:v>
                </c:pt>
                <c:pt idx="708" formatCode="0.00">
                  <c:v>7.3280115273774102</c:v>
                </c:pt>
                <c:pt idx="709" formatCode="0.00">
                  <c:v>7.33801152737741</c:v>
                </c:pt>
                <c:pt idx="710" formatCode="0.00">
                  <c:v>7.3480115273774098</c:v>
                </c:pt>
                <c:pt idx="711" formatCode="0.00">
                  <c:v>7.3580115273774096</c:v>
                </c:pt>
                <c:pt idx="712" formatCode="0.00">
                  <c:v>7.3680115273774094</c:v>
                </c:pt>
                <c:pt idx="713" formatCode="0.00">
                  <c:v>7.3780115273774092</c:v>
                </c:pt>
                <c:pt idx="714" formatCode="0.00">
                  <c:v>7.388011527377409</c:v>
                </c:pt>
                <c:pt idx="715" formatCode="0.00">
                  <c:v>7.3980115273774087</c:v>
                </c:pt>
                <c:pt idx="716" formatCode="0.00">
                  <c:v>7.4080115273774085</c:v>
                </c:pt>
                <c:pt idx="717" formatCode="0.00">
                  <c:v>7.4180115273774083</c:v>
                </c:pt>
                <c:pt idx="718" formatCode="0.00">
                  <c:v>7.4280115273774081</c:v>
                </c:pt>
                <c:pt idx="719" formatCode="0.00">
                  <c:v>7.4380115273774079</c:v>
                </c:pt>
                <c:pt idx="720" formatCode="0.00">
                  <c:v>7.4480115273774077</c:v>
                </c:pt>
                <c:pt idx="721" formatCode="0.00">
                  <c:v>7.4580115273774075</c:v>
                </c:pt>
                <c:pt idx="722" formatCode="0.00">
                  <c:v>7.4680115273774073</c:v>
                </c:pt>
                <c:pt idx="723" formatCode="0.00">
                  <c:v>7.478011527377407</c:v>
                </c:pt>
                <c:pt idx="724" formatCode="0.00">
                  <c:v>7.4880115273774068</c:v>
                </c:pt>
                <c:pt idx="725" formatCode="0.00">
                  <c:v>7.4980115273774066</c:v>
                </c:pt>
                <c:pt idx="726" formatCode="0.00">
                  <c:v>7.5080115273774064</c:v>
                </c:pt>
                <c:pt idx="727" formatCode="0.00">
                  <c:v>7.5180115273774062</c:v>
                </c:pt>
                <c:pt idx="728" formatCode="0.00">
                  <c:v>7.528011527377406</c:v>
                </c:pt>
                <c:pt idx="729" formatCode="0.00">
                  <c:v>7.5380115273774058</c:v>
                </c:pt>
                <c:pt idx="730" formatCode="0.00">
                  <c:v>7.5480115273774055</c:v>
                </c:pt>
                <c:pt idx="731" formatCode="0.00">
                  <c:v>7.5580115273774053</c:v>
                </c:pt>
                <c:pt idx="732" formatCode="0.00">
                  <c:v>7.5680115273774051</c:v>
                </c:pt>
                <c:pt idx="733" formatCode="0.00">
                  <c:v>7.5780115273774049</c:v>
                </c:pt>
                <c:pt idx="734" formatCode="0.00">
                  <c:v>7.5880115273774047</c:v>
                </c:pt>
                <c:pt idx="735" formatCode="0.00">
                  <c:v>7.5980115273774045</c:v>
                </c:pt>
                <c:pt idx="736" formatCode="0.00">
                  <c:v>7.6080115273774043</c:v>
                </c:pt>
                <c:pt idx="737" formatCode="0.00">
                  <c:v>7.6180115273774041</c:v>
                </c:pt>
                <c:pt idx="738" formatCode="0.00">
                  <c:v>7.6280115273774038</c:v>
                </c:pt>
                <c:pt idx="739" formatCode="0.00">
                  <c:v>7.6380115273774036</c:v>
                </c:pt>
                <c:pt idx="740" formatCode="0.00">
                  <c:v>7.6480115273774034</c:v>
                </c:pt>
                <c:pt idx="741" formatCode="0.00">
                  <c:v>7.6580115273774032</c:v>
                </c:pt>
                <c:pt idx="742" formatCode="0.00">
                  <c:v>7.668011527377403</c:v>
                </c:pt>
                <c:pt idx="743" formatCode="0.00">
                  <c:v>7.6780115273774028</c:v>
                </c:pt>
                <c:pt idx="744" formatCode="0.00">
                  <c:v>7.6880115273774026</c:v>
                </c:pt>
                <c:pt idx="745" formatCode="0.00">
                  <c:v>7.6980115273774024</c:v>
                </c:pt>
                <c:pt idx="746" formatCode="0.00">
                  <c:v>7.7080115273774021</c:v>
                </c:pt>
                <c:pt idx="747" formatCode="0.00">
                  <c:v>7.7180115273774019</c:v>
                </c:pt>
                <c:pt idx="748" formatCode="0.00">
                  <c:v>7.7280115273774017</c:v>
                </c:pt>
                <c:pt idx="749" formatCode="0.00">
                  <c:v>7.7380115273774015</c:v>
                </c:pt>
                <c:pt idx="750" formatCode="0.00">
                  <c:v>7.7480115273774013</c:v>
                </c:pt>
                <c:pt idx="751" formatCode="0.00">
                  <c:v>7.7580115273774011</c:v>
                </c:pt>
                <c:pt idx="752" formatCode="0.00">
                  <c:v>7.7680115273774009</c:v>
                </c:pt>
                <c:pt idx="753" formatCode="0.00">
                  <c:v>7.7780115273774006</c:v>
                </c:pt>
                <c:pt idx="754" formatCode="0.00">
                  <c:v>7.7880115273774004</c:v>
                </c:pt>
                <c:pt idx="755" formatCode="0.00">
                  <c:v>7.7980115273774002</c:v>
                </c:pt>
                <c:pt idx="756" formatCode="0.00">
                  <c:v>7.8080115273774</c:v>
                </c:pt>
                <c:pt idx="757" formatCode="0.00">
                  <c:v>7.8180115273773998</c:v>
                </c:pt>
                <c:pt idx="758" formatCode="0.00">
                  <c:v>7.8280115273773996</c:v>
                </c:pt>
                <c:pt idx="759" formatCode="0.00">
                  <c:v>7.8380115273773994</c:v>
                </c:pt>
                <c:pt idx="760" formatCode="0.00">
                  <c:v>7.8480115273773992</c:v>
                </c:pt>
                <c:pt idx="761" formatCode="0.00">
                  <c:v>7.8580115273773989</c:v>
                </c:pt>
                <c:pt idx="762" formatCode="0.00">
                  <c:v>7.8680115273773987</c:v>
                </c:pt>
                <c:pt idx="763" formatCode="0.00">
                  <c:v>7.8780115273773985</c:v>
                </c:pt>
                <c:pt idx="764" formatCode="0.00">
                  <c:v>7.8880115273773983</c:v>
                </c:pt>
                <c:pt idx="765" formatCode="0.00">
                  <c:v>7.8980115273773981</c:v>
                </c:pt>
                <c:pt idx="766" formatCode="0.00">
                  <c:v>7.9080115273773979</c:v>
                </c:pt>
                <c:pt idx="767" formatCode="0.00">
                  <c:v>7.9180115273773977</c:v>
                </c:pt>
                <c:pt idx="768" formatCode="0.00">
                  <c:v>7.9280115273773974</c:v>
                </c:pt>
                <c:pt idx="769" formatCode="0.00">
                  <c:v>7.9380115273773972</c:v>
                </c:pt>
                <c:pt idx="770" formatCode="0.00">
                  <c:v>7.948011527377397</c:v>
                </c:pt>
                <c:pt idx="771" formatCode="0.00">
                  <c:v>7.9580115273773968</c:v>
                </c:pt>
                <c:pt idx="772" formatCode="0.00">
                  <c:v>7.9680115273773966</c:v>
                </c:pt>
                <c:pt idx="773" formatCode="0.00">
                  <c:v>7.9780115273773964</c:v>
                </c:pt>
                <c:pt idx="774" formatCode="0.00">
                  <c:v>7.9880115273773962</c:v>
                </c:pt>
                <c:pt idx="775" formatCode="0.00">
                  <c:v>7.998011527377396</c:v>
                </c:pt>
                <c:pt idx="776" formatCode="0.00">
                  <c:v>8.0080115273773966</c:v>
                </c:pt>
                <c:pt idx="777" formatCode="0.00">
                  <c:v>8.0180115273773964</c:v>
                </c:pt>
                <c:pt idx="778" formatCode="0.00">
                  <c:v>8.0280115273773962</c:v>
                </c:pt>
                <c:pt idx="779" formatCode="0.00">
                  <c:v>8.038011527377396</c:v>
                </c:pt>
                <c:pt idx="780" formatCode="0.00">
                  <c:v>8.0480115273773958</c:v>
                </c:pt>
                <c:pt idx="781" formatCode="0.00">
                  <c:v>8.0580115273773956</c:v>
                </c:pt>
                <c:pt idx="782" formatCode="0.00">
                  <c:v>8.0680115273773954</c:v>
                </c:pt>
                <c:pt idx="783" formatCode="0.00">
                  <c:v>8.0780115273773951</c:v>
                </c:pt>
                <c:pt idx="784" formatCode="0.00">
                  <c:v>8.0880115273773949</c:v>
                </c:pt>
                <c:pt idx="785" formatCode="0.00">
                  <c:v>8.0980115273773947</c:v>
                </c:pt>
                <c:pt idx="786" formatCode="0.00">
                  <c:v>8.1080115273773945</c:v>
                </c:pt>
                <c:pt idx="787" formatCode="0.00">
                  <c:v>8.1180115273773943</c:v>
                </c:pt>
                <c:pt idx="788" formatCode="0.00">
                  <c:v>8.1280115273773941</c:v>
                </c:pt>
                <c:pt idx="789" formatCode="0.00">
                  <c:v>8.1380115273773939</c:v>
                </c:pt>
                <c:pt idx="790" formatCode="0.00">
                  <c:v>8.1480115273773936</c:v>
                </c:pt>
                <c:pt idx="791" formatCode="0.00">
                  <c:v>8.1580115273773934</c:v>
                </c:pt>
                <c:pt idx="792" formatCode="0.00">
                  <c:v>8.1680115273773932</c:v>
                </c:pt>
                <c:pt idx="793" formatCode="0.00">
                  <c:v>8.178011527377393</c:v>
                </c:pt>
                <c:pt idx="794" formatCode="0.00">
                  <c:v>8.1880115273773928</c:v>
                </c:pt>
                <c:pt idx="795" formatCode="0.00">
                  <c:v>8.1980115273773926</c:v>
                </c:pt>
                <c:pt idx="796" formatCode="0.00">
                  <c:v>8.2080115273773924</c:v>
                </c:pt>
                <c:pt idx="797" formatCode="0.00">
                  <c:v>8.2180115273773922</c:v>
                </c:pt>
                <c:pt idx="798" formatCode="0.00">
                  <c:v>8.2280115273773919</c:v>
                </c:pt>
                <c:pt idx="799" formatCode="0.00">
                  <c:v>8.2380115273773917</c:v>
                </c:pt>
                <c:pt idx="800" formatCode="0.00">
                  <c:v>8.2480115273773915</c:v>
                </c:pt>
                <c:pt idx="801" formatCode="0.00">
                  <c:v>8.2580115273773913</c:v>
                </c:pt>
                <c:pt idx="802" formatCode="0.00">
                  <c:v>8.2680115273773911</c:v>
                </c:pt>
                <c:pt idx="803" formatCode="0.00">
                  <c:v>8.2780115273773909</c:v>
                </c:pt>
                <c:pt idx="804" formatCode="0.00">
                  <c:v>8.2880115273773907</c:v>
                </c:pt>
                <c:pt idx="805" formatCode="0.00">
                  <c:v>8.2980115273773905</c:v>
                </c:pt>
                <c:pt idx="806" formatCode="0.00">
                  <c:v>8.3080115273773902</c:v>
                </c:pt>
                <c:pt idx="807" formatCode="0.00">
                  <c:v>8.31801152737739</c:v>
                </c:pt>
                <c:pt idx="808" formatCode="0.00">
                  <c:v>8.3280115273773898</c:v>
                </c:pt>
                <c:pt idx="809" formatCode="0.00">
                  <c:v>8.3380115273773896</c:v>
                </c:pt>
                <c:pt idx="810" formatCode="0.00">
                  <c:v>8.3480115273773894</c:v>
                </c:pt>
                <c:pt idx="811" formatCode="0.00">
                  <c:v>8.3580115273773892</c:v>
                </c:pt>
                <c:pt idx="812" formatCode="0.00">
                  <c:v>8.368011527377389</c:v>
                </c:pt>
                <c:pt idx="813" formatCode="0.00">
                  <c:v>8.3780115273773887</c:v>
                </c:pt>
                <c:pt idx="814" formatCode="0.00">
                  <c:v>8.3880115273773885</c:v>
                </c:pt>
                <c:pt idx="815" formatCode="0.00">
                  <c:v>8.3980115273773883</c:v>
                </c:pt>
                <c:pt idx="816" formatCode="0.00">
                  <c:v>8.4080115273773881</c:v>
                </c:pt>
                <c:pt idx="817" formatCode="0.00">
                  <c:v>8.4180115273773879</c:v>
                </c:pt>
                <c:pt idx="818" formatCode="0.00">
                  <c:v>8.4280115273773877</c:v>
                </c:pt>
                <c:pt idx="819" formatCode="0.00">
                  <c:v>8.4380115273773875</c:v>
                </c:pt>
                <c:pt idx="820" formatCode="0.00">
                  <c:v>8.4480115273773873</c:v>
                </c:pt>
                <c:pt idx="821" formatCode="0.00">
                  <c:v>8.458011527377387</c:v>
                </c:pt>
                <c:pt idx="822" formatCode="0.00">
                  <c:v>8.4680115273773868</c:v>
                </c:pt>
                <c:pt idx="823" formatCode="0.00">
                  <c:v>8.4780115273773866</c:v>
                </c:pt>
                <c:pt idx="824" formatCode="0.00">
                  <c:v>8.4880115273773864</c:v>
                </c:pt>
                <c:pt idx="825" formatCode="0.00">
                  <c:v>8.4980115273773862</c:v>
                </c:pt>
                <c:pt idx="826" formatCode="0.00">
                  <c:v>8.508011527377386</c:v>
                </c:pt>
                <c:pt idx="827" formatCode="0.00">
                  <c:v>8.5180115273773858</c:v>
                </c:pt>
                <c:pt idx="828" formatCode="0.00">
                  <c:v>8.5280115273773855</c:v>
                </c:pt>
                <c:pt idx="829" formatCode="0.00">
                  <c:v>8.5380115273773853</c:v>
                </c:pt>
                <c:pt idx="830" formatCode="0.00">
                  <c:v>8.5480115273773851</c:v>
                </c:pt>
                <c:pt idx="831" formatCode="0.00">
                  <c:v>8.5580115273773849</c:v>
                </c:pt>
                <c:pt idx="832" formatCode="0.00">
                  <c:v>8.5680115273773847</c:v>
                </c:pt>
                <c:pt idx="833" formatCode="0.00">
                  <c:v>8.5780115273773845</c:v>
                </c:pt>
                <c:pt idx="834" formatCode="0.00">
                  <c:v>8.5880115273773843</c:v>
                </c:pt>
                <c:pt idx="835" formatCode="0.00">
                  <c:v>8.5980115273773841</c:v>
                </c:pt>
                <c:pt idx="836" formatCode="0.00">
                  <c:v>8.6080115273773838</c:v>
                </c:pt>
                <c:pt idx="837" formatCode="0.00">
                  <c:v>8.6180115273773836</c:v>
                </c:pt>
                <c:pt idx="838" formatCode="0.00">
                  <c:v>8.6280115273773834</c:v>
                </c:pt>
                <c:pt idx="839" formatCode="0.00">
                  <c:v>8.6380115273773832</c:v>
                </c:pt>
                <c:pt idx="840" formatCode="0.00">
                  <c:v>8.648011527377383</c:v>
                </c:pt>
                <c:pt idx="841" formatCode="0.00">
                  <c:v>8.6580115273773828</c:v>
                </c:pt>
                <c:pt idx="842" formatCode="0.00">
                  <c:v>8.6680115273773826</c:v>
                </c:pt>
                <c:pt idx="843" formatCode="0.00">
                  <c:v>8.6780115273773824</c:v>
                </c:pt>
                <c:pt idx="844" formatCode="0.00">
                  <c:v>8.6880115273773821</c:v>
                </c:pt>
                <c:pt idx="845" formatCode="0.00">
                  <c:v>8.6980115273773819</c:v>
                </c:pt>
                <c:pt idx="846" formatCode="0.00">
                  <c:v>8.7080115273773817</c:v>
                </c:pt>
                <c:pt idx="847" formatCode="0.00">
                  <c:v>8.7180115273773815</c:v>
                </c:pt>
                <c:pt idx="848" formatCode="0.00">
                  <c:v>8.7280115273773813</c:v>
                </c:pt>
                <c:pt idx="849" formatCode="0.00">
                  <c:v>8.7380115273773811</c:v>
                </c:pt>
                <c:pt idx="850" formatCode="0.00">
                  <c:v>8.7480115273773809</c:v>
                </c:pt>
                <c:pt idx="851" formatCode="0.00">
                  <c:v>8.7580115273773806</c:v>
                </c:pt>
                <c:pt idx="852" formatCode="0.00">
                  <c:v>8.7680115273773804</c:v>
                </c:pt>
                <c:pt idx="853" formatCode="0.00">
                  <c:v>8.7780115273773802</c:v>
                </c:pt>
                <c:pt idx="854" formatCode="0.00">
                  <c:v>8.78801152737738</c:v>
                </c:pt>
                <c:pt idx="855" formatCode="0.00">
                  <c:v>8.7980115273773798</c:v>
                </c:pt>
                <c:pt idx="856" formatCode="0.00">
                  <c:v>8.8080115273773796</c:v>
                </c:pt>
                <c:pt idx="857" formatCode="0.00">
                  <c:v>8.8180115273773794</c:v>
                </c:pt>
                <c:pt idx="858" formatCode="0.00">
                  <c:v>8.8280115273773792</c:v>
                </c:pt>
                <c:pt idx="859" formatCode="0.00">
                  <c:v>8.8380115273773789</c:v>
                </c:pt>
                <c:pt idx="860" formatCode="0.00">
                  <c:v>8.8480115273773787</c:v>
                </c:pt>
                <c:pt idx="861" formatCode="0.00">
                  <c:v>8.8580115273773785</c:v>
                </c:pt>
                <c:pt idx="862" formatCode="0.00">
                  <c:v>8.8680115273773783</c:v>
                </c:pt>
                <c:pt idx="863" formatCode="0.00">
                  <c:v>8.8780115273773781</c:v>
                </c:pt>
                <c:pt idx="864" formatCode="0.00">
                  <c:v>8.8880115273773779</c:v>
                </c:pt>
                <c:pt idx="865" formatCode="0.00">
                  <c:v>8.8980115273773777</c:v>
                </c:pt>
                <c:pt idx="866" formatCode="0.00">
                  <c:v>8.9080115273773774</c:v>
                </c:pt>
                <c:pt idx="867" formatCode="0.00">
                  <c:v>8.9180115273773772</c:v>
                </c:pt>
                <c:pt idx="868" formatCode="0.00">
                  <c:v>8.928011527377377</c:v>
                </c:pt>
                <c:pt idx="869" formatCode="0.00">
                  <c:v>8.9380115273773768</c:v>
                </c:pt>
                <c:pt idx="870" formatCode="0.00">
                  <c:v>8.9480115273773766</c:v>
                </c:pt>
                <c:pt idx="871" formatCode="0.00">
                  <c:v>8.9580115273773764</c:v>
                </c:pt>
                <c:pt idx="872" formatCode="0.00">
                  <c:v>8.9680115273773762</c:v>
                </c:pt>
                <c:pt idx="873" formatCode="0.00">
                  <c:v>8.978011527377376</c:v>
                </c:pt>
                <c:pt idx="874" formatCode="0.00">
                  <c:v>8.9880115273773757</c:v>
                </c:pt>
                <c:pt idx="875" formatCode="0.00">
                  <c:v>8.9980115273773755</c:v>
                </c:pt>
                <c:pt idx="876" formatCode="0.00">
                  <c:v>9.0080115273773753</c:v>
                </c:pt>
                <c:pt idx="877" formatCode="0.00">
                  <c:v>9.0180115273773751</c:v>
                </c:pt>
                <c:pt idx="878" formatCode="0.00">
                  <c:v>9.0280115273773749</c:v>
                </c:pt>
                <c:pt idx="879" formatCode="0.00">
                  <c:v>9.0380115273773747</c:v>
                </c:pt>
                <c:pt idx="880" formatCode="0.00">
                  <c:v>9.0480115273773745</c:v>
                </c:pt>
                <c:pt idx="881" formatCode="0.00">
                  <c:v>9.0580115273773743</c:v>
                </c:pt>
                <c:pt idx="882" formatCode="0.00">
                  <c:v>9.068011527377374</c:v>
                </c:pt>
                <c:pt idx="883" formatCode="0.00">
                  <c:v>9.0780115273773738</c:v>
                </c:pt>
                <c:pt idx="884" formatCode="0.00">
                  <c:v>9.0880115273773736</c:v>
                </c:pt>
                <c:pt idx="885" formatCode="0.00">
                  <c:v>9.0980115273773734</c:v>
                </c:pt>
                <c:pt idx="886" formatCode="0.00">
                  <c:v>9.1080115273773732</c:v>
                </c:pt>
                <c:pt idx="887" formatCode="0.00">
                  <c:v>9.118011527377373</c:v>
                </c:pt>
                <c:pt idx="888" formatCode="0.00">
                  <c:v>9.1280115273773728</c:v>
                </c:pt>
                <c:pt idx="889" formatCode="0.00">
                  <c:v>9.1380115273773725</c:v>
                </c:pt>
                <c:pt idx="890" formatCode="0.00">
                  <c:v>9.1480115273773723</c:v>
                </c:pt>
                <c:pt idx="891" formatCode="0.00">
                  <c:v>9.1580115273773721</c:v>
                </c:pt>
                <c:pt idx="892" formatCode="0.00">
                  <c:v>9.1680115273773719</c:v>
                </c:pt>
                <c:pt idx="893" formatCode="0.00">
                  <c:v>9.1780115273773717</c:v>
                </c:pt>
                <c:pt idx="894" formatCode="0.00">
                  <c:v>9.1880115273773715</c:v>
                </c:pt>
                <c:pt idx="895" formatCode="0.00">
                  <c:v>9.1980115273773713</c:v>
                </c:pt>
                <c:pt idx="896" formatCode="0.00">
                  <c:v>9.2080115273773711</c:v>
                </c:pt>
                <c:pt idx="897" formatCode="0.00">
                  <c:v>9.2180115273773708</c:v>
                </c:pt>
                <c:pt idx="898" formatCode="0.00">
                  <c:v>9.2280115273773706</c:v>
                </c:pt>
                <c:pt idx="899" formatCode="0.00">
                  <c:v>9.2380115273773704</c:v>
                </c:pt>
                <c:pt idx="900" formatCode="0.00">
                  <c:v>9.2480115273773702</c:v>
                </c:pt>
                <c:pt idx="901" formatCode="0.00">
                  <c:v>9.25801152737737</c:v>
                </c:pt>
                <c:pt idx="902" formatCode="0.00">
                  <c:v>9.2680115273773698</c:v>
                </c:pt>
                <c:pt idx="903" formatCode="0.00">
                  <c:v>9.2780115273773696</c:v>
                </c:pt>
                <c:pt idx="904" formatCode="0.00">
                  <c:v>9.2880115273773693</c:v>
                </c:pt>
                <c:pt idx="905" formatCode="0.00">
                  <c:v>9.2980115273773691</c:v>
                </c:pt>
                <c:pt idx="906" formatCode="0.00">
                  <c:v>9.3080115273773689</c:v>
                </c:pt>
                <c:pt idx="907" formatCode="0.00">
                  <c:v>9.3180115273773687</c:v>
                </c:pt>
                <c:pt idx="908" formatCode="0.00">
                  <c:v>9.3280115273773685</c:v>
                </c:pt>
                <c:pt idx="909" formatCode="0.00">
                  <c:v>9.3380115273773683</c:v>
                </c:pt>
                <c:pt idx="910" formatCode="0.00">
                  <c:v>9.3480115273773681</c:v>
                </c:pt>
                <c:pt idx="911" formatCode="0.00">
                  <c:v>9.3580115273773679</c:v>
                </c:pt>
                <c:pt idx="912" formatCode="0.00">
                  <c:v>9.3680115273773676</c:v>
                </c:pt>
                <c:pt idx="913" formatCode="0.00">
                  <c:v>9.3780115273773674</c:v>
                </c:pt>
                <c:pt idx="914" formatCode="0.00">
                  <c:v>9.3880115273773672</c:v>
                </c:pt>
                <c:pt idx="915" formatCode="0.00">
                  <c:v>9.398011527377367</c:v>
                </c:pt>
                <c:pt idx="916" formatCode="0.00">
                  <c:v>9.4080115273773668</c:v>
                </c:pt>
                <c:pt idx="917" formatCode="0.00">
                  <c:v>9.4180115273773666</c:v>
                </c:pt>
                <c:pt idx="918" formatCode="0.00">
                  <c:v>9.4280115273773664</c:v>
                </c:pt>
                <c:pt idx="919" formatCode="0.00">
                  <c:v>9.4380115273773661</c:v>
                </c:pt>
                <c:pt idx="920" formatCode="0.00">
                  <c:v>9.4480115273773659</c:v>
                </c:pt>
                <c:pt idx="921" formatCode="0.00">
                  <c:v>9.4580115273773657</c:v>
                </c:pt>
                <c:pt idx="922" formatCode="0.00">
                  <c:v>9.4680115273773655</c:v>
                </c:pt>
                <c:pt idx="923" formatCode="0.00">
                  <c:v>9.4780115273773653</c:v>
                </c:pt>
                <c:pt idx="924" formatCode="0.00">
                  <c:v>9.4880115273773651</c:v>
                </c:pt>
                <c:pt idx="925" formatCode="0.00">
                  <c:v>9.4980115273773649</c:v>
                </c:pt>
                <c:pt idx="926" formatCode="0.00">
                  <c:v>9.5080115273773647</c:v>
                </c:pt>
                <c:pt idx="927" formatCode="0.00">
                  <c:v>9.5180115273773644</c:v>
                </c:pt>
                <c:pt idx="928" formatCode="0.00">
                  <c:v>9.5280115273773642</c:v>
                </c:pt>
                <c:pt idx="929" formatCode="0.00">
                  <c:v>9.538011527377364</c:v>
                </c:pt>
                <c:pt idx="930" formatCode="0.00">
                  <c:v>9.5480115273773638</c:v>
                </c:pt>
                <c:pt idx="931" formatCode="0.00">
                  <c:v>9.5580115273773636</c:v>
                </c:pt>
                <c:pt idx="932" formatCode="0.00">
                  <c:v>9.5680115273773634</c:v>
                </c:pt>
                <c:pt idx="933" formatCode="0.00">
                  <c:v>9.5780115273773632</c:v>
                </c:pt>
                <c:pt idx="934" formatCode="0.00">
                  <c:v>9.588011527377363</c:v>
                </c:pt>
                <c:pt idx="935" formatCode="0.00">
                  <c:v>9.5980115273773627</c:v>
                </c:pt>
                <c:pt idx="936" formatCode="0.00">
                  <c:v>9.6080115273773625</c:v>
                </c:pt>
                <c:pt idx="937" formatCode="0.00">
                  <c:v>9.6180115273773623</c:v>
                </c:pt>
                <c:pt idx="938" formatCode="0.00">
                  <c:v>9.6280115273773621</c:v>
                </c:pt>
                <c:pt idx="939" formatCode="0.00">
                  <c:v>9.6380115273773619</c:v>
                </c:pt>
                <c:pt idx="940" formatCode="0.00">
                  <c:v>9.6480115273773617</c:v>
                </c:pt>
                <c:pt idx="941" formatCode="0.00">
                  <c:v>9.6580115273773615</c:v>
                </c:pt>
                <c:pt idx="942" formatCode="0.00">
                  <c:v>9.6680115273773612</c:v>
                </c:pt>
                <c:pt idx="943" formatCode="0.00">
                  <c:v>9.678011527377361</c:v>
                </c:pt>
                <c:pt idx="944" formatCode="0.00">
                  <c:v>9.6880115273773608</c:v>
                </c:pt>
                <c:pt idx="945" formatCode="0.00">
                  <c:v>9.6980115273773606</c:v>
                </c:pt>
                <c:pt idx="946" formatCode="0.00">
                  <c:v>9.7080115273773604</c:v>
                </c:pt>
                <c:pt idx="947" formatCode="0.00">
                  <c:v>9.7180115273773602</c:v>
                </c:pt>
                <c:pt idx="948" formatCode="0.00">
                  <c:v>9.72801152737736</c:v>
                </c:pt>
                <c:pt idx="949" formatCode="0.00">
                  <c:v>9.7380115273773598</c:v>
                </c:pt>
                <c:pt idx="950" formatCode="0.00">
                  <c:v>9.7480115273773595</c:v>
                </c:pt>
                <c:pt idx="951" formatCode="0.00">
                  <c:v>9.7580115273773593</c:v>
                </c:pt>
                <c:pt idx="952" formatCode="0.00">
                  <c:v>9.7680115273773591</c:v>
                </c:pt>
                <c:pt idx="953" formatCode="0.00">
                  <c:v>9.7780115273773589</c:v>
                </c:pt>
                <c:pt idx="954" formatCode="0.00">
                  <c:v>9.7880115273773587</c:v>
                </c:pt>
                <c:pt idx="955" formatCode="0.00">
                  <c:v>9.7980115273773585</c:v>
                </c:pt>
                <c:pt idx="956" formatCode="0.00">
                  <c:v>9.8080115273773583</c:v>
                </c:pt>
                <c:pt idx="957" formatCode="0.00">
                  <c:v>9.818011527377358</c:v>
                </c:pt>
                <c:pt idx="958" formatCode="0.00">
                  <c:v>9.8280115273773578</c:v>
                </c:pt>
                <c:pt idx="959" formatCode="0.00">
                  <c:v>9.8380115273773576</c:v>
                </c:pt>
                <c:pt idx="960" formatCode="0.00">
                  <c:v>9.8480115273773574</c:v>
                </c:pt>
                <c:pt idx="961" formatCode="0.00">
                  <c:v>9.8580115273773572</c:v>
                </c:pt>
                <c:pt idx="962" formatCode="0.00">
                  <c:v>9.868011527377357</c:v>
                </c:pt>
                <c:pt idx="963" formatCode="0.00">
                  <c:v>9.8780115273773568</c:v>
                </c:pt>
                <c:pt idx="964" formatCode="0.00">
                  <c:v>9.8880115273773566</c:v>
                </c:pt>
                <c:pt idx="965" formatCode="0.00">
                  <c:v>9.8980115273773563</c:v>
                </c:pt>
                <c:pt idx="966" formatCode="0.00">
                  <c:v>9.9080115273773561</c:v>
                </c:pt>
                <c:pt idx="967" formatCode="0.00">
                  <c:v>9.9180115273773559</c:v>
                </c:pt>
                <c:pt idx="968" formatCode="0.00">
                  <c:v>9.9280115273773557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F-454D-A96A-B490653178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</c:scatterChart>
      <c:valAx>
        <c:axId val="827726432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Periyot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(sn.)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44258357724057962"/>
              <c:y val="0.9051082747418884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3.1289111389236547E-2"/>
              <c:y val="0.330231628713797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(+X)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3.8240860697427536E-6</c:v>
                </c:pt>
                <c:pt idx="1">
                  <c:v>1.2905267805969239E-3</c:v>
                </c:pt>
                <c:pt idx="2">
                  <c:v>2.5848776472635906E-3</c:v>
                </c:pt>
                <c:pt idx="3">
                  <c:v>3.879228513930257E-3</c:v>
                </c:pt>
                <c:pt idx="4">
                  <c:v>5.1735793805969231E-3</c:v>
                </c:pt>
                <c:pt idx="5">
                  <c:v>6.46793024726359E-3</c:v>
                </c:pt>
                <c:pt idx="6">
                  <c:v>7.7622811139302569E-3</c:v>
                </c:pt>
                <c:pt idx="7">
                  <c:v>9.0566319805969239E-3</c:v>
                </c:pt>
                <c:pt idx="8">
                  <c:v>1.0350982847263591E-2</c:v>
                </c:pt>
                <c:pt idx="9">
                  <c:v>1.1645333713930258E-2</c:v>
                </c:pt>
                <c:pt idx="10">
                  <c:v>1.2939684580596925E-2</c:v>
                </c:pt>
                <c:pt idx="11">
                  <c:v>1.4234035447263592E-2</c:v>
                </c:pt>
                <c:pt idx="12">
                  <c:v>1.5528386313930258E-2</c:v>
                </c:pt>
                <c:pt idx="13">
                  <c:v>1.6822737180596924E-2</c:v>
                </c:pt>
                <c:pt idx="14">
                  <c:v>1.8117088047263589E-2</c:v>
                </c:pt>
                <c:pt idx="15">
                  <c:v>1.9411438913930254E-2</c:v>
                </c:pt>
                <c:pt idx="16">
                  <c:v>2.0705789780596919E-2</c:v>
                </c:pt>
                <c:pt idx="17">
                  <c:v>2.2000140647263584E-2</c:v>
                </c:pt>
                <c:pt idx="18">
                  <c:v>2.329449151393025E-2</c:v>
                </c:pt>
                <c:pt idx="19">
                  <c:v>2.4588842380596915E-2</c:v>
                </c:pt>
                <c:pt idx="20">
                  <c:v>2.588319324726358E-2</c:v>
                </c:pt>
                <c:pt idx="21">
                  <c:v>2.7177544113930245E-2</c:v>
                </c:pt>
                <c:pt idx="22">
                  <c:v>2.847189498059691E-2</c:v>
                </c:pt>
                <c:pt idx="23">
                  <c:v>2.9766245847263575E-2</c:v>
                </c:pt>
                <c:pt idx="24">
                  <c:v>3.1060596713930241E-2</c:v>
                </c:pt>
                <c:pt idx="25">
                  <c:v>3.2354947580596906E-2</c:v>
                </c:pt>
                <c:pt idx="26">
                  <c:v>3.3649298447263574E-2</c:v>
                </c:pt>
                <c:pt idx="27">
                  <c:v>3.4943649313930243E-2</c:v>
                </c:pt>
                <c:pt idx="28">
                  <c:v>3.6238000180596912E-2</c:v>
                </c:pt>
                <c:pt idx="29">
                  <c:v>3.753235104726358E-2</c:v>
                </c:pt>
                <c:pt idx="30">
                  <c:v>3.8826701913930249E-2</c:v>
                </c:pt>
                <c:pt idx="31">
                  <c:v>4.0121052780596918E-2</c:v>
                </c:pt>
                <c:pt idx="32">
                  <c:v>4.1415403647263586E-2</c:v>
                </c:pt>
                <c:pt idx="33">
                  <c:v>4.2709754513930255E-2</c:v>
                </c:pt>
                <c:pt idx="34">
                  <c:v>4.4004105380596924E-2</c:v>
                </c:pt>
                <c:pt idx="35">
                  <c:v>4.5298456247263592E-2</c:v>
                </c:pt>
                <c:pt idx="36">
                  <c:v>4.6592807113930261E-2</c:v>
                </c:pt>
                <c:pt idx="37">
                  <c:v>4.788715798059693E-2</c:v>
                </c:pt>
                <c:pt idx="38">
                  <c:v>4.9181508847263598E-2</c:v>
                </c:pt>
                <c:pt idx="39">
                  <c:v>5.0475859713930267E-2</c:v>
                </c:pt>
                <c:pt idx="40">
                  <c:v>5.1770210580596943E-2</c:v>
                </c:pt>
                <c:pt idx="41">
                  <c:v>5.3064561447263611E-2</c:v>
                </c:pt>
                <c:pt idx="42">
                  <c:v>5.435891231393028E-2</c:v>
                </c:pt>
                <c:pt idx="43">
                  <c:v>5.5653263180596949E-2</c:v>
                </c:pt>
                <c:pt idx="44">
                  <c:v>5.6947614047263617E-2</c:v>
                </c:pt>
                <c:pt idx="45">
                  <c:v>5.8241964913930286E-2</c:v>
                </c:pt>
                <c:pt idx="46">
                  <c:v>5.9536315780596955E-2</c:v>
                </c:pt>
                <c:pt idx="47">
                  <c:v>6.0830666647263623E-2</c:v>
                </c:pt>
                <c:pt idx="48">
                  <c:v>6.2125017513930292E-2</c:v>
                </c:pt>
                <c:pt idx="49">
                  <c:v>6.341936838059696E-2</c:v>
                </c:pt>
                <c:pt idx="50">
                  <c:v>6.4713719247263629E-2</c:v>
                </c:pt>
                <c:pt idx="51">
                  <c:v>6.6008070113930284E-2</c:v>
                </c:pt>
                <c:pt idx="52">
                  <c:v>6.7302420980596953E-2</c:v>
                </c:pt>
                <c:pt idx="53">
                  <c:v>6.8596771847263607E-2</c:v>
                </c:pt>
                <c:pt idx="54">
                  <c:v>6.9891122713930276E-2</c:v>
                </c:pt>
                <c:pt idx="55">
                  <c:v>7.1185473580596931E-2</c:v>
                </c:pt>
                <c:pt idx="56">
                  <c:v>7.2479824447263599E-2</c:v>
                </c:pt>
                <c:pt idx="57">
                  <c:v>7.3774175313930254E-2</c:v>
                </c:pt>
                <c:pt idx="58">
                  <c:v>7.5068526180596923E-2</c:v>
                </c:pt>
                <c:pt idx="59">
                  <c:v>7.6362877047263578E-2</c:v>
                </c:pt>
                <c:pt idx="60">
                  <c:v>7.7657227913930246E-2</c:v>
                </c:pt>
              </c:numCache>
            </c:numRef>
          </c:xVal>
          <c:yVal>
            <c:numRef>
              <c:f>'Grafik (+X)'!$O$8:$O$500</c:f>
              <c:numCache>
                <c:formatCode>General</c:formatCode>
                <c:ptCount val="493"/>
                <c:pt idx="0">
                  <c:v>-1.3999999999999999E-4</c:v>
                </c:pt>
                <c:pt idx="1">
                  <c:v>-1.44E-4</c:v>
                </c:pt>
                <c:pt idx="2">
                  <c:v>-1.4899999999999999E-4</c:v>
                </c:pt>
                <c:pt idx="3">
                  <c:v>-1.5300000000000001E-4</c:v>
                </c:pt>
                <c:pt idx="4">
                  <c:v>-1.5799999999999999E-4</c:v>
                </c:pt>
                <c:pt idx="5">
                  <c:v>-1.6200000000000001E-4</c:v>
                </c:pt>
                <c:pt idx="6">
                  <c:v>-1.66E-4</c:v>
                </c:pt>
                <c:pt idx="7">
                  <c:v>-1.7100000000000001E-4</c:v>
                </c:pt>
                <c:pt idx="8">
                  <c:v>-1.75E-4</c:v>
                </c:pt>
                <c:pt idx="9">
                  <c:v>-1.8000000000000001E-4</c:v>
                </c:pt>
                <c:pt idx="10">
                  <c:v>-1.84E-4</c:v>
                </c:pt>
                <c:pt idx="11">
                  <c:v>-1.8900000000000001E-4</c:v>
                </c:pt>
                <c:pt idx="12">
                  <c:v>-1.93E-4</c:v>
                </c:pt>
                <c:pt idx="13">
                  <c:v>-1.9799999999999999E-4</c:v>
                </c:pt>
                <c:pt idx="14">
                  <c:v>-2.02E-4</c:v>
                </c:pt>
                <c:pt idx="15">
                  <c:v>-2.0699999999999999E-4</c:v>
                </c:pt>
                <c:pt idx="16">
                  <c:v>-2.1100000000000001E-4</c:v>
                </c:pt>
                <c:pt idx="17">
                  <c:v>-2.1599999999999999E-4</c:v>
                </c:pt>
                <c:pt idx="18">
                  <c:v>-2.2000000000000001E-4</c:v>
                </c:pt>
                <c:pt idx="19">
                  <c:v>-2.2499999999999999E-4</c:v>
                </c:pt>
                <c:pt idx="20">
                  <c:v>-2.2900000000000001E-4</c:v>
                </c:pt>
                <c:pt idx="21">
                  <c:v>-2.34E-4</c:v>
                </c:pt>
                <c:pt idx="22">
                  <c:v>-2.3800000000000001E-4</c:v>
                </c:pt>
                <c:pt idx="23">
                  <c:v>-2.43E-4</c:v>
                </c:pt>
                <c:pt idx="24">
                  <c:v>-2.4699999999999999E-4</c:v>
                </c:pt>
                <c:pt idx="25">
                  <c:v>-2.52E-4</c:v>
                </c:pt>
                <c:pt idx="26">
                  <c:v>-2.5700000000000001E-4</c:v>
                </c:pt>
                <c:pt idx="27">
                  <c:v>-2.61E-4</c:v>
                </c:pt>
                <c:pt idx="28">
                  <c:v>-2.6600000000000001E-4</c:v>
                </c:pt>
                <c:pt idx="29">
                  <c:v>-2.7E-4</c:v>
                </c:pt>
                <c:pt idx="30">
                  <c:v>-2.7500000000000002E-4</c:v>
                </c:pt>
                <c:pt idx="31">
                  <c:v>-2.7999999999999998E-4</c:v>
                </c:pt>
                <c:pt idx="32">
                  <c:v>-2.8400000000000002E-4</c:v>
                </c:pt>
                <c:pt idx="33">
                  <c:v>-2.8899999999999998E-4</c:v>
                </c:pt>
                <c:pt idx="34">
                  <c:v>-2.9300000000000002E-4</c:v>
                </c:pt>
                <c:pt idx="35">
                  <c:v>-2.9799999999999998E-4</c:v>
                </c:pt>
                <c:pt idx="36">
                  <c:v>-3.0299999999999999E-4</c:v>
                </c:pt>
                <c:pt idx="37">
                  <c:v>-3.0699999999999998E-4</c:v>
                </c:pt>
                <c:pt idx="38">
                  <c:v>-3.1199999999999999E-4</c:v>
                </c:pt>
                <c:pt idx="39">
                  <c:v>-3.1599999999999998E-4</c:v>
                </c:pt>
                <c:pt idx="40">
                  <c:v>-3.21E-4</c:v>
                </c:pt>
                <c:pt idx="41">
                  <c:v>-3.2600000000000001E-4</c:v>
                </c:pt>
                <c:pt idx="42">
                  <c:v>-3.3E-4</c:v>
                </c:pt>
                <c:pt idx="43">
                  <c:v>-3.3500000000000001E-4</c:v>
                </c:pt>
                <c:pt idx="44">
                  <c:v>-3.39E-4</c:v>
                </c:pt>
                <c:pt idx="45">
                  <c:v>-3.4400000000000001E-4</c:v>
                </c:pt>
                <c:pt idx="46">
                  <c:v>-3.48E-4</c:v>
                </c:pt>
                <c:pt idx="47">
                  <c:v>-3.5300000000000002E-4</c:v>
                </c:pt>
                <c:pt idx="48">
                  <c:v>-3.57E-4</c:v>
                </c:pt>
                <c:pt idx="49">
                  <c:v>-3.6200000000000002E-4</c:v>
                </c:pt>
                <c:pt idx="50">
                  <c:v>-3.6699999999999998E-4</c:v>
                </c:pt>
                <c:pt idx="51">
                  <c:v>-3.7100000000000002E-4</c:v>
                </c:pt>
                <c:pt idx="52">
                  <c:v>-3.7599999999999998E-4</c:v>
                </c:pt>
                <c:pt idx="53">
                  <c:v>-3.8000000000000002E-4</c:v>
                </c:pt>
                <c:pt idx="54">
                  <c:v>-3.8499999999999998E-4</c:v>
                </c:pt>
                <c:pt idx="55">
                  <c:v>-3.8900000000000002E-4</c:v>
                </c:pt>
                <c:pt idx="56">
                  <c:v>-3.9399999999999998E-4</c:v>
                </c:pt>
                <c:pt idx="57">
                  <c:v>-3.9899999999999999E-4</c:v>
                </c:pt>
                <c:pt idx="58">
                  <c:v>-4.0299999999999998E-4</c:v>
                </c:pt>
                <c:pt idx="59">
                  <c:v>-4.08E-4</c:v>
                </c:pt>
                <c:pt idx="60">
                  <c:v>-4.1199999999999999E-4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71-41F4-9E96-818EDC97D25F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3.8240860697427536E-6</c:v>
                </c:pt>
                <c:pt idx="1">
                  <c:v>9.6693911393025737E-4</c:v>
                </c:pt>
                <c:pt idx="2">
                  <c:v>1.9377023139302574E-3</c:v>
                </c:pt>
                <c:pt idx="3">
                  <c:v>2.9084655139302576E-3</c:v>
                </c:pt>
                <c:pt idx="4">
                  <c:v>3.8792287139302576E-3</c:v>
                </c:pt>
                <c:pt idx="5">
                  <c:v>4.8499919139302567E-3</c:v>
                </c:pt>
                <c:pt idx="6">
                  <c:v>5.8207551139302571E-3</c:v>
                </c:pt>
                <c:pt idx="7">
                  <c:v>6.7915183139302575E-3</c:v>
                </c:pt>
                <c:pt idx="8">
                  <c:v>7.7622815139302579E-3</c:v>
                </c:pt>
                <c:pt idx="9">
                  <c:v>8.7330447139302592E-3</c:v>
                </c:pt>
                <c:pt idx="10">
                  <c:v>9.7038079139302579E-3</c:v>
                </c:pt>
                <c:pt idx="11">
                  <c:v>9.7038079139302579E-3</c:v>
                </c:pt>
                <c:pt idx="12">
                  <c:v>1.0674571113930258E-2</c:v>
                </c:pt>
                <c:pt idx="13">
                  <c:v>1.1645334313930259E-2</c:v>
                </c:pt>
                <c:pt idx="14">
                  <c:v>1.2616097513930259E-2</c:v>
                </c:pt>
                <c:pt idx="15">
                  <c:v>1.358686071393026E-2</c:v>
                </c:pt>
                <c:pt idx="16">
                  <c:v>1.455762391393026E-2</c:v>
                </c:pt>
                <c:pt idx="17">
                  <c:v>1.552838711393026E-2</c:v>
                </c:pt>
                <c:pt idx="18">
                  <c:v>1.6499150313930257E-2</c:v>
                </c:pt>
                <c:pt idx="19">
                  <c:v>1.746991351393026E-2</c:v>
                </c:pt>
                <c:pt idx="20">
                  <c:v>1.8440676713930258E-2</c:v>
                </c:pt>
                <c:pt idx="21">
                  <c:v>1.941143991393026E-2</c:v>
                </c:pt>
                <c:pt idx="22">
                  <c:v>1.941143991393026E-2</c:v>
                </c:pt>
                <c:pt idx="23">
                  <c:v>2.0382203113930259E-2</c:v>
                </c:pt>
                <c:pt idx="24">
                  <c:v>2.1352966313930261E-2</c:v>
                </c:pt>
                <c:pt idx="25">
                  <c:v>2.232372951393026E-2</c:v>
                </c:pt>
                <c:pt idx="26">
                  <c:v>2.3294492713930262E-2</c:v>
                </c:pt>
                <c:pt idx="27">
                  <c:v>2.4265255913930261E-2</c:v>
                </c:pt>
                <c:pt idx="28">
                  <c:v>2.5236019113930263E-2</c:v>
                </c:pt>
                <c:pt idx="29">
                  <c:v>2.6206782313930262E-2</c:v>
                </c:pt>
                <c:pt idx="30">
                  <c:v>2.7177545513930264E-2</c:v>
                </c:pt>
                <c:pt idx="31">
                  <c:v>2.8148308713930262E-2</c:v>
                </c:pt>
                <c:pt idx="32">
                  <c:v>2.9119071913930261E-2</c:v>
                </c:pt>
                <c:pt idx="33">
                  <c:v>2.9119071913930261E-2</c:v>
                </c:pt>
                <c:pt idx="34">
                  <c:v>3.008983511393026E-2</c:v>
                </c:pt>
                <c:pt idx="35">
                  <c:v>3.1060598313930262E-2</c:v>
                </c:pt>
                <c:pt idx="36">
                  <c:v>3.2031361513930261E-2</c:v>
                </c:pt>
                <c:pt idx="37">
                  <c:v>3.3002124713930256E-2</c:v>
                </c:pt>
                <c:pt idx="38">
                  <c:v>3.3972887913930258E-2</c:v>
                </c:pt>
                <c:pt idx="39">
                  <c:v>3.494365111393026E-2</c:v>
                </c:pt>
                <c:pt idx="40">
                  <c:v>3.5914414313930262E-2</c:v>
                </c:pt>
                <c:pt idx="41">
                  <c:v>3.6885177513930258E-2</c:v>
                </c:pt>
                <c:pt idx="42">
                  <c:v>3.785594071393026E-2</c:v>
                </c:pt>
                <c:pt idx="43">
                  <c:v>3.8826703913930262E-2</c:v>
                </c:pt>
                <c:pt idx="44">
                  <c:v>3.8826703913930262E-2</c:v>
                </c:pt>
                <c:pt idx="45">
                  <c:v>3.9797467113930264E-2</c:v>
                </c:pt>
                <c:pt idx="46">
                  <c:v>4.0768230313930259E-2</c:v>
                </c:pt>
                <c:pt idx="47">
                  <c:v>4.1738993513930261E-2</c:v>
                </c:pt>
                <c:pt idx="48">
                  <c:v>4.2709756713930264E-2</c:v>
                </c:pt>
                <c:pt idx="49">
                  <c:v>4.3680519913930266E-2</c:v>
                </c:pt>
                <c:pt idx="50">
                  <c:v>4.4651283113930261E-2</c:v>
                </c:pt>
                <c:pt idx="51">
                  <c:v>4.5622046313930263E-2</c:v>
                </c:pt>
                <c:pt idx="52">
                  <c:v>4.6592809513930265E-2</c:v>
                </c:pt>
                <c:pt idx="53">
                  <c:v>4.7563572713930267E-2</c:v>
                </c:pt>
                <c:pt idx="54">
                  <c:v>4.8534335913930256E-2</c:v>
                </c:pt>
                <c:pt idx="55">
                  <c:v>4.8534335913930256E-2</c:v>
                </c:pt>
                <c:pt idx="56">
                  <c:v>4.9505099113930258E-2</c:v>
                </c:pt>
                <c:pt idx="57">
                  <c:v>5.047586231393026E-2</c:v>
                </c:pt>
                <c:pt idx="58">
                  <c:v>5.1446625513930255E-2</c:v>
                </c:pt>
                <c:pt idx="59">
                  <c:v>5.2417388713930257E-2</c:v>
                </c:pt>
                <c:pt idx="60">
                  <c:v>5.338815191393026E-2</c:v>
                </c:pt>
                <c:pt idx="61">
                  <c:v>5.4358915113930262E-2</c:v>
                </c:pt>
                <c:pt idx="62">
                  <c:v>5.5329678313930257E-2</c:v>
                </c:pt>
                <c:pt idx="63">
                  <c:v>5.6300441513930259E-2</c:v>
                </c:pt>
                <c:pt idx="64">
                  <c:v>5.7271204713930261E-2</c:v>
                </c:pt>
                <c:pt idx="65">
                  <c:v>5.8241967913930257E-2</c:v>
                </c:pt>
                <c:pt idx="66">
                  <c:v>5.8241967913930257E-2</c:v>
                </c:pt>
                <c:pt idx="67">
                  <c:v>5.9212731113930252E-2</c:v>
                </c:pt>
                <c:pt idx="68">
                  <c:v>6.0183494313930254E-2</c:v>
                </c:pt>
                <c:pt idx="69">
                  <c:v>6.1154257513930256E-2</c:v>
                </c:pt>
                <c:pt idx="70">
                  <c:v>6.2125020713930258E-2</c:v>
                </c:pt>
                <c:pt idx="71">
                  <c:v>6.3095783913930253E-2</c:v>
                </c:pt>
                <c:pt idx="72">
                  <c:v>6.4066547113930256E-2</c:v>
                </c:pt>
                <c:pt idx="73">
                  <c:v>6.5037310313930244E-2</c:v>
                </c:pt>
                <c:pt idx="74">
                  <c:v>6.6008073513930246E-2</c:v>
                </c:pt>
                <c:pt idx="75">
                  <c:v>6.6978836713930234E-2</c:v>
                </c:pt>
                <c:pt idx="76">
                  <c:v>6.7949599913930236E-2</c:v>
                </c:pt>
                <c:pt idx="77">
                  <c:v>6.7949599913930236E-2</c:v>
                </c:pt>
                <c:pt idx="78">
                  <c:v>6.8920363113930225E-2</c:v>
                </c:pt>
                <c:pt idx="79">
                  <c:v>6.9891126313930213E-2</c:v>
                </c:pt>
                <c:pt idx="80">
                  <c:v>7.0861889513930215E-2</c:v>
                </c:pt>
                <c:pt idx="81">
                  <c:v>7.1832652713930203E-2</c:v>
                </c:pt>
                <c:pt idx="82">
                  <c:v>7.2803415913930192E-2</c:v>
                </c:pt>
                <c:pt idx="83">
                  <c:v>7.3774179113930194E-2</c:v>
                </c:pt>
                <c:pt idx="84">
                  <c:v>7.4744942313930182E-2</c:v>
                </c:pt>
                <c:pt idx="85">
                  <c:v>7.571570551393017E-2</c:v>
                </c:pt>
                <c:pt idx="86">
                  <c:v>7.6686468713930173E-2</c:v>
                </c:pt>
                <c:pt idx="87">
                  <c:v>7.7657231913930161E-2</c:v>
                </c:pt>
              </c:numCache>
            </c:numRef>
          </c:xVal>
          <c:yVal>
            <c:numRef>
              <c:f>'Grafik (+X)'!$S$8:$S$500</c:f>
              <c:numCache>
                <c:formatCode>General</c:formatCode>
                <c:ptCount val="493"/>
                <c:pt idx="0">
                  <c:v>-1.3999999999999999E-4</c:v>
                </c:pt>
                <c:pt idx="1">
                  <c:v>-1.4300000000000001E-4</c:v>
                </c:pt>
                <c:pt idx="2">
                  <c:v>-1.46E-4</c:v>
                </c:pt>
                <c:pt idx="3">
                  <c:v>-1.4999999999999999E-4</c:v>
                </c:pt>
                <c:pt idx="4">
                  <c:v>-1.5300000000000001E-4</c:v>
                </c:pt>
                <c:pt idx="5">
                  <c:v>-1.56E-4</c:v>
                </c:pt>
                <c:pt idx="6">
                  <c:v>-1.6000000000000001E-4</c:v>
                </c:pt>
                <c:pt idx="7">
                  <c:v>-1.63E-4</c:v>
                </c:pt>
                <c:pt idx="8">
                  <c:v>-1.66E-4</c:v>
                </c:pt>
                <c:pt idx="9">
                  <c:v>-1.7000000000000001E-4</c:v>
                </c:pt>
                <c:pt idx="10">
                  <c:v>-1.73E-4</c:v>
                </c:pt>
                <c:pt idx="11">
                  <c:v>-1.73E-4</c:v>
                </c:pt>
                <c:pt idx="12">
                  <c:v>-1.7699999999999999E-4</c:v>
                </c:pt>
                <c:pt idx="13">
                  <c:v>-1.8000000000000001E-4</c:v>
                </c:pt>
                <c:pt idx="14">
                  <c:v>-1.83E-4</c:v>
                </c:pt>
                <c:pt idx="15">
                  <c:v>-1.8699999999999999E-4</c:v>
                </c:pt>
                <c:pt idx="16">
                  <c:v>-1.9000000000000001E-4</c:v>
                </c:pt>
                <c:pt idx="17">
                  <c:v>-1.93E-4</c:v>
                </c:pt>
                <c:pt idx="18">
                  <c:v>-1.9699999999999999E-4</c:v>
                </c:pt>
                <c:pt idx="19">
                  <c:v>-2.0000000000000001E-4</c:v>
                </c:pt>
                <c:pt idx="20">
                  <c:v>-2.03E-4</c:v>
                </c:pt>
                <c:pt idx="21">
                  <c:v>-2.0699999999999999E-4</c:v>
                </c:pt>
                <c:pt idx="22">
                  <c:v>-2.0699999999999999E-4</c:v>
                </c:pt>
                <c:pt idx="23">
                  <c:v>-2.1000000000000001E-4</c:v>
                </c:pt>
                <c:pt idx="24">
                  <c:v>-2.13E-4</c:v>
                </c:pt>
                <c:pt idx="25">
                  <c:v>-2.1699999999999999E-4</c:v>
                </c:pt>
                <c:pt idx="26">
                  <c:v>-2.2000000000000001E-4</c:v>
                </c:pt>
                <c:pt idx="27">
                  <c:v>-2.23E-4</c:v>
                </c:pt>
                <c:pt idx="28">
                  <c:v>-2.2699999999999999E-4</c:v>
                </c:pt>
                <c:pt idx="29">
                  <c:v>-2.3000000000000001E-4</c:v>
                </c:pt>
                <c:pt idx="30">
                  <c:v>-2.34E-4</c:v>
                </c:pt>
                <c:pt idx="31">
                  <c:v>-2.3699999999999999E-4</c:v>
                </c:pt>
                <c:pt idx="32">
                  <c:v>-2.41E-4</c:v>
                </c:pt>
                <c:pt idx="33">
                  <c:v>-2.41E-4</c:v>
                </c:pt>
                <c:pt idx="34">
                  <c:v>-2.4399999999999999E-4</c:v>
                </c:pt>
                <c:pt idx="35">
                  <c:v>-2.4699999999999999E-4</c:v>
                </c:pt>
                <c:pt idx="36">
                  <c:v>-2.5099999999999998E-4</c:v>
                </c:pt>
                <c:pt idx="37">
                  <c:v>-2.5399999999999999E-4</c:v>
                </c:pt>
                <c:pt idx="38">
                  <c:v>-2.5799999999999998E-4</c:v>
                </c:pt>
                <c:pt idx="39">
                  <c:v>-2.61E-4</c:v>
                </c:pt>
                <c:pt idx="40">
                  <c:v>-2.6499999999999999E-4</c:v>
                </c:pt>
                <c:pt idx="41">
                  <c:v>-2.6800000000000001E-4</c:v>
                </c:pt>
                <c:pt idx="42">
                  <c:v>-2.72E-4</c:v>
                </c:pt>
                <c:pt idx="43">
                  <c:v>-2.7500000000000002E-4</c:v>
                </c:pt>
                <c:pt idx="44">
                  <c:v>-2.7500000000000002E-4</c:v>
                </c:pt>
                <c:pt idx="45">
                  <c:v>-2.7900000000000001E-4</c:v>
                </c:pt>
                <c:pt idx="46">
                  <c:v>-2.8200000000000002E-4</c:v>
                </c:pt>
                <c:pt idx="47">
                  <c:v>-2.8499999999999999E-4</c:v>
                </c:pt>
                <c:pt idx="48">
                  <c:v>-2.8899999999999998E-4</c:v>
                </c:pt>
                <c:pt idx="49">
                  <c:v>-2.92E-4</c:v>
                </c:pt>
                <c:pt idx="50">
                  <c:v>-2.9599999999999998E-4</c:v>
                </c:pt>
                <c:pt idx="51">
                  <c:v>-2.99E-4</c:v>
                </c:pt>
                <c:pt idx="52">
                  <c:v>-3.0299999999999999E-4</c:v>
                </c:pt>
                <c:pt idx="53">
                  <c:v>-3.0600000000000001E-4</c:v>
                </c:pt>
                <c:pt idx="54">
                  <c:v>-3.1E-4</c:v>
                </c:pt>
                <c:pt idx="55">
                  <c:v>-3.1E-4</c:v>
                </c:pt>
                <c:pt idx="56">
                  <c:v>-3.1300000000000002E-4</c:v>
                </c:pt>
                <c:pt idx="57">
                  <c:v>-3.1599999999999998E-4</c:v>
                </c:pt>
                <c:pt idx="58">
                  <c:v>-3.2000000000000003E-4</c:v>
                </c:pt>
                <c:pt idx="59">
                  <c:v>-3.2299999999999999E-4</c:v>
                </c:pt>
                <c:pt idx="60">
                  <c:v>-3.2699999999999998E-4</c:v>
                </c:pt>
                <c:pt idx="61">
                  <c:v>-3.3E-4</c:v>
                </c:pt>
                <c:pt idx="62">
                  <c:v>-3.3399999999999999E-4</c:v>
                </c:pt>
                <c:pt idx="63">
                  <c:v>-3.3700000000000001E-4</c:v>
                </c:pt>
                <c:pt idx="64">
                  <c:v>-3.4000000000000002E-4</c:v>
                </c:pt>
                <c:pt idx="65">
                  <c:v>-3.4400000000000001E-4</c:v>
                </c:pt>
                <c:pt idx="66">
                  <c:v>-3.4400000000000001E-4</c:v>
                </c:pt>
                <c:pt idx="67">
                  <c:v>-3.4699999999999998E-4</c:v>
                </c:pt>
                <c:pt idx="68">
                  <c:v>-3.5100000000000002E-4</c:v>
                </c:pt>
                <c:pt idx="69">
                  <c:v>-3.5399999999999999E-4</c:v>
                </c:pt>
                <c:pt idx="70">
                  <c:v>-3.5799999999999997E-4</c:v>
                </c:pt>
                <c:pt idx="71">
                  <c:v>-3.6099999999999999E-4</c:v>
                </c:pt>
                <c:pt idx="72">
                  <c:v>-3.6400000000000001E-4</c:v>
                </c:pt>
                <c:pt idx="73">
                  <c:v>-3.68E-4</c:v>
                </c:pt>
                <c:pt idx="74">
                  <c:v>-3.7100000000000002E-4</c:v>
                </c:pt>
                <c:pt idx="75">
                  <c:v>-3.7500000000000001E-4</c:v>
                </c:pt>
                <c:pt idx="76">
                  <c:v>-3.7800000000000003E-4</c:v>
                </c:pt>
                <c:pt idx="77">
                  <c:v>-3.7800000000000003E-4</c:v>
                </c:pt>
                <c:pt idx="78">
                  <c:v>-3.8200000000000002E-4</c:v>
                </c:pt>
                <c:pt idx="79">
                  <c:v>-3.8499999999999998E-4</c:v>
                </c:pt>
                <c:pt idx="80">
                  <c:v>-3.88E-4</c:v>
                </c:pt>
                <c:pt idx="81">
                  <c:v>-3.9199999999999999E-4</c:v>
                </c:pt>
                <c:pt idx="82">
                  <c:v>-3.9500000000000001E-4</c:v>
                </c:pt>
                <c:pt idx="83">
                  <c:v>-3.9899999999999999E-4</c:v>
                </c:pt>
                <c:pt idx="84">
                  <c:v>-4.0200000000000001E-4</c:v>
                </c:pt>
                <c:pt idx="85">
                  <c:v>-4.06E-4</c:v>
                </c:pt>
                <c:pt idx="86">
                  <c:v>-4.0900000000000002E-4</c:v>
                </c:pt>
                <c:pt idx="87">
                  <c:v>-4.1300000000000001E-4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F71-41F4-9E96-818EDC97D25F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3.8240860697427536E-6</c:v>
                </c:pt>
                <c:pt idx="1">
                  <c:v>1.2905267805969239E-3</c:v>
                </c:pt>
                <c:pt idx="2">
                  <c:v>2.5848776472635906E-3</c:v>
                </c:pt>
                <c:pt idx="3">
                  <c:v>3.879228513930257E-3</c:v>
                </c:pt>
                <c:pt idx="4">
                  <c:v>5.1735793805969231E-3</c:v>
                </c:pt>
                <c:pt idx="5">
                  <c:v>6.46793024726359E-3</c:v>
                </c:pt>
                <c:pt idx="6">
                  <c:v>7.7622811139302569E-3</c:v>
                </c:pt>
                <c:pt idx="7">
                  <c:v>9.0566319805969239E-3</c:v>
                </c:pt>
                <c:pt idx="8">
                  <c:v>1.0350982847263591E-2</c:v>
                </c:pt>
                <c:pt idx="9">
                  <c:v>1.1645333713930258E-2</c:v>
                </c:pt>
                <c:pt idx="10">
                  <c:v>1.2939684580596925E-2</c:v>
                </c:pt>
                <c:pt idx="11">
                  <c:v>1.4234035447263592E-2</c:v>
                </c:pt>
                <c:pt idx="12">
                  <c:v>1.5528386313930258E-2</c:v>
                </c:pt>
                <c:pt idx="13">
                  <c:v>1.6822737180596924E-2</c:v>
                </c:pt>
                <c:pt idx="14">
                  <c:v>1.8117088047263589E-2</c:v>
                </c:pt>
                <c:pt idx="15">
                  <c:v>1.9411438913930254E-2</c:v>
                </c:pt>
                <c:pt idx="16">
                  <c:v>2.0705789780596919E-2</c:v>
                </c:pt>
                <c:pt idx="17">
                  <c:v>2.2000140647263584E-2</c:v>
                </c:pt>
                <c:pt idx="18">
                  <c:v>2.329449151393025E-2</c:v>
                </c:pt>
                <c:pt idx="19">
                  <c:v>2.4588842380596915E-2</c:v>
                </c:pt>
                <c:pt idx="20">
                  <c:v>2.588319324726358E-2</c:v>
                </c:pt>
                <c:pt idx="21">
                  <c:v>2.7177544113930245E-2</c:v>
                </c:pt>
                <c:pt idx="22">
                  <c:v>2.847189498059691E-2</c:v>
                </c:pt>
                <c:pt idx="23">
                  <c:v>2.9766245847263575E-2</c:v>
                </c:pt>
                <c:pt idx="24">
                  <c:v>3.1060596713930241E-2</c:v>
                </c:pt>
                <c:pt idx="25">
                  <c:v>3.2354947580596906E-2</c:v>
                </c:pt>
                <c:pt idx="26">
                  <c:v>3.3649298447263574E-2</c:v>
                </c:pt>
                <c:pt idx="27">
                  <c:v>3.4943649313930243E-2</c:v>
                </c:pt>
                <c:pt idx="28">
                  <c:v>3.6238000180596912E-2</c:v>
                </c:pt>
                <c:pt idx="29">
                  <c:v>3.753235104726358E-2</c:v>
                </c:pt>
                <c:pt idx="30">
                  <c:v>3.8826701913930249E-2</c:v>
                </c:pt>
                <c:pt idx="31">
                  <c:v>4.0121052780596918E-2</c:v>
                </c:pt>
                <c:pt idx="32">
                  <c:v>4.1415403647263586E-2</c:v>
                </c:pt>
                <c:pt idx="33">
                  <c:v>4.2709754513930255E-2</c:v>
                </c:pt>
                <c:pt idx="34">
                  <c:v>4.4004105380596924E-2</c:v>
                </c:pt>
                <c:pt idx="35">
                  <c:v>4.5298456247263592E-2</c:v>
                </c:pt>
                <c:pt idx="36">
                  <c:v>4.6592807113930261E-2</c:v>
                </c:pt>
                <c:pt idx="37">
                  <c:v>4.788715798059693E-2</c:v>
                </c:pt>
                <c:pt idx="38">
                  <c:v>4.9181508847263598E-2</c:v>
                </c:pt>
                <c:pt idx="39">
                  <c:v>5.0475859713930267E-2</c:v>
                </c:pt>
                <c:pt idx="40">
                  <c:v>5.1770210580596943E-2</c:v>
                </c:pt>
                <c:pt idx="41">
                  <c:v>5.3064561447263611E-2</c:v>
                </c:pt>
                <c:pt idx="42">
                  <c:v>5.435891231393028E-2</c:v>
                </c:pt>
                <c:pt idx="43">
                  <c:v>5.5653263180596949E-2</c:v>
                </c:pt>
                <c:pt idx="44">
                  <c:v>5.6947614047263617E-2</c:v>
                </c:pt>
                <c:pt idx="45">
                  <c:v>5.8241964913930286E-2</c:v>
                </c:pt>
                <c:pt idx="46">
                  <c:v>5.9536315780596955E-2</c:v>
                </c:pt>
                <c:pt idx="47">
                  <c:v>6.0830666647263623E-2</c:v>
                </c:pt>
                <c:pt idx="48">
                  <c:v>6.2125017513930292E-2</c:v>
                </c:pt>
                <c:pt idx="49">
                  <c:v>6.341936838059696E-2</c:v>
                </c:pt>
                <c:pt idx="50">
                  <c:v>6.4713719247263629E-2</c:v>
                </c:pt>
                <c:pt idx="51">
                  <c:v>6.6008070113930284E-2</c:v>
                </c:pt>
                <c:pt idx="52">
                  <c:v>6.7302420980596953E-2</c:v>
                </c:pt>
                <c:pt idx="53">
                  <c:v>6.8596771847263607E-2</c:v>
                </c:pt>
                <c:pt idx="54">
                  <c:v>6.9891122713930276E-2</c:v>
                </c:pt>
                <c:pt idx="55">
                  <c:v>7.1185473580596931E-2</c:v>
                </c:pt>
                <c:pt idx="56">
                  <c:v>7.2479824447263599E-2</c:v>
                </c:pt>
                <c:pt idx="57">
                  <c:v>7.3774175313930254E-2</c:v>
                </c:pt>
                <c:pt idx="58">
                  <c:v>7.5068526180596923E-2</c:v>
                </c:pt>
                <c:pt idx="59">
                  <c:v>7.6362877047263578E-2</c:v>
                </c:pt>
                <c:pt idx="60">
                  <c:v>7.7657227913930246E-2</c:v>
                </c:pt>
              </c:numCache>
            </c:numRef>
          </c:xVal>
          <c:yVal>
            <c:numRef>
              <c:f>'Grafik (+X)'!$P$8:$P$500</c:f>
              <c:numCache>
                <c:formatCode>General</c:formatCode>
                <c:ptCount val="493"/>
                <c:pt idx="0">
                  <c:v>-1.3899999999999999E-4</c:v>
                </c:pt>
                <c:pt idx="1">
                  <c:v>-1.4300000000000001E-4</c:v>
                </c:pt>
                <c:pt idx="2">
                  <c:v>-1.4799999999999999E-4</c:v>
                </c:pt>
                <c:pt idx="3">
                  <c:v>-1.5200000000000001E-4</c:v>
                </c:pt>
                <c:pt idx="4">
                  <c:v>-1.56E-4</c:v>
                </c:pt>
                <c:pt idx="5">
                  <c:v>-1.6000000000000001E-4</c:v>
                </c:pt>
                <c:pt idx="6">
                  <c:v>-1.65E-4</c:v>
                </c:pt>
                <c:pt idx="7">
                  <c:v>-1.6899999999999999E-4</c:v>
                </c:pt>
                <c:pt idx="8">
                  <c:v>-1.73E-4</c:v>
                </c:pt>
                <c:pt idx="9">
                  <c:v>-1.7799999999999999E-4</c:v>
                </c:pt>
                <c:pt idx="10">
                  <c:v>-1.8200000000000001E-4</c:v>
                </c:pt>
                <c:pt idx="11">
                  <c:v>-1.8599999999999999E-4</c:v>
                </c:pt>
                <c:pt idx="12">
                  <c:v>-1.9000000000000001E-4</c:v>
                </c:pt>
                <c:pt idx="13">
                  <c:v>-1.95E-4</c:v>
                </c:pt>
                <c:pt idx="14">
                  <c:v>-1.9900000000000001E-4</c:v>
                </c:pt>
                <c:pt idx="15">
                  <c:v>-2.03E-4</c:v>
                </c:pt>
                <c:pt idx="16">
                  <c:v>-2.0699999999999999E-4</c:v>
                </c:pt>
                <c:pt idx="17">
                  <c:v>-2.12E-4</c:v>
                </c:pt>
                <c:pt idx="18">
                  <c:v>-2.1599999999999999E-4</c:v>
                </c:pt>
                <c:pt idx="19">
                  <c:v>-2.2000000000000001E-4</c:v>
                </c:pt>
                <c:pt idx="20">
                  <c:v>-2.2499999999999999E-4</c:v>
                </c:pt>
                <c:pt idx="21">
                  <c:v>-2.2900000000000001E-4</c:v>
                </c:pt>
                <c:pt idx="22">
                  <c:v>-2.34E-4</c:v>
                </c:pt>
                <c:pt idx="23">
                  <c:v>-2.3800000000000001E-4</c:v>
                </c:pt>
                <c:pt idx="24">
                  <c:v>-2.42E-4</c:v>
                </c:pt>
                <c:pt idx="25">
                  <c:v>-2.4699999999999999E-4</c:v>
                </c:pt>
                <c:pt idx="26">
                  <c:v>-2.5099999999999998E-4</c:v>
                </c:pt>
                <c:pt idx="27">
                  <c:v>-2.5599999999999999E-4</c:v>
                </c:pt>
                <c:pt idx="28">
                  <c:v>-2.5999999999999998E-4</c:v>
                </c:pt>
                <c:pt idx="29">
                  <c:v>-2.6400000000000002E-4</c:v>
                </c:pt>
                <c:pt idx="30">
                  <c:v>-2.6899999999999998E-4</c:v>
                </c:pt>
                <c:pt idx="31">
                  <c:v>-2.7300000000000002E-4</c:v>
                </c:pt>
                <c:pt idx="32">
                  <c:v>-2.7799999999999998E-4</c:v>
                </c:pt>
                <c:pt idx="33">
                  <c:v>-2.8200000000000002E-4</c:v>
                </c:pt>
                <c:pt idx="34">
                  <c:v>-2.8699999999999998E-4</c:v>
                </c:pt>
                <c:pt idx="35">
                  <c:v>-2.9100000000000003E-4</c:v>
                </c:pt>
                <c:pt idx="36">
                  <c:v>-2.9500000000000001E-4</c:v>
                </c:pt>
                <c:pt idx="37">
                  <c:v>-2.9999999999999997E-4</c:v>
                </c:pt>
                <c:pt idx="38">
                  <c:v>-3.0400000000000002E-4</c:v>
                </c:pt>
                <c:pt idx="39">
                  <c:v>-3.0899999999999998E-4</c:v>
                </c:pt>
                <c:pt idx="40">
                  <c:v>-3.1300000000000002E-4</c:v>
                </c:pt>
                <c:pt idx="41">
                  <c:v>-3.1700000000000001E-4</c:v>
                </c:pt>
                <c:pt idx="42">
                  <c:v>-3.2200000000000002E-4</c:v>
                </c:pt>
                <c:pt idx="43">
                  <c:v>-3.2600000000000001E-4</c:v>
                </c:pt>
                <c:pt idx="44">
                  <c:v>-3.3100000000000002E-4</c:v>
                </c:pt>
                <c:pt idx="45">
                  <c:v>-3.3500000000000001E-4</c:v>
                </c:pt>
                <c:pt idx="46">
                  <c:v>-3.39E-4</c:v>
                </c:pt>
                <c:pt idx="47">
                  <c:v>-3.4400000000000001E-4</c:v>
                </c:pt>
                <c:pt idx="48">
                  <c:v>-3.48E-4</c:v>
                </c:pt>
                <c:pt idx="49">
                  <c:v>-3.5199999999999999E-4</c:v>
                </c:pt>
                <c:pt idx="50">
                  <c:v>-3.57E-4</c:v>
                </c:pt>
                <c:pt idx="51">
                  <c:v>-3.6099999999999999E-4</c:v>
                </c:pt>
                <c:pt idx="52">
                  <c:v>-3.6600000000000001E-4</c:v>
                </c:pt>
                <c:pt idx="53">
                  <c:v>-3.6999999999999999E-4</c:v>
                </c:pt>
                <c:pt idx="54">
                  <c:v>-3.7399999999999998E-4</c:v>
                </c:pt>
                <c:pt idx="55">
                  <c:v>-3.79E-4</c:v>
                </c:pt>
                <c:pt idx="56">
                  <c:v>-3.8299999999999999E-4</c:v>
                </c:pt>
                <c:pt idx="57">
                  <c:v>-3.88E-4</c:v>
                </c:pt>
                <c:pt idx="58">
                  <c:v>-3.9199999999999999E-4</c:v>
                </c:pt>
                <c:pt idx="59">
                  <c:v>-3.97E-4</c:v>
                </c:pt>
                <c:pt idx="60">
                  <c:v>-4.0099999999999999E-4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71-41F4-9E96-818EDC97D25F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3.8240860697427536E-6</c:v>
                </c:pt>
                <c:pt idx="1">
                  <c:v>9.6693911393025737E-4</c:v>
                </c:pt>
                <c:pt idx="2">
                  <c:v>1.9377023139302574E-3</c:v>
                </c:pt>
                <c:pt idx="3">
                  <c:v>2.9084655139302576E-3</c:v>
                </c:pt>
                <c:pt idx="4">
                  <c:v>3.8792287139302576E-3</c:v>
                </c:pt>
                <c:pt idx="5">
                  <c:v>4.8499919139302567E-3</c:v>
                </c:pt>
                <c:pt idx="6">
                  <c:v>5.8207551139302571E-3</c:v>
                </c:pt>
                <c:pt idx="7">
                  <c:v>6.7915183139302575E-3</c:v>
                </c:pt>
                <c:pt idx="8">
                  <c:v>7.7622815139302579E-3</c:v>
                </c:pt>
                <c:pt idx="9">
                  <c:v>8.7330447139302592E-3</c:v>
                </c:pt>
                <c:pt idx="10">
                  <c:v>9.7038079139302579E-3</c:v>
                </c:pt>
                <c:pt idx="11">
                  <c:v>9.7038079139302579E-3</c:v>
                </c:pt>
                <c:pt idx="12">
                  <c:v>1.0674571113930258E-2</c:v>
                </c:pt>
                <c:pt idx="13">
                  <c:v>1.1645334313930259E-2</c:v>
                </c:pt>
                <c:pt idx="14">
                  <c:v>1.2616097513930259E-2</c:v>
                </c:pt>
                <c:pt idx="15">
                  <c:v>1.358686071393026E-2</c:v>
                </c:pt>
                <c:pt idx="16">
                  <c:v>1.455762391393026E-2</c:v>
                </c:pt>
                <c:pt idx="17">
                  <c:v>1.552838711393026E-2</c:v>
                </c:pt>
                <c:pt idx="18">
                  <c:v>1.6499150313930257E-2</c:v>
                </c:pt>
                <c:pt idx="19">
                  <c:v>1.746991351393026E-2</c:v>
                </c:pt>
                <c:pt idx="20">
                  <c:v>1.8440676713930258E-2</c:v>
                </c:pt>
                <c:pt idx="21">
                  <c:v>1.941143991393026E-2</c:v>
                </c:pt>
                <c:pt idx="22">
                  <c:v>1.941143991393026E-2</c:v>
                </c:pt>
                <c:pt idx="23">
                  <c:v>2.0382203113930259E-2</c:v>
                </c:pt>
                <c:pt idx="24">
                  <c:v>2.1352966313930261E-2</c:v>
                </c:pt>
                <c:pt idx="25">
                  <c:v>2.232372951393026E-2</c:v>
                </c:pt>
                <c:pt idx="26">
                  <c:v>2.3294492713930262E-2</c:v>
                </c:pt>
                <c:pt idx="27">
                  <c:v>2.4265255913930261E-2</c:v>
                </c:pt>
                <c:pt idx="28">
                  <c:v>2.5236019113930263E-2</c:v>
                </c:pt>
                <c:pt idx="29">
                  <c:v>2.6206782313930262E-2</c:v>
                </c:pt>
                <c:pt idx="30">
                  <c:v>2.7177545513930264E-2</c:v>
                </c:pt>
                <c:pt idx="31">
                  <c:v>2.8148308713930262E-2</c:v>
                </c:pt>
                <c:pt idx="32">
                  <c:v>2.9119071913930261E-2</c:v>
                </c:pt>
                <c:pt idx="33">
                  <c:v>2.9119071913930261E-2</c:v>
                </c:pt>
                <c:pt idx="34">
                  <c:v>3.008983511393026E-2</c:v>
                </c:pt>
                <c:pt idx="35">
                  <c:v>3.1060598313930262E-2</c:v>
                </c:pt>
                <c:pt idx="36">
                  <c:v>3.2031361513930261E-2</c:v>
                </c:pt>
                <c:pt idx="37">
                  <c:v>3.3002124713930256E-2</c:v>
                </c:pt>
                <c:pt idx="38">
                  <c:v>3.3972887913930258E-2</c:v>
                </c:pt>
                <c:pt idx="39">
                  <c:v>3.494365111393026E-2</c:v>
                </c:pt>
                <c:pt idx="40">
                  <c:v>3.5914414313930262E-2</c:v>
                </c:pt>
                <c:pt idx="41">
                  <c:v>3.6885177513930258E-2</c:v>
                </c:pt>
                <c:pt idx="42">
                  <c:v>3.785594071393026E-2</c:v>
                </c:pt>
                <c:pt idx="43">
                  <c:v>3.8826703913930262E-2</c:v>
                </c:pt>
                <c:pt idx="44">
                  <c:v>3.8826703913930262E-2</c:v>
                </c:pt>
                <c:pt idx="45">
                  <c:v>3.9797467113930264E-2</c:v>
                </c:pt>
                <c:pt idx="46">
                  <c:v>4.0768230313930259E-2</c:v>
                </c:pt>
                <c:pt idx="47">
                  <c:v>4.1738993513930261E-2</c:v>
                </c:pt>
                <c:pt idx="48">
                  <c:v>4.2709756713930264E-2</c:v>
                </c:pt>
                <c:pt idx="49">
                  <c:v>4.3680519913930266E-2</c:v>
                </c:pt>
                <c:pt idx="50">
                  <c:v>4.4651283113930261E-2</c:v>
                </c:pt>
                <c:pt idx="51">
                  <c:v>4.5622046313930263E-2</c:v>
                </c:pt>
                <c:pt idx="52">
                  <c:v>4.6592809513930265E-2</c:v>
                </c:pt>
                <c:pt idx="53">
                  <c:v>4.7563572713930267E-2</c:v>
                </c:pt>
                <c:pt idx="54">
                  <c:v>4.8534335913930256E-2</c:v>
                </c:pt>
                <c:pt idx="55">
                  <c:v>4.8534335913930256E-2</c:v>
                </c:pt>
                <c:pt idx="56">
                  <c:v>4.9505099113930258E-2</c:v>
                </c:pt>
                <c:pt idx="57">
                  <c:v>5.047586231393026E-2</c:v>
                </c:pt>
                <c:pt idx="58">
                  <c:v>5.1446625513930255E-2</c:v>
                </c:pt>
                <c:pt idx="59">
                  <c:v>5.2417388713930257E-2</c:v>
                </c:pt>
                <c:pt idx="60">
                  <c:v>5.338815191393026E-2</c:v>
                </c:pt>
                <c:pt idx="61">
                  <c:v>5.4358915113930262E-2</c:v>
                </c:pt>
                <c:pt idx="62">
                  <c:v>5.5329678313930257E-2</c:v>
                </c:pt>
                <c:pt idx="63">
                  <c:v>5.6300441513930259E-2</c:v>
                </c:pt>
                <c:pt idx="64">
                  <c:v>5.7271204713930261E-2</c:v>
                </c:pt>
                <c:pt idx="65">
                  <c:v>5.8241967913930257E-2</c:v>
                </c:pt>
                <c:pt idx="66">
                  <c:v>5.8241967913930257E-2</c:v>
                </c:pt>
                <c:pt idx="67">
                  <c:v>5.9212731113930252E-2</c:v>
                </c:pt>
                <c:pt idx="68">
                  <c:v>6.0183494313930254E-2</c:v>
                </c:pt>
                <c:pt idx="69">
                  <c:v>6.1154257513930256E-2</c:v>
                </c:pt>
                <c:pt idx="70">
                  <c:v>6.2125020713930258E-2</c:v>
                </c:pt>
                <c:pt idx="71">
                  <c:v>6.3095783913930253E-2</c:v>
                </c:pt>
                <c:pt idx="72">
                  <c:v>6.4066547113930256E-2</c:v>
                </c:pt>
                <c:pt idx="73">
                  <c:v>6.5037310313930244E-2</c:v>
                </c:pt>
                <c:pt idx="74">
                  <c:v>6.6008073513930246E-2</c:v>
                </c:pt>
                <c:pt idx="75">
                  <c:v>6.6978836713930234E-2</c:v>
                </c:pt>
                <c:pt idx="76">
                  <c:v>6.7949599913930236E-2</c:v>
                </c:pt>
                <c:pt idx="77">
                  <c:v>6.7949599913930236E-2</c:v>
                </c:pt>
                <c:pt idx="78">
                  <c:v>6.8920363113930225E-2</c:v>
                </c:pt>
                <c:pt idx="79">
                  <c:v>6.9891126313930213E-2</c:v>
                </c:pt>
                <c:pt idx="80">
                  <c:v>7.0861889513930215E-2</c:v>
                </c:pt>
                <c:pt idx="81">
                  <c:v>7.1832652713930203E-2</c:v>
                </c:pt>
                <c:pt idx="82">
                  <c:v>7.2803415913930192E-2</c:v>
                </c:pt>
                <c:pt idx="83">
                  <c:v>7.3774179113930194E-2</c:v>
                </c:pt>
                <c:pt idx="84">
                  <c:v>7.4744942313930182E-2</c:v>
                </c:pt>
                <c:pt idx="85">
                  <c:v>7.571570551393017E-2</c:v>
                </c:pt>
                <c:pt idx="86">
                  <c:v>7.6686468713930173E-2</c:v>
                </c:pt>
                <c:pt idx="87">
                  <c:v>7.7657231913930161E-2</c:v>
                </c:pt>
              </c:numCache>
            </c:numRef>
          </c:xVal>
          <c:yVal>
            <c:numRef>
              <c:f>'Grafik (+X)'!$T$8:$T$500</c:f>
              <c:numCache>
                <c:formatCode>General</c:formatCode>
                <c:ptCount val="493"/>
                <c:pt idx="0">
                  <c:v>-1.3899999999999999E-4</c:v>
                </c:pt>
                <c:pt idx="1">
                  <c:v>-1.4200000000000001E-4</c:v>
                </c:pt>
                <c:pt idx="2">
                  <c:v>-1.45E-4</c:v>
                </c:pt>
                <c:pt idx="3">
                  <c:v>-1.4899999999999999E-4</c:v>
                </c:pt>
                <c:pt idx="4">
                  <c:v>-1.5200000000000001E-4</c:v>
                </c:pt>
                <c:pt idx="5">
                  <c:v>-1.55E-4</c:v>
                </c:pt>
                <c:pt idx="6">
                  <c:v>-1.5799999999999999E-4</c:v>
                </c:pt>
                <c:pt idx="7">
                  <c:v>-1.6100000000000001E-4</c:v>
                </c:pt>
                <c:pt idx="8">
                  <c:v>-1.65E-4</c:v>
                </c:pt>
                <c:pt idx="9">
                  <c:v>-1.6799999999999999E-4</c:v>
                </c:pt>
                <c:pt idx="10">
                  <c:v>-1.7100000000000001E-4</c:v>
                </c:pt>
                <c:pt idx="11">
                  <c:v>-1.7100000000000001E-4</c:v>
                </c:pt>
                <c:pt idx="12">
                  <c:v>-1.74E-4</c:v>
                </c:pt>
                <c:pt idx="13">
                  <c:v>-1.7799999999999999E-4</c:v>
                </c:pt>
                <c:pt idx="14">
                  <c:v>-1.8100000000000001E-4</c:v>
                </c:pt>
                <c:pt idx="15">
                  <c:v>-1.84E-4</c:v>
                </c:pt>
                <c:pt idx="16">
                  <c:v>-1.8699999999999999E-4</c:v>
                </c:pt>
                <c:pt idx="17">
                  <c:v>-1.9000000000000001E-4</c:v>
                </c:pt>
                <c:pt idx="18">
                  <c:v>-1.94E-4</c:v>
                </c:pt>
                <c:pt idx="19">
                  <c:v>-1.9699999999999999E-4</c:v>
                </c:pt>
                <c:pt idx="20">
                  <c:v>-2.0000000000000001E-4</c:v>
                </c:pt>
                <c:pt idx="21">
                  <c:v>-2.03E-4</c:v>
                </c:pt>
                <c:pt idx="22">
                  <c:v>-2.03E-4</c:v>
                </c:pt>
                <c:pt idx="23">
                  <c:v>-2.0599999999999999E-4</c:v>
                </c:pt>
                <c:pt idx="24">
                  <c:v>-2.1000000000000001E-4</c:v>
                </c:pt>
                <c:pt idx="25">
                  <c:v>-2.13E-4</c:v>
                </c:pt>
                <c:pt idx="26">
                  <c:v>-2.1599999999999999E-4</c:v>
                </c:pt>
                <c:pt idx="27">
                  <c:v>-2.1900000000000001E-4</c:v>
                </c:pt>
                <c:pt idx="28">
                  <c:v>-2.23E-4</c:v>
                </c:pt>
                <c:pt idx="29">
                  <c:v>-2.2599999999999999E-4</c:v>
                </c:pt>
                <c:pt idx="30">
                  <c:v>-2.2900000000000001E-4</c:v>
                </c:pt>
                <c:pt idx="31">
                  <c:v>-2.33E-4</c:v>
                </c:pt>
                <c:pt idx="32">
                  <c:v>-2.3599999999999999E-4</c:v>
                </c:pt>
                <c:pt idx="33">
                  <c:v>-2.3599999999999999E-4</c:v>
                </c:pt>
                <c:pt idx="34">
                  <c:v>-2.3900000000000001E-4</c:v>
                </c:pt>
                <c:pt idx="35">
                  <c:v>-2.42E-4</c:v>
                </c:pt>
                <c:pt idx="36">
                  <c:v>-2.4600000000000002E-4</c:v>
                </c:pt>
                <c:pt idx="37">
                  <c:v>-2.4899999999999998E-4</c:v>
                </c:pt>
                <c:pt idx="38">
                  <c:v>-2.52E-4</c:v>
                </c:pt>
                <c:pt idx="39">
                  <c:v>-2.5599999999999999E-4</c:v>
                </c:pt>
                <c:pt idx="40">
                  <c:v>-2.5900000000000001E-4</c:v>
                </c:pt>
                <c:pt idx="41">
                  <c:v>-2.6200000000000003E-4</c:v>
                </c:pt>
                <c:pt idx="42">
                  <c:v>-2.6600000000000001E-4</c:v>
                </c:pt>
                <c:pt idx="43">
                  <c:v>-2.6899999999999998E-4</c:v>
                </c:pt>
                <c:pt idx="44">
                  <c:v>-2.6899999999999998E-4</c:v>
                </c:pt>
                <c:pt idx="45">
                  <c:v>-2.72E-4</c:v>
                </c:pt>
                <c:pt idx="46">
                  <c:v>-2.7599999999999999E-4</c:v>
                </c:pt>
                <c:pt idx="47">
                  <c:v>-2.7900000000000001E-4</c:v>
                </c:pt>
                <c:pt idx="48">
                  <c:v>-2.8200000000000002E-4</c:v>
                </c:pt>
                <c:pt idx="49">
                  <c:v>-2.8600000000000001E-4</c:v>
                </c:pt>
                <c:pt idx="50">
                  <c:v>-2.8899999999999998E-4</c:v>
                </c:pt>
                <c:pt idx="51">
                  <c:v>-2.92E-4</c:v>
                </c:pt>
                <c:pt idx="52">
                  <c:v>-2.9500000000000001E-4</c:v>
                </c:pt>
                <c:pt idx="53">
                  <c:v>-2.99E-4</c:v>
                </c:pt>
                <c:pt idx="54">
                  <c:v>-3.0200000000000002E-4</c:v>
                </c:pt>
                <c:pt idx="55">
                  <c:v>-3.0200000000000002E-4</c:v>
                </c:pt>
                <c:pt idx="56">
                  <c:v>-3.0499999999999999E-4</c:v>
                </c:pt>
                <c:pt idx="57">
                  <c:v>-3.0899999999999998E-4</c:v>
                </c:pt>
                <c:pt idx="58">
                  <c:v>-3.1199999999999999E-4</c:v>
                </c:pt>
                <c:pt idx="59">
                  <c:v>-3.1500000000000001E-4</c:v>
                </c:pt>
                <c:pt idx="60">
                  <c:v>-3.19E-4</c:v>
                </c:pt>
                <c:pt idx="61">
                  <c:v>-3.2200000000000002E-4</c:v>
                </c:pt>
                <c:pt idx="62">
                  <c:v>-3.2499999999999999E-4</c:v>
                </c:pt>
                <c:pt idx="63">
                  <c:v>-3.28E-4</c:v>
                </c:pt>
                <c:pt idx="64">
                  <c:v>-3.3199999999999999E-4</c:v>
                </c:pt>
                <c:pt idx="65">
                  <c:v>-3.3500000000000001E-4</c:v>
                </c:pt>
                <c:pt idx="66">
                  <c:v>-3.3500000000000001E-4</c:v>
                </c:pt>
                <c:pt idx="67">
                  <c:v>-3.3799999999999998E-4</c:v>
                </c:pt>
                <c:pt idx="68">
                  <c:v>-3.4200000000000002E-4</c:v>
                </c:pt>
                <c:pt idx="69">
                  <c:v>-3.4499999999999998E-4</c:v>
                </c:pt>
                <c:pt idx="70">
                  <c:v>-3.48E-4</c:v>
                </c:pt>
                <c:pt idx="71">
                  <c:v>-3.5100000000000002E-4</c:v>
                </c:pt>
                <c:pt idx="72">
                  <c:v>-3.5500000000000001E-4</c:v>
                </c:pt>
                <c:pt idx="73">
                  <c:v>-3.5799999999999997E-4</c:v>
                </c:pt>
                <c:pt idx="74">
                  <c:v>-3.6099999999999999E-4</c:v>
                </c:pt>
                <c:pt idx="75">
                  <c:v>-3.6499999999999998E-4</c:v>
                </c:pt>
                <c:pt idx="76">
                  <c:v>-3.68E-4</c:v>
                </c:pt>
                <c:pt idx="77">
                  <c:v>-3.68E-4</c:v>
                </c:pt>
                <c:pt idx="78">
                  <c:v>-3.7100000000000002E-4</c:v>
                </c:pt>
                <c:pt idx="79">
                  <c:v>-3.7500000000000001E-4</c:v>
                </c:pt>
                <c:pt idx="80">
                  <c:v>-3.7800000000000003E-4</c:v>
                </c:pt>
                <c:pt idx="81">
                  <c:v>-3.8099999999999999E-4</c:v>
                </c:pt>
                <c:pt idx="82">
                  <c:v>-3.8400000000000001E-4</c:v>
                </c:pt>
                <c:pt idx="83">
                  <c:v>-3.88E-4</c:v>
                </c:pt>
                <c:pt idx="84">
                  <c:v>-3.9100000000000002E-4</c:v>
                </c:pt>
                <c:pt idx="85">
                  <c:v>-3.9399999999999998E-4</c:v>
                </c:pt>
                <c:pt idx="86">
                  <c:v>-3.9800000000000002E-4</c:v>
                </c:pt>
                <c:pt idx="87">
                  <c:v>-4.0099999999999999E-4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F71-41F4-9E96-818EDC97D25F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(+X)'!$N$8:$N$500</c:f>
              <c:numCache>
                <c:formatCode>0.000</c:formatCode>
                <c:ptCount val="493"/>
                <c:pt idx="0">
                  <c:v>3.8240860697427536E-6</c:v>
                </c:pt>
                <c:pt idx="1">
                  <c:v>1.2905267805969239E-3</c:v>
                </c:pt>
                <c:pt idx="2">
                  <c:v>2.5848776472635906E-3</c:v>
                </c:pt>
                <c:pt idx="3">
                  <c:v>3.879228513930257E-3</c:v>
                </c:pt>
                <c:pt idx="4">
                  <c:v>5.1735793805969231E-3</c:v>
                </c:pt>
                <c:pt idx="5">
                  <c:v>6.46793024726359E-3</c:v>
                </c:pt>
                <c:pt idx="6">
                  <c:v>7.7622811139302569E-3</c:v>
                </c:pt>
                <c:pt idx="7">
                  <c:v>9.0566319805969239E-3</c:v>
                </c:pt>
                <c:pt idx="8">
                  <c:v>1.0350982847263591E-2</c:v>
                </c:pt>
                <c:pt idx="9">
                  <c:v>1.1645333713930258E-2</c:v>
                </c:pt>
                <c:pt idx="10">
                  <c:v>1.2939684580596925E-2</c:v>
                </c:pt>
                <c:pt idx="11">
                  <c:v>1.4234035447263592E-2</c:v>
                </c:pt>
                <c:pt idx="12">
                  <c:v>1.5528386313930258E-2</c:v>
                </c:pt>
                <c:pt idx="13">
                  <c:v>1.6822737180596924E-2</c:v>
                </c:pt>
                <c:pt idx="14">
                  <c:v>1.8117088047263589E-2</c:v>
                </c:pt>
                <c:pt idx="15">
                  <c:v>1.9411438913930254E-2</c:v>
                </c:pt>
                <c:pt idx="16">
                  <c:v>2.0705789780596919E-2</c:v>
                </c:pt>
                <c:pt idx="17">
                  <c:v>2.2000140647263584E-2</c:v>
                </c:pt>
                <c:pt idx="18">
                  <c:v>2.329449151393025E-2</c:v>
                </c:pt>
                <c:pt idx="19">
                  <c:v>2.4588842380596915E-2</c:v>
                </c:pt>
                <c:pt idx="20">
                  <c:v>2.588319324726358E-2</c:v>
                </c:pt>
                <c:pt idx="21">
                  <c:v>2.7177544113930245E-2</c:v>
                </c:pt>
                <c:pt idx="22">
                  <c:v>2.847189498059691E-2</c:v>
                </c:pt>
                <c:pt idx="23">
                  <c:v>2.9766245847263575E-2</c:v>
                </c:pt>
                <c:pt idx="24">
                  <c:v>3.1060596713930241E-2</c:v>
                </c:pt>
                <c:pt idx="25">
                  <c:v>3.2354947580596906E-2</c:v>
                </c:pt>
                <c:pt idx="26">
                  <c:v>3.3649298447263574E-2</c:v>
                </c:pt>
                <c:pt idx="27">
                  <c:v>3.4943649313930243E-2</c:v>
                </c:pt>
                <c:pt idx="28">
                  <c:v>3.6238000180596912E-2</c:v>
                </c:pt>
                <c:pt idx="29">
                  <c:v>3.753235104726358E-2</c:v>
                </c:pt>
                <c:pt idx="30">
                  <c:v>3.8826701913930249E-2</c:v>
                </c:pt>
                <c:pt idx="31">
                  <c:v>4.0121052780596918E-2</c:v>
                </c:pt>
                <c:pt idx="32">
                  <c:v>4.1415403647263586E-2</c:v>
                </c:pt>
                <c:pt idx="33">
                  <c:v>4.2709754513930255E-2</c:v>
                </c:pt>
                <c:pt idx="34">
                  <c:v>4.4004105380596924E-2</c:v>
                </c:pt>
                <c:pt idx="35">
                  <c:v>4.5298456247263592E-2</c:v>
                </c:pt>
                <c:pt idx="36">
                  <c:v>4.6592807113930261E-2</c:v>
                </c:pt>
                <c:pt idx="37">
                  <c:v>4.788715798059693E-2</c:v>
                </c:pt>
                <c:pt idx="38">
                  <c:v>4.9181508847263598E-2</c:v>
                </c:pt>
                <c:pt idx="39">
                  <c:v>5.0475859713930267E-2</c:v>
                </c:pt>
                <c:pt idx="40">
                  <c:v>5.1770210580596943E-2</c:v>
                </c:pt>
                <c:pt idx="41">
                  <c:v>5.3064561447263611E-2</c:v>
                </c:pt>
                <c:pt idx="42">
                  <c:v>5.435891231393028E-2</c:v>
                </c:pt>
                <c:pt idx="43">
                  <c:v>5.5653263180596949E-2</c:v>
                </c:pt>
                <c:pt idx="44">
                  <c:v>5.6947614047263617E-2</c:v>
                </c:pt>
                <c:pt idx="45">
                  <c:v>5.8241964913930286E-2</c:v>
                </c:pt>
                <c:pt idx="46">
                  <c:v>5.9536315780596955E-2</c:v>
                </c:pt>
                <c:pt idx="47">
                  <c:v>6.0830666647263623E-2</c:v>
                </c:pt>
                <c:pt idx="48">
                  <c:v>6.2125017513930292E-2</c:v>
                </c:pt>
                <c:pt idx="49">
                  <c:v>6.341936838059696E-2</c:v>
                </c:pt>
                <c:pt idx="50">
                  <c:v>6.4713719247263629E-2</c:v>
                </c:pt>
                <c:pt idx="51">
                  <c:v>6.6008070113930284E-2</c:v>
                </c:pt>
                <c:pt idx="52">
                  <c:v>6.7302420980596953E-2</c:v>
                </c:pt>
                <c:pt idx="53">
                  <c:v>6.8596771847263607E-2</c:v>
                </c:pt>
                <c:pt idx="54">
                  <c:v>6.9891122713930276E-2</c:v>
                </c:pt>
                <c:pt idx="55">
                  <c:v>7.1185473580596931E-2</c:v>
                </c:pt>
                <c:pt idx="56">
                  <c:v>7.2479824447263599E-2</c:v>
                </c:pt>
                <c:pt idx="57">
                  <c:v>7.3774175313930254E-2</c:v>
                </c:pt>
                <c:pt idx="58">
                  <c:v>7.5068526180596923E-2</c:v>
                </c:pt>
                <c:pt idx="59">
                  <c:v>7.6362877047263578E-2</c:v>
                </c:pt>
                <c:pt idx="60">
                  <c:v>7.7657227913930246E-2</c:v>
                </c:pt>
              </c:numCache>
            </c:numRef>
          </c:xVal>
          <c:yVal>
            <c:numRef>
              <c:f>'Grafik (+X)'!$Q$8:$Q$500</c:f>
              <c:numCache>
                <c:formatCode>General</c:formatCode>
                <c:ptCount val="493"/>
                <c:pt idx="0">
                  <c:v>-1.06E-4</c:v>
                </c:pt>
                <c:pt idx="1">
                  <c:v>-1.02E-4</c:v>
                </c:pt>
                <c:pt idx="2">
                  <c:v>-9.8999999999999994E-5</c:v>
                </c:pt>
                <c:pt idx="3">
                  <c:v>-9.5000000000000005E-5</c:v>
                </c:pt>
                <c:pt idx="4">
                  <c:v>-9.2E-5</c:v>
                </c:pt>
                <c:pt idx="5">
                  <c:v>-8.7999999999999998E-5</c:v>
                </c:pt>
                <c:pt idx="6">
                  <c:v>-8.5000000000000006E-5</c:v>
                </c:pt>
                <c:pt idx="7">
                  <c:v>-8.1000000000000004E-5</c:v>
                </c:pt>
                <c:pt idx="8">
                  <c:v>-7.7999999999999999E-5</c:v>
                </c:pt>
                <c:pt idx="9">
                  <c:v>-7.3999999999999996E-5</c:v>
                </c:pt>
                <c:pt idx="10">
                  <c:v>-7.1000000000000005E-5</c:v>
                </c:pt>
                <c:pt idx="11">
                  <c:v>-6.7000000000000002E-5</c:v>
                </c:pt>
                <c:pt idx="12">
                  <c:v>-6.3999999999999997E-5</c:v>
                </c:pt>
                <c:pt idx="13">
                  <c:v>-6.0000000000000002E-5</c:v>
                </c:pt>
                <c:pt idx="14">
                  <c:v>-5.7000000000000003E-5</c:v>
                </c:pt>
                <c:pt idx="15">
                  <c:v>-5.3000000000000001E-5</c:v>
                </c:pt>
                <c:pt idx="16">
                  <c:v>-5.0000000000000002E-5</c:v>
                </c:pt>
                <c:pt idx="17">
                  <c:v>-4.6E-5</c:v>
                </c:pt>
                <c:pt idx="18">
                  <c:v>-4.3000000000000002E-5</c:v>
                </c:pt>
                <c:pt idx="19">
                  <c:v>-3.8999999999999999E-5</c:v>
                </c:pt>
                <c:pt idx="20">
                  <c:v>-3.6000000000000001E-5</c:v>
                </c:pt>
                <c:pt idx="21">
                  <c:v>-3.1999999999999999E-5</c:v>
                </c:pt>
                <c:pt idx="22">
                  <c:v>-2.8E-5</c:v>
                </c:pt>
                <c:pt idx="23">
                  <c:v>-2.5000000000000001E-5</c:v>
                </c:pt>
                <c:pt idx="24">
                  <c:v>-2.0999999999999999E-5</c:v>
                </c:pt>
                <c:pt idx="25">
                  <c:v>-1.8E-5</c:v>
                </c:pt>
                <c:pt idx="26">
                  <c:v>-1.4E-5</c:v>
                </c:pt>
                <c:pt idx="27">
                  <c:v>-1.1E-5</c:v>
                </c:pt>
                <c:pt idx="28">
                  <c:v>-6.9999999999999999E-6</c:v>
                </c:pt>
                <c:pt idx="29">
                  <c:v>-3.0000000000000001E-6</c:v>
                </c:pt>
                <c:pt idx="30">
                  <c:v>9.4870000000000002E-8</c:v>
                </c:pt>
                <c:pt idx="31">
                  <c:v>3.9999999999999998E-6</c:v>
                </c:pt>
                <c:pt idx="32">
                  <c:v>6.9999999999999999E-6</c:v>
                </c:pt>
                <c:pt idx="33">
                  <c:v>1.1E-5</c:v>
                </c:pt>
                <c:pt idx="34">
                  <c:v>1.4E-5</c:v>
                </c:pt>
                <c:pt idx="35">
                  <c:v>1.8E-5</c:v>
                </c:pt>
                <c:pt idx="36">
                  <c:v>2.0999999999999999E-5</c:v>
                </c:pt>
                <c:pt idx="37">
                  <c:v>2.5000000000000001E-5</c:v>
                </c:pt>
                <c:pt idx="38">
                  <c:v>2.9E-5</c:v>
                </c:pt>
                <c:pt idx="39">
                  <c:v>3.1999999999999999E-5</c:v>
                </c:pt>
                <c:pt idx="40">
                  <c:v>3.6000000000000001E-5</c:v>
                </c:pt>
                <c:pt idx="41">
                  <c:v>3.8999999999999999E-5</c:v>
                </c:pt>
                <c:pt idx="42">
                  <c:v>4.3000000000000002E-5</c:v>
                </c:pt>
                <c:pt idx="43">
                  <c:v>4.6E-5</c:v>
                </c:pt>
                <c:pt idx="44">
                  <c:v>5.0000000000000002E-5</c:v>
                </c:pt>
                <c:pt idx="45">
                  <c:v>5.3000000000000001E-5</c:v>
                </c:pt>
                <c:pt idx="46">
                  <c:v>5.7000000000000003E-5</c:v>
                </c:pt>
                <c:pt idx="47">
                  <c:v>6.0000000000000002E-5</c:v>
                </c:pt>
                <c:pt idx="48">
                  <c:v>6.3E-5</c:v>
                </c:pt>
                <c:pt idx="49">
                  <c:v>6.7000000000000002E-5</c:v>
                </c:pt>
                <c:pt idx="50">
                  <c:v>6.9999999999999994E-5</c:v>
                </c:pt>
                <c:pt idx="51">
                  <c:v>7.3999999999999996E-5</c:v>
                </c:pt>
                <c:pt idx="52">
                  <c:v>7.7000000000000001E-5</c:v>
                </c:pt>
                <c:pt idx="53">
                  <c:v>8.0000000000000007E-5</c:v>
                </c:pt>
                <c:pt idx="54">
                  <c:v>8.3999999999999995E-5</c:v>
                </c:pt>
                <c:pt idx="55">
                  <c:v>8.7000000000000001E-5</c:v>
                </c:pt>
                <c:pt idx="56">
                  <c:v>9.1000000000000003E-5</c:v>
                </c:pt>
                <c:pt idx="57">
                  <c:v>9.3999999999999994E-5</c:v>
                </c:pt>
                <c:pt idx="58">
                  <c:v>9.7999999999999997E-5</c:v>
                </c:pt>
                <c:pt idx="59">
                  <c:v>1.01E-4</c:v>
                </c:pt>
                <c:pt idx="60">
                  <c:v>1.0399999999999999E-4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F71-41F4-9E96-818EDC97D25F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(+X)'!$R$8:$R$500</c:f>
              <c:numCache>
                <c:formatCode>0.000</c:formatCode>
                <c:ptCount val="493"/>
                <c:pt idx="0">
                  <c:v>3.8240860697427536E-6</c:v>
                </c:pt>
                <c:pt idx="1">
                  <c:v>9.6693911393025737E-4</c:v>
                </c:pt>
                <c:pt idx="2">
                  <c:v>1.9377023139302574E-3</c:v>
                </c:pt>
                <c:pt idx="3">
                  <c:v>2.9084655139302576E-3</c:v>
                </c:pt>
                <c:pt idx="4">
                  <c:v>3.8792287139302576E-3</c:v>
                </c:pt>
                <c:pt idx="5">
                  <c:v>4.8499919139302567E-3</c:v>
                </c:pt>
                <c:pt idx="6">
                  <c:v>5.8207551139302571E-3</c:v>
                </c:pt>
                <c:pt idx="7">
                  <c:v>6.7915183139302575E-3</c:v>
                </c:pt>
                <c:pt idx="8">
                  <c:v>7.7622815139302579E-3</c:v>
                </c:pt>
                <c:pt idx="9">
                  <c:v>8.7330447139302592E-3</c:v>
                </c:pt>
                <c:pt idx="10">
                  <c:v>9.7038079139302579E-3</c:v>
                </c:pt>
                <c:pt idx="11">
                  <c:v>9.7038079139302579E-3</c:v>
                </c:pt>
                <c:pt idx="12">
                  <c:v>1.0674571113930258E-2</c:v>
                </c:pt>
                <c:pt idx="13">
                  <c:v>1.1645334313930259E-2</c:v>
                </c:pt>
                <c:pt idx="14">
                  <c:v>1.2616097513930259E-2</c:v>
                </c:pt>
                <c:pt idx="15">
                  <c:v>1.358686071393026E-2</c:v>
                </c:pt>
                <c:pt idx="16">
                  <c:v>1.455762391393026E-2</c:v>
                </c:pt>
                <c:pt idx="17">
                  <c:v>1.552838711393026E-2</c:v>
                </c:pt>
                <c:pt idx="18">
                  <c:v>1.6499150313930257E-2</c:v>
                </c:pt>
                <c:pt idx="19">
                  <c:v>1.746991351393026E-2</c:v>
                </c:pt>
                <c:pt idx="20">
                  <c:v>1.8440676713930258E-2</c:v>
                </c:pt>
                <c:pt idx="21">
                  <c:v>1.941143991393026E-2</c:v>
                </c:pt>
                <c:pt idx="22">
                  <c:v>1.941143991393026E-2</c:v>
                </c:pt>
                <c:pt idx="23">
                  <c:v>2.0382203113930259E-2</c:v>
                </c:pt>
                <c:pt idx="24">
                  <c:v>2.1352966313930261E-2</c:v>
                </c:pt>
                <c:pt idx="25">
                  <c:v>2.232372951393026E-2</c:v>
                </c:pt>
                <c:pt idx="26">
                  <c:v>2.3294492713930262E-2</c:v>
                </c:pt>
                <c:pt idx="27">
                  <c:v>2.4265255913930261E-2</c:v>
                </c:pt>
                <c:pt idx="28">
                  <c:v>2.5236019113930263E-2</c:v>
                </c:pt>
                <c:pt idx="29">
                  <c:v>2.6206782313930262E-2</c:v>
                </c:pt>
                <c:pt idx="30">
                  <c:v>2.7177545513930264E-2</c:v>
                </c:pt>
                <c:pt idx="31">
                  <c:v>2.8148308713930262E-2</c:v>
                </c:pt>
                <c:pt idx="32">
                  <c:v>2.9119071913930261E-2</c:v>
                </c:pt>
                <c:pt idx="33">
                  <c:v>2.9119071913930261E-2</c:v>
                </c:pt>
                <c:pt idx="34">
                  <c:v>3.008983511393026E-2</c:v>
                </c:pt>
                <c:pt idx="35">
                  <c:v>3.1060598313930262E-2</c:v>
                </c:pt>
                <c:pt idx="36">
                  <c:v>3.2031361513930261E-2</c:v>
                </c:pt>
                <c:pt idx="37">
                  <c:v>3.3002124713930256E-2</c:v>
                </c:pt>
                <c:pt idx="38">
                  <c:v>3.3972887913930258E-2</c:v>
                </c:pt>
                <c:pt idx="39">
                  <c:v>3.494365111393026E-2</c:v>
                </c:pt>
                <c:pt idx="40">
                  <c:v>3.5914414313930262E-2</c:v>
                </c:pt>
                <c:pt idx="41">
                  <c:v>3.6885177513930258E-2</c:v>
                </c:pt>
                <c:pt idx="42">
                  <c:v>3.785594071393026E-2</c:v>
                </c:pt>
                <c:pt idx="43">
                  <c:v>3.8826703913930262E-2</c:v>
                </c:pt>
                <c:pt idx="44">
                  <c:v>3.8826703913930262E-2</c:v>
                </c:pt>
                <c:pt idx="45">
                  <c:v>3.9797467113930264E-2</c:v>
                </c:pt>
                <c:pt idx="46">
                  <c:v>4.0768230313930259E-2</c:v>
                </c:pt>
                <c:pt idx="47">
                  <c:v>4.1738993513930261E-2</c:v>
                </c:pt>
                <c:pt idx="48">
                  <c:v>4.2709756713930264E-2</c:v>
                </c:pt>
                <c:pt idx="49">
                  <c:v>4.3680519913930266E-2</c:v>
                </c:pt>
                <c:pt idx="50">
                  <c:v>4.4651283113930261E-2</c:v>
                </c:pt>
                <c:pt idx="51">
                  <c:v>4.5622046313930263E-2</c:v>
                </c:pt>
                <c:pt idx="52">
                  <c:v>4.6592809513930265E-2</c:v>
                </c:pt>
                <c:pt idx="53">
                  <c:v>4.7563572713930267E-2</c:v>
                </c:pt>
                <c:pt idx="54">
                  <c:v>4.8534335913930256E-2</c:v>
                </c:pt>
                <c:pt idx="55">
                  <c:v>4.8534335913930256E-2</c:v>
                </c:pt>
                <c:pt idx="56">
                  <c:v>4.9505099113930258E-2</c:v>
                </c:pt>
                <c:pt idx="57">
                  <c:v>5.047586231393026E-2</c:v>
                </c:pt>
                <c:pt idx="58">
                  <c:v>5.1446625513930255E-2</c:v>
                </c:pt>
                <c:pt idx="59">
                  <c:v>5.2417388713930257E-2</c:v>
                </c:pt>
                <c:pt idx="60">
                  <c:v>5.338815191393026E-2</c:v>
                </c:pt>
                <c:pt idx="61">
                  <c:v>5.4358915113930262E-2</c:v>
                </c:pt>
                <c:pt idx="62">
                  <c:v>5.5329678313930257E-2</c:v>
                </c:pt>
                <c:pt idx="63">
                  <c:v>5.6300441513930259E-2</c:v>
                </c:pt>
                <c:pt idx="64">
                  <c:v>5.7271204713930261E-2</c:v>
                </c:pt>
                <c:pt idx="65">
                  <c:v>5.8241967913930257E-2</c:v>
                </c:pt>
                <c:pt idx="66">
                  <c:v>5.8241967913930257E-2</c:v>
                </c:pt>
                <c:pt idx="67">
                  <c:v>5.9212731113930252E-2</c:v>
                </c:pt>
                <c:pt idx="68">
                  <c:v>6.0183494313930254E-2</c:v>
                </c:pt>
                <c:pt idx="69">
                  <c:v>6.1154257513930256E-2</c:v>
                </c:pt>
                <c:pt idx="70">
                  <c:v>6.2125020713930258E-2</c:v>
                </c:pt>
                <c:pt idx="71">
                  <c:v>6.3095783913930253E-2</c:v>
                </c:pt>
                <c:pt idx="72">
                  <c:v>6.4066547113930256E-2</c:v>
                </c:pt>
                <c:pt idx="73">
                  <c:v>6.5037310313930244E-2</c:v>
                </c:pt>
                <c:pt idx="74">
                  <c:v>6.6008073513930246E-2</c:v>
                </c:pt>
                <c:pt idx="75">
                  <c:v>6.6978836713930234E-2</c:v>
                </c:pt>
                <c:pt idx="76">
                  <c:v>6.7949599913930236E-2</c:v>
                </c:pt>
                <c:pt idx="77">
                  <c:v>6.7949599913930236E-2</c:v>
                </c:pt>
                <c:pt idx="78">
                  <c:v>6.8920363113930225E-2</c:v>
                </c:pt>
                <c:pt idx="79">
                  <c:v>6.9891126313930213E-2</c:v>
                </c:pt>
                <c:pt idx="80">
                  <c:v>7.0861889513930215E-2</c:v>
                </c:pt>
                <c:pt idx="81">
                  <c:v>7.1832652713930203E-2</c:v>
                </c:pt>
                <c:pt idx="82">
                  <c:v>7.2803415913930192E-2</c:v>
                </c:pt>
                <c:pt idx="83">
                  <c:v>7.3774179113930194E-2</c:v>
                </c:pt>
                <c:pt idx="84">
                  <c:v>7.4744942313930182E-2</c:v>
                </c:pt>
                <c:pt idx="85">
                  <c:v>7.571570551393017E-2</c:v>
                </c:pt>
                <c:pt idx="86">
                  <c:v>7.6686468713930173E-2</c:v>
                </c:pt>
                <c:pt idx="87">
                  <c:v>7.7657231913930161E-2</c:v>
                </c:pt>
              </c:numCache>
            </c:numRef>
          </c:xVal>
          <c:yVal>
            <c:numRef>
              <c:f>'Grafik (+X)'!$U$8:$U$500</c:f>
              <c:numCache>
                <c:formatCode>General</c:formatCode>
                <c:ptCount val="493"/>
                <c:pt idx="0">
                  <c:v>-1.06E-4</c:v>
                </c:pt>
                <c:pt idx="1">
                  <c:v>-1.03E-4</c:v>
                </c:pt>
                <c:pt idx="2">
                  <c:v>-1.01E-4</c:v>
                </c:pt>
                <c:pt idx="3">
                  <c:v>-9.7999999999999997E-5</c:v>
                </c:pt>
                <c:pt idx="4">
                  <c:v>-9.5000000000000005E-5</c:v>
                </c:pt>
                <c:pt idx="5">
                  <c:v>-9.2999999999999997E-5</c:v>
                </c:pt>
                <c:pt idx="6">
                  <c:v>-9.0000000000000006E-5</c:v>
                </c:pt>
                <c:pt idx="7">
                  <c:v>-8.7999999999999998E-5</c:v>
                </c:pt>
                <c:pt idx="8">
                  <c:v>-8.5000000000000006E-5</c:v>
                </c:pt>
                <c:pt idx="9">
                  <c:v>-8.2000000000000001E-5</c:v>
                </c:pt>
                <c:pt idx="10">
                  <c:v>-8.0000000000000007E-5</c:v>
                </c:pt>
                <c:pt idx="11">
                  <c:v>-8.0000000000000007E-5</c:v>
                </c:pt>
                <c:pt idx="12">
                  <c:v>-7.7000000000000001E-5</c:v>
                </c:pt>
                <c:pt idx="13">
                  <c:v>-7.3999999999999996E-5</c:v>
                </c:pt>
                <c:pt idx="14">
                  <c:v>-7.2000000000000002E-5</c:v>
                </c:pt>
                <c:pt idx="15">
                  <c:v>-6.8999999999999997E-5</c:v>
                </c:pt>
                <c:pt idx="16">
                  <c:v>-6.6000000000000005E-5</c:v>
                </c:pt>
                <c:pt idx="17">
                  <c:v>-6.3999999999999997E-5</c:v>
                </c:pt>
                <c:pt idx="18">
                  <c:v>-6.0999999999999999E-5</c:v>
                </c:pt>
                <c:pt idx="19">
                  <c:v>-5.8E-5</c:v>
                </c:pt>
                <c:pt idx="20">
                  <c:v>-5.5999999999999999E-5</c:v>
                </c:pt>
                <c:pt idx="21">
                  <c:v>-5.3000000000000001E-5</c:v>
                </c:pt>
                <c:pt idx="22">
                  <c:v>-5.3000000000000001E-5</c:v>
                </c:pt>
                <c:pt idx="23">
                  <c:v>-5.1E-5</c:v>
                </c:pt>
                <c:pt idx="24">
                  <c:v>-4.8000000000000001E-5</c:v>
                </c:pt>
                <c:pt idx="25">
                  <c:v>-4.5000000000000003E-5</c:v>
                </c:pt>
                <c:pt idx="26">
                  <c:v>-4.3000000000000002E-5</c:v>
                </c:pt>
                <c:pt idx="27">
                  <c:v>-4.0000000000000003E-5</c:v>
                </c:pt>
                <c:pt idx="28">
                  <c:v>-3.6999999999999998E-5</c:v>
                </c:pt>
                <c:pt idx="29">
                  <c:v>-3.4999999999999997E-5</c:v>
                </c:pt>
                <c:pt idx="30">
                  <c:v>-3.1999999999999999E-5</c:v>
                </c:pt>
                <c:pt idx="31">
                  <c:v>-2.9E-5</c:v>
                </c:pt>
                <c:pt idx="32">
                  <c:v>-2.6999999999999999E-5</c:v>
                </c:pt>
                <c:pt idx="33">
                  <c:v>-2.6999999999999999E-5</c:v>
                </c:pt>
                <c:pt idx="34">
                  <c:v>-2.4000000000000001E-5</c:v>
                </c:pt>
                <c:pt idx="35">
                  <c:v>-2.0999999999999999E-5</c:v>
                </c:pt>
                <c:pt idx="36">
                  <c:v>-1.9000000000000001E-5</c:v>
                </c:pt>
                <c:pt idx="37">
                  <c:v>-1.5999999999999999E-5</c:v>
                </c:pt>
                <c:pt idx="38">
                  <c:v>-1.2999999999999999E-5</c:v>
                </c:pt>
                <c:pt idx="39">
                  <c:v>-1.1E-5</c:v>
                </c:pt>
                <c:pt idx="40">
                  <c:v>-7.9999999999999996E-6</c:v>
                </c:pt>
                <c:pt idx="41">
                  <c:v>-5.0000000000000004E-6</c:v>
                </c:pt>
                <c:pt idx="42">
                  <c:v>-3.0000000000000001E-6</c:v>
                </c:pt>
                <c:pt idx="43">
                  <c:v>1.384E-7</c:v>
                </c:pt>
                <c:pt idx="44">
                  <c:v>1.384E-7</c:v>
                </c:pt>
                <c:pt idx="45">
                  <c:v>3.0000000000000001E-6</c:v>
                </c:pt>
                <c:pt idx="46">
                  <c:v>5.0000000000000004E-6</c:v>
                </c:pt>
                <c:pt idx="47">
                  <c:v>7.9999999999999996E-6</c:v>
                </c:pt>
                <c:pt idx="48">
                  <c:v>1.1E-5</c:v>
                </c:pt>
                <c:pt idx="49">
                  <c:v>1.2999999999999999E-5</c:v>
                </c:pt>
                <c:pt idx="50">
                  <c:v>1.5999999999999999E-5</c:v>
                </c:pt>
                <c:pt idx="51">
                  <c:v>1.9000000000000001E-5</c:v>
                </c:pt>
                <c:pt idx="52">
                  <c:v>2.0999999999999999E-5</c:v>
                </c:pt>
                <c:pt idx="53">
                  <c:v>2.4000000000000001E-5</c:v>
                </c:pt>
                <c:pt idx="54">
                  <c:v>2.6999999999999999E-5</c:v>
                </c:pt>
                <c:pt idx="55">
                  <c:v>2.6999999999999999E-5</c:v>
                </c:pt>
                <c:pt idx="56">
                  <c:v>2.9E-5</c:v>
                </c:pt>
                <c:pt idx="57">
                  <c:v>3.1999999999999999E-5</c:v>
                </c:pt>
                <c:pt idx="58">
                  <c:v>3.4999999999999997E-5</c:v>
                </c:pt>
                <c:pt idx="59">
                  <c:v>3.8000000000000002E-5</c:v>
                </c:pt>
                <c:pt idx="60">
                  <c:v>4.0000000000000003E-5</c:v>
                </c:pt>
                <c:pt idx="61">
                  <c:v>4.3000000000000002E-5</c:v>
                </c:pt>
                <c:pt idx="62">
                  <c:v>4.5000000000000003E-5</c:v>
                </c:pt>
                <c:pt idx="63">
                  <c:v>4.8000000000000001E-5</c:v>
                </c:pt>
                <c:pt idx="64">
                  <c:v>5.1E-5</c:v>
                </c:pt>
                <c:pt idx="65">
                  <c:v>5.3000000000000001E-5</c:v>
                </c:pt>
                <c:pt idx="66">
                  <c:v>5.3000000000000001E-5</c:v>
                </c:pt>
                <c:pt idx="67">
                  <c:v>5.5999999999999999E-5</c:v>
                </c:pt>
                <c:pt idx="68">
                  <c:v>5.8E-5</c:v>
                </c:pt>
                <c:pt idx="69">
                  <c:v>6.0999999999999999E-5</c:v>
                </c:pt>
                <c:pt idx="70">
                  <c:v>6.3999999999999997E-5</c:v>
                </c:pt>
                <c:pt idx="71">
                  <c:v>6.6000000000000005E-5</c:v>
                </c:pt>
                <c:pt idx="72">
                  <c:v>6.8999999999999997E-5</c:v>
                </c:pt>
                <c:pt idx="73">
                  <c:v>7.1000000000000005E-5</c:v>
                </c:pt>
                <c:pt idx="74">
                  <c:v>7.3999999999999996E-5</c:v>
                </c:pt>
                <c:pt idx="75">
                  <c:v>7.6000000000000004E-5</c:v>
                </c:pt>
                <c:pt idx="76">
                  <c:v>7.8999999999999996E-5</c:v>
                </c:pt>
                <c:pt idx="77">
                  <c:v>7.8999999999999996E-5</c:v>
                </c:pt>
                <c:pt idx="78">
                  <c:v>8.1000000000000004E-5</c:v>
                </c:pt>
                <c:pt idx="79">
                  <c:v>8.3999999999999995E-5</c:v>
                </c:pt>
                <c:pt idx="80">
                  <c:v>8.7000000000000001E-5</c:v>
                </c:pt>
                <c:pt idx="81">
                  <c:v>8.8999999999999995E-5</c:v>
                </c:pt>
                <c:pt idx="82">
                  <c:v>9.2E-5</c:v>
                </c:pt>
                <c:pt idx="83">
                  <c:v>9.3999999999999994E-5</c:v>
                </c:pt>
                <c:pt idx="84">
                  <c:v>9.7E-5</c:v>
                </c:pt>
                <c:pt idx="85">
                  <c:v>9.8999999999999994E-5</c:v>
                </c:pt>
                <c:pt idx="86">
                  <c:v>1.02E-4</c:v>
                </c:pt>
                <c:pt idx="87">
                  <c:v>1.05E-4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F71-41F4-9E96-818EDC97D25F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(+X)'!$J$8:$J$9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F71-41F4-9E96-818EDC97D25F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(+X)'!$H$8:$H$9</c:f>
              <c:numCache>
                <c:formatCode>0.0000</c:formatCode>
                <c:ptCount val="2"/>
                <c:pt idx="0">
                  <c:v>0</c:v>
                </c:pt>
                <c:pt idx="1">
                  <c:v>7.7657227913930246E-2</c:v>
                </c:pt>
              </c:numCache>
            </c:numRef>
          </c:xVal>
          <c:yVal>
            <c:numRef>
              <c:f>'Grafik (+X)'!$I$8:$I$9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F71-41F4-9E96-818EDC97D25F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F71-41F4-9E96-818EDC97D25F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(+X)'!$H$11:$H$12</c:f>
              <c:numCache>
                <c:formatCode>0.0000</c:formatCode>
                <c:ptCount val="2"/>
                <c:pt idx="0">
                  <c:v>0</c:v>
                </c:pt>
                <c:pt idx="1">
                  <c:v>7.7657227913930246E-2</c:v>
                </c:pt>
              </c:numCache>
            </c:numRef>
          </c:xVal>
          <c:yVal>
            <c:numRef>
              <c:f>'Grafik (+X)'!$I$11:$I$12</c:f>
              <c:numCache>
                <c:formatCode>General</c:formatCode>
                <c:ptCount val="2"/>
                <c:pt idx="0">
                  <c:v>-4.9295662653000031E-3</c:v>
                </c:pt>
                <c:pt idx="1">
                  <c:v>-4.9295662653000031E-3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F71-41F4-9E96-818EDC97D25F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F71-41F4-9E96-818EDC97D25F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(+X)'!$H$14:$H$15</c:f>
              <c:numCache>
                <c:formatCode>0.0000</c:formatCode>
                <c:ptCount val="2"/>
                <c:pt idx="0">
                  <c:v>0</c:v>
                </c:pt>
                <c:pt idx="1">
                  <c:v>7.7657227913930246E-2</c:v>
                </c:pt>
              </c:numCache>
            </c:numRef>
          </c:xVal>
          <c:yVal>
            <c:numRef>
              <c:f>'Grafik (+X)'!$I$14:$I$15</c:f>
              <c:numCache>
                <c:formatCode>General</c:formatCode>
                <c:ptCount val="2"/>
                <c:pt idx="0">
                  <c:v>-6.5727550204000042E-3</c:v>
                </c:pt>
                <c:pt idx="1">
                  <c:v>-6.5727550204000042E-3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F71-41F4-9E96-818EDC97D25F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F71-41F4-9E96-818EDC97D25F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(+X)'!$H$19:$H$20</c:f>
              <c:numCache>
                <c:formatCode>0.0000</c:formatCode>
                <c:ptCount val="2"/>
                <c:pt idx="0">
                  <c:v>0</c:v>
                </c:pt>
                <c:pt idx="1">
                  <c:v>7.7657227913930246E-2</c:v>
                </c:pt>
              </c:numCache>
            </c:numRef>
          </c:xVal>
          <c:yVal>
            <c:numRef>
              <c:f>'Grafik (+X)'!$I$19:$I$20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F71-41F4-9E96-818EDC97D25F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AF71-41F4-9E96-818EDC97D25F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(+X)'!$H$22:$H$23</c:f>
              <c:numCache>
                <c:formatCode>0.0000</c:formatCode>
                <c:ptCount val="2"/>
                <c:pt idx="0">
                  <c:v>0</c:v>
                </c:pt>
                <c:pt idx="1">
                  <c:v>7.7657227913930246E-2</c:v>
                </c:pt>
              </c:numCache>
            </c:numRef>
          </c:xVal>
          <c:yVal>
            <c:numRef>
              <c:f>'Grafik (+X)'!$I$22:$I$23</c:f>
              <c:numCache>
                <c:formatCode>General</c:formatCode>
                <c:ptCount val="2"/>
                <c:pt idx="0">
                  <c:v>-4.9295662653000031E-3</c:v>
                </c:pt>
                <c:pt idx="1">
                  <c:v>-4.9295662653000031E-3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AF71-41F4-9E96-818EDC97D25F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(+X)'!$J$25:$J$26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0.2001720772580908</c:v>
                </c:pt>
              </c:numCache>
            </c:numRef>
          </c:xVal>
          <c:yVal>
            <c:numRef>
              <c:f>'Grafik (+X)'!$K$25:$K$26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AF71-41F4-9E96-818EDC97D25F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(+X)'!$H$25:$H$26</c:f>
              <c:numCache>
                <c:formatCode>0.0000</c:formatCode>
                <c:ptCount val="2"/>
                <c:pt idx="0">
                  <c:v>0</c:v>
                </c:pt>
                <c:pt idx="1">
                  <c:v>7.7657227913930246E-2</c:v>
                </c:pt>
              </c:numCache>
            </c:numRef>
          </c:xVal>
          <c:yVal>
            <c:numRef>
              <c:f>'Grafik (+X)'!$I$25:$I$26</c:f>
              <c:numCache>
                <c:formatCode>General</c:formatCode>
                <c:ptCount val="2"/>
                <c:pt idx="0">
                  <c:v>-6.5727550204000042E-3</c:v>
                </c:pt>
                <c:pt idx="1">
                  <c:v>-6.5727550204000042E-3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AF71-41F4-9E96-818EDC97D2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8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sz="1300">
                <a:latin typeface="+mj-lt"/>
              </a:rPr>
              <a:t>Tepe Deplasmanı -  Birim Şekil Değiştirme Grafiği (+Y)</a:t>
            </a:r>
          </a:p>
        </c:rich>
      </c:tx>
      <c:layout>
        <c:manualLayout>
          <c:xMode val="edge"/>
          <c:yMode val="edge"/>
          <c:x val="0.2709848484848485"/>
          <c:y val="1.104678091709124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673563886900501"/>
          <c:y val="0.29904140208280416"/>
          <c:w val="0.78291830708661414"/>
          <c:h val="0.63109829819659635"/>
        </c:manualLayout>
      </c:layout>
      <c:scatterChart>
        <c:scatterStyle val="smoothMarker"/>
        <c:varyColors val="0"/>
        <c:ser>
          <c:idx val="0"/>
          <c:order val="0"/>
          <c:tx>
            <c:v>Sabit TMİ_Beton</c:v>
          </c:tx>
          <c:spPr>
            <a:ln w="127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9.8633310406275307E-7</c:v>
                </c:pt>
                <c:pt idx="1">
                  <c:v>1.4011951168959374E-3</c:v>
                </c:pt>
                <c:pt idx="2">
                  <c:v>2.8033765668959375E-3</c:v>
                </c:pt>
                <c:pt idx="3">
                  <c:v>4.2055580168959368E-3</c:v>
                </c:pt>
                <c:pt idx="4">
                  <c:v>5.6077394668959373E-3</c:v>
                </c:pt>
                <c:pt idx="5">
                  <c:v>7.0099209168959379E-3</c:v>
                </c:pt>
                <c:pt idx="6">
                  <c:v>8.4121023668959384E-3</c:v>
                </c:pt>
                <c:pt idx="7">
                  <c:v>9.8142838168959398E-3</c:v>
                </c:pt>
                <c:pt idx="8">
                  <c:v>1.1216465266895939E-2</c:v>
                </c:pt>
                <c:pt idx="9">
                  <c:v>1.2618646716895941E-2</c:v>
                </c:pt>
                <c:pt idx="10">
                  <c:v>1.4020828166895941E-2</c:v>
                </c:pt>
                <c:pt idx="11">
                  <c:v>1.5423009616895942E-2</c:v>
                </c:pt>
                <c:pt idx="12">
                  <c:v>1.682519106689594E-2</c:v>
                </c:pt>
                <c:pt idx="13">
                  <c:v>1.8227372516895941E-2</c:v>
                </c:pt>
                <c:pt idx="14">
                  <c:v>1.9629553966895943E-2</c:v>
                </c:pt>
                <c:pt idx="15">
                  <c:v>2.1031735416895941E-2</c:v>
                </c:pt>
                <c:pt idx="16">
                  <c:v>2.2433916866895942E-2</c:v>
                </c:pt>
                <c:pt idx="17">
                  <c:v>2.3836098316895944E-2</c:v>
                </c:pt>
                <c:pt idx="18">
                  <c:v>2.5238279766895941E-2</c:v>
                </c:pt>
                <c:pt idx="19">
                  <c:v>2.6640461216895943E-2</c:v>
                </c:pt>
                <c:pt idx="20">
                  <c:v>2.8042642666895944E-2</c:v>
                </c:pt>
                <c:pt idx="21">
                  <c:v>2.9444824116895946E-2</c:v>
                </c:pt>
                <c:pt idx="22">
                  <c:v>3.0847005566895944E-2</c:v>
                </c:pt>
                <c:pt idx="23">
                  <c:v>3.2249187016895949E-2</c:v>
                </c:pt>
                <c:pt idx="24">
                  <c:v>3.3651368466895946E-2</c:v>
                </c:pt>
                <c:pt idx="25">
                  <c:v>3.5053549916895944E-2</c:v>
                </c:pt>
                <c:pt idx="26">
                  <c:v>3.6455731366895949E-2</c:v>
                </c:pt>
                <c:pt idx="27">
                  <c:v>3.7857912816895947E-2</c:v>
                </c:pt>
                <c:pt idx="28">
                  <c:v>3.9260094266895945E-2</c:v>
                </c:pt>
                <c:pt idx="29">
                  <c:v>4.066227571689595E-2</c:v>
                </c:pt>
                <c:pt idx="30">
                  <c:v>4.2064457166895948E-2</c:v>
                </c:pt>
                <c:pt idx="31">
                  <c:v>4.3466638616895953E-2</c:v>
                </c:pt>
                <c:pt idx="32">
                  <c:v>4.4868820066895951E-2</c:v>
                </c:pt>
                <c:pt idx="33">
                  <c:v>4.6271001516895949E-2</c:v>
                </c:pt>
                <c:pt idx="34">
                  <c:v>4.7673182966895954E-2</c:v>
                </c:pt>
                <c:pt idx="35">
                  <c:v>4.9075364416895952E-2</c:v>
                </c:pt>
                <c:pt idx="36">
                  <c:v>5.047754586689595E-2</c:v>
                </c:pt>
                <c:pt idx="37">
                  <c:v>5.1879727316895954E-2</c:v>
                </c:pt>
                <c:pt idx="38">
                  <c:v>5.3281908766895952E-2</c:v>
                </c:pt>
                <c:pt idx="39">
                  <c:v>5.4684090216895957E-2</c:v>
                </c:pt>
                <c:pt idx="40">
                  <c:v>5.6086271666895955E-2</c:v>
                </c:pt>
                <c:pt idx="41">
                  <c:v>5.7488453116895953E-2</c:v>
                </c:pt>
                <c:pt idx="42">
                  <c:v>5.8890634566895958E-2</c:v>
                </c:pt>
                <c:pt idx="43">
                  <c:v>6.0292816016895956E-2</c:v>
                </c:pt>
                <c:pt idx="44">
                  <c:v>6.1694997466895954E-2</c:v>
                </c:pt>
                <c:pt idx="45">
                  <c:v>6.3097178916895952E-2</c:v>
                </c:pt>
                <c:pt idx="46">
                  <c:v>6.4499360366895964E-2</c:v>
                </c:pt>
                <c:pt idx="47">
                  <c:v>6.5901541816895962E-2</c:v>
                </c:pt>
                <c:pt idx="48">
                  <c:v>6.730372326689596E-2</c:v>
                </c:pt>
                <c:pt idx="49">
                  <c:v>6.8705904716895957E-2</c:v>
                </c:pt>
                <c:pt idx="50">
                  <c:v>7.0108086166895955E-2</c:v>
                </c:pt>
                <c:pt idx="51">
                  <c:v>7.1510267616895967E-2</c:v>
                </c:pt>
                <c:pt idx="52">
                  <c:v>7.2912449066895965E-2</c:v>
                </c:pt>
                <c:pt idx="53">
                  <c:v>7.4314630516895963E-2</c:v>
                </c:pt>
                <c:pt idx="54">
                  <c:v>7.5716811966895961E-2</c:v>
                </c:pt>
                <c:pt idx="55">
                  <c:v>7.7118993416895959E-2</c:v>
                </c:pt>
                <c:pt idx="56">
                  <c:v>7.8521174866895957E-2</c:v>
                </c:pt>
                <c:pt idx="57">
                  <c:v>7.9923356316895969E-2</c:v>
                </c:pt>
                <c:pt idx="58">
                  <c:v>8.1325537766895967E-2</c:v>
                </c:pt>
                <c:pt idx="59">
                  <c:v>8.2727719216895965E-2</c:v>
                </c:pt>
                <c:pt idx="60">
                  <c:v>8.4129900666895935E-2</c:v>
                </c:pt>
              </c:numCache>
            </c:numRef>
          </c:xVal>
          <c:yVal>
            <c:numRef>
              <c:f>'Grafik (+Y)'!$O$8:$O$500</c:f>
              <c:numCache>
                <c:formatCode>General</c:formatCode>
                <c:ptCount val="493"/>
                <c:pt idx="0">
                  <c:v>-1.3999999999999999E-4</c:v>
                </c:pt>
                <c:pt idx="1">
                  <c:v>-1.44E-4</c:v>
                </c:pt>
                <c:pt idx="2">
                  <c:v>-1.4799999999999999E-4</c:v>
                </c:pt>
                <c:pt idx="3">
                  <c:v>-1.5300000000000001E-4</c:v>
                </c:pt>
                <c:pt idx="4">
                  <c:v>-1.5699999999999999E-4</c:v>
                </c:pt>
                <c:pt idx="5">
                  <c:v>-1.6100000000000001E-4</c:v>
                </c:pt>
                <c:pt idx="6">
                  <c:v>-1.66E-4</c:v>
                </c:pt>
                <c:pt idx="7">
                  <c:v>-1.7000000000000001E-4</c:v>
                </c:pt>
                <c:pt idx="8">
                  <c:v>-1.74E-4</c:v>
                </c:pt>
                <c:pt idx="9">
                  <c:v>-1.7899999999999999E-4</c:v>
                </c:pt>
                <c:pt idx="10">
                  <c:v>-1.83E-4</c:v>
                </c:pt>
                <c:pt idx="11">
                  <c:v>-1.8699999999999999E-4</c:v>
                </c:pt>
                <c:pt idx="12">
                  <c:v>-1.92E-4</c:v>
                </c:pt>
                <c:pt idx="13">
                  <c:v>-1.9599999999999999E-4</c:v>
                </c:pt>
                <c:pt idx="14">
                  <c:v>-2.0000000000000001E-4</c:v>
                </c:pt>
                <c:pt idx="15">
                  <c:v>-2.05E-4</c:v>
                </c:pt>
                <c:pt idx="16">
                  <c:v>-2.0900000000000001E-4</c:v>
                </c:pt>
                <c:pt idx="17">
                  <c:v>-2.13E-4</c:v>
                </c:pt>
                <c:pt idx="18">
                  <c:v>-2.1800000000000001E-4</c:v>
                </c:pt>
                <c:pt idx="19">
                  <c:v>-2.22E-4</c:v>
                </c:pt>
                <c:pt idx="20">
                  <c:v>-2.2599999999999999E-4</c:v>
                </c:pt>
                <c:pt idx="21">
                  <c:v>-2.31E-4</c:v>
                </c:pt>
                <c:pt idx="22">
                  <c:v>-2.3499999999999999E-4</c:v>
                </c:pt>
                <c:pt idx="23">
                  <c:v>-2.4000000000000001E-4</c:v>
                </c:pt>
                <c:pt idx="24">
                  <c:v>-2.4399999999999999E-4</c:v>
                </c:pt>
                <c:pt idx="25">
                  <c:v>-2.4899999999999998E-4</c:v>
                </c:pt>
                <c:pt idx="26">
                  <c:v>-2.5300000000000002E-4</c:v>
                </c:pt>
                <c:pt idx="27">
                  <c:v>-2.5799999999999998E-4</c:v>
                </c:pt>
                <c:pt idx="28">
                  <c:v>-2.6200000000000003E-4</c:v>
                </c:pt>
                <c:pt idx="29">
                  <c:v>-2.6699999999999998E-4</c:v>
                </c:pt>
                <c:pt idx="30">
                  <c:v>-2.7099999999999997E-4</c:v>
                </c:pt>
                <c:pt idx="31">
                  <c:v>-2.7599999999999999E-4</c:v>
                </c:pt>
                <c:pt idx="32">
                  <c:v>-2.7999999999999998E-4</c:v>
                </c:pt>
                <c:pt idx="33">
                  <c:v>-2.8400000000000002E-4</c:v>
                </c:pt>
                <c:pt idx="34">
                  <c:v>-2.8899999999999998E-4</c:v>
                </c:pt>
                <c:pt idx="35">
                  <c:v>-2.9300000000000002E-4</c:v>
                </c:pt>
                <c:pt idx="36">
                  <c:v>-2.9799999999999998E-4</c:v>
                </c:pt>
                <c:pt idx="37">
                  <c:v>-3.0200000000000002E-4</c:v>
                </c:pt>
                <c:pt idx="38">
                  <c:v>-3.0699999999999998E-4</c:v>
                </c:pt>
                <c:pt idx="39">
                  <c:v>-3.1100000000000002E-4</c:v>
                </c:pt>
                <c:pt idx="40">
                  <c:v>-3.1599999999999998E-4</c:v>
                </c:pt>
                <c:pt idx="41">
                  <c:v>-3.2000000000000003E-4</c:v>
                </c:pt>
                <c:pt idx="42">
                  <c:v>-3.2499999999999999E-4</c:v>
                </c:pt>
                <c:pt idx="43">
                  <c:v>-3.2899999999999997E-4</c:v>
                </c:pt>
                <c:pt idx="44">
                  <c:v>-3.3300000000000002E-4</c:v>
                </c:pt>
                <c:pt idx="45">
                  <c:v>-3.3799999999999998E-4</c:v>
                </c:pt>
                <c:pt idx="46">
                  <c:v>-3.4200000000000002E-4</c:v>
                </c:pt>
                <c:pt idx="47">
                  <c:v>-3.4699999999999998E-4</c:v>
                </c:pt>
                <c:pt idx="48">
                  <c:v>-3.5100000000000002E-4</c:v>
                </c:pt>
                <c:pt idx="49">
                  <c:v>-3.5599999999999998E-4</c:v>
                </c:pt>
                <c:pt idx="50">
                  <c:v>-3.6000000000000002E-4</c:v>
                </c:pt>
                <c:pt idx="51">
                  <c:v>-3.6400000000000001E-4</c:v>
                </c:pt>
                <c:pt idx="52">
                  <c:v>-3.6900000000000002E-4</c:v>
                </c:pt>
                <c:pt idx="53">
                  <c:v>-3.7300000000000001E-4</c:v>
                </c:pt>
                <c:pt idx="54">
                  <c:v>-3.7800000000000003E-4</c:v>
                </c:pt>
                <c:pt idx="55">
                  <c:v>-3.8200000000000002E-4</c:v>
                </c:pt>
                <c:pt idx="56">
                  <c:v>-3.8699999999999997E-4</c:v>
                </c:pt>
                <c:pt idx="57">
                  <c:v>-3.9100000000000002E-4</c:v>
                </c:pt>
                <c:pt idx="58">
                  <c:v>-3.9599999999999998E-4</c:v>
                </c:pt>
                <c:pt idx="59">
                  <c:v>-4.0000000000000002E-4</c:v>
                </c:pt>
                <c:pt idx="60">
                  <c:v>-4.0499999999999998E-4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AC-4AAC-A517-17C81A2B0170}"/>
            </c:ext>
          </c:extLst>
        </c:ser>
        <c:ser>
          <c:idx val="2"/>
          <c:order val="1"/>
          <c:tx>
            <c:v>Adaptive TMİ_Beton</c:v>
          </c:tx>
          <c:spPr>
            <a:ln w="12700" cap="rnd">
              <a:solidFill>
                <a:srgbClr val="0000FF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9.8633310406275307E-7</c:v>
                </c:pt>
                <c:pt idx="1">
                  <c:v>9.3380126689593726E-4</c:v>
                </c:pt>
                <c:pt idx="2">
                  <c:v>1.8685888668959372E-3</c:v>
                </c:pt>
                <c:pt idx="3">
                  <c:v>2.8033764668959371E-3</c:v>
                </c:pt>
                <c:pt idx="4">
                  <c:v>3.7381640668959371E-3</c:v>
                </c:pt>
                <c:pt idx="5">
                  <c:v>4.6729516668959368E-3</c:v>
                </c:pt>
                <c:pt idx="6">
                  <c:v>5.6077392668959372E-3</c:v>
                </c:pt>
                <c:pt idx="7">
                  <c:v>6.5425268668959369E-3</c:v>
                </c:pt>
                <c:pt idx="8">
                  <c:v>7.4773144668959374E-3</c:v>
                </c:pt>
                <c:pt idx="9">
                  <c:v>8.4121020668959361E-3</c:v>
                </c:pt>
                <c:pt idx="10">
                  <c:v>9.3468896668959366E-3</c:v>
                </c:pt>
                <c:pt idx="11">
                  <c:v>9.3468896668959366E-3</c:v>
                </c:pt>
                <c:pt idx="12">
                  <c:v>1.0281677266895937E-2</c:v>
                </c:pt>
                <c:pt idx="13">
                  <c:v>1.1216464866895938E-2</c:v>
                </c:pt>
                <c:pt idx="14">
                  <c:v>1.2151252466895936E-2</c:v>
                </c:pt>
                <c:pt idx="15">
                  <c:v>1.3086040066895937E-2</c:v>
                </c:pt>
                <c:pt idx="16">
                  <c:v>1.4020827666895937E-2</c:v>
                </c:pt>
                <c:pt idx="17">
                  <c:v>1.4955615266895936E-2</c:v>
                </c:pt>
                <c:pt idx="18">
                  <c:v>1.5890402866895935E-2</c:v>
                </c:pt>
                <c:pt idx="19">
                  <c:v>1.6825190466895935E-2</c:v>
                </c:pt>
                <c:pt idx="20">
                  <c:v>1.7759978066895936E-2</c:v>
                </c:pt>
                <c:pt idx="21">
                  <c:v>1.8694765666895936E-2</c:v>
                </c:pt>
                <c:pt idx="22">
                  <c:v>1.8694765666895936E-2</c:v>
                </c:pt>
                <c:pt idx="23">
                  <c:v>1.9629553266895937E-2</c:v>
                </c:pt>
                <c:pt idx="24">
                  <c:v>2.0564340866895937E-2</c:v>
                </c:pt>
                <c:pt idx="25">
                  <c:v>2.1499128466895938E-2</c:v>
                </c:pt>
                <c:pt idx="26">
                  <c:v>2.2433916066895935E-2</c:v>
                </c:pt>
                <c:pt idx="27">
                  <c:v>2.3368703666895935E-2</c:v>
                </c:pt>
                <c:pt idx="28">
                  <c:v>2.4303491266895936E-2</c:v>
                </c:pt>
                <c:pt idx="29">
                  <c:v>2.5238278866895936E-2</c:v>
                </c:pt>
                <c:pt idx="30">
                  <c:v>2.6173066466895937E-2</c:v>
                </c:pt>
                <c:pt idx="31">
                  <c:v>2.7107854066895937E-2</c:v>
                </c:pt>
                <c:pt idx="32">
                  <c:v>2.8042641666895934E-2</c:v>
                </c:pt>
                <c:pt idx="33">
                  <c:v>2.8042641666895934E-2</c:v>
                </c:pt>
                <c:pt idx="34">
                  <c:v>2.8977429266895935E-2</c:v>
                </c:pt>
                <c:pt idx="35">
                  <c:v>2.9912216866895935E-2</c:v>
                </c:pt>
                <c:pt idx="36">
                  <c:v>3.0847004466895936E-2</c:v>
                </c:pt>
                <c:pt idx="37">
                  <c:v>3.1781792066895936E-2</c:v>
                </c:pt>
                <c:pt idx="38">
                  <c:v>3.2716579666895937E-2</c:v>
                </c:pt>
                <c:pt idx="39">
                  <c:v>3.3651367266895937E-2</c:v>
                </c:pt>
                <c:pt idx="40">
                  <c:v>3.4586154866895938E-2</c:v>
                </c:pt>
                <c:pt idx="41">
                  <c:v>3.5520942466895938E-2</c:v>
                </c:pt>
                <c:pt idx="42">
                  <c:v>3.6455730066895939E-2</c:v>
                </c:pt>
                <c:pt idx="43">
                  <c:v>3.7390517666895939E-2</c:v>
                </c:pt>
                <c:pt idx="44">
                  <c:v>3.7390517666895939E-2</c:v>
                </c:pt>
                <c:pt idx="45">
                  <c:v>3.832530526689594E-2</c:v>
                </c:pt>
                <c:pt idx="46">
                  <c:v>3.926009286689594E-2</c:v>
                </c:pt>
                <c:pt idx="47">
                  <c:v>4.0194880466895941E-2</c:v>
                </c:pt>
                <c:pt idx="48">
                  <c:v>4.1129668066895941E-2</c:v>
                </c:pt>
                <c:pt idx="49">
                  <c:v>4.2064455666895942E-2</c:v>
                </c:pt>
                <c:pt idx="50">
                  <c:v>4.2999243266895942E-2</c:v>
                </c:pt>
                <c:pt idx="51">
                  <c:v>4.3934030866895936E-2</c:v>
                </c:pt>
                <c:pt idx="52">
                  <c:v>4.4868818466895936E-2</c:v>
                </c:pt>
                <c:pt idx="53">
                  <c:v>4.5803606066895937E-2</c:v>
                </c:pt>
                <c:pt idx="54">
                  <c:v>4.6738393666895937E-2</c:v>
                </c:pt>
                <c:pt idx="55">
                  <c:v>4.6738393666895937E-2</c:v>
                </c:pt>
                <c:pt idx="56">
                  <c:v>4.7673181266895938E-2</c:v>
                </c:pt>
                <c:pt idx="57">
                  <c:v>4.8607968866895938E-2</c:v>
                </c:pt>
                <c:pt idx="58">
                  <c:v>4.9542756466895939E-2</c:v>
                </c:pt>
                <c:pt idx="59">
                  <c:v>5.0477544066895939E-2</c:v>
                </c:pt>
                <c:pt idx="60">
                  <c:v>5.141233166689594E-2</c:v>
                </c:pt>
                <c:pt idx="61">
                  <c:v>5.234711926689594E-2</c:v>
                </c:pt>
                <c:pt idx="62">
                  <c:v>5.3281906866895941E-2</c:v>
                </c:pt>
                <c:pt idx="63">
                  <c:v>5.4216694466895941E-2</c:v>
                </c:pt>
                <c:pt idx="64">
                  <c:v>5.5151482066895942E-2</c:v>
                </c:pt>
                <c:pt idx="65">
                  <c:v>5.6086269666895935E-2</c:v>
                </c:pt>
                <c:pt idx="66">
                  <c:v>5.6086269666895935E-2</c:v>
                </c:pt>
                <c:pt idx="67">
                  <c:v>5.7021057266895936E-2</c:v>
                </c:pt>
                <c:pt idx="68">
                  <c:v>5.7955844866895936E-2</c:v>
                </c:pt>
                <c:pt idx="69">
                  <c:v>5.8890632466895937E-2</c:v>
                </c:pt>
                <c:pt idx="70">
                  <c:v>5.9825420066895937E-2</c:v>
                </c:pt>
                <c:pt idx="71">
                  <c:v>6.0760207666895938E-2</c:v>
                </c:pt>
                <c:pt idx="72">
                  <c:v>6.1694995266895938E-2</c:v>
                </c:pt>
                <c:pt idx="73">
                  <c:v>6.2629782866895939E-2</c:v>
                </c:pt>
                <c:pt idx="74">
                  <c:v>6.3564570466895939E-2</c:v>
                </c:pt>
                <c:pt idx="75">
                  <c:v>6.449935806689594E-2</c:v>
                </c:pt>
                <c:pt idx="76">
                  <c:v>6.5434145666895926E-2</c:v>
                </c:pt>
                <c:pt idx="77">
                  <c:v>6.5434145666895926E-2</c:v>
                </c:pt>
                <c:pt idx="78">
                  <c:v>6.6368933266895927E-2</c:v>
                </c:pt>
                <c:pt idx="79">
                  <c:v>6.7303720866895927E-2</c:v>
                </c:pt>
                <c:pt idx="80">
                  <c:v>6.8238508466895928E-2</c:v>
                </c:pt>
                <c:pt idx="81">
                  <c:v>6.9173296066895915E-2</c:v>
                </c:pt>
                <c:pt idx="82">
                  <c:v>7.0108083666895915E-2</c:v>
                </c:pt>
                <c:pt idx="83">
                  <c:v>7.1042871266895902E-2</c:v>
                </c:pt>
                <c:pt idx="84">
                  <c:v>7.1977658866895888E-2</c:v>
                </c:pt>
                <c:pt idx="85">
                  <c:v>7.2912446466895889E-2</c:v>
                </c:pt>
                <c:pt idx="86">
                  <c:v>7.3847234066895875E-2</c:v>
                </c:pt>
                <c:pt idx="87">
                  <c:v>7.4782021666895876E-2</c:v>
                </c:pt>
                <c:pt idx="88" formatCode="General">
                  <c:v>7.4782021666895876E-2</c:v>
                </c:pt>
                <c:pt idx="89" formatCode="General">
                  <c:v>7.5716809266895863E-2</c:v>
                </c:pt>
                <c:pt idx="90" formatCode="General">
                  <c:v>7.6651596866895863E-2</c:v>
                </c:pt>
                <c:pt idx="91" formatCode="General">
                  <c:v>7.758638446689585E-2</c:v>
                </c:pt>
                <c:pt idx="92" formatCode="General">
                  <c:v>7.852117206689585E-2</c:v>
                </c:pt>
                <c:pt idx="93" formatCode="General">
                  <c:v>7.9455959666895837E-2</c:v>
                </c:pt>
                <c:pt idx="94" formatCode="General">
                  <c:v>8.0390747266895851E-2</c:v>
                </c:pt>
                <c:pt idx="95" formatCode="General">
                  <c:v>8.1325534866895852E-2</c:v>
                </c:pt>
                <c:pt idx="96" formatCode="General">
                  <c:v>8.2260322466895838E-2</c:v>
                </c:pt>
                <c:pt idx="97" formatCode="General">
                  <c:v>8.3195110066895853E-2</c:v>
                </c:pt>
                <c:pt idx="98" formatCode="General">
                  <c:v>8.4129897666895853E-2</c:v>
                </c:pt>
              </c:numCache>
            </c:numRef>
          </c:xVal>
          <c:yVal>
            <c:numRef>
              <c:f>'Grafik (+Y)'!$S$8:$S$500</c:f>
              <c:numCache>
                <c:formatCode>General</c:formatCode>
                <c:ptCount val="493"/>
                <c:pt idx="0">
                  <c:v>-1.3999999999999999E-4</c:v>
                </c:pt>
                <c:pt idx="1">
                  <c:v>-1.4300000000000001E-4</c:v>
                </c:pt>
                <c:pt idx="2">
                  <c:v>-1.46E-4</c:v>
                </c:pt>
                <c:pt idx="3">
                  <c:v>-1.4799999999999999E-4</c:v>
                </c:pt>
                <c:pt idx="4">
                  <c:v>-1.5100000000000001E-4</c:v>
                </c:pt>
                <c:pt idx="5">
                  <c:v>-1.54E-4</c:v>
                </c:pt>
                <c:pt idx="6">
                  <c:v>-1.5699999999999999E-4</c:v>
                </c:pt>
                <c:pt idx="7">
                  <c:v>-1.6000000000000001E-4</c:v>
                </c:pt>
                <c:pt idx="8">
                  <c:v>-1.63E-4</c:v>
                </c:pt>
                <c:pt idx="9">
                  <c:v>-1.66E-4</c:v>
                </c:pt>
                <c:pt idx="10">
                  <c:v>-1.6899999999999999E-4</c:v>
                </c:pt>
                <c:pt idx="11">
                  <c:v>-1.6899999999999999E-4</c:v>
                </c:pt>
                <c:pt idx="12">
                  <c:v>-1.7100000000000001E-4</c:v>
                </c:pt>
                <c:pt idx="13">
                  <c:v>-1.74E-4</c:v>
                </c:pt>
                <c:pt idx="14">
                  <c:v>-1.7699999999999999E-4</c:v>
                </c:pt>
                <c:pt idx="15">
                  <c:v>-1.8000000000000001E-4</c:v>
                </c:pt>
                <c:pt idx="16">
                  <c:v>-1.83E-4</c:v>
                </c:pt>
                <c:pt idx="17">
                  <c:v>-1.8599999999999999E-4</c:v>
                </c:pt>
                <c:pt idx="18">
                  <c:v>-1.8900000000000001E-4</c:v>
                </c:pt>
                <c:pt idx="19">
                  <c:v>-1.92E-4</c:v>
                </c:pt>
                <c:pt idx="20">
                  <c:v>-1.95E-4</c:v>
                </c:pt>
                <c:pt idx="21">
                  <c:v>-1.9699999999999999E-4</c:v>
                </c:pt>
                <c:pt idx="22">
                  <c:v>-1.9699999999999999E-4</c:v>
                </c:pt>
                <c:pt idx="23">
                  <c:v>-2.0000000000000001E-4</c:v>
                </c:pt>
                <c:pt idx="24">
                  <c:v>-2.03E-4</c:v>
                </c:pt>
                <c:pt idx="25">
                  <c:v>-2.0599999999999999E-4</c:v>
                </c:pt>
                <c:pt idx="26">
                  <c:v>-2.0900000000000001E-4</c:v>
                </c:pt>
                <c:pt idx="27">
                  <c:v>-2.12E-4</c:v>
                </c:pt>
                <c:pt idx="28">
                  <c:v>-2.1499999999999999E-4</c:v>
                </c:pt>
                <c:pt idx="29">
                  <c:v>-2.1800000000000001E-4</c:v>
                </c:pt>
                <c:pt idx="30">
                  <c:v>-2.2100000000000001E-4</c:v>
                </c:pt>
                <c:pt idx="31">
                  <c:v>-2.24E-4</c:v>
                </c:pt>
                <c:pt idx="32">
                  <c:v>-2.2699999999999999E-4</c:v>
                </c:pt>
                <c:pt idx="33">
                  <c:v>-2.2699999999999999E-4</c:v>
                </c:pt>
                <c:pt idx="34">
                  <c:v>-2.2900000000000001E-4</c:v>
                </c:pt>
                <c:pt idx="35">
                  <c:v>-2.32E-4</c:v>
                </c:pt>
                <c:pt idx="36">
                  <c:v>-2.3499999999999999E-4</c:v>
                </c:pt>
                <c:pt idx="37">
                  <c:v>-2.3800000000000001E-4</c:v>
                </c:pt>
                <c:pt idx="38">
                  <c:v>-2.41E-4</c:v>
                </c:pt>
                <c:pt idx="39">
                  <c:v>-2.4399999999999999E-4</c:v>
                </c:pt>
                <c:pt idx="40">
                  <c:v>-2.4699999999999999E-4</c:v>
                </c:pt>
                <c:pt idx="41">
                  <c:v>-2.5000000000000001E-4</c:v>
                </c:pt>
                <c:pt idx="42">
                  <c:v>-2.5300000000000002E-4</c:v>
                </c:pt>
                <c:pt idx="43">
                  <c:v>-2.5599999999999999E-4</c:v>
                </c:pt>
                <c:pt idx="44">
                  <c:v>-2.5599999999999999E-4</c:v>
                </c:pt>
                <c:pt idx="45">
                  <c:v>-2.5900000000000001E-4</c:v>
                </c:pt>
                <c:pt idx="46">
                  <c:v>-2.6200000000000003E-4</c:v>
                </c:pt>
                <c:pt idx="47">
                  <c:v>-2.6499999999999999E-4</c:v>
                </c:pt>
                <c:pt idx="48">
                  <c:v>-2.6800000000000001E-4</c:v>
                </c:pt>
                <c:pt idx="49">
                  <c:v>-2.7099999999999997E-4</c:v>
                </c:pt>
                <c:pt idx="50">
                  <c:v>-2.7399999999999999E-4</c:v>
                </c:pt>
                <c:pt idx="51">
                  <c:v>-2.7700000000000001E-4</c:v>
                </c:pt>
                <c:pt idx="52">
                  <c:v>-2.7999999999999998E-4</c:v>
                </c:pt>
                <c:pt idx="53">
                  <c:v>-2.8299999999999999E-4</c:v>
                </c:pt>
                <c:pt idx="54">
                  <c:v>-2.8600000000000001E-4</c:v>
                </c:pt>
                <c:pt idx="55">
                  <c:v>-2.8600000000000001E-4</c:v>
                </c:pt>
                <c:pt idx="56">
                  <c:v>-2.8899999999999998E-4</c:v>
                </c:pt>
                <c:pt idx="57">
                  <c:v>-2.92E-4</c:v>
                </c:pt>
                <c:pt idx="58">
                  <c:v>-2.9500000000000001E-4</c:v>
                </c:pt>
                <c:pt idx="59">
                  <c:v>-2.9799999999999998E-4</c:v>
                </c:pt>
                <c:pt idx="60">
                  <c:v>-3.01E-4</c:v>
                </c:pt>
                <c:pt idx="61">
                  <c:v>-3.0400000000000002E-4</c:v>
                </c:pt>
                <c:pt idx="62">
                  <c:v>-3.0699999999999998E-4</c:v>
                </c:pt>
                <c:pt idx="63">
                  <c:v>-3.1E-4</c:v>
                </c:pt>
                <c:pt idx="64">
                  <c:v>-3.1300000000000002E-4</c:v>
                </c:pt>
                <c:pt idx="65">
                  <c:v>-3.1599999999999998E-4</c:v>
                </c:pt>
                <c:pt idx="66">
                  <c:v>-3.1599999999999998E-4</c:v>
                </c:pt>
                <c:pt idx="67">
                  <c:v>-3.19E-4</c:v>
                </c:pt>
                <c:pt idx="68">
                  <c:v>-3.2200000000000002E-4</c:v>
                </c:pt>
                <c:pt idx="69">
                  <c:v>-3.2499999999999999E-4</c:v>
                </c:pt>
                <c:pt idx="70">
                  <c:v>-3.28E-4</c:v>
                </c:pt>
                <c:pt idx="71">
                  <c:v>-3.3100000000000002E-4</c:v>
                </c:pt>
                <c:pt idx="72">
                  <c:v>-3.3300000000000002E-4</c:v>
                </c:pt>
                <c:pt idx="73">
                  <c:v>-3.3599999999999998E-4</c:v>
                </c:pt>
                <c:pt idx="74">
                  <c:v>-3.39E-4</c:v>
                </c:pt>
                <c:pt idx="75">
                  <c:v>-3.4200000000000002E-4</c:v>
                </c:pt>
                <c:pt idx="76">
                  <c:v>-3.4499999999999998E-4</c:v>
                </c:pt>
                <c:pt idx="77">
                  <c:v>-3.4499999999999998E-4</c:v>
                </c:pt>
                <c:pt idx="78">
                  <c:v>-3.48E-4</c:v>
                </c:pt>
                <c:pt idx="79">
                  <c:v>-3.5100000000000002E-4</c:v>
                </c:pt>
                <c:pt idx="80">
                  <c:v>-3.5399999999999999E-4</c:v>
                </c:pt>
                <c:pt idx="81">
                  <c:v>-3.57E-4</c:v>
                </c:pt>
                <c:pt idx="82">
                  <c:v>-3.6000000000000002E-4</c:v>
                </c:pt>
                <c:pt idx="83">
                  <c:v>-3.6299999999999999E-4</c:v>
                </c:pt>
                <c:pt idx="84">
                  <c:v>-3.6600000000000001E-4</c:v>
                </c:pt>
                <c:pt idx="85">
                  <c:v>-3.6900000000000002E-4</c:v>
                </c:pt>
                <c:pt idx="86">
                  <c:v>-3.7199999999999999E-4</c:v>
                </c:pt>
                <c:pt idx="87">
                  <c:v>-3.7500000000000001E-4</c:v>
                </c:pt>
                <c:pt idx="88">
                  <c:v>-3.7500000000000001E-4</c:v>
                </c:pt>
                <c:pt idx="89">
                  <c:v>-3.7800000000000003E-4</c:v>
                </c:pt>
                <c:pt idx="90">
                  <c:v>-3.8099999999999999E-4</c:v>
                </c:pt>
                <c:pt idx="91">
                  <c:v>-3.8400000000000001E-4</c:v>
                </c:pt>
                <c:pt idx="92">
                  <c:v>-3.8699999999999997E-4</c:v>
                </c:pt>
                <c:pt idx="93">
                  <c:v>-3.8999999999999999E-4</c:v>
                </c:pt>
                <c:pt idx="94">
                  <c:v>-3.9300000000000001E-4</c:v>
                </c:pt>
                <c:pt idx="95">
                  <c:v>-3.9599999999999998E-4</c:v>
                </c:pt>
                <c:pt idx="96">
                  <c:v>-3.9899999999999999E-4</c:v>
                </c:pt>
                <c:pt idx="97">
                  <c:v>-4.0200000000000001E-4</c:v>
                </c:pt>
                <c:pt idx="98">
                  <c:v>-4.0499999999999998E-4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AC-4AAC-A517-17C81A2B0170}"/>
            </c:ext>
          </c:extLst>
        </c:ser>
        <c:ser>
          <c:idx val="1"/>
          <c:order val="2"/>
          <c:tx>
            <c:v>Sabit TMİ_Donatı (Basınç)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9.8633310406275307E-7</c:v>
                </c:pt>
                <c:pt idx="1">
                  <c:v>1.4011951168959374E-3</c:v>
                </c:pt>
                <c:pt idx="2">
                  <c:v>2.8033765668959375E-3</c:v>
                </c:pt>
                <c:pt idx="3">
                  <c:v>4.2055580168959368E-3</c:v>
                </c:pt>
                <c:pt idx="4">
                  <c:v>5.6077394668959373E-3</c:v>
                </c:pt>
                <c:pt idx="5">
                  <c:v>7.0099209168959379E-3</c:v>
                </c:pt>
                <c:pt idx="6">
                  <c:v>8.4121023668959384E-3</c:v>
                </c:pt>
                <c:pt idx="7">
                  <c:v>9.8142838168959398E-3</c:v>
                </c:pt>
                <c:pt idx="8">
                  <c:v>1.1216465266895939E-2</c:v>
                </c:pt>
                <c:pt idx="9">
                  <c:v>1.2618646716895941E-2</c:v>
                </c:pt>
                <c:pt idx="10">
                  <c:v>1.4020828166895941E-2</c:v>
                </c:pt>
                <c:pt idx="11">
                  <c:v>1.5423009616895942E-2</c:v>
                </c:pt>
                <c:pt idx="12">
                  <c:v>1.682519106689594E-2</c:v>
                </c:pt>
                <c:pt idx="13">
                  <c:v>1.8227372516895941E-2</c:v>
                </c:pt>
                <c:pt idx="14">
                  <c:v>1.9629553966895943E-2</c:v>
                </c:pt>
                <c:pt idx="15">
                  <c:v>2.1031735416895941E-2</c:v>
                </c:pt>
                <c:pt idx="16">
                  <c:v>2.2433916866895942E-2</c:v>
                </c:pt>
                <c:pt idx="17">
                  <c:v>2.3836098316895944E-2</c:v>
                </c:pt>
                <c:pt idx="18">
                  <c:v>2.5238279766895941E-2</c:v>
                </c:pt>
                <c:pt idx="19">
                  <c:v>2.6640461216895943E-2</c:v>
                </c:pt>
                <c:pt idx="20">
                  <c:v>2.8042642666895944E-2</c:v>
                </c:pt>
                <c:pt idx="21">
                  <c:v>2.9444824116895946E-2</c:v>
                </c:pt>
                <c:pt idx="22">
                  <c:v>3.0847005566895944E-2</c:v>
                </c:pt>
                <c:pt idx="23">
                  <c:v>3.2249187016895949E-2</c:v>
                </c:pt>
                <c:pt idx="24">
                  <c:v>3.3651368466895946E-2</c:v>
                </c:pt>
                <c:pt idx="25">
                  <c:v>3.5053549916895944E-2</c:v>
                </c:pt>
                <c:pt idx="26">
                  <c:v>3.6455731366895949E-2</c:v>
                </c:pt>
                <c:pt idx="27">
                  <c:v>3.7857912816895947E-2</c:v>
                </c:pt>
                <c:pt idx="28">
                  <c:v>3.9260094266895945E-2</c:v>
                </c:pt>
                <c:pt idx="29">
                  <c:v>4.066227571689595E-2</c:v>
                </c:pt>
                <c:pt idx="30">
                  <c:v>4.2064457166895948E-2</c:v>
                </c:pt>
                <c:pt idx="31">
                  <c:v>4.3466638616895953E-2</c:v>
                </c:pt>
                <c:pt idx="32">
                  <c:v>4.4868820066895951E-2</c:v>
                </c:pt>
                <c:pt idx="33">
                  <c:v>4.6271001516895949E-2</c:v>
                </c:pt>
                <c:pt idx="34">
                  <c:v>4.7673182966895954E-2</c:v>
                </c:pt>
                <c:pt idx="35">
                  <c:v>4.9075364416895952E-2</c:v>
                </c:pt>
                <c:pt idx="36">
                  <c:v>5.047754586689595E-2</c:v>
                </c:pt>
                <c:pt idx="37">
                  <c:v>5.1879727316895954E-2</c:v>
                </c:pt>
                <c:pt idx="38">
                  <c:v>5.3281908766895952E-2</c:v>
                </c:pt>
                <c:pt idx="39">
                  <c:v>5.4684090216895957E-2</c:v>
                </c:pt>
                <c:pt idx="40">
                  <c:v>5.6086271666895955E-2</c:v>
                </c:pt>
                <c:pt idx="41">
                  <c:v>5.7488453116895953E-2</c:v>
                </c:pt>
                <c:pt idx="42">
                  <c:v>5.8890634566895958E-2</c:v>
                </c:pt>
                <c:pt idx="43">
                  <c:v>6.0292816016895956E-2</c:v>
                </c:pt>
                <c:pt idx="44">
                  <c:v>6.1694997466895954E-2</c:v>
                </c:pt>
                <c:pt idx="45">
                  <c:v>6.3097178916895952E-2</c:v>
                </c:pt>
                <c:pt idx="46">
                  <c:v>6.4499360366895964E-2</c:v>
                </c:pt>
                <c:pt idx="47">
                  <c:v>6.5901541816895962E-2</c:v>
                </c:pt>
                <c:pt idx="48">
                  <c:v>6.730372326689596E-2</c:v>
                </c:pt>
                <c:pt idx="49">
                  <c:v>6.8705904716895957E-2</c:v>
                </c:pt>
                <c:pt idx="50">
                  <c:v>7.0108086166895955E-2</c:v>
                </c:pt>
                <c:pt idx="51">
                  <c:v>7.1510267616895967E-2</c:v>
                </c:pt>
                <c:pt idx="52">
                  <c:v>7.2912449066895965E-2</c:v>
                </c:pt>
                <c:pt idx="53">
                  <c:v>7.4314630516895963E-2</c:v>
                </c:pt>
                <c:pt idx="54">
                  <c:v>7.5716811966895961E-2</c:v>
                </c:pt>
                <c:pt idx="55">
                  <c:v>7.7118993416895959E-2</c:v>
                </c:pt>
                <c:pt idx="56">
                  <c:v>7.8521174866895957E-2</c:v>
                </c:pt>
                <c:pt idx="57">
                  <c:v>7.9923356316895969E-2</c:v>
                </c:pt>
                <c:pt idx="58">
                  <c:v>8.1325537766895967E-2</c:v>
                </c:pt>
                <c:pt idx="59">
                  <c:v>8.2727719216895965E-2</c:v>
                </c:pt>
                <c:pt idx="60">
                  <c:v>8.4129900666895935E-2</c:v>
                </c:pt>
              </c:numCache>
            </c:numRef>
          </c:xVal>
          <c:yVal>
            <c:numRef>
              <c:f>'Grafik (+Y)'!$P$8:$P$500</c:f>
              <c:numCache>
                <c:formatCode>General</c:formatCode>
                <c:ptCount val="493"/>
                <c:pt idx="0">
                  <c:v>-1.3899999999999999E-4</c:v>
                </c:pt>
                <c:pt idx="1">
                  <c:v>-1.4300000000000001E-4</c:v>
                </c:pt>
                <c:pt idx="2">
                  <c:v>-1.47E-4</c:v>
                </c:pt>
                <c:pt idx="3">
                  <c:v>-1.5100000000000001E-4</c:v>
                </c:pt>
                <c:pt idx="4">
                  <c:v>-1.56E-4</c:v>
                </c:pt>
                <c:pt idx="5">
                  <c:v>-1.6000000000000001E-4</c:v>
                </c:pt>
                <c:pt idx="6">
                  <c:v>-1.64E-4</c:v>
                </c:pt>
                <c:pt idx="7">
                  <c:v>-1.6799999999999999E-4</c:v>
                </c:pt>
                <c:pt idx="8">
                  <c:v>-1.7200000000000001E-4</c:v>
                </c:pt>
                <c:pt idx="9">
                  <c:v>-1.76E-4</c:v>
                </c:pt>
                <c:pt idx="10">
                  <c:v>-1.8000000000000001E-4</c:v>
                </c:pt>
                <c:pt idx="11">
                  <c:v>-1.85E-4</c:v>
                </c:pt>
                <c:pt idx="12">
                  <c:v>-1.8900000000000001E-4</c:v>
                </c:pt>
                <c:pt idx="13">
                  <c:v>-1.93E-4</c:v>
                </c:pt>
                <c:pt idx="14">
                  <c:v>-1.9699999999999999E-4</c:v>
                </c:pt>
                <c:pt idx="15">
                  <c:v>-2.0100000000000001E-4</c:v>
                </c:pt>
                <c:pt idx="16">
                  <c:v>-2.05E-4</c:v>
                </c:pt>
                <c:pt idx="17">
                  <c:v>-2.1000000000000001E-4</c:v>
                </c:pt>
                <c:pt idx="18">
                  <c:v>-2.14E-4</c:v>
                </c:pt>
                <c:pt idx="19">
                  <c:v>-2.1800000000000001E-4</c:v>
                </c:pt>
                <c:pt idx="20">
                  <c:v>-2.22E-4</c:v>
                </c:pt>
                <c:pt idx="21">
                  <c:v>-2.2599999999999999E-4</c:v>
                </c:pt>
                <c:pt idx="22">
                  <c:v>-2.31E-4</c:v>
                </c:pt>
                <c:pt idx="23">
                  <c:v>-2.3499999999999999E-4</c:v>
                </c:pt>
                <c:pt idx="24">
                  <c:v>-2.3900000000000001E-4</c:v>
                </c:pt>
                <c:pt idx="25">
                  <c:v>-2.4399999999999999E-4</c:v>
                </c:pt>
                <c:pt idx="26">
                  <c:v>-2.4800000000000001E-4</c:v>
                </c:pt>
                <c:pt idx="27">
                  <c:v>-2.52E-4</c:v>
                </c:pt>
                <c:pt idx="28">
                  <c:v>-2.5599999999999999E-4</c:v>
                </c:pt>
                <c:pt idx="29">
                  <c:v>-2.61E-4</c:v>
                </c:pt>
                <c:pt idx="30">
                  <c:v>-2.6499999999999999E-4</c:v>
                </c:pt>
                <c:pt idx="31">
                  <c:v>-2.6899999999999998E-4</c:v>
                </c:pt>
                <c:pt idx="32">
                  <c:v>-2.7399999999999999E-4</c:v>
                </c:pt>
                <c:pt idx="33">
                  <c:v>-2.7799999999999998E-4</c:v>
                </c:pt>
                <c:pt idx="34">
                  <c:v>-2.8200000000000002E-4</c:v>
                </c:pt>
                <c:pt idx="35">
                  <c:v>-2.8600000000000001E-4</c:v>
                </c:pt>
                <c:pt idx="36">
                  <c:v>-2.9100000000000003E-4</c:v>
                </c:pt>
                <c:pt idx="37">
                  <c:v>-2.9500000000000001E-4</c:v>
                </c:pt>
                <c:pt idx="38">
                  <c:v>-2.99E-4</c:v>
                </c:pt>
                <c:pt idx="39">
                  <c:v>-3.0299999999999999E-4</c:v>
                </c:pt>
                <c:pt idx="40">
                  <c:v>-3.0800000000000001E-4</c:v>
                </c:pt>
                <c:pt idx="41">
                  <c:v>-3.1199999999999999E-4</c:v>
                </c:pt>
                <c:pt idx="42">
                  <c:v>-3.1599999999999998E-4</c:v>
                </c:pt>
                <c:pt idx="43">
                  <c:v>-3.2000000000000003E-4</c:v>
                </c:pt>
                <c:pt idx="44">
                  <c:v>-3.2499999999999999E-4</c:v>
                </c:pt>
                <c:pt idx="45">
                  <c:v>-3.2899999999999997E-4</c:v>
                </c:pt>
                <c:pt idx="46">
                  <c:v>-3.3300000000000002E-4</c:v>
                </c:pt>
                <c:pt idx="47">
                  <c:v>-3.3799999999999998E-4</c:v>
                </c:pt>
                <c:pt idx="48">
                  <c:v>-3.4200000000000002E-4</c:v>
                </c:pt>
                <c:pt idx="49">
                  <c:v>-3.4600000000000001E-4</c:v>
                </c:pt>
                <c:pt idx="50">
                  <c:v>-3.5E-4</c:v>
                </c:pt>
                <c:pt idx="51">
                  <c:v>-3.5500000000000001E-4</c:v>
                </c:pt>
                <c:pt idx="52">
                  <c:v>-3.59E-4</c:v>
                </c:pt>
                <c:pt idx="53">
                  <c:v>-3.6299999999999999E-4</c:v>
                </c:pt>
                <c:pt idx="54">
                  <c:v>-3.6699999999999998E-4</c:v>
                </c:pt>
                <c:pt idx="55">
                  <c:v>-3.7199999999999999E-4</c:v>
                </c:pt>
                <c:pt idx="56">
                  <c:v>-3.7599999999999998E-4</c:v>
                </c:pt>
                <c:pt idx="57">
                  <c:v>-3.8000000000000002E-4</c:v>
                </c:pt>
                <c:pt idx="58">
                  <c:v>-3.8400000000000001E-4</c:v>
                </c:pt>
                <c:pt idx="59">
                  <c:v>-3.8900000000000002E-4</c:v>
                </c:pt>
                <c:pt idx="60">
                  <c:v>-3.9300000000000001E-4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CAC-4AAC-A517-17C81A2B0170}"/>
            </c:ext>
          </c:extLst>
        </c:ser>
        <c:ser>
          <c:idx val="3"/>
          <c:order val="3"/>
          <c:tx>
            <c:v>Adaptive TMİ_Donatı (Basınç)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00B0F0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9.8633310406275307E-7</c:v>
                </c:pt>
                <c:pt idx="1">
                  <c:v>9.3380126689593726E-4</c:v>
                </c:pt>
                <c:pt idx="2">
                  <c:v>1.8685888668959372E-3</c:v>
                </c:pt>
                <c:pt idx="3">
                  <c:v>2.8033764668959371E-3</c:v>
                </c:pt>
                <c:pt idx="4">
                  <c:v>3.7381640668959371E-3</c:v>
                </c:pt>
                <c:pt idx="5">
                  <c:v>4.6729516668959368E-3</c:v>
                </c:pt>
                <c:pt idx="6">
                  <c:v>5.6077392668959372E-3</c:v>
                </c:pt>
                <c:pt idx="7">
                  <c:v>6.5425268668959369E-3</c:v>
                </c:pt>
                <c:pt idx="8">
                  <c:v>7.4773144668959374E-3</c:v>
                </c:pt>
                <c:pt idx="9">
                  <c:v>8.4121020668959361E-3</c:v>
                </c:pt>
                <c:pt idx="10">
                  <c:v>9.3468896668959366E-3</c:v>
                </c:pt>
                <c:pt idx="11">
                  <c:v>9.3468896668959366E-3</c:v>
                </c:pt>
                <c:pt idx="12">
                  <c:v>1.0281677266895937E-2</c:v>
                </c:pt>
                <c:pt idx="13">
                  <c:v>1.1216464866895938E-2</c:v>
                </c:pt>
                <c:pt idx="14">
                  <c:v>1.2151252466895936E-2</c:v>
                </c:pt>
                <c:pt idx="15">
                  <c:v>1.3086040066895937E-2</c:v>
                </c:pt>
                <c:pt idx="16">
                  <c:v>1.4020827666895937E-2</c:v>
                </c:pt>
                <c:pt idx="17">
                  <c:v>1.4955615266895936E-2</c:v>
                </c:pt>
                <c:pt idx="18">
                  <c:v>1.5890402866895935E-2</c:v>
                </c:pt>
                <c:pt idx="19">
                  <c:v>1.6825190466895935E-2</c:v>
                </c:pt>
                <c:pt idx="20">
                  <c:v>1.7759978066895936E-2</c:v>
                </c:pt>
                <c:pt idx="21">
                  <c:v>1.8694765666895936E-2</c:v>
                </c:pt>
                <c:pt idx="22">
                  <c:v>1.8694765666895936E-2</c:v>
                </c:pt>
                <c:pt idx="23">
                  <c:v>1.9629553266895937E-2</c:v>
                </c:pt>
                <c:pt idx="24">
                  <c:v>2.0564340866895937E-2</c:v>
                </c:pt>
                <c:pt idx="25">
                  <c:v>2.1499128466895938E-2</c:v>
                </c:pt>
                <c:pt idx="26">
                  <c:v>2.2433916066895935E-2</c:v>
                </c:pt>
                <c:pt idx="27">
                  <c:v>2.3368703666895935E-2</c:v>
                </c:pt>
                <c:pt idx="28">
                  <c:v>2.4303491266895936E-2</c:v>
                </c:pt>
                <c:pt idx="29">
                  <c:v>2.5238278866895936E-2</c:v>
                </c:pt>
                <c:pt idx="30">
                  <c:v>2.6173066466895937E-2</c:v>
                </c:pt>
                <c:pt idx="31">
                  <c:v>2.7107854066895937E-2</c:v>
                </c:pt>
                <c:pt idx="32">
                  <c:v>2.8042641666895934E-2</c:v>
                </c:pt>
                <c:pt idx="33">
                  <c:v>2.8042641666895934E-2</c:v>
                </c:pt>
                <c:pt idx="34">
                  <c:v>2.8977429266895935E-2</c:v>
                </c:pt>
                <c:pt idx="35">
                  <c:v>2.9912216866895935E-2</c:v>
                </c:pt>
                <c:pt idx="36">
                  <c:v>3.0847004466895936E-2</c:v>
                </c:pt>
                <c:pt idx="37">
                  <c:v>3.1781792066895936E-2</c:v>
                </c:pt>
                <c:pt idx="38">
                  <c:v>3.2716579666895937E-2</c:v>
                </c:pt>
                <c:pt idx="39">
                  <c:v>3.3651367266895937E-2</c:v>
                </c:pt>
                <c:pt idx="40">
                  <c:v>3.4586154866895938E-2</c:v>
                </c:pt>
                <c:pt idx="41">
                  <c:v>3.5520942466895938E-2</c:v>
                </c:pt>
                <c:pt idx="42">
                  <c:v>3.6455730066895939E-2</c:v>
                </c:pt>
                <c:pt idx="43">
                  <c:v>3.7390517666895939E-2</c:v>
                </c:pt>
                <c:pt idx="44">
                  <c:v>3.7390517666895939E-2</c:v>
                </c:pt>
                <c:pt idx="45">
                  <c:v>3.832530526689594E-2</c:v>
                </c:pt>
                <c:pt idx="46">
                  <c:v>3.926009286689594E-2</c:v>
                </c:pt>
                <c:pt idx="47">
                  <c:v>4.0194880466895941E-2</c:v>
                </c:pt>
                <c:pt idx="48">
                  <c:v>4.1129668066895941E-2</c:v>
                </c:pt>
                <c:pt idx="49">
                  <c:v>4.2064455666895942E-2</c:v>
                </c:pt>
                <c:pt idx="50">
                  <c:v>4.2999243266895942E-2</c:v>
                </c:pt>
                <c:pt idx="51">
                  <c:v>4.3934030866895936E-2</c:v>
                </c:pt>
                <c:pt idx="52">
                  <c:v>4.4868818466895936E-2</c:v>
                </c:pt>
                <c:pt idx="53">
                  <c:v>4.5803606066895937E-2</c:v>
                </c:pt>
                <c:pt idx="54">
                  <c:v>4.6738393666895937E-2</c:v>
                </c:pt>
                <c:pt idx="55">
                  <c:v>4.6738393666895937E-2</c:v>
                </c:pt>
                <c:pt idx="56">
                  <c:v>4.7673181266895938E-2</c:v>
                </c:pt>
                <c:pt idx="57">
                  <c:v>4.8607968866895938E-2</c:v>
                </c:pt>
                <c:pt idx="58">
                  <c:v>4.9542756466895939E-2</c:v>
                </c:pt>
                <c:pt idx="59">
                  <c:v>5.0477544066895939E-2</c:v>
                </c:pt>
                <c:pt idx="60">
                  <c:v>5.141233166689594E-2</c:v>
                </c:pt>
                <c:pt idx="61">
                  <c:v>5.234711926689594E-2</c:v>
                </c:pt>
                <c:pt idx="62">
                  <c:v>5.3281906866895941E-2</c:v>
                </c:pt>
                <c:pt idx="63">
                  <c:v>5.4216694466895941E-2</c:v>
                </c:pt>
                <c:pt idx="64">
                  <c:v>5.5151482066895942E-2</c:v>
                </c:pt>
                <c:pt idx="65">
                  <c:v>5.6086269666895935E-2</c:v>
                </c:pt>
                <c:pt idx="66">
                  <c:v>5.6086269666895935E-2</c:v>
                </c:pt>
                <c:pt idx="67">
                  <c:v>5.7021057266895936E-2</c:v>
                </c:pt>
                <c:pt idx="68">
                  <c:v>5.7955844866895936E-2</c:v>
                </c:pt>
                <c:pt idx="69">
                  <c:v>5.8890632466895937E-2</c:v>
                </c:pt>
                <c:pt idx="70">
                  <c:v>5.9825420066895937E-2</c:v>
                </c:pt>
                <c:pt idx="71">
                  <c:v>6.0760207666895938E-2</c:v>
                </c:pt>
                <c:pt idx="72">
                  <c:v>6.1694995266895938E-2</c:v>
                </c:pt>
                <c:pt idx="73">
                  <c:v>6.2629782866895939E-2</c:v>
                </c:pt>
                <c:pt idx="74">
                  <c:v>6.3564570466895939E-2</c:v>
                </c:pt>
                <c:pt idx="75">
                  <c:v>6.449935806689594E-2</c:v>
                </c:pt>
                <c:pt idx="76">
                  <c:v>6.5434145666895926E-2</c:v>
                </c:pt>
                <c:pt idx="77">
                  <c:v>6.5434145666895926E-2</c:v>
                </c:pt>
                <c:pt idx="78">
                  <c:v>6.6368933266895927E-2</c:v>
                </c:pt>
                <c:pt idx="79">
                  <c:v>6.7303720866895927E-2</c:v>
                </c:pt>
                <c:pt idx="80">
                  <c:v>6.8238508466895928E-2</c:v>
                </c:pt>
                <c:pt idx="81">
                  <c:v>6.9173296066895915E-2</c:v>
                </c:pt>
                <c:pt idx="82">
                  <c:v>7.0108083666895915E-2</c:v>
                </c:pt>
                <c:pt idx="83">
                  <c:v>7.1042871266895902E-2</c:v>
                </c:pt>
                <c:pt idx="84">
                  <c:v>7.1977658866895888E-2</c:v>
                </c:pt>
                <c:pt idx="85">
                  <c:v>7.2912446466895889E-2</c:v>
                </c:pt>
                <c:pt idx="86">
                  <c:v>7.3847234066895875E-2</c:v>
                </c:pt>
                <c:pt idx="87">
                  <c:v>7.4782021666895876E-2</c:v>
                </c:pt>
                <c:pt idx="88" formatCode="General">
                  <c:v>7.4782021666895876E-2</c:v>
                </c:pt>
                <c:pt idx="89" formatCode="General">
                  <c:v>7.5716809266895863E-2</c:v>
                </c:pt>
                <c:pt idx="90" formatCode="General">
                  <c:v>7.6651596866895863E-2</c:v>
                </c:pt>
                <c:pt idx="91" formatCode="General">
                  <c:v>7.758638446689585E-2</c:v>
                </c:pt>
                <c:pt idx="92" formatCode="General">
                  <c:v>7.852117206689585E-2</c:v>
                </c:pt>
                <c:pt idx="93" formatCode="General">
                  <c:v>7.9455959666895837E-2</c:v>
                </c:pt>
                <c:pt idx="94" formatCode="General">
                  <c:v>8.0390747266895851E-2</c:v>
                </c:pt>
                <c:pt idx="95" formatCode="General">
                  <c:v>8.1325534866895852E-2</c:v>
                </c:pt>
                <c:pt idx="96" formatCode="General">
                  <c:v>8.2260322466895838E-2</c:v>
                </c:pt>
                <c:pt idx="97" formatCode="General">
                  <c:v>8.3195110066895853E-2</c:v>
                </c:pt>
                <c:pt idx="98" formatCode="General">
                  <c:v>8.4129897666895853E-2</c:v>
                </c:pt>
              </c:numCache>
            </c:numRef>
          </c:xVal>
          <c:yVal>
            <c:numRef>
              <c:f>'Grafik (+Y)'!$T$8:$T$500</c:f>
              <c:numCache>
                <c:formatCode>General</c:formatCode>
                <c:ptCount val="493"/>
                <c:pt idx="0">
                  <c:v>-1.3899999999999999E-4</c:v>
                </c:pt>
                <c:pt idx="1">
                  <c:v>-1.4200000000000001E-4</c:v>
                </c:pt>
                <c:pt idx="2">
                  <c:v>-1.45E-4</c:v>
                </c:pt>
                <c:pt idx="3">
                  <c:v>-1.47E-4</c:v>
                </c:pt>
                <c:pt idx="4">
                  <c:v>-1.4999999999999999E-4</c:v>
                </c:pt>
                <c:pt idx="5">
                  <c:v>-1.5300000000000001E-4</c:v>
                </c:pt>
                <c:pt idx="6">
                  <c:v>-1.56E-4</c:v>
                </c:pt>
                <c:pt idx="7">
                  <c:v>-1.5799999999999999E-4</c:v>
                </c:pt>
                <c:pt idx="8">
                  <c:v>-1.6100000000000001E-4</c:v>
                </c:pt>
                <c:pt idx="9">
                  <c:v>-1.64E-4</c:v>
                </c:pt>
                <c:pt idx="10">
                  <c:v>-1.6699999999999999E-4</c:v>
                </c:pt>
                <c:pt idx="11">
                  <c:v>-1.6699999999999999E-4</c:v>
                </c:pt>
                <c:pt idx="12">
                  <c:v>-1.6899999999999999E-4</c:v>
                </c:pt>
                <c:pt idx="13">
                  <c:v>-1.7200000000000001E-4</c:v>
                </c:pt>
                <c:pt idx="14">
                  <c:v>-1.75E-4</c:v>
                </c:pt>
                <c:pt idx="15">
                  <c:v>-1.7799999999999999E-4</c:v>
                </c:pt>
                <c:pt idx="16">
                  <c:v>-1.8000000000000001E-4</c:v>
                </c:pt>
                <c:pt idx="17">
                  <c:v>-1.83E-4</c:v>
                </c:pt>
                <c:pt idx="18">
                  <c:v>-1.8599999999999999E-4</c:v>
                </c:pt>
                <c:pt idx="19">
                  <c:v>-1.8900000000000001E-4</c:v>
                </c:pt>
                <c:pt idx="20">
                  <c:v>-1.92E-4</c:v>
                </c:pt>
                <c:pt idx="21">
                  <c:v>-1.94E-4</c:v>
                </c:pt>
                <c:pt idx="22">
                  <c:v>-1.94E-4</c:v>
                </c:pt>
                <c:pt idx="23">
                  <c:v>-1.9699999999999999E-4</c:v>
                </c:pt>
                <c:pt idx="24">
                  <c:v>-2.0000000000000001E-4</c:v>
                </c:pt>
                <c:pt idx="25">
                  <c:v>-2.03E-4</c:v>
                </c:pt>
                <c:pt idx="26">
                  <c:v>-2.05E-4</c:v>
                </c:pt>
                <c:pt idx="27">
                  <c:v>-2.0799999999999999E-4</c:v>
                </c:pt>
                <c:pt idx="28">
                  <c:v>-2.1100000000000001E-4</c:v>
                </c:pt>
                <c:pt idx="29">
                  <c:v>-2.14E-4</c:v>
                </c:pt>
                <c:pt idx="30">
                  <c:v>-2.1699999999999999E-4</c:v>
                </c:pt>
                <c:pt idx="31">
                  <c:v>-2.1900000000000001E-4</c:v>
                </c:pt>
                <c:pt idx="32">
                  <c:v>-2.22E-4</c:v>
                </c:pt>
                <c:pt idx="33">
                  <c:v>-2.22E-4</c:v>
                </c:pt>
                <c:pt idx="34">
                  <c:v>-2.2499999999999999E-4</c:v>
                </c:pt>
                <c:pt idx="35">
                  <c:v>-2.2800000000000001E-4</c:v>
                </c:pt>
                <c:pt idx="36">
                  <c:v>-2.31E-4</c:v>
                </c:pt>
                <c:pt idx="37">
                  <c:v>-2.34E-4</c:v>
                </c:pt>
                <c:pt idx="38">
                  <c:v>-2.3599999999999999E-4</c:v>
                </c:pt>
                <c:pt idx="39">
                  <c:v>-2.3900000000000001E-4</c:v>
                </c:pt>
                <c:pt idx="40">
                  <c:v>-2.42E-4</c:v>
                </c:pt>
                <c:pt idx="41">
                  <c:v>-2.4499999999999999E-4</c:v>
                </c:pt>
                <c:pt idx="42">
                  <c:v>-2.4800000000000001E-4</c:v>
                </c:pt>
                <c:pt idx="43">
                  <c:v>-2.5099999999999998E-4</c:v>
                </c:pt>
                <c:pt idx="44">
                  <c:v>-2.5099999999999998E-4</c:v>
                </c:pt>
                <c:pt idx="45">
                  <c:v>-2.5399999999999999E-4</c:v>
                </c:pt>
                <c:pt idx="46">
                  <c:v>-2.5599999999999999E-4</c:v>
                </c:pt>
                <c:pt idx="47">
                  <c:v>-2.5900000000000001E-4</c:v>
                </c:pt>
                <c:pt idx="48">
                  <c:v>-2.6200000000000003E-4</c:v>
                </c:pt>
                <c:pt idx="49">
                  <c:v>-2.6499999999999999E-4</c:v>
                </c:pt>
                <c:pt idx="50">
                  <c:v>-2.6800000000000001E-4</c:v>
                </c:pt>
                <c:pt idx="51">
                  <c:v>-2.7099999999999997E-4</c:v>
                </c:pt>
                <c:pt idx="52">
                  <c:v>-2.7399999999999999E-4</c:v>
                </c:pt>
                <c:pt idx="53">
                  <c:v>-2.7599999999999999E-4</c:v>
                </c:pt>
                <c:pt idx="54">
                  <c:v>-2.7900000000000001E-4</c:v>
                </c:pt>
                <c:pt idx="55">
                  <c:v>-2.7900000000000001E-4</c:v>
                </c:pt>
                <c:pt idx="56">
                  <c:v>-2.8200000000000002E-4</c:v>
                </c:pt>
                <c:pt idx="57">
                  <c:v>-2.8499999999999999E-4</c:v>
                </c:pt>
                <c:pt idx="58">
                  <c:v>-2.8800000000000001E-4</c:v>
                </c:pt>
                <c:pt idx="59">
                  <c:v>-2.9100000000000003E-4</c:v>
                </c:pt>
                <c:pt idx="60">
                  <c:v>-2.9399999999999999E-4</c:v>
                </c:pt>
                <c:pt idx="61">
                  <c:v>-2.9599999999999998E-4</c:v>
                </c:pt>
                <c:pt idx="62">
                  <c:v>-2.99E-4</c:v>
                </c:pt>
                <c:pt idx="63">
                  <c:v>-3.0200000000000002E-4</c:v>
                </c:pt>
                <c:pt idx="64">
                  <c:v>-3.0499999999999999E-4</c:v>
                </c:pt>
                <c:pt idx="65">
                  <c:v>-3.0800000000000001E-4</c:v>
                </c:pt>
                <c:pt idx="66">
                  <c:v>-3.0800000000000001E-4</c:v>
                </c:pt>
                <c:pt idx="67">
                  <c:v>-3.1100000000000002E-4</c:v>
                </c:pt>
                <c:pt idx="68">
                  <c:v>-3.1300000000000002E-4</c:v>
                </c:pt>
                <c:pt idx="69">
                  <c:v>-3.1599999999999998E-4</c:v>
                </c:pt>
                <c:pt idx="70">
                  <c:v>-3.19E-4</c:v>
                </c:pt>
                <c:pt idx="71">
                  <c:v>-3.2200000000000002E-4</c:v>
                </c:pt>
                <c:pt idx="72">
                  <c:v>-3.2499999999999999E-4</c:v>
                </c:pt>
                <c:pt idx="73">
                  <c:v>-3.28E-4</c:v>
                </c:pt>
                <c:pt idx="74">
                  <c:v>-3.3100000000000002E-4</c:v>
                </c:pt>
                <c:pt idx="75">
                  <c:v>-3.3300000000000002E-4</c:v>
                </c:pt>
                <c:pt idx="76">
                  <c:v>-3.3599999999999998E-4</c:v>
                </c:pt>
                <c:pt idx="77">
                  <c:v>-3.3599999999999998E-4</c:v>
                </c:pt>
                <c:pt idx="78">
                  <c:v>-3.39E-4</c:v>
                </c:pt>
                <c:pt idx="79">
                  <c:v>-3.4200000000000002E-4</c:v>
                </c:pt>
                <c:pt idx="80">
                  <c:v>-3.4499999999999998E-4</c:v>
                </c:pt>
                <c:pt idx="81">
                  <c:v>-3.48E-4</c:v>
                </c:pt>
                <c:pt idx="82">
                  <c:v>-3.5E-4</c:v>
                </c:pt>
                <c:pt idx="83">
                  <c:v>-3.5300000000000002E-4</c:v>
                </c:pt>
                <c:pt idx="84">
                  <c:v>-3.5599999999999998E-4</c:v>
                </c:pt>
                <c:pt idx="85">
                  <c:v>-3.59E-4</c:v>
                </c:pt>
                <c:pt idx="86">
                  <c:v>-3.6200000000000002E-4</c:v>
                </c:pt>
                <c:pt idx="87">
                  <c:v>-3.6499999999999998E-4</c:v>
                </c:pt>
                <c:pt idx="88">
                  <c:v>-3.6499999999999998E-4</c:v>
                </c:pt>
                <c:pt idx="89">
                  <c:v>-3.6699999999999998E-4</c:v>
                </c:pt>
                <c:pt idx="90">
                  <c:v>-3.6999999999999999E-4</c:v>
                </c:pt>
                <c:pt idx="91">
                  <c:v>-3.7300000000000001E-4</c:v>
                </c:pt>
                <c:pt idx="92">
                  <c:v>-3.7599999999999998E-4</c:v>
                </c:pt>
                <c:pt idx="93">
                  <c:v>-3.79E-4</c:v>
                </c:pt>
                <c:pt idx="94">
                  <c:v>-3.8200000000000002E-4</c:v>
                </c:pt>
                <c:pt idx="95">
                  <c:v>-3.8400000000000001E-4</c:v>
                </c:pt>
                <c:pt idx="96">
                  <c:v>-3.8699999999999997E-4</c:v>
                </c:pt>
                <c:pt idx="97">
                  <c:v>-3.8999999999999999E-4</c:v>
                </c:pt>
                <c:pt idx="98">
                  <c:v>-3.9300000000000001E-4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AC-4AAC-A517-17C81A2B0170}"/>
            </c:ext>
          </c:extLst>
        </c:ser>
        <c:ser>
          <c:idx val="10"/>
          <c:order val="4"/>
          <c:tx>
            <c:v>Sabit TMİ_Donatı (Çekme)</c:v>
          </c:tx>
          <c:spPr>
            <a:ln w="1270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(+Y)'!$N$8:$N$500</c:f>
              <c:numCache>
                <c:formatCode>0.000</c:formatCode>
                <c:ptCount val="493"/>
                <c:pt idx="0">
                  <c:v>9.8633310406275307E-7</c:v>
                </c:pt>
                <c:pt idx="1">
                  <c:v>1.4011951168959374E-3</c:v>
                </c:pt>
                <c:pt idx="2">
                  <c:v>2.8033765668959375E-3</c:v>
                </c:pt>
                <c:pt idx="3">
                  <c:v>4.2055580168959368E-3</c:v>
                </c:pt>
                <c:pt idx="4">
                  <c:v>5.6077394668959373E-3</c:v>
                </c:pt>
                <c:pt idx="5">
                  <c:v>7.0099209168959379E-3</c:v>
                </c:pt>
                <c:pt idx="6">
                  <c:v>8.4121023668959384E-3</c:v>
                </c:pt>
                <c:pt idx="7">
                  <c:v>9.8142838168959398E-3</c:v>
                </c:pt>
                <c:pt idx="8">
                  <c:v>1.1216465266895939E-2</c:v>
                </c:pt>
                <c:pt idx="9">
                  <c:v>1.2618646716895941E-2</c:v>
                </c:pt>
                <c:pt idx="10">
                  <c:v>1.4020828166895941E-2</c:v>
                </c:pt>
                <c:pt idx="11">
                  <c:v>1.5423009616895942E-2</c:v>
                </c:pt>
                <c:pt idx="12">
                  <c:v>1.682519106689594E-2</c:v>
                </c:pt>
                <c:pt idx="13">
                  <c:v>1.8227372516895941E-2</c:v>
                </c:pt>
                <c:pt idx="14">
                  <c:v>1.9629553966895943E-2</c:v>
                </c:pt>
                <c:pt idx="15">
                  <c:v>2.1031735416895941E-2</c:v>
                </c:pt>
                <c:pt idx="16">
                  <c:v>2.2433916866895942E-2</c:v>
                </c:pt>
                <c:pt idx="17">
                  <c:v>2.3836098316895944E-2</c:v>
                </c:pt>
                <c:pt idx="18">
                  <c:v>2.5238279766895941E-2</c:v>
                </c:pt>
                <c:pt idx="19">
                  <c:v>2.6640461216895943E-2</c:v>
                </c:pt>
                <c:pt idx="20">
                  <c:v>2.8042642666895944E-2</c:v>
                </c:pt>
                <c:pt idx="21">
                  <c:v>2.9444824116895946E-2</c:v>
                </c:pt>
                <c:pt idx="22">
                  <c:v>3.0847005566895944E-2</c:v>
                </c:pt>
                <c:pt idx="23">
                  <c:v>3.2249187016895949E-2</c:v>
                </c:pt>
                <c:pt idx="24">
                  <c:v>3.3651368466895946E-2</c:v>
                </c:pt>
                <c:pt idx="25">
                  <c:v>3.5053549916895944E-2</c:v>
                </c:pt>
                <c:pt idx="26">
                  <c:v>3.6455731366895949E-2</c:v>
                </c:pt>
                <c:pt idx="27">
                  <c:v>3.7857912816895947E-2</c:v>
                </c:pt>
                <c:pt idx="28">
                  <c:v>3.9260094266895945E-2</c:v>
                </c:pt>
                <c:pt idx="29">
                  <c:v>4.066227571689595E-2</c:v>
                </c:pt>
                <c:pt idx="30">
                  <c:v>4.2064457166895948E-2</c:v>
                </c:pt>
                <c:pt idx="31">
                  <c:v>4.3466638616895953E-2</c:v>
                </c:pt>
                <c:pt idx="32">
                  <c:v>4.4868820066895951E-2</c:v>
                </c:pt>
                <c:pt idx="33">
                  <c:v>4.6271001516895949E-2</c:v>
                </c:pt>
                <c:pt idx="34">
                  <c:v>4.7673182966895954E-2</c:v>
                </c:pt>
                <c:pt idx="35">
                  <c:v>4.9075364416895952E-2</c:v>
                </c:pt>
                <c:pt idx="36">
                  <c:v>5.047754586689595E-2</c:v>
                </c:pt>
                <c:pt idx="37">
                  <c:v>5.1879727316895954E-2</c:v>
                </c:pt>
                <c:pt idx="38">
                  <c:v>5.3281908766895952E-2</c:v>
                </c:pt>
                <c:pt idx="39">
                  <c:v>5.4684090216895957E-2</c:v>
                </c:pt>
                <c:pt idx="40">
                  <c:v>5.6086271666895955E-2</c:v>
                </c:pt>
                <c:pt idx="41">
                  <c:v>5.7488453116895953E-2</c:v>
                </c:pt>
                <c:pt idx="42">
                  <c:v>5.8890634566895958E-2</c:v>
                </c:pt>
                <c:pt idx="43">
                  <c:v>6.0292816016895956E-2</c:v>
                </c:pt>
                <c:pt idx="44">
                  <c:v>6.1694997466895954E-2</c:v>
                </c:pt>
                <c:pt idx="45">
                  <c:v>6.3097178916895952E-2</c:v>
                </c:pt>
                <c:pt idx="46">
                  <c:v>6.4499360366895964E-2</c:v>
                </c:pt>
                <c:pt idx="47">
                  <c:v>6.5901541816895962E-2</c:v>
                </c:pt>
                <c:pt idx="48">
                  <c:v>6.730372326689596E-2</c:v>
                </c:pt>
                <c:pt idx="49">
                  <c:v>6.8705904716895957E-2</c:v>
                </c:pt>
                <c:pt idx="50">
                  <c:v>7.0108086166895955E-2</c:v>
                </c:pt>
                <c:pt idx="51">
                  <c:v>7.1510267616895967E-2</c:v>
                </c:pt>
                <c:pt idx="52">
                  <c:v>7.2912449066895965E-2</c:v>
                </c:pt>
                <c:pt idx="53">
                  <c:v>7.4314630516895963E-2</c:v>
                </c:pt>
                <c:pt idx="54">
                  <c:v>7.5716811966895961E-2</c:v>
                </c:pt>
                <c:pt idx="55">
                  <c:v>7.7118993416895959E-2</c:v>
                </c:pt>
                <c:pt idx="56">
                  <c:v>7.8521174866895957E-2</c:v>
                </c:pt>
                <c:pt idx="57">
                  <c:v>7.9923356316895969E-2</c:v>
                </c:pt>
                <c:pt idx="58">
                  <c:v>8.1325537766895967E-2</c:v>
                </c:pt>
                <c:pt idx="59">
                  <c:v>8.2727719216895965E-2</c:v>
                </c:pt>
                <c:pt idx="60">
                  <c:v>8.4129900666895935E-2</c:v>
                </c:pt>
              </c:numCache>
            </c:numRef>
          </c:xVal>
          <c:yVal>
            <c:numRef>
              <c:f>'Grafik (+Y)'!$Q$8:$Q$500</c:f>
              <c:numCache>
                <c:formatCode>General</c:formatCode>
                <c:ptCount val="493"/>
                <c:pt idx="0">
                  <c:v>-1.06E-4</c:v>
                </c:pt>
                <c:pt idx="1">
                  <c:v>-1.02E-4</c:v>
                </c:pt>
                <c:pt idx="2">
                  <c:v>-9.8999999999999994E-5</c:v>
                </c:pt>
                <c:pt idx="3">
                  <c:v>-9.5000000000000005E-5</c:v>
                </c:pt>
                <c:pt idx="4">
                  <c:v>-9.1000000000000003E-5</c:v>
                </c:pt>
                <c:pt idx="5">
                  <c:v>-8.7999999999999998E-5</c:v>
                </c:pt>
                <c:pt idx="6">
                  <c:v>-8.3999999999999995E-5</c:v>
                </c:pt>
                <c:pt idx="7">
                  <c:v>-8.0000000000000007E-5</c:v>
                </c:pt>
                <c:pt idx="8">
                  <c:v>-7.7000000000000001E-5</c:v>
                </c:pt>
                <c:pt idx="9">
                  <c:v>-7.2999999999999999E-5</c:v>
                </c:pt>
                <c:pt idx="10">
                  <c:v>-6.8999999999999997E-5</c:v>
                </c:pt>
                <c:pt idx="11">
                  <c:v>-6.6000000000000005E-5</c:v>
                </c:pt>
                <c:pt idx="12">
                  <c:v>-6.2000000000000003E-5</c:v>
                </c:pt>
                <c:pt idx="13">
                  <c:v>-5.8E-5</c:v>
                </c:pt>
                <c:pt idx="14">
                  <c:v>-5.5000000000000002E-5</c:v>
                </c:pt>
                <c:pt idx="15">
                  <c:v>-5.1E-5</c:v>
                </c:pt>
                <c:pt idx="16">
                  <c:v>-4.6999999999999997E-5</c:v>
                </c:pt>
                <c:pt idx="17">
                  <c:v>-4.3999999999999999E-5</c:v>
                </c:pt>
                <c:pt idx="18">
                  <c:v>-4.0000000000000003E-5</c:v>
                </c:pt>
                <c:pt idx="19">
                  <c:v>-3.6000000000000001E-5</c:v>
                </c:pt>
                <c:pt idx="20">
                  <c:v>-3.3000000000000003E-5</c:v>
                </c:pt>
                <c:pt idx="21">
                  <c:v>-2.9E-5</c:v>
                </c:pt>
                <c:pt idx="22">
                  <c:v>-2.5000000000000001E-5</c:v>
                </c:pt>
                <c:pt idx="23">
                  <c:v>-2.0999999999999999E-5</c:v>
                </c:pt>
                <c:pt idx="24">
                  <c:v>-1.8E-5</c:v>
                </c:pt>
                <c:pt idx="25">
                  <c:v>-1.4E-5</c:v>
                </c:pt>
                <c:pt idx="26">
                  <c:v>-1.0000000000000001E-5</c:v>
                </c:pt>
                <c:pt idx="27">
                  <c:v>-6.9999999999999999E-6</c:v>
                </c:pt>
                <c:pt idx="28">
                  <c:v>-3.0000000000000001E-6</c:v>
                </c:pt>
                <c:pt idx="29">
                  <c:v>9.9999999999999995E-7</c:v>
                </c:pt>
                <c:pt idx="30">
                  <c:v>3.9999999999999998E-6</c:v>
                </c:pt>
                <c:pt idx="31">
                  <c:v>7.9999999999999996E-6</c:v>
                </c:pt>
                <c:pt idx="32">
                  <c:v>1.2E-5</c:v>
                </c:pt>
                <c:pt idx="33">
                  <c:v>1.5999999999999999E-5</c:v>
                </c:pt>
                <c:pt idx="34">
                  <c:v>1.9000000000000001E-5</c:v>
                </c:pt>
                <c:pt idx="35">
                  <c:v>2.3E-5</c:v>
                </c:pt>
                <c:pt idx="36">
                  <c:v>2.6999999999999999E-5</c:v>
                </c:pt>
                <c:pt idx="37">
                  <c:v>3.0000000000000001E-5</c:v>
                </c:pt>
                <c:pt idx="38">
                  <c:v>3.4E-5</c:v>
                </c:pt>
                <c:pt idx="39">
                  <c:v>3.8000000000000002E-5</c:v>
                </c:pt>
                <c:pt idx="40">
                  <c:v>4.1E-5</c:v>
                </c:pt>
                <c:pt idx="41">
                  <c:v>4.5000000000000003E-5</c:v>
                </c:pt>
                <c:pt idx="42">
                  <c:v>4.8999999999999998E-5</c:v>
                </c:pt>
                <c:pt idx="43">
                  <c:v>5.1999999999999997E-5</c:v>
                </c:pt>
                <c:pt idx="44">
                  <c:v>5.5999999999999999E-5</c:v>
                </c:pt>
                <c:pt idx="45">
                  <c:v>5.8999999999999998E-5</c:v>
                </c:pt>
                <c:pt idx="46">
                  <c:v>6.3E-5</c:v>
                </c:pt>
                <c:pt idx="47">
                  <c:v>6.6000000000000005E-5</c:v>
                </c:pt>
                <c:pt idx="48">
                  <c:v>6.9999999999999994E-5</c:v>
                </c:pt>
                <c:pt idx="49">
                  <c:v>7.2999999999999999E-5</c:v>
                </c:pt>
                <c:pt idx="50">
                  <c:v>7.7000000000000001E-5</c:v>
                </c:pt>
                <c:pt idx="51">
                  <c:v>8.1000000000000004E-5</c:v>
                </c:pt>
                <c:pt idx="52">
                  <c:v>8.3999999999999995E-5</c:v>
                </c:pt>
                <c:pt idx="53">
                  <c:v>8.7999999999999998E-5</c:v>
                </c:pt>
                <c:pt idx="54">
                  <c:v>9.1000000000000003E-5</c:v>
                </c:pt>
                <c:pt idx="55">
                  <c:v>9.5000000000000005E-5</c:v>
                </c:pt>
                <c:pt idx="56">
                  <c:v>9.7999999999999997E-5</c:v>
                </c:pt>
                <c:pt idx="57">
                  <c:v>1.02E-4</c:v>
                </c:pt>
                <c:pt idx="58">
                  <c:v>1.05E-4</c:v>
                </c:pt>
                <c:pt idx="59">
                  <c:v>1.0900000000000001E-4</c:v>
                </c:pt>
                <c:pt idx="60">
                  <c:v>1.13E-4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CAC-4AAC-A517-17C81A2B0170}"/>
            </c:ext>
          </c:extLst>
        </c:ser>
        <c:ser>
          <c:idx val="11"/>
          <c:order val="5"/>
          <c:tx>
            <c:v>Adaptive TMİ_Donatı (Çekme)</c:v>
          </c:tx>
          <c:spPr>
            <a:ln w="12700" cap="rnd">
              <a:noFill/>
              <a:prstDash val="sysDash"/>
              <a:round/>
            </a:ln>
            <a:effectLst/>
            <a:extLst>
              <a:ext uri="{91240B29-F687-4F45-9708-019B960494DF}">
                <a14:hiddenLine xmlns:a14="http://schemas.microsoft.com/office/drawing/2010/main" w="12700" cap="rnd">
                  <a:solidFill>
                    <a:srgbClr val="FF00FF"/>
                  </a:solidFill>
                  <a:prstDash val="sys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(+Y)'!$R$8:$R$500</c:f>
              <c:numCache>
                <c:formatCode>0.000</c:formatCode>
                <c:ptCount val="493"/>
                <c:pt idx="0">
                  <c:v>9.8633310406275307E-7</c:v>
                </c:pt>
                <c:pt idx="1">
                  <c:v>9.3380126689593726E-4</c:v>
                </c:pt>
                <c:pt idx="2">
                  <c:v>1.8685888668959372E-3</c:v>
                </c:pt>
                <c:pt idx="3">
                  <c:v>2.8033764668959371E-3</c:v>
                </c:pt>
                <c:pt idx="4">
                  <c:v>3.7381640668959371E-3</c:v>
                </c:pt>
                <c:pt idx="5">
                  <c:v>4.6729516668959368E-3</c:v>
                </c:pt>
                <c:pt idx="6">
                  <c:v>5.6077392668959372E-3</c:v>
                </c:pt>
                <c:pt idx="7">
                  <c:v>6.5425268668959369E-3</c:v>
                </c:pt>
                <c:pt idx="8">
                  <c:v>7.4773144668959374E-3</c:v>
                </c:pt>
                <c:pt idx="9">
                  <c:v>8.4121020668959361E-3</c:v>
                </c:pt>
                <c:pt idx="10">
                  <c:v>9.3468896668959366E-3</c:v>
                </c:pt>
                <c:pt idx="11">
                  <c:v>9.3468896668959366E-3</c:v>
                </c:pt>
                <c:pt idx="12">
                  <c:v>1.0281677266895937E-2</c:v>
                </c:pt>
                <c:pt idx="13">
                  <c:v>1.1216464866895938E-2</c:v>
                </c:pt>
                <c:pt idx="14">
                  <c:v>1.2151252466895936E-2</c:v>
                </c:pt>
                <c:pt idx="15">
                  <c:v>1.3086040066895937E-2</c:v>
                </c:pt>
                <c:pt idx="16">
                  <c:v>1.4020827666895937E-2</c:v>
                </c:pt>
                <c:pt idx="17">
                  <c:v>1.4955615266895936E-2</c:v>
                </c:pt>
                <c:pt idx="18">
                  <c:v>1.5890402866895935E-2</c:v>
                </c:pt>
                <c:pt idx="19">
                  <c:v>1.6825190466895935E-2</c:v>
                </c:pt>
                <c:pt idx="20">
                  <c:v>1.7759978066895936E-2</c:v>
                </c:pt>
                <c:pt idx="21">
                  <c:v>1.8694765666895936E-2</c:v>
                </c:pt>
                <c:pt idx="22">
                  <c:v>1.8694765666895936E-2</c:v>
                </c:pt>
                <c:pt idx="23">
                  <c:v>1.9629553266895937E-2</c:v>
                </c:pt>
                <c:pt idx="24">
                  <c:v>2.0564340866895937E-2</c:v>
                </c:pt>
                <c:pt idx="25">
                  <c:v>2.1499128466895938E-2</c:v>
                </c:pt>
                <c:pt idx="26">
                  <c:v>2.2433916066895935E-2</c:v>
                </c:pt>
                <c:pt idx="27">
                  <c:v>2.3368703666895935E-2</c:v>
                </c:pt>
                <c:pt idx="28">
                  <c:v>2.4303491266895936E-2</c:v>
                </c:pt>
                <c:pt idx="29">
                  <c:v>2.5238278866895936E-2</c:v>
                </c:pt>
                <c:pt idx="30">
                  <c:v>2.6173066466895937E-2</c:v>
                </c:pt>
                <c:pt idx="31">
                  <c:v>2.7107854066895937E-2</c:v>
                </c:pt>
                <c:pt idx="32">
                  <c:v>2.8042641666895934E-2</c:v>
                </c:pt>
                <c:pt idx="33">
                  <c:v>2.8042641666895934E-2</c:v>
                </c:pt>
                <c:pt idx="34">
                  <c:v>2.8977429266895935E-2</c:v>
                </c:pt>
                <c:pt idx="35">
                  <c:v>2.9912216866895935E-2</c:v>
                </c:pt>
                <c:pt idx="36">
                  <c:v>3.0847004466895936E-2</c:v>
                </c:pt>
                <c:pt idx="37">
                  <c:v>3.1781792066895936E-2</c:v>
                </c:pt>
                <c:pt idx="38">
                  <c:v>3.2716579666895937E-2</c:v>
                </c:pt>
                <c:pt idx="39">
                  <c:v>3.3651367266895937E-2</c:v>
                </c:pt>
                <c:pt idx="40">
                  <c:v>3.4586154866895938E-2</c:v>
                </c:pt>
                <c:pt idx="41">
                  <c:v>3.5520942466895938E-2</c:v>
                </c:pt>
                <c:pt idx="42">
                  <c:v>3.6455730066895939E-2</c:v>
                </c:pt>
                <c:pt idx="43">
                  <c:v>3.7390517666895939E-2</c:v>
                </c:pt>
                <c:pt idx="44">
                  <c:v>3.7390517666895939E-2</c:v>
                </c:pt>
                <c:pt idx="45">
                  <c:v>3.832530526689594E-2</c:v>
                </c:pt>
                <c:pt idx="46">
                  <c:v>3.926009286689594E-2</c:v>
                </c:pt>
                <c:pt idx="47">
                  <c:v>4.0194880466895941E-2</c:v>
                </c:pt>
                <c:pt idx="48">
                  <c:v>4.1129668066895941E-2</c:v>
                </c:pt>
                <c:pt idx="49">
                  <c:v>4.2064455666895942E-2</c:v>
                </c:pt>
                <c:pt idx="50">
                  <c:v>4.2999243266895942E-2</c:v>
                </c:pt>
                <c:pt idx="51">
                  <c:v>4.3934030866895936E-2</c:v>
                </c:pt>
                <c:pt idx="52">
                  <c:v>4.4868818466895936E-2</c:v>
                </c:pt>
                <c:pt idx="53">
                  <c:v>4.5803606066895937E-2</c:v>
                </c:pt>
                <c:pt idx="54">
                  <c:v>4.6738393666895937E-2</c:v>
                </c:pt>
                <c:pt idx="55">
                  <c:v>4.6738393666895937E-2</c:v>
                </c:pt>
                <c:pt idx="56">
                  <c:v>4.7673181266895938E-2</c:v>
                </c:pt>
                <c:pt idx="57">
                  <c:v>4.8607968866895938E-2</c:v>
                </c:pt>
                <c:pt idx="58">
                  <c:v>4.9542756466895939E-2</c:v>
                </c:pt>
                <c:pt idx="59">
                  <c:v>5.0477544066895939E-2</c:v>
                </c:pt>
                <c:pt idx="60">
                  <c:v>5.141233166689594E-2</c:v>
                </c:pt>
                <c:pt idx="61">
                  <c:v>5.234711926689594E-2</c:v>
                </c:pt>
                <c:pt idx="62">
                  <c:v>5.3281906866895941E-2</c:v>
                </c:pt>
                <c:pt idx="63">
                  <c:v>5.4216694466895941E-2</c:v>
                </c:pt>
                <c:pt idx="64">
                  <c:v>5.5151482066895942E-2</c:v>
                </c:pt>
                <c:pt idx="65">
                  <c:v>5.6086269666895935E-2</c:v>
                </c:pt>
                <c:pt idx="66">
                  <c:v>5.6086269666895935E-2</c:v>
                </c:pt>
                <c:pt idx="67">
                  <c:v>5.7021057266895936E-2</c:v>
                </c:pt>
                <c:pt idx="68">
                  <c:v>5.7955844866895936E-2</c:v>
                </c:pt>
                <c:pt idx="69">
                  <c:v>5.8890632466895937E-2</c:v>
                </c:pt>
                <c:pt idx="70">
                  <c:v>5.9825420066895937E-2</c:v>
                </c:pt>
                <c:pt idx="71">
                  <c:v>6.0760207666895938E-2</c:v>
                </c:pt>
                <c:pt idx="72">
                  <c:v>6.1694995266895938E-2</c:v>
                </c:pt>
                <c:pt idx="73">
                  <c:v>6.2629782866895939E-2</c:v>
                </c:pt>
                <c:pt idx="74">
                  <c:v>6.3564570466895939E-2</c:v>
                </c:pt>
                <c:pt idx="75">
                  <c:v>6.449935806689594E-2</c:v>
                </c:pt>
                <c:pt idx="76">
                  <c:v>6.5434145666895926E-2</c:v>
                </c:pt>
                <c:pt idx="77">
                  <c:v>6.5434145666895926E-2</c:v>
                </c:pt>
                <c:pt idx="78">
                  <c:v>6.6368933266895927E-2</c:v>
                </c:pt>
                <c:pt idx="79">
                  <c:v>6.7303720866895927E-2</c:v>
                </c:pt>
                <c:pt idx="80">
                  <c:v>6.8238508466895928E-2</c:v>
                </c:pt>
                <c:pt idx="81">
                  <c:v>6.9173296066895915E-2</c:v>
                </c:pt>
                <c:pt idx="82">
                  <c:v>7.0108083666895915E-2</c:v>
                </c:pt>
                <c:pt idx="83">
                  <c:v>7.1042871266895902E-2</c:v>
                </c:pt>
                <c:pt idx="84">
                  <c:v>7.1977658866895888E-2</c:v>
                </c:pt>
                <c:pt idx="85">
                  <c:v>7.2912446466895889E-2</c:v>
                </c:pt>
                <c:pt idx="86">
                  <c:v>7.3847234066895875E-2</c:v>
                </c:pt>
                <c:pt idx="87">
                  <c:v>7.4782021666895876E-2</c:v>
                </c:pt>
                <c:pt idx="88" formatCode="General">
                  <c:v>7.4782021666895876E-2</c:v>
                </c:pt>
                <c:pt idx="89" formatCode="General">
                  <c:v>7.5716809266895863E-2</c:v>
                </c:pt>
                <c:pt idx="90" formatCode="General">
                  <c:v>7.6651596866895863E-2</c:v>
                </c:pt>
                <c:pt idx="91" formatCode="General">
                  <c:v>7.758638446689585E-2</c:v>
                </c:pt>
                <c:pt idx="92" formatCode="General">
                  <c:v>7.852117206689585E-2</c:v>
                </c:pt>
                <c:pt idx="93" formatCode="General">
                  <c:v>7.9455959666895837E-2</c:v>
                </c:pt>
                <c:pt idx="94" formatCode="General">
                  <c:v>8.0390747266895851E-2</c:v>
                </c:pt>
                <c:pt idx="95" formatCode="General">
                  <c:v>8.1325534866895852E-2</c:v>
                </c:pt>
                <c:pt idx="96" formatCode="General">
                  <c:v>8.2260322466895838E-2</c:v>
                </c:pt>
                <c:pt idx="97" formatCode="General">
                  <c:v>8.3195110066895853E-2</c:v>
                </c:pt>
                <c:pt idx="98" formatCode="General">
                  <c:v>8.4129897666895853E-2</c:v>
                </c:pt>
              </c:numCache>
            </c:numRef>
          </c:xVal>
          <c:yVal>
            <c:numRef>
              <c:f>'Grafik (+Y)'!$U$8:$U$500</c:f>
              <c:numCache>
                <c:formatCode>General</c:formatCode>
                <c:ptCount val="493"/>
                <c:pt idx="0">
                  <c:v>-1.06E-4</c:v>
                </c:pt>
                <c:pt idx="1">
                  <c:v>-1.0399999999999999E-4</c:v>
                </c:pt>
                <c:pt idx="2">
                  <c:v>-1.01E-4</c:v>
                </c:pt>
                <c:pt idx="3">
                  <c:v>-9.8999999999999994E-5</c:v>
                </c:pt>
                <c:pt idx="4">
                  <c:v>-9.6000000000000002E-5</c:v>
                </c:pt>
                <c:pt idx="5">
                  <c:v>-9.3999999999999994E-5</c:v>
                </c:pt>
                <c:pt idx="6">
                  <c:v>-9.1000000000000003E-5</c:v>
                </c:pt>
                <c:pt idx="7">
                  <c:v>-8.8999999999999995E-5</c:v>
                </c:pt>
                <c:pt idx="8">
                  <c:v>-8.6000000000000003E-5</c:v>
                </c:pt>
                <c:pt idx="9">
                  <c:v>-8.3999999999999995E-5</c:v>
                </c:pt>
                <c:pt idx="10">
                  <c:v>-8.2000000000000001E-5</c:v>
                </c:pt>
                <c:pt idx="11">
                  <c:v>-8.2000000000000001E-5</c:v>
                </c:pt>
                <c:pt idx="12">
                  <c:v>-7.8999999999999996E-5</c:v>
                </c:pt>
                <c:pt idx="13">
                  <c:v>-7.7000000000000001E-5</c:v>
                </c:pt>
                <c:pt idx="14">
                  <c:v>-7.3999999999999996E-5</c:v>
                </c:pt>
                <c:pt idx="15">
                  <c:v>-7.2000000000000002E-5</c:v>
                </c:pt>
                <c:pt idx="16">
                  <c:v>-6.8999999999999997E-5</c:v>
                </c:pt>
                <c:pt idx="17">
                  <c:v>-6.7000000000000002E-5</c:v>
                </c:pt>
                <c:pt idx="18">
                  <c:v>-6.3999999999999997E-5</c:v>
                </c:pt>
                <c:pt idx="19">
                  <c:v>-6.2000000000000003E-5</c:v>
                </c:pt>
                <c:pt idx="20">
                  <c:v>-6.0000000000000002E-5</c:v>
                </c:pt>
                <c:pt idx="21">
                  <c:v>-5.7000000000000003E-5</c:v>
                </c:pt>
                <c:pt idx="22">
                  <c:v>-5.7000000000000003E-5</c:v>
                </c:pt>
                <c:pt idx="23">
                  <c:v>-5.5000000000000002E-5</c:v>
                </c:pt>
                <c:pt idx="24">
                  <c:v>-5.1999999999999997E-5</c:v>
                </c:pt>
                <c:pt idx="25">
                  <c:v>-5.0000000000000002E-5</c:v>
                </c:pt>
                <c:pt idx="26">
                  <c:v>-4.6999999999999997E-5</c:v>
                </c:pt>
                <c:pt idx="27">
                  <c:v>-4.5000000000000003E-5</c:v>
                </c:pt>
                <c:pt idx="28">
                  <c:v>-4.1999999999999998E-5</c:v>
                </c:pt>
                <c:pt idx="29">
                  <c:v>-4.0000000000000003E-5</c:v>
                </c:pt>
                <c:pt idx="30">
                  <c:v>-3.8000000000000002E-5</c:v>
                </c:pt>
                <c:pt idx="31">
                  <c:v>-3.4999999999999997E-5</c:v>
                </c:pt>
                <c:pt idx="32">
                  <c:v>-3.3000000000000003E-5</c:v>
                </c:pt>
                <c:pt idx="33">
                  <c:v>-3.3000000000000003E-5</c:v>
                </c:pt>
                <c:pt idx="34">
                  <c:v>-3.0000000000000001E-5</c:v>
                </c:pt>
                <c:pt idx="35">
                  <c:v>-2.8E-5</c:v>
                </c:pt>
                <c:pt idx="36">
                  <c:v>-2.5000000000000001E-5</c:v>
                </c:pt>
                <c:pt idx="37">
                  <c:v>-2.3E-5</c:v>
                </c:pt>
                <c:pt idx="38">
                  <c:v>-2.0000000000000002E-5</c:v>
                </c:pt>
                <c:pt idx="39">
                  <c:v>-1.8E-5</c:v>
                </c:pt>
                <c:pt idx="40">
                  <c:v>-1.5E-5</c:v>
                </c:pt>
                <c:pt idx="41">
                  <c:v>-1.2999999999999999E-5</c:v>
                </c:pt>
                <c:pt idx="42">
                  <c:v>-1.0000000000000001E-5</c:v>
                </c:pt>
                <c:pt idx="43">
                  <c:v>-7.9999999999999996E-6</c:v>
                </c:pt>
                <c:pt idx="44">
                  <c:v>-7.9999999999999996E-6</c:v>
                </c:pt>
                <c:pt idx="45">
                  <c:v>-5.0000000000000004E-6</c:v>
                </c:pt>
                <c:pt idx="46">
                  <c:v>-3.0000000000000001E-6</c:v>
                </c:pt>
                <c:pt idx="47">
                  <c:v>-4.791E-7</c:v>
                </c:pt>
                <c:pt idx="48">
                  <c:v>1.9999999999999999E-6</c:v>
                </c:pt>
                <c:pt idx="49">
                  <c:v>3.9999999999999998E-6</c:v>
                </c:pt>
                <c:pt idx="50">
                  <c:v>6.9999999999999999E-6</c:v>
                </c:pt>
                <c:pt idx="51">
                  <c:v>9.0000000000000002E-6</c:v>
                </c:pt>
                <c:pt idx="52">
                  <c:v>1.2E-5</c:v>
                </c:pt>
                <c:pt idx="53">
                  <c:v>1.4E-5</c:v>
                </c:pt>
                <c:pt idx="54">
                  <c:v>1.7E-5</c:v>
                </c:pt>
                <c:pt idx="55">
                  <c:v>1.7E-5</c:v>
                </c:pt>
                <c:pt idx="56">
                  <c:v>1.9000000000000001E-5</c:v>
                </c:pt>
                <c:pt idx="57">
                  <c:v>2.1999999999999999E-5</c:v>
                </c:pt>
                <c:pt idx="58">
                  <c:v>2.4000000000000001E-5</c:v>
                </c:pt>
                <c:pt idx="59">
                  <c:v>2.6999999999999999E-5</c:v>
                </c:pt>
                <c:pt idx="60">
                  <c:v>2.9E-5</c:v>
                </c:pt>
                <c:pt idx="61">
                  <c:v>3.1999999999999999E-5</c:v>
                </c:pt>
                <c:pt idx="62">
                  <c:v>3.4E-5</c:v>
                </c:pt>
                <c:pt idx="63">
                  <c:v>3.6999999999999998E-5</c:v>
                </c:pt>
                <c:pt idx="64">
                  <c:v>3.8999999999999999E-5</c:v>
                </c:pt>
                <c:pt idx="65">
                  <c:v>4.1E-5</c:v>
                </c:pt>
                <c:pt idx="66">
                  <c:v>4.1E-5</c:v>
                </c:pt>
                <c:pt idx="67">
                  <c:v>4.3999999999999999E-5</c:v>
                </c:pt>
                <c:pt idx="68">
                  <c:v>4.6E-5</c:v>
                </c:pt>
                <c:pt idx="69">
                  <c:v>4.8999999999999998E-5</c:v>
                </c:pt>
                <c:pt idx="70">
                  <c:v>5.1E-5</c:v>
                </c:pt>
                <c:pt idx="71">
                  <c:v>5.3000000000000001E-5</c:v>
                </c:pt>
                <c:pt idx="72">
                  <c:v>5.5999999999999999E-5</c:v>
                </c:pt>
                <c:pt idx="73">
                  <c:v>5.8E-5</c:v>
                </c:pt>
                <c:pt idx="74">
                  <c:v>6.0999999999999999E-5</c:v>
                </c:pt>
                <c:pt idx="75">
                  <c:v>6.3E-5</c:v>
                </c:pt>
                <c:pt idx="76">
                  <c:v>6.4999999999999994E-5</c:v>
                </c:pt>
                <c:pt idx="77">
                  <c:v>6.4999999999999994E-5</c:v>
                </c:pt>
                <c:pt idx="78">
                  <c:v>6.7999999999999999E-5</c:v>
                </c:pt>
                <c:pt idx="79">
                  <c:v>6.9999999999999994E-5</c:v>
                </c:pt>
                <c:pt idx="80">
                  <c:v>7.2000000000000002E-5</c:v>
                </c:pt>
                <c:pt idx="81">
                  <c:v>7.4999999999999993E-5</c:v>
                </c:pt>
                <c:pt idx="82">
                  <c:v>7.7000000000000001E-5</c:v>
                </c:pt>
                <c:pt idx="83">
                  <c:v>7.8999999999999996E-5</c:v>
                </c:pt>
                <c:pt idx="84">
                  <c:v>8.2000000000000001E-5</c:v>
                </c:pt>
                <c:pt idx="85">
                  <c:v>8.3999999999999995E-5</c:v>
                </c:pt>
                <c:pt idx="86">
                  <c:v>8.7000000000000001E-5</c:v>
                </c:pt>
                <c:pt idx="87">
                  <c:v>8.8999999999999995E-5</c:v>
                </c:pt>
                <c:pt idx="88">
                  <c:v>8.8999999999999995E-5</c:v>
                </c:pt>
                <c:pt idx="89">
                  <c:v>9.1000000000000003E-5</c:v>
                </c:pt>
                <c:pt idx="90">
                  <c:v>9.3999999999999994E-5</c:v>
                </c:pt>
                <c:pt idx="91">
                  <c:v>9.6000000000000002E-5</c:v>
                </c:pt>
                <c:pt idx="92">
                  <c:v>9.7999999999999997E-5</c:v>
                </c:pt>
                <c:pt idx="93">
                  <c:v>1.01E-4</c:v>
                </c:pt>
                <c:pt idx="94">
                  <c:v>1.03E-4</c:v>
                </c:pt>
                <c:pt idx="95">
                  <c:v>1.05E-4</c:v>
                </c:pt>
                <c:pt idx="96">
                  <c:v>1.08E-4</c:v>
                </c:pt>
                <c:pt idx="97">
                  <c:v>1.11E-4</c:v>
                </c:pt>
                <c:pt idx="98">
                  <c:v>1.13E-4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CAC-4AAC-A517-17C81A2B0170}"/>
            </c:ext>
          </c:extLst>
        </c:ser>
        <c:ser>
          <c:idx val="4"/>
          <c:order val="6"/>
          <c:tx>
            <c:v>Sabit TMİ_SH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FF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(+Y)'!$J$8:$J$9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(+Y)'!$K$8:$K$9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CAC-4AAC-A517-17C81A2B0170}"/>
            </c:ext>
          </c:extLst>
        </c:ser>
        <c:ser>
          <c:idx val="5"/>
          <c:order val="7"/>
          <c:tx>
            <c:v>Sabit TMİ_SH (Basınç)</c:v>
          </c:tx>
          <c:spPr>
            <a:ln w="19050" cap="rnd">
              <a:solidFill>
                <a:srgbClr val="00FF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(+Y)'!$H$8:$H$9</c:f>
              <c:numCache>
                <c:formatCode>0.0000</c:formatCode>
                <c:ptCount val="2"/>
                <c:pt idx="0">
                  <c:v>0</c:v>
                </c:pt>
                <c:pt idx="1">
                  <c:v>8.4129900666895935E-2</c:v>
                </c:pt>
              </c:numCache>
            </c:numRef>
          </c:xVal>
          <c:yVal>
            <c:numRef>
              <c:f>'Grafik (+Y)'!$I$8:$I$9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CAC-4AAC-A517-17C81A2B0170}"/>
            </c:ext>
          </c:extLst>
        </c:ser>
        <c:ser>
          <c:idx val="6"/>
          <c:order val="8"/>
          <c:tx>
            <c:v>Sabit TMİ_KH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C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(+Y)'!$J$11:$J$12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(+Y)'!$K$11:$K$12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CAC-4AAC-A517-17C81A2B0170}"/>
            </c:ext>
          </c:extLst>
        </c:ser>
        <c:ser>
          <c:idx val="7"/>
          <c:order val="9"/>
          <c:tx>
            <c:v>Sabit TMİ_KH (Basınç)</c:v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(+Y)'!$H$11:$H$12</c:f>
              <c:numCache>
                <c:formatCode>0.0000</c:formatCode>
                <c:ptCount val="2"/>
                <c:pt idx="0">
                  <c:v>0</c:v>
                </c:pt>
                <c:pt idx="1">
                  <c:v>8.4129900666895935E-2</c:v>
                </c:pt>
              </c:numCache>
            </c:numRef>
          </c:xVal>
          <c:yVal>
            <c:numRef>
              <c:f>'Grafik (+Y)'!$I$11:$I$12</c:f>
              <c:numCache>
                <c:formatCode>General</c:formatCode>
                <c:ptCount val="2"/>
                <c:pt idx="0">
                  <c:v>-4.9295662653000031E-3</c:v>
                </c:pt>
                <c:pt idx="1">
                  <c:v>-4.9295662653000031E-3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CAC-4AAC-A517-17C81A2B0170}"/>
            </c:ext>
          </c:extLst>
        </c:ser>
        <c:ser>
          <c:idx val="8"/>
          <c:order val="10"/>
          <c:tx>
            <c:v>Sabit TMİ_GÖ (Çekme)</c:v>
          </c:tx>
          <c:spPr>
            <a:ln w="19050" cap="rnd">
              <a:noFill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FF0000"/>
                  </a:solidFill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(+Y)'!$J$14:$J$15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(+Y)'!$K$14:$K$15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AC-4AAC-A517-17C81A2B0170}"/>
            </c:ext>
          </c:extLst>
        </c:ser>
        <c:ser>
          <c:idx val="9"/>
          <c:order val="11"/>
          <c:tx>
            <c:v>Sabit TMİ_GÖ (Basınç)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'Grafik (+Y)'!$H$14:$H$15</c:f>
              <c:numCache>
                <c:formatCode>0.0000</c:formatCode>
                <c:ptCount val="2"/>
                <c:pt idx="0">
                  <c:v>0</c:v>
                </c:pt>
                <c:pt idx="1">
                  <c:v>8.4129900666895935E-2</c:v>
                </c:pt>
              </c:numCache>
            </c:numRef>
          </c:xVal>
          <c:yVal>
            <c:numRef>
              <c:f>'Grafik (+Y)'!$I$14:$I$15</c:f>
              <c:numCache>
                <c:formatCode>General</c:formatCode>
                <c:ptCount val="2"/>
                <c:pt idx="0">
                  <c:v>-6.5727550204000042E-3</c:v>
                </c:pt>
                <c:pt idx="1">
                  <c:v>-6.5727550204000042E-3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CAC-4AAC-A517-17C81A2B0170}"/>
            </c:ext>
          </c:extLst>
        </c:ser>
        <c:ser>
          <c:idx val="13"/>
          <c:order val="12"/>
          <c:tx>
            <c:v>Adaptive TMİ_SH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007A37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(+Y)'!$J$19:$J$20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(+Y)'!$K$19:$K$20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CAC-4AAC-A517-17C81A2B0170}"/>
            </c:ext>
          </c:extLst>
        </c:ser>
        <c:ser>
          <c:idx val="12"/>
          <c:order val="13"/>
          <c:tx>
            <c:v>Adaptive TMİ_SH (Basınç)</c:v>
          </c:tx>
          <c:spPr>
            <a:ln w="19050" cap="rnd">
              <a:solidFill>
                <a:srgbClr val="007A37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(+Y)'!$H$19:$H$20</c:f>
              <c:numCache>
                <c:formatCode>0.0000</c:formatCode>
                <c:ptCount val="2"/>
                <c:pt idx="0">
                  <c:v>0</c:v>
                </c:pt>
                <c:pt idx="1">
                  <c:v>8.4129900666895935E-2</c:v>
                </c:pt>
              </c:numCache>
            </c:numRef>
          </c:xVal>
          <c:yVal>
            <c:numRef>
              <c:f>'Grafik (+Y)'!$I$19:$I$20</c:f>
              <c:numCache>
                <c:formatCode>General</c:formatCode>
                <c:ptCount val="2"/>
                <c:pt idx="0" formatCode="0.0000">
                  <c:v>-2.5000000000000001E-3</c:v>
                </c:pt>
                <c:pt idx="1">
                  <c:v>-2.5000000000000001E-3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CAC-4AAC-A517-17C81A2B0170}"/>
            </c:ext>
          </c:extLst>
        </c:ser>
        <c:ser>
          <c:idx val="14"/>
          <c:order val="14"/>
          <c:tx>
            <c:v>Adaptive TMİ_KH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B489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(+Y)'!$J$22:$J$23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(+Y)'!$K$22:$K$23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CAC-4AAC-A517-17C81A2B0170}"/>
            </c:ext>
          </c:extLst>
        </c:ser>
        <c:ser>
          <c:idx val="15"/>
          <c:order val="15"/>
          <c:tx>
            <c:v>Adaptive TMİ_KH (Basınç)</c:v>
          </c:tx>
          <c:spPr>
            <a:ln w="19050" cap="rnd">
              <a:solidFill>
                <a:srgbClr val="B489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(+Y)'!$H$22:$H$23</c:f>
              <c:numCache>
                <c:formatCode>0.0000</c:formatCode>
                <c:ptCount val="2"/>
                <c:pt idx="0">
                  <c:v>0</c:v>
                </c:pt>
                <c:pt idx="1">
                  <c:v>8.4129900666895935E-2</c:v>
                </c:pt>
              </c:numCache>
            </c:numRef>
          </c:xVal>
          <c:yVal>
            <c:numRef>
              <c:f>'Grafik (+Y)'!$I$22:$I$23</c:f>
              <c:numCache>
                <c:formatCode>General</c:formatCode>
                <c:ptCount val="2"/>
                <c:pt idx="0">
                  <c:v>-4.9295662653000031E-3</c:v>
                </c:pt>
                <c:pt idx="1">
                  <c:v>-4.9295662653000031E-3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CAC-4AAC-A517-17C81A2B0170}"/>
            </c:ext>
          </c:extLst>
        </c:ser>
        <c:ser>
          <c:idx val="16"/>
          <c:order val="16"/>
          <c:tx>
            <c:v>Adaptive TMİ_GÖ (Çekme)</c:v>
          </c:tx>
          <c:spPr>
            <a:ln w="19050" cap="rnd">
              <a:noFill/>
              <a:prstDash val="lgDash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>
                  <a:solidFill>
                    <a:srgbClr val="A80000"/>
                  </a:solidFill>
                  <a:prstDash val="lgDash"/>
                  <a:round/>
                </a14:hiddenLine>
              </a:ext>
            </a:extLst>
          </c:spPr>
          <c:marker>
            <c:symbol val="none"/>
          </c:marker>
          <c:xVal>
            <c:numRef>
              <c:f>'Grafik (+Y)'!$J$25:$J$26</c:f>
              <c:numCache>
                <c:formatCode>0.0000</c:formatCode>
                <c:ptCount val="2"/>
                <c:pt idx="0">
                  <c:v>0</c:v>
                </c:pt>
                <c:pt idx="1">
                  <c:v>0.2292713866768068</c:v>
                </c:pt>
              </c:numCache>
            </c:numRef>
          </c:xVal>
          <c:yVal>
            <c:numRef>
              <c:f>'Grafik (+Y)'!$K$25:$K$26</c:f>
              <c:numCache>
                <c:formatCode>General</c:formatCode>
                <c:ptCount val="2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CAC-4AAC-A517-17C81A2B0170}"/>
            </c:ext>
          </c:extLst>
        </c:ser>
        <c:ser>
          <c:idx val="17"/>
          <c:order val="17"/>
          <c:tx>
            <c:v>Adaptive TMİ_GÖ (Basınç)</c:v>
          </c:tx>
          <c:spPr>
            <a:ln w="19050" cap="rnd">
              <a:solidFill>
                <a:srgbClr val="A80000"/>
              </a:solidFill>
              <a:prstDash val="lgDash"/>
              <a:round/>
            </a:ln>
            <a:effectLst/>
          </c:spPr>
          <c:marker>
            <c:symbol val="none"/>
          </c:marker>
          <c:xVal>
            <c:numRef>
              <c:f>'Grafik (+Y)'!$H$25:$H$26</c:f>
              <c:numCache>
                <c:formatCode>0.0000</c:formatCode>
                <c:ptCount val="2"/>
                <c:pt idx="0">
                  <c:v>0</c:v>
                </c:pt>
                <c:pt idx="1">
                  <c:v>8.4129900666895935E-2</c:v>
                </c:pt>
              </c:numCache>
            </c:numRef>
          </c:xVal>
          <c:yVal>
            <c:numRef>
              <c:f>'Grafik (+Y)'!$I$25:$I$26</c:f>
              <c:numCache>
                <c:formatCode>General</c:formatCode>
                <c:ptCount val="2"/>
                <c:pt idx="0">
                  <c:v>-6.5727550204000042E-3</c:v>
                </c:pt>
                <c:pt idx="1">
                  <c:v>-6.5727550204000042E-3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CAC-4AAC-A517-17C81A2B0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1300031"/>
        <c:axId val="92635375"/>
      </c:scatterChart>
      <c:valAx>
        <c:axId val="1111300031"/>
        <c:scaling>
          <c:orientation val="minMax"/>
          <c:max val="0.09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Tepe Deplasmanı</a:t>
                </a:r>
                <a:r>
                  <a:rPr lang="tr-TR" sz="1050" baseline="0"/>
                  <a:t> (m)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0.40997554282987358"/>
              <c:y val="0.945932337501929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00" sourceLinked="1"/>
        <c:majorTickMark val="in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92635375"/>
        <c:crosses val="autoZero"/>
        <c:crossBetween val="midCat"/>
      </c:valAx>
      <c:valAx>
        <c:axId val="92635375"/>
        <c:scaling>
          <c:orientation val="minMax"/>
          <c:max val="1E-3"/>
          <c:min val="-3.0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sz="1050"/>
                  <a:t>Birim Şekil</a:t>
                </a:r>
                <a:r>
                  <a:rPr lang="tr-TR" sz="1050" baseline="0"/>
                  <a:t> Değiştirme</a:t>
                </a:r>
                <a:endParaRPr lang="tr-TR" sz="1050"/>
              </a:p>
            </c:rich>
          </c:tx>
          <c:layout>
            <c:manualLayout>
              <c:xMode val="edge"/>
              <c:yMode val="edge"/>
              <c:x val="3.0303030303030304E-2"/>
              <c:y val="0.381448973290103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2700">
            <a:solidFill>
              <a:schemeClr val="tx1">
                <a:lumMod val="95000"/>
                <a:lumOff val="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1111300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3510467309729743"/>
          <c:y val="5.6121750910168487E-2"/>
          <c:w val="0.73493752099552956"/>
          <c:h val="0.220972313944627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+X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30303030303032"/>
          <c:y val="2.421307506053268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AE-443C-8D61-85C288536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(+X)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(+X)'!$E$6:$E$86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2.7652449648236123E-6</c:v>
                      </c:pt>
                      <c:pt idx="1">
                        <c:v>9.3319622438721201E-4</c:v>
                      </c:pt>
                      <c:pt idx="2">
                        <c:v>1.8691576937392477E-3</c:v>
                      </c:pt>
                      <c:pt idx="3">
                        <c:v>2.8051191630912831E-3</c:v>
                      </c:pt>
                      <c:pt idx="4">
                        <c:v>3.7410806324433186E-3</c:v>
                      </c:pt>
                      <c:pt idx="5">
                        <c:v>4.6770421017953544E-3</c:v>
                      </c:pt>
                      <c:pt idx="6">
                        <c:v>5.6130035711473899E-3</c:v>
                      </c:pt>
                      <c:pt idx="7">
                        <c:v>6.5489650404994262E-3</c:v>
                      </c:pt>
                      <c:pt idx="8">
                        <c:v>7.4849265098514616E-3</c:v>
                      </c:pt>
                      <c:pt idx="9">
                        <c:v>8.420887979203498E-3</c:v>
                      </c:pt>
                      <c:pt idx="10">
                        <c:v>9.3568494485555334E-3</c:v>
                      </c:pt>
                      <c:pt idx="11">
                        <c:v>1.0292810917907569E-2</c:v>
                      </c:pt>
                      <c:pt idx="12">
                        <c:v>1.1228772387259604E-2</c:v>
                      </c:pt>
                      <c:pt idx="13">
                        <c:v>1.216473385661164E-2</c:v>
                      </c:pt>
                      <c:pt idx="14">
                        <c:v>1.3100695325963673E-2</c:v>
                      </c:pt>
                      <c:pt idx="15">
                        <c:v>1.4036656795315709E-2</c:v>
                      </c:pt>
                      <c:pt idx="16">
                        <c:v>1.4972618264667743E-2</c:v>
                      </c:pt>
                      <c:pt idx="17">
                        <c:v>1.5908579734019778E-2</c:v>
                      </c:pt>
                      <c:pt idx="18">
                        <c:v>1.6844541203371814E-2</c:v>
                      </c:pt>
                      <c:pt idx="19">
                        <c:v>1.7780502672723845E-2</c:v>
                      </c:pt>
                      <c:pt idx="20">
                        <c:v>1.8716464142075881E-2</c:v>
                      </c:pt>
                      <c:pt idx="21">
                        <c:v>1.9652425611427916E-2</c:v>
                      </c:pt>
                      <c:pt idx="22">
                        <c:v>2.0588387080779952E-2</c:v>
                      </c:pt>
                      <c:pt idx="23">
                        <c:v>2.1524348550131984E-2</c:v>
                      </c:pt>
                      <c:pt idx="24">
                        <c:v>2.2460310019484019E-2</c:v>
                      </c:pt>
                      <c:pt idx="25">
                        <c:v>2.3396271488836055E-2</c:v>
                      </c:pt>
                      <c:pt idx="26">
                        <c:v>2.433223295818809E-2</c:v>
                      </c:pt>
                      <c:pt idx="27">
                        <c:v>2.5268194427540129E-2</c:v>
                      </c:pt>
                      <c:pt idx="28">
                        <c:v>2.6204155896892165E-2</c:v>
                      </c:pt>
                      <c:pt idx="29">
                        <c:v>2.7140117366244203E-2</c:v>
                      </c:pt>
                      <c:pt idx="30">
                        <c:v>2.8076078835596239E-2</c:v>
                      </c:pt>
                      <c:pt idx="31">
                        <c:v>2.9012040304948278E-2</c:v>
                      </c:pt>
                      <c:pt idx="32">
                        <c:v>2.9948001774300313E-2</c:v>
                      </c:pt>
                      <c:pt idx="33">
                        <c:v>3.0883963243652352E-2</c:v>
                      </c:pt>
                      <c:pt idx="34">
                        <c:v>3.1819924713004391E-2</c:v>
                      </c:pt>
                      <c:pt idx="35">
                        <c:v>3.2755886182356427E-2</c:v>
                      </c:pt>
                      <c:pt idx="36">
                        <c:v>3.3691847651708462E-2</c:v>
                      </c:pt>
                      <c:pt idx="37">
                        <c:v>3.4627809121060497E-2</c:v>
                      </c:pt>
                      <c:pt idx="38">
                        <c:v>3.5563770590412533E-2</c:v>
                      </c:pt>
                      <c:pt idx="39">
                        <c:v>3.6499732059764575E-2</c:v>
                      </c:pt>
                      <c:pt idx="40">
                        <c:v>3.7435693529116618E-2</c:v>
                      </c:pt>
                      <c:pt idx="41">
                        <c:v>3.8371654998468653E-2</c:v>
                      </c:pt>
                      <c:pt idx="42">
                        <c:v>3.9307616467820689E-2</c:v>
                      </c:pt>
                      <c:pt idx="43">
                        <c:v>4.0243577937172724E-2</c:v>
                      </c:pt>
                      <c:pt idx="44">
                        <c:v>4.1179539406524766E-2</c:v>
                      </c:pt>
                      <c:pt idx="45">
                        <c:v>4.2115500875876802E-2</c:v>
                      </c:pt>
                      <c:pt idx="46">
                        <c:v>4.3051462345228837E-2</c:v>
                      </c:pt>
                      <c:pt idx="47">
                        <c:v>4.3987423814580873E-2</c:v>
                      </c:pt>
                      <c:pt idx="48">
                        <c:v>4.4923385283932915E-2</c:v>
                      </c:pt>
                      <c:pt idx="49">
                        <c:v>4.5859346753284951E-2</c:v>
                      </c:pt>
                      <c:pt idx="50">
                        <c:v>4.6795308222636986E-2</c:v>
                      </c:pt>
                      <c:pt idx="51">
                        <c:v>4.7731269691989014E-2</c:v>
                      </c:pt>
                      <c:pt idx="52">
                        <c:v>4.866723116134105E-2</c:v>
                      </c:pt>
                      <c:pt idx="53">
                        <c:v>4.9603192630693078E-2</c:v>
                      </c:pt>
                      <c:pt idx="54">
                        <c:v>5.0539154100045114E-2</c:v>
                      </c:pt>
                      <c:pt idx="55">
                        <c:v>5.1475115569397142E-2</c:v>
                      </c:pt>
                      <c:pt idx="56">
                        <c:v>5.2411077038749178E-2</c:v>
                      </c:pt>
                      <c:pt idx="57">
                        <c:v>5.3347038508101206E-2</c:v>
                      </c:pt>
                      <c:pt idx="58">
                        <c:v>5.4282999977453242E-2</c:v>
                      </c:pt>
                      <c:pt idx="59">
                        <c:v>5.521896144680527E-2</c:v>
                      </c:pt>
                      <c:pt idx="60">
                        <c:v>5.6154922916157306E-2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(+X)'!$F$6:$F$86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4.7696361979873151E-16</c:v>
                      </c:pt>
                      <c:pt idx="1">
                        <c:v>6.2295454386042219E-3</c:v>
                      </c:pt>
                      <c:pt idx="2">
                        <c:v>1.2462016258837676E-2</c:v>
                      </c:pt>
                      <c:pt idx="3">
                        <c:v>1.8693050896583633E-2</c:v>
                      </c:pt>
                      <c:pt idx="4">
                        <c:v>2.4924085636988412E-2</c:v>
                      </c:pt>
                      <c:pt idx="5">
                        <c:v>3.1154879293295381E-2</c:v>
                      </c:pt>
                      <c:pt idx="6">
                        <c:v>3.7385445836236743E-2</c:v>
                      </c:pt>
                      <c:pt idx="7">
                        <c:v>4.3615780483172037E-2</c:v>
                      </c:pt>
                      <c:pt idx="8">
                        <c:v>4.9846264053798675E-2</c:v>
                      </c:pt>
                      <c:pt idx="9">
                        <c:v>5.6076748133184272E-2</c:v>
                      </c:pt>
                      <c:pt idx="10">
                        <c:v>6.2307232112161381E-2</c:v>
                      </c:pt>
                      <c:pt idx="11">
                        <c:v>6.8537714032745736E-2</c:v>
                      </c:pt>
                      <c:pt idx="12">
                        <c:v>7.4767335762684697E-2</c:v>
                      </c:pt>
                      <c:pt idx="13">
                        <c:v>8.0997285311092251E-2</c:v>
                      </c:pt>
                      <c:pt idx="14">
                        <c:v>8.722695050605718E-2</c:v>
                      </c:pt>
                      <c:pt idx="15">
                        <c:v>9.3456638142664777E-2</c:v>
                      </c:pt>
                      <c:pt idx="16">
                        <c:v>9.9686144611213334E-2</c:v>
                      </c:pt>
                      <c:pt idx="17">
                        <c:v>0.10591525351987027</c:v>
                      </c:pt>
                      <c:pt idx="18">
                        <c:v>0.11214436809570132</c:v>
                      </c:pt>
                      <c:pt idx="19">
                        <c:v>0.11837292263551087</c:v>
                      </c:pt>
                      <c:pt idx="20">
                        <c:v>0.12460152070278316</c:v>
                      </c:pt>
                      <c:pt idx="21">
                        <c:v>0.13082938053879159</c:v>
                      </c:pt>
                      <c:pt idx="22">
                        <c:v>0.13705741531573806</c:v>
                      </c:pt>
                      <c:pt idx="23">
                        <c:v>0.14328524626436584</c:v>
                      </c:pt>
                      <c:pt idx="24">
                        <c:v>0.14951302291220378</c:v>
                      </c:pt>
                      <c:pt idx="25">
                        <c:v>0.15574087024292557</c:v>
                      </c:pt>
                      <c:pt idx="26">
                        <c:v>0.16196855950161865</c:v>
                      </c:pt>
                      <c:pt idx="27">
                        <c:v>0.16819621440707944</c:v>
                      </c:pt>
                      <c:pt idx="28">
                        <c:v>0.1744239005547325</c:v>
                      </c:pt>
                      <c:pt idx="29">
                        <c:v>0.1806514684370564</c:v>
                      </c:pt>
                      <c:pt idx="30">
                        <c:v>0.18687910489724902</c:v>
                      </c:pt>
                      <c:pt idx="31">
                        <c:v>0.19310673676994658</c:v>
                      </c:pt>
                      <c:pt idx="32">
                        <c:v>0.19933425206959046</c:v>
                      </c:pt>
                      <c:pt idx="33">
                        <c:v>0.20556183954776047</c:v>
                      </c:pt>
                      <c:pt idx="34">
                        <c:v>0.21178929809337083</c:v>
                      </c:pt>
                      <c:pt idx="35">
                        <c:v>0.21801665788541746</c:v>
                      </c:pt>
                      <c:pt idx="36">
                        <c:v>0.22424417564304494</c:v>
                      </c:pt>
                      <c:pt idx="37">
                        <c:v>0.23047154783962617</c:v>
                      </c:pt>
                      <c:pt idx="38">
                        <c:v>0.23669898975719586</c:v>
                      </c:pt>
                      <c:pt idx="39">
                        <c:v>0.2429266336749922</c:v>
                      </c:pt>
                      <c:pt idx="40">
                        <c:v>0.24915418706083201</c:v>
                      </c:pt>
                      <c:pt idx="41">
                        <c:v>0.25538181392407078</c:v>
                      </c:pt>
                      <c:pt idx="42">
                        <c:v>0.2616098010130985</c:v>
                      </c:pt>
                      <c:pt idx="43">
                        <c:v>0.26783780161644405</c:v>
                      </c:pt>
                      <c:pt idx="44">
                        <c:v>0.27406569156750954</c:v>
                      </c:pt>
                      <c:pt idx="45">
                        <c:v>0.28029407339351392</c:v>
                      </c:pt>
                      <c:pt idx="46">
                        <c:v>0.28652245306630675</c:v>
                      </c:pt>
                      <c:pt idx="47">
                        <c:v>0.29275063777059734</c:v>
                      </c:pt>
                      <c:pt idx="48">
                        <c:v>0.29897928908974469</c:v>
                      </c:pt>
                      <c:pt idx="49">
                        <c:v>0.3052077376717105</c:v>
                      </c:pt>
                      <c:pt idx="50">
                        <c:v>0.31142867177559408</c:v>
                      </c:pt>
                      <c:pt idx="51">
                        <c:v>0.31766215831888478</c:v>
                      </c:pt>
                      <c:pt idx="52">
                        <c:v>0.32389060501136185</c:v>
                      </c:pt>
                      <c:pt idx="53">
                        <c:v>0.33011911592484272</c:v>
                      </c:pt>
                      <c:pt idx="54">
                        <c:v>0.33634763010701763</c:v>
                      </c:pt>
                      <c:pt idx="55">
                        <c:v>0.34257504668842848</c:v>
                      </c:pt>
                      <c:pt idx="56">
                        <c:v>0.34880278642970275</c:v>
                      </c:pt>
                      <c:pt idx="57">
                        <c:v>0.35502650127838242</c:v>
                      </c:pt>
                      <c:pt idx="58">
                        <c:v>0.36125146820533888</c:v>
                      </c:pt>
                      <c:pt idx="59">
                        <c:v>0.36747650188476233</c:v>
                      </c:pt>
                      <c:pt idx="60">
                        <c:v>0.37369613493331372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7AE-443C-8D61-85C2885364B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5.6157688508987565E-2</c:v>
                      </c:pt>
                      <c:pt idx="2">
                        <c:v>5.6157688508987565E-2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0.3751826239931097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07AE-443C-8D61-85C2885364B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(+X)'!$L$14:$L$16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07AE-443C-8D61-85C2885364B7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20749509431"/>
              <c:y val="0.917214797302879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62296730571722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537440684152893"/>
          <c:y val="0.15255727205294992"/>
          <c:w val="0.42183844362169953"/>
          <c:h val="0.18454474780326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Kapasite Eğrisi </a:t>
            </a:r>
            <a:r>
              <a:rPr lang="en-US" b="1">
                <a:solidFill>
                  <a:schemeClr val="bg1">
                    <a:lumMod val="50000"/>
                  </a:schemeClr>
                </a:solidFill>
              </a:rPr>
              <a:t>(</a:t>
            </a:r>
            <a:r>
              <a:rPr lang="tr-TR" b="1">
                <a:solidFill>
                  <a:schemeClr val="bg1">
                    <a:lumMod val="50000"/>
                  </a:schemeClr>
                </a:solidFill>
              </a:rPr>
              <a:t>+Y Yönü)</a:t>
            </a:r>
            <a:endParaRPr lang="en-US" b="1">
              <a:solidFill>
                <a:schemeClr val="bg1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3307966524216524"/>
          <c:y val="2.4218154080854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title>
    <c:autoTitleDeleted val="0"/>
    <c:plotArea>
      <c:layout>
        <c:manualLayout>
          <c:layoutTarget val="inner"/>
          <c:xMode val="edge"/>
          <c:yMode val="edge"/>
          <c:x val="0.13559485446046404"/>
          <c:y val="0.13351331893448523"/>
          <c:w val="0.82482450175580369"/>
          <c:h val="0.7066475626831743"/>
        </c:manualLayout>
      </c:layout>
      <c:scatterChart>
        <c:scatterStyle val="lineMarker"/>
        <c:varyColors val="0"/>
        <c:ser>
          <c:idx val="0"/>
          <c:order val="0"/>
          <c:tx>
            <c:v>TBDY-2018 (DD2, %5)</c:v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Spektrum!$E$8:$E$976</c:f>
              <c:numCache>
                <c:formatCode>0.000</c:formatCode>
                <c:ptCount val="969"/>
                <c:pt idx="0">
                  <c:v>0</c:v>
                </c:pt>
                <c:pt idx="1">
                  <c:v>2.4766210893681102E-4</c:v>
                </c:pt>
                <c:pt idx="2">
                  <c:v>6.1915527234202745E-3</c:v>
                </c:pt>
                <c:pt idx="3">
                  <c:v>6.42257087342316E-3</c:v>
                </c:pt>
                <c:pt idx="4">
                  <c:v>6.6535890234260446E-3</c:v>
                </c:pt>
                <c:pt idx="5">
                  <c:v>6.8846071734289319E-3</c:v>
                </c:pt>
                <c:pt idx="6">
                  <c:v>7.1156253234318165E-3</c:v>
                </c:pt>
                <c:pt idx="7">
                  <c:v>7.3466434734347028E-3</c:v>
                </c:pt>
                <c:pt idx="8">
                  <c:v>7.5776616234375874E-3</c:v>
                </c:pt>
                <c:pt idx="9">
                  <c:v>7.8086797734404738E-3</c:v>
                </c:pt>
                <c:pt idx="10">
                  <c:v>8.0396979234433584E-3</c:v>
                </c:pt>
                <c:pt idx="11">
                  <c:v>8.2707160734462448E-3</c:v>
                </c:pt>
                <c:pt idx="12">
                  <c:v>8.5017342234491311E-3</c:v>
                </c:pt>
                <c:pt idx="13">
                  <c:v>8.7327523734520174E-3</c:v>
                </c:pt>
                <c:pt idx="14">
                  <c:v>8.9637705234549021E-3</c:v>
                </c:pt>
                <c:pt idx="15">
                  <c:v>9.1947886734577867E-3</c:v>
                </c:pt>
                <c:pt idx="16">
                  <c:v>9.4258068234606748E-3</c:v>
                </c:pt>
                <c:pt idx="17">
                  <c:v>9.6568249734635576E-3</c:v>
                </c:pt>
                <c:pt idx="18">
                  <c:v>9.887843123466444E-3</c:v>
                </c:pt>
                <c:pt idx="19">
                  <c:v>1.0118861273469329E-2</c:v>
                </c:pt>
                <c:pt idx="20">
                  <c:v>1.0349879423472215E-2</c:v>
                </c:pt>
                <c:pt idx="21">
                  <c:v>1.0580897573475101E-2</c:v>
                </c:pt>
                <c:pt idx="22">
                  <c:v>1.0811915723477988E-2</c:v>
                </c:pt>
                <c:pt idx="23">
                  <c:v>1.1042933873480874E-2</c:v>
                </c:pt>
                <c:pt idx="24">
                  <c:v>1.1273952023483759E-2</c:v>
                </c:pt>
                <c:pt idx="25">
                  <c:v>1.1504970173486643E-2</c:v>
                </c:pt>
                <c:pt idx="26">
                  <c:v>1.173598832348953E-2</c:v>
                </c:pt>
                <c:pt idx="27">
                  <c:v>1.1967006473492416E-2</c:v>
                </c:pt>
                <c:pt idx="28">
                  <c:v>1.2198024623495302E-2</c:v>
                </c:pt>
                <c:pt idx="29">
                  <c:v>1.2429042773498187E-2</c:v>
                </c:pt>
                <c:pt idx="30">
                  <c:v>1.2660060923501073E-2</c:v>
                </c:pt>
                <c:pt idx="31">
                  <c:v>1.289107907350396E-2</c:v>
                </c:pt>
                <c:pt idx="32">
                  <c:v>1.3122097223506844E-2</c:v>
                </c:pt>
                <c:pt idx="33">
                  <c:v>1.3353115373509731E-2</c:v>
                </c:pt>
                <c:pt idx="34">
                  <c:v>1.3584133523512613E-2</c:v>
                </c:pt>
                <c:pt idx="35">
                  <c:v>1.38151516735155E-2</c:v>
                </c:pt>
                <c:pt idx="36">
                  <c:v>1.4046169823518388E-2</c:v>
                </c:pt>
                <c:pt idx="37">
                  <c:v>1.4277187973521271E-2</c:v>
                </c:pt>
                <c:pt idx="38">
                  <c:v>1.4508206123524157E-2</c:v>
                </c:pt>
                <c:pt idx="39">
                  <c:v>1.4739224273527043E-2</c:v>
                </c:pt>
                <c:pt idx="40">
                  <c:v>1.4970242423529932E-2</c:v>
                </c:pt>
                <c:pt idx="41">
                  <c:v>1.5201260573532816E-2</c:v>
                </c:pt>
                <c:pt idx="42">
                  <c:v>1.5432278723535701E-2</c:v>
                </c:pt>
                <c:pt idx="43">
                  <c:v>1.5663296873538585E-2</c:v>
                </c:pt>
                <c:pt idx="44">
                  <c:v>1.5894315023541473E-2</c:v>
                </c:pt>
                <c:pt idx="45">
                  <c:v>1.6125333173544358E-2</c:v>
                </c:pt>
                <c:pt idx="46">
                  <c:v>1.6356351323547246E-2</c:v>
                </c:pt>
                <c:pt idx="47">
                  <c:v>1.6587369473550131E-2</c:v>
                </c:pt>
                <c:pt idx="48">
                  <c:v>1.6818387623553012E-2</c:v>
                </c:pt>
                <c:pt idx="49">
                  <c:v>1.7049405773555897E-2</c:v>
                </c:pt>
                <c:pt idx="50">
                  <c:v>1.7280423923558785E-2</c:v>
                </c:pt>
                <c:pt idx="51">
                  <c:v>1.7511442073561673E-2</c:v>
                </c:pt>
                <c:pt idx="52">
                  <c:v>1.7742460223564561E-2</c:v>
                </c:pt>
                <c:pt idx="53">
                  <c:v>1.7973478373567442E-2</c:v>
                </c:pt>
                <c:pt idx="54">
                  <c:v>1.820449652357033E-2</c:v>
                </c:pt>
                <c:pt idx="55">
                  <c:v>1.8435514673573218E-2</c:v>
                </c:pt>
                <c:pt idx="56">
                  <c:v>1.8666532823576103E-2</c:v>
                </c:pt>
                <c:pt idx="57">
                  <c:v>1.8897550973578987E-2</c:v>
                </c:pt>
                <c:pt idx="58">
                  <c:v>1.9128569123581868E-2</c:v>
                </c:pt>
                <c:pt idx="59">
                  <c:v>1.9359587273584757E-2</c:v>
                </c:pt>
                <c:pt idx="60">
                  <c:v>1.9590605423587641E-2</c:v>
                </c:pt>
                <c:pt idx="61">
                  <c:v>1.9821623573590529E-2</c:v>
                </c:pt>
                <c:pt idx="62">
                  <c:v>2.0052641723593417E-2</c:v>
                </c:pt>
                <c:pt idx="63">
                  <c:v>2.0283659873596298E-2</c:v>
                </c:pt>
                <c:pt idx="64">
                  <c:v>2.0514678023599187E-2</c:v>
                </c:pt>
                <c:pt idx="65">
                  <c:v>2.0745696173602068E-2</c:v>
                </c:pt>
                <c:pt idx="66">
                  <c:v>2.0976714323604956E-2</c:v>
                </c:pt>
                <c:pt idx="67">
                  <c:v>2.1207732473607844E-2</c:v>
                </c:pt>
                <c:pt idx="68">
                  <c:v>2.1438750623610729E-2</c:v>
                </c:pt>
                <c:pt idx="69">
                  <c:v>2.1669768773613613E-2</c:v>
                </c:pt>
                <c:pt idx="70">
                  <c:v>2.1900786923616501E-2</c:v>
                </c:pt>
                <c:pt idx="71">
                  <c:v>2.2131805073619386E-2</c:v>
                </c:pt>
                <c:pt idx="72">
                  <c:v>2.236282322362227E-2</c:v>
                </c:pt>
                <c:pt idx="73">
                  <c:v>2.2593841373625155E-2</c:v>
                </c:pt>
                <c:pt idx="74">
                  <c:v>2.282485952362804E-2</c:v>
                </c:pt>
                <c:pt idx="75">
                  <c:v>2.3055877673630928E-2</c:v>
                </c:pt>
                <c:pt idx="76">
                  <c:v>2.3286895823633816E-2</c:v>
                </c:pt>
                <c:pt idx="77">
                  <c:v>2.3517913973636694E-2</c:v>
                </c:pt>
                <c:pt idx="78">
                  <c:v>2.3748932123639582E-2</c:v>
                </c:pt>
                <c:pt idx="79">
                  <c:v>2.3979950273642466E-2</c:v>
                </c:pt>
                <c:pt idx="80">
                  <c:v>2.4210968423645354E-2</c:v>
                </c:pt>
                <c:pt idx="81">
                  <c:v>2.4441986573648242E-2</c:v>
                </c:pt>
                <c:pt idx="82">
                  <c:v>2.467300472365113E-2</c:v>
                </c:pt>
                <c:pt idx="83">
                  <c:v>2.4904022873654008E-2</c:v>
                </c:pt>
                <c:pt idx="84">
                  <c:v>2.51350410236569E-2</c:v>
                </c:pt>
                <c:pt idx="85">
                  <c:v>2.5366059173659788E-2</c:v>
                </c:pt>
                <c:pt idx="86">
                  <c:v>2.5597077323662669E-2</c:v>
                </c:pt>
                <c:pt idx="87">
                  <c:v>2.5828095473665554E-2</c:v>
                </c:pt>
                <c:pt idx="88">
                  <c:v>2.6059113623668445E-2</c:v>
                </c:pt>
                <c:pt idx="89">
                  <c:v>2.629013177367133E-2</c:v>
                </c:pt>
                <c:pt idx="90">
                  <c:v>2.6521149923674214E-2</c:v>
                </c:pt>
                <c:pt idx="91">
                  <c:v>2.6752168073677095E-2</c:v>
                </c:pt>
                <c:pt idx="92">
                  <c:v>2.6983186223679987E-2</c:v>
                </c:pt>
                <c:pt idx="93">
                  <c:v>2.7214204373682872E-2</c:v>
                </c:pt>
                <c:pt idx="94">
                  <c:v>2.7445222523685749E-2</c:v>
                </c:pt>
                <c:pt idx="95">
                  <c:v>2.7676240673688644E-2</c:v>
                </c:pt>
                <c:pt idx="96">
                  <c:v>2.7907258823691525E-2</c:v>
                </c:pt>
                <c:pt idx="97">
                  <c:v>2.8138276973694414E-2</c:v>
                </c:pt>
                <c:pt idx="98">
                  <c:v>2.8369295123697298E-2</c:v>
                </c:pt>
                <c:pt idx="99">
                  <c:v>2.8600313273700179E-2</c:v>
                </c:pt>
                <c:pt idx="100">
                  <c:v>2.8831331423703067E-2</c:v>
                </c:pt>
                <c:pt idx="101">
                  <c:v>2.9062349573705955E-2</c:v>
                </c:pt>
                <c:pt idx="102">
                  <c:v>2.929336772370884E-2</c:v>
                </c:pt>
                <c:pt idx="103">
                  <c:v>2.9524385873711728E-2</c:v>
                </c:pt>
                <c:pt idx="104">
                  <c:v>2.9755404023714613E-2</c:v>
                </c:pt>
                <c:pt idx="105">
                  <c:v>2.9986422173717494E-2</c:v>
                </c:pt>
                <c:pt idx="106">
                  <c:v>3.0217440323720382E-2</c:v>
                </c:pt>
                <c:pt idx="107">
                  <c:v>3.0448458473723274E-2</c:v>
                </c:pt>
                <c:pt idx="108">
                  <c:v>3.0679476623726155E-2</c:v>
                </c:pt>
                <c:pt idx="109">
                  <c:v>3.0910494773729039E-2</c:v>
                </c:pt>
                <c:pt idx="110">
                  <c:v>3.1141512923731924E-2</c:v>
                </c:pt>
                <c:pt idx="111">
                  <c:v>3.1372531073734812E-2</c:v>
                </c:pt>
                <c:pt idx="112">
                  <c:v>3.1603549223737697E-2</c:v>
                </c:pt>
                <c:pt idx="113">
                  <c:v>3.1834567373740581E-2</c:v>
                </c:pt>
                <c:pt idx="114">
                  <c:v>3.2065585523743466E-2</c:v>
                </c:pt>
                <c:pt idx="115">
                  <c:v>3.229660367374635E-2</c:v>
                </c:pt>
                <c:pt idx="116">
                  <c:v>3.2527621823749235E-2</c:v>
                </c:pt>
                <c:pt idx="117">
                  <c:v>3.2758639973752127E-2</c:v>
                </c:pt>
                <c:pt idx="118">
                  <c:v>3.2989658123755011E-2</c:v>
                </c:pt>
                <c:pt idx="119">
                  <c:v>3.3220676273757903E-2</c:v>
                </c:pt>
                <c:pt idx="120">
                  <c:v>3.3451694423760787E-2</c:v>
                </c:pt>
                <c:pt idx="121">
                  <c:v>3.3682712573763672E-2</c:v>
                </c:pt>
                <c:pt idx="122">
                  <c:v>3.391373072376655E-2</c:v>
                </c:pt>
                <c:pt idx="123">
                  <c:v>3.4144748873769441E-2</c:v>
                </c:pt>
                <c:pt idx="124">
                  <c:v>3.4375767023772326E-2</c:v>
                </c:pt>
                <c:pt idx="125">
                  <c:v>3.4606785173775217E-2</c:v>
                </c:pt>
                <c:pt idx="126">
                  <c:v>3.4837803323778095E-2</c:v>
                </c:pt>
                <c:pt idx="127">
                  <c:v>3.5068821473780987E-2</c:v>
                </c:pt>
                <c:pt idx="128">
                  <c:v>3.5299839623783864E-2</c:v>
                </c:pt>
                <c:pt idx="129">
                  <c:v>3.5530857773786756E-2</c:v>
                </c:pt>
                <c:pt idx="130">
                  <c:v>3.5761875923789647E-2</c:v>
                </c:pt>
                <c:pt idx="131">
                  <c:v>3.5992894073792525E-2</c:v>
                </c:pt>
                <c:pt idx="132">
                  <c:v>3.622391222379541E-2</c:v>
                </c:pt>
                <c:pt idx="133">
                  <c:v>3.6454930373798301E-2</c:v>
                </c:pt>
                <c:pt idx="134">
                  <c:v>3.6685948523801179E-2</c:v>
                </c:pt>
                <c:pt idx="135">
                  <c:v>3.6916966673804064E-2</c:v>
                </c:pt>
                <c:pt idx="136">
                  <c:v>3.7147984823806955E-2</c:v>
                </c:pt>
                <c:pt idx="137">
                  <c:v>3.7379002973809833E-2</c:v>
                </c:pt>
                <c:pt idx="138">
                  <c:v>3.7610021123812724E-2</c:v>
                </c:pt>
                <c:pt idx="139">
                  <c:v>3.7841039273815609E-2</c:v>
                </c:pt>
                <c:pt idx="140">
                  <c:v>3.8072057423818494E-2</c:v>
                </c:pt>
                <c:pt idx="141">
                  <c:v>3.8303075573821385E-2</c:v>
                </c:pt>
                <c:pt idx="142">
                  <c:v>3.853409372382427E-2</c:v>
                </c:pt>
                <c:pt idx="143">
                  <c:v>3.8765111873827154E-2</c:v>
                </c:pt>
                <c:pt idx="144">
                  <c:v>3.8996130023830039E-2</c:v>
                </c:pt>
                <c:pt idx="145">
                  <c:v>3.9227148173832924E-2</c:v>
                </c:pt>
                <c:pt idx="146">
                  <c:v>3.9458166323835815E-2</c:v>
                </c:pt>
                <c:pt idx="147">
                  <c:v>3.9689184473838693E-2</c:v>
                </c:pt>
                <c:pt idx="148">
                  <c:v>3.9920202623841577E-2</c:v>
                </c:pt>
                <c:pt idx="149">
                  <c:v>4.0151220773844462E-2</c:v>
                </c:pt>
                <c:pt idx="150">
                  <c:v>4.0382238923847354E-2</c:v>
                </c:pt>
                <c:pt idx="151">
                  <c:v>4.0613257073850245E-2</c:v>
                </c:pt>
                <c:pt idx="152">
                  <c:v>4.084427522385313E-2</c:v>
                </c:pt>
                <c:pt idx="153">
                  <c:v>4.1075293373856014E-2</c:v>
                </c:pt>
                <c:pt idx="154">
                  <c:v>4.1306311523858899E-2</c:v>
                </c:pt>
                <c:pt idx="155">
                  <c:v>4.1537329673861777E-2</c:v>
                </c:pt>
                <c:pt idx="156">
                  <c:v>4.1768347823864668E-2</c:v>
                </c:pt>
                <c:pt idx="157">
                  <c:v>4.1999365973867553E-2</c:v>
                </c:pt>
                <c:pt idx="158">
                  <c:v>4.2230384123870437E-2</c:v>
                </c:pt>
                <c:pt idx="159">
                  <c:v>4.2461402273873329E-2</c:v>
                </c:pt>
                <c:pt idx="160">
                  <c:v>4.2692420423876207E-2</c:v>
                </c:pt>
                <c:pt idx="161">
                  <c:v>4.2923438573879098E-2</c:v>
                </c:pt>
                <c:pt idx="162">
                  <c:v>4.3154456723881976E-2</c:v>
                </c:pt>
                <c:pt idx="163">
                  <c:v>4.3385474873884868E-2</c:v>
                </c:pt>
                <c:pt idx="164">
                  <c:v>4.3616493023887752E-2</c:v>
                </c:pt>
                <c:pt idx="165">
                  <c:v>4.3847511173890637E-2</c:v>
                </c:pt>
                <c:pt idx="166">
                  <c:v>4.4078529323893514E-2</c:v>
                </c:pt>
                <c:pt idx="167">
                  <c:v>4.4309547473896413E-2</c:v>
                </c:pt>
                <c:pt idx="168">
                  <c:v>4.4540565623899298E-2</c:v>
                </c:pt>
                <c:pt idx="169">
                  <c:v>4.4771583773902182E-2</c:v>
                </c:pt>
                <c:pt idx="170">
                  <c:v>4.5002601923905074E-2</c:v>
                </c:pt>
                <c:pt idx="171">
                  <c:v>4.5233620073907944E-2</c:v>
                </c:pt>
                <c:pt idx="172">
                  <c:v>4.5464638223910836E-2</c:v>
                </c:pt>
                <c:pt idx="173">
                  <c:v>4.5695656373913728E-2</c:v>
                </c:pt>
                <c:pt idx="174">
                  <c:v>4.5926674523916605E-2</c:v>
                </c:pt>
                <c:pt idx="175">
                  <c:v>4.615769267391949E-2</c:v>
                </c:pt>
                <c:pt idx="176">
                  <c:v>4.6388710823922374E-2</c:v>
                </c:pt>
                <c:pt idx="177">
                  <c:v>4.6619728973925266E-2</c:v>
                </c:pt>
                <c:pt idx="178">
                  <c:v>4.6850747123928137E-2</c:v>
                </c:pt>
                <c:pt idx="179">
                  <c:v>4.7081765273931021E-2</c:v>
                </c:pt>
                <c:pt idx="180">
                  <c:v>4.7312783423933892E-2</c:v>
                </c:pt>
                <c:pt idx="181">
                  <c:v>4.7543801573936784E-2</c:v>
                </c:pt>
                <c:pt idx="182">
                  <c:v>4.7774819723939661E-2</c:v>
                </c:pt>
                <c:pt idx="183">
                  <c:v>4.8005837873942546E-2</c:v>
                </c:pt>
                <c:pt idx="184">
                  <c:v>4.8236856023945417E-2</c:v>
                </c:pt>
                <c:pt idx="185">
                  <c:v>4.8467874173948301E-2</c:v>
                </c:pt>
                <c:pt idx="186">
                  <c:v>4.8698892323951179E-2</c:v>
                </c:pt>
                <c:pt idx="187">
                  <c:v>4.8929910473954057E-2</c:v>
                </c:pt>
                <c:pt idx="188">
                  <c:v>4.9160928623956948E-2</c:v>
                </c:pt>
                <c:pt idx="189">
                  <c:v>4.9391946773959826E-2</c:v>
                </c:pt>
                <c:pt idx="190">
                  <c:v>4.962296492396271E-2</c:v>
                </c:pt>
                <c:pt idx="191">
                  <c:v>4.9853983073965588E-2</c:v>
                </c:pt>
                <c:pt idx="192">
                  <c:v>5.0085001223968466E-2</c:v>
                </c:pt>
                <c:pt idx="193">
                  <c:v>5.031601937397135E-2</c:v>
                </c:pt>
                <c:pt idx="194">
                  <c:v>5.0547037523974228E-2</c:v>
                </c:pt>
                <c:pt idx="195">
                  <c:v>5.0778055673977106E-2</c:v>
                </c:pt>
                <c:pt idx="196">
                  <c:v>5.100907382397999E-2</c:v>
                </c:pt>
                <c:pt idx="197">
                  <c:v>5.1240091973982875E-2</c:v>
                </c:pt>
                <c:pt idx="198">
                  <c:v>5.1471110123985753E-2</c:v>
                </c:pt>
                <c:pt idx="199">
                  <c:v>5.170212827398863E-2</c:v>
                </c:pt>
                <c:pt idx="200">
                  <c:v>5.1933146423991515E-2</c:v>
                </c:pt>
                <c:pt idx="201">
                  <c:v>5.2164164573994407E-2</c:v>
                </c:pt>
                <c:pt idx="202">
                  <c:v>5.239518272399727E-2</c:v>
                </c:pt>
                <c:pt idx="203">
                  <c:v>5.2626200874000155E-2</c:v>
                </c:pt>
                <c:pt idx="204">
                  <c:v>5.2857219024003033E-2</c:v>
                </c:pt>
                <c:pt idx="205">
                  <c:v>5.308823717400591E-2</c:v>
                </c:pt>
                <c:pt idx="206">
                  <c:v>5.3319255324008795E-2</c:v>
                </c:pt>
                <c:pt idx="207">
                  <c:v>5.3550273474011686E-2</c:v>
                </c:pt>
                <c:pt idx="208">
                  <c:v>5.3781291624014557E-2</c:v>
                </c:pt>
                <c:pt idx="209">
                  <c:v>5.4012309774017435E-2</c:v>
                </c:pt>
                <c:pt idx="210">
                  <c:v>5.4243327924020326E-2</c:v>
                </c:pt>
                <c:pt idx="211">
                  <c:v>5.4474346074023204E-2</c:v>
                </c:pt>
                <c:pt idx="212">
                  <c:v>5.4705364224026075E-2</c:v>
                </c:pt>
                <c:pt idx="213">
                  <c:v>5.4936382374028959E-2</c:v>
                </c:pt>
                <c:pt idx="214">
                  <c:v>5.5167400524031844E-2</c:v>
                </c:pt>
                <c:pt idx="215">
                  <c:v>5.5398418674034715E-2</c:v>
                </c:pt>
                <c:pt idx="216">
                  <c:v>5.5629436824037606E-2</c:v>
                </c:pt>
                <c:pt idx="217">
                  <c:v>5.5860454974040477E-2</c:v>
                </c:pt>
                <c:pt idx="218">
                  <c:v>5.6091473124043362E-2</c:v>
                </c:pt>
                <c:pt idx="219">
                  <c:v>5.6322491274046239E-2</c:v>
                </c:pt>
                <c:pt idx="220">
                  <c:v>5.6553509424049124E-2</c:v>
                </c:pt>
                <c:pt idx="221">
                  <c:v>5.6784527574052002E-2</c:v>
                </c:pt>
                <c:pt idx="222">
                  <c:v>5.7015545724054886E-2</c:v>
                </c:pt>
                <c:pt idx="223">
                  <c:v>5.7246563874057778E-2</c:v>
                </c:pt>
                <c:pt idx="224">
                  <c:v>5.7477582024060628E-2</c:v>
                </c:pt>
                <c:pt idx="225">
                  <c:v>5.7708600174063526E-2</c:v>
                </c:pt>
                <c:pt idx="226">
                  <c:v>5.7939618324066411E-2</c:v>
                </c:pt>
                <c:pt idx="227">
                  <c:v>5.8170636474069282E-2</c:v>
                </c:pt>
                <c:pt idx="228">
                  <c:v>5.8401654624072166E-2</c:v>
                </c:pt>
                <c:pt idx="229">
                  <c:v>5.8632672774075058E-2</c:v>
                </c:pt>
                <c:pt idx="230">
                  <c:v>5.8863690924077942E-2</c:v>
                </c:pt>
                <c:pt idx="231">
                  <c:v>5.9094709074080813E-2</c:v>
                </c:pt>
                <c:pt idx="232">
                  <c:v>5.9325727224083684E-2</c:v>
                </c:pt>
                <c:pt idx="233">
                  <c:v>5.9556745374086575E-2</c:v>
                </c:pt>
                <c:pt idx="234">
                  <c:v>5.9787763524089453E-2</c:v>
                </c:pt>
                <c:pt idx="235">
                  <c:v>6.0018781674092324E-2</c:v>
                </c:pt>
                <c:pt idx="236">
                  <c:v>6.0249799824095208E-2</c:v>
                </c:pt>
                <c:pt idx="237">
                  <c:v>6.0480817974098093E-2</c:v>
                </c:pt>
                <c:pt idx="238">
                  <c:v>6.0711836124100978E-2</c:v>
                </c:pt>
                <c:pt idx="239">
                  <c:v>6.0942854274103848E-2</c:v>
                </c:pt>
                <c:pt idx="240">
                  <c:v>6.1173872424106733E-2</c:v>
                </c:pt>
                <c:pt idx="241">
                  <c:v>6.1404890574109618E-2</c:v>
                </c:pt>
                <c:pt idx="242">
                  <c:v>6.1635908724112488E-2</c:v>
                </c:pt>
                <c:pt idx="243">
                  <c:v>6.186692687411538E-2</c:v>
                </c:pt>
                <c:pt idx="244">
                  <c:v>6.2097945024118258E-2</c:v>
                </c:pt>
                <c:pt idx="245">
                  <c:v>6.2328963174121128E-2</c:v>
                </c:pt>
                <c:pt idx="246">
                  <c:v>6.255998132412402E-2</c:v>
                </c:pt>
                <c:pt idx="247">
                  <c:v>6.2790999474126905E-2</c:v>
                </c:pt>
                <c:pt idx="248">
                  <c:v>6.3022017624129775E-2</c:v>
                </c:pt>
                <c:pt idx="249">
                  <c:v>6.325303577413266E-2</c:v>
                </c:pt>
                <c:pt idx="250">
                  <c:v>6.3484053924135531E-2</c:v>
                </c:pt>
                <c:pt idx="251">
                  <c:v>6.3715072074138415E-2</c:v>
                </c:pt>
                <c:pt idx="252">
                  <c:v>6.39460902241413E-2</c:v>
                </c:pt>
                <c:pt idx="253">
                  <c:v>6.4177108374144184E-2</c:v>
                </c:pt>
                <c:pt idx="254">
                  <c:v>6.4408126524147055E-2</c:v>
                </c:pt>
                <c:pt idx="255">
                  <c:v>6.463914467414994E-2</c:v>
                </c:pt>
                <c:pt idx="256">
                  <c:v>6.4870162824152824E-2</c:v>
                </c:pt>
                <c:pt idx="257">
                  <c:v>6.5101180974155709E-2</c:v>
                </c:pt>
                <c:pt idx="258">
                  <c:v>6.5332199124158594E-2</c:v>
                </c:pt>
                <c:pt idx="259">
                  <c:v>6.5563217274161451E-2</c:v>
                </c:pt>
                <c:pt idx="260">
                  <c:v>6.5794235424164335E-2</c:v>
                </c:pt>
                <c:pt idx="261">
                  <c:v>6.602525357416722E-2</c:v>
                </c:pt>
                <c:pt idx="262">
                  <c:v>6.6256271724170104E-2</c:v>
                </c:pt>
                <c:pt idx="263">
                  <c:v>6.6487289874172989E-2</c:v>
                </c:pt>
                <c:pt idx="264">
                  <c:v>6.6718308024175874E-2</c:v>
                </c:pt>
                <c:pt idx="265">
                  <c:v>6.6949326174178758E-2</c:v>
                </c:pt>
                <c:pt idx="266">
                  <c:v>6.7180344324181643E-2</c:v>
                </c:pt>
                <c:pt idx="267">
                  <c:v>6.7411362474184514E-2</c:v>
                </c:pt>
                <c:pt idx="268">
                  <c:v>6.7642380624187384E-2</c:v>
                </c:pt>
                <c:pt idx="269">
                  <c:v>6.7873398774190269E-2</c:v>
                </c:pt>
                <c:pt idx="270">
                  <c:v>6.810441692419314E-2</c:v>
                </c:pt>
                <c:pt idx="271">
                  <c:v>6.8335435074196038E-2</c:v>
                </c:pt>
                <c:pt idx="272">
                  <c:v>6.8566453224198923E-2</c:v>
                </c:pt>
                <c:pt idx="273">
                  <c:v>6.8797471374201793E-2</c:v>
                </c:pt>
                <c:pt idx="274">
                  <c:v>6.9028489524204678E-2</c:v>
                </c:pt>
                <c:pt idx="275">
                  <c:v>6.9259507674207549E-2</c:v>
                </c:pt>
                <c:pt idx="276">
                  <c:v>6.9490525824210433E-2</c:v>
                </c:pt>
                <c:pt idx="277">
                  <c:v>6.9721543974213318E-2</c:v>
                </c:pt>
                <c:pt idx="278">
                  <c:v>6.9952562124216189E-2</c:v>
                </c:pt>
                <c:pt idx="279">
                  <c:v>7.0183580274219073E-2</c:v>
                </c:pt>
                <c:pt idx="280">
                  <c:v>7.0414598424221958E-2</c:v>
                </c:pt>
                <c:pt idx="281">
                  <c:v>7.0645616574224829E-2</c:v>
                </c:pt>
                <c:pt idx="282">
                  <c:v>7.0876634724227727E-2</c:v>
                </c:pt>
                <c:pt idx="283">
                  <c:v>7.1107652874230598E-2</c:v>
                </c:pt>
                <c:pt idx="284">
                  <c:v>7.1338671024233469E-2</c:v>
                </c:pt>
                <c:pt idx="285">
                  <c:v>7.1569689174236353E-2</c:v>
                </c:pt>
                <c:pt idx="286">
                  <c:v>7.1800707324239238E-2</c:v>
                </c:pt>
                <c:pt idx="287">
                  <c:v>7.2031725474242123E-2</c:v>
                </c:pt>
                <c:pt idx="288">
                  <c:v>7.2262743624245007E-2</c:v>
                </c:pt>
                <c:pt idx="289">
                  <c:v>7.2493761774247878E-2</c:v>
                </c:pt>
                <c:pt idx="290">
                  <c:v>7.2724779924250763E-2</c:v>
                </c:pt>
                <c:pt idx="291">
                  <c:v>7.2955798074253647E-2</c:v>
                </c:pt>
                <c:pt idx="292">
                  <c:v>7.3186816224256518E-2</c:v>
                </c:pt>
                <c:pt idx="293">
                  <c:v>7.3417834374259403E-2</c:v>
                </c:pt>
                <c:pt idx="294">
                  <c:v>7.3648852524262287E-2</c:v>
                </c:pt>
                <c:pt idx="295">
                  <c:v>7.3879870674265158E-2</c:v>
                </c:pt>
                <c:pt idx="296">
                  <c:v>7.4110888824268029E-2</c:v>
                </c:pt>
                <c:pt idx="297">
                  <c:v>7.4341906974270927E-2</c:v>
                </c:pt>
                <c:pt idx="298">
                  <c:v>7.4572925124273812E-2</c:v>
                </c:pt>
                <c:pt idx="299">
                  <c:v>7.480394327427671E-2</c:v>
                </c:pt>
                <c:pt idx="300">
                  <c:v>7.5034961424279567E-2</c:v>
                </c:pt>
                <c:pt idx="301">
                  <c:v>7.5265979574282438E-2</c:v>
                </c:pt>
                <c:pt idx="302">
                  <c:v>7.5496997724285336E-2</c:v>
                </c:pt>
                <c:pt idx="303">
                  <c:v>7.5728015874288221E-2</c:v>
                </c:pt>
                <c:pt idx="304">
                  <c:v>7.5959034024291092E-2</c:v>
                </c:pt>
                <c:pt idx="305">
                  <c:v>7.6190052174293962E-2</c:v>
                </c:pt>
                <c:pt idx="306">
                  <c:v>7.6421070324296847E-2</c:v>
                </c:pt>
                <c:pt idx="307">
                  <c:v>7.6652088474299732E-2</c:v>
                </c:pt>
                <c:pt idx="308">
                  <c:v>7.6883106624302602E-2</c:v>
                </c:pt>
                <c:pt idx="309">
                  <c:v>7.7114124774305501E-2</c:v>
                </c:pt>
                <c:pt idx="310">
                  <c:v>7.7345142924308372E-2</c:v>
                </c:pt>
                <c:pt idx="311">
                  <c:v>7.7576161074311256E-2</c:v>
                </c:pt>
                <c:pt idx="312">
                  <c:v>7.7807179224314127E-2</c:v>
                </c:pt>
                <c:pt idx="313">
                  <c:v>7.8038197374317012E-2</c:v>
                </c:pt>
                <c:pt idx="314">
                  <c:v>7.8269215524319896E-2</c:v>
                </c:pt>
                <c:pt idx="315">
                  <c:v>7.8500233674322767E-2</c:v>
                </c:pt>
                <c:pt idx="316">
                  <c:v>7.8731251824325638E-2</c:v>
                </c:pt>
                <c:pt idx="317">
                  <c:v>7.8962269974328536E-2</c:v>
                </c:pt>
                <c:pt idx="318">
                  <c:v>7.9193288124331407E-2</c:v>
                </c:pt>
                <c:pt idx="319">
                  <c:v>7.9424306274334278E-2</c:v>
                </c:pt>
                <c:pt idx="320">
                  <c:v>7.965532442433719E-2</c:v>
                </c:pt>
                <c:pt idx="321">
                  <c:v>7.9886342574340047E-2</c:v>
                </c:pt>
                <c:pt idx="322">
                  <c:v>8.0117360724342931E-2</c:v>
                </c:pt>
                <c:pt idx="323">
                  <c:v>8.0348378874345802E-2</c:v>
                </c:pt>
                <c:pt idx="324">
                  <c:v>8.0579397024348715E-2</c:v>
                </c:pt>
                <c:pt idx="325">
                  <c:v>8.0810415174351585E-2</c:v>
                </c:pt>
                <c:pt idx="326">
                  <c:v>8.104143332435447E-2</c:v>
                </c:pt>
                <c:pt idx="327">
                  <c:v>8.1272451474357355E-2</c:v>
                </c:pt>
                <c:pt idx="328">
                  <c:v>8.1503469624360225E-2</c:v>
                </c:pt>
                <c:pt idx="329">
                  <c:v>8.1734487774363096E-2</c:v>
                </c:pt>
                <c:pt idx="330">
                  <c:v>8.1965505924365981E-2</c:v>
                </c:pt>
                <c:pt idx="331">
                  <c:v>8.2196524074368879E-2</c:v>
                </c:pt>
                <c:pt idx="332">
                  <c:v>8.2427542224371736E-2</c:v>
                </c:pt>
                <c:pt idx="333">
                  <c:v>8.2658560374374621E-2</c:v>
                </c:pt>
                <c:pt idx="334">
                  <c:v>8.2889578524377505E-2</c:v>
                </c:pt>
                <c:pt idx="335">
                  <c:v>8.3120596674380376E-2</c:v>
                </c:pt>
                <c:pt idx="336">
                  <c:v>8.3351614824383274E-2</c:v>
                </c:pt>
                <c:pt idx="337">
                  <c:v>8.3582632974386145E-2</c:v>
                </c:pt>
                <c:pt idx="338">
                  <c:v>8.3813651124389016E-2</c:v>
                </c:pt>
                <c:pt idx="339">
                  <c:v>8.4044669274391887E-2</c:v>
                </c:pt>
                <c:pt idx="340">
                  <c:v>8.4275687424394785E-2</c:v>
                </c:pt>
                <c:pt idx="341">
                  <c:v>8.450670557439767E-2</c:v>
                </c:pt>
                <c:pt idx="342">
                  <c:v>8.473772372440054E-2</c:v>
                </c:pt>
                <c:pt idx="343">
                  <c:v>8.4968741874403425E-2</c:v>
                </c:pt>
                <c:pt idx="344">
                  <c:v>8.5199760024406324E-2</c:v>
                </c:pt>
                <c:pt idx="345">
                  <c:v>8.543077817440918E-2</c:v>
                </c:pt>
                <c:pt idx="346">
                  <c:v>8.5661796324412065E-2</c:v>
                </c:pt>
                <c:pt idx="347">
                  <c:v>8.589281447441495E-2</c:v>
                </c:pt>
                <c:pt idx="348">
                  <c:v>8.6123832624417834E-2</c:v>
                </c:pt>
                <c:pt idx="349">
                  <c:v>8.6354850774420705E-2</c:v>
                </c:pt>
                <c:pt idx="350">
                  <c:v>8.658586892442359E-2</c:v>
                </c:pt>
                <c:pt idx="351">
                  <c:v>8.681688707442646E-2</c:v>
                </c:pt>
                <c:pt idx="352">
                  <c:v>8.7047905224429359E-2</c:v>
                </c:pt>
                <c:pt idx="353">
                  <c:v>8.727892337443223E-2</c:v>
                </c:pt>
                <c:pt idx="354">
                  <c:v>8.7509941524435114E-2</c:v>
                </c:pt>
                <c:pt idx="355">
                  <c:v>8.7740959674437985E-2</c:v>
                </c:pt>
                <c:pt idx="356">
                  <c:v>8.7971977824440883E-2</c:v>
                </c:pt>
                <c:pt idx="357">
                  <c:v>8.8202995974443754E-2</c:v>
                </c:pt>
                <c:pt idx="358">
                  <c:v>8.8434014124446653E-2</c:v>
                </c:pt>
                <c:pt idx="359">
                  <c:v>8.8665032274449523E-2</c:v>
                </c:pt>
                <c:pt idx="360">
                  <c:v>8.8896050424452394E-2</c:v>
                </c:pt>
                <c:pt idx="361">
                  <c:v>8.9127068574455279E-2</c:v>
                </c:pt>
                <c:pt idx="362">
                  <c:v>8.9358086724458163E-2</c:v>
                </c:pt>
                <c:pt idx="363">
                  <c:v>8.9589104874461034E-2</c:v>
                </c:pt>
                <c:pt idx="364">
                  <c:v>8.9820123024463933E-2</c:v>
                </c:pt>
                <c:pt idx="365">
                  <c:v>9.0051141174466803E-2</c:v>
                </c:pt>
                <c:pt idx="366">
                  <c:v>9.0282159324469674E-2</c:v>
                </c:pt>
                <c:pt idx="367">
                  <c:v>9.0513177474472559E-2</c:v>
                </c:pt>
                <c:pt idx="368">
                  <c:v>9.0744195624475429E-2</c:v>
                </c:pt>
                <c:pt idx="369">
                  <c:v>9.0975213774478314E-2</c:v>
                </c:pt>
                <c:pt idx="370">
                  <c:v>9.1206231924481213E-2</c:v>
                </c:pt>
                <c:pt idx="371">
                  <c:v>9.1437250074484069E-2</c:v>
                </c:pt>
                <c:pt idx="372">
                  <c:v>9.1668268224486968E-2</c:v>
                </c:pt>
                <c:pt idx="373">
                  <c:v>9.1899286374489852E-2</c:v>
                </c:pt>
                <c:pt idx="374">
                  <c:v>9.2130304524492723E-2</c:v>
                </c:pt>
                <c:pt idx="375">
                  <c:v>9.2361322674495594E-2</c:v>
                </c:pt>
                <c:pt idx="376">
                  <c:v>9.2592340824498506E-2</c:v>
                </c:pt>
                <c:pt idx="377">
                  <c:v>9.2823358974501391E-2</c:v>
                </c:pt>
                <c:pt idx="378">
                  <c:v>9.3054377124504262E-2</c:v>
                </c:pt>
                <c:pt idx="379">
                  <c:v>9.3285395274507146E-2</c:v>
                </c:pt>
                <c:pt idx="380">
                  <c:v>9.3516413424510017E-2</c:v>
                </c:pt>
                <c:pt idx="381">
                  <c:v>9.3747431574512888E-2</c:v>
                </c:pt>
                <c:pt idx="382">
                  <c:v>9.3978449724515759E-2</c:v>
                </c:pt>
                <c:pt idx="383">
                  <c:v>9.4209467874518671E-2</c:v>
                </c:pt>
                <c:pt idx="384">
                  <c:v>9.4440486024521542E-2</c:v>
                </c:pt>
                <c:pt idx="385">
                  <c:v>9.4671504174524412E-2</c:v>
                </c:pt>
                <c:pt idx="386">
                  <c:v>9.4902522324527297E-2</c:v>
                </c:pt>
                <c:pt idx="387">
                  <c:v>9.5133540474530182E-2</c:v>
                </c:pt>
                <c:pt idx="388">
                  <c:v>9.5364558624533066E-2</c:v>
                </c:pt>
                <c:pt idx="389">
                  <c:v>9.5595576774535937E-2</c:v>
                </c:pt>
                <c:pt idx="390">
                  <c:v>9.5826594924538835E-2</c:v>
                </c:pt>
                <c:pt idx="391">
                  <c:v>9.6057613074541692E-2</c:v>
                </c:pt>
                <c:pt idx="392">
                  <c:v>9.6288631224544591E-2</c:v>
                </c:pt>
                <c:pt idx="393">
                  <c:v>9.6519649374547475E-2</c:v>
                </c:pt>
                <c:pt idx="394">
                  <c:v>9.6750667524550346E-2</c:v>
                </c:pt>
                <c:pt idx="395">
                  <c:v>9.6981685674553217E-2</c:v>
                </c:pt>
                <c:pt idx="396">
                  <c:v>9.7212703824556101E-2</c:v>
                </c:pt>
                <c:pt idx="397">
                  <c:v>9.7443721974558986E-2</c:v>
                </c:pt>
                <c:pt idx="398">
                  <c:v>9.7674740124561885E-2</c:v>
                </c:pt>
                <c:pt idx="399">
                  <c:v>9.7905758274564741E-2</c:v>
                </c:pt>
                <c:pt idx="400">
                  <c:v>9.8136776424567626E-2</c:v>
                </c:pt>
                <c:pt idx="401">
                  <c:v>9.8367794574570511E-2</c:v>
                </c:pt>
                <c:pt idx="402">
                  <c:v>9.8598812724573395E-2</c:v>
                </c:pt>
                <c:pt idx="403">
                  <c:v>9.8829830874576266E-2</c:v>
                </c:pt>
                <c:pt idx="404">
                  <c:v>9.9060849024579165E-2</c:v>
                </c:pt>
                <c:pt idx="405">
                  <c:v>9.9291867174582035E-2</c:v>
                </c:pt>
                <c:pt idx="406">
                  <c:v>9.952288532458492E-2</c:v>
                </c:pt>
                <c:pt idx="407">
                  <c:v>9.9753903474587791E-2</c:v>
                </c:pt>
                <c:pt idx="408">
                  <c:v>9.9984921624590689E-2</c:v>
                </c:pt>
                <c:pt idx="409">
                  <c:v>0.10021593977459356</c:v>
                </c:pt>
                <c:pt idx="410">
                  <c:v>0.10044695792459643</c:v>
                </c:pt>
                <c:pt idx="411">
                  <c:v>0.10067797607459932</c:v>
                </c:pt>
                <c:pt idx="412">
                  <c:v>0.10090899422460217</c:v>
                </c:pt>
                <c:pt idx="413">
                  <c:v>0.10114001237460508</c:v>
                </c:pt>
                <c:pt idx="414">
                  <c:v>0.10137103052460797</c:v>
                </c:pt>
                <c:pt idx="415">
                  <c:v>0.10160204867461084</c:v>
                </c:pt>
                <c:pt idx="416">
                  <c:v>0.10183306682461371</c:v>
                </c:pt>
                <c:pt idx="417">
                  <c:v>0.10206408497461661</c:v>
                </c:pt>
                <c:pt idx="418">
                  <c:v>0.10229510312461948</c:v>
                </c:pt>
                <c:pt idx="419">
                  <c:v>0.10252612127462235</c:v>
                </c:pt>
                <c:pt idx="420">
                  <c:v>0.10275713942462525</c:v>
                </c:pt>
                <c:pt idx="421">
                  <c:v>0.10298815757462813</c:v>
                </c:pt>
                <c:pt idx="422">
                  <c:v>0.10321917572463102</c:v>
                </c:pt>
                <c:pt idx="423">
                  <c:v>0.10345019387463389</c:v>
                </c:pt>
                <c:pt idx="424">
                  <c:v>0.10368121202463676</c:v>
                </c:pt>
                <c:pt idx="425">
                  <c:v>0.10391223017463964</c:v>
                </c:pt>
                <c:pt idx="426">
                  <c:v>0.10414324832464252</c:v>
                </c:pt>
                <c:pt idx="427">
                  <c:v>0.10437426647464539</c:v>
                </c:pt>
                <c:pt idx="428">
                  <c:v>0.10460528462464828</c:v>
                </c:pt>
                <c:pt idx="429">
                  <c:v>0.10483630277465118</c:v>
                </c:pt>
                <c:pt idx="430">
                  <c:v>0.10506732092465404</c:v>
                </c:pt>
                <c:pt idx="431">
                  <c:v>0.10529833907465692</c:v>
                </c:pt>
                <c:pt idx="432">
                  <c:v>0.10552935722465979</c:v>
                </c:pt>
                <c:pt idx="433">
                  <c:v>0.10576037537466269</c:v>
                </c:pt>
                <c:pt idx="434">
                  <c:v>0.10599139352466558</c:v>
                </c:pt>
                <c:pt idx="435">
                  <c:v>0.10622241167466846</c:v>
                </c:pt>
                <c:pt idx="436">
                  <c:v>0.10645342982467135</c:v>
                </c:pt>
                <c:pt idx="437">
                  <c:v>0.10668444797467422</c:v>
                </c:pt>
                <c:pt idx="438">
                  <c:v>0.10691546612467709</c:v>
                </c:pt>
                <c:pt idx="439">
                  <c:v>0.10714648427467997</c:v>
                </c:pt>
                <c:pt idx="440">
                  <c:v>0.10737750242468284</c:v>
                </c:pt>
                <c:pt idx="441">
                  <c:v>0.10760852057468574</c:v>
                </c:pt>
                <c:pt idx="442">
                  <c:v>0.1078395387246886</c:v>
                </c:pt>
                <c:pt idx="443">
                  <c:v>0.1080705568746915</c:v>
                </c:pt>
                <c:pt idx="444">
                  <c:v>0.10830157502469437</c:v>
                </c:pt>
                <c:pt idx="445">
                  <c:v>0.10853259317469727</c:v>
                </c:pt>
                <c:pt idx="446">
                  <c:v>0.10876361132470012</c:v>
                </c:pt>
                <c:pt idx="447">
                  <c:v>0.10899462947470301</c:v>
                </c:pt>
                <c:pt idx="448">
                  <c:v>0.10922564762470591</c:v>
                </c:pt>
                <c:pt idx="449">
                  <c:v>0.10945666577470876</c:v>
                </c:pt>
                <c:pt idx="450">
                  <c:v>0.10968768392471166</c:v>
                </c:pt>
                <c:pt idx="451">
                  <c:v>0.10991870207471452</c:v>
                </c:pt>
                <c:pt idx="452">
                  <c:v>0.11014972022471742</c:v>
                </c:pt>
                <c:pt idx="453">
                  <c:v>0.11038073837472027</c:v>
                </c:pt>
                <c:pt idx="454">
                  <c:v>0.11061175652472319</c:v>
                </c:pt>
                <c:pt idx="455">
                  <c:v>0.11084277467472606</c:v>
                </c:pt>
                <c:pt idx="456">
                  <c:v>0.11107379282472894</c:v>
                </c:pt>
                <c:pt idx="457">
                  <c:v>0.11130481097473183</c:v>
                </c:pt>
                <c:pt idx="458">
                  <c:v>0.1115358291247347</c:v>
                </c:pt>
                <c:pt idx="459">
                  <c:v>0.11176684727473758</c:v>
                </c:pt>
                <c:pt idx="460">
                  <c:v>0.11199786542474045</c:v>
                </c:pt>
                <c:pt idx="461">
                  <c:v>0.11222888357474334</c:v>
                </c:pt>
                <c:pt idx="462">
                  <c:v>0.11245990172474622</c:v>
                </c:pt>
                <c:pt idx="463">
                  <c:v>0.11269091987474912</c:v>
                </c:pt>
                <c:pt idx="464">
                  <c:v>0.11292193802475199</c:v>
                </c:pt>
                <c:pt idx="465">
                  <c:v>0.11315295617475486</c:v>
                </c:pt>
                <c:pt idx="466">
                  <c:v>0.11338397432475772</c:v>
                </c:pt>
                <c:pt idx="467">
                  <c:v>0.11361499247476062</c:v>
                </c:pt>
                <c:pt idx="468">
                  <c:v>0.1138460106247635</c:v>
                </c:pt>
                <c:pt idx="469">
                  <c:v>0.11407702877476637</c:v>
                </c:pt>
                <c:pt idx="470">
                  <c:v>0.11430804692476924</c:v>
                </c:pt>
                <c:pt idx="471">
                  <c:v>0.11453906507477214</c:v>
                </c:pt>
                <c:pt idx="472">
                  <c:v>0.11477008322477503</c:v>
                </c:pt>
                <c:pt idx="473">
                  <c:v>0.1150011013747779</c:v>
                </c:pt>
                <c:pt idx="474">
                  <c:v>0.11523211952478078</c:v>
                </c:pt>
                <c:pt idx="475">
                  <c:v>0.11546313767478368</c:v>
                </c:pt>
                <c:pt idx="476">
                  <c:v>0.11569415582478657</c:v>
                </c:pt>
                <c:pt idx="477">
                  <c:v>0.11592517397478945</c:v>
                </c:pt>
                <c:pt idx="478">
                  <c:v>0.11615619212479231</c:v>
                </c:pt>
                <c:pt idx="479">
                  <c:v>0.11638721027479518</c:v>
                </c:pt>
                <c:pt idx="480">
                  <c:v>0.11661822842479806</c:v>
                </c:pt>
                <c:pt idx="481">
                  <c:v>0.11684924657480093</c:v>
                </c:pt>
                <c:pt idx="482">
                  <c:v>0.11708026472480383</c:v>
                </c:pt>
                <c:pt idx="483">
                  <c:v>0.11731128287480673</c:v>
                </c:pt>
                <c:pt idx="484">
                  <c:v>0.1175423010248096</c:v>
                </c:pt>
                <c:pt idx="485">
                  <c:v>0.11777331917481249</c:v>
                </c:pt>
                <c:pt idx="486">
                  <c:v>0.11800433732481536</c:v>
                </c:pt>
                <c:pt idx="487">
                  <c:v>0.11823535547481824</c:v>
                </c:pt>
                <c:pt idx="488">
                  <c:v>0.11846637362482114</c:v>
                </c:pt>
                <c:pt idx="489">
                  <c:v>0.11869739177482401</c:v>
                </c:pt>
                <c:pt idx="490">
                  <c:v>0.11892840992482688</c:v>
                </c:pt>
                <c:pt idx="491">
                  <c:v>0.11915942807482977</c:v>
                </c:pt>
                <c:pt idx="492">
                  <c:v>0.11939044622483265</c:v>
                </c:pt>
                <c:pt idx="493">
                  <c:v>0.11962146437483552</c:v>
                </c:pt>
                <c:pt idx="494">
                  <c:v>0.11985248252483841</c:v>
                </c:pt>
                <c:pt idx="495">
                  <c:v>0.12008350067484129</c:v>
                </c:pt>
                <c:pt idx="496">
                  <c:v>0.12031451882484417</c:v>
                </c:pt>
                <c:pt idx="497">
                  <c:v>0.12054553697484705</c:v>
                </c:pt>
                <c:pt idx="498">
                  <c:v>0.12077655512484992</c:v>
                </c:pt>
                <c:pt idx="499">
                  <c:v>0.1210075732748528</c:v>
                </c:pt>
                <c:pt idx="500">
                  <c:v>0.12123859142485569</c:v>
                </c:pt>
                <c:pt idx="501">
                  <c:v>0.12146960957485856</c:v>
                </c:pt>
                <c:pt idx="502">
                  <c:v>0.12170062772486144</c:v>
                </c:pt>
                <c:pt idx="503">
                  <c:v>0.12193164587486433</c:v>
                </c:pt>
                <c:pt idx="504">
                  <c:v>0.12216266402486722</c:v>
                </c:pt>
                <c:pt idx="505">
                  <c:v>0.12239368217487007</c:v>
                </c:pt>
                <c:pt idx="506">
                  <c:v>0.12262470032487297</c:v>
                </c:pt>
                <c:pt idx="507">
                  <c:v>0.12285571847487584</c:v>
                </c:pt>
                <c:pt idx="508">
                  <c:v>0.12308673662487872</c:v>
                </c:pt>
                <c:pt idx="509">
                  <c:v>0.12331775477488162</c:v>
                </c:pt>
                <c:pt idx="510">
                  <c:v>0.1235487729248845</c:v>
                </c:pt>
                <c:pt idx="511">
                  <c:v>0.12377979107488736</c:v>
                </c:pt>
                <c:pt idx="512">
                  <c:v>0.12401080922489024</c:v>
                </c:pt>
                <c:pt idx="513">
                  <c:v>0.12424182737489314</c:v>
                </c:pt>
                <c:pt idx="514">
                  <c:v>0.124472845524896</c:v>
                </c:pt>
                <c:pt idx="515">
                  <c:v>0.12470386367489888</c:v>
                </c:pt>
                <c:pt idx="516">
                  <c:v>0.12493488182490178</c:v>
                </c:pt>
                <c:pt idx="517">
                  <c:v>0.12516589997490463</c:v>
                </c:pt>
                <c:pt idx="518">
                  <c:v>0.12539691812490752</c:v>
                </c:pt>
                <c:pt idx="519">
                  <c:v>0.1256279362749104</c:v>
                </c:pt>
                <c:pt idx="520">
                  <c:v>0.12585895442491329</c:v>
                </c:pt>
                <c:pt idx="521">
                  <c:v>0.12608997257491616</c:v>
                </c:pt>
                <c:pt idx="522">
                  <c:v>0.12632099072491906</c:v>
                </c:pt>
                <c:pt idx="523">
                  <c:v>0.12655200887492193</c:v>
                </c:pt>
                <c:pt idx="524">
                  <c:v>0.1267830270249248</c:v>
                </c:pt>
                <c:pt idx="525">
                  <c:v>0.1270140451749277</c:v>
                </c:pt>
                <c:pt idx="526">
                  <c:v>0.12724506332493057</c:v>
                </c:pt>
                <c:pt idx="527">
                  <c:v>0.12747608147493347</c:v>
                </c:pt>
                <c:pt idx="528">
                  <c:v>0.12770709962493634</c:v>
                </c:pt>
                <c:pt idx="529">
                  <c:v>0.12793811777493921</c:v>
                </c:pt>
                <c:pt idx="530">
                  <c:v>0.12816913592494211</c:v>
                </c:pt>
                <c:pt idx="531">
                  <c:v>0.12840015407494501</c:v>
                </c:pt>
                <c:pt idx="532">
                  <c:v>0.12863117222494785</c:v>
                </c:pt>
                <c:pt idx="533">
                  <c:v>0.12886219037495072</c:v>
                </c:pt>
                <c:pt idx="534">
                  <c:v>0.1290932085249536</c:v>
                </c:pt>
                <c:pt idx="535">
                  <c:v>0.12932422667495649</c:v>
                </c:pt>
                <c:pt idx="536">
                  <c:v>0.12955524482495939</c:v>
                </c:pt>
                <c:pt idx="537">
                  <c:v>0.12978626297496226</c:v>
                </c:pt>
                <c:pt idx="538">
                  <c:v>0.13001728112496516</c:v>
                </c:pt>
                <c:pt idx="539">
                  <c:v>0.13024829927496803</c:v>
                </c:pt>
                <c:pt idx="540">
                  <c:v>0.1304793174249709</c:v>
                </c:pt>
                <c:pt idx="541">
                  <c:v>0.13071033557497375</c:v>
                </c:pt>
                <c:pt idx="542">
                  <c:v>0.13094135372497664</c:v>
                </c:pt>
                <c:pt idx="543">
                  <c:v>0.13117237187497954</c:v>
                </c:pt>
                <c:pt idx="544">
                  <c:v>0.13140339002498241</c:v>
                </c:pt>
                <c:pt idx="545">
                  <c:v>0.13163440817498531</c:v>
                </c:pt>
                <c:pt idx="546">
                  <c:v>0.13186542632498818</c:v>
                </c:pt>
                <c:pt idx="547">
                  <c:v>0.13209644447499108</c:v>
                </c:pt>
                <c:pt idx="548">
                  <c:v>0.13232746262499392</c:v>
                </c:pt>
                <c:pt idx="549">
                  <c:v>0.13255848077499682</c:v>
                </c:pt>
                <c:pt idx="550">
                  <c:v>0.13278949892499972</c:v>
                </c:pt>
                <c:pt idx="551">
                  <c:v>0.13302051707500259</c:v>
                </c:pt>
                <c:pt idx="552">
                  <c:v>0.13325153522500546</c:v>
                </c:pt>
                <c:pt idx="553">
                  <c:v>0.13348255337500836</c:v>
                </c:pt>
                <c:pt idx="554">
                  <c:v>0.13371357152501123</c:v>
                </c:pt>
                <c:pt idx="555">
                  <c:v>0.13394458967501413</c:v>
                </c:pt>
                <c:pt idx="556">
                  <c:v>0.13417560782501703</c:v>
                </c:pt>
                <c:pt idx="557">
                  <c:v>0.13440662597501987</c:v>
                </c:pt>
                <c:pt idx="558">
                  <c:v>0.13463764412502277</c:v>
                </c:pt>
                <c:pt idx="559">
                  <c:v>0.13486866227502564</c:v>
                </c:pt>
                <c:pt idx="560">
                  <c:v>0.13509968042502848</c:v>
                </c:pt>
                <c:pt idx="561">
                  <c:v>0.13533069857503138</c:v>
                </c:pt>
                <c:pt idx="562">
                  <c:v>0.13556171672503428</c:v>
                </c:pt>
                <c:pt idx="563">
                  <c:v>0.13579273487503718</c:v>
                </c:pt>
                <c:pt idx="564">
                  <c:v>0.13602375302504005</c:v>
                </c:pt>
                <c:pt idx="565">
                  <c:v>0.13625477117504292</c:v>
                </c:pt>
                <c:pt idx="566">
                  <c:v>0.13648578932504576</c:v>
                </c:pt>
                <c:pt idx="567">
                  <c:v>0.13671680747504872</c:v>
                </c:pt>
                <c:pt idx="568">
                  <c:v>0.13694782562505156</c:v>
                </c:pt>
                <c:pt idx="569">
                  <c:v>0.13717884377505446</c:v>
                </c:pt>
                <c:pt idx="570">
                  <c:v>0.1374098619250573</c:v>
                </c:pt>
                <c:pt idx="571">
                  <c:v>0.1376408800750602</c:v>
                </c:pt>
                <c:pt idx="572">
                  <c:v>0.13787189822506307</c:v>
                </c:pt>
                <c:pt idx="573">
                  <c:v>0.13810291637506594</c:v>
                </c:pt>
                <c:pt idx="574">
                  <c:v>0.13833393452506884</c:v>
                </c:pt>
                <c:pt idx="575">
                  <c:v>0.13856495267507174</c:v>
                </c:pt>
                <c:pt idx="576">
                  <c:v>0.13861089000173127</c:v>
                </c:pt>
                <c:pt idx="577">
                  <c:v>0.13861089000173132</c:v>
                </c:pt>
                <c:pt idx="578">
                  <c:v>0.1386108900017313</c:v>
                </c:pt>
                <c:pt idx="579">
                  <c:v>0.13861089000173127</c:v>
                </c:pt>
                <c:pt idx="580">
                  <c:v>0.1386108900017313</c:v>
                </c:pt>
                <c:pt idx="581">
                  <c:v>0.13861089000173127</c:v>
                </c:pt>
                <c:pt idx="582">
                  <c:v>0.13861089000173127</c:v>
                </c:pt>
                <c:pt idx="583">
                  <c:v>0.13861089000173127</c:v>
                </c:pt>
                <c:pt idx="584">
                  <c:v>0.1386108900017313</c:v>
                </c:pt>
                <c:pt idx="585">
                  <c:v>0.1386108900017313</c:v>
                </c:pt>
                <c:pt idx="586">
                  <c:v>0.1386108900017313</c:v>
                </c:pt>
                <c:pt idx="587">
                  <c:v>0.1386108900017313</c:v>
                </c:pt>
                <c:pt idx="588">
                  <c:v>0.1386108900017313</c:v>
                </c:pt>
                <c:pt idx="589">
                  <c:v>0.1386108900017313</c:v>
                </c:pt>
                <c:pt idx="590">
                  <c:v>0.1386108900017313</c:v>
                </c:pt>
                <c:pt idx="591">
                  <c:v>0.1386108900017313</c:v>
                </c:pt>
                <c:pt idx="592">
                  <c:v>0.13861089000173127</c:v>
                </c:pt>
                <c:pt idx="593">
                  <c:v>0.1386108900017313</c:v>
                </c:pt>
                <c:pt idx="594">
                  <c:v>0.1386108900017313</c:v>
                </c:pt>
                <c:pt idx="595">
                  <c:v>0.13861089000173127</c:v>
                </c:pt>
                <c:pt idx="596">
                  <c:v>0.1386108900017313</c:v>
                </c:pt>
                <c:pt idx="597">
                  <c:v>0.13861089000173127</c:v>
                </c:pt>
                <c:pt idx="598">
                  <c:v>0.1386108900017313</c:v>
                </c:pt>
                <c:pt idx="599">
                  <c:v>0.13861089000173127</c:v>
                </c:pt>
                <c:pt idx="600">
                  <c:v>0.13861089000173127</c:v>
                </c:pt>
                <c:pt idx="601">
                  <c:v>0.1386108900017313</c:v>
                </c:pt>
                <c:pt idx="602">
                  <c:v>0.13861089000173127</c:v>
                </c:pt>
                <c:pt idx="603">
                  <c:v>0.13861089000173127</c:v>
                </c:pt>
                <c:pt idx="604">
                  <c:v>0.1386108900017313</c:v>
                </c:pt>
                <c:pt idx="605">
                  <c:v>0.13861089000173132</c:v>
                </c:pt>
                <c:pt idx="606">
                  <c:v>0.1386108900017313</c:v>
                </c:pt>
                <c:pt idx="607">
                  <c:v>0.13861089000173132</c:v>
                </c:pt>
                <c:pt idx="608">
                  <c:v>0.13861089000173127</c:v>
                </c:pt>
                <c:pt idx="609">
                  <c:v>0.1386108900017313</c:v>
                </c:pt>
                <c:pt idx="610">
                  <c:v>0.1386108900017313</c:v>
                </c:pt>
                <c:pt idx="611">
                  <c:v>0.13861089000173127</c:v>
                </c:pt>
                <c:pt idx="612">
                  <c:v>0.13861089000173132</c:v>
                </c:pt>
                <c:pt idx="613">
                  <c:v>0.1386108900017313</c:v>
                </c:pt>
                <c:pt idx="614">
                  <c:v>0.1386108900017313</c:v>
                </c:pt>
                <c:pt idx="615">
                  <c:v>0.1386108900017313</c:v>
                </c:pt>
                <c:pt idx="616">
                  <c:v>0.1386108900017313</c:v>
                </c:pt>
                <c:pt idx="617">
                  <c:v>0.1386108900017313</c:v>
                </c:pt>
                <c:pt idx="618">
                  <c:v>0.13861089000173127</c:v>
                </c:pt>
                <c:pt idx="619">
                  <c:v>0.13861089000173127</c:v>
                </c:pt>
                <c:pt idx="620">
                  <c:v>0.1386108900017313</c:v>
                </c:pt>
                <c:pt idx="621">
                  <c:v>0.1386108900017313</c:v>
                </c:pt>
                <c:pt idx="622">
                  <c:v>0.1386108900017313</c:v>
                </c:pt>
                <c:pt idx="623">
                  <c:v>0.13861089000173132</c:v>
                </c:pt>
                <c:pt idx="624">
                  <c:v>0.1386108900017313</c:v>
                </c:pt>
                <c:pt idx="625">
                  <c:v>0.13861089000173127</c:v>
                </c:pt>
                <c:pt idx="626">
                  <c:v>0.1386108900017313</c:v>
                </c:pt>
                <c:pt idx="627">
                  <c:v>0.1386108900017313</c:v>
                </c:pt>
                <c:pt idx="628">
                  <c:v>0.1386108900017313</c:v>
                </c:pt>
                <c:pt idx="629">
                  <c:v>0.1386108900017313</c:v>
                </c:pt>
                <c:pt idx="630">
                  <c:v>0.13861089000173127</c:v>
                </c:pt>
                <c:pt idx="631">
                  <c:v>0.13861089000173127</c:v>
                </c:pt>
                <c:pt idx="632">
                  <c:v>0.1386108900017313</c:v>
                </c:pt>
                <c:pt idx="633">
                  <c:v>0.1386108900017313</c:v>
                </c:pt>
                <c:pt idx="634">
                  <c:v>0.1386108900017313</c:v>
                </c:pt>
                <c:pt idx="635">
                  <c:v>0.1386108900017313</c:v>
                </c:pt>
                <c:pt idx="636">
                  <c:v>0.1386108900017313</c:v>
                </c:pt>
                <c:pt idx="637">
                  <c:v>0.1386108900017313</c:v>
                </c:pt>
                <c:pt idx="638">
                  <c:v>0.1386108900017313</c:v>
                </c:pt>
                <c:pt idx="639">
                  <c:v>0.13861089000173127</c:v>
                </c:pt>
                <c:pt idx="640">
                  <c:v>0.1386108900017313</c:v>
                </c:pt>
                <c:pt idx="641">
                  <c:v>0.1386108900017313</c:v>
                </c:pt>
                <c:pt idx="642">
                  <c:v>0.1386108900017313</c:v>
                </c:pt>
                <c:pt idx="643">
                  <c:v>0.1386108900017313</c:v>
                </c:pt>
                <c:pt idx="644">
                  <c:v>0.13861089000173132</c:v>
                </c:pt>
                <c:pt idx="645">
                  <c:v>0.1386108900017313</c:v>
                </c:pt>
                <c:pt idx="646">
                  <c:v>0.13861089000173127</c:v>
                </c:pt>
                <c:pt idx="647">
                  <c:v>0.13861089000173127</c:v>
                </c:pt>
                <c:pt idx="648">
                  <c:v>0.13861089000173127</c:v>
                </c:pt>
                <c:pt idx="649">
                  <c:v>0.13861089000173127</c:v>
                </c:pt>
                <c:pt idx="650">
                  <c:v>0.1386108900017313</c:v>
                </c:pt>
                <c:pt idx="651">
                  <c:v>0.1386108900017313</c:v>
                </c:pt>
                <c:pt idx="652">
                  <c:v>0.1386108900017313</c:v>
                </c:pt>
                <c:pt idx="653">
                  <c:v>0.13861089000173127</c:v>
                </c:pt>
                <c:pt idx="654">
                  <c:v>0.1386108900017313</c:v>
                </c:pt>
                <c:pt idx="655">
                  <c:v>0.1386108900017313</c:v>
                </c:pt>
                <c:pt idx="656">
                  <c:v>0.1386108900017313</c:v>
                </c:pt>
                <c:pt idx="657">
                  <c:v>0.1386108900017313</c:v>
                </c:pt>
                <c:pt idx="658">
                  <c:v>0.13861089000173127</c:v>
                </c:pt>
                <c:pt idx="659">
                  <c:v>0.13861089000173127</c:v>
                </c:pt>
                <c:pt idx="660">
                  <c:v>0.13861089000173127</c:v>
                </c:pt>
                <c:pt idx="661">
                  <c:v>0.1386108900017313</c:v>
                </c:pt>
                <c:pt idx="662">
                  <c:v>0.13861089000173127</c:v>
                </c:pt>
                <c:pt idx="663">
                  <c:v>0.13861089000173127</c:v>
                </c:pt>
                <c:pt idx="664">
                  <c:v>0.1386108900017313</c:v>
                </c:pt>
                <c:pt idx="665">
                  <c:v>0.1386108900017313</c:v>
                </c:pt>
                <c:pt idx="666">
                  <c:v>0.1386108900017313</c:v>
                </c:pt>
                <c:pt idx="667">
                  <c:v>0.13861089000173127</c:v>
                </c:pt>
                <c:pt idx="668">
                  <c:v>0.13861089000173127</c:v>
                </c:pt>
                <c:pt idx="669">
                  <c:v>0.1386108900017313</c:v>
                </c:pt>
                <c:pt idx="670">
                  <c:v>0.1386108900017313</c:v>
                </c:pt>
                <c:pt idx="671">
                  <c:v>0.13861089000173127</c:v>
                </c:pt>
                <c:pt idx="672">
                  <c:v>0.1386108900017313</c:v>
                </c:pt>
                <c:pt idx="673">
                  <c:v>0.1386108900017313</c:v>
                </c:pt>
                <c:pt idx="674">
                  <c:v>0.1386108900017313</c:v>
                </c:pt>
                <c:pt idx="675">
                  <c:v>0.13861089000173127</c:v>
                </c:pt>
                <c:pt idx="676">
                  <c:v>0.1386108900017313</c:v>
                </c:pt>
                <c:pt idx="677">
                  <c:v>0.1386108900017313</c:v>
                </c:pt>
                <c:pt idx="678">
                  <c:v>0.1386108900017313</c:v>
                </c:pt>
                <c:pt idx="679">
                  <c:v>0.1386108900017313</c:v>
                </c:pt>
                <c:pt idx="680">
                  <c:v>0.1386108900017313</c:v>
                </c:pt>
                <c:pt idx="681">
                  <c:v>0.13861089000173127</c:v>
                </c:pt>
                <c:pt idx="682">
                  <c:v>0.1386108900017313</c:v>
                </c:pt>
                <c:pt idx="683">
                  <c:v>0.13861089000173127</c:v>
                </c:pt>
                <c:pt idx="684">
                  <c:v>0.1386108900017313</c:v>
                </c:pt>
                <c:pt idx="685">
                  <c:v>0.1386108900017313</c:v>
                </c:pt>
                <c:pt idx="686">
                  <c:v>0.1386108900017313</c:v>
                </c:pt>
                <c:pt idx="687">
                  <c:v>0.13861089000173127</c:v>
                </c:pt>
                <c:pt idx="688">
                  <c:v>0.1386108900017313</c:v>
                </c:pt>
                <c:pt idx="689">
                  <c:v>0.1386108900017313</c:v>
                </c:pt>
                <c:pt idx="690">
                  <c:v>0.13861089000173127</c:v>
                </c:pt>
                <c:pt idx="691">
                  <c:v>0.1386108900017313</c:v>
                </c:pt>
                <c:pt idx="692">
                  <c:v>0.1386108900017313</c:v>
                </c:pt>
                <c:pt idx="693">
                  <c:v>0.1386108900017313</c:v>
                </c:pt>
                <c:pt idx="694">
                  <c:v>0.13861089000173127</c:v>
                </c:pt>
                <c:pt idx="695">
                  <c:v>0.1386108900017313</c:v>
                </c:pt>
                <c:pt idx="696">
                  <c:v>0.13861089000173127</c:v>
                </c:pt>
                <c:pt idx="697">
                  <c:v>0.1386108900017313</c:v>
                </c:pt>
                <c:pt idx="698">
                  <c:v>0.1386108900017313</c:v>
                </c:pt>
                <c:pt idx="699">
                  <c:v>0.1386108900017313</c:v>
                </c:pt>
                <c:pt idx="700">
                  <c:v>0.13861089000173132</c:v>
                </c:pt>
                <c:pt idx="701">
                  <c:v>0.1386108900017313</c:v>
                </c:pt>
                <c:pt idx="702">
                  <c:v>0.1386108900017313</c:v>
                </c:pt>
                <c:pt idx="703">
                  <c:v>0.1386108900017313</c:v>
                </c:pt>
                <c:pt idx="704">
                  <c:v>0.1386108900017313</c:v>
                </c:pt>
                <c:pt idx="705">
                  <c:v>0.1386108900017313</c:v>
                </c:pt>
                <c:pt idx="706">
                  <c:v>0.13861089000173127</c:v>
                </c:pt>
                <c:pt idx="707">
                  <c:v>0.1386108900017313</c:v>
                </c:pt>
                <c:pt idx="708">
                  <c:v>0.13861089000173127</c:v>
                </c:pt>
                <c:pt idx="709">
                  <c:v>0.13861089000173127</c:v>
                </c:pt>
                <c:pt idx="710">
                  <c:v>0.1386108900017313</c:v>
                </c:pt>
                <c:pt idx="711">
                  <c:v>0.13861089000173127</c:v>
                </c:pt>
                <c:pt idx="712">
                  <c:v>0.1386108900017313</c:v>
                </c:pt>
                <c:pt idx="713">
                  <c:v>0.13861089000173127</c:v>
                </c:pt>
                <c:pt idx="714">
                  <c:v>0.13861089000173127</c:v>
                </c:pt>
                <c:pt idx="715">
                  <c:v>0.1386108900017313</c:v>
                </c:pt>
                <c:pt idx="716">
                  <c:v>0.13861089000173127</c:v>
                </c:pt>
                <c:pt idx="717">
                  <c:v>0.1386108900017313</c:v>
                </c:pt>
                <c:pt idx="718">
                  <c:v>0.1386108900017313</c:v>
                </c:pt>
                <c:pt idx="719">
                  <c:v>0.1386108900017313</c:v>
                </c:pt>
                <c:pt idx="720">
                  <c:v>0.1386108900017313</c:v>
                </c:pt>
                <c:pt idx="721">
                  <c:v>0.1386108900017313</c:v>
                </c:pt>
                <c:pt idx="722">
                  <c:v>0.1386108900017313</c:v>
                </c:pt>
                <c:pt idx="723">
                  <c:v>0.13861089000173127</c:v>
                </c:pt>
                <c:pt idx="724">
                  <c:v>0.13861089000173127</c:v>
                </c:pt>
                <c:pt idx="725">
                  <c:v>0.1386108900017313</c:v>
                </c:pt>
                <c:pt idx="726">
                  <c:v>0.1386108900017313</c:v>
                </c:pt>
                <c:pt idx="727">
                  <c:v>0.1386108900017313</c:v>
                </c:pt>
                <c:pt idx="728">
                  <c:v>0.13861089000173127</c:v>
                </c:pt>
                <c:pt idx="729">
                  <c:v>0.1386108900017313</c:v>
                </c:pt>
                <c:pt idx="730">
                  <c:v>0.1386108900017313</c:v>
                </c:pt>
                <c:pt idx="731">
                  <c:v>0.13861089000173127</c:v>
                </c:pt>
                <c:pt idx="732">
                  <c:v>0.1386108900017313</c:v>
                </c:pt>
                <c:pt idx="733">
                  <c:v>0.13861089000173127</c:v>
                </c:pt>
                <c:pt idx="734">
                  <c:v>0.13861089000173132</c:v>
                </c:pt>
                <c:pt idx="735">
                  <c:v>0.1386108900017313</c:v>
                </c:pt>
                <c:pt idx="736">
                  <c:v>0.13861089000173127</c:v>
                </c:pt>
                <c:pt idx="737">
                  <c:v>0.1386108900017313</c:v>
                </c:pt>
                <c:pt idx="738">
                  <c:v>0.1386108900017313</c:v>
                </c:pt>
                <c:pt idx="739">
                  <c:v>0.13861089000173127</c:v>
                </c:pt>
                <c:pt idx="740">
                  <c:v>0.1386108900017313</c:v>
                </c:pt>
                <c:pt idx="741">
                  <c:v>0.1386108900017313</c:v>
                </c:pt>
                <c:pt idx="742">
                  <c:v>0.1386108900017313</c:v>
                </c:pt>
                <c:pt idx="743">
                  <c:v>0.13861089000173127</c:v>
                </c:pt>
                <c:pt idx="744">
                  <c:v>0.1386108900017313</c:v>
                </c:pt>
                <c:pt idx="745">
                  <c:v>0.1386108900017313</c:v>
                </c:pt>
                <c:pt idx="746">
                  <c:v>0.1386108900017313</c:v>
                </c:pt>
                <c:pt idx="747">
                  <c:v>0.13861089000173132</c:v>
                </c:pt>
                <c:pt idx="748">
                  <c:v>0.1386108900017313</c:v>
                </c:pt>
                <c:pt idx="749">
                  <c:v>0.13861089000173127</c:v>
                </c:pt>
                <c:pt idx="750">
                  <c:v>0.1386108900017313</c:v>
                </c:pt>
                <c:pt idx="751">
                  <c:v>0.13861089000173127</c:v>
                </c:pt>
                <c:pt idx="752">
                  <c:v>0.1386108900017313</c:v>
                </c:pt>
                <c:pt idx="753">
                  <c:v>0.1386108900017313</c:v>
                </c:pt>
                <c:pt idx="754">
                  <c:v>0.1386108900017313</c:v>
                </c:pt>
                <c:pt idx="755">
                  <c:v>0.1386108900017313</c:v>
                </c:pt>
                <c:pt idx="756">
                  <c:v>0.1386108900017313</c:v>
                </c:pt>
                <c:pt idx="757">
                  <c:v>0.1386108900017313</c:v>
                </c:pt>
                <c:pt idx="758">
                  <c:v>0.1386108900017313</c:v>
                </c:pt>
                <c:pt idx="759">
                  <c:v>0.1386108900017313</c:v>
                </c:pt>
                <c:pt idx="760">
                  <c:v>0.1386108900017313</c:v>
                </c:pt>
                <c:pt idx="761">
                  <c:v>0.13861089000173127</c:v>
                </c:pt>
                <c:pt idx="762">
                  <c:v>0.1386108900017313</c:v>
                </c:pt>
                <c:pt idx="763">
                  <c:v>0.13861089000173132</c:v>
                </c:pt>
                <c:pt idx="764">
                  <c:v>0.1386108900017313</c:v>
                </c:pt>
                <c:pt idx="765">
                  <c:v>0.1386108900017313</c:v>
                </c:pt>
                <c:pt idx="766">
                  <c:v>0.1386108900017313</c:v>
                </c:pt>
                <c:pt idx="767">
                  <c:v>0.13861089000173132</c:v>
                </c:pt>
                <c:pt idx="768">
                  <c:v>0.1386108900017313</c:v>
                </c:pt>
                <c:pt idx="769">
                  <c:v>0.13861089000173127</c:v>
                </c:pt>
                <c:pt idx="770">
                  <c:v>0.1386108900017313</c:v>
                </c:pt>
                <c:pt idx="771">
                  <c:v>0.13861089000173132</c:v>
                </c:pt>
                <c:pt idx="772">
                  <c:v>0.1386108900017313</c:v>
                </c:pt>
                <c:pt idx="773">
                  <c:v>0.1386108900017313</c:v>
                </c:pt>
                <c:pt idx="774">
                  <c:v>0.1386108900017313</c:v>
                </c:pt>
                <c:pt idx="775">
                  <c:v>0.1386108900017313</c:v>
                </c:pt>
                <c:pt idx="776">
                  <c:v>0.1386108900017313</c:v>
                </c:pt>
                <c:pt idx="777">
                  <c:v>0.1386108900017313</c:v>
                </c:pt>
                <c:pt idx="778">
                  <c:v>0.1386108900017313</c:v>
                </c:pt>
                <c:pt idx="779">
                  <c:v>0.1386108900017313</c:v>
                </c:pt>
                <c:pt idx="780">
                  <c:v>0.1386108900017313</c:v>
                </c:pt>
                <c:pt idx="781">
                  <c:v>0.1386108900017313</c:v>
                </c:pt>
                <c:pt idx="782">
                  <c:v>0.1386108900017313</c:v>
                </c:pt>
                <c:pt idx="783">
                  <c:v>0.13861089000173127</c:v>
                </c:pt>
                <c:pt idx="784">
                  <c:v>0.1386108900017313</c:v>
                </c:pt>
                <c:pt idx="785">
                  <c:v>0.1386108900017313</c:v>
                </c:pt>
                <c:pt idx="786">
                  <c:v>0.1386108900017313</c:v>
                </c:pt>
                <c:pt idx="787">
                  <c:v>0.13861089000173127</c:v>
                </c:pt>
                <c:pt idx="788">
                  <c:v>0.1386108900017313</c:v>
                </c:pt>
                <c:pt idx="789">
                  <c:v>0.1386108900017313</c:v>
                </c:pt>
                <c:pt idx="790">
                  <c:v>0.1386108900017313</c:v>
                </c:pt>
                <c:pt idx="791">
                  <c:v>0.1386108900017313</c:v>
                </c:pt>
                <c:pt idx="792">
                  <c:v>0.13861089000173127</c:v>
                </c:pt>
                <c:pt idx="793">
                  <c:v>0.1386108900017313</c:v>
                </c:pt>
                <c:pt idx="794">
                  <c:v>0.1386108900017313</c:v>
                </c:pt>
                <c:pt idx="795">
                  <c:v>0.1386108900017313</c:v>
                </c:pt>
                <c:pt idx="796">
                  <c:v>0.13861089000173127</c:v>
                </c:pt>
                <c:pt idx="797">
                  <c:v>0.13861089000173127</c:v>
                </c:pt>
                <c:pt idx="798">
                  <c:v>0.13861089000173127</c:v>
                </c:pt>
                <c:pt idx="799">
                  <c:v>0.13861089000173127</c:v>
                </c:pt>
                <c:pt idx="800">
                  <c:v>0.13861089000173127</c:v>
                </c:pt>
                <c:pt idx="801">
                  <c:v>0.13861089000173127</c:v>
                </c:pt>
                <c:pt idx="802">
                  <c:v>0.1386108900017313</c:v>
                </c:pt>
                <c:pt idx="803">
                  <c:v>0.1386108900017313</c:v>
                </c:pt>
                <c:pt idx="804">
                  <c:v>0.1386108900017313</c:v>
                </c:pt>
                <c:pt idx="805">
                  <c:v>0.1386108900017313</c:v>
                </c:pt>
                <c:pt idx="806">
                  <c:v>0.13861089000173127</c:v>
                </c:pt>
                <c:pt idx="807">
                  <c:v>0.13861089000173127</c:v>
                </c:pt>
                <c:pt idx="808">
                  <c:v>0.1386108900017313</c:v>
                </c:pt>
                <c:pt idx="809">
                  <c:v>0.1386108900017313</c:v>
                </c:pt>
                <c:pt idx="810">
                  <c:v>0.1386108900017313</c:v>
                </c:pt>
                <c:pt idx="811">
                  <c:v>0.1386108900017313</c:v>
                </c:pt>
                <c:pt idx="812">
                  <c:v>0.1386108900017313</c:v>
                </c:pt>
                <c:pt idx="813">
                  <c:v>0.1386108900017313</c:v>
                </c:pt>
                <c:pt idx="814">
                  <c:v>0.1386108900017313</c:v>
                </c:pt>
                <c:pt idx="815">
                  <c:v>0.1386108900017313</c:v>
                </c:pt>
                <c:pt idx="816">
                  <c:v>0.1386108900017313</c:v>
                </c:pt>
                <c:pt idx="817">
                  <c:v>0.13861089000173127</c:v>
                </c:pt>
                <c:pt idx="818">
                  <c:v>0.1386108900017313</c:v>
                </c:pt>
                <c:pt idx="819">
                  <c:v>0.1386108900017313</c:v>
                </c:pt>
                <c:pt idx="820">
                  <c:v>0.13861089000173127</c:v>
                </c:pt>
                <c:pt idx="821">
                  <c:v>0.1386108900017313</c:v>
                </c:pt>
                <c:pt idx="822">
                  <c:v>0.1386108900017313</c:v>
                </c:pt>
                <c:pt idx="823">
                  <c:v>0.1386108900017313</c:v>
                </c:pt>
                <c:pt idx="824">
                  <c:v>0.13861089000173127</c:v>
                </c:pt>
                <c:pt idx="825">
                  <c:v>0.13861089000173127</c:v>
                </c:pt>
                <c:pt idx="826">
                  <c:v>0.1386108900017313</c:v>
                </c:pt>
                <c:pt idx="827">
                  <c:v>0.1386108900017313</c:v>
                </c:pt>
                <c:pt idx="828">
                  <c:v>0.1386108900017313</c:v>
                </c:pt>
                <c:pt idx="829">
                  <c:v>0.1386108900017313</c:v>
                </c:pt>
                <c:pt idx="830">
                  <c:v>0.13861089000173127</c:v>
                </c:pt>
                <c:pt idx="831">
                  <c:v>0.13861089000173127</c:v>
                </c:pt>
                <c:pt idx="832">
                  <c:v>0.1386108900017313</c:v>
                </c:pt>
                <c:pt idx="833">
                  <c:v>0.13861089000173127</c:v>
                </c:pt>
                <c:pt idx="834">
                  <c:v>0.1386108900017313</c:v>
                </c:pt>
                <c:pt idx="835">
                  <c:v>0.13861089000173127</c:v>
                </c:pt>
                <c:pt idx="836">
                  <c:v>0.1386108900017313</c:v>
                </c:pt>
                <c:pt idx="837">
                  <c:v>0.1386108900017313</c:v>
                </c:pt>
                <c:pt idx="838">
                  <c:v>0.1386108900017313</c:v>
                </c:pt>
                <c:pt idx="839">
                  <c:v>0.1386108900017313</c:v>
                </c:pt>
                <c:pt idx="840">
                  <c:v>0.1386108900017313</c:v>
                </c:pt>
                <c:pt idx="841">
                  <c:v>0.1386108900017313</c:v>
                </c:pt>
                <c:pt idx="842">
                  <c:v>0.13861089000173127</c:v>
                </c:pt>
                <c:pt idx="843">
                  <c:v>0.13861089000173127</c:v>
                </c:pt>
                <c:pt idx="844">
                  <c:v>0.1386108900017313</c:v>
                </c:pt>
                <c:pt idx="845">
                  <c:v>0.1386108900017313</c:v>
                </c:pt>
                <c:pt idx="846">
                  <c:v>0.1386108900017313</c:v>
                </c:pt>
                <c:pt idx="847">
                  <c:v>0.1386108900017313</c:v>
                </c:pt>
                <c:pt idx="848">
                  <c:v>0.13861089000173127</c:v>
                </c:pt>
                <c:pt idx="849">
                  <c:v>0.13861089000173127</c:v>
                </c:pt>
                <c:pt idx="850">
                  <c:v>0.13861089000173127</c:v>
                </c:pt>
                <c:pt idx="851">
                  <c:v>0.1386108900017313</c:v>
                </c:pt>
                <c:pt idx="852">
                  <c:v>0.13861089000173127</c:v>
                </c:pt>
                <c:pt idx="853">
                  <c:v>0.13861089000173127</c:v>
                </c:pt>
                <c:pt idx="854">
                  <c:v>0.1386108900017313</c:v>
                </c:pt>
                <c:pt idx="855">
                  <c:v>0.13861089000173127</c:v>
                </c:pt>
                <c:pt idx="856">
                  <c:v>0.1386108900017313</c:v>
                </c:pt>
                <c:pt idx="857">
                  <c:v>0.1386108900017313</c:v>
                </c:pt>
                <c:pt idx="858">
                  <c:v>0.1386108900017313</c:v>
                </c:pt>
                <c:pt idx="859">
                  <c:v>0.13861089000173127</c:v>
                </c:pt>
                <c:pt idx="860">
                  <c:v>0.1386108900017313</c:v>
                </c:pt>
                <c:pt idx="861">
                  <c:v>0.1386108900017313</c:v>
                </c:pt>
                <c:pt idx="862">
                  <c:v>0.1386108900017313</c:v>
                </c:pt>
                <c:pt idx="863">
                  <c:v>0.1386108900017313</c:v>
                </c:pt>
                <c:pt idx="864">
                  <c:v>0.1386108900017313</c:v>
                </c:pt>
                <c:pt idx="865">
                  <c:v>0.13861089000173127</c:v>
                </c:pt>
                <c:pt idx="866">
                  <c:v>0.1386108900017313</c:v>
                </c:pt>
                <c:pt idx="867">
                  <c:v>0.1386108900017313</c:v>
                </c:pt>
                <c:pt idx="868">
                  <c:v>0.1386108900017313</c:v>
                </c:pt>
                <c:pt idx="869">
                  <c:v>0.1386108900017313</c:v>
                </c:pt>
                <c:pt idx="870">
                  <c:v>0.1386108900017313</c:v>
                </c:pt>
                <c:pt idx="871">
                  <c:v>0.1386108900017313</c:v>
                </c:pt>
                <c:pt idx="872">
                  <c:v>0.13861089000173127</c:v>
                </c:pt>
                <c:pt idx="873">
                  <c:v>0.13861089000173127</c:v>
                </c:pt>
                <c:pt idx="874">
                  <c:v>0.1386108900017313</c:v>
                </c:pt>
                <c:pt idx="875">
                  <c:v>0.13861089000173127</c:v>
                </c:pt>
                <c:pt idx="876">
                  <c:v>0.13861089000173127</c:v>
                </c:pt>
                <c:pt idx="877">
                  <c:v>0.1386108900017313</c:v>
                </c:pt>
                <c:pt idx="878">
                  <c:v>0.1386108900017313</c:v>
                </c:pt>
                <c:pt idx="879">
                  <c:v>0.1386108900017313</c:v>
                </c:pt>
                <c:pt idx="880">
                  <c:v>0.1386108900017313</c:v>
                </c:pt>
                <c:pt idx="881">
                  <c:v>0.1386108900017313</c:v>
                </c:pt>
                <c:pt idx="882">
                  <c:v>0.13861089000173127</c:v>
                </c:pt>
                <c:pt idx="883">
                  <c:v>0.13861089000173127</c:v>
                </c:pt>
                <c:pt idx="884">
                  <c:v>0.1386108900017313</c:v>
                </c:pt>
                <c:pt idx="885">
                  <c:v>0.13861089000173127</c:v>
                </c:pt>
                <c:pt idx="886">
                  <c:v>0.1386108900017313</c:v>
                </c:pt>
                <c:pt idx="887">
                  <c:v>0.1386108900017313</c:v>
                </c:pt>
                <c:pt idx="888">
                  <c:v>0.13861089000173127</c:v>
                </c:pt>
                <c:pt idx="889">
                  <c:v>0.13861089000173132</c:v>
                </c:pt>
                <c:pt idx="890">
                  <c:v>0.1386108900017313</c:v>
                </c:pt>
                <c:pt idx="891">
                  <c:v>0.13861089000173132</c:v>
                </c:pt>
                <c:pt idx="892">
                  <c:v>0.13861089000173127</c:v>
                </c:pt>
                <c:pt idx="893">
                  <c:v>0.13861089000173127</c:v>
                </c:pt>
                <c:pt idx="894">
                  <c:v>0.13861089000173127</c:v>
                </c:pt>
                <c:pt idx="895">
                  <c:v>0.1386108900017313</c:v>
                </c:pt>
                <c:pt idx="896">
                  <c:v>0.1386108900017313</c:v>
                </c:pt>
                <c:pt idx="897">
                  <c:v>0.1386108900017313</c:v>
                </c:pt>
                <c:pt idx="898">
                  <c:v>0.1386108900017313</c:v>
                </c:pt>
                <c:pt idx="899">
                  <c:v>0.13861089000173127</c:v>
                </c:pt>
                <c:pt idx="900">
                  <c:v>0.1386108900017313</c:v>
                </c:pt>
                <c:pt idx="901">
                  <c:v>0.1386108900017313</c:v>
                </c:pt>
                <c:pt idx="902">
                  <c:v>0.1386108900017313</c:v>
                </c:pt>
                <c:pt idx="903">
                  <c:v>0.13861089000173127</c:v>
                </c:pt>
                <c:pt idx="904">
                  <c:v>0.13861089000173127</c:v>
                </c:pt>
                <c:pt idx="905">
                  <c:v>0.1386108900017313</c:v>
                </c:pt>
                <c:pt idx="906">
                  <c:v>0.13861089000173127</c:v>
                </c:pt>
                <c:pt idx="907">
                  <c:v>0.1386108900017313</c:v>
                </c:pt>
                <c:pt idx="908">
                  <c:v>0.1386108900017313</c:v>
                </c:pt>
                <c:pt idx="909">
                  <c:v>0.13861089000173132</c:v>
                </c:pt>
                <c:pt idx="910">
                  <c:v>0.13861089000173127</c:v>
                </c:pt>
                <c:pt idx="911">
                  <c:v>0.13861089000173127</c:v>
                </c:pt>
                <c:pt idx="912">
                  <c:v>0.1386108900017313</c:v>
                </c:pt>
                <c:pt idx="913">
                  <c:v>0.1386108900017313</c:v>
                </c:pt>
                <c:pt idx="914">
                  <c:v>0.1386108900017313</c:v>
                </c:pt>
                <c:pt idx="915">
                  <c:v>0.1386108900017313</c:v>
                </c:pt>
                <c:pt idx="916">
                  <c:v>0.1386108900017313</c:v>
                </c:pt>
                <c:pt idx="917">
                  <c:v>0.1386108900017313</c:v>
                </c:pt>
                <c:pt idx="918">
                  <c:v>0.13861089000173127</c:v>
                </c:pt>
                <c:pt idx="919">
                  <c:v>0.1386108900017313</c:v>
                </c:pt>
                <c:pt idx="920">
                  <c:v>0.1386108900017313</c:v>
                </c:pt>
                <c:pt idx="921">
                  <c:v>0.1386108900017313</c:v>
                </c:pt>
                <c:pt idx="922">
                  <c:v>0.1386108900017313</c:v>
                </c:pt>
                <c:pt idx="923">
                  <c:v>0.1386108900017313</c:v>
                </c:pt>
                <c:pt idx="924">
                  <c:v>0.1386108900017313</c:v>
                </c:pt>
                <c:pt idx="925">
                  <c:v>0.13861089000173127</c:v>
                </c:pt>
                <c:pt idx="926">
                  <c:v>0.1386108900017313</c:v>
                </c:pt>
                <c:pt idx="927">
                  <c:v>0.1386108900017313</c:v>
                </c:pt>
                <c:pt idx="928">
                  <c:v>0.1386108900017313</c:v>
                </c:pt>
                <c:pt idx="929">
                  <c:v>0.13861089000173127</c:v>
                </c:pt>
                <c:pt idx="930">
                  <c:v>0.1386108900017313</c:v>
                </c:pt>
                <c:pt idx="931">
                  <c:v>0.13861089000173127</c:v>
                </c:pt>
                <c:pt idx="932">
                  <c:v>0.1386108900017313</c:v>
                </c:pt>
                <c:pt idx="933">
                  <c:v>0.1386108900017313</c:v>
                </c:pt>
                <c:pt idx="934">
                  <c:v>0.1386108900017313</c:v>
                </c:pt>
                <c:pt idx="935">
                  <c:v>0.1386108900017313</c:v>
                </c:pt>
                <c:pt idx="936">
                  <c:v>0.1386108900017313</c:v>
                </c:pt>
                <c:pt idx="937">
                  <c:v>0.1386108900017313</c:v>
                </c:pt>
                <c:pt idx="938">
                  <c:v>0.1386108900017313</c:v>
                </c:pt>
                <c:pt idx="939">
                  <c:v>0.1386108900017313</c:v>
                </c:pt>
                <c:pt idx="940">
                  <c:v>0.13861089000173127</c:v>
                </c:pt>
                <c:pt idx="941">
                  <c:v>0.1386108900017313</c:v>
                </c:pt>
                <c:pt idx="942">
                  <c:v>0.1386108900017313</c:v>
                </c:pt>
                <c:pt idx="943">
                  <c:v>0.13861089000173127</c:v>
                </c:pt>
                <c:pt idx="944">
                  <c:v>0.13861089000173127</c:v>
                </c:pt>
                <c:pt idx="945">
                  <c:v>0.1386108900017313</c:v>
                </c:pt>
                <c:pt idx="946">
                  <c:v>0.1386108900017313</c:v>
                </c:pt>
                <c:pt idx="947">
                  <c:v>0.1386108900017313</c:v>
                </c:pt>
                <c:pt idx="948">
                  <c:v>0.1386108900017313</c:v>
                </c:pt>
                <c:pt idx="949">
                  <c:v>0.1386108900017313</c:v>
                </c:pt>
                <c:pt idx="950">
                  <c:v>0.1386108900017313</c:v>
                </c:pt>
                <c:pt idx="951">
                  <c:v>0.1386108900017313</c:v>
                </c:pt>
                <c:pt idx="952">
                  <c:v>0.1386108900017313</c:v>
                </c:pt>
                <c:pt idx="953">
                  <c:v>0.13861089000173127</c:v>
                </c:pt>
                <c:pt idx="954">
                  <c:v>0.1386108900017313</c:v>
                </c:pt>
                <c:pt idx="955">
                  <c:v>0.1386108900017313</c:v>
                </c:pt>
                <c:pt idx="956">
                  <c:v>0.1386108900017313</c:v>
                </c:pt>
                <c:pt idx="957">
                  <c:v>0.1386108900017313</c:v>
                </c:pt>
                <c:pt idx="958">
                  <c:v>0.1386108900017313</c:v>
                </c:pt>
                <c:pt idx="959">
                  <c:v>0.1386108900017313</c:v>
                </c:pt>
                <c:pt idx="960">
                  <c:v>0.13861089000173127</c:v>
                </c:pt>
                <c:pt idx="961">
                  <c:v>0.1386108900017313</c:v>
                </c:pt>
                <c:pt idx="962">
                  <c:v>0.13861089000173132</c:v>
                </c:pt>
                <c:pt idx="963">
                  <c:v>0.13861089000173132</c:v>
                </c:pt>
                <c:pt idx="964">
                  <c:v>0.1386108900017313</c:v>
                </c:pt>
                <c:pt idx="965">
                  <c:v>0.1386108900017313</c:v>
                </c:pt>
                <c:pt idx="966">
                  <c:v>0.1386108900017313</c:v>
                </c:pt>
                <c:pt idx="967">
                  <c:v>0.1386108900017313</c:v>
                </c:pt>
                <c:pt idx="968">
                  <c:v>0.1386108900017313</c:v>
                </c:pt>
              </c:numCache>
            </c:numRef>
          </c:xVal>
          <c:yVal>
            <c:numRef>
              <c:f>Spektrum!$D$8:$D$976</c:f>
              <c:numCache>
                <c:formatCode>0.000</c:formatCode>
                <c:ptCount val="969"/>
                <c:pt idx="0">
                  <c:v>1.36116996</c:v>
                </c:pt>
                <c:pt idx="1">
                  <c:v>3.4029248999999995</c:v>
                </c:pt>
                <c:pt idx="2">
                  <c:v>3.4029248999999995</c:v>
                </c:pt>
                <c:pt idx="3">
                  <c:v>3.2805226049549074</c:v>
                </c:pt>
                <c:pt idx="4">
                  <c:v>3.1666201290774456</c:v>
                </c:pt>
                <c:pt idx="5">
                  <c:v>3.0603618189730191</c:v>
                </c:pt>
                <c:pt idx="6">
                  <c:v>2.9610031409056878</c:v>
                </c:pt>
                <c:pt idx="7">
                  <c:v>2.8678932097870402</c:v>
                </c:pt>
                <c:pt idx="8">
                  <c:v>2.7804605139694241</c:v>
                </c:pt>
                <c:pt idx="9">
                  <c:v>2.6982011740131289</c:v>
                </c:pt>
                <c:pt idx="10">
                  <c:v>2.6206692257369979</c:v>
                </c:pt>
                <c:pt idx="11">
                  <c:v>2.5474685317556136</c:v>
                </c:pt>
                <c:pt idx="12">
                  <c:v>2.4782460117462795</c:v>
                </c:pt>
                <c:pt idx="13">
                  <c:v>2.4126859472440336</c:v>
                </c:pt>
                <c:pt idx="14">
                  <c:v>2.3505051671122983</c:v>
                </c:pt>
                <c:pt idx="15">
                  <c:v>2.2914489588009546</c:v>
                </c:pt>
                <c:pt idx="16">
                  <c:v>2.2352875808730035</c:v>
                </c:pt>
                <c:pt idx="17">
                  <c:v>2.1818132761116846</c:v>
                </c:pt>
                <c:pt idx="18">
                  <c:v>2.1308377033396164</c:v>
                </c:pt>
                <c:pt idx="19">
                  <c:v>2.0821897210342772</c:v>
                </c:pt>
                <c:pt idx="20">
                  <c:v>2.0357134677730593</c:v>
                </c:pt>
                <c:pt idx="21">
                  <c:v>1.991266694142074</c:v>
                </c:pt>
                <c:pt idx="22">
                  <c:v>1.9487193084975358</c:v>
                </c:pt>
                <c:pt idx="23">
                  <c:v>1.9079521052631569</c:v>
                </c:pt>
                <c:pt idx="24">
                  <c:v>1.868855649580724</c:v>
                </c:pt>
                <c:pt idx="25">
                  <c:v>1.8313292963370165</c:v>
                </c:pt>
                <c:pt idx="26">
                  <c:v>1.7952803250510541</c:v>
                </c:pt>
                <c:pt idx="27">
                  <c:v>1.7606231749652286</c:v>
                </c:pt>
                <c:pt idx="28">
                  <c:v>1.7272787670559973</c:v>
                </c:pt>
                <c:pt idx="29">
                  <c:v>1.6951739016551493</c:v>
                </c:pt>
                <c:pt idx="30">
                  <c:v>1.664240722023558</c:v>
                </c:pt>
                <c:pt idx="31">
                  <c:v>1.634416235603986</c:v>
                </c:pt>
                <c:pt idx="32">
                  <c:v>1.6056418858447479</c:v>
                </c:pt>
                <c:pt idx="33">
                  <c:v>1.5778631684698599</c:v>
                </c:pt>
                <c:pt idx="34">
                  <c:v>1.5510292869045275</c:v>
                </c:pt>
                <c:pt idx="35">
                  <c:v>1.5250928422726604</c:v>
                </c:pt>
                <c:pt idx="36">
                  <c:v>1.5000095539861589</c:v>
                </c:pt>
                <c:pt idx="37">
                  <c:v>1.4757380074609456</c:v>
                </c:pt>
                <c:pt idx="38">
                  <c:v>1.4522394259361224</c:v>
                </c:pt>
                <c:pt idx="39">
                  <c:v>1.4294774637517493</c:v>
                </c:pt>
                <c:pt idx="40">
                  <c:v>1.407418018767232</c:v>
                </c:pt>
                <c:pt idx="41">
                  <c:v>1.3860290618841142</c:v>
                </c:pt>
                <c:pt idx="42">
                  <c:v>1.365280481880931</c:v>
                </c:pt>
                <c:pt idx="43">
                  <c:v>1.3451439439792567</c:v>
                </c:pt>
                <c:pt idx="44">
                  <c:v>1.3255927607439046</c:v>
                </c:pt>
                <c:pt idx="45">
                  <c:v>1.3066017740803426</c:v>
                </c:pt>
                <c:pt idx="46">
                  <c:v>1.2881472472321711</c:v>
                </c:pt>
                <c:pt idx="47">
                  <c:v>1.2702067658037319</c:v>
                </c:pt>
                <c:pt idx="48">
                  <c:v>1.2527591469400672</c:v>
                </c:pt>
                <c:pt idx="49">
                  <c:v>1.2357843558905062</c:v>
                </c:pt>
                <c:pt idx="50">
                  <c:v>1.2192634292649089</c:v>
                </c:pt>
                <c:pt idx="51">
                  <c:v>1.2031784043645204</c:v>
                </c:pt>
                <c:pt idx="52">
                  <c:v>1.1875122540337704</c:v>
                </c:pt>
                <c:pt idx="53">
                  <c:v>1.1722488265362809</c:v>
                </c:pt>
                <c:pt idx="54">
                  <c:v>1.1573727900087762</c:v>
                </c:pt>
                <c:pt idx="55">
                  <c:v>1.1428695810913285</c:v>
                </c:pt>
                <c:pt idx="56">
                  <c:v>1.128725357372137</c:v>
                </c:pt>
                <c:pt idx="57">
                  <c:v>1.1149269533204149</c:v>
                </c:pt>
                <c:pt idx="58">
                  <c:v>1.1014618394125009</c:v>
                </c:pt>
                <c:pt idx="59">
                  <c:v>1.0883180841844622</c:v>
                </c:pt>
                <c:pt idx="60">
                  <c:v>1.0754843189696179</c:v>
                </c:pt>
                <c:pt idx="61">
                  <c:v>1.0629497051019372</c:v>
                </c:pt>
                <c:pt idx="62">
                  <c:v>1.0507039033864534</c:v>
                </c:pt>
                <c:pt idx="63">
                  <c:v>1.0387370456559548</c:v>
                </c:pt>
                <c:pt idx="64">
                  <c:v>1.0270397082494962</c:v>
                </c:pt>
                <c:pt idx="65">
                  <c:v>1.0156028872629239</c:v>
                </c:pt>
                <c:pt idx="66">
                  <c:v>1.0044179754348095</c:v>
                </c:pt>
                <c:pt idx="67">
                  <c:v>0.9934767405430851</c:v>
                </c:pt>
                <c:pt idx="68">
                  <c:v>0.98277130519843414</c:v>
                </c:pt>
                <c:pt idx="69">
                  <c:v>0.97229412793019687</c:v>
                </c:pt>
                <c:pt idx="70">
                  <c:v>0.96203798546935726</c:v>
                </c:pt>
                <c:pt idx="71">
                  <c:v>0.95199595614114185</c:v>
                </c:pt>
                <c:pt idx="72">
                  <c:v>0.94216140428698947</c:v>
                </c:pt>
                <c:pt idx="73">
                  <c:v>0.93252796564221874</c:v>
                </c:pt>
                <c:pt idx="74">
                  <c:v>0.92308953360167934</c:v>
                </c:pt>
                <c:pt idx="75">
                  <c:v>0.91384024631110783</c:v>
                </c:pt>
                <c:pt idx="76">
                  <c:v>0.90477447452684479</c:v>
                </c:pt>
                <c:pt idx="77">
                  <c:v>0.89588681019108207</c:v>
                </c:pt>
                <c:pt idx="78">
                  <c:v>0.88717205567391721</c:v>
                </c:pt>
                <c:pt idx="79">
                  <c:v>0.87862521363724622</c:v>
                </c:pt>
                <c:pt idx="80">
                  <c:v>0.87024147747896319</c:v>
                </c:pt>
                <c:pt idx="81">
                  <c:v>0.86201622231906883</c:v>
                </c:pt>
                <c:pt idx="82">
                  <c:v>0.85394499649217426</c:v>
                </c:pt>
                <c:pt idx="83">
                  <c:v>0.84602351351351279</c:v>
                </c:pt>
                <c:pt idx="84">
                  <c:v>0.8382476444880006</c:v>
                </c:pt>
                <c:pt idx="85">
                  <c:v>0.83061341093409558</c:v>
                </c:pt>
                <c:pt idx="86">
                  <c:v>0.82311697799625405</c:v>
                </c:pt>
                <c:pt idx="87">
                  <c:v>0.81575464802165165</c:v>
                </c:pt>
                <c:pt idx="88">
                  <c:v>0.80852285447856465</c:v>
                </c:pt>
                <c:pt idx="89">
                  <c:v>0.80141815619539558</c:v>
                </c:pt>
                <c:pt idx="90">
                  <c:v>0.79443723190079263</c:v>
                </c:pt>
                <c:pt idx="91">
                  <c:v>0.78757687504666085</c:v>
                </c:pt>
                <c:pt idx="92">
                  <c:v>0.78083398889711264</c:v>
                </c:pt>
                <c:pt idx="93">
                  <c:v>0.77420558186755328</c:v>
                </c:pt>
                <c:pt idx="94">
                  <c:v>0.76768876309916489</c:v>
                </c:pt>
                <c:pt idx="95">
                  <c:v>0.76128073825503295</c:v>
                </c:pt>
                <c:pt idx="96">
                  <c:v>0.75497880552507213</c:v>
                </c:pt>
                <c:pt idx="97">
                  <c:v>0.74878035182775293</c:v>
                </c:pt>
                <c:pt idx="98">
                  <c:v>0.74268284919740857</c:v>
                </c:pt>
                <c:pt idx="99">
                  <c:v>0.73668385134663217</c:v>
                </c:pt>
                <c:pt idx="100">
                  <c:v>0.73078099039394018</c:v>
                </c:pt>
                <c:pt idx="101">
                  <c:v>0.72497197374750821</c:v>
                </c:pt>
                <c:pt idx="102">
                  <c:v>0.71925458113636309</c:v>
                </c:pt>
                <c:pt idx="103">
                  <c:v>0.71362666178095424</c:v>
                </c:pt>
                <c:pt idx="104">
                  <c:v>0.70808613169552903</c:v>
                </c:pt>
                <c:pt idx="105">
                  <c:v>0.70263097111520556</c:v>
                </c:pt>
                <c:pt idx="106">
                  <c:v>0.69725922204106749</c:v>
                </c:pt>
                <c:pt idx="107">
                  <c:v>0.69196898589701494</c:v>
                </c:pt>
                <c:pt idx="108">
                  <c:v>0.68675842129247811</c:v>
                </c:pt>
                <c:pt idx="109">
                  <c:v>0.68162574188545899</c:v>
                </c:pt>
                <c:pt idx="110">
                  <c:v>0.67656921434068695</c:v>
                </c:pt>
                <c:pt idx="111">
                  <c:v>0.67158715637798894</c:v>
                </c:pt>
                <c:pt idx="112">
                  <c:v>0.66667793490625604</c:v>
                </c:pt>
                <c:pt idx="113">
                  <c:v>0.66183996423865932</c:v>
                </c:pt>
                <c:pt idx="114">
                  <c:v>0.65707170438501727</c:v>
                </c:pt>
                <c:pt idx="115">
                  <c:v>0.65237165941745112</c:v>
                </c:pt>
                <c:pt idx="116">
                  <c:v>0.64773837590568528</c:v>
                </c:pt>
                <c:pt idx="117">
                  <c:v>0.64317044141855451</c:v>
                </c:pt>
                <c:pt idx="118">
                  <c:v>0.63866648308847218</c:v>
                </c:pt>
                <c:pt idx="119">
                  <c:v>0.63422516623579583</c:v>
                </c:pt>
                <c:pt idx="120">
                  <c:v>0.6298451930501926</c:v>
                </c:pt>
                <c:pt idx="121">
                  <c:v>0.62552530132626993</c:v>
                </c:pt>
                <c:pt idx="122">
                  <c:v>0.6212642632508828</c:v>
                </c:pt>
                <c:pt idx="123">
                  <c:v>0.61706088423967043</c:v>
                </c:pt>
                <c:pt idx="124">
                  <c:v>0.61291400182050537</c:v>
                </c:pt>
                <c:pt idx="125">
                  <c:v>0.60882248456166632</c:v>
                </c:pt>
                <c:pt idx="126">
                  <c:v>0.60478523104265347</c:v>
                </c:pt>
                <c:pt idx="127">
                  <c:v>0.60080116886568535</c:v>
                </c:pt>
                <c:pt idx="128">
                  <c:v>0.5968692537060083</c:v>
                </c:pt>
                <c:pt idx="129">
                  <c:v>0.59298846839925745</c:v>
                </c:pt>
                <c:pt idx="130">
                  <c:v>0.58915782206418899</c:v>
                </c:pt>
                <c:pt idx="131">
                  <c:v>0.58537634925919713</c:v>
                </c:pt>
                <c:pt idx="132">
                  <c:v>0.58164310917110773</c:v>
                </c:pt>
                <c:pt idx="133">
                  <c:v>0.57795718483481517</c:v>
                </c:pt>
                <c:pt idx="134">
                  <c:v>0.57431768238240366</c:v>
                </c:pt>
                <c:pt idx="135">
                  <c:v>0.57072373032046264</c:v>
                </c:pt>
                <c:pt idx="136">
                  <c:v>0.56717447883436634</c:v>
                </c:pt>
                <c:pt idx="137">
                  <c:v>0.56366909911835372</c:v>
                </c:pt>
                <c:pt idx="138">
                  <c:v>0.56020678273029767</c:v>
                </c:pt>
                <c:pt idx="139">
                  <c:v>0.55678674097010805</c:v>
                </c:pt>
                <c:pt idx="140">
                  <c:v>0.55340820428076754</c:v>
                </c:pt>
                <c:pt idx="141">
                  <c:v>0.55007042167104048</c:v>
                </c:pt>
                <c:pt idx="142">
                  <c:v>0.5467726601589491</c:v>
                </c:pt>
                <c:pt idx="143">
                  <c:v>0.54351420423514818</c:v>
                </c:pt>
                <c:pt idx="144">
                  <c:v>0.54029435534537462</c:v>
                </c:pt>
                <c:pt idx="145">
                  <c:v>0.53711243139118436</c:v>
                </c:pt>
                <c:pt idx="146">
                  <c:v>0.53396776624822795</c:v>
                </c:pt>
                <c:pt idx="147">
                  <c:v>0.53085970930134985</c:v>
                </c:pt>
                <c:pt idx="148">
                  <c:v>0.52778762499583021</c:v>
                </c:pt>
                <c:pt idx="149">
                  <c:v>0.52475089240411832</c:v>
                </c:pt>
                <c:pt idx="150">
                  <c:v>0.52174890480743819</c:v>
                </c:pt>
                <c:pt idx="151">
                  <c:v>0.51878106929167378</c:v>
                </c:pt>
                <c:pt idx="152">
                  <c:v>0.51584680635696778</c:v>
                </c:pt>
                <c:pt idx="153">
                  <c:v>0.51294554954049587</c:v>
                </c:pt>
                <c:pt idx="154">
                  <c:v>0.51007674505189826</c:v>
                </c:pt>
                <c:pt idx="155">
                  <c:v>0.50723985142087757</c:v>
                </c:pt>
                <c:pt idx="156">
                  <c:v>0.50443433915649161</c:v>
                </c:pt>
                <c:pt idx="157">
                  <c:v>0.50165969041768999</c:v>
                </c:pt>
                <c:pt idx="158">
                  <c:v>0.49891539869466472</c:v>
                </c:pt>
                <c:pt idx="159">
                  <c:v>0.49620096850060325</c:v>
                </c:pt>
                <c:pt idx="160">
                  <c:v>0.49351591507344872</c:v>
                </c:pt>
                <c:pt idx="161">
                  <c:v>0.49085976408729198</c:v>
                </c:pt>
                <c:pt idx="162">
                  <c:v>0.48823205137303255</c:v>
                </c:pt>
                <c:pt idx="163">
                  <c:v>0.48563232264796558</c:v>
                </c:pt>
                <c:pt idx="164">
                  <c:v>0.48306013325396052</c:v>
                </c:pt>
                <c:pt idx="165">
                  <c:v>0.48051504790391847</c:v>
                </c:pt>
                <c:pt idx="166">
                  <c:v>0.4779966404362006</c:v>
                </c:pt>
                <c:pt idx="167">
                  <c:v>0.47550449357674068</c:v>
                </c:pt>
                <c:pt idx="168">
                  <c:v>0.4730381987085584</c:v>
                </c:pt>
                <c:pt idx="169">
                  <c:v>0.47059735564841076</c:v>
                </c:pt>
                <c:pt idx="170">
                  <c:v>0.46818157243032094</c:v>
                </c:pt>
                <c:pt idx="171">
                  <c:v>0.46579046509574157</c:v>
                </c:pt>
                <c:pt idx="172">
                  <c:v>0.46342365749011527</c:v>
                </c:pt>
                <c:pt idx="173">
                  <c:v>0.46108078106560563</c:v>
                </c:pt>
                <c:pt idx="174">
                  <c:v>0.45876147468978273</c:v>
                </c:pt>
                <c:pt idx="175">
                  <c:v>0.45646538446005352</c:v>
                </c:pt>
                <c:pt idx="176">
                  <c:v>0.45419216352363689</c:v>
                </c:pt>
                <c:pt idx="177">
                  <c:v>0.45194147190289152</c:v>
                </c:pt>
                <c:pt idx="178">
                  <c:v>0.44971297632581109</c:v>
                </c:pt>
                <c:pt idx="179">
                  <c:v>0.44750635006151079</c:v>
                </c:pt>
                <c:pt idx="180">
                  <c:v>0.44532127276053224</c:v>
                </c:pt>
                <c:pt idx="181">
                  <c:v>0.4431574302998052</c:v>
                </c:pt>
                <c:pt idx="182">
                  <c:v>0.44101451463210689</c:v>
                </c:pt>
                <c:pt idx="183">
                  <c:v>0.43889222363986846</c:v>
                </c:pt>
                <c:pt idx="184">
                  <c:v>0.43679026099318186</c:v>
                </c:pt>
                <c:pt idx="185">
                  <c:v>0.43470833601186798</c:v>
                </c:pt>
                <c:pt idx="186">
                  <c:v>0.43264616353147051</c:v>
                </c:pt>
                <c:pt idx="187">
                  <c:v>0.43060346377304587</c:v>
                </c:pt>
                <c:pt idx="188">
                  <c:v>0.42857996221662487</c:v>
                </c:pt>
                <c:pt idx="189">
                  <c:v>0.42657538947822476</c:v>
                </c:pt>
                <c:pt idx="190">
                  <c:v>0.42458948119029755</c:v>
                </c:pt>
                <c:pt idx="191">
                  <c:v>0.42262197788550165</c:v>
                </c:pt>
                <c:pt idx="192">
                  <c:v>0.42067262488369034</c:v>
                </c:pt>
                <c:pt idx="193">
                  <c:v>0.4187411721820134</c:v>
                </c:pt>
                <c:pt idx="194">
                  <c:v>0.41682737434803263</c:v>
                </c:pt>
                <c:pt idx="195">
                  <c:v>0.41493099041575476</c:v>
                </c:pt>
                <c:pt idx="196">
                  <c:v>0.41305178378448976</c:v>
                </c:pt>
                <c:pt idx="197">
                  <c:v>0.41118952212044485</c:v>
                </c:pt>
                <c:pt idx="198">
                  <c:v>0.40934397726096905</c:v>
                </c:pt>
                <c:pt idx="199">
                  <c:v>0.40751492512136445</c:v>
                </c:pt>
                <c:pt idx="200">
                  <c:v>0.40570214560418488</c:v>
                </c:pt>
                <c:pt idx="201">
                  <c:v>0.40390542251094474</c:v>
                </c:pt>
                <c:pt idx="202">
                  <c:v>0.40212454345616327</c:v>
                </c:pt>
                <c:pt idx="203">
                  <c:v>0.40035929978367374</c:v>
                </c:pt>
                <c:pt idx="204">
                  <c:v>0.39860948648512551</c:v>
                </c:pt>
                <c:pt idx="205">
                  <c:v>0.39687490212061621</c:v>
                </c:pt>
                <c:pt idx="206">
                  <c:v>0.39515534874138525</c:v>
                </c:pt>
                <c:pt idx="207">
                  <c:v>0.39345063181450945</c:v>
                </c:pt>
                <c:pt idx="208">
                  <c:v>0.39176056014953914</c:v>
                </c:pt>
                <c:pt idx="209">
                  <c:v>0.39008494582701714</c:v>
                </c:pt>
                <c:pt idx="210">
                  <c:v>0.38842360412882415</c:v>
                </c:pt>
                <c:pt idx="211">
                  <c:v>0.3867763534702966</c:v>
                </c:pt>
                <c:pt idx="212">
                  <c:v>0.38514301533406448</c:v>
                </c:pt>
                <c:pt idx="213">
                  <c:v>0.38352341420555863</c:v>
                </c:pt>
                <c:pt idx="214">
                  <c:v>0.3819173775101381</c:v>
                </c:pt>
                <c:pt idx="215">
                  <c:v>0.38032473555179108</c:v>
                </c:pt>
                <c:pt idx="216">
                  <c:v>0.37874532145336282</c:v>
                </c:pt>
                <c:pt idx="217">
                  <c:v>0.37717897109826698</c:v>
                </c:pt>
                <c:pt idx="218">
                  <c:v>0.37562552307363734</c:v>
                </c:pt>
                <c:pt idx="219">
                  <c:v>0.37408481861487841</c:v>
                </c:pt>
                <c:pt idx="220">
                  <c:v>0.37255670155157511</c:v>
                </c:pt>
                <c:pt idx="221">
                  <c:v>0.37104101825472313</c:v>
                </c:pt>
                <c:pt idx="222">
                  <c:v>0.36953761758524178</c:v>
                </c:pt>
                <c:pt idx="223">
                  <c:v>0.36804635084373344</c:v>
                </c:pt>
                <c:pt idx="224">
                  <c:v>0.36656707172145508</c:v>
                </c:pt>
                <c:pt idx="225">
                  <c:v>0.36509963625246722</c:v>
                </c:pt>
                <c:pt idx="226">
                  <c:v>0.36364390276692687</c:v>
                </c:pt>
                <c:pt idx="227">
                  <c:v>0.36219973184549487</c:v>
                </c:pt>
                <c:pt idx="228">
                  <c:v>0.36076698627482406</c:v>
                </c:pt>
                <c:pt idx="229">
                  <c:v>0.35934553100410044</c:v>
                </c:pt>
                <c:pt idx="230">
                  <c:v>0.35793523310260728</c:v>
                </c:pt>
                <c:pt idx="231">
                  <c:v>0.35653596171828489</c:v>
                </c:pt>
                <c:pt idx="232">
                  <c:v>0.35514758803725871</c:v>
                </c:pt>
                <c:pt idx="233">
                  <c:v>0.35376998524430875</c:v>
                </c:pt>
                <c:pt idx="234">
                  <c:v>0.35240302848425603</c:v>
                </c:pt>
                <c:pt idx="235">
                  <c:v>0.35104659482424078</c:v>
                </c:pt>
                <c:pt idx="236">
                  <c:v>0.34970056321686815</c:v>
                </c:pt>
                <c:pt idx="237">
                  <c:v>0.34836481446419876</c:v>
                </c:pt>
                <c:pt idx="238">
                  <c:v>0.34703923118256141</c:v>
                </c:pt>
                <c:pt idx="239">
                  <c:v>0.34572369776816592</c:v>
                </c:pt>
                <c:pt idx="240">
                  <c:v>0.34441810036349541</c:v>
                </c:pt>
                <c:pt idx="241">
                  <c:v>0.34312232682445704</c:v>
                </c:pt>
                <c:pt idx="242">
                  <c:v>0.34183626668827116</c:v>
                </c:pt>
                <c:pt idx="243">
                  <c:v>0.34055981114208089</c:v>
                </c:pt>
                <c:pt idx="244">
                  <c:v>0.33929285299226097</c:v>
                </c:pt>
                <c:pt idx="245">
                  <c:v>0.33803528663441051</c:v>
                </c:pt>
                <c:pt idx="246">
                  <c:v>0.33678700802400979</c:v>
                </c:pt>
                <c:pt idx="247">
                  <c:v>0.33554791464772471</c:v>
                </c:pt>
                <c:pt idx="248">
                  <c:v>0.33431790549534302</c:v>
                </c:pt>
                <c:pt idx="249">
                  <c:v>0.33309688103232493</c:v>
                </c:pt>
                <c:pt idx="250">
                  <c:v>0.33188474317295352</c:v>
                </c:pt>
                <c:pt idx="251">
                  <c:v>0.33068139525406898</c:v>
                </c:pt>
                <c:pt idx="252">
                  <c:v>0.32948674200937184</c:v>
                </c:pt>
                <c:pt idx="253">
                  <c:v>0.32830068954428215</c:v>
                </c:pt>
                <c:pt idx="254">
                  <c:v>0.32712314531133885</c:v>
                </c:pt>
                <c:pt idx="255">
                  <c:v>0.32595401808612712</c:v>
                </c:pt>
                <c:pt idx="256">
                  <c:v>0.32479321794371979</c:v>
                </c:pt>
                <c:pt idx="257">
                  <c:v>0.32364065623562077</c:v>
                </c:pt>
                <c:pt idx="258">
                  <c:v>0.32249624556719703</c:v>
                </c:pt>
                <c:pt idx="259">
                  <c:v>0.32135989977558843</c:v>
                </c:pt>
                <c:pt idx="260">
                  <c:v>0.32023153390808268</c:v>
                </c:pt>
                <c:pt idx="261">
                  <c:v>0.31911106420094359</c:v>
                </c:pt>
                <c:pt idx="262">
                  <c:v>0.31799840805868351</c:v>
                </c:pt>
                <c:pt idx="263">
                  <c:v>0.31689348403376677</c:v>
                </c:pt>
                <c:pt idx="264">
                  <c:v>0.31579621180673545</c:v>
                </c:pt>
                <c:pt idx="265">
                  <c:v>0.31470651216674644</c:v>
                </c:pt>
                <c:pt idx="266">
                  <c:v>0.31362430699250993</c:v>
                </c:pt>
                <c:pt idx="267">
                  <c:v>0.31254951923362001</c:v>
                </c:pt>
                <c:pt idx="268">
                  <c:v>0.31148207289226776</c:v>
                </c:pt>
                <c:pt idx="269">
                  <c:v>0.31042189300532813</c:v>
                </c:pt>
                <c:pt idx="270">
                  <c:v>0.30936890562681035</c:v>
                </c:pt>
                <c:pt idx="271">
                  <c:v>0.30832303781066611</c:v>
                </c:pt>
                <c:pt idx="272">
                  <c:v>0.30728421759394309</c:v>
                </c:pt>
                <c:pt idx="273">
                  <c:v>0.30625237398028005</c:v>
                </c:pt>
                <c:pt idx="274">
                  <c:v>0.30522743692373178</c:v>
                </c:pt>
                <c:pt idx="275">
                  <c:v>0.30420933731291827</c:v>
                </c:pt>
                <c:pt idx="276">
                  <c:v>0.30319800695549065</c:v>
                </c:pt>
                <c:pt idx="277">
                  <c:v>0.30219337856290479</c:v>
                </c:pt>
                <c:pt idx="278">
                  <c:v>0.30119538573549764</c:v>
                </c:pt>
                <c:pt idx="279">
                  <c:v>0.30020396294785767</c:v>
                </c:pt>
                <c:pt idx="280">
                  <c:v>0.29921904553448381</c:v>
                </c:pt>
                <c:pt idx="281">
                  <c:v>0.29824056967572504</c:v>
                </c:pt>
                <c:pt idx="282">
                  <c:v>0.29726847238399601</c:v>
                </c:pt>
                <c:pt idx="283">
                  <c:v>0.29630269149026012</c:v>
                </c:pt>
                <c:pt idx="284">
                  <c:v>0.29534316563077639</c:v>
                </c:pt>
                <c:pt idx="285">
                  <c:v>0.29438983423410214</c:v>
                </c:pt>
                <c:pt idx="286">
                  <c:v>0.29344263750834715</c:v>
                </c:pt>
                <c:pt idx="287">
                  <c:v>0.2925015164286725</c:v>
                </c:pt>
                <c:pt idx="288">
                  <c:v>0.29156641272503014</c:v>
                </c:pt>
                <c:pt idx="289">
                  <c:v>0.29063726887013586</c:v>
                </c:pt>
                <c:pt idx="290">
                  <c:v>0.2897140280676721</c:v>
                </c:pt>
                <c:pt idx="291">
                  <c:v>0.28879663424071461</c:v>
                </c:pt>
                <c:pt idx="292">
                  <c:v>0.28788503202037868</c:v>
                </c:pt>
                <c:pt idx="293">
                  <c:v>0.28697916673467933</c:v>
                </c:pt>
                <c:pt idx="294">
                  <c:v>0.28607898439760115</c:v>
                </c:pt>
                <c:pt idx="295">
                  <c:v>0.28518443169837371</c:v>
                </c:pt>
                <c:pt idx="296">
                  <c:v>0.28429545599094697</c:v>
                </c:pt>
                <c:pt idx="297">
                  <c:v>0.28341200528366306</c:v>
                </c:pt>
                <c:pt idx="298">
                  <c:v>0.28253402822912044</c:v>
                </c:pt>
                <c:pt idx="299">
                  <c:v>0.28166147411422532</c:v>
                </c:pt>
                <c:pt idx="300">
                  <c:v>0.28079429285042712</c:v>
                </c:pt>
                <c:pt idx="301">
                  <c:v>0.279932434964134</c:v>
                </c:pt>
                <c:pt idx="302">
                  <c:v>0.27907585158730375</c:v>
                </c:pt>
                <c:pt idx="303">
                  <c:v>0.2782244944482074</c:v>
                </c:pt>
                <c:pt idx="304">
                  <c:v>0.27737831586236128</c:v>
                </c:pt>
                <c:pt idx="305">
                  <c:v>0.27653726872362394</c:v>
                </c:pt>
                <c:pt idx="306">
                  <c:v>0.27570130649545466</c:v>
                </c:pt>
                <c:pt idx="307">
                  <c:v>0.27487038320232987</c:v>
                </c:pt>
                <c:pt idx="308">
                  <c:v>0.27404445342131456</c:v>
                </c:pt>
                <c:pt idx="309">
                  <c:v>0.27322347227378507</c:v>
                </c:pt>
                <c:pt idx="310">
                  <c:v>0.27240739541730008</c:v>
                </c:pt>
                <c:pt idx="311">
                  <c:v>0.27159617903761707</c:v>
                </c:pt>
                <c:pt idx="312">
                  <c:v>0.27078977984085095</c:v>
                </c:pt>
                <c:pt idx="313">
                  <c:v>0.269988155045772</c:v>
                </c:pt>
                <c:pt idx="314">
                  <c:v>0.2691912623762398</c:v>
                </c:pt>
                <c:pt idx="315">
                  <c:v>0.26839906005377157</c:v>
                </c:pt>
                <c:pt idx="316">
                  <c:v>0.26761150679024048</c:v>
                </c:pt>
                <c:pt idx="317">
                  <c:v>0.26682856178070286</c:v>
                </c:pt>
                <c:pt idx="318">
                  <c:v>0.26605018469635033</c:v>
                </c:pt>
                <c:pt idx="319">
                  <c:v>0.26527633567758541</c:v>
                </c:pt>
                <c:pt idx="320">
                  <c:v>0.26450697532721751</c:v>
                </c:pt>
                <c:pt idx="321">
                  <c:v>0.26374206470377659</c:v>
                </c:pt>
                <c:pt idx="322">
                  <c:v>0.26298156531494321</c:v>
                </c:pt>
                <c:pt idx="323">
                  <c:v>0.2622254391110912</c:v>
                </c:pt>
                <c:pt idx="324">
                  <c:v>0.26147364847894206</c:v>
                </c:pt>
                <c:pt idx="325">
                  <c:v>0.26072615623532736</c:v>
                </c:pt>
                <c:pt idx="326">
                  <c:v>0.25998292562105901</c:v>
                </c:pt>
                <c:pt idx="327">
                  <c:v>0.25924392029490295</c:v>
                </c:pt>
                <c:pt idx="328">
                  <c:v>0.25850910432765578</c:v>
                </c:pt>
                <c:pt idx="329">
                  <c:v>0.25777844219632218</c:v>
                </c:pt>
                <c:pt idx="330">
                  <c:v>0.25705189877839013</c:v>
                </c:pt>
                <c:pt idx="331">
                  <c:v>0.25632943934620317</c:v>
                </c:pt>
                <c:pt idx="332">
                  <c:v>0.25561102956142701</c:v>
                </c:pt>
                <c:pt idx="333">
                  <c:v>0.25489663546960928</c:v>
                </c:pt>
                <c:pt idx="334">
                  <c:v>0.25418622349482972</c:v>
                </c:pt>
                <c:pt idx="335">
                  <c:v>0.25347976043444009</c:v>
                </c:pt>
                <c:pt idx="336">
                  <c:v>0.25277721345389131</c:v>
                </c:pt>
                <c:pt idx="337">
                  <c:v>0.25207855008164626</c:v>
                </c:pt>
                <c:pt idx="338">
                  <c:v>0.25138373820417725</c:v>
                </c:pt>
                <c:pt idx="339">
                  <c:v>0.25069274606104519</c:v>
                </c:pt>
                <c:pt idx="340">
                  <c:v>0.25000554224006039</c:v>
                </c:pt>
                <c:pt idx="341">
                  <c:v>0.24932209567252242</c:v>
                </c:pt>
                <c:pt idx="342">
                  <c:v>0.24864237562853778</c:v>
                </c:pt>
                <c:pt idx="343">
                  <c:v>0.24796635171241421</c:v>
                </c:pt>
                <c:pt idx="344">
                  <c:v>0.24729399385812972</c:v>
                </c:pt>
                <c:pt idx="345">
                  <c:v>0.24662527232487505</c:v>
                </c:pt>
                <c:pt idx="346">
                  <c:v>0.24596015769266869</c:v>
                </c:pt>
                <c:pt idx="347">
                  <c:v>0.24529862085804205</c:v>
                </c:pt>
                <c:pt idx="348">
                  <c:v>0.24464063302979464</c:v>
                </c:pt>
                <c:pt idx="349">
                  <c:v>0.24398616572481704</c:v>
                </c:pt>
                <c:pt idx="350">
                  <c:v>0.24333519076398089</c:v>
                </c:pt>
                <c:pt idx="351">
                  <c:v>0.24268768026809429</c:v>
                </c:pt>
                <c:pt idx="352">
                  <c:v>0.24204360665392197</c:v>
                </c:pt>
                <c:pt idx="353">
                  <c:v>0.24140294263026843</c:v>
                </c:pt>
                <c:pt idx="354">
                  <c:v>0.24076566119412299</c:v>
                </c:pt>
                <c:pt idx="355">
                  <c:v>0.24013173562686604</c:v>
                </c:pt>
                <c:pt idx="356">
                  <c:v>0.23950113949053492</c:v>
                </c:pt>
                <c:pt idx="357">
                  <c:v>0.23887384662414843</c:v>
                </c:pt>
                <c:pt idx="358">
                  <c:v>0.23824983114008902</c:v>
                </c:pt>
                <c:pt idx="359">
                  <c:v>0.23762906742054157</c:v>
                </c:pt>
                <c:pt idx="360">
                  <c:v>0.23701153011398757</c:v>
                </c:pt>
                <c:pt idx="361">
                  <c:v>0.23639719413175403</c:v>
                </c:pt>
                <c:pt idx="362">
                  <c:v>0.23578603464461562</c:v>
                </c:pt>
                <c:pt idx="363">
                  <c:v>0.23517802707944971</c:v>
                </c:pt>
                <c:pt idx="364">
                  <c:v>0.23457314711594285</c:v>
                </c:pt>
                <c:pt idx="365">
                  <c:v>0.23397137068334783</c:v>
                </c:pt>
                <c:pt idx="366">
                  <c:v>0.23337267395729097</c:v>
                </c:pt>
                <c:pt idx="367">
                  <c:v>0.23277703335662764</c:v>
                </c:pt>
                <c:pt idx="368">
                  <c:v>0.23218442554034655</c:v>
                </c:pt>
                <c:pt idx="369">
                  <c:v>0.23159482740452045</c:v>
                </c:pt>
                <c:pt idx="370">
                  <c:v>0.23100821607930391</c:v>
                </c:pt>
                <c:pt idx="371">
                  <c:v>0.23042456892597596</c:v>
                </c:pt>
                <c:pt idx="372">
                  <c:v>0.22984386353402803</c:v>
                </c:pt>
                <c:pt idx="373">
                  <c:v>0.22926607771829524</c:v>
                </c:pt>
                <c:pt idx="374">
                  <c:v>0.22869118951613135</c:v>
                </c:pt>
                <c:pt idx="375">
                  <c:v>0.22811917718462577</c:v>
                </c:pt>
                <c:pt idx="376">
                  <c:v>0.2275500191978625</c:v>
                </c:pt>
                <c:pt idx="377">
                  <c:v>0.22698369424421963</c:v>
                </c:pt>
                <c:pt idx="378">
                  <c:v>0.22642018122370947</c:v>
                </c:pt>
                <c:pt idx="379">
                  <c:v>0.22585945924535802</c:v>
                </c:pt>
                <c:pt idx="380">
                  <c:v>0.2253015076246232</c:v>
                </c:pt>
                <c:pt idx="381">
                  <c:v>0.22474630588085134</c:v>
                </c:pt>
                <c:pt idx="382">
                  <c:v>0.22419383373477134</c:v>
                </c:pt>
                <c:pt idx="383">
                  <c:v>0.22364407110602533</c:v>
                </c:pt>
                <c:pt idx="384">
                  <c:v>0.22309699811073586</c:v>
                </c:pt>
                <c:pt idx="385">
                  <c:v>0.22255259505910877</c:v>
                </c:pt>
                <c:pt idx="386">
                  <c:v>0.22201084245307073</c:v>
                </c:pt>
                <c:pt idx="387">
                  <c:v>0.22147172098394155</c:v>
                </c:pt>
                <c:pt idx="388">
                  <c:v>0.22093521153014009</c:v>
                </c:pt>
                <c:pt idx="389">
                  <c:v>0.22040129515492363</c:v>
                </c:pt>
                <c:pt idx="390">
                  <c:v>0.21986995310415969</c:v>
                </c:pt>
                <c:pt idx="391">
                  <c:v>0.21934116680413027</c:v>
                </c:pt>
                <c:pt idx="392">
                  <c:v>0.21881491785936757</c:v>
                </c:pt>
                <c:pt idx="393">
                  <c:v>0.21829118805052067</c:v>
                </c:pt>
                <c:pt idx="394">
                  <c:v>0.21776995933225299</c:v>
                </c:pt>
                <c:pt idx="395">
                  <c:v>0.21725121383116977</c:v>
                </c:pt>
                <c:pt idx="396">
                  <c:v>0.21673493384377499</c:v>
                </c:pt>
                <c:pt idx="397">
                  <c:v>0.21622110183445725</c:v>
                </c:pt>
                <c:pt idx="398">
                  <c:v>0.21570970043350468</c:v>
                </c:pt>
                <c:pt idx="399">
                  <c:v>0.21520071243514735</c:v>
                </c:pt>
                <c:pt idx="400">
                  <c:v>0.21469412079562797</c:v>
                </c:pt>
                <c:pt idx="401">
                  <c:v>0.21418990863129911</c:v>
                </c:pt>
                <c:pt idx="402">
                  <c:v>0.21368805921674774</c:v>
                </c:pt>
                <c:pt idx="403">
                  <c:v>0.2131885559829457</c:v>
                </c:pt>
                <c:pt idx="404">
                  <c:v>0.2126913825154263</c:v>
                </c:pt>
                <c:pt idx="405">
                  <c:v>0.21219652255248619</c:v>
                </c:pt>
                <c:pt idx="406">
                  <c:v>0.21170395998341235</c:v>
                </c:pt>
                <c:pt idx="407">
                  <c:v>0.21121367884673367</c:v>
                </c:pt>
                <c:pt idx="408">
                  <c:v>0.21072566332849707</c:v>
                </c:pt>
                <c:pt idx="409">
                  <c:v>0.2102398977605667</c:v>
                </c:pt>
                <c:pt idx="410">
                  <c:v>0.20975636661894764</c:v>
                </c:pt>
                <c:pt idx="411">
                  <c:v>0.20927505452213185</c:v>
                </c:pt>
                <c:pt idx="412">
                  <c:v>0.20879594622946721</c:v>
                </c:pt>
                <c:pt idx="413">
                  <c:v>0.2083190266395489</c:v>
                </c:pt>
                <c:pt idx="414">
                  <c:v>0.20784428078863257</c:v>
                </c:pt>
                <c:pt idx="415">
                  <c:v>0.20737169384906953</c:v>
                </c:pt>
                <c:pt idx="416">
                  <c:v>0.20690125112776284</c:v>
                </c:pt>
                <c:pt idx="417">
                  <c:v>0.20643293806464466</c:v>
                </c:pt>
                <c:pt idx="418">
                  <c:v>0.20596674023117403</c:v>
                </c:pt>
                <c:pt idx="419">
                  <c:v>0.20550264332885507</c:v>
                </c:pt>
                <c:pt idx="420">
                  <c:v>0.20504063318777521</c:v>
                </c:pt>
                <c:pt idx="421">
                  <c:v>0.20458069576516297</c:v>
                </c:pt>
                <c:pt idx="422">
                  <c:v>0.20412281714396516</c:v>
                </c:pt>
                <c:pt idx="423">
                  <c:v>0.20366698353144316</c:v>
                </c:pt>
                <c:pt idx="424">
                  <c:v>0.20321318125778801</c:v>
                </c:pt>
                <c:pt idx="425">
                  <c:v>0.20276139677475385</c:v>
                </c:pt>
                <c:pt idx="426">
                  <c:v>0.20231161665430969</c:v>
                </c:pt>
                <c:pt idx="427">
                  <c:v>0.20186382758730892</c:v>
                </c:pt>
                <c:pt idx="428">
                  <c:v>0.20141801638217666</c:v>
                </c:pt>
                <c:pt idx="429">
                  <c:v>0.20097416996361417</c:v>
                </c:pt>
                <c:pt idx="430">
                  <c:v>0.20053227537132079</c:v>
                </c:pt>
                <c:pt idx="431">
                  <c:v>0.20009231975873221</c:v>
                </c:pt>
                <c:pt idx="432">
                  <c:v>0.19965429039177565</c:v>
                </c:pt>
                <c:pt idx="433">
                  <c:v>0.19921817464764136</c:v>
                </c:pt>
                <c:pt idx="434">
                  <c:v>0.19878396001356977</c:v>
                </c:pt>
                <c:pt idx="435">
                  <c:v>0.19835163408565515</c:v>
                </c:pt>
                <c:pt idx="436">
                  <c:v>0.19792118456766417</c:v>
                </c:pt>
                <c:pt idx="437">
                  <c:v>0.19749259926987031</c:v>
                </c:pt>
                <c:pt idx="438">
                  <c:v>0.19706586610790303</c:v>
                </c:pt>
                <c:pt idx="439">
                  <c:v>0.19664097310161219</c:v>
                </c:pt>
                <c:pt idx="440">
                  <c:v>0.19621790837394668</c:v>
                </c:pt>
                <c:pt idx="441">
                  <c:v>0.19579666014984792</c:v>
                </c:pt>
                <c:pt idx="442">
                  <c:v>0.19537721675515723</c:v>
                </c:pt>
                <c:pt idx="443">
                  <c:v>0.19495956661553757</c:v>
                </c:pt>
                <c:pt idx="444">
                  <c:v>0.19454369825540879</c:v>
                </c:pt>
                <c:pt idx="445">
                  <c:v>0.19412960029689655</c:v>
                </c:pt>
                <c:pt idx="446">
                  <c:v>0.19371726145879467</c:v>
                </c:pt>
                <c:pt idx="447">
                  <c:v>0.19330667055554085</c:v>
                </c:pt>
                <c:pt idx="448">
                  <c:v>0.19289781649620494</c:v>
                </c:pt>
                <c:pt idx="449">
                  <c:v>0.19249068828349039</c:v>
                </c:pt>
                <c:pt idx="450">
                  <c:v>0.19208527501274839</c:v>
                </c:pt>
                <c:pt idx="451">
                  <c:v>0.19168156587100399</c:v>
                </c:pt>
                <c:pt idx="452">
                  <c:v>0.19127955013599501</c:v>
                </c:pt>
                <c:pt idx="453">
                  <c:v>0.19087921717522255</c:v>
                </c:pt>
                <c:pt idx="454">
                  <c:v>0.19048055644501383</c:v>
                </c:pt>
                <c:pt idx="455">
                  <c:v>0.19008355748959627</c:v>
                </c:pt>
                <c:pt idx="456">
                  <c:v>0.18968820994018376</c:v>
                </c:pt>
                <c:pt idx="457">
                  <c:v>0.18929450351407351</c:v>
                </c:pt>
                <c:pt idx="458">
                  <c:v>0.18890242801375484</c:v>
                </c:pt>
                <c:pt idx="459">
                  <c:v>0.18851197332602876</c:v>
                </c:pt>
                <c:pt idx="460">
                  <c:v>0.1881231294211381</c:v>
                </c:pt>
                <c:pt idx="461">
                  <c:v>0.18773588635190913</c:v>
                </c:pt>
                <c:pt idx="462">
                  <c:v>0.18735023425290301</c:v>
                </c:pt>
                <c:pt idx="463">
                  <c:v>0.18696616333957819</c:v>
                </c:pt>
                <c:pt idx="464">
                  <c:v>0.18658366390746273</c:v>
                </c:pt>
                <c:pt idx="465">
                  <c:v>0.18620272633133708</c:v>
                </c:pt>
                <c:pt idx="466">
                  <c:v>0.18582334106442669</c:v>
                </c:pt>
                <c:pt idx="467">
                  <c:v>0.18544549863760443</c:v>
                </c:pt>
                <c:pt idx="468">
                  <c:v>0.18506918965860272</c:v>
                </c:pt>
                <c:pt idx="469">
                  <c:v>0.18469440481123545</c:v>
                </c:pt>
                <c:pt idx="470">
                  <c:v>0.184321134854629</c:v>
                </c:pt>
                <c:pt idx="471">
                  <c:v>0.18394937062246292</c:v>
                </c:pt>
                <c:pt idx="472">
                  <c:v>0.1835791030222193</c:v>
                </c:pt>
                <c:pt idx="473">
                  <c:v>0.18321032303444187</c:v>
                </c:pt>
                <c:pt idx="474">
                  <c:v>0.18284302171200334</c:v>
                </c:pt>
                <c:pt idx="475">
                  <c:v>0.18247719017938194</c:v>
                </c:pt>
                <c:pt idx="476">
                  <c:v>0.18211281963194645</c:v>
                </c:pt>
                <c:pt idx="477">
                  <c:v>0.18174990133524993</c:v>
                </c:pt>
                <c:pt idx="478">
                  <c:v>0.18138842662433163</c:v>
                </c:pt>
                <c:pt idx="479">
                  <c:v>0.18102838690302764</c:v>
                </c:pt>
                <c:pt idx="480">
                  <c:v>0.18066977364328915</c:v>
                </c:pt>
                <c:pt idx="481">
                  <c:v>0.18031257838450934</c:v>
                </c:pt>
                <c:pt idx="482">
                  <c:v>0.17995679273285792</c:v>
                </c:pt>
                <c:pt idx="483">
                  <c:v>0.17960240836062355</c:v>
                </c:pt>
                <c:pt idx="484">
                  <c:v>0.17924941700556427</c:v>
                </c:pt>
                <c:pt idx="485">
                  <c:v>0.17889781047026526</c:v>
                </c:pt>
                <c:pt idx="486">
                  <c:v>0.1785475806215043</c:v>
                </c:pt>
                <c:pt idx="487">
                  <c:v>0.1781987193896247</c:v>
                </c:pt>
                <c:pt idx="488">
                  <c:v>0.17785121876791538</c:v>
                </c:pt>
                <c:pt idx="489">
                  <c:v>0.17750507081199848</c:v>
                </c:pt>
                <c:pt idx="490">
                  <c:v>0.17716026763922388</c:v>
                </c:pt>
                <c:pt idx="491">
                  <c:v>0.1768168014280708</c:v>
                </c:pt>
                <c:pt idx="492">
                  <c:v>0.17647466441755646</c:v>
                </c:pt>
                <c:pt idx="493">
                  <c:v>0.17613384890665137</c:v>
                </c:pt>
                <c:pt idx="494">
                  <c:v>0.17579434725370172</c:v>
                </c:pt>
                <c:pt idx="495">
                  <c:v>0.17545615187585809</c:v>
                </c:pt>
                <c:pt idx="496">
                  <c:v>0.17511925524851094</c:v>
                </c:pt>
                <c:pt idx="497">
                  <c:v>0.17478364990473255</c:v>
                </c:pt>
                <c:pt idx="498">
                  <c:v>0.17444932843472538</c:v>
                </c:pt>
                <c:pt idx="499">
                  <c:v>0.17411628348527666</c:v>
                </c:pt>
                <c:pt idx="500">
                  <c:v>0.17378450775921939</c:v>
                </c:pt>
                <c:pt idx="501">
                  <c:v>0.17345399401489919</c:v>
                </c:pt>
                <c:pt idx="502">
                  <c:v>0.17312473506564771</c:v>
                </c:pt>
                <c:pt idx="503">
                  <c:v>0.1727967237792615</c:v>
                </c:pt>
                <c:pt idx="504">
                  <c:v>0.17246995307748703</c:v>
                </c:pt>
                <c:pt idx="505">
                  <c:v>0.17214441593551166</c:v>
                </c:pt>
                <c:pt idx="506">
                  <c:v>0.17182010538146028</c:v>
                </c:pt>
                <c:pt idx="507">
                  <c:v>0.17149701449589727</c:v>
                </c:pt>
                <c:pt idx="508">
                  <c:v>0.17117513641133483</c:v>
                </c:pt>
                <c:pt idx="509">
                  <c:v>0.17085446431174603</c:v>
                </c:pt>
                <c:pt idx="510">
                  <c:v>0.17053499143208395</c:v>
                </c:pt>
                <c:pt idx="511">
                  <c:v>0.17021671105780567</c:v>
                </c:pt>
                <c:pt idx="512">
                  <c:v>0.16989961652440225</c:v>
                </c:pt>
                <c:pt idx="513">
                  <c:v>0.16958370121693314</c:v>
                </c:pt>
                <c:pt idx="514">
                  <c:v>0.16926895856956636</c:v>
                </c:pt>
                <c:pt idx="515">
                  <c:v>0.16895538206512384</c:v>
                </c:pt>
                <c:pt idx="516">
                  <c:v>0.16864296523463115</c:v>
                </c:pt>
                <c:pt idx="517">
                  <c:v>0.168331701656873</c:v>
                </c:pt>
                <c:pt idx="518">
                  <c:v>0.16802158495795325</c:v>
                </c:pt>
                <c:pt idx="519">
                  <c:v>0.16771260881085967</c:v>
                </c:pt>
                <c:pt idx="520">
                  <c:v>0.16740476693503387</c:v>
                </c:pt>
                <c:pt idx="521">
                  <c:v>0.16709805309594553</c:v>
                </c:pt>
                <c:pt idx="522">
                  <c:v>0.16679246110467172</c:v>
                </c:pt>
                <c:pt idx="523">
                  <c:v>0.16648798481748048</c:v>
                </c:pt>
                <c:pt idx="524">
                  <c:v>0.16618461813541915</c:v>
                </c:pt>
                <c:pt idx="525">
                  <c:v>0.16588235500390719</c:v>
                </c:pt>
                <c:pt idx="526">
                  <c:v>0.16558118941233316</c:v>
                </c:pt>
                <c:pt idx="527">
                  <c:v>0.1652811153936567</c:v>
                </c:pt>
                <c:pt idx="528">
                  <c:v>0.16498212702401402</c:v>
                </c:pt>
                <c:pt idx="529">
                  <c:v>0.16468421842232833</c:v>
                </c:pt>
                <c:pt idx="530">
                  <c:v>0.16438738374992426</c:v>
                </c:pt>
                <c:pt idx="531">
                  <c:v>0.16409161721014617</c:v>
                </c:pt>
                <c:pt idx="532">
                  <c:v>0.16379691304798102</c:v>
                </c:pt>
                <c:pt idx="533">
                  <c:v>0.16350326554968519</c:v>
                </c:pt>
                <c:pt idx="534">
                  <c:v>0.16321066904241488</c:v>
                </c:pt>
                <c:pt idx="535">
                  <c:v>0.16291911789386113</c:v>
                </c:pt>
                <c:pt idx="536">
                  <c:v>0.16262860651188821</c:v>
                </c:pt>
                <c:pt idx="537">
                  <c:v>0.16233912934417616</c:v>
                </c:pt>
                <c:pt idx="538">
                  <c:v>0.16205068087786711</c:v>
                </c:pt>
                <c:pt idx="539">
                  <c:v>0.1617632556392152</c:v>
                </c:pt>
                <c:pt idx="540">
                  <c:v>0.16147684819324043</c:v>
                </c:pt>
                <c:pt idx="541">
                  <c:v>0.16119145314338607</c:v>
                </c:pt>
                <c:pt idx="542">
                  <c:v>0.16090706513117969</c:v>
                </c:pt>
                <c:pt idx="543">
                  <c:v>0.16062367883589773</c:v>
                </c:pt>
                <c:pt idx="544">
                  <c:v>0.1603412889742338</c:v>
                </c:pt>
                <c:pt idx="545">
                  <c:v>0.16005989029997028</c:v>
                </c:pt>
                <c:pt idx="546">
                  <c:v>0.15977947760365341</c:v>
                </c:pt>
                <c:pt idx="547">
                  <c:v>0.15950004571227189</c:v>
                </c:pt>
                <c:pt idx="548">
                  <c:v>0.15922158948893864</c:v>
                </c:pt>
                <c:pt idx="549">
                  <c:v>0.15894410383257626</c:v>
                </c:pt>
                <c:pt idx="550">
                  <c:v>0.15866758367760522</c:v>
                </c:pt>
                <c:pt idx="551">
                  <c:v>0.15839202399363586</c:v>
                </c:pt>
                <c:pt idx="552">
                  <c:v>0.15811741978516325</c:v>
                </c:pt>
                <c:pt idx="553">
                  <c:v>0.15784376609126535</c:v>
                </c:pt>
                <c:pt idx="554">
                  <c:v>0.15757105798530413</c:v>
                </c:pt>
                <c:pt idx="555">
                  <c:v>0.15729929057463021</c:v>
                </c:pt>
                <c:pt idx="556">
                  <c:v>0.15702845900028992</c:v>
                </c:pt>
                <c:pt idx="557">
                  <c:v>0.15675855843673589</c:v>
                </c:pt>
                <c:pt idx="558">
                  <c:v>0.15648958409154057</c:v>
                </c:pt>
                <c:pt idx="559">
                  <c:v>0.15622153120511223</c:v>
                </c:pt>
                <c:pt idx="560">
                  <c:v>0.15595439505041456</c:v>
                </c:pt>
                <c:pt idx="561">
                  <c:v>0.15568817093268872</c:v>
                </c:pt>
                <c:pt idx="562">
                  <c:v>0.15542285418917803</c:v>
                </c:pt>
                <c:pt idx="563">
                  <c:v>0.15515844018885622</c:v>
                </c:pt>
                <c:pt idx="564">
                  <c:v>0.15489492433215751</c:v>
                </c:pt>
                <c:pt idx="565">
                  <c:v>0.15463230205071035</c:v>
                </c:pt>
                <c:pt idx="566">
                  <c:v>0.15437056880707303</c:v>
                </c:pt>
                <c:pt idx="567">
                  <c:v>0.15410972009447269</c:v>
                </c:pt>
                <c:pt idx="568">
                  <c:v>0.15384975143654625</c:v>
                </c:pt>
                <c:pt idx="569">
                  <c:v>0.1535906583870848</c:v>
                </c:pt>
                <c:pt idx="570">
                  <c:v>0.15333243652977979</c:v>
                </c:pt>
                <c:pt idx="571">
                  <c:v>0.15307508147797233</c:v>
                </c:pt>
                <c:pt idx="572">
                  <c:v>0.15281858887440453</c:v>
                </c:pt>
                <c:pt idx="573">
                  <c:v>0.15256295439097381</c:v>
                </c:pt>
                <c:pt idx="574">
                  <c:v>0.15230817372848937</c:v>
                </c:pt>
                <c:pt idx="575">
                  <c:v>0.15205424261643116</c:v>
                </c:pt>
                <c:pt idx="576">
                  <c:v>0.15159873391152515</c:v>
                </c:pt>
                <c:pt idx="577">
                  <c:v>0.15109533580718895</c:v>
                </c:pt>
                <c:pt idx="578">
                  <c:v>0.15059444091856783</c:v>
                </c:pt>
                <c:pt idx="579">
                  <c:v>0.15009603267635474</c:v>
                </c:pt>
                <c:pt idx="580">
                  <c:v>0.14960009464811064</c:v>
                </c:pt>
                <c:pt idx="581">
                  <c:v>0.14910661053691016</c:v>
                </c:pt>
                <c:pt idx="582">
                  <c:v>0.14861556418000271</c:v>
                </c:pt>
                <c:pt idx="583">
                  <c:v>0.14812693954748912</c:v>
                </c:pt>
                <c:pt idx="584">
                  <c:v>0.14764072074101339</c:v>
                </c:pt>
                <c:pt idx="585">
                  <c:v>0.14715689199246931</c:v>
                </c:pt>
                <c:pt idx="586">
                  <c:v>0.14667543766272226</c:v>
                </c:pt>
                <c:pt idx="587">
                  <c:v>0.14619634224034528</c:v>
                </c:pt>
                <c:pt idx="588">
                  <c:v>0.1457195903403698</c:v>
                </c:pt>
                <c:pt idx="589">
                  <c:v>0.14524516670305032</c:v>
                </c:pt>
                <c:pt idx="590">
                  <c:v>0.1447730561926435</c:v>
                </c:pt>
                <c:pt idx="591">
                  <c:v>0.14430324379620083</c:v>
                </c:pt>
                <c:pt idx="592">
                  <c:v>0.1438357146223751</c:v>
                </c:pt>
                <c:pt idx="593">
                  <c:v>0.14337045390024056</c:v>
                </c:pt>
                <c:pt idx="594">
                  <c:v>0.14290744697812588</c:v>
                </c:pt>
                <c:pt idx="595">
                  <c:v>0.14244667932246102</c:v>
                </c:pt>
                <c:pt idx="596">
                  <c:v>0.14198813651663647</c:v>
                </c:pt>
                <c:pt idx="597">
                  <c:v>0.14153180425987563</c:v>
                </c:pt>
                <c:pt idx="598">
                  <c:v>0.14107766836611985</c:v>
                </c:pt>
                <c:pt idx="599">
                  <c:v>0.14062571476292574</c:v>
                </c:pt>
                <c:pt idx="600">
                  <c:v>0.14017592949037513</c:v>
                </c:pt>
                <c:pt idx="601">
                  <c:v>0.13972829869999714</c:v>
                </c:pt>
                <c:pt idx="602">
                  <c:v>0.13928280865370191</c:v>
                </c:pt>
                <c:pt idx="603">
                  <c:v>0.13883944572272688</c:v>
                </c:pt>
                <c:pt idx="604">
                  <c:v>0.13839819638659423</c:v>
                </c:pt>
                <c:pt idx="605">
                  <c:v>0.13795904723208002</c:v>
                </c:pt>
                <c:pt idx="606">
                  <c:v>0.13752198495219498</c:v>
                </c:pt>
                <c:pt idx="607">
                  <c:v>0.13708699634517643</c:v>
                </c:pt>
                <c:pt idx="608">
                  <c:v>0.13665406831349117</c:v>
                </c:pt>
                <c:pt idx="609">
                  <c:v>0.13622318786284987</c:v>
                </c:pt>
                <c:pt idx="610">
                  <c:v>0.13579434210123162</c:v>
                </c:pt>
                <c:pt idx="611">
                  <c:v>0.1353675182379199</c:v>
                </c:pt>
                <c:pt idx="612">
                  <c:v>0.13494270358254867</c:v>
                </c:pt>
                <c:pt idx="613">
                  <c:v>0.13451988554415914</c:v>
                </c:pt>
                <c:pt idx="614">
                  <c:v>0.13409905163026675</c:v>
                </c:pt>
                <c:pt idx="615">
                  <c:v>0.13368018944593849</c:v>
                </c:pt>
                <c:pt idx="616">
                  <c:v>0.13326328669288018</c:v>
                </c:pt>
                <c:pt idx="617">
                  <c:v>0.13284833116853373</c:v>
                </c:pt>
                <c:pt idx="618">
                  <c:v>0.13243531076518414</c:v>
                </c:pt>
                <c:pt idx="619">
                  <c:v>0.13202421346907647</c:v>
                </c:pt>
                <c:pt idx="620">
                  <c:v>0.13161502735954203</c:v>
                </c:pt>
                <c:pt idx="621">
                  <c:v>0.13120774060813425</c:v>
                </c:pt>
                <c:pt idx="622">
                  <c:v>0.13080234147777386</c:v>
                </c:pt>
                <c:pt idx="623">
                  <c:v>0.13039881832190334</c:v>
                </c:pt>
                <c:pt idx="624">
                  <c:v>0.12999715958365035</c:v>
                </c:pt>
                <c:pt idx="625">
                  <c:v>0.12959735379500031</c:v>
                </c:pt>
                <c:pt idx="626">
                  <c:v>0.12919938957597785</c:v>
                </c:pt>
                <c:pt idx="627">
                  <c:v>0.12880325563383682</c:v>
                </c:pt>
                <c:pt idx="628">
                  <c:v>0.12840894076225948</c:v>
                </c:pt>
                <c:pt idx="629">
                  <c:v>0.12801643384056363</c:v>
                </c:pt>
                <c:pt idx="630">
                  <c:v>0.1276257238329187</c:v>
                </c:pt>
                <c:pt idx="631">
                  <c:v>0.12723679978757005</c:v>
                </c:pt>
                <c:pt idx="632">
                  <c:v>0.12684965083607133</c:v>
                </c:pt>
                <c:pt idx="633">
                  <c:v>0.12646426619252538</c:v>
                </c:pt>
                <c:pt idx="634">
                  <c:v>0.12608063515283288</c:v>
                </c:pt>
                <c:pt idx="635">
                  <c:v>0.12569874709394907</c:v>
                </c:pt>
                <c:pt idx="636">
                  <c:v>0.12531859147314836</c:v>
                </c:pt>
                <c:pt idx="637">
                  <c:v>0.12494015782729677</c:v>
                </c:pt>
                <c:pt idx="638">
                  <c:v>0.12456343577213183</c:v>
                </c:pt>
                <c:pt idx="639">
                  <c:v>0.12418841500155028</c:v>
                </c:pt>
                <c:pt idx="640">
                  <c:v>0.12381508528690324</c:v>
                </c:pt>
                <c:pt idx="641">
                  <c:v>0.12344343647629864</c:v>
                </c:pt>
                <c:pt idx="642">
                  <c:v>0.12307345849391119</c:v>
                </c:pt>
                <c:pt idx="643">
                  <c:v>0.1227051413392993</c:v>
                </c:pt>
                <c:pt idx="644">
                  <c:v>0.12233847508672945</c:v>
                </c:pt>
                <c:pt idx="645">
                  <c:v>0.12197344988450733</c:v>
                </c:pt>
                <c:pt idx="646">
                  <c:v>0.12161005595431625</c:v>
                </c:pt>
                <c:pt idx="647">
                  <c:v>0.12124828359056208</c:v>
                </c:pt>
                <c:pt idx="648">
                  <c:v>0.12088812315972536</c:v>
                </c:pt>
                <c:pt idx="649">
                  <c:v>0.12052956509971989</c:v>
                </c:pt>
                <c:pt idx="650">
                  <c:v>0.12017259991925811</c:v>
                </c:pt>
                <c:pt idx="651">
                  <c:v>0.11981721819722288</c:v>
                </c:pt>
                <c:pt idx="652">
                  <c:v>0.11946341058204599</c:v>
                </c:pt>
                <c:pt idx="653">
                  <c:v>0.11911116779109289</c:v>
                </c:pt>
                <c:pt idx="654">
                  <c:v>0.11876048061005388</c:v>
                </c:pt>
                <c:pt idx="655">
                  <c:v>0.1184113398923414</c:v>
                </c:pt>
                <c:pt idx="656">
                  <c:v>0.1180637365584937</c:v>
                </c:pt>
                <c:pt idx="657">
                  <c:v>0.11771766159558465</c:v>
                </c:pt>
                <c:pt idx="658">
                  <c:v>0.11737310605663924</c:v>
                </c:pt>
                <c:pt idx="659">
                  <c:v>0.1170300610600556</c:v>
                </c:pt>
                <c:pt idx="660">
                  <c:v>0.11668851778903247</c:v>
                </c:pt>
                <c:pt idx="661">
                  <c:v>0.11634846749100269</c:v>
                </c:pt>
                <c:pt idx="662">
                  <c:v>0.11600990147707252</c:v>
                </c:pt>
                <c:pt idx="663">
                  <c:v>0.11567281112146655</c:v>
                </c:pt>
                <c:pt idx="664">
                  <c:v>0.11533718786097828</c:v>
                </c:pt>
                <c:pt idx="665">
                  <c:v>0.1150030231944263</c:v>
                </c:pt>
                <c:pt idx="666">
                  <c:v>0.114670308682116</c:v>
                </c:pt>
                <c:pt idx="667">
                  <c:v>0.11433903594530652</c:v>
                </c:pt>
                <c:pt idx="668">
                  <c:v>0.11400919666568346</c:v>
                </c:pt>
                <c:pt idx="669">
                  <c:v>0.11368078258483653</c:v>
                </c:pt>
                <c:pt idx="670">
                  <c:v>0.11335378550374269</c:v>
                </c:pt>
                <c:pt idx="671">
                  <c:v>0.11302819728225438</c:v>
                </c:pt>
                <c:pt idx="672">
                  <c:v>0.11270400983859294</c:v>
                </c:pt>
                <c:pt idx="673">
                  <c:v>0.11238121514884707</c:v>
                </c:pt>
                <c:pt idx="674">
                  <c:v>0.11205980524647634</c:v>
                </c:pt>
                <c:pt idx="675">
                  <c:v>0.11173977222181966</c:v>
                </c:pt>
                <c:pt idx="676">
                  <c:v>0.11142110822160864</c:v>
                </c:pt>
                <c:pt idx="677">
                  <c:v>0.11110380544848582</c:v>
                </c:pt>
                <c:pt idx="678">
                  <c:v>0.11078785616052762</c:v>
                </c:pt>
                <c:pt idx="679">
                  <c:v>0.11047325267077222</c:v>
                </c:pt>
                <c:pt idx="680">
                  <c:v>0.11015998734675186</c:v>
                </c:pt>
                <c:pt idx="681">
                  <c:v>0.10984805261003003</c:v>
                </c:pt>
                <c:pt idx="682">
                  <c:v>0.10953744093574304</c:v>
                </c:pt>
                <c:pt idx="683">
                  <c:v>0.10922814485214628</c:v>
                </c:pt>
                <c:pt idx="684">
                  <c:v>0.10892015694016484</c:v>
                </c:pt>
                <c:pt idx="685">
                  <c:v>0.10861346983294859</c:v>
                </c:pt>
                <c:pt idx="686">
                  <c:v>0.10830807621543168</c:v>
                </c:pt>
                <c:pt idx="687">
                  <c:v>0.10800396882389637</c:v>
                </c:pt>
                <c:pt idx="688">
                  <c:v>0.10770114044554105</c:v>
                </c:pt>
                <c:pt idx="689">
                  <c:v>0.10739958391805259</c:v>
                </c:pt>
                <c:pt idx="690">
                  <c:v>0.10709929212918276</c:v>
                </c:pt>
                <c:pt idx="691">
                  <c:v>0.10680025801632909</c:v>
                </c:pt>
                <c:pt idx="692">
                  <c:v>0.10650247456611932</c:v>
                </c:pt>
                <c:pt idx="693">
                  <c:v>0.10620593481400031</c:v>
                </c:pt>
                <c:pt idx="694">
                  <c:v>0.1059106318438309</c:v>
                </c:pt>
                <c:pt idx="695">
                  <c:v>0.1056165587874785</c:v>
                </c:pt>
                <c:pt idx="696">
                  <c:v>0.10532370882441978</c:v>
                </c:pt>
                <c:pt idx="697">
                  <c:v>0.10503207518134529</c:v>
                </c:pt>
                <c:pt idx="698">
                  <c:v>0.10474165113176764</c:v>
                </c:pt>
                <c:pt idx="699">
                  <c:v>0.10445242999563381</c:v>
                </c:pt>
                <c:pt idx="700">
                  <c:v>0.10416440513894086</c:v>
                </c:pt>
                <c:pt idx="701">
                  <c:v>0.10387756997335564</c:v>
                </c:pt>
                <c:pt idx="702">
                  <c:v>0.10359191795583796</c:v>
                </c:pt>
                <c:pt idx="703">
                  <c:v>0.10330744258826745</c:v>
                </c:pt>
                <c:pt idx="704">
                  <c:v>0.10302413741707409</c:v>
                </c:pt>
                <c:pt idx="705">
                  <c:v>0.102741996032872</c:v>
                </c:pt>
                <c:pt idx="706">
                  <c:v>0.10246101207009718</c:v>
                </c:pt>
                <c:pt idx="707">
                  <c:v>0.10218117920664831</c:v>
                </c:pt>
                <c:pt idx="708">
                  <c:v>0.10190249116353106</c:v>
                </c:pt>
                <c:pt idx="709">
                  <c:v>0.10162494170450609</c:v>
                </c:pt>
                <c:pt idx="710">
                  <c:v>0.10134852463573997</c:v>
                </c:pt>
                <c:pt idx="711">
                  <c:v>0.1010732338054597</c:v>
                </c:pt>
                <c:pt idx="712">
                  <c:v>0.10079906310361045</c:v>
                </c:pt>
                <c:pt idx="713">
                  <c:v>0.10052600646151648</c:v>
                </c:pt>
                <c:pt idx="714">
                  <c:v>0.10025405785154533</c:v>
                </c:pt>
                <c:pt idx="715">
                  <c:v>9.9983211286775231E-2</c:v>
                </c:pt>
                <c:pt idx="716">
                  <c:v>9.9713460820665456E-2</c:v>
                </c:pt>
                <c:pt idx="717">
                  <c:v>9.9444800546730133E-2</c:v>
                </c:pt>
                <c:pt idx="718">
                  <c:v>9.9177224598214722E-2</c:v>
                </c:pt>
                <c:pt idx="719">
                  <c:v>9.8910727147775795E-2</c:v>
                </c:pt>
                <c:pt idx="720">
                  <c:v>9.8645302407163835E-2</c:v>
                </c:pt>
                <c:pt idx="721">
                  <c:v>9.8380944626908814E-2</c:v>
                </c:pt>
                <c:pt idx="722">
                  <c:v>9.8117648096008953E-2</c:v>
                </c:pt>
                <c:pt idx="723">
                  <c:v>9.7855407141622164E-2</c:v>
                </c:pt>
                <c:pt idx="724">
                  <c:v>9.7594216128760611E-2</c:v>
                </c:pt>
                <c:pt idx="725">
                  <c:v>9.7334069459987849E-2</c:v>
                </c:pt>
                <c:pt idx="726">
                  <c:v>9.7074961575119079E-2</c:v>
                </c:pt>
                <c:pt idx="727">
                  <c:v>9.6816886950923969E-2</c:v>
                </c:pt>
                <c:pt idx="728">
                  <c:v>9.6559840100832309E-2</c:v>
                </c:pt>
                <c:pt idx="729">
                  <c:v>9.6303815574642473E-2</c:v>
                </c:pt>
                <c:pt idx="730">
                  <c:v>9.6048807958232382E-2</c:v>
                </c:pt>
                <c:pt idx="731">
                  <c:v>9.5794811873273419E-2</c:v>
                </c:pt>
                <c:pt idx="732">
                  <c:v>9.5541821976946772E-2</c:v>
                </c:pt>
                <c:pt idx="733">
                  <c:v>9.5289832961662421E-2</c:v>
                </c:pt>
                <c:pt idx="734">
                  <c:v>9.5038839554780902E-2</c:v>
                </c:pt>
                <c:pt idx="735">
                  <c:v>9.4788836518337249E-2</c:v>
                </c:pt>
                <c:pt idx="736">
                  <c:v>9.4539818648768037E-2</c:v>
                </c:pt>
                <c:pt idx="737">
                  <c:v>9.4291780776640313E-2</c:v>
                </c:pt>
                <c:pt idx="738">
                  <c:v>9.4044717766383512E-2</c:v>
                </c:pt>
                <c:pt idx="739">
                  <c:v>9.3798624516023485E-2</c:v>
                </c:pt>
                <c:pt idx="740">
                  <c:v>9.3553495956919253E-2</c:v>
                </c:pt>
                <c:pt idx="741">
                  <c:v>9.3309327053501825E-2</c:v>
                </c:pt>
                <c:pt idx="742">
                  <c:v>9.3066112803015799E-2</c:v>
                </c:pt>
                <c:pt idx="743">
                  <c:v>9.2823848235262921E-2</c:v>
                </c:pt>
                <c:pt idx="744">
                  <c:v>9.2582528412348319E-2</c:v>
                </c:pt>
                <c:pt idx="745">
                  <c:v>9.2342148428428722E-2</c:v>
                </c:pt>
                <c:pt idx="746">
                  <c:v>9.2102703409463277E-2</c:v>
                </c:pt>
                <c:pt idx="747">
                  <c:v>9.1864188512966405E-2</c:v>
                </c:pt>
                <c:pt idx="748">
                  <c:v>9.1626598927762953E-2</c:v>
                </c:pt>
                <c:pt idx="749">
                  <c:v>9.1389929873745654E-2</c:v>
                </c:pt>
                <c:pt idx="750">
                  <c:v>9.1154176601634593E-2</c:v>
                </c:pt>
                <c:pt idx="751">
                  <c:v>9.0919334392738971E-2</c:v>
                </c:pt>
                <c:pt idx="752">
                  <c:v>9.068539855872107E-2</c:v>
                </c:pt>
                <c:pt idx="753">
                  <c:v>9.0452364441362135E-2</c:v>
                </c:pt>
                <c:pt idx="754">
                  <c:v>9.0220227412330545E-2</c:v>
                </c:pt>
                <c:pt idx="755">
                  <c:v>8.9988982872952053E-2</c:v>
                </c:pt>
                <c:pt idx="756">
                  <c:v>8.9758626253981913E-2</c:v>
                </c:pt>
                <c:pt idx="757">
                  <c:v>8.952915301537924E-2</c:v>
                </c:pt>
                <c:pt idx="758">
                  <c:v>8.9300558646083328E-2</c:v>
                </c:pt>
                <c:pt idx="759">
                  <c:v>8.9072838663791898E-2</c:v>
                </c:pt>
                <c:pt idx="760">
                  <c:v>8.8845988614741397E-2</c:v>
                </c:pt>
                <c:pt idx="761">
                  <c:v>8.8620004073489231E-2</c:v>
                </c:pt>
                <c:pt idx="762">
                  <c:v>8.8394880642697959E-2</c:v>
                </c:pt>
                <c:pt idx="763">
                  <c:v>8.8170613952921278E-2</c:v>
                </c:pt>
                <c:pt idx="764">
                  <c:v>8.7947199662392103E-2</c:v>
                </c:pt>
                <c:pt idx="765">
                  <c:v>8.7724633456812445E-2</c:v>
                </c:pt>
                <c:pt idx="766">
                  <c:v>8.7502911049144996E-2</c:v>
                </c:pt>
                <c:pt idx="767">
                  <c:v>8.728202817940682E-2</c:v>
                </c:pt>
                <c:pt idx="768">
                  <c:v>8.7061980614464643E-2</c:v>
                </c:pt>
                <c:pt idx="769">
                  <c:v>8.6842764147832111E-2</c:v>
                </c:pt>
                <c:pt idx="770">
                  <c:v>8.6624374599468743E-2</c:v>
                </c:pt>
                <c:pt idx="771">
                  <c:v>8.640680781558055E-2</c:v>
                </c:pt>
                <c:pt idx="772">
                  <c:v>8.6190059668422678E-2</c:v>
                </c:pt>
                <c:pt idx="773">
                  <c:v>8.5974126056103564E-2</c:v>
                </c:pt>
                <c:pt idx="774">
                  <c:v>8.5759002902390843E-2</c:v>
                </c:pt>
                <c:pt idx="775">
                  <c:v>8.5544686156519001E-2</c:v>
                </c:pt>
                <c:pt idx="776">
                  <c:v>8.533117179299865E-2</c:v>
                </c:pt>
                <c:pt idx="777">
                  <c:v>8.5118455811427601E-2</c:v>
                </c:pt>
                <c:pt idx="778">
                  <c:v>8.4906534236303358E-2</c:v>
                </c:pt>
                <c:pt idx="779">
                  <c:v>8.4695403116837403E-2</c:v>
                </c:pt>
                <c:pt idx="780">
                  <c:v>8.4485058526771156E-2</c:v>
                </c:pt>
                <c:pt idx="781">
                  <c:v>8.4275496564193281E-2</c:v>
                </c:pt>
                <c:pt idx="782">
                  <c:v>8.4066713351358874E-2</c:v>
                </c:pt>
                <c:pt idx="783">
                  <c:v>8.385870503450997E-2</c:v>
                </c:pt>
                <c:pt idx="784">
                  <c:v>8.3651467783697836E-2</c:v>
                </c:pt>
                <c:pt idx="785">
                  <c:v>8.3444997792606501E-2</c:v>
                </c:pt>
                <c:pt idx="786">
                  <c:v>8.3239291278378133E-2</c:v>
                </c:pt>
                <c:pt idx="787">
                  <c:v>8.3034344481439676E-2</c:v>
                </c:pt>
                <c:pt idx="788">
                  <c:v>8.2830153665331113E-2</c:v>
                </c:pt>
                <c:pt idx="789">
                  <c:v>8.262671511653516E-2</c:v>
                </c:pt>
                <c:pt idx="790">
                  <c:v>8.2424025144308383E-2</c:v>
                </c:pt>
                <c:pt idx="791">
                  <c:v>8.2222080080513876E-2</c:v>
                </c:pt>
                <c:pt idx="792">
                  <c:v>8.2020876279455215E-2</c:v>
                </c:pt>
                <c:pt idx="793">
                  <c:v>8.1820410117712045E-2</c:v>
                </c:pt>
                <c:pt idx="794">
                  <c:v>8.1620677993976765E-2</c:v>
                </c:pt>
                <c:pt idx="795">
                  <c:v>8.1421676328892995E-2</c:v>
                </c:pt>
                <c:pt idx="796">
                  <c:v>8.1223401564894979E-2</c:v>
                </c:pt>
                <c:pt idx="797">
                  <c:v>8.1025850166048866E-2</c:v>
                </c:pt>
                <c:pt idx="798">
                  <c:v>8.0829018617894779E-2</c:v>
                </c:pt>
                <c:pt idx="799">
                  <c:v>8.0632903427290722E-2</c:v>
                </c:pt>
                <c:pt idx="800">
                  <c:v>8.0437501122257463E-2</c:v>
                </c:pt>
                <c:pt idx="801">
                  <c:v>8.0242808251824962E-2</c:v>
                </c:pt>
                <c:pt idx="802">
                  <c:v>8.0048821385879931E-2</c:v>
                </c:pt>
                <c:pt idx="803">
                  <c:v>7.985553711501478E-2</c:v>
                </c:pt>
                <c:pt idx="804">
                  <c:v>7.9662952050377822E-2</c:v>
                </c:pt>
                <c:pt idx="805">
                  <c:v>7.9471062823524716E-2</c:v>
                </c:pt>
                <c:pt idx="806">
                  <c:v>7.9279866086271175E-2</c:v>
                </c:pt>
                <c:pt idx="807">
                  <c:v>7.9089358510546923E-2</c:v>
                </c:pt>
                <c:pt idx="808">
                  <c:v>7.8899536788250901E-2</c:v>
                </c:pt>
                <c:pt idx="809">
                  <c:v>7.8710397631107543E-2</c:v>
                </c:pt>
                <c:pt idx="810">
                  <c:v>7.852193777052445E-2</c:v>
                </c:pt>
                <c:pt idx="811">
                  <c:v>7.8334153957451247E-2</c:v>
                </c:pt>
                <c:pt idx="812">
                  <c:v>7.8147042962239358E-2</c:v>
                </c:pt>
                <c:pt idx="813">
                  <c:v>7.796060157450338E-2</c:v>
                </c:pt>
                <c:pt idx="814">
                  <c:v>7.7774826602983085E-2</c:v>
                </c:pt>
                <c:pt idx="815">
                  <c:v>7.7589714875407195E-2</c:v>
                </c:pt>
                <c:pt idx="816">
                  <c:v>7.7405263238357613E-2</c:v>
                </c:pt>
                <c:pt idx="817">
                  <c:v>7.7221468557135423E-2</c:v>
                </c:pt>
                <c:pt idx="818">
                  <c:v>7.7038327715627533E-2</c:v>
                </c:pt>
                <c:pt idx="819">
                  <c:v>7.6855837616174594E-2</c:v>
                </c:pt>
                <c:pt idx="820">
                  <c:v>7.6673995179440124E-2</c:v>
                </c:pt>
                <c:pt idx="821">
                  <c:v>7.6492797344280536E-2</c:v>
                </c:pt>
                <c:pt idx="822">
                  <c:v>7.6312241067616277E-2</c:v>
                </c:pt>
                <c:pt idx="823">
                  <c:v>7.6132323324304099E-2</c:v>
                </c:pt>
                <c:pt idx="824">
                  <c:v>7.5953041107010358E-2</c:v>
                </c:pt>
                <c:pt idx="825">
                  <c:v>7.5774391426085358E-2</c:v>
                </c:pt>
                <c:pt idx="826">
                  <c:v>7.5596371309438651E-2</c:v>
                </c:pt>
                <c:pt idx="827">
                  <c:v>7.5418977802415452E-2</c:v>
                </c:pt>
                <c:pt idx="828">
                  <c:v>7.5242207967674085E-2</c:v>
                </c:pt>
                <c:pt idx="829">
                  <c:v>7.5066058885064318E-2</c:v>
                </c:pt>
                <c:pt idx="830">
                  <c:v>7.4890527651506791E-2</c:v>
                </c:pt>
                <c:pt idx="831">
                  <c:v>7.4715611380873459E-2</c:v>
                </c:pt>
                <c:pt idx="832">
                  <c:v>7.4541307203868853E-2</c:v>
                </c:pt>
                <c:pt idx="833">
                  <c:v>7.4367612267912483E-2</c:v>
                </c:pt>
                <c:pt idx="834">
                  <c:v>7.4194523737022094E-2</c:v>
                </c:pt>
                <c:pt idx="835">
                  <c:v>7.4022038791697914E-2</c:v>
                </c:pt>
                <c:pt idx="836">
                  <c:v>7.3850154628807868E-2</c:v>
                </c:pt>
                <c:pt idx="837">
                  <c:v>7.3678868461473646E-2</c:v>
                </c:pt>
                <c:pt idx="838">
                  <c:v>7.350817751895769E-2</c:v>
                </c:pt>
                <c:pt idx="839">
                  <c:v>7.3338079046551319E-2</c:v>
                </c:pt>
                <c:pt idx="840">
                  <c:v>7.3168570305463379E-2</c:v>
                </c:pt>
                <c:pt idx="841">
                  <c:v>7.2999648572710116E-2</c:v>
                </c:pt>
                <c:pt idx="842">
                  <c:v>7.28313111410058E-2</c:v>
                </c:pt>
                <c:pt idx="843">
                  <c:v>7.266355531865426E-2</c:v>
                </c:pt>
                <c:pt idx="844">
                  <c:v>7.2496378429441261E-2</c:v>
                </c:pt>
                <c:pt idx="845">
                  <c:v>7.2329777812527751E-2</c:v>
                </c:pt>
                <c:pt idx="846">
                  <c:v>7.2163750822344025E-2</c:v>
                </c:pt>
                <c:pt idx="847">
                  <c:v>7.1998294828484688E-2</c:v>
                </c:pt>
                <c:pt idx="848">
                  <c:v>7.1833407215604467E-2</c:v>
                </c:pt>
                <c:pt idx="849">
                  <c:v>7.1669085383314859E-2</c:v>
                </c:pt>
                <c:pt idx="850">
                  <c:v>7.1505326746081593E-2</c:v>
                </c:pt>
                <c:pt idx="851">
                  <c:v>7.1342128733122914E-2</c:v>
                </c:pt>
                <c:pt idx="852">
                  <c:v>7.1179488788308723E-2</c:v>
                </c:pt>
                <c:pt idx="853">
                  <c:v>7.1017404370060488E-2</c:v>
                </c:pt>
                <c:pt idx="854">
                  <c:v>7.0855872951251925E-2</c:v>
                </c:pt>
                <c:pt idx="855">
                  <c:v>7.0694892019110445E-2</c:v>
                </c:pt>
                <c:pt idx="856">
                  <c:v>7.0534459075119571E-2</c:v>
                </c:pt>
                <c:pt idx="857">
                  <c:v>7.0374571634921862E-2</c:v>
                </c:pt>
                <c:pt idx="858">
                  <c:v>7.0215227228222779E-2</c:v>
                </c:pt>
                <c:pt idx="859">
                  <c:v>7.0056423398695278E-2</c:v>
                </c:pt>
                <c:pt idx="860">
                  <c:v>6.9898157703885175E-2</c:v>
                </c:pt>
                <c:pt idx="861">
                  <c:v>6.9740427715117126E-2</c:v>
                </c:pt>
                <c:pt idx="862">
                  <c:v>6.9583231017401576E-2</c:v>
                </c:pt>
                <c:pt idx="863">
                  <c:v>6.9426565209342248E-2</c:v>
                </c:pt>
                <c:pt idx="864">
                  <c:v>6.927042790304444E-2</c:v>
                </c:pt>
                <c:pt idx="865">
                  <c:v>6.9114816724024031E-2</c:v>
                </c:pt>
                <c:pt idx="866">
                  <c:v>6.8959729311117282E-2</c:v>
                </c:pt>
                <c:pt idx="867">
                  <c:v>6.8805163316391138E-2</c:v>
                </c:pt>
                <c:pt idx="868">
                  <c:v>6.8651116405054433E-2</c:v>
                </c:pt>
                <c:pt idx="869">
                  <c:v>6.8497586255369725E-2</c:v>
                </c:pt>
                <c:pt idx="870">
                  <c:v>6.8344570558565798E-2</c:v>
                </c:pt>
                <c:pt idx="871">
                  <c:v>6.8192067018750871E-2</c:v>
                </c:pt>
                <c:pt idx="872">
                  <c:v>6.8040073352826455E-2</c:v>
                </c:pt>
                <c:pt idx="873">
                  <c:v>6.7888587290401967E-2</c:v>
                </c:pt>
                <c:pt idx="874">
                  <c:v>6.7737606573709849E-2</c:v>
                </c:pt>
                <c:pt idx="875">
                  <c:v>6.7587128957521489E-2</c:v>
                </c:pt>
                <c:pt idx="876">
                  <c:v>6.7437152209063808E-2</c:v>
                </c:pt>
                <c:pt idx="877">
                  <c:v>6.7287674107936332E-2</c:v>
                </c:pt>
                <c:pt idx="878">
                  <c:v>6.7138692446029075E-2</c:v>
                </c:pt>
                <c:pt idx="879">
                  <c:v>6.6990205027440949E-2</c:v>
                </c:pt>
                <c:pt idx="880">
                  <c:v>6.6842209668398919E-2</c:v>
                </c:pt>
                <c:pt idx="881">
                  <c:v>6.6694704197177629E-2</c:v>
                </c:pt>
                <c:pt idx="882">
                  <c:v>6.6547686454019761E-2</c:v>
                </c:pt>
                <c:pt idx="883">
                  <c:v>6.640115429105703E-2</c:v>
                </c:pt>
                <c:pt idx="884">
                  <c:v>6.625510557223166E-2</c:v>
                </c:pt>
                <c:pt idx="885">
                  <c:v>6.6109538173218518E-2</c:v>
                </c:pt>
                <c:pt idx="886">
                  <c:v>6.5964449981348025E-2</c:v>
                </c:pt>
                <c:pt idx="887">
                  <c:v>6.5819838895529281E-2</c:v>
                </c:pt>
                <c:pt idx="888">
                  <c:v>6.5675702826174159E-2</c:v>
                </c:pt>
                <c:pt idx="889">
                  <c:v>6.553203969512178E-2</c:v>
                </c:pt>
                <c:pt idx="890">
                  <c:v>6.5388847435563544E-2</c:v>
                </c:pt>
                <c:pt idx="891">
                  <c:v>6.5246123991968899E-2</c:v>
                </c:pt>
                <c:pt idx="892">
                  <c:v>6.5103867320011458E-2</c:v>
                </c:pt>
                <c:pt idx="893">
                  <c:v>6.4962075386495913E-2</c:v>
                </c:pt>
                <c:pt idx="894">
                  <c:v>6.4820746169285279E-2</c:v>
                </c:pt>
                <c:pt idx="895">
                  <c:v>6.4679877657228838E-2</c:v>
                </c:pt>
                <c:pt idx="896">
                  <c:v>6.4539467850090654E-2</c:v>
                </c:pt>
                <c:pt idx="897">
                  <c:v>6.4399514758478438E-2</c:v>
                </c:pt>
                <c:pt idx="898">
                  <c:v>6.4260016403773199E-2</c:v>
                </c:pt>
                <c:pt idx="899">
                  <c:v>6.4120970818059217E-2</c:v>
                </c:pt>
                <c:pt idx="900">
                  <c:v>6.3982376044054767E-2</c:v>
                </c:pt>
                <c:pt idx="901">
                  <c:v>6.384423013504309E-2</c:v>
                </c:pt>
                <c:pt idx="902">
                  <c:v>6.3706531154804111E-2</c:v>
                </c:pt>
                <c:pt idx="903">
                  <c:v>6.3569277177546582E-2</c:v>
                </c:pt>
                <c:pt idx="904">
                  <c:v>6.34324662878408E-2</c:v>
                </c:pt>
                <c:pt idx="905">
                  <c:v>6.3296096580551672E-2</c:v>
                </c:pt>
                <c:pt idx="906">
                  <c:v>6.3160166160772468E-2</c:v>
                </c:pt>
                <c:pt idx="907">
                  <c:v>6.3024673143758994E-2</c:v>
                </c:pt>
                <c:pt idx="908">
                  <c:v>6.2889615654864214E-2</c:v>
                </c:pt>
                <c:pt idx="909">
                  <c:v>6.27549918294735E-2</c:v>
                </c:pt>
                <c:pt idx="910">
                  <c:v>6.2620799812940081E-2</c:v>
                </c:pt>
                <c:pt idx="911">
                  <c:v>6.2487037760521447E-2</c:v>
                </c:pt>
                <c:pt idx="912">
                  <c:v>6.2353703837315699E-2</c:v>
                </c:pt>
                <c:pt idx="913">
                  <c:v>6.2220796218198732E-2</c:v>
                </c:pt>
                <c:pt idx="914">
                  <c:v>6.2088313087761776E-2</c:v>
                </c:pt>
                <c:pt idx="915">
                  <c:v>6.1956252640249419E-2</c:v>
                </c:pt>
                <c:pt idx="916">
                  <c:v>6.1824613079498027E-2</c:v>
                </c:pt>
                <c:pt idx="917">
                  <c:v>6.1693392618874653E-2</c:v>
                </c:pt>
                <c:pt idx="918">
                  <c:v>6.1562589481216512E-2</c:v>
                </c:pt>
                <c:pt idx="919">
                  <c:v>6.1432201898770737E-2</c:v>
                </c:pt>
                <c:pt idx="920">
                  <c:v>6.1302228113134634E-2</c:v>
                </c:pt>
                <c:pt idx="921">
                  <c:v>6.1172666375196472E-2</c:v>
                </c:pt>
                <c:pt idx="922">
                  <c:v>6.1043514945076552E-2</c:v>
                </c:pt>
                <c:pt idx="923">
                  <c:v>6.0914772092068872E-2</c:v>
                </c:pt>
                <c:pt idx="924">
                  <c:v>6.0786436094583091E-2</c:v>
                </c:pt>
                <c:pt idx="925">
                  <c:v>6.065850524008698E-2</c:v>
                </c:pt>
                <c:pt idx="926">
                  <c:v>6.0530977825049362E-2</c:v>
                </c:pt>
                <c:pt idx="927">
                  <c:v>6.040385215488326E-2</c:v>
                </c:pt>
                <c:pt idx="928">
                  <c:v>6.0277126543889753E-2</c:v>
                </c:pt>
                <c:pt idx="929">
                  <c:v>6.0150799315202001E-2</c:v>
                </c:pt>
                <c:pt idx="930">
                  <c:v>6.0024868800729797E-2</c:v>
                </c:pt>
                <c:pt idx="931">
                  <c:v>5.9899333341104491E-2</c:v>
                </c:pt>
                <c:pt idx="932">
                  <c:v>5.977419128562439E-2</c:v>
                </c:pt>
                <c:pt idx="933">
                  <c:v>5.9649440992200375E-2</c:v>
                </c:pt>
                <c:pt idx="934">
                  <c:v>5.9525080827302145E-2</c:v>
                </c:pt>
                <c:pt idx="935">
                  <c:v>5.9401109165904679E-2</c:v>
                </c:pt>
                <c:pt idx="936">
                  <c:v>5.9277524391435181E-2</c:v>
                </c:pt>
                <c:pt idx="937">
                  <c:v>5.9154324895720346E-2</c:v>
                </c:pt>
                <c:pt idx="938">
                  <c:v>5.9031509078934084E-2</c:v>
                </c:pt>
                <c:pt idx="939">
                  <c:v>5.890907534954555E-2</c:v>
                </c:pt>
                <c:pt idx="940">
                  <c:v>5.8787022124267591E-2</c:v>
                </c:pt>
                <c:pt idx="941">
                  <c:v>5.8665347828005587E-2</c:v>
                </c:pt>
                <c:pt idx="942">
                  <c:v>5.8544050893806591E-2</c:v>
                </c:pt>
                <c:pt idx="943">
                  <c:v>5.8423129762808897E-2</c:v>
                </c:pt>
                <c:pt idx="944">
                  <c:v>5.8302582884191968E-2</c:v>
                </c:pt>
                <c:pt idx="945">
                  <c:v>5.8182408715126706E-2</c:v>
                </c:pt>
                <c:pt idx="946">
                  <c:v>5.8062605720726065E-2</c:v>
                </c:pt>
                <c:pt idx="947">
                  <c:v>5.7943172373996071E-2</c:v>
                </c:pt>
                <c:pt idx="948">
                  <c:v>5.7824107155787161E-2</c:v>
                </c:pt>
                <c:pt idx="949">
                  <c:v>5.7705408554745853E-2</c:v>
                </c:pt>
                <c:pt idx="950">
                  <c:v>5.7587075067266784E-2</c:v>
                </c:pt>
                <c:pt idx="951">
                  <c:v>5.746910519744515E-2</c:v>
                </c:pt>
                <c:pt idx="952">
                  <c:v>5.7351497457029339E-2</c:v>
                </c:pt>
                <c:pt idx="953">
                  <c:v>5.7234250365374079E-2</c:v>
                </c:pt>
                <c:pt idx="954">
                  <c:v>5.7117362449393784E-2</c:v>
                </c:pt>
                <c:pt idx="955">
                  <c:v>5.7000832243516292E-2</c:v>
                </c:pt>
                <c:pt idx="956">
                  <c:v>5.6884658289636923E-2</c:v>
                </c:pt>
                <c:pt idx="957">
                  <c:v>5.6768839137072896E-2</c:v>
                </c:pt>
                <c:pt idx="958">
                  <c:v>5.6653373342518021E-2</c:v>
                </c:pt>
                <c:pt idx="959">
                  <c:v>5.6538259469997722E-2</c:v>
                </c:pt>
                <c:pt idx="960">
                  <c:v>5.64234960908244E-2</c:v>
                </c:pt>
                <c:pt idx="961">
                  <c:v>5.6309081783553115E-2</c:v>
                </c:pt>
                <c:pt idx="962">
                  <c:v>5.6195015133937563E-2</c:v>
                </c:pt>
                <c:pt idx="963">
                  <c:v>5.6081294734886364E-2</c:v>
                </c:pt>
                <c:pt idx="964">
                  <c:v>5.5967919186419669E-2</c:v>
                </c:pt>
                <c:pt idx="965">
                  <c:v>5.5854887095626117E-2</c:v>
                </c:pt>
                <c:pt idx="966">
                  <c:v>5.5742197076619968E-2</c:v>
                </c:pt>
                <c:pt idx="967">
                  <c:v>5.5629847750498708E-2</c:v>
                </c:pt>
                <c:pt idx="968">
                  <c:v>5.5517837745300815E-2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4E-4F11-9359-F4DB2C35C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7726432"/>
        <c:axId val="8277268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Sabit Tek Modlu İtme Analizi (+Y)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'Kapasite Eğrisi (+Y)'!$E$6:$E$86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7.0825258141270251E-7</c:v>
                      </c:pt>
                      <c:pt idx="1">
                        <c:v>1.0061510198904184E-3</c:v>
                      </c:pt>
                      <c:pt idx="2">
                        <c:v>2.0130102923622494E-3</c:v>
                      </c:pt>
                      <c:pt idx="3">
                        <c:v>3.0198695648340798E-3</c:v>
                      </c:pt>
                      <c:pt idx="4">
                        <c:v>4.0267288373059106E-3</c:v>
                      </c:pt>
                      <c:pt idx="5">
                        <c:v>5.0335881097777419E-3</c:v>
                      </c:pt>
                      <c:pt idx="6">
                        <c:v>6.040447382249574E-3</c:v>
                      </c:pt>
                      <c:pt idx="7">
                        <c:v>7.0473066547214053E-3</c:v>
                      </c:pt>
                      <c:pt idx="8">
                        <c:v>8.0541659271932357E-3</c:v>
                      </c:pt>
                      <c:pt idx="9">
                        <c:v>9.0610251996650678E-3</c:v>
                      </c:pt>
                      <c:pt idx="10">
                        <c:v>1.0067884472136898E-2</c:v>
                      </c:pt>
                      <c:pt idx="11">
                        <c:v>1.107474374460873E-2</c:v>
                      </c:pt>
                      <c:pt idx="12">
                        <c:v>1.2081603017080561E-2</c:v>
                      </c:pt>
                      <c:pt idx="13">
                        <c:v>1.3088462289552393E-2</c:v>
                      </c:pt>
                      <c:pt idx="14">
                        <c:v>1.4095321562024223E-2</c:v>
                      </c:pt>
                      <c:pt idx="15">
                        <c:v>1.5102180834496054E-2</c:v>
                      </c:pt>
                      <c:pt idx="16">
                        <c:v>1.6109040106967884E-2</c:v>
                      </c:pt>
                      <c:pt idx="17">
                        <c:v>1.7115899379439716E-2</c:v>
                      </c:pt>
                      <c:pt idx="18">
                        <c:v>1.8122758651911548E-2</c:v>
                      </c:pt>
                      <c:pt idx="19">
                        <c:v>1.912961792438338E-2</c:v>
                      </c:pt>
                      <c:pt idx="20">
                        <c:v>2.0136477196855209E-2</c:v>
                      </c:pt>
                      <c:pt idx="21">
                        <c:v>2.1143336469327041E-2</c:v>
                      </c:pt>
                      <c:pt idx="22">
                        <c:v>2.2150195741798873E-2</c:v>
                      </c:pt>
                      <c:pt idx="23">
                        <c:v>2.3157055014270705E-2</c:v>
                      </c:pt>
                      <c:pt idx="24">
                        <c:v>2.4163914286742534E-2</c:v>
                      </c:pt>
                      <c:pt idx="25">
                        <c:v>2.5170773559214366E-2</c:v>
                      </c:pt>
                      <c:pt idx="26">
                        <c:v>2.6177632831686198E-2</c:v>
                      </c:pt>
                      <c:pt idx="27">
                        <c:v>2.718449210415803E-2</c:v>
                      </c:pt>
                      <c:pt idx="28">
                        <c:v>2.8191351376629859E-2</c:v>
                      </c:pt>
                      <c:pt idx="29">
                        <c:v>2.9198210649101691E-2</c:v>
                      </c:pt>
                      <c:pt idx="30">
                        <c:v>3.0205069921573523E-2</c:v>
                      </c:pt>
                      <c:pt idx="31">
                        <c:v>3.1211929194045356E-2</c:v>
                      </c:pt>
                      <c:pt idx="32">
                        <c:v>3.2218788466517184E-2</c:v>
                      </c:pt>
                      <c:pt idx="33">
                        <c:v>3.3225647738989013E-2</c:v>
                      </c:pt>
                      <c:pt idx="34">
                        <c:v>3.4232507011460848E-2</c:v>
                      </c:pt>
                      <c:pt idx="35">
                        <c:v>3.5239366283932677E-2</c:v>
                      </c:pt>
                      <c:pt idx="36">
                        <c:v>3.6246225556404506E-2</c:v>
                      </c:pt>
                      <c:pt idx="37">
                        <c:v>3.7253084828876341E-2</c:v>
                      </c:pt>
                      <c:pt idx="38">
                        <c:v>3.825994410134817E-2</c:v>
                      </c:pt>
                      <c:pt idx="39">
                        <c:v>3.9266803373820006E-2</c:v>
                      </c:pt>
                      <c:pt idx="40">
                        <c:v>4.0273662646291834E-2</c:v>
                      </c:pt>
                      <c:pt idx="41">
                        <c:v>4.1280521918763663E-2</c:v>
                      </c:pt>
                      <c:pt idx="42">
                        <c:v>4.2287381191235499E-2</c:v>
                      </c:pt>
                      <c:pt idx="43">
                        <c:v>4.3294240463707327E-2</c:v>
                      </c:pt>
                      <c:pt idx="44">
                        <c:v>4.4301099736179163E-2</c:v>
                      </c:pt>
                      <c:pt idx="45">
                        <c:v>4.5307959008650991E-2</c:v>
                      </c:pt>
                      <c:pt idx="46">
                        <c:v>4.6314818281122827E-2</c:v>
                      </c:pt>
                      <c:pt idx="47">
                        <c:v>4.7321677553594656E-2</c:v>
                      </c:pt>
                      <c:pt idx="48">
                        <c:v>4.8328536826066484E-2</c:v>
                      </c:pt>
                      <c:pt idx="49">
                        <c:v>4.933539609853832E-2</c:v>
                      </c:pt>
                      <c:pt idx="50">
                        <c:v>5.0342255371010149E-2</c:v>
                      </c:pt>
                      <c:pt idx="51">
                        <c:v>5.1349114643481984E-2</c:v>
                      </c:pt>
                      <c:pt idx="52">
                        <c:v>5.2355973915953813E-2</c:v>
                      </c:pt>
                      <c:pt idx="53">
                        <c:v>5.3362833188425642E-2</c:v>
                      </c:pt>
                      <c:pt idx="54">
                        <c:v>5.4369692460897477E-2</c:v>
                      </c:pt>
                      <c:pt idx="55">
                        <c:v>5.5376551733369306E-2</c:v>
                      </c:pt>
                      <c:pt idx="56">
                        <c:v>5.6383411005841134E-2</c:v>
                      </c:pt>
                      <c:pt idx="57">
                        <c:v>5.739027027831297E-2</c:v>
                      </c:pt>
                      <c:pt idx="58">
                        <c:v>5.8397129550784799E-2</c:v>
                      </c:pt>
                      <c:pt idx="59">
                        <c:v>5.9403988823256634E-2</c:v>
                      </c:pt>
                      <c:pt idx="60">
                        <c:v>6.0410848095728442E-2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'Kapasite Eğrisi (+Y)'!$F$6:$F$86</c15:sqref>
                        </c15:formulaRef>
                      </c:ext>
                    </c:extLst>
                    <c:numCache>
                      <c:formatCode>0.000</c:formatCode>
                      <c:ptCount val="81"/>
                      <c:pt idx="0">
                        <c:v>1.0814760710772171E-16</c:v>
                      </c:pt>
                      <c:pt idx="1">
                        <c:v>5.7906006399870815E-3</c:v>
                      </c:pt>
                      <c:pt idx="2">
                        <c:v>1.1583865519396511E-2</c:v>
                      </c:pt>
                      <c:pt idx="3">
                        <c:v>1.7375864332295793E-2</c:v>
                      </c:pt>
                      <c:pt idx="4">
                        <c:v>2.3167862772001512E-2</c:v>
                      </c:pt>
                      <c:pt idx="5">
                        <c:v>2.895937344255305E-2</c:v>
                      </c:pt>
                      <c:pt idx="6">
                        <c:v>3.4751047448770722E-2</c:v>
                      </c:pt>
                      <c:pt idx="7">
                        <c:v>4.0542396317588339E-2</c:v>
                      </c:pt>
                      <c:pt idx="8">
                        <c:v>4.633385139056978E-2</c:v>
                      </c:pt>
                      <c:pt idx="9">
                        <c:v>5.2125304524648648E-2</c:v>
                      </c:pt>
                      <c:pt idx="10">
                        <c:v>5.7916756651138955E-2</c:v>
                      </c:pt>
                      <c:pt idx="11">
                        <c:v>6.3708207339146852E-2</c:v>
                      </c:pt>
                      <c:pt idx="12">
                        <c:v>6.9499013356877457E-2</c:v>
                      </c:pt>
                      <c:pt idx="13">
                        <c:v>7.528961101591157E-2</c:v>
                      </c:pt>
                      <c:pt idx="14">
                        <c:v>8.1079912571190751E-2</c:v>
                      </c:pt>
                      <c:pt idx="15">
                        <c:v>8.6870343776584896E-2</c:v>
                      </c:pt>
                      <c:pt idx="16">
                        <c:v>9.2660484664619069E-2</c:v>
                      </c:pt>
                      <c:pt idx="17">
                        <c:v>9.8450744259982403E-2</c:v>
                      </c:pt>
                      <c:pt idx="18">
                        <c:v>0.10424069796478845</c:v>
                      </c:pt>
                      <c:pt idx="19">
                        <c:v>0.11003013890060072</c:v>
                      </c:pt>
                      <c:pt idx="20">
                        <c:v>0.11581961314243647</c:v>
                      </c:pt>
                      <c:pt idx="21">
                        <c:v>0.12160823033893277</c:v>
                      </c:pt>
                      <c:pt idx="22">
                        <c:v>0.12739693621487486</c:v>
                      </c:pt>
                      <c:pt idx="23">
                        <c:v>0.1331857227686124</c:v>
                      </c:pt>
                      <c:pt idx="24">
                        <c:v>0.13897450677429588</c:v>
                      </c:pt>
                      <c:pt idx="25">
                        <c:v>0.14476329079122177</c:v>
                      </c:pt>
                      <c:pt idx="26">
                        <c:v>0.15055195921602224</c:v>
                      </c:pt>
                      <c:pt idx="27">
                        <c:v>0.15634052399272191</c:v>
                      </c:pt>
                      <c:pt idx="28">
                        <c:v>0.1621291217040283</c:v>
                      </c:pt>
                      <c:pt idx="29">
                        <c:v>0.16791760645645043</c:v>
                      </c:pt>
                      <c:pt idx="30">
                        <c:v>0.17370607288229756</c:v>
                      </c:pt>
                      <c:pt idx="31">
                        <c:v>0.1794945544139161</c:v>
                      </c:pt>
                      <c:pt idx="32">
                        <c:v>0.18528303731254342</c:v>
                      </c:pt>
                      <c:pt idx="33">
                        <c:v>0.19107151853049673</c:v>
                      </c:pt>
                      <c:pt idx="34">
                        <c:v>0.19685986018313753</c:v>
                      </c:pt>
                      <c:pt idx="35">
                        <c:v>0.20264817592153717</c:v>
                      </c:pt>
                      <c:pt idx="36">
                        <c:v>0.20843649199456971</c:v>
                      </c:pt>
                      <c:pt idx="37">
                        <c:v>0.21422472208444959</c:v>
                      </c:pt>
                      <c:pt idx="38">
                        <c:v>0.22001270034925169</c:v>
                      </c:pt>
                      <c:pt idx="39">
                        <c:v>0.22580073561365266</c:v>
                      </c:pt>
                      <c:pt idx="40">
                        <c:v>0.23158893731125935</c:v>
                      </c:pt>
                      <c:pt idx="41">
                        <c:v>0.23737732239041387</c:v>
                      </c:pt>
                      <c:pt idx="42">
                        <c:v>0.24316582230730913</c:v>
                      </c:pt>
                      <c:pt idx="43">
                        <c:v>0.24895440052089243</c:v>
                      </c:pt>
                      <c:pt idx="44">
                        <c:v>0.25474300069757982</c:v>
                      </c:pt>
                      <c:pt idx="45">
                        <c:v>0.26053150660463154</c:v>
                      </c:pt>
                      <c:pt idx="46">
                        <c:v>0.2663198898147674</c:v>
                      </c:pt>
                      <c:pt idx="47">
                        <c:v>0.27210814445679127</c:v>
                      </c:pt>
                      <c:pt idx="48">
                        <c:v>0.27789643378699802</c:v>
                      </c:pt>
                      <c:pt idx="49">
                        <c:v>0.28368471877158757</c:v>
                      </c:pt>
                      <c:pt idx="50">
                        <c:v>0.28947296839558939</c:v>
                      </c:pt>
                      <c:pt idx="51">
                        <c:v>0.29526118800525541</c:v>
                      </c:pt>
                      <c:pt idx="52">
                        <c:v>0.30105045934416602</c:v>
                      </c:pt>
                      <c:pt idx="53">
                        <c:v>0.306839751634363</c:v>
                      </c:pt>
                      <c:pt idx="54">
                        <c:v>0.3126289401982757</c:v>
                      </c:pt>
                      <c:pt idx="55">
                        <c:v>0.31841860292914631</c:v>
                      </c:pt>
                      <c:pt idx="56">
                        <c:v>0.32420877071552456</c:v>
                      </c:pt>
                      <c:pt idx="57">
                        <c:v>0.32999869592112369</c:v>
                      </c:pt>
                      <c:pt idx="58">
                        <c:v>0.33578667289156483</c:v>
                      </c:pt>
                      <c:pt idx="59">
                        <c:v>0.34157583583111073</c:v>
                      </c:pt>
                      <c:pt idx="60">
                        <c:v>0.34736437084408234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CD4E-4F11-9359-F4DB2C35C61D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Line</c:v>
                </c:tx>
                <c:spPr>
                  <a:ln w="19050" cap="rnd">
                    <a:solidFill>
                      <a:schemeClr val="bg1">
                        <a:lumMod val="65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(+Y)'!$K$6:$K$8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6.0411556442012779E-2</c:v>
                      </c:pt>
                      <c:pt idx="2">
                        <c:v>6.0411556442012779E-2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(+Y)'!$L$6:$L$8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0.34876421289382808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CD4E-4F11-9359-F4DB2C35C61D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v>İdealleştirilmiş Kapasite Diyagramı</c:v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(+Y)'!$K$14:$K$16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'Kapasite Eğrisi (+Y)'!$L$14:$L$16</c15:sqref>
                        </c15:formulaRef>
                      </c:ext>
                    </c:extLst>
                    <c:numCache>
                      <c:formatCode>0.000</c:formatCode>
                      <c:ptCount val="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D4E-4F11-9359-F4DB2C35C61D}"/>
                  </c:ext>
                </c:extLst>
              </c15:ser>
            </c15:filteredScatterSeries>
          </c:ext>
        </c:extLst>
      </c:scatterChart>
      <c:valAx>
        <c:axId val="827726432"/>
        <c:scaling>
          <c:orientation val="minMax"/>
          <c:max val="0.7000000000000000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 Yerdeğiştirme,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d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0.35288817663817668"/>
              <c:y val="0.9131810958555809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848"/>
        <c:crosses val="autoZero"/>
        <c:crossBetween val="midCat"/>
      </c:valAx>
      <c:valAx>
        <c:axId val="827726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tr-TR" b="1">
                    <a:solidFill>
                      <a:schemeClr val="bg1">
                        <a:lumMod val="50000"/>
                      </a:schemeClr>
                    </a:solidFill>
                  </a:rPr>
                  <a:t>Spektral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İvme, S</a:t>
                </a:r>
                <a:r>
                  <a:rPr lang="tr-TR" b="1" baseline="-25000">
                    <a:solidFill>
                      <a:schemeClr val="bg1">
                        <a:lumMod val="50000"/>
                      </a:schemeClr>
                    </a:solidFill>
                  </a:rPr>
                  <a:t>a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 (m/s</a:t>
                </a:r>
                <a:r>
                  <a:rPr lang="tr-TR" b="1" baseline="30000">
                    <a:solidFill>
                      <a:schemeClr val="bg1">
                        <a:lumMod val="50000"/>
                      </a:schemeClr>
                    </a:solidFill>
                  </a:rPr>
                  <a:t>2</a:t>
                </a:r>
                <a:r>
                  <a:rPr lang="tr-TR" b="1" baseline="0">
                    <a:solidFill>
                      <a:schemeClr val="bg1">
                        <a:lumMod val="50000"/>
                      </a:schemeClr>
                    </a:solidFill>
                  </a:rPr>
                  <a:t>)</a:t>
                </a:r>
                <a:endParaRPr lang="tr-TR" b="1">
                  <a:solidFill>
                    <a:schemeClr val="bg1">
                      <a:lumMod val="50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2.0251690393005509E-2"/>
              <c:y val="0.2715144854860622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tr-TR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827726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3305717786932261"/>
          <c:y val="0.15250837547745555"/>
          <c:w val="0.42609948674043424"/>
          <c:h val="0.190834275796826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tr-T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6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7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8.xml><?xml version="1.0" encoding="utf-8"?>
<formControlPr xmlns="http://schemas.microsoft.com/office/spreadsheetml/2009/9/main" objectType="CheckBox" fmlaLink="$B$5" lockText="1"/>
</file>

<file path=xl/ctrlProps/ctrlProp9.xml><?xml version="1.0" encoding="utf-8"?>
<formControlPr xmlns="http://schemas.microsoft.com/office/spreadsheetml/2009/9/main" objectType="Drop" dropLines="5" dropStyle="combo" dx="26" fmlaLink="$B$6" fmlaRange="$B$8:$B$12" sel="1" val="0"/>
</file>

<file path=xl/ctrlProps/ctrlProp10.xml><?xml version="1.0" encoding="utf-8"?>
<formControlPr xmlns="http://schemas.microsoft.com/office/spreadsheetml/2009/9/main" objectType="Drop" dropLines="2" dropStyle="combo" dx="26" fmlaLink="$F$6" fmlaRange="$F$8:$G$9" sel="1" val="0"/>
</file>

<file path=xl/ctrlProps/ctrlProp11.xml><?xml version="1.0" encoding="utf-8"?>
<formControlPr xmlns="http://schemas.microsoft.com/office/spreadsheetml/2009/9/main" objectType="Drop" dropLines="2" dropStyle="combo" dx="26" fmlaLink="$D$6" fmlaRange="$D$8:$E$9" sel="1" val="0"/>
</file>

<file path=xl/ctrlProps/ctrlProp12.xml><?xml version="1.0" encoding="utf-8"?>
<formControlPr xmlns="http://schemas.microsoft.com/office/spreadsheetml/2009/9/main" objectType="CheckBox" fmlaLink="$B$5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6</xdr:row>
          <xdr:rowOff>9525</xdr:rowOff>
        </xdr:from>
        <xdr:to>
          <xdr:col>2</xdr:col>
          <xdr:colOff>619125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Analizi Başlat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1</xdr:col>
          <xdr:colOff>1581150</xdr:colOff>
          <xdr:row>5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Model Seç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1590675</xdr:colOff>
          <xdr:row>5</xdr:row>
          <xdr:rowOff>19050</xdr:rowOff>
        </xdr:from>
        <xdr:to>
          <xdr:col>2</xdr:col>
          <xdr:colOff>619125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Temizle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16</xdr:col>
      <xdr:colOff>617220</xdr:colOff>
      <xdr:row>18</xdr:row>
      <xdr:rowOff>167640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20</xdr:row>
      <xdr:rowOff>0</xdr:rowOff>
    </xdr:from>
    <xdr:to>
      <xdr:col>16</xdr:col>
      <xdr:colOff>617280</xdr:colOff>
      <xdr:row>37</xdr:row>
      <xdr:rowOff>166980</xdr:rowOff>
    </xdr:to>
    <xdr:graphicFrame macro="">
      <xdr:nvGraphicFramePr>
        <xdr:cNvPr id="4" name="Grafik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7</xdr:row>
          <xdr:rowOff>19050</xdr:rowOff>
        </xdr:from>
        <xdr:to>
          <xdr:col>2</xdr:col>
          <xdr:colOff>619125</xdr:colOff>
          <xdr:row>7</xdr:row>
          <xdr:rowOff>171450</xdr:rowOff>
        </xdr:to>
        <xdr:sp macro="" textlink="">
          <xdr:nvSpPr>
            <xdr:cNvPr id="1028" name="Button 4" descr="Adım Adım Hasar Seviyesi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Tepe Deplasmanı - Şekil Değiştirme Grafiği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601980</xdr:colOff>
      <xdr:row>20</xdr:row>
      <xdr:rowOff>160020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B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0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5125" name="Drop Dow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B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5126" name="Drop Dow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B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133350</xdr:rowOff>
        </xdr:from>
        <xdr:to>
          <xdr:col>4</xdr:col>
          <xdr:colOff>447675</xdr:colOff>
          <xdr:row>37</xdr:row>
          <xdr:rowOff>47625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B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33</xdr:row>
          <xdr:rowOff>0</xdr:rowOff>
        </xdr:from>
        <xdr:to>
          <xdr:col>5</xdr:col>
          <xdr:colOff>0</xdr:colOff>
          <xdr:row>34</xdr:row>
          <xdr:rowOff>19050</xdr:rowOff>
        </xdr:to>
        <xdr:sp macro="" textlink="">
          <xdr:nvSpPr>
            <xdr:cNvPr id="47105" name="Drop Dow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C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34</xdr:row>
          <xdr:rowOff>19050</xdr:rowOff>
        </xdr:from>
        <xdr:to>
          <xdr:col>5</xdr:col>
          <xdr:colOff>0</xdr:colOff>
          <xdr:row>35</xdr:row>
          <xdr:rowOff>19050</xdr:rowOff>
        </xdr:to>
        <xdr:sp macro="" textlink="">
          <xdr:nvSpPr>
            <xdr:cNvPr id="47106" name="Drop Dow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C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35</xdr:row>
          <xdr:rowOff>19050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47107" name="Drop Dow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C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35</xdr:row>
          <xdr:rowOff>152400</xdr:rowOff>
        </xdr:from>
        <xdr:to>
          <xdr:col>4</xdr:col>
          <xdr:colOff>457200</xdr:colOff>
          <xdr:row>37</xdr:row>
          <xdr:rowOff>38100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C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9525</xdr:colOff>
      <xdr:row>1</xdr:row>
      <xdr:rowOff>0</xdr:rowOff>
    </xdr:from>
    <xdr:to>
      <xdr:col>12</xdr:col>
      <xdr:colOff>0</xdr:colOff>
      <xdr:row>32</xdr:row>
      <xdr:rowOff>171450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0</xdr:rowOff>
    </xdr:to>
    <xdr:graphicFrame macro="">
      <xdr:nvGraphicFramePr>
        <xdr:cNvPr id="2" name="Grafik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26</xdr:row>
      <xdr:rowOff>0</xdr:rowOff>
    </xdr:from>
    <xdr:to>
      <xdr:col>13</xdr:col>
      <xdr:colOff>723900</xdr:colOff>
      <xdr:row>42</xdr:row>
      <xdr:rowOff>7620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S28"/>
  <sheetViews>
    <sheetView tabSelected="1" zoomScale="80" zoomScaleNormal="80" workbookViewId="0"/>
  </sheetViews>
  <sheetFormatPr defaultColWidth="9.140625" defaultRowHeight="13.9" customHeight="1" x14ac:dyDescent="0.25"/>
  <cols>
    <col min="1" max="1" width="3.7109375" style="5" customWidth="1"/>
    <col min="2" max="2" width="36.7109375" style="5" customWidth="1"/>
    <col min="3" max="3" width="9.140625" style="5"/>
    <col min="4" max="4" width="3.7109375" style="5" customWidth="1"/>
    <col min="5" max="6" width="18.7109375" style="5" customWidth="1"/>
    <col min="7" max="7" width="9.140625" style="5"/>
    <col min="8" max="8" width="5.7109375" style="5" customWidth="1"/>
    <col min="9" max="16384" width="9.140625" style="5"/>
  </cols>
  <sheetData>
    <row r="1" spans="1:19" ht="13.9" customHeight="1" x14ac:dyDescent="0.25">
      <c r="A1" s="5" t="s">
        <v>55</v>
      </c>
    </row>
    <row r="2" spans="1:19" ht="13.9" customHeight="1" x14ac:dyDescent="0.25">
      <c r="B2" s="6" t="s">
        <v>1680</v>
      </c>
      <c r="C2" s="7">
        <v>0.34699999999999998</v>
      </c>
      <c r="E2" s="55" t="s">
        <v>30</v>
      </c>
      <c r="F2" s="55"/>
    </row>
    <row r="3" spans="1:19" ht="13.9" customHeight="1" x14ac:dyDescent="0.25">
      <c r="B3" s="6" t="s">
        <v>1681</v>
      </c>
      <c r="C3" s="7">
        <v>9.2999999999999999E-2</v>
      </c>
      <c r="E3" s="8" t="s">
        <v>31</v>
      </c>
      <c r="F3" s="8" t="s">
        <v>32</v>
      </c>
    </row>
    <row r="4" spans="1:19" ht="13.9" customHeight="1" x14ac:dyDescent="0.25">
      <c r="B4" s="6" t="s">
        <v>15</v>
      </c>
      <c r="C4" s="9">
        <v>0.3</v>
      </c>
      <c r="E4" s="7" t="s">
        <v>33</v>
      </c>
      <c r="F4" s="7" t="s">
        <v>34</v>
      </c>
    </row>
    <row r="5" spans="1:19" ht="13.9" customHeight="1" x14ac:dyDescent="0.2">
      <c r="B5" s="10" t="s">
        <v>122</v>
      </c>
      <c r="C5" s="11">
        <v>242</v>
      </c>
      <c r="E5" s="7"/>
      <c r="F5" s="7"/>
      <c r="S5" s="12"/>
    </row>
    <row r="6" spans="1:19" ht="13.9" customHeight="1" x14ac:dyDescent="0.25">
      <c r="B6" s="22" t="s">
        <v>133</v>
      </c>
      <c r="C6" s="13"/>
      <c r="E6" s="7"/>
      <c r="F6" s="7"/>
    </row>
    <row r="7" spans="1:19" ht="13.9" customHeight="1" x14ac:dyDescent="0.25">
      <c r="B7" s="14"/>
      <c r="C7" s="15"/>
      <c r="E7" s="7"/>
      <c r="F7" s="7"/>
    </row>
    <row r="8" spans="1:19" ht="13.9" customHeight="1" x14ac:dyDescent="0.25">
      <c r="B8" s="16"/>
      <c r="C8" s="17"/>
      <c r="E8" s="7"/>
      <c r="F8" s="7"/>
    </row>
    <row r="9" spans="1:19" ht="13.9" customHeight="1" x14ac:dyDescent="0.2">
      <c r="S9" s="12"/>
    </row>
    <row r="10" spans="1:19" ht="13.9" customHeight="1" x14ac:dyDescent="0.25">
      <c r="B10" s="56" t="s">
        <v>16</v>
      </c>
      <c r="C10" s="57"/>
      <c r="D10" s="57"/>
      <c r="E10" s="57"/>
      <c r="F10" s="57"/>
      <c r="G10" s="58"/>
    </row>
    <row r="11" spans="1:19" ht="13.9" customHeight="1" x14ac:dyDescent="0.25">
      <c r="B11" s="56" t="s">
        <v>17</v>
      </c>
      <c r="C11" s="58"/>
      <c r="E11" s="56" t="s">
        <v>18</v>
      </c>
      <c r="F11" s="57"/>
      <c r="G11" s="58"/>
    </row>
    <row r="12" spans="1:19" ht="13.9" customHeight="1" x14ac:dyDescent="0.25">
      <c r="B12" s="18" t="s">
        <v>1682</v>
      </c>
      <c r="C12" s="19">
        <v>5098.9991402737242</v>
      </c>
      <c r="E12" s="53" t="s">
        <v>1682</v>
      </c>
      <c r="F12" s="54"/>
      <c r="G12" s="19">
        <v>5098.9991402737242</v>
      </c>
    </row>
    <row r="13" spans="1:19" ht="13.9" customHeight="1" x14ac:dyDescent="0.2">
      <c r="B13" s="18" t="s">
        <v>1683</v>
      </c>
      <c r="C13" s="19">
        <v>61.538524845916882</v>
      </c>
      <c r="E13" s="53" t="s">
        <v>1684</v>
      </c>
      <c r="F13" s="54"/>
      <c r="G13" s="19">
        <v>61.243366959957818</v>
      </c>
      <c r="S13" s="12"/>
    </row>
    <row r="14" spans="1:19" ht="13.9" customHeight="1" x14ac:dyDescent="0.25">
      <c r="B14" s="18" t="s">
        <v>2</v>
      </c>
      <c r="C14" s="19">
        <v>3786.9900402115295</v>
      </c>
      <c r="E14" s="53" t="s">
        <v>2</v>
      </c>
      <c r="F14" s="54"/>
      <c r="G14" s="19">
        <v>3750.7499965920529</v>
      </c>
    </row>
    <row r="15" spans="1:19" ht="13.9" customHeight="1" x14ac:dyDescent="0.25">
      <c r="B15" s="18" t="s">
        <v>3</v>
      </c>
      <c r="C15" s="19">
        <v>0.74269281794941355</v>
      </c>
      <c r="E15" s="53" t="s">
        <v>3</v>
      </c>
      <c r="F15" s="54"/>
      <c r="G15" s="19">
        <v>0.73558553226010259</v>
      </c>
    </row>
    <row r="16" spans="1:19" ht="13.9" customHeight="1" x14ac:dyDescent="0.25">
      <c r="B16" s="18" t="s">
        <v>1685</v>
      </c>
      <c r="C16" s="19">
        <v>2.2472271171687961E-2</v>
      </c>
      <c r="E16" s="53" t="s">
        <v>1686</v>
      </c>
      <c r="F16" s="54"/>
      <c r="G16" s="19">
        <v>2.2739262995697014E-2</v>
      </c>
    </row>
    <row r="17" spans="2:19" ht="13.9" customHeight="1" x14ac:dyDescent="0.2">
      <c r="B17" s="18" t="s">
        <v>1687</v>
      </c>
      <c r="C17" s="19">
        <v>1.3829104178431013</v>
      </c>
      <c r="E17" s="53" t="s">
        <v>1688</v>
      </c>
      <c r="F17" s="54"/>
      <c r="G17" s="19">
        <v>1.392629028044462</v>
      </c>
      <c r="S17" s="12"/>
    </row>
    <row r="18" spans="2:19" ht="13.9" customHeight="1" x14ac:dyDescent="0.25">
      <c r="B18" s="18" t="s">
        <v>1689</v>
      </c>
      <c r="C18" s="19">
        <v>2.4308777690534766</v>
      </c>
      <c r="E18" s="53" t="s">
        <v>1690</v>
      </c>
      <c r="F18" s="54"/>
      <c r="G18" s="19">
        <v>2.6150134282201738</v>
      </c>
    </row>
    <row r="19" spans="2:19" ht="13.9" customHeight="1" x14ac:dyDescent="0.25">
      <c r="B19" s="18" t="s">
        <v>1691</v>
      </c>
      <c r="C19" s="19">
        <v>5.3602305475504333E-2</v>
      </c>
      <c r="E19" s="53" t="s">
        <v>1691</v>
      </c>
      <c r="F19" s="54"/>
      <c r="G19" s="19">
        <v>5.3602305475504333E-2</v>
      </c>
    </row>
    <row r="20" spans="2:19" ht="13.9" customHeight="1" x14ac:dyDescent="0.25">
      <c r="B20" s="18" t="s">
        <v>1692</v>
      </c>
      <c r="C20" s="19">
        <v>0.26801152737752165</v>
      </c>
      <c r="E20" s="53" t="s">
        <v>1692</v>
      </c>
      <c r="F20" s="54"/>
      <c r="G20" s="19">
        <v>0.26801152737752165</v>
      </c>
    </row>
    <row r="21" spans="2:19" ht="13.9" customHeight="1" x14ac:dyDescent="0.2">
      <c r="B21" s="18" t="s">
        <v>1693</v>
      </c>
      <c r="C21" s="19">
        <v>0.3751826239931097</v>
      </c>
      <c r="E21" s="53" t="s">
        <v>1694</v>
      </c>
      <c r="F21" s="54"/>
      <c r="G21" s="19">
        <v>0.34876421289382808</v>
      </c>
      <c r="S21" s="12"/>
    </row>
    <row r="22" spans="2:19" ht="13.9" customHeight="1" x14ac:dyDescent="0.25">
      <c r="B22" s="18" t="s">
        <v>1</v>
      </c>
      <c r="C22" s="19">
        <v>2.5847393016499147</v>
      </c>
      <c r="E22" s="53" t="s">
        <v>1</v>
      </c>
      <c r="F22" s="54"/>
      <c r="G22" s="19">
        <v>2.4027353891853771</v>
      </c>
    </row>
    <row r="23" spans="2:19" ht="13.9" customHeight="1" x14ac:dyDescent="0.25">
      <c r="B23" s="18" t="s">
        <v>1695</v>
      </c>
      <c r="C23" s="19">
        <v>6.6808772574936892</v>
      </c>
      <c r="E23" s="53" t="s">
        <v>1695</v>
      </c>
      <c r="F23" s="54"/>
      <c r="G23" s="19">
        <v>5.7731373504438057</v>
      </c>
    </row>
    <row r="24" spans="2:19" ht="13.9" customHeight="1" x14ac:dyDescent="0.25">
      <c r="B24" s="18" t="s">
        <v>1696</v>
      </c>
      <c r="C24" s="20">
        <v>5.6157688508987565E-2</v>
      </c>
      <c r="E24" s="53" t="s">
        <v>1697</v>
      </c>
      <c r="F24" s="54"/>
      <c r="G24" s="20">
        <v>6.0411556442012779E-2</v>
      </c>
    </row>
    <row r="25" spans="2:19" ht="13.9" customHeight="1" x14ac:dyDescent="0.2">
      <c r="B25" s="18" t="s">
        <v>1698</v>
      </c>
      <c r="C25" s="20">
        <v>7.7661052481066722E-2</v>
      </c>
      <c r="E25" s="53" t="s">
        <v>1699</v>
      </c>
      <c r="F25" s="54"/>
      <c r="G25" s="20">
        <v>8.4130887130493409E-2</v>
      </c>
      <c r="S25" s="12"/>
    </row>
    <row r="26" spans="2:19" ht="13.9" customHeight="1" x14ac:dyDescent="0.25">
      <c r="B26" s="18" t="s">
        <v>49</v>
      </c>
      <c r="C26" s="21">
        <v>60</v>
      </c>
      <c r="E26" s="53" t="s">
        <v>52</v>
      </c>
      <c r="F26" s="54"/>
      <c r="G26" s="21">
        <v>60</v>
      </c>
    </row>
    <row r="27" spans="2:19" ht="13.9" customHeight="1" x14ac:dyDescent="0.25">
      <c r="B27" s="18" t="s">
        <v>50</v>
      </c>
      <c r="C27" s="21">
        <v>8</v>
      </c>
      <c r="E27" s="53" t="s">
        <v>53</v>
      </c>
      <c r="F27" s="54"/>
      <c r="G27" s="21">
        <v>9</v>
      </c>
    </row>
    <row r="28" spans="2:19" ht="13.9" customHeight="1" x14ac:dyDescent="0.25">
      <c r="B28" s="18" t="s">
        <v>51</v>
      </c>
      <c r="C28" s="21">
        <v>10</v>
      </c>
      <c r="E28" s="53" t="s">
        <v>54</v>
      </c>
      <c r="F28" s="54"/>
      <c r="G28" s="21">
        <v>10</v>
      </c>
    </row>
  </sheetData>
  <mergeCells count="21">
    <mergeCell ref="E18:F18"/>
    <mergeCell ref="B11:C11"/>
    <mergeCell ref="E11:G11"/>
    <mergeCell ref="E12:F12"/>
    <mergeCell ref="E13:F13"/>
    <mergeCell ref="E27:F27"/>
    <mergeCell ref="E28:F28"/>
    <mergeCell ref="E2:F2"/>
    <mergeCell ref="E14:F14"/>
    <mergeCell ref="E15:F15"/>
    <mergeCell ref="E17:F17"/>
    <mergeCell ref="E16:F16"/>
    <mergeCell ref="B10:G10"/>
    <mergeCell ref="E26:F26"/>
    <mergeCell ref="E25:F25"/>
    <mergeCell ref="E24:F24"/>
    <mergeCell ref="E23:F23"/>
    <mergeCell ref="E22:F22"/>
    <mergeCell ref="E21:F21"/>
    <mergeCell ref="E20:F20"/>
    <mergeCell ref="E19:F1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üğme1_Tıkla">
                <anchor moveWithCells="1" siz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2</xdr:col>
                    <xdr:colOff>619125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üğme2_Tıkla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1</xdr:col>
                    <xdr:colOff>1581150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üğme3_Tıkla">
                <anchor moveWithCells="1" sizeWithCells="1">
                  <from>
                    <xdr:col>1</xdr:col>
                    <xdr:colOff>1590675</xdr:colOff>
                    <xdr:row>5</xdr:row>
                    <xdr:rowOff>19050</xdr:rowOff>
                  </from>
                  <to>
                    <xdr:col>2</xdr:col>
                    <xdr:colOff>619125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üğme4_Tıkla" altText="Adım Adım Hasar Seviyesi">
                <anchor moveWithCells="1" sizeWithCells="1">
                  <from>
                    <xdr:col>1</xdr:col>
                    <xdr:colOff>19050</xdr:colOff>
                    <xdr:row>7</xdr:row>
                    <xdr:rowOff>19050</xdr:rowOff>
                  </from>
                  <to>
                    <xdr:col>2</xdr:col>
                    <xdr:colOff>619125</xdr:colOff>
                    <xdr:row>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CAB49-A65A-4FF3-9594-77443A4AE115}">
  <sheetPr codeName="Sayfa12"/>
  <dimension ref="B1:Y244"/>
  <sheetViews>
    <sheetView zoomScale="80" zoomScaleNormal="80" workbookViewId="0"/>
  </sheetViews>
  <sheetFormatPr defaultRowHeight="12.75" x14ac:dyDescent="0.2"/>
  <cols>
    <col min="1" max="1" width="4.7109375" style="12" customWidth="1"/>
    <col min="2" max="2" width="12.85546875" style="27" customWidth="1"/>
    <col min="3" max="8" width="8.85546875" style="27"/>
    <col min="9" max="10" width="9.140625" style="12"/>
    <col min="11" max="11" width="7.7109375" style="28" customWidth="1"/>
    <col min="12" max="12" width="12.7109375" style="29" customWidth="1"/>
    <col min="13" max="14" width="8.7109375" style="30" customWidth="1"/>
    <col min="15" max="15" width="8.7109375" style="31" customWidth="1"/>
    <col min="16" max="16" width="12.7109375" style="31" customWidth="1"/>
    <col min="17" max="17" width="16.7109375" style="30" bestFit="1" customWidth="1"/>
    <col min="18" max="18" width="9.140625" style="12"/>
    <col min="19" max="19" width="7.7109375" style="28" customWidth="1"/>
    <col min="20" max="20" width="12.7109375" style="29" customWidth="1"/>
    <col min="21" max="22" width="8.7109375" style="30" customWidth="1"/>
    <col min="23" max="23" width="8.7109375" style="31" customWidth="1"/>
    <col min="24" max="24" width="12.7109375" style="31" customWidth="1"/>
    <col min="25" max="25" width="16.7109375" style="30" bestFit="1" customWidth="1"/>
    <col min="26" max="16384" width="9.140625" style="12"/>
  </cols>
  <sheetData>
    <row r="1" spans="2:25" x14ac:dyDescent="0.2">
      <c r="B1" s="12"/>
      <c r="C1" s="12"/>
      <c r="D1" s="12"/>
      <c r="E1" s="12"/>
      <c r="F1" s="12"/>
      <c r="G1" s="12"/>
      <c r="H1" s="12"/>
      <c r="K1" s="12"/>
      <c r="L1" s="12"/>
      <c r="M1" s="12"/>
      <c r="N1" s="12"/>
      <c r="O1" s="12"/>
      <c r="P1" s="12"/>
      <c r="Q1" s="12"/>
      <c r="S1" s="12"/>
      <c r="T1" s="12"/>
      <c r="U1" s="12"/>
      <c r="V1" s="12"/>
      <c r="W1" s="12"/>
      <c r="X1" s="12"/>
      <c r="Y1" s="12"/>
    </row>
    <row r="2" spans="2:25" ht="14.45" customHeight="1" x14ac:dyDescent="0.2">
      <c r="B2" s="55" t="s">
        <v>41</v>
      </c>
      <c r="C2" s="64" t="s">
        <v>44</v>
      </c>
      <c r="D2" s="64"/>
      <c r="E2" s="64"/>
      <c r="F2" s="64"/>
      <c r="G2" s="64"/>
      <c r="H2" s="64"/>
      <c r="K2" s="59" t="s">
        <v>19</v>
      </c>
      <c r="L2" s="60"/>
      <c r="M2" s="60"/>
      <c r="N2" s="60"/>
      <c r="O2" s="60"/>
      <c r="P2" s="60"/>
      <c r="Q2" s="61"/>
      <c r="S2" s="59" t="s">
        <v>96</v>
      </c>
      <c r="T2" s="60"/>
      <c r="U2" s="60"/>
      <c r="V2" s="60"/>
      <c r="W2" s="60"/>
      <c r="X2" s="60"/>
      <c r="Y2" s="61"/>
    </row>
    <row r="3" spans="2:25" ht="14.45" customHeight="1" x14ac:dyDescent="0.2">
      <c r="B3" s="55"/>
      <c r="C3" s="64" t="s">
        <v>42</v>
      </c>
      <c r="D3" s="64"/>
      <c r="E3" s="64"/>
      <c r="F3" s="55" t="s">
        <v>43</v>
      </c>
      <c r="G3" s="55"/>
      <c r="H3" s="55"/>
      <c r="K3" s="62" t="s">
        <v>39</v>
      </c>
      <c r="L3" s="62" t="s">
        <v>41</v>
      </c>
      <c r="M3" s="24" t="s">
        <v>98</v>
      </c>
      <c r="N3" s="24" t="s">
        <v>100</v>
      </c>
      <c r="O3" s="24" t="s">
        <v>97</v>
      </c>
      <c r="P3" s="62" t="s">
        <v>102</v>
      </c>
      <c r="Q3" s="62" t="s">
        <v>101</v>
      </c>
      <c r="S3" s="62" t="s">
        <v>39</v>
      </c>
      <c r="T3" s="62" t="s">
        <v>41</v>
      </c>
      <c r="U3" s="24" t="s">
        <v>98</v>
      </c>
      <c r="V3" s="24" t="s">
        <v>100</v>
      </c>
      <c r="W3" s="24" t="s">
        <v>97</v>
      </c>
      <c r="X3" s="62" t="s">
        <v>102</v>
      </c>
      <c r="Y3" s="62" t="s">
        <v>101</v>
      </c>
    </row>
    <row r="4" spans="2:25" ht="15" x14ac:dyDescent="0.2">
      <c r="B4" s="55"/>
      <c r="C4" s="8" t="s">
        <v>1700</v>
      </c>
      <c r="D4" s="8" t="s">
        <v>1701</v>
      </c>
      <c r="E4" s="8" t="s">
        <v>1702</v>
      </c>
      <c r="F4" s="8" t="s">
        <v>1703</v>
      </c>
      <c r="G4" s="8" t="s">
        <v>1704</v>
      </c>
      <c r="H4" s="8" t="s">
        <v>1705</v>
      </c>
      <c r="K4" s="63"/>
      <c r="L4" s="63"/>
      <c r="M4" s="26" t="s">
        <v>99</v>
      </c>
      <c r="N4" s="26" t="s">
        <v>99</v>
      </c>
      <c r="O4" s="26" t="s">
        <v>10</v>
      </c>
      <c r="P4" s="63"/>
      <c r="Q4" s="63"/>
      <c r="S4" s="63"/>
      <c r="T4" s="63"/>
      <c r="U4" s="26" t="s">
        <v>99</v>
      </c>
      <c r="V4" s="26" t="s">
        <v>99</v>
      </c>
      <c r="W4" s="26" t="s">
        <v>10</v>
      </c>
      <c r="X4" s="63"/>
      <c r="Y4" s="63"/>
    </row>
    <row r="5" spans="2:25" x14ac:dyDescent="0.2">
      <c r="B5" s="27" t="s">
        <v>127</v>
      </c>
      <c r="C5" s="27">
        <v>2.5000000000000001E-3</v>
      </c>
      <c r="D5" s="27">
        <v>1.0319710439405307E-2</v>
      </c>
      <c r="E5" s="27">
        <v>1.3759613919207075E-2</v>
      </c>
      <c r="F5" s="27">
        <v>7.4999999999999997E-3</v>
      </c>
      <c r="G5" s="27">
        <v>2.4E-2</v>
      </c>
      <c r="H5" s="27">
        <v>3.2000000000000001E-2</v>
      </c>
      <c r="K5" s="28">
        <v>499</v>
      </c>
      <c r="L5" s="29" t="s">
        <v>127</v>
      </c>
      <c r="M5" s="30">
        <v>600</v>
      </c>
      <c r="N5" s="30">
        <v>575</v>
      </c>
      <c r="O5" s="31">
        <v>-20.284300000000002</v>
      </c>
      <c r="P5" s="31">
        <v>3.3597184265010356E-2</v>
      </c>
      <c r="Q5" s="30">
        <v>1</v>
      </c>
      <c r="S5" s="28">
        <v>499</v>
      </c>
      <c r="T5" s="29" t="s">
        <v>127</v>
      </c>
      <c r="U5" s="30">
        <v>600</v>
      </c>
      <c r="V5" s="30">
        <v>575</v>
      </c>
      <c r="W5" s="31">
        <v>-20.286899999999999</v>
      </c>
      <c r="X5" s="31">
        <v>3.3601490683229811E-2</v>
      </c>
      <c r="Y5" s="30">
        <v>1</v>
      </c>
    </row>
    <row r="6" spans="2:25" x14ac:dyDescent="0.2">
      <c r="B6" s="27" t="s">
        <v>128</v>
      </c>
      <c r="C6" s="27">
        <v>2.5000000000000001E-3</v>
      </c>
      <c r="D6" s="27">
        <v>1.0446085582214663E-2</v>
      </c>
      <c r="E6" s="27">
        <v>1.392811410961955E-2</v>
      </c>
      <c r="F6" s="27">
        <v>7.4999999999999997E-3</v>
      </c>
      <c r="G6" s="27">
        <v>2.4E-2</v>
      </c>
      <c r="H6" s="27">
        <v>3.2000000000000001E-2</v>
      </c>
      <c r="K6" s="28">
        <v>511</v>
      </c>
      <c r="L6" s="29" t="s">
        <v>128</v>
      </c>
      <c r="M6" s="30">
        <v>600</v>
      </c>
      <c r="N6" s="30">
        <v>675</v>
      </c>
      <c r="O6" s="31">
        <v>8.1519999999999992</v>
      </c>
      <c r="P6" s="31">
        <v>1.1501940035273368E-2</v>
      </c>
      <c r="Q6" s="30">
        <v>1</v>
      </c>
      <c r="S6" s="28">
        <v>511</v>
      </c>
      <c r="T6" s="29" t="s">
        <v>128</v>
      </c>
      <c r="U6" s="30">
        <v>600</v>
      </c>
      <c r="V6" s="30">
        <v>675</v>
      </c>
      <c r="W6" s="31">
        <v>8.1448999999999998</v>
      </c>
      <c r="X6" s="31">
        <v>1.1491922398589064E-2</v>
      </c>
      <c r="Y6" s="30">
        <v>1</v>
      </c>
    </row>
    <row r="7" spans="2:25" x14ac:dyDescent="0.2">
      <c r="B7" s="27" t="s">
        <v>129</v>
      </c>
      <c r="C7" s="27">
        <v>2.5000000000000001E-3</v>
      </c>
      <c r="D7" s="27">
        <v>1.0446085582214663E-2</v>
      </c>
      <c r="E7" s="27">
        <v>1.392811410961955E-2</v>
      </c>
      <c r="F7" s="27">
        <v>7.4999999999999997E-3</v>
      </c>
      <c r="G7" s="27">
        <v>2.4E-2</v>
      </c>
      <c r="H7" s="27">
        <v>3.2000000000000001E-2</v>
      </c>
      <c r="K7" s="28">
        <v>507</v>
      </c>
      <c r="L7" s="29" t="s">
        <v>129</v>
      </c>
      <c r="M7" s="30">
        <v>700</v>
      </c>
      <c r="N7" s="30">
        <v>575</v>
      </c>
      <c r="O7" s="31">
        <v>4.2042000000000002</v>
      </c>
      <c r="P7" s="31">
        <v>5.9686956521739125E-3</v>
      </c>
      <c r="Q7" s="30">
        <v>1</v>
      </c>
      <c r="S7" s="28">
        <v>507</v>
      </c>
      <c r="T7" s="29" t="s">
        <v>129</v>
      </c>
      <c r="U7" s="30">
        <v>700</v>
      </c>
      <c r="V7" s="30">
        <v>575</v>
      </c>
      <c r="W7" s="31">
        <v>4.1977000000000002</v>
      </c>
      <c r="X7" s="31">
        <v>5.9594676131322095E-3</v>
      </c>
      <c r="Y7" s="30">
        <v>1</v>
      </c>
    </row>
    <row r="8" spans="2:25" x14ac:dyDescent="0.2">
      <c r="B8" s="27" t="s">
        <v>130</v>
      </c>
      <c r="C8" s="27">
        <v>2.5000000000000001E-3</v>
      </c>
      <c r="D8" s="27">
        <v>4.9295662653000031E-3</v>
      </c>
      <c r="E8" s="27">
        <v>6.5727550204000042E-3</v>
      </c>
      <c r="F8" s="27">
        <v>7.4999999999999997E-3</v>
      </c>
      <c r="G8" s="27">
        <v>2.4E-2</v>
      </c>
      <c r="H8" s="27">
        <v>3.2000000000000001E-2</v>
      </c>
      <c r="K8" s="28">
        <v>508</v>
      </c>
      <c r="L8" s="29" t="s">
        <v>129</v>
      </c>
      <c r="M8" s="30">
        <v>700</v>
      </c>
      <c r="N8" s="30">
        <v>575</v>
      </c>
      <c r="O8" s="31">
        <v>4.2500999999999998</v>
      </c>
      <c r="P8" s="31">
        <v>6.0338598047914808E-3</v>
      </c>
      <c r="Q8" s="30">
        <v>1</v>
      </c>
      <c r="S8" s="28">
        <v>508</v>
      </c>
      <c r="T8" s="29" t="s">
        <v>129</v>
      </c>
      <c r="U8" s="30">
        <v>700</v>
      </c>
      <c r="V8" s="30">
        <v>575</v>
      </c>
      <c r="W8" s="31">
        <v>4.2435999999999998</v>
      </c>
      <c r="X8" s="31">
        <v>6.0246317657497777E-3</v>
      </c>
      <c r="Y8" s="30">
        <v>1</v>
      </c>
    </row>
    <row r="9" spans="2:25" x14ac:dyDescent="0.2">
      <c r="B9" s="27" t="s">
        <v>131</v>
      </c>
      <c r="C9" s="27">
        <v>2.5000000000000001E-3</v>
      </c>
      <c r="D9" s="27">
        <v>5.0711852089339003E-3</v>
      </c>
      <c r="E9" s="27">
        <v>6.7615802785785332E-3</v>
      </c>
      <c r="F9" s="27">
        <v>7.4999999999999997E-3</v>
      </c>
      <c r="G9" s="27">
        <v>2.4E-2</v>
      </c>
      <c r="H9" s="27">
        <v>3.2000000000000001E-2</v>
      </c>
      <c r="K9" s="28">
        <v>512</v>
      </c>
      <c r="L9" s="29" t="s">
        <v>128</v>
      </c>
      <c r="M9" s="30">
        <v>600</v>
      </c>
      <c r="N9" s="30">
        <v>675</v>
      </c>
      <c r="O9" s="31">
        <v>10.134600000000001</v>
      </c>
      <c r="P9" s="31">
        <v>1.429925925925926E-2</v>
      </c>
      <c r="Q9" s="30">
        <v>1</v>
      </c>
      <c r="S9" s="28">
        <v>512</v>
      </c>
      <c r="T9" s="29" t="s">
        <v>128</v>
      </c>
      <c r="U9" s="30">
        <v>600</v>
      </c>
      <c r="V9" s="30">
        <v>675</v>
      </c>
      <c r="W9" s="31">
        <v>10.1272</v>
      </c>
      <c r="X9" s="31">
        <v>1.4288818342151677E-2</v>
      </c>
      <c r="Y9" s="30">
        <v>1</v>
      </c>
    </row>
    <row r="10" spans="2:25" x14ac:dyDescent="0.2">
      <c r="B10" s="27" t="s">
        <v>132</v>
      </c>
      <c r="C10" s="27">
        <v>2.5000000000000001E-3</v>
      </c>
      <c r="D10" s="27">
        <v>5.0711852089339003E-3</v>
      </c>
      <c r="E10" s="27">
        <v>6.7615802785785332E-3</v>
      </c>
      <c r="F10" s="27">
        <v>7.4999999999999997E-3</v>
      </c>
      <c r="G10" s="27">
        <v>2.4E-2</v>
      </c>
      <c r="H10" s="27">
        <v>3.2000000000000001E-2</v>
      </c>
      <c r="K10" s="28">
        <v>500</v>
      </c>
      <c r="L10" s="29" t="s">
        <v>127</v>
      </c>
      <c r="M10" s="30">
        <v>600</v>
      </c>
      <c r="N10" s="30">
        <v>575</v>
      </c>
      <c r="O10" s="31">
        <v>17.8155</v>
      </c>
      <c r="P10" s="31">
        <v>2.9508074534161492E-2</v>
      </c>
      <c r="Q10" s="30">
        <v>1</v>
      </c>
      <c r="S10" s="28">
        <v>500</v>
      </c>
      <c r="T10" s="29" t="s">
        <v>127</v>
      </c>
      <c r="U10" s="30">
        <v>600</v>
      </c>
      <c r="V10" s="30">
        <v>575</v>
      </c>
      <c r="W10" s="31">
        <v>17.812799999999999</v>
      </c>
      <c r="X10" s="31">
        <v>2.950360248447205E-2</v>
      </c>
      <c r="Y10" s="30">
        <v>1</v>
      </c>
    </row>
    <row r="11" spans="2:25" x14ac:dyDescent="0.2">
      <c r="K11" s="28">
        <v>516</v>
      </c>
      <c r="L11" s="29" t="s">
        <v>128</v>
      </c>
      <c r="M11" s="30">
        <v>600</v>
      </c>
      <c r="N11" s="30">
        <v>675</v>
      </c>
      <c r="O11" s="31">
        <v>-32.237299999999998</v>
      </c>
      <c r="P11" s="31">
        <v>4.5484726631393295E-2</v>
      </c>
      <c r="Q11" s="30">
        <v>1</v>
      </c>
      <c r="S11" s="28">
        <v>516</v>
      </c>
      <c r="T11" s="29" t="s">
        <v>128</v>
      </c>
      <c r="U11" s="30">
        <v>600</v>
      </c>
      <c r="V11" s="30">
        <v>675</v>
      </c>
      <c r="W11" s="31">
        <v>-32.241799999999998</v>
      </c>
      <c r="X11" s="31">
        <v>4.5491075837742506E-2</v>
      </c>
      <c r="Y11" s="30">
        <v>1</v>
      </c>
    </row>
    <row r="12" spans="2:25" x14ac:dyDescent="0.2">
      <c r="K12" s="28">
        <v>501</v>
      </c>
      <c r="L12" s="29" t="s">
        <v>129</v>
      </c>
      <c r="M12" s="30">
        <v>700</v>
      </c>
      <c r="N12" s="30">
        <v>575</v>
      </c>
      <c r="O12" s="31">
        <v>11.0959</v>
      </c>
      <c r="P12" s="31">
        <v>1.5752830523513752E-2</v>
      </c>
      <c r="Q12" s="30">
        <v>1</v>
      </c>
      <c r="S12" s="28">
        <v>501</v>
      </c>
      <c r="T12" s="29" t="s">
        <v>129</v>
      </c>
      <c r="U12" s="30">
        <v>700</v>
      </c>
      <c r="V12" s="30">
        <v>575</v>
      </c>
      <c r="W12" s="31">
        <v>11.0853</v>
      </c>
      <c r="X12" s="31">
        <v>1.5737781721384205E-2</v>
      </c>
      <c r="Y12" s="30">
        <v>1</v>
      </c>
    </row>
    <row r="13" spans="2:25" x14ac:dyDescent="0.2">
      <c r="K13" s="28">
        <v>519</v>
      </c>
      <c r="L13" s="29" t="s">
        <v>128</v>
      </c>
      <c r="M13" s="30">
        <v>600</v>
      </c>
      <c r="N13" s="30">
        <v>675</v>
      </c>
      <c r="O13" s="31">
        <v>19.5717</v>
      </c>
      <c r="P13" s="31">
        <v>2.7614391534391537E-2</v>
      </c>
      <c r="Q13" s="30">
        <v>1</v>
      </c>
      <c r="S13" s="28">
        <v>519</v>
      </c>
      <c r="T13" s="29" t="s">
        <v>128</v>
      </c>
      <c r="U13" s="30">
        <v>600</v>
      </c>
      <c r="V13" s="30">
        <v>675</v>
      </c>
      <c r="W13" s="31">
        <v>19.560199999999998</v>
      </c>
      <c r="X13" s="31">
        <v>2.7598165784832446E-2</v>
      </c>
      <c r="Y13" s="30">
        <v>1</v>
      </c>
    </row>
    <row r="14" spans="2:25" x14ac:dyDescent="0.2">
      <c r="K14" s="28">
        <v>520</v>
      </c>
      <c r="L14" s="29" t="s">
        <v>128</v>
      </c>
      <c r="M14" s="30">
        <v>600</v>
      </c>
      <c r="N14" s="30">
        <v>675</v>
      </c>
      <c r="O14" s="31">
        <v>20.232399999999998</v>
      </c>
      <c r="P14" s="31">
        <v>2.8546596119929449E-2</v>
      </c>
      <c r="Q14" s="30">
        <v>1</v>
      </c>
      <c r="S14" s="28">
        <v>520</v>
      </c>
      <c r="T14" s="29" t="s">
        <v>128</v>
      </c>
      <c r="U14" s="30">
        <v>600</v>
      </c>
      <c r="V14" s="30">
        <v>675</v>
      </c>
      <c r="W14" s="31">
        <v>20.220800000000001</v>
      </c>
      <c r="X14" s="31">
        <v>2.8530229276895941E-2</v>
      </c>
      <c r="Y14" s="30">
        <v>1</v>
      </c>
    </row>
    <row r="15" spans="2:25" x14ac:dyDescent="0.2">
      <c r="K15" s="28">
        <v>503</v>
      </c>
      <c r="L15" s="29" t="s">
        <v>129</v>
      </c>
      <c r="M15" s="30">
        <v>700</v>
      </c>
      <c r="N15" s="30">
        <v>575</v>
      </c>
      <c r="O15" s="31">
        <v>16.631399999999999</v>
      </c>
      <c r="P15" s="31">
        <v>2.361157054125998E-2</v>
      </c>
      <c r="Q15" s="30">
        <v>1</v>
      </c>
      <c r="S15" s="28">
        <v>503</v>
      </c>
      <c r="T15" s="29" t="s">
        <v>129</v>
      </c>
      <c r="U15" s="30">
        <v>700</v>
      </c>
      <c r="V15" s="30">
        <v>575</v>
      </c>
      <c r="W15" s="31">
        <v>16.620699999999999</v>
      </c>
      <c r="X15" s="31">
        <v>2.3596379769299024E-2</v>
      </c>
      <c r="Y15" s="30">
        <v>1</v>
      </c>
    </row>
    <row r="16" spans="2:25" x14ac:dyDescent="0.2">
      <c r="K16" s="28">
        <v>514</v>
      </c>
      <c r="L16" s="29" t="s">
        <v>128</v>
      </c>
      <c r="M16" s="30">
        <v>600</v>
      </c>
      <c r="N16" s="30">
        <v>675</v>
      </c>
      <c r="O16" s="31">
        <v>35.581800000000001</v>
      </c>
      <c r="P16" s="31">
        <v>5.0203597883597885E-2</v>
      </c>
      <c r="Q16" s="30">
        <v>1</v>
      </c>
      <c r="S16" s="28">
        <v>514</v>
      </c>
      <c r="T16" s="29" t="s">
        <v>128</v>
      </c>
      <c r="U16" s="30">
        <v>600</v>
      </c>
      <c r="V16" s="30">
        <v>675</v>
      </c>
      <c r="W16" s="31">
        <v>35.577300000000001</v>
      </c>
      <c r="X16" s="31">
        <v>5.0197248677248681E-2</v>
      </c>
      <c r="Y16" s="30">
        <v>1</v>
      </c>
    </row>
    <row r="17" spans="11:25" x14ac:dyDescent="0.2">
      <c r="K17" s="28">
        <v>515</v>
      </c>
      <c r="L17" s="29" t="s">
        <v>128</v>
      </c>
      <c r="M17" s="30">
        <v>600</v>
      </c>
      <c r="N17" s="30">
        <v>675</v>
      </c>
      <c r="O17" s="31">
        <v>-32.237200000000001</v>
      </c>
      <c r="P17" s="31">
        <v>4.548458553791887E-2</v>
      </c>
      <c r="Q17" s="30">
        <v>1</v>
      </c>
      <c r="S17" s="28">
        <v>515</v>
      </c>
      <c r="T17" s="29" t="s">
        <v>128</v>
      </c>
      <c r="U17" s="30">
        <v>600</v>
      </c>
      <c r="V17" s="30">
        <v>675</v>
      </c>
      <c r="W17" s="31">
        <v>-32.241799999999998</v>
      </c>
      <c r="X17" s="31">
        <v>4.5491075837742506E-2</v>
      </c>
      <c r="Y17" s="30">
        <v>1</v>
      </c>
    </row>
    <row r="18" spans="11:25" x14ac:dyDescent="0.2">
      <c r="K18" s="28">
        <v>502</v>
      </c>
      <c r="L18" s="29" t="s">
        <v>129</v>
      </c>
      <c r="M18" s="30">
        <v>700</v>
      </c>
      <c r="N18" s="30">
        <v>575</v>
      </c>
      <c r="O18" s="31">
        <v>11.0947</v>
      </c>
      <c r="P18" s="31">
        <v>1.5751126885536822E-2</v>
      </c>
      <c r="Q18" s="30">
        <v>1</v>
      </c>
      <c r="S18" s="28">
        <v>502</v>
      </c>
      <c r="T18" s="29" t="s">
        <v>129</v>
      </c>
      <c r="U18" s="30">
        <v>700</v>
      </c>
      <c r="V18" s="30">
        <v>575</v>
      </c>
      <c r="W18" s="31">
        <v>11.084099999999999</v>
      </c>
      <c r="X18" s="31">
        <v>1.5736078083407275E-2</v>
      </c>
      <c r="Y18" s="30">
        <v>1</v>
      </c>
    </row>
    <row r="19" spans="11:25" x14ac:dyDescent="0.2">
      <c r="K19" s="28">
        <v>517</v>
      </c>
      <c r="L19" s="29" t="s">
        <v>128</v>
      </c>
      <c r="M19" s="30">
        <v>600</v>
      </c>
      <c r="N19" s="30">
        <v>675</v>
      </c>
      <c r="O19" s="31">
        <v>19.57</v>
      </c>
      <c r="P19" s="31">
        <v>2.7611992945326277E-2</v>
      </c>
      <c r="Q19" s="30">
        <v>1</v>
      </c>
      <c r="S19" s="28">
        <v>517</v>
      </c>
      <c r="T19" s="29" t="s">
        <v>128</v>
      </c>
      <c r="U19" s="30">
        <v>600</v>
      </c>
      <c r="V19" s="30">
        <v>675</v>
      </c>
      <c r="W19" s="31">
        <v>19.558399999999999</v>
      </c>
      <c r="X19" s="31">
        <v>2.7595626102292766E-2</v>
      </c>
      <c r="Y19" s="30">
        <v>1</v>
      </c>
    </row>
    <row r="20" spans="11:25" x14ac:dyDescent="0.2">
      <c r="K20" s="28">
        <v>518</v>
      </c>
      <c r="L20" s="29" t="s">
        <v>128</v>
      </c>
      <c r="M20" s="30">
        <v>600</v>
      </c>
      <c r="N20" s="30">
        <v>675</v>
      </c>
      <c r="O20" s="31">
        <v>20.2393</v>
      </c>
      <c r="P20" s="31">
        <v>2.8556331569664903E-2</v>
      </c>
      <c r="Q20" s="30">
        <v>1</v>
      </c>
      <c r="S20" s="28">
        <v>518</v>
      </c>
      <c r="T20" s="29" t="s">
        <v>128</v>
      </c>
      <c r="U20" s="30">
        <v>600</v>
      </c>
      <c r="V20" s="30">
        <v>675</v>
      </c>
      <c r="W20" s="31">
        <v>20.227799999999998</v>
      </c>
      <c r="X20" s="31">
        <v>2.854010582010582E-2</v>
      </c>
      <c r="Y20" s="30">
        <v>1</v>
      </c>
    </row>
    <row r="21" spans="11:25" x14ac:dyDescent="0.2">
      <c r="K21" s="28">
        <v>504</v>
      </c>
      <c r="L21" s="29" t="s">
        <v>129</v>
      </c>
      <c r="M21" s="30">
        <v>700</v>
      </c>
      <c r="N21" s="30">
        <v>575</v>
      </c>
      <c r="O21" s="31">
        <v>16.639299999999999</v>
      </c>
      <c r="P21" s="31">
        <v>2.3622786157941437E-2</v>
      </c>
      <c r="Q21" s="30">
        <v>1</v>
      </c>
      <c r="S21" s="28">
        <v>504</v>
      </c>
      <c r="T21" s="29" t="s">
        <v>129</v>
      </c>
      <c r="U21" s="30">
        <v>700</v>
      </c>
      <c r="V21" s="30">
        <v>575</v>
      </c>
      <c r="W21" s="31">
        <v>16.628599999999999</v>
      </c>
      <c r="X21" s="31">
        <v>2.3607595385980479E-2</v>
      </c>
      <c r="Y21" s="30">
        <v>1</v>
      </c>
    </row>
    <row r="22" spans="11:25" x14ac:dyDescent="0.2">
      <c r="K22" s="28">
        <v>513</v>
      </c>
      <c r="L22" s="29" t="s">
        <v>128</v>
      </c>
      <c r="M22" s="30">
        <v>600</v>
      </c>
      <c r="N22" s="30">
        <v>675</v>
      </c>
      <c r="O22" s="31">
        <v>35.582900000000002</v>
      </c>
      <c r="P22" s="31">
        <v>5.0205149911816578E-2</v>
      </c>
      <c r="Q22" s="30">
        <v>1</v>
      </c>
      <c r="S22" s="28">
        <v>513</v>
      </c>
      <c r="T22" s="29" t="s">
        <v>128</v>
      </c>
      <c r="U22" s="30">
        <v>600</v>
      </c>
      <c r="V22" s="30">
        <v>675</v>
      </c>
      <c r="W22" s="31">
        <v>35.578400000000002</v>
      </c>
      <c r="X22" s="31">
        <v>5.0198800705467374E-2</v>
      </c>
      <c r="Y22" s="30">
        <v>1</v>
      </c>
    </row>
    <row r="23" spans="11:25" x14ac:dyDescent="0.2">
      <c r="K23" s="28">
        <v>497</v>
      </c>
      <c r="L23" s="29" t="s">
        <v>127</v>
      </c>
      <c r="M23" s="30">
        <v>600</v>
      </c>
      <c r="N23" s="30">
        <v>575</v>
      </c>
      <c r="O23" s="31">
        <v>-20.283999999999999</v>
      </c>
      <c r="P23" s="31">
        <v>3.3596687370600412E-2</v>
      </c>
      <c r="Q23" s="30">
        <v>1</v>
      </c>
      <c r="S23" s="28">
        <v>497</v>
      </c>
      <c r="T23" s="29" t="s">
        <v>127</v>
      </c>
      <c r="U23" s="30">
        <v>600</v>
      </c>
      <c r="V23" s="30">
        <v>575</v>
      </c>
      <c r="W23" s="31">
        <v>-20.2867</v>
      </c>
      <c r="X23" s="31">
        <v>3.3601159420289857E-2</v>
      </c>
      <c r="Y23" s="30">
        <v>1</v>
      </c>
    </row>
    <row r="24" spans="11:25" x14ac:dyDescent="0.2">
      <c r="K24" s="28">
        <v>509</v>
      </c>
      <c r="L24" s="29" t="s">
        <v>128</v>
      </c>
      <c r="M24" s="30">
        <v>600</v>
      </c>
      <c r="N24" s="30">
        <v>675</v>
      </c>
      <c r="O24" s="31">
        <v>8.1488999999999994</v>
      </c>
      <c r="P24" s="31">
        <v>1.1497566137566136E-2</v>
      </c>
      <c r="Q24" s="30">
        <v>1</v>
      </c>
      <c r="S24" s="28">
        <v>509</v>
      </c>
      <c r="T24" s="29" t="s">
        <v>128</v>
      </c>
      <c r="U24" s="30">
        <v>600</v>
      </c>
      <c r="V24" s="30">
        <v>675</v>
      </c>
      <c r="W24" s="31">
        <v>8.1417000000000002</v>
      </c>
      <c r="X24" s="31">
        <v>1.1487407407407408E-2</v>
      </c>
      <c r="Y24" s="30">
        <v>1</v>
      </c>
    </row>
    <row r="25" spans="11:25" x14ac:dyDescent="0.2">
      <c r="K25" s="28">
        <v>505</v>
      </c>
      <c r="L25" s="29" t="s">
        <v>129</v>
      </c>
      <c r="M25" s="30">
        <v>700</v>
      </c>
      <c r="N25" s="30">
        <v>575</v>
      </c>
      <c r="O25" s="31">
        <v>4.2030000000000003</v>
      </c>
      <c r="P25" s="31">
        <v>5.966992014196983E-3</v>
      </c>
      <c r="Q25" s="30">
        <v>1</v>
      </c>
      <c r="S25" s="28">
        <v>505</v>
      </c>
      <c r="T25" s="29" t="s">
        <v>129</v>
      </c>
      <c r="U25" s="30">
        <v>700</v>
      </c>
      <c r="V25" s="30">
        <v>575</v>
      </c>
      <c r="W25" s="31">
        <v>4.1965000000000003</v>
      </c>
      <c r="X25" s="31">
        <v>5.9577639751552799E-3</v>
      </c>
      <c r="Y25" s="30">
        <v>1</v>
      </c>
    </row>
    <row r="26" spans="11:25" x14ac:dyDescent="0.2">
      <c r="K26" s="28">
        <v>506</v>
      </c>
      <c r="L26" s="29" t="s">
        <v>129</v>
      </c>
      <c r="M26" s="30">
        <v>700</v>
      </c>
      <c r="N26" s="30">
        <v>575</v>
      </c>
      <c r="O26" s="31">
        <v>4.2560000000000002</v>
      </c>
      <c r="P26" s="31">
        <v>6.0422360248447203E-3</v>
      </c>
      <c r="Q26" s="30">
        <v>1</v>
      </c>
      <c r="S26" s="28">
        <v>506</v>
      </c>
      <c r="T26" s="29" t="s">
        <v>129</v>
      </c>
      <c r="U26" s="30">
        <v>700</v>
      </c>
      <c r="V26" s="30">
        <v>575</v>
      </c>
      <c r="W26" s="31">
        <v>4.2495000000000003</v>
      </c>
      <c r="X26" s="31">
        <v>6.0330079858030164E-3</v>
      </c>
      <c r="Y26" s="30">
        <v>1</v>
      </c>
    </row>
    <row r="27" spans="11:25" x14ac:dyDescent="0.2">
      <c r="K27" s="28">
        <v>510</v>
      </c>
      <c r="L27" s="29" t="s">
        <v>128</v>
      </c>
      <c r="M27" s="30">
        <v>600</v>
      </c>
      <c r="N27" s="30">
        <v>675</v>
      </c>
      <c r="O27" s="31">
        <v>10.139799999999999</v>
      </c>
      <c r="P27" s="31">
        <v>1.4306596119929453E-2</v>
      </c>
      <c r="Q27" s="30">
        <v>1</v>
      </c>
      <c r="S27" s="28">
        <v>510</v>
      </c>
      <c r="T27" s="29" t="s">
        <v>128</v>
      </c>
      <c r="U27" s="30">
        <v>600</v>
      </c>
      <c r="V27" s="30">
        <v>675</v>
      </c>
      <c r="W27" s="31">
        <v>10.132400000000001</v>
      </c>
      <c r="X27" s="31">
        <v>1.4296155202821868E-2</v>
      </c>
      <c r="Y27" s="30">
        <v>1</v>
      </c>
    </row>
    <row r="28" spans="11:25" x14ac:dyDescent="0.2">
      <c r="K28" s="28">
        <v>498</v>
      </c>
      <c r="L28" s="29" t="s">
        <v>127</v>
      </c>
      <c r="M28" s="30">
        <v>600</v>
      </c>
      <c r="N28" s="30">
        <v>575</v>
      </c>
      <c r="O28" s="31">
        <v>17.817299999999999</v>
      </c>
      <c r="P28" s="31">
        <v>2.9511055900621117E-2</v>
      </c>
      <c r="Q28" s="30">
        <v>1</v>
      </c>
      <c r="S28" s="28">
        <v>498</v>
      </c>
      <c r="T28" s="29" t="s">
        <v>127</v>
      </c>
      <c r="U28" s="30">
        <v>600</v>
      </c>
      <c r="V28" s="30">
        <v>575</v>
      </c>
      <c r="W28" s="31">
        <v>17.814599999999999</v>
      </c>
      <c r="X28" s="31">
        <v>2.9506583850931675E-2</v>
      </c>
      <c r="Y28" s="30">
        <v>1</v>
      </c>
    </row>
    <row r="29" spans="11:25" x14ac:dyDescent="0.2">
      <c r="K29" s="28">
        <v>561</v>
      </c>
      <c r="L29" s="29" t="s">
        <v>127</v>
      </c>
      <c r="M29" s="30">
        <v>600</v>
      </c>
      <c r="N29" s="30">
        <v>575</v>
      </c>
      <c r="O29" s="31">
        <v>-4.4444999999999997</v>
      </c>
      <c r="P29" s="31">
        <v>7.3614906832298139E-3</v>
      </c>
      <c r="Q29" s="30">
        <v>1</v>
      </c>
      <c r="S29" s="28">
        <v>561</v>
      </c>
      <c r="T29" s="29" t="s">
        <v>127</v>
      </c>
      <c r="U29" s="30">
        <v>600</v>
      </c>
      <c r="V29" s="30">
        <v>575</v>
      </c>
      <c r="W29" s="31">
        <v>-4.4524999999999997</v>
      </c>
      <c r="X29" s="31">
        <v>7.3747412008281577E-3</v>
      </c>
      <c r="Y29" s="30">
        <v>1</v>
      </c>
    </row>
    <row r="30" spans="11:25" x14ac:dyDescent="0.2">
      <c r="K30" s="28">
        <v>573</v>
      </c>
      <c r="L30" s="29" t="s">
        <v>128</v>
      </c>
      <c r="M30" s="30">
        <v>600</v>
      </c>
      <c r="N30" s="30">
        <v>675</v>
      </c>
      <c r="O30" s="31">
        <v>17.7895</v>
      </c>
      <c r="P30" s="31">
        <v>2.5099823633156968E-2</v>
      </c>
      <c r="Q30" s="30">
        <v>1</v>
      </c>
      <c r="S30" s="28">
        <v>573</v>
      </c>
      <c r="T30" s="29" t="s">
        <v>128</v>
      </c>
      <c r="U30" s="30">
        <v>600</v>
      </c>
      <c r="V30" s="30">
        <v>675</v>
      </c>
      <c r="W30" s="31">
        <v>17.777100000000001</v>
      </c>
      <c r="X30" s="31">
        <v>2.5082328042328045E-2</v>
      </c>
      <c r="Y30" s="30">
        <v>1</v>
      </c>
    </row>
    <row r="31" spans="11:25" x14ac:dyDescent="0.2">
      <c r="K31" s="28">
        <v>569</v>
      </c>
      <c r="L31" s="29" t="s">
        <v>129</v>
      </c>
      <c r="M31" s="30">
        <v>700</v>
      </c>
      <c r="N31" s="30">
        <v>575</v>
      </c>
      <c r="O31" s="31">
        <v>18.0091</v>
      </c>
      <c r="P31" s="31">
        <v>2.5567488908606918E-2</v>
      </c>
      <c r="Q31" s="30">
        <v>1</v>
      </c>
      <c r="S31" s="28">
        <v>569</v>
      </c>
      <c r="T31" s="29" t="s">
        <v>129</v>
      </c>
      <c r="U31" s="30">
        <v>700</v>
      </c>
      <c r="V31" s="30">
        <v>575</v>
      </c>
      <c r="W31" s="31">
        <v>17.995100000000001</v>
      </c>
      <c r="X31" s="31">
        <v>2.5547613132209407E-2</v>
      </c>
      <c r="Y31" s="30">
        <v>1</v>
      </c>
    </row>
    <row r="32" spans="11:25" x14ac:dyDescent="0.2">
      <c r="K32" s="28">
        <v>570</v>
      </c>
      <c r="L32" s="29" t="s">
        <v>129</v>
      </c>
      <c r="M32" s="30">
        <v>700</v>
      </c>
      <c r="N32" s="30">
        <v>575</v>
      </c>
      <c r="O32" s="31">
        <v>17.9391</v>
      </c>
      <c r="P32" s="31">
        <v>2.5468110026619341E-2</v>
      </c>
      <c r="Q32" s="30">
        <v>1</v>
      </c>
      <c r="S32" s="28">
        <v>570</v>
      </c>
      <c r="T32" s="29" t="s">
        <v>129</v>
      </c>
      <c r="U32" s="30">
        <v>700</v>
      </c>
      <c r="V32" s="30">
        <v>575</v>
      </c>
      <c r="W32" s="31">
        <v>17.925000000000001</v>
      </c>
      <c r="X32" s="31">
        <v>2.5448092280390418E-2</v>
      </c>
      <c r="Y32" s="30">
        <v>1</v>
      </c>
    </row>
    <row r="33" spans="11:25" x14ac:dyDescent="0.2">
      <c r="K33" s="28">
        <v>574</v>
      </c>
      <c r="L33" s="29" t="s">
        <v>128</v>
      </c>
      <c r="M33" s="30">
        <v>600</v>
      </c>
      <c r="N33" s="30">
        <v>675</v>
      </c>
      <c r="O33" s="31">
        <v>18.625</v>
      </c>
      <c r="P33" s="31">
        <v>2.6278659611992945E-2</v>
      </c>
      <c r="Q33" s="30">
        <v>1</v>
      </c>
      <c r="S33" s="28">
        <v>574</v>
      </c>
      <c r="T33" s="29" t="s">
        <v>128</v>
      </c>
      <c r="U33" s="30">
        <v>600</v>
      </c>
      <c r="V33" s="30">
        <v>675</v>
      </c>
      <c r="W33" s="31">
        <v>18.613</v>
      </c>
      <c r="X33" s="31">
        <v>2.6261728395061728E-2</v>
      </c>
      <c r="Y33" s="30">
        <v>1</v>
      </c>
    </row>
    <row r="34" spans="11:25" x14ac:dyDescent="0.2">
      <c r="K34" s="28">
        <v>562</v>
      </c>
      <c r="L34" s="29" t="s">
        <v>127</v>
      </c>
      <c r="M34" s="30">
        <v>600</v>
      </c>
      <c r="N34" s="30">
        <v>575</v>
      </c>
      <c r="O34" s="31">
        <v>21.422999999999998</v>
      </c>
      <c r="P34" s="31">
        <v>3.5483229813664599E-2</v>
      </c>
      <c r="Q34" s="30">
        <v>1</v>
      </c>
      <c r="S34" s="28">
        <v>562</v>
      </c>
      <c r="T34" s="29" t="s">
        <v>127</v>
      </c>
      <c r="U34" s="30">
        <v>600</v>
      </c>
      <c r="V34" s="30">
        <v>575</v>
      </c>
      <c r="W34" s="31">
        <v>21.414999999999999</v>
      </c>
      <c r="X34" s="31">
        <v>3.5469979296066254E-2</v>
      </c>
      <c r="Y34" s="30">
        <v>1</v>
      </c>
    </row>
    <row r="35" spans="11:25" x14ac:dyDescent="0.2">
      <c r="K35" s="28">
        <v>578</v>
      </c>
      <c r="L35" s="29" t="s">
        <v>128</v>
      </c>
      <c r="M35" s="30">
        <v>600</v>
      </c>
      <c r="N35" s="30">
        <v>675</v>
      </c>
      <c r="O35" s="31">
        <v>-6.952</v>
      </c>
      <c r="P35" s="31">
        <v>9.8088183421516754E-3</v>
      </c>
      <c r="Q35" s="30">
        <v>1</v>
      </c>
      <c r="S35" s="28">
        <v>578</v>
      </c>
      <c r="T35" s="29" t="s">
        <v>128</v>
      </c>
      <c r="U35" s="30">
        <v>600</v>
      </c>
      <c r="V35" s="30">
        <v>675</v>
      </c>
      <c r="W35" s="31">
        <v>-6.9622000000000002</v>
      </c>
      <c r="X35" s="31">
        <v>9.823209876543209E-3</v>
      </c>
      <c r="Y35" s="30">
        <v>1</v>
      </c>
    </row>
    <row r="36" spans="11:25" x14ac:dyDescent="0.2">
      <c r="K36" s="28">
        <v>563</v>
      </c>
      <c r="L36" s="29" t="s">
        <v>129</v>
      </c>
      <c r="M36" s="30">
        <v>700</v>
      </c>
      <c r="N36" s="30">
        <v>575</v>
      </c>
      <c r="O36" s="31">
        <v>24.834199999999999</v>
      </c>
      <c r="P36" s="31">
        <v>3.5257071872227153E-2</v>
      </c>
      <c r="Q36" s="30">
        <v>1</v>
      </c>
      <c r="S36" s="28">
        <v>563</v>
      </c>
      <c r="T36" s="29" t="s">
        <v>129</v>
      </c>
      <c r="U36" s="30">
        <v>700</v>
      </c>
      <c r="V36" s="30">
        <v>575</v>
      </c>
      <c r="W36" s="31">
        <v>24.8171</v>
      </c>
      <c r="X36" s="31">
        <v>3.5232795031055898E-2</v>
      </c>
      <c r="Y36" s="30">
        <v>1</v>
      </c>
    </row>
    <row r="37" spans="11:25" x14ac:dyDescent="0.2">
      <c r="K37" s="28">
        <v>581</v>
      </c>
      <c r="L37" s="29" t="s">
        <v>128</v>
      </c>
      <c r="M37" s="30">
        <v>600</v>
      </c>
      <c r="N37" s="30">
        <v>675</v>
      </c>
      <c r="O37" s="31">
        <v>26.690100000000001</v>
      </c>
      <c r="P37" s="31">
        <v>3.7657989417989424E-2</v>
      </c>
      <c r="Q37" s="30">
        <v>1</v>
      </c>
      <c r="S37" s="28">
        <v>581</v>
      </c>
      <c r="T37" s="29" t="s">
        <v>128</v>
      </c>
      <c r="U37" s="30">
        <v>600</v>
      </c>
      <c r="V37" s="30">
        <v>675</v>
      </c>
      <c r="W37" s="31">
        <v>26.674900000000001</v>
      </c>
      <c r="X37" s="31">
        <v>3.7636543209876548E-2</v>
      </c>
      <c r="Y37" s="30">
        <v>1</v>
      </c>
    </row>
    <row r="38" spans="11:25" x14ac:dyDescent="0.2">
      <c r="K38" s="28">
        <v>582</v>
      </c>
      <c r="L38" s="29" t="s">
        <v>128</v>
      </c>
      <c r="M38" s="30">
        <v>600</v>
      </c>
      <c r="N38" s="30">
        <v>675</v>
      </c>
      <c r="O38" s="31">
        <v>27.831600000000002</v>
      </c>
      <c r="P38" s="31">
        <v>3.926857142857143E-2</v>
      </c>
      <c r="Q38" s="30">
        <v>1</v>
      </c>
      <c r="S38" s="28">
        <v>582</v>
      </c>
      <c r="T38" s="29" t="s">
        <v>128</v>
      </c>
      <c r="U38" s="30">
        <v>600</v>
      </c>
      <c r="V38" s="30">
        <v>675</v>
      </c>
      <c r="W38" s="31">
        <v>27.816400000000002</v>
      </c>
      <c r="X38" s="31">
        <v>3.9247125220458555E-2</v>
      </c>
      <c r="Y38" s="30">
        <v>1</v>
      </c>
    </row>
    <row r="39" spans="11:25" x14ac:dyDescent="0.2">
      <c r="K39" s="28">
        <v>565</v>
      </c>
      <c r="L39" s="29" t="s">
        <v>129</v>
      </c>
      <c r="M39" s="30">
        <v>700</v>
      </c>
      <c r="N39" s="30">
        <v>575</v>
      </c>
      <c r="O39" s="31">
        <v>27.7117</v>
      </c>
      <c r="P39" s="31">
        <v>3.934225377107365E-2</v>
      </c>
      <c r="Q39" s="30">
        <v>1</v>
      </c>
      <c r="S39" s="28">
        <v>565</v>
      </c>
      <c r="T39" s="29" t="s">
        <v>129</v>
      </c>
      <c r="U39" s="30">
        <v>700</v>
      </c>
      <c r="V39" s="30">
        <v>575</v>
      </c>
      <c r="W39" s="31">
        <v>27.694600000000001</v>
      </c>
      <c r="X39" s="31">
        <v>3.9317976929902396E-2</v>
      </c>
      <c r="Y39" s="30">
        <v>1</v>
      </c>
    </row>
    <row r="40" spans="11:25" x14ac:dyDescent="0.2">
      <c r="K40" s="28">
        <v>576</v>
      </c>
      <c r="L40" s="29" t="s">
        <v>128</v>
      </c>
      <c r="M40" s="30">
        <v>600</v>
      </c>
      <c r="N40" s="30">
        <v>675</v>
      </c>
      <c r="O40" s="31">
        <v>32.1389</v>
      </c>
      <c r="P40" s="31">
        <v>4.5345890652557314E-2</v>
      </c>
      <c r="Q40" s="30">
        <v>1</v>
      </c>
      <c r="S40" s="28">
        <v>576</v>
      </c>
      <c r="T40" s="29" t="s">
        <v>128</v>
      </c>
      <c r="U40" s="30">
        <v>600</v>
      </c>
      <c r="V40" s="30">
        <v>675</v>
      </c>
      <c r="W40" s="31">
        <v>32.1282</v>
      </c>
      <c r="X40" s="31">
        <v>4.5330793650793649E-2</v>
      </c>
      <c r="Y40" s="30">
        <v>1</v>
      </c>
    </row>
    <row r="41" spans="11:25" x14ac:dyDescent="0.2">
      <c r="K41" s="28">
        <v>577</v>
      </c>
      <c r="L41" s="29" t="s">
        <v>128</v>
      </c>
      <c r="M41" s="30">
        <v>600</v>
      </c>
      <c r="N41" s="30">
        <v>675</v>
      </c>
      <c r="O41" s="31">
        <v>-6.9531000000000001</v>
      </c>
      <c r="P41" s="31">
        <v>9.8103703703703703E-3</v>
      </c>
      <c r="Q41" s="30">
        <v>1</v>
      </c>
      <c r="S41" s="28">
        <v>577</v>
      </c>
      <c r="T41" s="29" t="s">
        <v>128</v>
      </c>
      <c r="U41" s="30">
        <v>600</v>
      </c>
      <c r="V41" s="30">
        <v>675</v>
      </c>
      <c r="W41" s="31">
        <v>-6.9633000000000003</v>
      </c>
      <c r="X41" s="31">
        <v>9.8247619047619056E-3</v>
      </c>
      <c r="Y41" s="30">
        <v>1</v>
      </c>
    </row>
    <row r="42" spans="11:25" x14ac:dyDescent="0.2">
      <c r="K42" s="28">
        <v>564</v>
      </c>
      <c r="L42" s="29" t="s">
        <v>129</v>
      </c>
      <c r="M42" s="30">
        <v>700</v>
      </c>
      <c r="N42" s="30">
        <v>575</v>
      </c>
      <c r="O42" s="31">
        <v>24.831700000000001</v>
      </c>
      <c r="P42" s="31">
        <v>3.525352262644188E-2</v>
      </c>
      <c r="Q42" s="30">
        <v>1</v>
      </c>
      <c r="S42" s="28">
        <v>564</v>
      </c>
      <c r="T42" s="29" t="s">
        <v>129</v>
      </c>
      <c r="U42" s="30">
        <v>700</v>
      </c>
      <c r="V42" s="30">
        <v>575</v>
      </c>
      <c r="W42" s="31">
        <v>24.814599999999999</v>
      </c>
      <c r="X42" s="31">
        <v>3.5229245785270626E-2</v>
      </c>
      <c r="Y42" s="30">
        <v>1</v>
      </c>
    </row>
    <row r="43" spans="11:25" x14ac:dyDescent="0.2">
      <c r="K43" s="28">
        <v>579</v>
      </c>
      <c r="L43" s="29" t="s">
        <v>128</v>
      </c>
      <c r="M43" s="30">
        <v>600</v>
      </c>
      <c r="N43" s="30">
        <v>675</v>
      </c>
      <c r="O43" s="31">
        <v>26.6876</v>
      </c>
      <c r="P43" s="31">
        <v>3.7654462081128749E-2</v>
      </c>
      <c r="Q43" s="30">
        <v>1</v>
      </c>
      <c r="S43" s="28">
        <v>579</v>
      </c>
      <c r="T43" s="29" t="s">
        <v>128</v>
      </c>
      <c r="U43" s="30">
        <v>600</v>
      </c>
      <c r="V43" s="30">
        <v>675</v>
      </c>
      <c r="W43" s="31">
        <v>26.6723</v>
      </c>
      <c r="X43" s="31">
        <v>3.7632874779541442E-2</v>
      </c>
      <c r="Y43" s="30">
        <v>1</v>
      </c>
    </row>
    <row r="44" spans="11:25" x14ac:dyDescent="0.2">
      <c r="K44" s="28">
        <v>580</v>
      </c>
      <c r="L44" s="29" t="s">
        <v>128</v>
      </c>
      <c r="M44" s="30">
        <v>600</v>
      </c>
      <c r="N44" s="30">
        <v>675</v>
      </c>
      <c r="O44" s="31">
        <v>27.834900000000001</v>
      </c>
      <c r="P44" s="31">
        <v>3.9273227513227517E-2</v>
      </c>
      <c r="Q44" s="30">
        <v>1</v>
      </c>
      <c r="S44" s="28">
        <v>580</v>
      </c>
      <c r="T44" s="29" t="s">
        <v>128</v>
      </c>
      <c r="U44" s="30">
        <v>600</v>
      </c>
      <c r="V44" s="30">
        <v>675</v>
      </c>
      <c r="W44" s="31">
        <v>27.819600000000001</v>
      </c>
      <c r="X44" s="31">
        <v>3.9251640211640217E-2</v>
      </c>
      <c r="Y44" s="30">
        <v>1</v>
      </c>
    </row>
    <row r="45" spans="11:25" x14ac:dyDescent="0.2">
      <c r="K45" s="28">
        <v>566</v>
      </c>
      <c r="L45" s="29" t="s">
        <v>129</v>
      </c>
      <c r="M45" s="30">
        <v>700</v>
      </c>
      <c r="N45" s="30">
        <v>575</v>
      </c>
      <c r="O45" s="31">
        <v>27.716200000000001</v>
      </c>
      <c r="P45" s="31">
        <v>3.9348642413487137E-2</v>
      </c>
      <c r="Q45" s="30">
        <v>1</v>
      </c>
      <c r="S45" s="28">
        <v>566</v>
      </c>
      <c r="T45" s="29" t="s">
        <v>129</v>
      </c>
      <c r="U45" s="30">
        <v>700</v>
      </c>
      <c r="V45" s="30">
        <v>575</v>
      </c>
      <c r="W45" s="31">
        <v>27.699100000000001</v>
      </c>
      <c r="X45" s="31">
        <v>3.9324365572315889E-2</v>
      </c>
      <c r="Y45" s="30">
        <v>1</v>
      </c>
    </row>
    <row r="46" spans="11:25" x14ac:dyDescent="0.2">
      <c r="K46" s="28">
        <v>575</v>
      </c>
      <c r="L46" s="29" t="s">
        <v>128</v>
      </c>
      <c r="M46" s="30">
        <v>600</v>
      </c>
      <c r="N46" s="30">
        <v>675</v>
      </c>
      <c r="O46" s="31">
        <v>32.137300000000003</v>
      </c>
      <c r="P46" s="31">
        <v>4.5343633156966497E-2</v>
      </c>
      <c r="Q46" s="30">
        <v>1</v>
      </c>
      <c r="S46" s="28">
        <v>575</v>
      </c>
      <c r="T46" s="29" t="s">
        <v>128</v>
      </c>
      <c r="U46" s="30">
        <v>600</v>
      </c>
      <c r="V46" s="30">
        <v>675</v>
      </c>
      <c r="W46" s="31">
        <v>32.127000000000002</v>
      </c>
      <c r="X46" s="31">
        <v>4.5329100529100531E-2</v>
      </c>
      <c r="Y46" s="30">
        <v>1</v>
      </c>
    </row>
    <row r="47" spans="11:25" x14ac:dyDescent="0.2">
      <c r="K47" s="28">
        <v>559</v>
      </c>
      <c r="L47" s="29" t="s">
        <v>127</v>
      </c>
      <c r="M47" s="30">
        <v>600</v>
      </c>
      <c r="N47" s="30">
        <v>575</v>
      </c>
      <c r="O47" s="31">
        <v>-4.4470999999999998</v>
      </c>
      <c r="P47" s="31">
        <v>7.3657971014492746E-3</v>
      </c>
      <c r="Q47" s="30">
        <v>1</v>
      </c>
      <c r="S47" s="28">
        <v>559</v>
      </c>
      <c r="T47" s="29" t="s">
        <v>127</v>
      </c>
      <c r="U47" s="30">
        <v>600</v>
      </c>
      <c r="V47" s="30">
        <v>575</v>
      </c>
      <c r="W47" s="31">
        <v>-4.4550999999999998</v>
      </c>
      <c r="X47" s="31">
        <v>7.3790476190476184E-3</v>
      </c>
      <c r="Y47" s="30">
        <v>1</v>
      </c>
    </row>
    <row r="48" spans="11:25" x14ac:dyDescent="0.2">
      <c r="K48" s="28">
        <v>571</v>
      </c>
      <c r="L48" s="29" t="s">
        <v>128</v>
      </c>
      <c r="M48" s="30">
        <v>600</v>
      </c>
      <c r="N48" s="30">
        <v>675</v>
      </c>
      <c r="O48" s="31">
        <v>17.783799999999999</v>
      </c>
      <c r="P48" s="31">
        <v>2.5091781305114639E-2</v>
      </c>
      <c r="Q48" s="30">
        <v>1</v>
      </c>
      <c r="S48" s="28">
        <v>571</v>
      </c>
      <c r="T48" s="29" t="s">
        <v>128</v>
      </c>
      <c r="U48" s="30">
        <v>600</v>
      </c>
      <c r="V48" s="30">
        <v>675</v>
      </c>
      <c r="W48" s="31">
        <v>17.7713</v>
      </c>
      <c r="X48" s="31">
        <v>2.5074144620811287E-2</v>
      </c>
      <c r="Y48" s="30">
        <v>1</v>
      </c>
    </row>
    <row r="49" spans="11:25" x14ac:dyDescent="0.2">
      <c r="K49" s="28">
        <v>567</v>
      </c>
      <c r="L49" s="29" t="s">
        <v>129</v>
      </c>
      <c r="M49" s="30">
        <v>700</v>
      </c>
      <c r="N49" s="30">
        <v>575</v>
      </c>
      <c r="O49" s="31">
        <v>18.003900000000002</v>
      </c>
      <c r="P49" s="31">
        <v>2.556010647737356E-2</v>
      </c>
      <c r="Q49" s="30">
        <v>1</v>
      </c>
      <c r="S49" s="28">
        <v>567</v>
      </c>
      <c r="T49" s="29" t="s">
        <v>129</v>
      </c>
      <c r="U49" s="30">
        <v>700</v>
      </c>
      <c r="V49" s="30">
        <v>575</v>
      </c>
      <c r="W49" s="31">
        <v>17.989799999999999</v>
      </c>
      <c r="X49" s="31">
        <v>2.554008873114463E-2</v>
      </c>
      <c r="Y49" s="30">
        <v>1</v>
      </c>
    </row>
    <row r="50" spans="11:25" x14ac:dyDescent="0.2">
      <c r="K50" s="28">
        <v>568</v>
      </c>
      <c r="L50" s="29" t="s">
        <v>129</v>
      </c>
      <c r="M50" s="30">
        <v>700</v>
      </c>
      <c r="N50" s="30">
        <v>575</v>
      </c>
      <c r="O50" s="31">
        <v>17.938400000000001</v>
      </c>
      <c r="P50" s="31">
        <v>2.5467116237799469E-2</v>
      </c>
      <c r="Q50" s="30">
        <v>1</v>
      </c>
      <c r="S50" s="28">
        <v>568</v>
      </c>
      <c r="T50" s="29" t="s">
        <v>129</v>
      </c>
      <c r="U50" s="30">
        <v>700</v>
      </c>
      <c r="V50" s="30">
        <v>575</v>
      </c>
      <c r="W50" s="31">
        <v>17.924299999999999</v>
      </c>
      <c r="X50" s="31">
        <v>2.5447098491570539E-2</v>
      </c>
      <c r="Y50" s="30">
        <v>1</v>
      </c>
    </row>
    <row r="51" spans="11:25" x14ac:dyDescent="0.2">
      <c r="K51" s="28">
        <v>572</v>
      </c>
      <c r="L51" s="29" t="s">
        <v>128</v>
      </c>
      <c r="M51" s="30">
        <v>600</v>
      </c>
      <c r="N51" s="30">
        <v>675</v>
      </c>
      <c r="O51" s="31">
        <v>18.625800000000002</v>
      </c>
      <c r="P51" s="31">
        <v>2.6279788359788364E-2</v>
      </c>
      <c r="Q51" s="30">
        <v>1</v>
      </c>
      <c r="S51" s="28">
        <v>572</v>
      </c>
      <c r="T51" s="29" t="s">
        <v>128</v>
      </c>
      <c r="U51" s="30">
        <v>600</v>
      </c>
      <c r="V51" s="30">
        <v>675</v>
      </c>
      <c r="W51" s="31">
        <v>18.613700000000001</v>
      </c>
      <c r="X51" s="31">
        <v>2.6262716049382719E-2</v>
      </c>
      <c r="Y51" s="30">
        <v>1</v>
      </c>
    </row>
    <row r="52" spans="11:25" x14ac:dyDescent="0.2">
      <c r="K52" s="28">
        <v>560</v>
      </c>
      <c r="L52" s="29" t="s">
        <v>127</v>
      </c>
      <c r="M52" s="30">
        <v>600</v>
      </c>
      <c r="N52" s="30">
        <v>575</v>
      </c>
      <c r="O52" s="31">
        <v>21.420100000000001</v>
      </c>
      <c r="P52" s="31">
        <v>3.54784265010352E-2</v>
      </c>
      <c r="Q52" s="30">
        <v>1</v>
      </c>
      <c r="S52" s="28">
        <v>560</v>
      </c>
      <c r="T52" s="29" t="s">
        <v>127</v>
      </c>
      <c r="U52" s="30">
        <v>600</v>
      </c>
      <c r="V52" s="30">
        <v>575</v>
      </c>
      <c r="W52" s="31">
        <v>21.412099999999999</v>
      </c>
      <c r="X52" s="31">
        <v>3.5465175983436847E-2</v>
      </c>
      <c r="Y52" s="30">
        <v>1</v>
      </c>
    </row>
    <row r="53" spans="11:25" x14ac:dyDescent="0.2">
      <c r="K53" s="28">
        <v>313</v>
      </c>
      <c r="L53" s="29" t="s">
        <v>127</v>
      </c>
      <c r="M53" s="30">
        <v>600</v>
      </c>
      <c r="N53" s="30">
        <v>575</v>
      </c>
      <c r="O53" s="31">
        <v>-0.76980000000000004</v>
      </c>
      <c r="P53" s="31">
        <v>1.2750310559006212E-3</v>
      </c>
      <c r="Q53" s="30">
        <v>1</v>
      </c>
      <c r="S53" s="28">
        <v>313</v>
      </c>
      <c r="T53" s="29" t="s">
        <v>127</v>
      </c>
      <c r="U53" s="30">
        <v>600</v>
      </c>
      <c r="V53" s="30">
        <v>575</v>
      </c>
      <c r="W53" s="31">
        <v>-0.77859999999999996</v>
      </c>
      <c r="X53" s="31">
        <v>1.2896066252587989E-3</v>
      </c>
      <c r="Y53" s="30">
        <v>1</v>
      </c>
    </row>
    <row r="54" spans="11:25" x14ac:dyDescent="0.2">
      <c r="K54" s="28">
        <v>325</v>
      </c>
      <c r="L54" s="29" t="s">
        <v>128</v>
      </c>
      <c r="M54" s="30">
        <v>600</v>
      </c>
      <c r="N54" s="30">
        <v>675</v>
      </c>
      <c r="O54" s="31">
        <v>25.636199999999999</v>
      </c>
      <c r="P54" s="31">
        <v>3.6171005291005288E-2</v>
      </c>
      <c r="Q54" s="30">
        <v>1</v>
      </c>
      <c r="S54" s="28">
        <v>325</v>
      </c>
      <c r="T54" s="29" t="s">
        <v>128</v>
      </c>
      <c r="U54" s="30">
        <v>600</v>
      </c>
      <c r="V54" s="30">
        <v>675</v>
      </c>
      <c r="W54" s="31">
        <v>25.623100000000001</v>
      </c>
      <c r="X54" s="31">
        <v>3.6152522045855381E-2</v>
      </c>
      <c r="Y54" s="30">
        <v>1</v>
      </c>
    </row>
    <row r="55" spans="11:25" x14ac:dyDescent="0.2">
      <c r="K55" s="28">
        <v>321</v>
      </c>
      <c r="L55" s="29" t="s">
        <v>129</v>
      </c>
      <c r="M55" s="30">
        <v>700</v>
      </c>
      <c r="N55" s="30">
        <v>575</v>
      </c>
      <c r="O55" s="31">
        <v>27.027899999999999</v>
      </c>
      <c r="P55" s="31">
        <v>3.8371464063886418E-2</v>
      </c>
      <c r="Q55" s="30">
        <v>1</v>
      </c>
      <c r="S55" s="28">
        <v>321</v>
      </c>
      <c r="T55" s="29" t="s">
        <v>129</v>
      </c>
      <c r="U55" s="30">
        <v>700</v>
      </c>
      <c r="V55" s="30">
        <v>575</v>
      </c>
      <c r="W55" s="31">
        <v>27.012899999999998</v>
      </c>
      <c r="X55" s="31">
        <v>3.8350168589174796E-2</v>
      </c>
      <c r="Y55" s="30">
        <v>1</v>
      </c>
    </row>
    <row r="56" spans="11:25" x14ac:dyDescent="0.2">
      <c r="K56" s="28">
        <v>322</v>
      </c>
      <c r="L56" s="29" t="s">
        <v>129</v>
      </c>
      <c r="M56" s="30">
        <v>700</v>
      </c>
      <c r="N56" s="30">
        <v>575</v>
      </c>
      <c r="O56" s="31">
        <v>26.958500000000001</v>
      </c>
      <c r="P56" s="31">
        <v>3.8272937000887311E-2</v>
      </c>
      <c r="Q56" s="30">
        <v>1</v>
      </c>
      <c r="S56" s="28">
        <v>322</v>
      </c>
      <c r="T56" s="29" t="s">
        <v>129</v>
      </c>
      <c r="U56" s="30">
        <v>700</v>
      </c>
      <c r="V56" s="30">
        <v>575</v>
      </c>
      <c r="W56" s="31">
        <v>26.9436</v>
      </c>
      <c r="X56" s="31">
        <v>3.8251783496007094E-2</v>
      </c>
      <c r="Y56" s="30">
        <v>1</v>
      </c>
    </row>
    <row r="57" spans="11:25" x14ac:dyDescent="0.2">
      <c r="K57" s="28">
        <v>326</v>
      </c>
      <c r="L57" s="29" t="s">
        <v>128</v>
      </c>
      <c r="M57" s="30">
        <v>600</v>
      </c>
      <c r="N57" s="30">
        <v>675</v>
      </c>
      <c r="O57" s="31">
        <v>26.6248</v>
      </c>
      <c r="P57" s="31">
        <v>3.756585537918871E-2</v>
      </c>
      <c r="Q57" s="30">
        <v>1</v>
      </c>
      <c r="S57" s="28">
        <v>326</v>
      </c>
      <c r="T57" s="29" t="s">
        <v>128</v>
      </c>
      <c r="U57" s="30">
        <v>600</v>
      </c>
      <c r="V57" s="30">
        <v>675</v>
      </c>
      <c r="W57" s="31">
        <v>26.6111</v>
      </c>
      <c r="X57" s="31">
        <v>3.7546525573192241E-2</v>
      </c>
      <c r="Y57" s="30">
        <v>1</v>
      </c>
    </row>
    <row r="58" spans="11:25" x14ac:dyDescent="0.2">
      <c r="K58" s="28">
        <v>314</v>
      </c>
      <c r="L58" s="29" t="s">
        <v>127</v>
      </c>
      <c r="M58" s="30">
        <v>600</v>
      </c>
      <c r="N58" s="30">
        <v>575</v>
      </c>
      <c r="O58" s="31">
        <v>27.6065</v>
      </c>
      <c r="P58" s="31">
        <v>4.5725051759834372E-2</v>
      </c>
      <c r="Q58" s="30">
        <v>1</v>
      </c>
      <c r="S58" s="28">
        <v>314</v>
      </c>
      <c r="T58" s="29" t="s">
        <v>127</v>
      </c>
      <c r="U58" s="30">
        <v>600</v>
      </c>
      <c r="V58" s="30">
        <v>575</v>
      </c>
      <c r="W58" s="31">
        <v>27.5977</v>
      </c>
      <c r="X58" s="31">
        <v>4.571047619047619E-2</v>
      </c>
      <c r="Y58" s="30">
        <v>1</v>
      </c>
    </row>
    <row r="59" spans="11:25" x14ac:dyDescent="0.2">
      <c r="K59" s="28">
        <v>330</v>
      </c>
      <c r="L59" s="29" t="s">
        <v>128</v>
      </c>
      <c r="M59" s="30">
        <v>600</v>
      </c>
      <c r="N59" s="30">
        <v>675</v>
      </c>
      <c r="O59" s="31">
        <v>-1.885</v>
      </c>
      <c r="P59" s="31">
        <v>2.6596119929453263E-3</v>
      </c>
      <c r="Q59" s="30">
        <v>1</v>
      </c>
      <c r="S59" s="28">
        <v>330</v>
      </c>
      <c r="T59" s="29" t="s">
        <v>128</v>
      </c>
      <c r="U59" s="30">
        <v>600</v>
      </c>
      <c r="V59" s="30">
        <v>675</v>
      </c>
      <c r="W59" s="31">
        <v>-1.8966000000000001</v>
      </c>
      <c r="X59" s="31">
        <v>2.6759788359788364E-3</v>
      </c>
      <c r="Y59" s="30">
        <v>1</v>
      </c>
    </row>
    <row r="60" spans="11:25" x14ac:dyDescent="0.2">
      <c r="K60" s="28">
        <v>315</v>
      </c>
      <c r="L60" s="29" t="s">
        <v>129</v>
      </c>
      <c r="M60" s="30">
        <v>700</v>
      </c>
      <c r="N60" s="30">
        <v>575</v>
      </c>
      <c r="O60" s="31">
        <v>38.9467</v>
      </c>
      <c r="P60" s="31">
        <v>5.5292564330079855E-2</v>
      </c>
      <c r="Q60" s="30">
        <v>1</v>
      </c>
      <c r="S60" s="28">
        <v>315</v>
      </c>
      <c r="T60" s="29" t="s">
        <v>129</v>
      </c>
      <c r="U60" s="30">
        <v>700</v>
      </c>
      <c r="V60" s="30">
        <v>575</v>
      </c>
      <c r="W60" s="31">
        <v>38.927599999999998</v>
      </c>
      <c r="X60" s="31">
        <v>5.5265448092280386E-2</v>
      </c>
      <c r="Y60" s="30">
        <v>1</v>
      </c>
    </row>
    <row r="61" spans="11:25" x14ac:dyDescent="0.2">
      <c r="K61" s="28">
        <v>333</v>
      </c>
      <c r="L61" s="29" t="s">
        <v>128</v>
      </c>
      <c r="M61" s="30">
        <v>600</v>
      </c>
      <c r="N61" s="30">
        <v>675</v>
      </c>
      <c r="O61" s="31">
        <v>40.085000000000001</v>
      </c>
      <c r="P61" s="31">
        <v>5.6557319223985894E-2</v>
      </c>
      <c r="Q61" s="30">
        <v>1</v>
      </c>
      <c r="S61" s="28">
        <v>333</v>
      </c>
      <c r="T61" s="29" t="s">
        <v>128</v>
      </c>
      <c r="U61" s="30">
        <v>600</v>
      </c>
      <c r="V61" s="30">
        <v>675</v>
      </c>
      <c r="W61" s="31">
        <v>40.067999999999998</v>
      </c>
      <c r="X61" s="31">
        <v>5.6533333333333331E-2</v>
      </c>
      <c r="Y61" s="30">
        <v>1</v>
      </c>
    </row>
    <row r="62" spans="11:25" x14ac:dyDescent="0.2">
      <c r="K62" s="28">
        <v>334</v>
      </c>
      <c r="L62" s="29" t="s">
        <v>128</v>
      </c>
      <c r="M62" s="30">
        <v>600</v>
      </c>
      <c r="N62" s="30">
        <v>675</v>
      </c>
      <c r="O62" s="31">
        <v>41.079700000000003</v>
      </c>
      <c r="P62" s="31">
        <v>5.7960776014109351E-2</v>
      </c>
      <c r="Q62" s="30">
        <v>1</v>
      </c>
      <c r="S62" s="28">
        <v>334</v>
      </c>
      <c r="T62" s="29" t="s">
        <v>128</v>
      </c>
      <c r="U62" s="30">
        <v>600</v>
      </c>
      <c r="V62" s="30">
        <v>675</v>
      </c>
      <c r="W62" s="31">
        <v>41.0627</v>
      </c>
      <c r="X62" s="31">
        <v>5.7936790123456788E-2</v>
      </c>
      <c r="Y62" s="30">
        <v>1</v>
      </c>
    </row>
    <row r="63" spans="11:25" x14ac:dyDescent="0.2">
      <c r="K63" s="28">
        <v>317</v>
      </c>
      <c r="L63" s="29" t="s">
        <v>129</v>
      </c>
      <c r="M63" s="30">
        <v>700</v>
      </c>
      <c r="N63" s="30">
        <v>575</v>
      </c>
      <c r="O63" s="31">
        <v>42.383299999999998</v>
      </c>
      <c r="P63" s="31">
        <v>6.0171499556344273E-2</v>
      </c>
      <c r="Q63" s="30">
        <v>1</v>
      </c>
      <c r="S63" s="28">
        <v>317</v>
      </c>
      <c r="T63" s="29" t="s">
        <v>129</v>
      </c>
      <c r="U63" s="30">
        <v>700</v>
      </c>
      <c r="V63" s="30">
        <v>575</v>
      </c>
      <c r="W63" s="31">
        <v>42.364100000000001</v>
      </c>
      <c r="X63" s="31">
        <v>6.0144241348713399E-2</v>
      </c>
      <c r="Y63" s="30">
        <v>1</v>
      </c>
    </row>
    <row r="64" spans="11:25" x14ac:dyDescent="0.2">
      <c r="K64" s="28">
        <v>328</v>
      </c>
      <c r="L64" s="29" t="s">
        <v>128</v>
      </c>
      <c r="M64" s="30">
        <v>600</v>
      </c>
      <c r="N64" s="30">
        <v>675</v>
      </c>
      <c r="O64" s="31">
        <v>43.284999999999997</v>
      </c>
      <c r="P64" s="31">
        <v>6.1072310405643739E-2</v>
      </c>
      <c r="Q64" s="30">
        <v>1</v>
      </c>
      <c r="S64" s="28">
        <v>328</v>
      </c>
      <c r="T64" s="29" t="s">
        <v>128</v>
      </c>
      <c r="U64" s="30">
        <v>600</v>
      </c>
      <c r="V64" s="30">
        <v>675</v>
      </c>
      <c r="W64" s="31">
        <v>43.273699999999998</v>
      </c>
      <c r="X64" s="31">
        <v>6.1056366843033505E-2</v>
      </c>
      <c r="Y64" s="30">
        <v>1</v>
      </c>
    </row>
    <row r="65" spans="11:25" x14ac:dyDescent="0.2">
      <c r="K65" s="28">
        <v>329</v>
      </c>
      <c r="L65" s="29" t="s">
        <v>128</v>
      </c>
      <c r="M65" s="30">
        <v>600</v>
      </c>
      <c r="N65" s="30">
        <v>675</v>
      </c>
      <c r="O65" s="31">
        <v>-1.887</v>
      </c>
      <c r="P65" s="31">
        <v>2.6624338624338622E-3</v>
      </c>
      <c r="Q65" s="30">
        <v>1</v>
      </c>
      <c r="S65" s="28">
        <v>329</v>
      </c>
      <c r="T65" s="29" t="s">
        <v>128</v>
      </c>
      <c r="U65" s="30">
        <v>600</v>
      </c>
      <c r="V65" s="30">
        <v>675</v>
      </c>
      <c r="W65" s="31">
        <v>-1.8985000000000001</v>
      </c>
      <c r="X65" s="31">
        <v>2.6786596119929454E-3</v>
      </c>
      <c r="Y65" s="30">
        <v>1</v>
      </c>
    </row>
    <row r="66" spans="11:25" x14ac:dyDescent="0.2">
      <c r="K66" s="28">
        <v>316</v>
      </c>
      <c r="L66" s="29" t="s">
        <v>129</v>
      </c>
      <c r="M66" s="30">
        <v>700</v>
      </c>
      <c r="N66" s="30">
        <v>575</v>
      </c>
      <c r="O66" s="31">
        <v>38.942599999999999</v>
      </c>
      <c r="P66" s="31">
        <v>5.5286743566992015E-2</v>
      </c>
      <c r="Q66" s="30">
        <v>1</v>
      </c>
      <c r="S66" s="28">
        <v>316</v>
      </c>
      <c r="T66" s="29" t="s">
        <v>129</v>
      </c>
      <c r="U66" s="30">
        <v>700</v>
      </c>
      <c r="V66" s="30">
        <v>575</v>
      </c>
      <c r="W66" s="31">
        <v>38.923499999999997</v>
      </c>
      <c r="X66" s="31">
        <v>5.5259627329192547E-2</v>
      </c>
      <c r="Y66" s="30">
        <v>1</v>
      </c>
    </row>
    <row r="67" spans="11:25" x14ac:dyDescent="0.2">
      <c r="K67" s="28">
        <v>331</v>
      </c>
      <c r="L67" s="29" t="s">
        <v>128</v>
      </c>
      <c r="M67" s="30">
        <v>600</v>
      </c>
      <c r="N67" s="30">
        <v>675</v>
      </c>
      <c r="O67" s="31">
        <v>40.0809</v>
      </c>
      <c r="P67" s="31">
        <v>5.6551534391534396E-2</v>
      </c>
      <c r="Q67" s="30">
        <v>1</v>
      </c>
      <c r="S67" s="28">
        <v>331</v>
      </c>
      <c r="T67" s="29" t="s">
        <v>128</v>
      </c>
      <c r="U67" s="30">
        <v>600</v>
      </c>
      <c r="V67" s="30">
        <v>675</v>
      </c>
      <c r="W67" s="31">
        <v>40.063899999999997</v>
      </c>
      <c r="X67" s="31">
        <v>5.6527548500881826E-2</v>
      </c>
      <c r="Y67" s="30">
        <v>1</v>
      </c>
    </row>
    <row r="68" spans="11:25" x14ac:dyDescent="0.2">
      <c r="K68" s="28">
        <v>332</v>
      </c>
      <c r="L68" s="29" t="s">
        <v>128</v>
      </c>
      <c r="M68" s="30">
        <v>600</v>
      </c>
      <c r="N68" s="30">
        <v>675</v>
      </c>
      <c r="O68" s="31">
        <v>41.0824</v>
      </c>
      <c r="P68" s="31">
        <v>5.7964585537918875E-2</v>
      </c>
      <c r="Q68" s="30">
        <v>1</v>
      </c>
      <c r="S68" s="28">
        <v>332</v>
      </c>
      <c r="T68" s="29" t="s">
        <v>128</v>
      </c>
      <c r="U68" s="30">
        <v>600</v>
      </c>
      <c r="V68" s="30">
        <v>675</v>
      </c>
      <c r="W68" s="31">
        <v>41.065399999999997</v>
      </c>
      <c r="X68" s="31">
        <v>5.7940599647266305E-2</v>
      </c>
      <c r="Y68" s="30">
        <v>1</v>
      </c>
    </row>
    <row r="69" spans="11:25" x14ac:dyDescent="0.2">
      <c r="K69" s="28">
        <v>318</v>
      </c>
      <c r="L69" s="29" t="s">
        <v>129</v>
      </c>
      <c r="M69" s="30">
        <v>700</v>
      </c>
      <c r="N69" s="30">
        <v>575</v>
      </c>
      <c r="O69" s="31">
        <v>42.382300000000001</v>
      </c>
      <c r="P69" s="31">
        <v>6.0170079858030176E-2</v>
      </c>
      <c r="Q69" s="30">
        <v>1</v>
      </c>
      <c r="S69" s="28">
        <v>318</v>
      </c>
      <c r="T69" s="29" t="s">
        <v>129</v>
      </c>
      <c r="U69" s="30">
        <v>700</v>
      </c>
      <c r="V69" s="30">
        <v>575</v>
      </c>
      <c r="W69" s="31">
        <v>42.363100000000003</v>
      </c>
      <c r="X69" s="31">
        <v>6.0142821650399296E-2</v>
      </c>
      <c r="Y69" s="30">
        <v>1</v>
      </c>
    </row>
    <row r="70" spans="11:25" x14ac:dyDescent="0.2">
      <c r="K70" s="28">
        <v>327</v>
      </c>
      <c r="L70" s="29" t="s">
        <v>128</v>
      </c>
      <c r="M70" s="30">
        <v>600</v>
      </c>
      <c r="N70" s="30">
        <v>675</v>
      </c>
      <c r="O70" s="31">
        <v>43.288800000000002</v>
      </c>
      <c r="P70" s="31">
        <v>6.1077671957671963E-2</v>
      </c>
      <c r="Q70" s="30">
        <v>1</v>
      </c>
      <c r="S70" s="28">
        <v>327</v>
      </c>
      <c r="T70" s="29" t="s">
        <v>128</v>
      </c>
      <c r="U70" s="30">
        <v>600</v>
      </c>
      <c r="V70" s="30">
        <v>675</v>
      </c>
      <c r="W70" s="31">
        <v>43.277099999999997</v>
      </c>
      <c r="X70" s="31">
        <v>6.1061164021164016E-2</v>
      </c>
      <c r="Y70" s="30">
        <v>1</v>
      </c>
    </row>
    <row r="71" spans="11:25" x14ac:dyDescent="0.2">
      <c r="K71" s="28">
        <v>311</v>
      </c>
      <c r="L71" s="29" t="s">
        <v>127</v>
      </c>
      <c r="M71" s="30">
        <v>600</v>
      </c>
      <c r="N71" s="30">
        <v>575</v>
      </c>
      <c r="O71" s="31">
        <v>-0.77410000000000001</v>
      </c>
      <c r="P71" s="31">
        <v>1.2821532091097309E-3</v>
      </c>
      <c r="Q71" s="30">
        <v>1</v>
      </c>
      <c r="S71" s="28">
        <v>311</v>
      </c>
      <c r="T71" s="29" t="s">
        <v>127</v>
      </c>
      <c r="U71" s="30">
        <v>600</v>
      </c>
      <c r="V71" s="30">
        <v>575</v>
      </c>
      <c r="W71" s="31">
        <v>-0.78290000000000004</v>
      </c>
      <c r="X71" s="31">
        <v>1.2967287784679091E-3</v>
      </c>
      <c r="Y71" s="30">
        <v>1</v>
      </c>
    </row>
    <row r="72" spans="11:25" x14ac:dyDescent="0.2">
      <c r="K72" s="28">
        <v>323</v>
      </c>
      <c r="L72" s="29" t="s">
        <v>128</v>
      </c>
      <c r="M72" s="30">
        <v>600</v>
      </c>
      <c r="N72" s="30">
        <v>675</v>
      </c>
      <c r="O72" s="31">
        <v>25.627600000000001</v>
      </c>
      <c r="P72" s="31">
        <v>3.6158871252204586E-2</v>
      </c>
      <c r="Q72" s="30">
        <v>1</v>
      </c>
      <c r="S72" s="28">
        <v>323</v>
      </c>
      <c r="T72" s="29" t="s">
        <v>128</v>
      </c>
      <c r="U72" s="30">
        <v>600</v>
      </c>
      <c r="V72" s="30">
        <v>675</v>
      </c>
      <c r="W72" s="31">
        <v>25.6145</v>
      </c>
      <c r="X72" s="31">
        <v>3.6140388007054672E-2</v>
      </c>
      <c r="Y72" s="30">
        <v>1</v>
      </c>
    </row>
    <row r="73" spans="11:25" x14ac:dyDescent="0.2">
      <c r="K73" s="28">
        <v>319</v>
      </c>
      <c r="L73" s="29" t="s">
        <v>129</v>
      </c>
      <c r="M73" s="30">
        <v>700</v>
      </c>
      <c r="N73" s="30">
        <v>575</v>
      </c>
      <c r="O73" s="31">
        <v>27.019500000000001</v>
      </c>
      <c r="P73" s="31">
        <v>3.8359538598047915E-2</v>
      </c>
      <c r="Q73" s="30">
        <v>1</v>
      </c>
      <c r="S73" s="28">
        <v>319</v>
      </c>
      <c r="T73" s="29" t="s">
        <v>129</v>
      </c>
      <c r="U73" s="30">
        <v>700</v>
      </c>
      <c r="V73" s="30">
        <v>575</v>
      </c>
      <c r="W73" s="31">
        <v>27.0046</v>
      </c>
      <c r="X73" s="31">
        <v>3.8338385093167698E-2</v>
      </c>
      <c r="Y73" s="30">
        <v>1</v>
      </c>
    </row>
    <row r="74" spans="11:25" x14ac:dyDescent="0.2">
      <c r="K74" s="28">
        <v>320</v>
      </c>
      <c r="L74" s="29" t="s">
        <v>129</v>
      </c>
      <c r="M74" s="30">
        <v>700</v>
      </c>
      <c r="N74" s="30">
        <v>575</v>
      </c>
      <c r="O74" s="31">
        <v>26.955100000000002</v>
      </c>
      <c r="P74" s="31">
        <v>3.8268110026619347E-2</v>
      </c>
      <c r="Q74" s="30">
        <v>1</v>
      </c>
      <c r="S74" s="28">
        <v>320</v>
      </c>
      <c r="T74" s="29" t="s">
        <v>129</v>
      </c>
      <c r="U74" s="30">
        <v>700</v>
      </c>
      <c r="V74" s="30">
        <v>575</v>
      </c>
      <c r="W74" s="31">
        <v>26.940200000000001</v>
      </c>
      <c r="X74" s="31">
        <v>3.824695652173913E-2</v>
      </c>
      <c r="Y74" s="30">
        <v>1</v>
      </c>
    </row>
    <row r="75" spans="11:25" x14ac:dyDescent="0.2">
      <c r="K75" s="28">
        <v>324</v>
      </c>
      <c r="L75" s="29" t="s">
        <v>128</v>
      </c>
      <c r="M75" s="30">
        <v>600</v>
      </c>
      <c r="N75" s="30">
        <v>675</v>
      </c>
      <c r="O75" s="31">
        <v>26.6174</v>
      </c>
      <c r="P75" s="31">
        <v>3.7555414462081133E-2</v>
      </c>
      <c r="Q75" s="30">
        <v>1</v>
      </c>
      <c r="S75" s="28">
        <v>324</v>
      </c>
      <c r="T75" s="29" t="s">
        <v>128</v>
      </c>
      <c r="U75" s="30">
        <v>600</v>
      </c>
      <c r="V75" s="30">
        <v>675</v>
      </c>
      <c r="W75" s="31">
        <v>26.6037</v>
      </c>
      <c r="X75" s="31">
        <v>3.7536084656084656E-2</v>
      </c>
      <c r="Y75" s="30">
        <v>1</v>
      </c>
    </row>
    <row r="76" spans="11:25" x14ac:dyDescent="0.2">
      <c r="K76" s="28">
        <v>312</v>
      </c>
      <c r="L76" s="29" t="s">
        <v>127</v>
      </c>
      <c r="M76" s="30">
        <v>600</v>
      </c>
      <c r="N76" s="30">
        <v>575</v>
      </c>
      <c r="O76" s="31">
        <v>27.608899999999998</v>
      </c>
      <c r="P76" s="31">
        <v>4.5729026915113866E-2</v>
      </c>
      <c r="Q76" s="30">
        <v>1</v>
      </c>
      <c r="S76" s="28">
        <v>312</v>
      </c>
      <c r="T76" s="29" t="s">
        <v>127</v>
      </c>
      <c r="U76" s="30">
        <v>600</v>
      </c>
      <c r="V76" s="30">
        <v>575</v>
      </c>
      <c r="W76" s="31">
        <v>27.600200000000001</v>
      </c>
      <c r="X76" s="31">
        <v>4.5714616977225675E-2</v>
      </c>
      <c r="Y76" s="30">
        <v>1</v>
      </c>
    </row>
    <row r="77" spans="11:25" x14ac:dyDescent="0.2">
      <c r="K77" s="28">
        <v>375</v>
      </c>
      <c r="L77" s="29" t="s">
        <v>127</v>
      </c>
      <c r="M77" s="30">
        <v>600</v>
      </c>
      <c r="N77" s="30">
        <v>575</v>
      </c>
      <c r="O77" s="31">
        <v>6.0475000000000003</v>
      </c>
      <c r="P77" s="31">
        <v>1.001656314699793E-2</v>
      </c>
      <c r="Q77" s="30">
        <v>1</v>
      </c>
      <c r="S77" s="28">
        <v>375</v>
      </c>
      <c r="T77" s="29" t="s">
        <v>127</v>
      </c>
      <c r="U77" s="30">
        <v>600</v>
      </c>
      <c r="V77" s="30">
        <v>575</v>
      </c>
      <c r="W77" s="31">
        <v>6.04</v>
      </c>
      <c r="X77" s="31">
        <v>1.0004140786749483E-2</v>
      </c>
      <c r="Y77" s="30">
        <v>1</v>
      </c>
    </row>
    <row r="78" spans="11:25" x14ac:dyDescent="0.2">
      <c r="K78" s="28">
        <v>387</v>
      </c>
      <c r="L78" s="29" t="s">
        <v>128</v>
      </c>
      <c r="M78" s="30">
        <v>600</v>
      </c>
      <c r="N78" s="30">
        <v>675</v>
      </c>
      <c r="O78" s="31">
        <v>36.557699999999997</v>
      </c>
      <c r="P78" s="31">
        <v>5.1580529100529099E-2</v>
      </c>
      <c r="Q78" s="30">
        <v>1</v>
      </c>
      <c r="S78" s="28">
        <v>387</v>
      </c>
      <c r="T78" s="29" t="s">
        <v>128</v>
      </c>
      <c r="U78" s="30">
        <v>600</v>
      </c>
      <c r="V78" s="30">
        <v>675</v>
      </c>
      <c r="W78" s="31">
        <v>36.546700000000001</v>
      </c>
      <c r="X78" s="31">
        <v>5.156500881834216E-2</v>
      </c>
      <c r="Y78" s="30">
        <v>1</v>
      </c>
    </row>
    <row r="79" spans="11:25" x14ac:dyDescent="0.2">
      <c r="K79" s="28">
        <v>383</v>
      </c>
      <c r="L79" s="29" t="s">
        <v>129</v>
      </c>
      <c r="M79" s="30">
        <v>700</v>
      </c>
      <c r="N79" s="30">
        <v>575</v>
      </c>
      <c r="O79" s="31">
        <v>38.8367</v>
      </c>
      <c r="P79" s="31">
        <v>5.5136397515527943E-2</v>
      </c>
      <c r="Q79" s="30">
        <v>1</v>
      </c>
      <c r="S79" s="28">
        <v>383</v>
      </c>
      <c r="T79" s="29" t="s">
        <v>129</v>
      </c>
      <c r="U79" s="30">
        <v>700</v>
      </c>
      <c r="V79" s="30">
        <v>575</v>
      </c>
      <c r="W79" s="31">
        <v>38.823300000000003</v>
      </c>
      <c r="X79" s="31">
        <v>5.5117373558118903E-2</v>
      </c>
      <c r="Y79" s="30">
        <v>1</v>
      </c>
    </row>
    <row r="80" spans="11:25" x14ac:dyDescent="0.2">
      <c r="K80" s="28">
        <v>384</v>
      </c>
      <c r="L80" s="29" t="s">
        <v>129</v>
      </c>
      <c r="M80" s="30">
        <v>700</v>
      </c>
      <c r="N80" s="30">
        <v>575</v>
      </c>
      <c r="O80" s="31">
        <v>38.869700000000002</v>
      </c>
      <c r="P80" s="31">
        <v>5.5183247559893532E-2</v>
      </c>
      <c r="Q80" s="30">
        <v>1</v>
      </c>
      <c r="S80" s="28">
        <v>384</v>
      </c>
      <c r="T80" s="29" t="s">
        <v>129</v>
      </c>
      <c r="U80" s="30">
        <v>700</v>
      </c>
      <c r="V80" s="30">
        <v>575</v>
      </c>
      <c r="W80" s="31">
        <v>38.856400000000001</v>
      </c>
      <c r="X80" s="31">
        <v>5.5164365572315882E-2</v>
      </c>
      <c r="Y80" s="30">
        <v>1</v>
      </c>
    </row>
    <row r="81" spans="11:25" x14ac:dyDescent="0.2">
      <c r="K81" s="28">
        <v>388</v>
      </c>
      <c r="L81" s="29" t="s">
        <v>128</v>
      </c>
      <c r="M81" s="30">
        <v>600</v>
      </c>
      <c r="N81" s="30">
        <v>675</v>
      </c>
      <c r="O81" s="31">
        <v>37.5334</v>
      </c>
      <c r="P81" s="31">
        <v>5.2957178130511463E-2</v>
      </c>
      <c r="Q81" s="30">
        <v>1</v>
      </c>
      <c r="S81" s="28">
        <v>388</v>
      </c>
      <c r="T81" s="29" t="s">
        <v>128</v>
      </c>
      <c r="U81" s="30">
        <v>600</v>
      </c>
      <c r="V81" s="30">
        <v>675</v>
      </c>
      <c r="W81" s="31">
        <v>37.5229</v>
      </c>
      <c r="X81" s="31">
        <v>5.2942363315696649E-2</v>
      </c>
      <c r="Y81" s="30">
        <v>1</v>
      </c>
    </row>
    <row r="82" spans="11:25" x14ac:dyDescent="0.2">
      <c r="K82" s="28">
        <v>376</v>
      </c>
      <c r="L82" s="29" t="s">
        <v>127</v>
      </c>
      <c r="M82" s="30">
        <v>600</v>
      </c>
      <c r="N82" s="30">
        <v>575</v>
      </c>
      <c r="O82" s="31">
        <v>33.673699999999997</v>
      </c>
      <c r="P82" s="31">
        <v>5.5774244306418218E-2</v>
      </c>
      <c r="Q82" s="30">
        <v>1</v>
      </c>
      <c r="S82" s="28">
        <v>376</v>
      </c>
      <c r="T82" s="29" t="s">
        <v>127</v>
      </c>
      <c r="U82" s="30">
        <v>600</v>
      </c>
      <c r="V82" s="30">
        <v>575</v>
      </c>
      <c r="W82" s="31">
        <v>33.666200000000003</v>
      </c>
      <c r="X82" s="31">
        <v>5.5761821946169778E-2</v>
      </c>
      <c r="Y82" s="30">
        <v>1</v>
      </c>
    </row>
    <row r="83" spans="11:25" x14ac:dyDescent="0.2">
      <c r="K83" s="28">
        <v>392</v>
      </c>
      <c r="L83" s="29" t="s">
        <v>128</v>
      </c>
      <c r="M83" s="30">
        <v>600</v>
      </c>
      <c r="N83" s="30">
        <v>675</v>
      </c>
      <c r="O83" s="31">
        <v>4.4550000000000001</v>
      </c>
      <c r="P83" s="31">
        <v>6.285714285714286E-3</v>
      </c>
      <c r="Q83" s="30">
        <v>1</v>
      </c>
      <c r="S83" s="28">
        <v>392</v>
      </c>
      <c r="T83" s="29" t="s">
        <v>128</v>
      </c>
      <c r="U83" s="30">
        <v>600</v>
      </c>
      <c r="V83" s="30">
        <v>675</v>
      </c>
      <c r="W83" s="31">
        <v>4.4457000000000004</v>
      </c>
      <c r="X83" s="31">
        <v>6.2725925925925935E-3</v>
      </c>
      <c r="Y83" s="30">
        <v>1</v>
      </c>
    </row>
    <row r="84" spans="11:25" x14ac:dyDescent="0.2">
      <c r="K84" s="28">
        <v>377</v>
      </c>
      <c r="L84" s="29" t="s">
        <v>129</v>
      </c>
      <c r="M84" s="30">
        <v>700</v>
      </c>
      <c r="N84" s="30">
        <v>575</v>
      </c>
      <c r="O84" s="31">
        <v>47.967599999999997</v>
      </c>
      <c r="P84" s="31">
        <v>6.8099520851818987E-2</v>
      </c>
      <c r="Q84" s="30">
        <v>1</v>
      </c>
      <c r="S84" s="28">
        <v>377</v>
      </c>
      <c r="T84" s="29" t="s">
        <v>129</v>
      </c>
      <c r="U84" s="30">
        <v>700</v>
      </c>
      <c r="V84" s="30">
        <v>575</v>
      </c>
      <c r="W84" s="31">
        <v>47.952599999999997</v>
      </c>
      <c r="X84" s="31">
        <v>6.8078225377107365E-2</v>
      </c>
      <c r="Y84" s="30">
        <v>1</v>
      </c>
    </row>
    <row r="85" spans="11:25" x14ac:dyDescent="0.2">
      <c r="K85" s="28">
        <v>395</v>
      </c>
      <c r="L85" s="29" t="s">
        <v>128</v>
      </c>
      <c r="M85" s="30">
        <v>600</v>
      </c>
      <c r="N85" s="30">
        <v>675</v>
      </c>
      <c r="O85" s="31">
        <v>47.755400000000002</v>
      </c>
      <c r="P85" s="31">
        <v>6.7379753086419761E-2</v>
      </c>
      <c r="Q85" s="30">
        <v>1</v>
      </c>
      <c r="S85" s="28">
        <v>395</v>
      </c>
      <c r="T85" s="29" t="s">
        <v>128</v>
      </c>
      <c r="U85" s="30">
        <v>600</v>
      </c>
      <c r="V85" s="30">
        <v>675</v>
      </c>
      <c r="W85" s="31">
        <v>47.7423</v>
      </c>
      <c r="X85" s="31">
        <v>6.7361269841269847E-2</v>
      </c>
      <c r="Y85" s="30">
        <v>1</v>
      </c>
    </row>
    <row r="86" spans="11:25" x14ac:dyDescent="0.2">
      <c r="K86" s="28">
        <v>396</v>
      </c>
      <c r="L86" s="29" t="s">
        <v>128</v>
      </c>
      <c r="M86" s="30">
        <v>600</v>
      </c>
      <c r="N86" s="30">
        <v>675</v>
      </c>
      <c r="O86" s="31">
        <v>48.977699999999999</v>
      </c>
      <c r="P86" s="31">
        <v>6.9104338624338624E-2</v>
      </c>
      <c r="Q86" s="30">
        <v>1</v>
      </c>
      <c r="S86" s="28">
        <v>396</v>
      </c>
      <c r="T86" s="29" t="s">
        <v>128</v>
      </c>
      <c r="U86" s="30">
        <v>600</v>
      </c>
      <c r="V86" s="30">
        <v>675</v>
      </c>
      <c r="W86" s="31">
        <v>48.964599999999997</v>
      </c>
      <c r="X86" s="31">
        <v>6.908585537918871E-2</v>
      </c>
      <c r="Y86" s="30">
        <v>1</v>
      </c>
    </row>
    <row r="87" spans="11:25" x14ac:dyDescent="0.2">
      <c r="K87" s="28">
        <v>379</v>
      </c>
      <c r="L87" s="29" t="s">
        <v>129</v>
      </c>
      <c r="M87" s="30">
        <v>700</v>
      </c>
      <c r="N87" s="30">
        <v>575</v>
      </c>
      <c r="O87" s="31">
        <v>50.963200000000001</v>
      </c>
      <c r="P87" s="31">
        <v>7.2352369121561663E-2</v>
      </c>
      <c r="Q87" s="30">
        <v>1</v>
      </c>
      <c r="S87" s="28">
        <v>379</v>
      </c>
      <c r="T87" s="29" t="s">
        <v>129</v>
      </c>
      <c r="U87" s="30">
        <v>700</v>
      </c>
      <c r="V87" s="30">
        <v>575</v>
      </c>
      <c r="W87" s="31">
        <v>50.948099999999997</v>
      </c>
      <c r="X87" s="31">
        <v>7.2330931677018637E-2</v>
      </c>
      <c r="Y87" s="30">
        <v>1</v>
      </c>
    </row>
    <row r="88" spans="11:25" x14ac:dyDescent="0.2">
      <c r="K88" s="28">
        <v>390</v>
      </c>
      <c r="L88" s="29" t="s">
        <v>128</v>
      </c>
      <c r="M88" s="30">
        <v>600</v>
      </c>
      <c r="N88" s="30">
        <v>675</v>
      </c>
      <c r="O88" s="31">
        <v>47.541800000000002</v>
      </c>
      <c r="P88" s="31">
        <v>6.7078377425044092E-2</v>
      </c>
      <c r="Q88" s="30">
        <v>1</v>
      </c>
      <c r="S88" s="28">
        <v>390</v>
      </c>
      <c r="T88" s="29" t="s">
        <v>128</v>
      </c>
      <c r="U88" s="30">
        <v>600</v>
      </c>
      <c r="V88" s="30">
        <v>675</v>
      </c>
      <c r="W88" s="31">
        <v>47.532400000000003</v>
      </c>
      <c r="X88" s="31">
        <v>6.706511463844797E-2</v>
      </c>
      <c r="Y88" s="30">
        <v>1</v>
      </c>
    </row>
    <row r="89" spans="11:25" x14ac:dyDescent="0.2">
      <c r="K89" s="28">
        <v>391</v>
      </c>
      <c r="L89" s="29" t="s">
        <v>128</v>
      </c>
      <c r="M89" s="30">
        <v>600</v>
      </c>
      <c r="N89" s="30">
        <v>675</v>
      </c>
      <c r="O89" s="31">
        <v>4.4523999999999999</v>
      </c>
      <c r="P89" s="31">
        <v>6.2820458553791885E-3</v>
      </c>
      <c r="Q89" s="30">
        <v>1</v>
      </c>
      <c r="S89" s="28">
        <v>391</v>
      </c>
      <c r="T89" s="29" t="s">
        <v>128</v>
      </c>
      <c r="U89" s="30">
        <v>600</v>
      </c>
      <c r="V89" s="30">
        <v>675</v>
      </c>
      <c r="W89" s="31">
        <v>4.4429999999999996</v>
      </c>
      <c r="X89" s="31">
        <v>6.2687830687830686E-3</v>
      </c>
      <c r="Y89" s="30">
        <v>1</v>
      </c>
    </row>
    <row r="90" spans="11:25" x14ac:dyDescent="0.2">
      <c r="K90" s="28">
        <v>378</v>
      </c>
      <c r="L90" s="29" t="s">
        <v>129</v>
      </c>
      <c r="M90" s="30">
        <v>700</v>
      </c>
      <c r="N90" s="30">
        <v>575</v>
      </c>
      <c r="O90" s="31">
        <v>47.962299999999999</v>
      </c>
      <c r="P90" s="31">
        <v>6.8091996450754214E-2</v>
      </c>
      <c r="Q90" s="30">
        <v>1</v>
      </c>
      <c r="S90" s="28">
        <v>378</v>
      </c>
      <c r="T90" s="29" t="s">
        <v>129</v>
      </c>
      <c r="U90" s="30">
        <v>700</v>
      </c>
      <c r="V90" s="30">
        <v>575</v>
      </c>
      <c r="W90" s="31">
        <v>47.947299999999998</v>
      </c>
      <c r="X90" s="31">
        <v>6.8070700976042578E-2</v>
      </c>
      <c r="Y90" s="30">
        <v>1</v>
      </c>
    </row>
    <row r="91" spans="11:25" x14ac:dyDescent="0.2">
      <c r="K91" s="28">
        <v>393</v>
      </c>
      <c r="L91" s="29" t="s">
        <v>128</v>
      </c>
      <c r="M91" s="30">
        <v>600</v>
      </c>
      <c r="N91" s="30">
        <v>675</v>
      </c>
      <c r="O91" s="31">
        <v>47.7502</v>
      </c>
      <c r="P91" s="31">
        <v>6.7372416225749548E-2</v>
      </c>
      <c r="Q91" s="30">
        <v>1</v>
      </c>
      <c r="S91" s="28">
        <v>393</v>
      </c>
      <c r="T91" s="29" t="s">
        <v>128</v>
      </c>
      <c r="U91" s="30">
        <v>600</v>
      </c>
      <c r="V91" s="30">
        <v>675</v>
      </c>
      <c r="W91" s="31">
        <v>47.737099999999998</v>
      </c>
      <c r="X91" s="31">
        <v>6.7353932980599648E-2</v>
      </c>
      <c r="Y91" s="30">
        <v>1</v>
      </c>
    </row>
    <row r="92" spans="11:25" x14ac:dyDescent="0.2">
      <c r="K92" s="28">
        <v>394</v>
      </c>
      <c r="L92" s="29" t="s">
        <v>128</v>
      </c>
      <c r="M92" s="30">
        <v>600</v>
      </c>
      <c r="N92" s="30">
        <v>675</v>
      </c>
      <c r="O92" s="31">
        <v>48.979399999999998</v>
      </c>
      <c r="P92" s="31">
        <v>6.9106737213403879E-2</v>
      </c>
      <c r="Q92" s="30">
        <v>1</v>
      </c>
      <c r="S92" s="28">
        <v>394</v>
      </c>
      <c r="T92" s="29" t="s">
        <v>128</v>
      </c>
      <c r="U92" s="30">
        <v>600</v>
      </c>
      <c r="V92" s="30">
        <v>675</v>
      </c>
      <c r="W92" s="31">
        <v>48.966200000000001</v>
      </c>
      <c r="X92" s="31">
        <v>6.9088112874779534E-2</v>
      </c>
      <c r="Y92" s="30">
        <v>1</v>
      </c>
    </row>
    <row r="93" spans="11:25" x14ac:dyDescent="0.2">
      <c r="K93" s="28">
        <v>380</v>
      </c>
      <c r="L93" s="29" t="s">
        <v>129</v>
      </c>
      <c r="M93" s="30">
        <v>700</v>
      </c>
      <c r="N93" s="30">
        <v>575</v>
      </c>
      <c r="O93" s="31">
        <v>50.985100000000003</v>
      </c>
      <c r="P93" s="31">
        <v>7.2383460514640646E-2</v>
      </c>
      <c r="Q93" s="30">
        <v>1</v>
      </c>
      <c r="S93" s="28">
        <v>380</v>
      </c>
      <c r="T93" s="29" t="s">
        <v>129</v>
      </c>
      <c r="U93" s="30">
        <v>700</v>
      </c>
      <c r="V93" s="30">
        <v>575</v>
      </c>
      <c r="W93" s="31">
        <v>50.97</v>
      </c>
      <c r="X93" s="31">
        <v>7.2362023070097606E-2</v>
      </c>
      <c r="Y93" s="30">
        <v>1</v>
      </c>
    </row>
    <row r="94" spans="11:25" x14ac:dyDescent="0.2">
      <c r="K94" s="28">
        <v>389</v>
      </c>
      <c r="L94" s="29" t="s">
        <v>128</v>
      </c>
      <c r="M94" s="30">
        <v>600</v>
      </c>
      <c r="N94" s="30">
        <v>675</v>
      </c>
      <c r="O94" s="31">
        <v>47.516100000000002</v>
      </c>
      <c r="P94" s="31">
        <v>6.7042116402116395E-2</v>
      </c>
      <c r="Q94" s="30">
        <v>1</v>
      </c>
      <c r="S94" s="28">
        <v>389</v>
      </c>
      <c r="T94" s="29" t="s">
        <v>128</v>
      </c>
      <c r="U94" s="30">
        <v>600</v>
      </c>
      <c r="V94" s="30">
        <v>675</v>
      </c>
      <c r="W94" s="31">
        <v>47.506599999999999</v>
      </c>
      <c r="X94" s="31">
        <v>6.7028712522045855E-2</v>
      </c>
      <c r="Y94" s="30">
        <v>1</v>
      </c>
    </row>
    <row r="95" spans="11:25" x14ac:dyDescent="0.2">
      <c r="K95" s="28">
        <v>373</v>
      </c>
      <c r="L95" s="29" t="s">
        <v>127</v>
      </c>
      <c r="M95" s="30">
        <v>600</v>
      </c>
      <c r="N95" s="30">
        <v>575</v>
      </c>
      <c r="O95" s="31">
        <v>6.0406000000000004</v>
      </c>
      <c r="P95" s="31">
        <v>1.0005134575569358E-2</v>
      </c>
      <c r="Q95" s="30">
        <v>1</v>
      </c>
      <c r="S95" s="28">
        <v>373</v>
      </c>
      <c r="T95" s="29" t="s">
        <v>127</v>
      </c>
      <c r="U95" s="30">
        <v>600</v>
      </c>
      <c r="V95" s="30">
        <v>575</v>
      </c>
      <c r="W95" s="31">
        <v>6.0331000000000001</v>
      </c>
      <c r="X95" s="31">
        <v>9.9927122153209112E-3</v>
      </c>
      <c r="Y95" s="30">
        <v>1</v>
      </c>
    </row>
    <row r="96" spans="11:25" x14ac:dyDescent="0.2">
      <c r="K96" s="28">
        <v>385</v>
      </c>
      <c r="L96" s="29" t="s">
        <v>128</v>
      </c>
      <c r="M96" s="30">
        <v>600</v>
      </c>
      <c r="N96" s="30">
        <v>675</v>
      </c>
      <c r="O96" s="31">
        <v>36.544800000000002</v>
      </c>
      <c r="P96" s="31">
        <v>5.1562328042328048E-2</v>
      </c>
      <c r="Q96" s="30">
        <v>1</v>
      </c>
      <c r="S96" s="28">
        <v>385</v>
      </c>
      <c r="T96" s="29" t="s">
        <v>128</v>
      </c>
      <c r="U96" s="30">
        <v>600</v>
      </c>
      <c r="V96" s="30">
        <v>675</v>
      </c>
      <c r="W96" s="31">
        <v>36.533700000000003</v>
      </c>
      <c r="X96" s="31">
        <v>5.1546666666666671E-2</v>
      </c>
      <c r="Y96" s="30">
        <v>1</v>
      </c>
    </row>
    <row r="97" spans="11:25" x14ac:dyDescent="0.2">
      <c r="K97" s="28">
        <v>381</v>
      </c>
      <c r="L97" s="29" t="s">
        <v>129</v>
      </c>
      <c r="M97" s="30">
        <v>700</v>
      </c>
      <c r="N97" s="30">
        <v>575</v>
      </c>
      <c r="O97" s="31">
        <v>38.823700000000002</v>
      </c>
      <c r="P97" s="31">
        <v>5.5117941437444549E-2</v>
      </c>
      <c r="Q97" s="30">
        <v>1</v>
      </c>
      <c r="S97" s="28">
        <v>381</v>
      </c>
      <c r="T97" s="29" t="s">
        <v>129</v>
      </c>
      <c r="U97" s="30">
        <v>700</v>
      </c>
      <c r="V97" s="30">
        <v>575</v>
      </c>
      <c r="W97" s="31">
        <v>38.810400000000001</v>
      </c>
      <c r="X97" s="31">
        <v>5.5099059449866906E-2</v>
      </c>
      <c r="Y97" s="30">
        <v>1</v>
      </c>
    </row>
    <row r="98" spans="11:25" x14ac:dyDescent="0.2">
      <c r="K98" s="28">
        <v>382</v>
      </c>
      <c r="L98" s="29" t="s">
        <v>129</v>
      </c>
      <c r="M98" s="30">
        <v>700</v>
      </c>
      <c r="N98" s="30">
        <v>575</v>
      </c>
      <c r="O98" s="31">
        <v>38.862400000000001</v>
      </c>
      <c r="P98" s="31">
        <v>5.5172883762200538E-2</v>
      </c>
      <c r="Q98" s="30">
        <v>1</v>
      </c>
      <c r="S98" s="28">
        <v>382</v>
      </c>
      <c r="T98" s="29" t="s">
        <v>129</v>
      </c>
      <c r="U98" s="30">
        <v>700</v>
      </c>
      <c r="V98" s="30">
        <v>575</v>
      </c>
      <c r="W98" s="31">
        <v>38.8491</v>
      </c>
      <c r="X98" s="31">
        <v>5.5154001774622888E-2</v>
      </c>
      <c r="Y98" s="30">
        <v>1</v>
      </c>
    </row>
    <row r="99" spans="11:25" x14ac:dyDescent="0.2">
      <c r="K99" s="28">
        <v>386</v>
      </c>
      <c r="L99" s="29" t="s">
        <v>128</v>
      </c>
      <c r="M99" s="30">
        <v>600</v>
      </c>
      <c r="N99" s="30">
        <v>675</v>
      </c>
      <c r="O99" s="31">
        <v>37.549199999999999</v>
      </c>
      <c r="P99" s="31">
        <v>5.2979470899470894E-2</v>
      </c>
      <c r="Q99" s="30">
        <v>1</v>
      </c>
      <c r="S99" s="28">
        <v>386</v>
      </c>
      <c r="T99" s="29" t="s">
        <v>128</v>
      </c>
      <c r="U99" s="30">
        <v>600</v>
      </c>
      <c r="V99" s="30">
        <v>675</v>
      </c>
      <c r="W99" s="31">
        <v>37.538699999999999</v>
      </c>
      <c r="X99" s="31">
        <v>5.296465608465608E-2</v>
      </c>
      <c r="Y99" s="30">
        <v>1</v>
      </c>
    </row>
    <row r="100" spans="11:25" x14ac:dyDescent="0.2">
      <c r="K100" s="28">
        <v>374</v>
      </c>
      <c r="L100" s="29" t="s">
        <v>127</v>
      </c>
      <c r="M100" s="30">
        <v>600</v>
      </c>
      <c r="N100" s="30">
        <v>575</v>
      </c>
      <c r="O100" s="31">
        <v>33.642099999999999</v>
      </c>
      <c r="P100" s="31">
        <v>5.5721904761904757E-2</v>
      </c>
      <c r="Q100" s="30">
        <v>1</v>
      </c>
      <c r="S100" s="28">
        <v>374</v>
      </c>
      <c r="T100" s="29" t="s">
        <v>127</v>
      </c>
      <c r="U100" s="30">
        <v>600</v>
      </c>
      <c r="V100" s="30">
        <v>575</v>
      </c>
      <c r="W100" s="31">
        <v>33.634599999999999</v>
      </c>
      <c r="X100" s="31">
        <v>5.570948240165631E-2</v>
      </c>
      <c r="Y100" s="30">
        <v>1</v>
      </c>
    </row>
    <row r="101" spans="11:25" x14ac:dyDescent="0.2">
      <c r="K101" s="28">
        <v>437</v>
      </c>
      <c r="L101" s="29" t="s">
        <v>127</v>
      </c>
      <c r="M101" s="30">
        <v>600</v>
      </c>
      <c r="N101" s="30">
        <v>575</v>
      </c>
      <c r="O101" s="31">
        <v>11.7151</v>
      </c>
      <c r="P101" s="31">
        <v>1.9403892339544513E-2</v>
      </c>
      <c r="Q101" s="30">
        <v>1</v>
      </c>
      <c r="S101" s="28">
        <v>437</v>
      </c>
      <c r="T101" s="29" t="s">
        <v>127</v>
      </c>
      <c r="U101" s="30">
        <v>600</v>
      </c>
      <c r="V101" s="30">
        <v>575</v>
      </c>
      <c r="W101" s="31">
        <v>11.7111</v>
      </c>
      <c r="X101" s="31">
        <v>1.9397267080745344E-2</v>
      </c>
      <c r="Y101" s="30">
        <v>1</v>
      </c>
    </row>
    <row r="102" spans="11:25" x14ac:dyDescent="0.2">
      <c r="K102" s="28">
        <v>449</v>
      </c>
      <c r="L102" s="29" t="s">
        <v>128</v>
      </c>
      <c r="M102" s="30">
        <v>600</v>
      </c>
      <c r="N102" s="30">
        <v>675</v>
      </c>
      <c r="O102" s="31">
        <v>46.700200000000002</v>
      </c>
      <c r="P102" s="31">
        <v>6.589093474426809E-2</v>
      </c>
      <c r="Q102" s="30">
        <v>1</v>
      </c>
      <c r="S102" s="28">
        <v>449</v>
      </c>
      <c r="T102" s="29" t="s">
        <v>128</v>
      </c>
      <c r="U102" s="30">
        <v>600</v>
      </c>
      <c r="V102" s="30">
        <v>675</v>
      </c>
      <c r="W102" s="31">
        <v>46.694499999999998</v>
      </c>
      <c r="X102" s="31">
        <v>6.5882892416225747E-2</v>
      </c>
      <c r="Y102" s="30">
        <v>1</v>
      </c>
    </row>
    <row r="103" spans="11:25" x14ac:dyDescent="0.2">
      <c r="K103" s="28">
        <v>445</v>
      </c>
      <c r="L103" s="29" t="s">
        <v>129</v>
      </c>
      <c r="M103" s="30">
        <v>700</v>
      </c>
      <c r="N103" s="30">
        <v>575</v>
      </c>
      <c r="O103" s="31">
        <v>49.605499999999999</v>
      </c>
      <c r="P103" s="31">
        <v>7.0424844720496899E-2</v>
      </c>
      <c r="Q103" s="30">
        <v>1</v>
      </c>
      <c r="S103" s="28">
        <v>445</v>
      </c>
      <c r="T103" s="29" t="s">
        <v>129</v>
      </c>
      <c r="U103" s="30">
        <v>700</v>
      </c>
      <c r="V103" s="30">
        <v>575</v>
      </c>
      <c r="W103" s="31">
        <v>49.598700000000001</v>
      </c>
      <c r="X103" s="31">
        <v>7.041519077196097E-2</v>
      </c>
      <c r="Y103" s="30">
        <v>1</v>
      </c>
    </row>
    <row r="104" spans="11:25" x14ac:dyDescent="0.2">
      <c r="K104" s="28">
        <v>446</v>
      </c>
      <c r="L104" s="29" t="s">
        <v>129</v>
      </c>
      <c r="M104" s="30">
        <v>700</v>
      </c>
      <c r="N104" s="30">
        <v>575</v>
      </c>
      <c r="O104" s="31">
        <v>49.634500000000003</v>
      </c>
      <c r="P104" s="31">
        <v>7.0466015971606039E-2</v>
      </c>
      <c r="Q104" s="30">
        <v>1</v>
      </c>
      <c r="S104" s="28">
        <v>446</v>
      </c>
      <c r="T104" s="29" t="s">
        <v>129</v>
      </c>
      <c r="U104" s="30">
        <v>700</v>
      </c>
      <c r="V104" s="30">
        <v>575</v>
      </c>
      <c r="W104" s="31">
        <v>49.627699999999997</v>
      </c>
      <c r="X104" s="31">
        <v>7.0456362023070096E-2</v>
      </c>
      <c r="Y104" s="30">
        <v>1</v>
      </c>
    </row>
    <row r="105" spans="11:25" x14ac:dyDescent="0.2">
      <c r="K105" s="28">
        <v>450</v>
      </c>
      <c r="L105" s="29" t="s">
        <v>128</v>
      </c>
      <c r="M105" s="30">
        <v>600</v>
      </c>
      <c r="N105" s="30">
        <v>675</v>
      </c>
      <c r="O105" s="31">
        <v>47.84</v>
      </c>
      <c r="P105" s="31">
        <v>6.7499118165784827E-2</v>
      </c>
      <c r="Q105" s="30">
        <v>1</v>
      </c>
      <c r="S105" s="28">
        <v>450</v>
      </c>
      <c r="T105" s="29" t="s">
        <v>128</v>
      </c>
      <c r="U105" s="30">
        <v>600</v>
      </c>
      <c r="V105" s="30">
        <v>675</v>
      </c>
      <c r="W105" s="31">
        <v>47.834299999999999</v>
      </c>
      <c r="X105" s="31">
        <v>6.7491075837742498E-2</v>
      </c>
      <c r="Y105" s="30">
        <v>1</v>
      </c>
    </row>
    <row r="106" spans="11:25" x14ac:dyDescent="0.2">
      <c r="K106" s="28">
        <v>438</v>
      </c>
      <c r="L106" s="29" t="s">
        <v>127</v>
      </c>
      <c r="M106" s="30">
        <v>600</v>
      </c>
      <c r="N106" s="30">
        <v>575</v>
      </c>
      <c r="O106" s="31">
        <v>39.197000000000003</v>
      </c>
      <c r="P106" s="31">
        <v>6.4922567287784685E-2</v>
      </c>
      <c r="Q106" s="30">
        <v>1</v>
      </c>
      <c r="S106" s="28">
        <v>438</v>
      </c>
      <c r="T106" s="29" t="s">
        <v>127</v>
      </c>
      <c r="U106" s="30">
        <v>600</v>
      </c>
      <c r="V106" s="30">
        <v>575</v>
      </c>
      <c r="W106" s="31">
        <v>39.192999999999998</v>
      </c>
      <c r="X106" s="31">
        <v>6.4915942028985513E-2</v>
      </c>
      <c r="Y106" s="30">
        <v>1</v>
      </c>
    </row>
    <row r="107" spans="11:25" x14ac:dyDescent="0.2">
      <c r="K107" s="28">
        <v>454</v>
      </c>
      <c r="L107" s="29" t="s">
        <v>128</v>
      </c>
      <c r="M107" s="30">
        <v>600</v>
      </c>
      <c r="N107" s="30">
        <v>675</v>
      </c>
      <c r="O107" s="31">
        <v>8.6389999999999993</v>
      </c>
      <c r="P107" s="31">
        <v>1.2189065255731922E-2</v>
      </c>
      <c r="Q107" s="30">
        <v>1</v>
      </c>
      <c r="S107" s="28">
        <v>454</v>
      </c>
      <c r="T107" s="29" t="s">
        <v>128</v>
      </c>
      <c r="U107" s="30">
        <v>600</v>
      </c>
      <c r="V107" s="30">
        <v>675</v>
      </c>
      <c r="W107" s="31">
        <v>8.6343999999999994</v>
      </c>
      <c r="X107" s="31">
        <v>1.2182574955908288E-2</v>
      </c>
      <c r="Y107" s="30">
        <v>1</v>
      </c>
    </row>
    <row r="108" spans="11:25" x14ac:dyDescent="0.2">
      <c r="K108" s="28">
        <v>439</v>
      </c>
      <c r="L108" s="29" t="s">
        <v>129</v>
      </c>
      <c r="M108" s="30">
        <v>700</v>
      </c>
      <c r="N108" s="30">
        <v>575</v>
      </c>
      <c r="O108" s="31">
        <v>54.927799999999998</v>
      </c>
      <c r="P108" s="31">
        <v>7.7980905057675243E-2</v>
      </c>
      <c r="Q108" s="30">
        <v>1</v>
      </c>
      <c r="S108" s="28">
        <v>439</v>
      </c>
      <c r="T108" s="29" t="s">
        <v>129</v>
      </c>
      <c r="U108" s="30">
        <v>700</v>
      </c>
      <c r="V108" s="30">
        <v>575</v>
      </c>
      <c r="W108" s="31">
        <v>54.9206</v>
      </c>
      <c r="X108" s="31">
        <v>7.7970683229813667E-2</v>
      </c>
      <c r="Y108" s="30">
        <v>1</v>
      </c>
    </row>
    <row r="109" spans="11:25" x14ac:dyDescent="0.2">
      <c r="K109" s="28">
        <v>457</v>
      </c>
      <c r="L109" s="29" t="s">
        <v>128</v>
      </c>
      <c r="M109" s="30">
        <v>600</v>
      </c>
      <c r="N109" s="30">
        <v>675</v>
      </c>
      <c r="O109" s="31">
        <v>53.885599999999997</v>
      </c>
      <c r="P109" s="31">
        <v>7.6029065255731915E-2</v>
      </c>
      <c r="Q109" s="30">
        <v>1</v>
      </c>
      <c r="S109" s="28">
        <v>457</v>
      </c>
      <c r="T109" s="29" t="s">
        <v>128</v>
      </c>
      <c r="U109" s="30">
        <v>600</v>
      </c>
      <c r="V109" s="30">
        <v>675</v>
      </c>
      <c r="W109" s="31">
        <v>53.8795</v>
      </c>
      <c r="X109" s="31">
        <v>7.6020458553791886E-2</v>
      </c>
      <c r="Y109" s="30">
        <v>1</v>
      </c>
    </row>
    <row r="110" spans="11:25" x14ac:dyDescent="0.2">
      <c r="K110" s="28">
        <v>458</v>
      </c>
      <c r="L110" s="29" t="s">
        <v>128</v>
      </c>
      <c r="M110" s="30">
        <v>600</v>
      </c>
      <c r="N110" s="30">
        <v>675</v>
      </c>
      <c r="O110" s="31">
        <v>55.081400000000002</v>
      </c>
      <c r="P110" s="31">
        <v>7.7716261022927696E-2</v>
      </c>
      <c r="Q110" s="30">
        <v>1</v>
      </c>
      <c r="S110" s="28">
        <v>458</v>
      </c>
      <c r="T110" s="29" t="s">
        <v>128</v>
      </c>
      <c r="U110" s="30">
        <v>600</v>
      </c>
      <c r="V110" s="30">
        <v>675</v>
      </c>
      <c r="W110" s="31">
        <v>55.075299999999999</v>
      </c>
      <c r="X110" s="31">
        <v>7.7707654320987654E-2</v>
      </c>
      <c r="Y110" s="30">
        <v>1</v>
      </c>
    </row>
    <row r="111" spans="11:25" x14ac:dyDescent="0.2">
      <c r="K111" s="28">
        <v>441</v>
      </c>
      <c r="L111" s="29" t="s">
        <v>129</v>
      </c>
      <c r="M111" s="30">
        <v>700</v>
      </c>
      <c r="N111" s="30">
        <v>575</v>
      </c>
      <c r="O111" s="31">
        <v>57.707700000000003</v>
      </c>
      <c r="P111" s="31">
        <v>8.192752440106478E-2</v>
      </c>
      <c r="Q111" s="30">
        <v>1</v>
      </c>
      <c r="S111" s="28">
        <v>441</v>
      </c>
      <c r="T111" s="29" t="s">
        <v>129</v>
      </c>
      <c r="U111" s="30">
        <v>700</v>
      </c>
      <c r="V111" s="30">
        <v>575</v>
      </c>
      <c r="W111" s="31">
        <v>57.700499999999998</v>
      </c>
      <c r="X111" s="31">
        <v>8.1917302573203191E-2</v>
      </c>
      <c r="Y111" s="30">
        <v>1</v>
      </c>
    </row>
    <row r="112" spans="11:25" x14ac:dyDescent="0.2">
      <c r="K112" s="28">
        <v>452</v>
      </c>
      <c r="L112" s="29" t="s">
        <v>128</v>
      </c>
      <c r="M112" s="30">
        <v>600</v>
      </c>
      <c r="N112" s="30">
        <v>675</v>
      </c>
      <c r="O112" s="31">
        <v>51.211199999999998</v>
      </c>
      <c r="P112" s="31">
        <v>7.2255661375661376E-2</v>
      </c>
      <c r="Q112" s="30">
        <v>1</v>
      </c>
      <c r="S112" s="28">
        <v>452</v>
      </c>
      <c r="T112" s="29" t="s">
        <v>128</v>
      </c>
      <c r="U112" s="30">
        <v>600</v>
      </c>
      <c r="V112" s="30">
        <v>675</v>
      </c>
      <c r="W112" s="31">
        <v>51.206499999999998</v>
      </c>
      <c r="X112" s="31">
        <v>7.2249029982363322E-2</v>
      </c>
      <c r="Y112" s="30">
        <v>1</v>
      </c>
    </row>
    <row r="113" spans="11:25" x14ac:dyDescent="0.2">
      <c r="K113" s="28">
        <v>453</v>
      </c>
      <c r="L113" s="29" t="s">
        <v>128</v>
      </c>
      <c r="M113" s="30">
        <v>600</v>
      </c>
      <c r="N113" s="30">
        <v>675</v>
      </c>
      <c r="O113" s="31">
        <v>8.6359999999999992</v>
      </c>
      <c r="P113" s="31">
        <v>1.2184832451499119E-2</v>
      </c>
      <c r="Q113" s="30">
        <v>1</v>
      </c>
      <c r="S113" s="28">
        <v>453</v>
      </c>
      <c r="T113" s="29" t="s">
        <v>128</v>
      </c>
      <c r="U113" s="30">
        <v>600</v>
      </c>
      <c r="V113" s="30">
        <v>675</v>
      </c>
      <c r="W113" s="31">
        <v>8.6313999999999993</v>
      </c>
      <c r="X113" s="31">
        <v>1.2178342151675485E-2</v>
      </c>
      <c r="Y113" s="30">
        <v>1</v>
      </c>
    </row>
    <row r="114" spans="11:25" x14ac:dyDescent="0.2">
      <c r="K114" s="28">
        <v>440</v>
      </c>
      <c r="L114" s="29" t="s">
        <v>129</v>
      </c>
      <c r="M114" s="30">
        <v>700</v>
      </c>
      <c r="N114" s="30">
        <v>575</v>
      </c>
      <c r="O114" s="31">
        <v>54.921799999999998</v>
      </c>
      <c r="P114" s="31">
        <v>7.7972386867790594E-2</v>
      </c>
      <c r="Q114" s="30">
        <v>1</v>
      </c>
      <c r="S114" s="28">
        <v>440</v>
      </c>
      <c r="T114" s="29" t="s">
        <v>129</v>
      </c>
      <c r="U114" s="30">
        <v>700</v>
      </c>
      <c r="V114" s="30">
        <v>575</v>
      </c>
      <c r="W114" s="31">
        <v>54.9146</v>
      </c>
      <c r="X114" s="31">
        <v>7.7962165039929018E-2</v>
      </c>
      <c r="Y114" s="30">
        <v>1</v>
      </c>
    </row>
    <row r="115" spans="11:25" x14ac:dyDescent="0.2">
      <c r="K115" s="28">
        <v>455</v>
      </c>
      <c r="L115" s="29" t="s">
        <v>128</v>
      </c>
      <c r="M115" s="30">
        <v>600</v>
      </c>
      <c r="N115" s="30">
        <v>675</v>
      </c>
      <c r="O115" s="31">
        <v>53.8795</v>
      </c>
      <c r="P115" s="31">
        <v>7.6020458553791886E-2</v>
      </c>
      <c r="Q115" s="30">
        <v>1</v>
      </c>
      <c r="S115" s="28">
        <v>455</v>
      </c>
      <c r="T115" s="29" t="s">
        <v>128</v>
      </c>
      <c r="U115" s="30">
        <v>600</v>
      </c>
      <c r="V115" s="30">
        <v>675</v>
      </c>
      <c r="W115" s="31">
        <v>53.873399999999997</v>
      </c>
      <c r="X115" s="31">
        <v>7.6011851851851844E-2</v>
      </c>
      <c r="Y115" s="30">
        <v>1</v>
      </c>
    </row>
    <row r="116" spans="11:25" x14ac:dyDescent="0.2">
      <c r="K116" s="28">
        <v>456</v>
      </c>
      <c r="L116" s="29" t="s">
        <v>128</v>
      </c>
      <c r="M116" s="30">
        <v>600</v>
      </c>
      <c r="N116" s="30">
        <v>675</v>
      </c>
      <c r="O116" s="31">
        <v>55.0809</v>
      </c>
      <c r="P116" s="31">
        <v>7.7715555555555552E-2</v>
      </c>
      <c r="Q116" s="30">
        <v>1</v>
      </c>
      <c r="S116" s="28">
        <v>456</v>
      </c>
      <c r="T116" s="29" t="s">
        <v>128</v>
      </c>
      <c r="U116" s="30">
        <v>600</v>
      </c>
      <c r="V116" s="30">
        <v>675</v>
      </c>
      <c r="W116" s="31">
        <v>55.074800000000003</v>
      </c>
      <c r="X116" s="31">
        <v>7.7706948853615523E-2</v>
      </c>
      <c r="Y116" s="30">
        <v>1</v>
      </c>
    </row>
    <row r="117" spans="11:25" x14ac:dyDescent="0.2">
      <c r="K117" s="28">
        <v>442</v>
      </c>
      <c r="L117" s="29" t="s">
        <v>129</v>
      </c>
      <c r="M117" s="30">
        <v>700</v>
      </c>
      <c r="N117" s="30">
        <v>575</v>
      </c>
      <c r="O117" s="31">
        <v>57.610599999999998</v>
      </c>
      <c r="P117" s="31">
        <v>8.1789671694764865E-2</v>
      </c>
      <c r="Q117" s="30">
        <v>1</v>
      </c>
      <c r="S117" s="28">
        <v>442</v>
      </c>
      <c r="T117" s="29" t="s">
        <v>129</v>
      </c>
      <c r="U117" s="30">
        <v>700</v>
      </c>
      <c r="V117" s="30">
        <v>575</v>
      </c>
      <c r="W117" s="31">
        <v>57.603400000000001</v>
      </c>
      <c r="X117" s="31">
        <v>8.1779449866903289E-2</v>
      </c>
      <c r="Y117" s="30">
        <v>1</v>
      </c>
    </row>
    <row r="118" spans="11:25" x14ac:dyDescent="0.2">
      <c r="K118" s="28">
        <v>451</v>
      </c>
      <c r="L118" s="29" t="s">
        <v>128</v>
      </c>
      <c r="M118" s="30">
        <v>600</v>
      </c>
      <c r="N118" s="30">
        <v>675</v>
      </c>
      <c r="O118" s="31">
        <v>51.320700000000002</v>
      </c>
      <c r="P118" s="31">
        <v>7.2410158730158741E-2</v>
      </c>
      <c r="Q118" s="30">
        <v>1</v>
      </c>
      <c r="S118" s="28">
        <v>451</v>
      </c>
      <c r="T118" s="29" t="s">
        <v>128</v>
      </c>
      <c r="U118" s="30">
        <v>600</v>
      </c>
      <c r="V118" s="30">
        <v>675</v>
      </c>
      <c r="W118" s="31">
        <v>51.316000000000003</v>
      </c>
      <c r="X118" s="31">
        <v>7.2403527336860674E-2</v>
      </c>
      <c r="Y118" s="30">
        <v>1</v>
      </c>
    </row>
    <row r="119" spans="11:25" x14ac:dyDescent="0.2">
      <c r="K119" s="28">
        <v>435</v>
      </c>
      <c r="L119" s="29" t="s">
        <v>127</v>
      </c>
      <c r="M119" s="30">
        <v>600</v>
      </c>
      <c r="N119" s="30">
        <v>575</v>
      </c>
      <c r="O119" s="31">
        <v>11.7065</v>
      </c>
      <c r="P119" s="31">
        <v>1.9389648033126292E-2</v>
      </c>
      <c r="Q119" s="30">
        <v>1</v>
      </c>
      <c r="S119" s="28">
        <v>435</v>
      </c>
      <c r="T119" s="29" t="s">
        <v>127</v>
      </c>
      <c r="U119" s="30">
        <v>600</v>
      </c>
      <c r="V119" s="30">
        <v>575</v>
      </c>
      <c r="W119" s="31">
        <v>11.702500000000001</v>
      </c>
      <c r="X119" s="31">
        <v>1.9383022774327123E-2</v>
      </c>
      <c r="Y119" s="30">
        <v>1</v>
      </c>
    </row>
    <row r="120" spans="11:25" x14ac:dyDescent="0.2">
      <c r="K120" s="28">
        <v>447</v>
      </c>
      <c r="L120" s="29" t="s">
        <v>128</v>
      </c>
      <c r="M120" s="30">
        <v>600</v>
      </c>
      <c r="N120" s="30">
        <v>675</v>
      </c>
      <c r="O120" s="31">
        <v>46.683500000000002</v>
      </c>
      <c r="P120" s="31">
        <v>6.5867372134038801E-2</v>
      </c>
      <c r="Q120" s="30">
        <v>1</v>
      </c>
      <c r="S120" s="28">
        <v>447</v>
      </c>
      <c r="T120" s="29" t="s">
        <v>128</v>
      </c>
      <c r="U120" s="30">
        <v>600</v>
      </c>
      <c r="V120" s="30">
        <v>675</v>
      </c>
      <c r="W120" s="31">
        <v>46.677799999999998</v>
      </c>
      <c r="X120" s="31">
        <v>6.5859329805996472E-2</v>
      </c>
      <c r="Y120" s="30">
        <v>1</v>
      </c>
    </row>
    <row r="121" spans="11:25" x14ac:dyDescent="0.2">
      <c r="K121" s="28">
        <v>443</v>
      </c>
      <c r="L121" s="29" t="s">
        <v>129</v>
      </c>
      <c r="M121" s="30">
        <v>700</v>
      </c>
      <c r="N121" s="30">
        <v>575</v>
      </c>
      <c r="O121" s="31">
        <v>49.589100000000002</v>
      </c>
      <c r="P121" s="31">
        <v>7.0401561668145513E-2</v>
      </c>
      <c r="Q121" s="30">
        <v>1</v>
      </c>
      <c r="S121" s="28">
        <v>443</v>
      </c>
      <c r="T121" s="29" t="s">
        <v>129</v>
      </c>
      <c r="U121" s="30">
        <v>700</v>
      </c>
      <c r="V121" s="30">
        <v>575</v>
      </c>
      <c r="W121" s="31">
        <v>49.5822</v>
      </c>
      <c r="X121" s="31">
        <v>7.0391765749778165E-2</v>
      </c>
      <c r="Y121" s="30">
        <v>1</v>
      </c>
    </row>
    <row r="122" spans="11:25" x14ac:dyDescent="0.2">
      <c r="K122" s="28">
        <v>444</v>
      </c>
      <c r="L122" s="29" t="s">
        <v>129</v>
      </c>
      <c r="M122" s="30">
        <v>700</v>
      </c>
      <c r="N122" s="30">
        <v>575</v>
      </c>
      <c r="O122" s="31">
        <v>49.623699999999999</v>
      </c>
      <c r="P122" s="31">
        <v>7.0450683229813654E-2</v>
      </c>
      <c r="Q122" s="30">
        <v>1</v>
      </c>
      <c r="S122" s="28">
        <v>444</v>
      </c>
      <c r="T122" s="29" t="s">
        <v>129</v>
      </c>
      <c r="U122" s="30">
        <v>700</v>
      </c>
      <c r="V122" s="30">
        <v>575</v>
      </c>
      <c r="W122" s="31">
        <v>49.616900000000001</v>
      </c>
      <c r="X122" s="31">
        <v>7.0441029281277726E-2</v>
      </c>
      <c r="Y122" s="30">
        <v>1</v>
      </c>
    </row>
    <row r="123" spans="11:25" x14ac:dyDescent="0.2">
      <c r="K123" s="28">
        <v>448</v>
      </c>
      <c r="L123" s="29" t="s">
        <v>128</v>
      </c>
      <c r="M123" s="30">
        <v>600</v>
      </c>
      <c r="N123" s="30">
        <v>675</v>
      </c>
      <c r="O123" s="31">
        <v>47.727600000000002</v>
      </c>
      <c r="P123" s="31">
        <v>6.7340529100529109E-2</v>
      </c>
      <c r="Q123" s="30">
        <v>1</v>
      </c>
      <c r="S123" s="28">
        <v>448</v>
      </c>
      <c r="T123" s="29" t="s">
        <v>128</v>
      </c>
      <c r="U123" s="30">
        <v>600</v>
      </c>
      <c r="V123" s="30">
        <v>675</v>
      </c>
      <c r="W123" s="31">
        <v>47.721800000000002</v>
      </c>
      <c r="X123" s="31">
        <v>6.7332345679012348E-2</v>
      </c>
      <c r="Y123" s="30">
        <v>1</v>
      </c>
    </row>
    <row r="124" spans="11:25" x14ac:dyDescent="0.2">
      <c r="K124" s="28">
        <v>436</v>
      </c>
      <c r="L124" s="29" t="s">
        <v>127</v>
      </c>
      <c r="M124" s="30">
        <v>600</v>
      </c>
      <c r="N124" s="30">
        <v>575</v>
      </c>
      <c r="O124" s="31">
        <v>39.307600000000001</v>
      </c>
      <c r="P124" s="31">
        <v>6.5105755693581777E-2</v>
      </c>
      <c r="Q124" s="30">
        <v>1</v>
      </c>
      <c r="S124" s="28">
        <v>436</v>
      </c>
      <c r="T124" s="29" t="s">
        <v>127</v>
      </c>
      <c r="U124" s="30">
        <v>600</v>
      </c>
      <c r="V124" s="30">
        <v>575</v>
      </c>
      <c r="W124" s="31">
        <v>39.3035</v>
      </c>
      <c r="X124" s="31">
        <v>6.5098964803312634E-2</v>
      </c>
      <c r="Y124" s="30">
        <v>1</v>
      </c>
    </row>
    <row r="125" spans="11:25" x14ac:dyDescent="0.2">
      <c r="K125" s="28">
        <v>189</v>
      </c>
      <c r="L125" s="29" t="s">
        <v>127</v>
      </c>
      <c r="M125" s="30">
        <v>600</v>
      </c>
      <c r="N125" s="30">
        <v>575</v>
      </c>
      <c r="O125" s="31">
        <v>15.1944</v>
      </c>
      <c r="P125" s="31">
        <v>2.516670807453416E-2</v>
      </c>
      <c r="Q125" s="30">
        <v>1</v>
      </c>
      <c r="S125" s="28">
        <v>189</v>
      </c>
      <c r="T125" s="29" t="s">
        <v>127</v>
      </c>
      <c r="U125" s="30">
        <v>600</v>
      </c>
      <c r="V125" s="30">
        <v>575</v>
      </c>
      <c r="W125" s="31">
        <v>15.1957</v>
      </c>
      <c r="X125" s="31">
        <v>2.5168861283643894E-2</v>
      </c>
      <c r="Y125" s="30">
        <v>1</v>
      </c>
    </row>
    <row r="126" spans="11:25" x14ac:dyDescent="0.2">
      <c r="K126" s="28">
        <v>201</v>
      </c>
      <c r="L126" s="29" t="s">
        <v>128</v>
      </c>
      <c r="M126" s="30">
        <v>600</v>
      </c>
      <c r="N126" s="30">
        <v>675</v>
      </c>
      <c r="O126" s="31">
        <v>51.048900000000003</v>
      </c>
      <c r="P126" s="31">
        <v>7.2026666666666669E-2</v>
      </c>
      <c r="Q126" s="30">
        <v>1</v>
      </c>
      <c r="S126" s="28">
        <v>201</v>
      </c>
      <c r="T126" s="29" t="s">
        <v>128</v>
      </c>
      <c r="U126" s="30">
        <v>600</v>
      </c>
      <c r="V126" s="30">
        <v>675</v>
      </c>
      <c r="W126" s="31">
        <v>51.051499999999997</v>
      </c>
      <c r="X126" s="31">
        <v>7.2030335097001769E-2</v>
      </c>
      <c r="Y126" s="30">
        <v>1</v>
      </c>
    </row>
    <row r="127" spans="11:25" x14ac:dyDescent="0.2">
      <c r="K127" s="28">
        <v>197</v>
      </c>
      <c r="L127" s="29" t="s">
        <v>129</v>
      </c>
      <c r="M127" s="30">
        <v>700</v>
      </c>
      <c r="N127" s="30">
        <v>575</v>
      </c>
      <c r="O127" s="31">
        <v>54.901299999999999</v>
      </c>
      <c r="P127" s="31">
        <v>7.7943283052351375E-2</v>
      </c>
      <c r="Q127" s="30">
        <v>1</v>
      </c>
      <c r="S127" s="28">
        <v>197</v>
      </c>
      <c r="T127" s="29" t="s">
        <v>129</v>
      </c>
      <c r="U127" s="30">
        <v>700</v>
      </c>
      <c r="V127" s="30">
        <v>575</v>
      </c>
      <c r="W127" s="31">
        <v>54.904000000000003</v>
      </c>
      <c r="X127" s="31">
        <v>7.7947116237799471E-2</v>
      </c>
      <c r="Y127" s="30">
        <v>1</v>
      </c>
    </row>
    <row r="128" spans="11:25" x14ac:dyDescent="0.2">
      <c r="K128" s="28">
        <v>198</v>
      </c>
      <c r="L128" s="29" t="s">
        <v>129</v>
      </c>
      <c r="M128" s="30">
        <v>700</v>
      </c>
      <c r="N128" s="30">
        <v>575</v>
      </c>
      <c r="O128" s="31">
        <v>54.838200000000001</v>
      </c>
      <c r="P128" s="31">
        <v>7.7853700088731145E-2</v>
      </c>
      <c r="Q128" s="30">
        <v>1</v>
      </c>
      <c r="S128" s="28">
        <v>198</v>
      </c>
      <c r="T128" s="29" t="s">
        <v>129</v>
      </c>
      <c r="U128" s="30">
        <v>700</v>
      </c>
      <c r="V128" s="30">
        <v>575</v>
      </c>
      <c r="W128" s="31">
        <v>54.840899999999998</v>
      </c>
      <c r="X128" s="31">
        <v>7.7857533274179228E-2</v>
      </c>
      <c r="Y128" s="30">
        <v>1</v>
      </c>
    </row>
    <row r="129" spans="11:25" x14ac:dyDescent="0.2">
      <c r="K129" s="28">
        <v>202</v>
      </c>
      <c r="L129" s="29" t="s">
        <v>128</v>
      </c>
      <c r="M129" s="30">
        <v>600</v>
      </c>
      <c r="N129" s="30">
        <v>675</v>
      </c>
      <c r="O129" s="31">
        <v>51.325800000000001</v>
      </c>
      <c r="P129" s="31">
        <v>7.2417354497354508E-2</v>
      </c>
      <c r="Q129" s="30">
        <v>1</v>
      </c>
      <c r="S129" s="28">
        <v>202</v>
      </c>
      <c r="T129" s="29" t="s">
        <v>128</v>
      </c>
      <c r="U129" s="30">
        <v>600</v>
      </c>
      <c r="V129" s="30">
        <v>675</v>
      </c>
      <c r="W129" s="31">
        <v>51.328400000000002</v>
      </c>
      <c r="X129" s="31">
        <v>7.2421022927689593E-2</v>
      </c>
      <c r="Y129" s="30">
        <v>1</v>
      </c>
    </row>
    <row r="130" spans="11:25" x14ac:dyDescent="0.2">
      <c r="K130" s="28">
        <v>190</v>
      </c>
      <c r="L130" s="29" t="s">
        <v>127</v>
      </c>
      <c r="M130" s="30">
        <v>600</v>
      </c>
      <c r="N130" s="30">
        <v>575</v>
      </c>
      <c r="O130" s="31">
        <v>42.789000000000001</v>
      </c>
      <c r="P130" s="31">
        <v>7.0872049689440997E-2</v>
      </c>
      <c r="Q130" s="30">
        <v>1</v>
      </c>
      <c r="S130" s="28">
        <v>190</v>
      </c>
      <c r="T130" s="29" t="s">
        <v>127</v>
      </c>
      <c r="U130" s="30">
        <v>600</v>
      </c>
      <c r="V130" s="30">
        <v>575</v>
      </c>
      <c r="W130" s="31">
        <v>42.790199999999999</v>
      </c>
      <c r="X130" s="31">
        <v>7.0874037267080747E-2</v>
      </c>
      <c r="Y130" s="30">
        <v>1</v>
      </c>
    </row>
    <row r="131" spans="11:25" x14ac:dyDescent="0.2">
      <c r="K131" s="28">
        <v>206</v>
      </c>
      <c r="L131" s="29" t="s">
        <v>128</v>
      </c>
      <c r="M131" s="30">
        <v>600</v>
      </c>
      <c r="N131" s="30">
        <v>675</v>
      </c>
      <c r="O131" s="31">
        <v>14.347899999999999</v>
      </c>
      <c r="P131" s="31">
        <v>2.024395061728395E-2</v>
      </c>
      <c r="Q131" s="30">
        <v>1</v>
      </c>
      <c r="S131" s="28">
        <v>206</v>
      </c>
      <c r="T131" s="29" t="s">
        <v>128</v>
      </c>
      <c r="U131" s="30">
        <v>600</v>
      </c>
      <c r="V131" s="30">
        <v>675</v>
      </c>
      <c r="W131" s="31">
        <v>14.349500000000001</v>
      </c>
      <c r="X131" s="31">
        <v>2.0246208112874781E-2</v>
      </c>
      <c r="Y131" s="30">
        <v>1</v>
      </c>
    </row>
    <row r="132" spans="11:25" x14ac:dyDescent="0.2">
      <c r="K132" s="28">
        <v>191</v>
      </c>
      <c r="L132" s="29" t="s">
        <v>129</v>
      </c>
      <c r="M132" s="30">
        <v>700</v>
      </c>
      <c r="N132" s="30">
        <v>575</v>
      </c>
      <c r="O132" s="31">
        <v>64.224599999999995</v>
      </c>
      <c r="P132" s="31">
        <v>9.1179556344276838E-2</v>
      </c>
      <c r="Q132" s="30">
        <v>1</v>
      </c>
      <c r="S132" s="28">
        <v>191</v>
      </c>
      <c r="T132" s="29" t="s">
        <v>129</v>
      </c>
      <c r="U132" s="30">
        <v>700</v>
      </c>
      <c r="V132" s="30">
        <v>575</v>
      </c>
      <c r="W132" s="31">
        <v>64.227900000000005</v>
      </c>
      <c r="X132" s="31">
        <v>9.1184241348713405E-2</v>
      </c>
      <c r="Y132" s="30">
        <v>1</v>
      </c>
    </row>
    <row r="133" spans="11:25" x14ac:dyDescent="0.2">
      <c r="K133" s="28">
        <v>209</v>
      </c>
      <c r="L133" s="29" t="s">
        <v>128</v>
      </c>
      <c r="M133" s="30">
        <v>600</v>
      </c>
      <c r="N133" s="30">
        <v>675</v>
      </c>
      <c r="O133" s="31">
        <v>61.846699999999998</v>
      </c>
      <c r="P133" s="31">
        <v>8.7261657848324514E-2</v>
      </c>
      <c r="Q133" s="30">
        <v>1</v>
      </c>
      <c r="S133" s="28">
        <v>209</v>
      </c>
      <c r="T133" s="29" t="s">
        <v>128</v>
      </c>
      <c r="U133" s="30">
        <v>600</v>
      </c>
      <c r="V133" s="30">
        <v>675</v>
      </c>
      <c r="W133" s="31">
        <v>61.849899999999998</v>
      </c>
      <c r="X133" s="31">
        <v>8.7266172839506176E-2</v>
      </c>
      <c r="Y133" s="30">
        <v>1</v>
      </c>
    </row>
    <row r="134" spans="11:25" x14ac:dyDescent="0.2">
      <c r="K134" s="28">
        <v>210</v>
      </c>
      <c r="L134" s="29" t="s">
        <v>128</v>
      </c>
      <c r="M134" s="30">
        <v>600</v>
      </c>
      <c r="N134" s="30">
        <v>675</v>
      </c>
      <c r="O134" s="31">
        <v>62.856099999999998</v>
      </c>
      <c r="P134" s="31">
        <v>8.8685855379188716E-2</v>
      </c>
      <c r="Q134" s="30">
        <v>1</v>
      </c>
      <c r="S134" s="28">
        <v>210</v>
      </c>
      <c r="T134" s="29" t="s">
        <v>128</v>
      </c>
      <c r="U134" s="30">
        <v>600</v>
      </c>
      <c r="V134" s="30">
        <v>675</v>
      </c>
      <c r="W134" s="31">
        <v>62.859299999999998</v>
      </c>
      <c r="X134" s="31">
        <v>8.8690370370370364E-2</v>
      </c>
      <c r="Y134" s="30">
        <v>1</v>
      </c>
    </row>
    <row r="135" spans="11:25" x14ac:dyDescent="0.2">
      <c r="K135" s="28">
        <v>193</v>
      </c>
      <c r="L135" s="29" t="s">
        <v>129</v>
      </c>
      <c r="M135" s="30">
        <v>700</v>
      </c>
      <c r="N135" s="30">
        <v>575</v>
      </c>
      <c r="O135" s="31">
        <v>66.017600000000002</v>
      </c>
      <c r="P135" s="31">
        <v>9.3725075421472945E-2</v>
      </c>
      <c r="Q135" s="30">
        <v>1</v>
      </c>
      <c r="S135" s="28">
        <v>193</v>
      </c>
      <c r="T135" s="29" t="s">
        <v>129</v>
      </c>
      <c r="U135" s="30">
        <v>700</v>
      </c>
      <c r="V135" s="30">
        <v>575</v>
      </c>
      <c r="W135" s="31">
        <v>66.021000000000001</v>
      </c>
      <c r="X135" s="31">
        <v>9.3729902395740902E-2</v>
      </c>
      <c r="Y135" s="30">
        <v>1</v>
      </c>
    </row>
    <row r="136" spans="11:25" x14ac:dyDescent="0.2">
      <c r="K136" s="28">
        <v>204</v>
      </c>
      <c r="L136" s="29" t="s">
        <v>128</v>
      </c>
      <c r="M136" s="30">
        <v>600</v>
      </c>
      <c r="N136" s="30">
        <v>675</v>
      </c>
      <c r="O136" s="31">
        <v>56.972999999999999</v>
      </c>
      <c r="P136" s="31">
        <v>8.0385185185185185E-2</v>
      </c>
      <c r="Q136" s="30">
        <v>1</v>
      </c>
      <c r="S136" s="28">
        <v>204</v>
      </c>
      <c r="T136" s="29" t="s">
        <v>128</v>
      </c>
      <c r="U136" s="30">
        <v>600</v>
      </c>
      <c r="V136" s="30">
        <v>675</v>
      </c>
      <c r="W136" s="31">
        <v>56.974499999999999</v>
      </c>
      <c r="X136" s="31">
        <v>8.0387301587301591E-2</v>
      </c>
      <c r="Y136" s="30">
        <v>1</v>
      </c>
    </row>
    <row r="137" spans="11:25" x14ac:dyDescent="0.2">
      <c r="K137" s="28">
        <v>205</v>
      </c>
      <c r="L137" s="29" t="s">
        <v>128</v>
      </c>
      <c r="M137" s="30">
        <v>600</v>
      </c>
      <c r="N137" s="30">
        <v>675</v>
      </c>
      <c r="O137" s="31">
        <v>14.3445</v>
      </c>
      <c r="P137" s="31">
        <v>2.0239153439153439E-2</v>
      </c>
      <c r="Q137" s="30">
        <v>1</v>
      </c>
      <c r="S137" s="28">
        <v>205</v>
      </c>
      <c r="T137" s="29" t="s">
        <v>128</v>
      </c>
      <c r="U137" s="30">
        <v>600</v>
      </c>
      <c r="V137" s="30">
        <v>675</v>
      </c>
      <c r="W137" s="31">
        <v>14.3461</v>
      </c>
      <c r="X137" s="31">
        <v>2.0241410934744269E-2</v>
      </c>
      <c r="Y137" s="30">
        <v>1</v>
      </c>
    </row>
    <row r="138" spans="11:25" x14ac:dyDescent="0.2">
      <c r="K138" s="28">
        <v>192</v>
      </c>
      <c r="L138" s="29" t="s">
        <v>129</v>
      </c>
      <c r="M138" s="30">
        <v>700</v>
      </c>
      <c r="N138" s="30">
        <v>575</v>
      </c>
      <c r="O138" s="31">
        <v>64.217600000000004</v>
      </c>
      <c r="P138" s="31">
        <v>9.1169618456078086E-2</v>
      </c>
      <c r="Q138" s="30">
        <v>1</v>
      </c>
      <c r="S138" s="28">
        <v>192</v>
      </c>
      <c r="T138" s="29" t="s">
        <v>129</v>
      </c>
      <c r="U138" s="30">
        <v>700</v>
      </c>
      <c r="V138" s="30">
        <v>575</v>
      </c>
      <c r="W138" s="31">
        <v>64.2209</v>
      </c>
      <c r="X138" s="31">
        <v>9.1174303460514639E-2</v>
      </c>
      <c r="Y138" s="30">
        <v>1</v>
      </c>
    </row>
    <row r="139" spans="11:25" x14ac:dyDescent="0.2">
      <c r="K139" s="28">
        <v>207</v>
      </c>
      <c r="L139" s="29" t="s">
        <v>128</v>
      </c>
      <c r="M139" s="30">
        <v>600</v>
      </c>
      <c r="N139" s="30">
        <v>675</v>
      </c>
      <c r="O139" s="31">
        <v>61.8399</v>
      </c>
      <c r="P139" s="31">
        <v>8.7252063492063492E-2</v>
      </c>
      <c r="Q139" s="30">
        <v>1</v>
      </c>
      <c r="S139" s="28">
        <v>207</v>
      </c>
      <c r="T139" s="29" t="s">
        <v>128</v>
      </c>
      <c r="U139" s="30">
        <v>600</v>
      </c>
      <c r="V139" s="30">
        <v>675</v>
      </c>
      <c r="W139" s="31">
        <v>61.8431</v>
      </c>
      <c r="X139" s="31">
        <v>8.7256578483245154E-2</v>
      </c>
      <c r="Y139" s="30">
        <v>1</v>
      </c>
    </row>
    <row r="140" spans="11:25" x14ac:dyDescent="0.2">
      <c r="K140" s="28">
        <v>208</v>
      </c>
      <c r="L140" s="29" t="s">
        <v>128</v>
      </c>
      <c r="M140" s="30">
        <v>600</v>
      </c>
      <c r="N140" s="30">
        <v>675</v>
      </c>
      <c r="O140" s="31">
        <v>62.8643</v>
      </c>
      <c r="P140" s="31">
        <v>8.8697425044091713E-2</v>
      </c>
      <c r="Q140" s="30">
        <v>1</v>
      </c>
      <c r="S140" s="28">
        <v>208</v>
      </c>
      <c r="T140" s="29" t="s">
        <v>128</v>
      </c>
      <c r="U140" s="30">
        <v>600</v>
      </c>
      <c r="V140" s="30">
        <v>675</v>
      </c>
      <c r="W140" s="31">
        <v>62.8675</v>
      </c>
      <c r="X140" s="31">
        <v>8.8701940035273374E-2</v>
      </c>
      <c r="Y140" s="30">
        <v>1</v>
      </c>
    </row>
    <row r="141" spans="11:25" x14ac:dyDescent="0.2">
      <c r="K141" s="28">
        <v>194</v>
      </c>
      <c r="L141" s="29" t="s">
        <v>129</v>
      </c>
      <c r="M141" s="30">
        <v>700</v>
      </c>
      <c r="N141" s="30">
        <v>575</v>
      </c>
      <c r="O141" s="31">
        <v>66.498099999999994</v>
      </c>
      <c r="P141" s="31">
        <v>9.4407240461401934E-2</v>
      </c>
      <c r="Q141" s="30">
        <v>1</v>
      </c>
      <c r="S141" s="28">
        <v>194</v>
      </c>
      <c r="T141" s="29" t="s">
        <v>129</v>
      </c>
      <c r="U141" s="30">
        <v>700</v>
      </c>
      <c r="V141" s="30">
        <v>575</v>
      </c>
      <c r="W141" s="31">
        <v>66.501400000000004</v>
      </c>
      <c r="X141" s="31">
        <v>9.4411925465838528E-2</v>
      </c>
      <c r="Y141" s="30">
        <v>1</v>
      </c>
    </row>
    <row r="142" spans="11:25" x14ac:dyDescent="0.2">
      <c r="K142" s="28">
        <v>203</v>
      </c>
      <c r="L142" s="29" t="s">
        <v>128</v>
      </c>
      <c r="M142" s="30">
        <v>600</v>
      </c>
      <c r="N142" s="30">
        <v>675</v>
      </c>
      <c r="O142" s="31">
        <v>56.445</v>
      </c>
      <c r="P142" s="31">
        <v>7.9640211640211636E-2</v>
      </c>
      <c r="Q142" s="30">
        <v>1</v>
      </c>
      <c r="S142" s="28">
        <v>203</v>
      </c>
      <c r="T142" s="29" t="s">
        <v>128</v>
      </c>
      <c r="U142" s="30">
        <v>600</v>
      </c>
      <c r="V142" s="30">
        <v>675</v>
      </c>
      <c r="W142" s="31">
        <v>56.4465</v>
      </c>
      <c r="X142" s="31">
        <v>7.9642328042328042E-2</v>
      </c>
      <c r="Y142" s="30">
        <v>1</v>
      </c>
    </row>
    <row r="143" spans="11:25" x14ac:dyDescent="0.2">
      <c r="K143" s="28">
        <v>187</v>
      </c>
      <c r="L143" s="29" t="s">
        <v>127</v>
      </c>
      <c r="M143" s="30">
        <v>600</v>
      </c>
      <c r="N143" s="30">
        <v>575</v>
      </c>
      <c r="O143" s="31">
        <v>15.1853</v>
      </c>
      <c r="P143" s="31">
        <v>2.5151635610766044E-2</v>
      </c>
      <c r="Q143" s="30">
        <v>1</v>
      </c>
      <c r="S143" s="28">
        <v>187</v>
      </c>
      <c r="T143" s="29" t="s">
        <v>127</v>
      </c>
      <c r="U143" s="30">
        <v>600</v>
      </c>
      <c r="V143" s="30">
        <v>575</v>
      </c>
      <c r="W143" s="31">
        <v>15.186500000000001</v>
      </c>
      <c r="X143" s="31">
        <v>2.5153623188405798E-2</v>
      </c>
      <c r="Y143" s="30">
        <v>1</v>
      </c>
    </row>
    <row r="144" spans="11:25" x14ac:dyDescent="0.2">
      <c r="K144" s="28">
        <v>199</v>
      </c>
      <c r="L144" s="29" t="s">
        <v>128</v>
      </c>
      <c r="M144" s="30">
        <v>600</v>
      </c>
      <c r="N144" s="30">
        <v>675</v>
      </c>
      <c r="O144" s="31">
        <v>51.0306</v>
      </c>
      <c r="P144" s="31">
        <v>7.2000846560846557E-2</v>
      </c>
      <c r="Q144" s="30">
        <v>1</v>
      </c>
      <c r="S144" s="28">
        <v>199</v>
      </c>
      <c r="T144" s="29" t="s">
        <v>128</v>
      </c>
      <c r="U144" s="30">
        <v>600</v>
      </c>
      <c r="V144" s="30">
        <v>675</v>
      </c>
      <c r="W144" s="31">
        <v>51.033200000000001</v>
      </c>
      <c r="X144" s="31">
        <v>7.200451499118167E-2</v>
      </c>
      <c r="Y144" s="30">
        <v>1</v>
      </c>
    </row>
    <row r="145" spans="11:25" x14ac:dyDescent="0.2">
      <c r="K145" s="28">
        <v>195</v>
      </c>
      <c r="L145" s="29" t="s">
        <v>129</v>
      </c>
      <c r="M145" s="30">
        <v>700</v>
      </c>
      <c r="N145" s="30">
        <v>575</v>
      </c>
      <c r="O145" s="31">
        <v>54.883699999999997</v>
      </c>
      <c r="P145" s="31">
        <v>7.7918296362023062E-2</v>
      </c>
      <c r="Q145" s="30">
        <v>1</v>
      </c>
      <c r="S145" s="28">
        <v>195</v>
      </c>
      <c r="T145" s="29" t="s">
        <v>129</v>
      </c>
      <c r="U145" s="30">
        <v>700</v>
      </c>
      <c r="V145" s="30">
        <v>575</v>
      </c>
      <c r="W145" s="31">
        <v>54.886400000000002</v>
      </c>
      <c r="X145" s="31">
        <v>7.7922129547471158E-2</v>
      </c>
      <c r="Y145" s="30">
        <v>1</v>
      </c>
    </row>
    <row r="146" spans="11:25" x14ac:dyDescent="0.2">
      <c r="K146" s="28">
        <v>196</v>
      </c>
      <c r="L146" s="29" t="s">
        <v>129</v>
      </c>
      <c r="M146" s="30">
        <v>700</v>
      </c>
      <c r="N146" s="30">
        <v>575</v>
      </c>
      <c r="O146" s="31">
        <v>54.834099999999999</v>
      </c>
      <c r="P146" s="31">
        <v>7.7847879325643299E-2</v>
      </c>
      <c r="Q146" s="30">
        <v>1</v>
      </c>
      <c r="S146" s="28">
        <v>196</v>
      </c>
      <c r="T146" s="29" t="s">
        <v>129</v>
      </c>
      <c r="U146" s="30">
        <v>700</v>
      </c>
      <c r="V146" s="30">
        <v>575</v>
      </c>
      <c r="W146" s="31">
        <v>54.836799999999997</v>
      </c>
      <c r="X146" s="31">
        <v>7.7851712511091381E-2</v>
      </c>
      <c r="Y146" s="30">
        <v>1</v>
      </c>
    </row>
    <row r="147" spans="11:25" x14ac:dyDescent="0.2">
      <c r="K147" s="28">
        <v>200</v>
      </c>
      <c r="L147" s="29" t="s">
        <v>128</v>
      </c>
      <c r="M147" s="30">
        <v>600</v>
      </c>
      <c r="N147" s="30">
        <v>675</v>
      </c>
      <c r="O147" s="31">
        <v>51.799700000000001</v>
      </c>
      <c r="P147" s="31">
        <v>7.3085996472663145E-2</v>
      </c>
      <c r="Q147" s="30">
        <v>1</v>
      </c>
      <c r="S147" s="28">
        <v>200</v>
      </c>
      <c r="T147" s="29" t="s">
        <v>128</v>
      </c>
      <c r="U147" s="30">
        <v>600</v>
      </c>
      <c r="V147" s="30">
        <v>675</v>
      </c>
      <c r="W147" s="31">
        <v>51.802300000000002</v>
      </c>
      <c r="X147" s="31">
        <v>7.3089664902998244E-2</v>
      </c>
      <c r="Y147" s="30">
        <v>1</v>
      </c>
    </row>
    <row r="148" spans="11:25" x14ac:dyDescent="0.2">
      <c r="K148" s="28">
        <v>188</v>
      </c>
      <c r="L148" s="29" t="s">
        <v>127</v>
      </c>
      <c r="M148" s="30">
        <v>600</v>
      </c>
      <c r="N148" s="30">
        <v>575</v>
      </c>
      <c r="O148" s="31">
        <v>42.249699999999997</v>
      </c>
      <c r="P148" s="31">
        <v>6.9978799171842646E-2</v>
      </c>
      <c r="Q148" s="30">
        <v>1</v>
      </c>
      <c r="S148" s="28">
        <v>188</v>
      </c>
      <c r="T148" s="29" t="s">
        <v>127</v>
      </c>
      <c r="U148" s="30">
        <v>600</v>
      </c>
      <c r="V148" s="30">
        <v>575</v>
      </c>
      <c r="W148" s="31">
        <v>42.250999999999998</v>
      </c>
      <c r="X148" s="31">
        <v>6.998095238095238E-2</v>
      </c>
      <c r="Y148" s="30">
        <v>1</v>
      </c>
    </row>
    <row r="149" spans="11:25" x14ac:dyDescent="0.2">
      <c r="K149" s="28">
        <v>251</v>
      </c>
      <c r="L149" s="29" t="s">
        <v>127</v>
      </c>
      <c r="M149" s="30">
        <v>600</v>
      </c>
      <c r="N149" s="30">
        <v>575</v>
      </c>
      <c r="O149" s="31">
        <v>17.605</v>
      </c>
      <c r="P149" s="31">
        <v>2.9159420289855072E-2</v>
      </c>
      <c r="Q149" s="30">
        <v>1</v>
      </c>
      <c r="S149" s="28">
        <v>251</v>
      </c>
      <c r="T149" s="29" t="s">
        <v>127</v>
      </c>
      <c r="U149" s="30">
        <v>600</v>
      </c>
      <c r="V149" s="30">
        <v>575</v>
      </c>
      <c r="W149" s="31">
        <v>17.612400000000001</v>
      </c>
      <c r="X149" s="31">
        <v>2.9171677018633543E-2</v>
      </c>
      <c r="Y149" s="30">
        <v>1</v>
      </c>
    </row>
    <row r="150" spans="11:25" x14ac:dyDescent="0.2">
      <c r="K150" s="28">
        <v>263</v>
      </c>
      <c r="L150" s="29" t="s">
        <v>128</v>
      </c>
      <c r="M150" s="30">
        <v>600</v>
      </c>
      <c r="N150" s="30">
        <v>675</v>
      </c>
      <c r="O150" s="31">
        <v>54.425400000000003</v>
      </c>
      <c r="P150" s="31">
        <v>7.6790687830687834E-2</v>
      </c>
      <c r="Q150" s="30">
        <v>1</v>
      </c>
      <c r="S150" s="28">
        <v>263</v>
      </c>
      <c r="T150" s="29" t="s">
        <v>128</v>
      </c>
      <c r="U150" s="30">
        <v>600</v>
      </c>
      <c r="V150" s="30">
        <v>675</v>
      </c>
      <c r="W150" s="31">
        <v>54.4373</v>
      </c>
      <c r="X150" s="31">
        <v>7.6807477954144623E-2</v>
      </c>
      <c r="Y150" s="30">
        <v>1</v>
      </c>
    </row>
    <row r="151" spans="11:25" x14ac:dyDescent="0.2">
      <c r="K151" s="28">
        <v>259</v>
      </c>
      <c r="L151" s="29" t="s">
        <v>129</v>
      </c>
      <c r="M151" s="30">
        <v>700</v>
      </c>
      <c r="N151" s="30">
        <v>575</v>
      </c>
      <c r="O151" s="31">
        <v>58.520499999999998</v>
      </c>
      <c r="P151" s="31">
        <v>8.3081455190771966E-2</v>
      </c>
      <c r="Q151" s="30">
        <v>1</v>
      </c>
      <c r="S151" s="28">
        <v>259</v>
      </c>
      <c r="T151" s="29" t="s">
        <v>129</v>
      </c>
      <c r="U151" s="30">
        <v>700</v>
      </c>
      <c r="V151" s="30">
        <v>575</v>
      </c>
      <c r="W151" s="31">
        <v>58.533999999999999</v>
      </c>
      <c r="X151" s="31">
        <v>8.3100621118012419E-2</v>
      </c>
      <c r="Y151" s="30">
        <v>1</v>
      </c>
    </row>
    <row r="152" spans="11:25" x14ac:dyDescent="0.2">
      <c r="K152" s="28">
        <v>260</v>
      </c>
      <c r="L152" s="29" t="s">
        <v>129</v>
      </c>
      <c r="M152" s="30">
        <v>700</v>
      </c>
      <c r="N152" s="30">
        <v>575</v>
      </c>
      <c r="O152" s="31">
        <v>58.453800000000001</v>
      </c>
      <c r="P152" s="31">
        <v>8.2986761313220941E-2</v>
      </c>
      <c r="Q152" s="30">
        <v>1</v>
      </c>
      <c r="S152" s="28">
        <v>260</v>
      </c>
      <c r="T152" s="29" t="s">
        <v>129</v>
      </c>
      <c r="U152" s="30">
        <v>700</v>
      </c>
      <c r="V152" s="30">
        <v>575</v>
      </c>
      <c r="W152" s="31">
        <v>58.467300000000002</v>
      </c>
      <c r="X152" s="31">
        <v>8.3005927240461408E-2</v>
      </c>
      <c r="Y152" s="30">
        <v>1</v>
      </c>
    </row>
    <row r="153" spans="11:25" x14ac:dyDescent="0.2">
      <c r="K153" s="28">
        <v>264</v>
      </c>
      <c r="L153" s="29" t="s">
        <v>128</v>
      </c>
      <c r="M153" s="30">
        <v>600</v>
      </c>
      <c r="N153" s="30">
        <v>675</v>
      </c>
      <c r="O153" s="31">
        <v>54.495199999999997</v>
      </c>
      <c r="P153" s="31">
        <v>7.6889171075837745E-2</v>
      </c>
      <c r="Q153" s="30">
        <v>1</v>
      </c>
      <c r="S153" s="28">
        <v>264</v>
      </c>
      <c r="T153" s="29" t="s">
        <v>128</v>
      </c>
      <c r="U153" s="30">
        <v>600</v>
      </c>
      <c r="V153" s="30">
        <v>675</v>
      </c>
      <c r="W153" s="31">
        <v>54.507100000000001</v>
      </c>
      <c r="X153" s="31">
        <v>7.6905961199294534E-2</v>
      </c>
      <c r="Y153" s="30">
        <v>1</v>
      </c>
    </row>
    <row r="154" spans="11:25" x14ac:dyDescent="0.2">
      <c r="K154" s="28">
        <v>252</v>
      </c>
      <c r="L154" s="29" t="s">
        <v>127</v>
      </c>
      <c r="M154" s="30">
        <v>600</v>
      </c>
      <c r="N154" s="30">
        <v>575</v>
      </c>
      <c r="O154" s="31">
        <v>44.8767</v>
      </c>
      <c r="P154" s="31">
        <v>7.4329937888198749E-2</v>
      </c>
      <c r="Q154" s="30">
        <v>1</v>
      </c>
      <c r="S154" s="28">
        <v>252</v>
      </c>
      <c r="T154" s="29" t="s">
        <v>127</v>
      </c>
      <c r="U154" s="30">
        <v>600</v>
      </c>
      <c r="V154" s="30">
        <v>575</v>
      </c>
      <c r="W154" s="31">
        <v>44.884099999999997</v>
      </c>
      <c r="X154" s="31">
        <v>7.434219461697722E-2</v>
      </c>
      <c r="Y154" s="30">
        <v>1</v>
      </c>
    </row>
    <row r="155" spans="11:25" x14ac:dyDescent="0.2">
      <c r="K155" s="28">
        <v>268</v>
      </c>
      <c r="L155" s="29" t="s">
        <v>128</v>
      </c>
      <c r="M155" s="30">
        <v>600</v>
      </c>
      <c r="N155" s="30">
        <v>675</v>
      </c>
      <c r="O155" s="31">
        <v>19.3491</v>
      </c>
      <c r="P155" s="31">
        <v>2.7300317460317459E-2</v>
      </c>
      <c r="Q155" s="30">
        <v>1</v>
      </c>
      <c r="S155" s="28">
        <v>268</v>
      </c>
      <c r="T155" s="29" t="s">
        <v>128</v>
      </c>
      <c r="U155" s="30">
        <v>600</v>
      </c>
      <c r="V155" s="30">
        <v>675</v>
      </c>
      <c r="W155" s="31">
        <v>19.3583</v>
      </c>
      <c r="X155" s="31">
        <v>2.7313298059964724E-2</v>
      </c>
      <c r="Y155" s="30">
        <v>1</v>
      </c>
    </row>
    <row r="156" spans="11:25" x14ac:dyDescent="0.2">
      <c r="K156" s="28">
        <v>253</v>
      </c>
      <c r="L156" s="29" t="s">
        <v>129</v>
      </c>
      <c r="M156" s="30">
        <v>700</v>
      </c>
      <c r="N156" s="30">
        <v>575</v>
      </c>
      <c r="O156" s="31">
        <v>70.947500000000005</v>
      </c>
      <c r="P156" s="31">
        <v>0.10072404614019521</v>
      </c>
      <c r="Q156" s="30">
        <v>1</v>
      </c>
      <c r="S156" s="28">
        <v>253</v>
      </c>
      <c r="T156" s="29" t="s">
        <v>129</v>
      </c>
      <c r="U156" s="30">
        <v>700</v>
      </c>
      <c r="V156" s="30">
        <v>575</v>
      </c>
      <c r="W156" s="31">
        <v>70.963399999999993</v>
      </c>
      <c r="X156" s="31">
        <v>0.10074661934338952</v>
      </c>
      <c r="Y156" s="30">
        <v>1</v>
      </c>
    </row>
    <row r="157" spans="11:25" x14ac:dyDescent="0.2">
      <c r="K157" s="28">
        <v>271</v>
      </c>
      <c r="L157" s="29" t="s">
        <v>128</v>
      </c>
      <c r="M157" s="30">
        <v>600</v>
      </c>
      <c r="N157" s="30">
        <v>675</v>
      </c>
      <c r="O157" s="31">
        <v>67.809700000000007</v>
      </c>
      <c r="P157" s="31">
        <v>9.5675061728395072E-2</v>
      </c>
      <c r="Q157" s="30">
        <v>1</v>
      </c>
      <c r="S157" s="28">
        <v>271</v>
      </c>
      <c r="T157" s="29" t="s">
        <v>128</v>
      </c>
      <c r="U157" s="30">
        <v>600</v>
      </c>
      <c r="V157" s="30">
        <v>675</v>
      </c>
      <c r="W157" s="31">
        <v>67.823899999999995</v>
      </c>
      <c r="X157" s="31">
        <v>9.5695097001763665E-2</v>
      </c>
      <c r="Y157" s="30">
        <v>1</v>
      </c>
    </row>
    <row r="158" spans="11:25" x14ac:dyDescent="0.2">
      <c r="K158" s="28">
        <v>272</v>
      </c>
      <c r="L158" s="29" t="s">
        <v>128</v>
      </c>
      <c r="M158" s="30">
        <v>600</v>
      </c>
      <c r="N158" s="30">
        <v>675</v>
      </c>
      <c r="O158" s="31">
        <v>68.799400000000006</v>
      </c>
      <c r="P158" s="31">
        <v>9.7071463844797187E-2</v>
      </c>
      <c r="Q158" s="30">
        <v>1</v>
      </c>
      <c r="S158" s="28">
        <v>272</v>
      </c>
      <c r="T158" s="29" t="s">
        <v>128</v>
      </c>
      <c r="U158" s="30">
        <v>600</v>
      </c>
      <c r="V158" s="30">
        <v>675</v>
      </c>
      <c r="W158" s="31">
        <v>68.813500000000005</v>
      </c>
      <c r="X158" s="31">
        <v>9.7091358024691363E-2</v>
      </c>
      <c r="Y158" s="30">
        <v>1</v>
      </c>
    </row>
    <row r="159" spans="11:25" x14ac:dyDescent="0.2">
      <c r="K159" s="28">
        <v>255</v>
      </c>
      <c r="L159" s="29" t="s">
        <v>129</v>
      </c>
      <c r="M159" s="30">
        <v>700</v>
      </c>
      <c r="N159" s="30">
        <v>575</v>
      </c>
      <c r="O159" s="31">
        <v>72.337000000000003</v>
      </c>
      <c r="P159" s="31">
        <v>0.10269671694764862</v>
      </c>
      <c r="Q159" s="30">
        <v>1</v>
      </c>
      <c r="S159" s="28">
        <v>255</v>
      </c>
      <c r="T159" s="29" t="s">
        <v>129</v>
      </c>
      <c r="U159" s="30">
        <v>700</v>
      </c>
      <c r="V159" s="30">
        <v>575</v>
      </c>
      <c r="W159" s="31">
        <v>72.352800000000002</v>
      </c>
      <c r="X159" s="31">
        <v>0.10271914818101154</v>
      </c>
      <c r="Y159" s="30">
        <v>1</v>
      </c>
    </row>
    <row r="160" spans="11:25" x14ac:dyDescent="0.2">
      <c r="K160" s="28">
        <v>266</v>
      </c>
      <c r="L160" s="29" t="s">
        <v>128</v>
      </c>
      <c r="M160" s="30">
        <v>600</v>
      </c>
      <c r="N160" s="30">
        <v>675</v>
      </c>
      <c r="O160" s="31">
        <v>61.395699999999998</v>
      </c>
      <c r="P160" s="31">
        <v>8.6625326278659612E-2</v>
      </c>
      <c r="Q160" s="30">
        <v>1</v>
      </c>
      <c r="S160" s="28">
        <v>266</v>
      </c>
      <c r="T160" s="29" t="s">
        <v>128</v>
      </c>
      <c r="U160" s="30">
        <v>600</v>
      </c>
      <c r="V160" s="30">
        <v>675</v>
      </c>
      <c r="W160" s="31">
        <v>61.405099999999997</v>
      </c>
      <c r="X160" s="31">
        <v>8.6638589065255733E-2</v>
      </c>
      <c r="Y160" s="30">
        <v>1</v>
      </c>
    </row>
    <row r="161" spans="11:25" x14ac:dyDescent="0.2">
      <c r="K161" s="28">
        <v>267</v>
      </c>
      <c r="L161" s="29" t="s">
        <v>128</v>
      </c>
      <c r="M161" s="30">
        <v>600</v>
      </c>
      <c r="N161" s="30">
        <v>675</v>
      </c>
      <c r="O161" s="31">
        <v>19.34</v>
      </c>
      <c r="P161" s="31">
        <v>2.7287477954144622E-2</v>
      </c>
      <c r="Q161" s="30">
        <v>1</v>
      </c>
      <c r="S161" s="28">
        <v>267</v>
      </c>
      <c r="T161" s="29" t="s">
        <v>128</v>
      </c>
      <c r="U161" s="30">
        <v>600</v>
      </c>
      <c r="V161" s="30">
        <v>675</v>
      </c>
      <c r="W161" s="31">
        <v>19.3491</v>
      </c>
      <c r="X161" s="31">
        <v>2.7300317460317459E-2</v>
      </c>
      <c r="Y161" s="30">
        <v>1</v>
      </c>
    </row>
    <row r="162" spans="11:25" x14ac:dyDescent="0.2">
      <c r="K162" s="28">
        <v>254</v>
      </c>
      <c r="L162" s="29" t="s">
        <v>129</v>
      </c>
      <c r="M162" s="30">
        <v>700</v>
      </c>
      <c r="N162" s="30">
        <v>575</v>
      </c>
      <c r="O162" s="31">
        <v>70.932599999999994</v>
      </c>
      <c r="P162" s="31">
        <v>0.10070289263531498</v>
      </c>
      <c r="Q162" s="30">
        <v>1</v>
      </c>
      <c r="S162" s="28">
        <v>254</v>
      </c>
      <c r="T162" s="29" t="s">
        <v>129</v>
      </c>
      <c r="U162" s="30">
        <v>700</v>
      </c>
      <c r="V162" s="30">
        <v>575</v>
      </c>
      <c r="W162" s="31">
        <v>70.948400000000007</v>
      </c>
      <c r="X162" s="31">
        <v>0.10072532386867791</v>
      </c>
      <c r="Y162" s="30">
        <v>1</v>
      </c>
    </row>
    <row r="163" spans="11:25" x14ac:dyDescent="0.2">
      <c r="K163" s="28">
        <v>269</v>
      </c>
      <c r="L163" s="29" t="s">
        <v>128</v>
      </c>
      <c r="M163" s="30">
        <v>600</v>
      </c>
      <c r="N163" s="30">
        <v>675</v>
      </c>
      <c r="O163" s="31">
        <v>67.796400000000006</v>
      </c>
      <c r="P163" s="31">
        <v>9.5656296296296309E-2</v>
      </c>
      <c r="Q163" s="30">
        <v>1</v>
      </c>
      <c r="S163" s="28">
        <v>269</v>
      </c>
      <c r="T163" s="29" t="s">
        <v>128</v>
      </c>
      <c r="U163" s="30">
        <v>600</v>
      </c>
      <c r="V163" s="30">
        <v>675</v>
      </c>
      <c r="W163" s="31">
        <v>67.810599999999994</v>
      </c>
      <c r="X163" s="31">
        <v>9.5676331569664888E-2</v>
      </c>
      <c r="Y163" s="30">
        <v>1</v>
      </c>
    </row>
    <row r="164" spans="11:25" x14ac:dyDescent="0.2">
      <c r="K164" s="28">
        <v>270</v>
      </c>
      <c r="L164" s="29" t="s">
        <v>128</v>
      </c>
      <c r="M164" s="30">
        <v>600</v>
      </c>
      <c r="N164" s="30">
        <v>675</v>
      </c>
      <c r="O164" s="31">
        <v>68.800700000000006</v>
      </c>
      <c r="P164" s="31">
        <v>9.7073298059964744E-2</v>
      </c>
      <c r="Q164" s="30">
        <v>1</v>
      </c>
      <c r="S164" s="28">
        <v>270</v>
      </c>
      <c r="T164" s="29" t="s">
        <v>128</v>
      </c>
      <c r="U164" s="30">
        <v>600</v>
      </c>
      <c r="V164" s="30">
        <v>675</v>
      </c>
      <c r="W164" s="31">
        <v>68.814800000000005</v>
      </c>
      <c r="X164" s="31">
        <v>9.7093192239858905E-2</v>
      </c>
      <c r="Y164" s="30">
        <v>1</v>
      </c>
    </row>
    <row r="165" spans="11:25" x14ac:dyDescent="0.2">
      <c r="K165" s="28">
        <v>256</v>
      </c>
      <c r="L165" s="29" t="s">
        <v>129</v>
      </c>
      <c r="M165" s="30">
        <v>700</v>
      </c>
      <c r="N165" s="30">
        <v>575</v>
      </c>
      <c r="O165" s="31">
        <v>72.808499999999995</v>
      </c>
      <c r="P165" s="31">
        <v>0.10336610470275066</v>
      </c>
      <c r="Q165" s="30">
        <v>1</v>
      </c>
      <c r="S165" s="28">
        <v>256</v>
      </c>
      <c r="T165" s="29" t="s">
        <v>129</v>
      </c>
      <c r="U165" s="30">
        <v>700</v>
      </c>
      <c r="V165" s="30">
        <v>575</v>
      </c>
      <c r="W165" s="31">
        <v>72.824200000000005</v>
      </c>
      <c r="X165" s="31">
        <v>0.10338839396628219</v>
      </c>
      <c r="Y165" s="30">
        <v>1</v>
      </c>
    </row>
    <row r="166" spans="11:25" x14ac:dyDescent="0.2">
      <c r="K166" s="28">
        <v>265</v>
      </c>
      <c r="L166" s="29" t="s">
        <v>128</v>
      </c>
      <c r="M166" s="30">
        <v>600</v>
      </c>
      <c r="N166" s="30">
        <v>675</v>
      </c>
      <c r="O166" s="31">
        <v>60.863599999999998</v>
      </c>
      <c r="P166" s="31">
        <v>8.5874567901234572E-2</v>
      </c>
      <c r="Q166" s="30">
        <v>1</v>
      </c>
      <c r="S166" s="28">
        <v>265</v>
      </c>
      <c r="T166" s="29" t="s">
        <v>128</v>
      </c>
      <c r="U166" s="30">
        <v>600</v>
      </c>
      <c r="V166" s="30">
        <v>675</v>
      </c>
      <c r="W166" s="31">
        <v>60.872900000000001</v>
      </c>
      <c r="X166" s="31">
        <v>8.5887689594356262E-2</v>
      </c>
      <c r="Y166" s="30">
        <v>1</v>
      </c>
    </row>
    <row r="167" spans="11:25" x14ac:dyDescent="0.2">
      <c r="K167" s="28">
        <v>249</v>
      </c>
      <c r="L167" s="29" t="s">
        <v>127</v>
      </c>
      <c r="M167" s="30">
        <v>600</v>
      </c>
      <c r="N167" s="30">
        <v>575</v>
      </c>
      <c r="O167" s="31">
        <v>17.581800000000001</v>
      </c>
      <c r="P167" s="31">
        <v>2.9120993788819882E-2</v>
      </c>
      <c r="Q167" s="30">
        <v>1</v>
      </c>
      <c r="S167" s="28">
        <v>249</v>
      </c>
      <c r="T167" s="29" t="s">
        <v>127</v>
      </c>
      <c r="U167" s="30">
        <v>600</v>
      </c>
      <c r="V167" s="30">
        <v>575</v>
      </c>
      <c r="W167" s="31">
        <v>17.589200000000002</v>
      </c>
      <c r="X167" s="31">
        <v>2.9133250517598346E-2</v>
      </c>
      <c r="Y167" s="30">
        <v>1</v>
      </c>
    </row>
    <row r="168" spans="11:25" x14ac:dyDescent="0.2">
      <c r="K168" s="28">
        <v>261</v>
      </c>
      <c r="L168" s="29" t="s">
        <v>128</v>
      </c>
      <c r="M168" s="30">
        <v>600</v>
      </c>
      <c r="N168" s="30">
        <v>675</v>
      </c>
      <c r="O168" s="31">
        <v>54.389600000000002</v>
      </c>
      <c r="P168" s="31">
        <v>7.6740176366843035E-2</v>
      </c>
      <c r="Q168" s="30">
        <v>1</v>
      </c>
      <c r="S168" s="28">
        <v>261</v>
      </c>
      <c r="T168" s="29" t="s">
        <v>128</v>
      </c>
      <c r="U168" s="30">
        <v>600</v>
      </c>
      <c r="V168" s="30">
        <v>675</v>
      </c>
      <c r="W168" s="31">
        <v>54.401499999999999</v>
      </c>
      <c r="X168" s="31">
        <v>7.6756966490299824E-2</v>
      </c>
      <c r="Y168" s="30">
        <v>1</v>
      </c>
    </row>
    <row r="169" spans="11:25" x14ac:dyDescent="0.2">
      <c r="K169" s="28">
        <v>257</v>
      </c>
      <c r="L169" s="29" t="s">
        <v>129</v>
      </c>
      <c r="M169" s="30">
        <v>700</v>
      </c>
      <c r="N169" s="30">
        <v>575</v>
      </c>
      <c r="O169" s="31">
        <v>58.481000000000002</v>
      </c>
      <c r="P169" s="31">
        <v>8.3025377107364684E-2</v>
      </c>
      <c r="Q169" s="30">
        <v>1</v>
      </c>
      <c r="S169" s="28">
        <v>257</v>
      </c>
      <c r="T169" s="29" t="s">
        <v>129</v>
      </c>
      <c r="U169" s="30">
        <v>700</v>
      </c>
      <c r="V169" s="30">
        <v>575</v>
      </c>
      <c r="W169" s="31">
        <v>58.494300000000003</v>
      </c>
      <c r="X169" s="31">
        <v>8.3044259094942327E-2</v>
      </c>
      <c r="Y169" s="30">
        <v>1</v>
      </c>
    </row>
    <row r="170" spans="11:25" x14ac:dyDescent="0.2">
      <c r="K170" s="28">
        <v>258</v>
      </c>
      <c r="L170" s="29" t="s">
        <v>129</v>
      </c>
      <c r="M170" s="30">
        <v>700</v>
      </c>
      <c r="N170" s="30">
        <v>575</v>
      </c>
      <c r="O170" s="31">
        <v>58.427</v>
      </c>
      <c r="P170" s="31">
        <v>8.2948713398402846E-2</v>
      </c>
      <c r="Q170" s="30">
        <v>1</v>
      </c>
      <c r="S170" s="28">
        <v>258</v>
      </c>
      <c r="T170" s="29" t="s">
        <v>129</v>
      </c>
      <c r="U170" s="30">
        <v>700</v>
      </c>
      <c r="V170" s="30">
        <v>575</v>
      </c>
      <c r="W170" s="31">
        <v>58.440399999999997</v>
      </c>
      <c r="X170" s="31">
        <v>8.296773735581188E-2</v>
      </c>
      <c r="Y170" s="30">
        <v>1</v>
      </c>
    </row>
    <row r="171" spans="11:25" x14ac:dyDescent="0.2">
      <c r="K171" s="28">
        <v>262</v>
      </c>
      <c r="L171" s="29" t="s">
        <v>128</v>
      </c>
      <c r="M171" s="30">
        <v>600</v>
      </c>
      <c r="N171" s="30">
        <v>675</v>
      </c>
      <c r="O171" s="31">
        <v>54.949199999999998</v>
      </c>
      <c r="P171" s="31">
        <v>7.7529735449735446E-2</v>
      </c>
      <c r="Q171" s="30">
        <v>1</v>
      </c>
      <c r="S171" s="28">
        <v>262</v>
      </c>
      <c r="T171" s="29" t="s">
        <v>128</v>
      </c>
      <c r="U171" s="30">
        <v>600</v>
      </c>
      <c r="V171" s="30">
        <v>675</v>
      </c>
      <c r="W171" s="31">
        <v>54.960999999999999</v>
      </c>
      <c r="X171" s="31">
        <v>7.7546384479717817E-2</v>
      </c>
      <c r="Y171" s="30">
        <v>1</v>
      </c>
    </row>
    <row r="172" spans="11:25" x14ac:dyDescent="0.2">
      <c r="K172" s="28">
        <v>250</v>
      </c>
      <c r="L172" s="29" t="s">
        <v>127</v>
      </c>
      <c r="M172" s="30">
        <v>600</v>
      </c>
      <c r="N172" s="30">
        <v>575</v>
      </c>
      <c r="O172" s="31">
        <v>44.325099999999999</v>
      </c>
      <c r="P172" s="31">
        <v>7.3416314699792956E-2</v>
      </c>
      <c r="Q172" s="30">
        <v>1</v>
      </c>
      <c r="S172" s="28">
        <v>250</v>
      </c>
      <c r="T172" s="29" t="s">
        <v>127</v>
      </c>
      <c r="U172" s="30">
        <v>600</v>
      </c>
      <c r="V172" s="30">
        <v>575</v>
      </c>
      <c r="W172" s="31">
        <v>44.332500000000003</v>
      </c>
      <c r="X172" s="31">
        <v>7.3428571428571426E-2</v>
      </c>
      <c r="Y172" s="30">
        <v>1</v>
      </c>
    </row>
    <row r="173" spans="11:25" x14ac:dyDescent="0.2">
      <c r="K173" s="28">
        <v>65</v>
      </c>
      <c r="L173" s="29" t="s">
        <v>127</v>
      </c>
      <c r="M173" s="30">
        <v>600</v>
      </c>
      <c r="N173" s="30">
        <v>575</v>
      </c>
      <c r="O173" s="31">
        <v>23.437200000000001</v>
      </c>
      <c r="P173" s="31">
        <v>3.8819378881987582E-2</v>
      </c>
      <c r="Q173" s="30">
        <v>1</v>
      </c>
      <c r="S173" s="28">
        <v>65</v>
      </c>
      <c r="T173" s="29" t="s">
        <v>127</v>
      </c>
      <c r="U173" s="30">
        <v>600</v>
      </c>
      <c r="V173" s="30">
        <v>575</v>
      </c>
      <c r="W173" s="31">
        <v>23.4511</v>
      </c>
      <c r="X173" s="31">
        <v>3.8842401656314696E-2</v>
      </c>
      <c r="Y173" s="30">
        <v>1</v>
      </c>
    </row>
    <row r="174" spans="11:25" x14ac:dyDescent="0.2">
      <c r="K174" s="28">
        <v>77</v>
      </c>
      <c r="L174" s="29" t="s">
        <v>128</v>
      </c>
      <c r="M174" s="30">
        <v>600</v>
      </c>
      <c r="N174" s="30">
        <v>675</v>
      </c>
      <c r="O174" s="31">
        <v>56.755699999999997</v>
      </c>
      <c r="P174" s="31">
        <v>8.0078589065255723E-2</v>
      </c>
      <c r="Q174" s="30">
        <v>1</v>
      </c>
      <c r="S174" s="28">
        <v>77</v>
      </c>
      <c r="T174" s="29" t="s">
        <v>128</v>
      </c>
      <c r="U174" s="30">
        <v>600</v>
      </c>
      <c r="V174" s="30">
        <v>675</v>
      </c>
      <c r="W174" s="31">
        <v>56.776600000000002</v>
      </c>
      <c r="X174" s="31">
        <v>8.0108077601410935E-2</v>
      </c>
      <c r="Y174" s="30">
        <v>1</v>
      </c>
    </row>
    <row r="175" spans="11:25" x14ac:dyDescent="0.2">
      <c r="K175" s="28">
        <v>73</v>
      </c>
      <c r="L175" s="29" t="s">
        <v>129</v>
      </c>
      <c r="M175" s="30">
        <v>700</v>
      </c>
      <c r="N175" s="30">
        <v>575</v>
      </c>
      <c r="O175" s="31">
        <v>65.908100000000005</v>
      </c>
      <c r="P175" s="31">
        <v>9.3569618456078085E-2</v>
      </c>
      <c r="Q175" s="30">
        <v>1</v>
      </c>
      <c r="S175" s="28">
        <v>73</v>
      </c>
      <c r="T175" s="29" t="s">
        <v>129</v>
      </c>
      <c r="U175" s="30">
        <v>700</v>
      </c>
      <c r="V175" s="30">
        <v>575</v>
      </c>
      <c r="W175" s="31">
        <v>65.933199999999999</v>
      </c>
      <c r="X175" s="31">
        <v>9.3605252883762202E-2</v>
      </c>
      <c r="Y175" s="30">
        <v>1</v>
      </c>
    </row>
    <row r="176" spans="11:25" x14ac:dyDescent="0.2">
      <c r="K176" s="28">
        <v>74</v>
      </c>
      <c r="L176" s="29" t="s">
        <v>129</v>
      </c>
      <c r="M176" s="30">
        <v>700</v>
      </c>
      <c r="N176" s="30">
        <v>575</v>
      </c>
      <c r="O176" s="31">
        <v>65.946600000000004</v>
      </c>
      <c r="P176" s="31">
        <v>9.3624276841171264E-2</v>
      </c>
      <c r="Q176" s="30">
        <v>1</v>
      </c>
      <c r="S176" s="28">
        <v>74</v>
      </c>
      <c r="T176" s="29" t="s">
        <v>129</v>
      </c>
      <c r="U176" s="30">
        <v>700</v>
      </c>
      <c r="V176" s="30">
        <v>575</v>
      </c>
      <c r="W176" s="31">
        <v>65.971699999999998</v>
      </c>
      <c r="X176" s="31">
        <v>9.3659911268855367E-2</v>
      </c>
      <c r="Y176" s="30">
        <v>1</v>
      </c>
    </row>
    <row r="177" spans="11:25" x14ac:dyDescent="0.2">
      <c r="K177" s="28">
        <v>78</v>
      </c>
      <c r="L177" s="29" t="s">
        <v>128</v>
      </c>
      <c r="M177" s="30">
        <v>600</v>
      </c>
      <c r="N177" s="30">
        <v>675</v>
      </c>
      <c r="O177" s="31">
        <v>57.2453</v>
      </c>
      <c r="P177" s="31">
        <v>8.0769382716049387E-2</v>
      </c>
      <c r="Q177" s="30">
        <v>1</v>
      </c>
      <c r="S177" s="28">
        <v>78</v>
      </c>
      <c r="T177" s="29" t="s">
        <v>128</v>
      </c>
      <c r="U177" s="30">
        <v>600</v>
      </c>
      <c r="V177" s="30">
        <v>675</v>
      </c>
      <c r="W177" s="31">
        <v>57.266199999999998</v>
      </c>
      <c r="X177" s="31">
        <v>8.0798871252204585E-2</v>
      </c>
      <c r="Y177" s="30">
        <v>1</v>
      </c>
    </row>
    <row r="178" spans="11:25" x14ac:dyDescent="0.2">
      <c r="K178" s="28">
        <v>66</v>
      </c>
      <c r="L178" s="29" t="s">
        <v>127</v>
      </c>
      <c r="M178" s="30">
        <v>600</v>
      </c>
      <c r="N178" s="30">
        <v>575</v>
      </c>
      <c r="O178" s="31">
        <v>49.082799999999999</v>
      </c>
      <c r="P178" s="31">
        <v>8.1296563146997916E-2</v>
      </c>
      <c r="Q178" s="30">
        <v>1</v>
      </c>
      <c r="S178" s="28">
        <v>66</v>
      </c>
      <c r="T178" s="29" t="s">
        <v>127</v>
      </c>
      <c r="U178" s="30">
        <v>600</v>
      </c>
      <c r="V178" s="30">
        <v>575</v>
      </c>
      <c r="W178" s="31">
        <v>49.0976</v>
      </c>
      <c r="X178" s="31">
        <v>8.1321076604554857E-2</v>
      </c>
      <c r="Y178" s="30">
        <v>1</v>
      </c>
    </row>
    <row r="179" spans="11:25" x14ac:dyDescent="0.2">
      <c r="K179" s="28">
        <v>82</v>
      </c>
      <c r="L179" s="29" t="s">
        <v>128</v>
      </c>
      <c r="M179" s="30">
        <v>600</v>
      </c>
      <c r="N179" s="30">
        <v>675</v>
      </c>
      <c r="O179" s="31">
        <v>21.301200000000001</v>
      </c>
      <c r="P179" s="31">
        <v>3.0054603174603175E-2</v>
      </c>
      <c r="Q179" s="30">
        <v>1</v>
      </c>
      <c r="S179" s="28">
        <v>82</v>
      </c>
      <c r="T179" s="29" t="s">
        <v>128</v>
      </c>
      <c r="U179" s="30">
        <v>600</v>
      </c>
      <c r="V179" s="30">
        <v>675</v>
      </c>
      <c r="W179" s="31">
        <v>21.318300000000001</v>
      </c>
      <c r="X179" s="31">
        <v>3.0078730158730159E-2</v>
      </c>
      <c r="Y179" s="30">
        <v>1</v>
      </c>
    </row>
    <row r="180" spans="11:25" x14ac:dyDescent="0.2">
      <c r="K180" s="28">
        <v>67</v>
      </c>
      <c r="L180" s="29" t="s">
        <v>129</v>
      </c>
      <c r="M180" s="30">
        <v>700</v>
      </c>
      <c r="N180" s="30">
        <v>575</v>
      </c>
      <c r="O180" s="31">
        <v>74.299300000000002</v>
      </c>
      <c r="P180" s="31">
        <v>0.10548259094942325</v>
      </c>
      <c r="Q180" s="30">
        <v>1</v>
      </c>
      <c r="S180" s="28">
        <v>67</v>
      </c>
      <c r="T180" s="29" t="s">
        <v>129</v>
      </c>
      <c r="U180" s="30">
        <v>700</v>
      </c>
      <c r="V180" s="30">
        <v>575</v>
      </c>
      <c r="W180" s="31">
        <v>74.326999999999998</v>
      </c>
      <c r="X180" s="31">
        <v>0.10552191659272404</v>
      </c>
      <c r="Y180" s="30">
        <v>1</v>
      </c>
    </row>
    <row r="181" spans="11:25" x14ac:dyDescent="0.2">
      <c r="K181" s="28">
        <v>85</v>
      </c>
      <c r="L181" s="29" t="s">
        <v>128</v>
      </c>
      <c r="M181" s="30">
        <v>600</v>
      </c>
      <c r="N181" s="30">
        <v>675</v>
      </c>
      <c r="O181" s="31">
        <v>65.715900000000005</v>
      </c>
      <c r="P181" s="31">
        <v>9.2720846560846573E-2</v>
      </c>
      <c r="Q181" s="30">
        <v>1</v>
      </c>
      <c r="S181" s="28">
        <v>85</v>
      </c>
      <c r="T181" s="29" t="s">
        <v>128</v>
      </c>
      <c r="U181" s="30">
        <v>600</v>
      </c>
      <c r="V181" s="30">
        <v>675</v>
      </c>
      <c r="W181" s="31">
        <v>65.739000000000004</v>
      </c>
      <c r="X181" s="31">
        <v>9.2753439153439157E-2</v>
      </c>
      <c r="Y181" s="30">
        <v>1</v>
      </c>
    </row>
    <row r="182" spans="11:25" x14ac:dyDescent="0.2">
      <c r="K182" s="28">
        <v>86</v>
      </c>
      <c r="L182" s="29" t="s">
        <v>128</v>
      </c>
      <c r="M182" s="30">
        <v>600</v>
      </c>
      <c r="N182" s="30">
        <v>675</v>
      </c>
      <c r="O182" s="31">
        <v>66.874799999999993</v>
      </c>
      <c r="P182" s="31">
        <v>9.4355978835978821E-2</v>
      </c>
      <c r="Q182" s="30">
        <v>1</v>
      </c>
      <c r="S182" s="28">
        <v>86</v>
      </c>
      <c r="T182" s="29" t="s">
        <v>128</v>
      </c>
      <c r="U182" s="30">
        <v>600</v>
      </c>
      <c r="V182" s="30">
        <v>675</v>
      </c>
      <c r="W182" s="31">
        <v>66.898200000000003</v>
      </c>
      <c r="X182" s="31">
        <v>9.43889947089947E-2</v>
      </c>
      <c r="Y182" s="30">
        <v>1</v>
      </c>
    </row>
    <row r="183" spans="11:25" x14ac:dyDescent="0.2">
      <c r="K183" s="28">
        <v>69</v>
      </c>
      <c r="L183" s="29" t="s">
        <v>129</v>
      </c>
      <c r="M183" s="30">
        <v>700</v>
      </c>
      <c r="N183" s="30">
        <v>575</v>
      </c>
      <c r="O183" s="31">
        <v>75.654899999999998</v>
      </c>
      <c r="P183" s="31">
        <v>0.10740713398402839</v>
      </c>
      <c r="Q183" s="30">
        <v>1</v>
      </c>
      <c r="S183" s="28">
        <v>69</v>
      </c>
      <c r="T183" s="29" t="s">
        <v>129</v>
      </c>
      <c r="U183" s="30">
        <v>700</v>
      </c>
      <c r="V183" s="30">
        <v>575</v>
      </c>
      <c r="W183" s="31">
        <v>75.682599999999994</v>
      </c>
      <c r="X183" s="31">
        <v>0.10744645962732918</v>
      </c>
      <c r="Y183" s="30">
        <v>1</v>
      </c>
    </row>
    <row r="184" spans="11:25" x14ac:dyDescent="0.2">
      <c r="K184" s="28">
        <v>80</v>
      </c>
      <c r="L184" s="29" t="s">
        <v>128</v>
      </c>
      <c r="M184" s="30">
        <v>600</v>
      </c>
      <c r="N184" s="30">
        <v>675</v>
      </c>
      <c r="O184" s="31">
        <v>61.435600000000001</v>
      </c>
      <c r="P184" s="31">
        <v>8.6681622574955902E-2</v>
      </c>
      <c r="Q184" s="30">
        <v>1</v>
      </c>
      <c r="S184" s="28">
        <v>80</v>
      </c>
      <c r="T184" s="29" t="s">
        <v>128</v>
      </c>
      <c r="U184" s="30">
        <v>600</v>
      </c>
      <c r="V184" s="30">
        <v>675</v>
      </c>
      <c r="W184" s="31">
        <v>61.452300000000001</v>
      </c>
      <c r="X184" s="31">
        <v>8.6705185185185191E-2</v>
      </c>
      <c r="Y184" s="30">
        <v>1</v>
      </c>
    </row>
    <row r="185" spans="11:25" x14ac:dyDescent="0.2">
      <c r="K185" s="28">
        <v>81</v>
      </c>
      <c r="L185" s="29" t="s">
        <v>128</v>
      </c>
      <c r="M185" s="30">
        <v>600</v>
      </c>
      <c r="N185" s="30">
        <v>675</v>
      </c>
      <c r="O185" s="31">
        <v>21.291899999999998</v>
      </c>
      <c r="P185" s="31">
        <v>3.0041481481481478E-2</v>
      </c>
      <c r="Q185" s="30">
        <v>1</v>
      </c>
      <c r="S185" s="28">
        <v>81</v>
      </c>
      <c r="T185" s="29" t="s">
        <v>128</v>
      </c>
      <c r="U185" s="30">
        <v>600</v>
      </c>
      <c r="V185" s="30">
        <v>675</v>
      </c>
      <c r="W185" s="31">
        <v>21.309100000000001</v>
      </c>
      <c r="X185" s="31">
        <v>3.0065749559082894E-2</v>
      </c>
      <c r="Y185" s="30">
        <v>1</v>
      </c>
    </row>
    <row r="186" spans="11:25" x14ac:dyDescent="0.2">
      <c r="K186" s="28">
        <v>68</v>
      </c>
      <c r="L186" s="29" t="s">
        <v>129</v>
      </c>
      <c r="M186" s="30">
        <v>700</v>
      </c>
      <c r="N186" s="30">
        <v>575</v>
      </c>
      <c r="O186" s="31">
        <v>74.283699999999996</v>
      </c>
      <c r="P186" s="31">
        <v>0.10546044365572316</v>
      </c>
      <c r="Q186" s="30">
        <v>1</v>
      </c>
      <c r="S186" s="28">
        <v>68</v>
      </c>
      <c r="T186" s="29" t="s">
        <v>129</v>
      </c>
      <c r="U186" s="30">
        <v>700</v>
      </c>
      <c r="V186" s="30">
        <v>575</v>
      </c>
      <c r="W186" s="31">
        <v>74.311300000000003</v>
      </c>
      <c r="X186" s="31">
        <v>0.10549962732919255</v>
      </c>
      <c r="Y186" s="30">
        <v>1</v>
      </c>
    </row>
    <row r="187" spans="11:25" x14ac:dyDescent="0.2">
      <c r="K187" s="28">
        <v>83</v>
      </c>
      <c r="L187" s="29" t="s">
        <v>128</v>
      </c>
      <c r="M187" s="30">
        <v>600</v>
      </c>
      <c r="N187" s="30">
        <v>675</v>
      </c>
      <c r="O187" s="31">
        <v>65.702399999999997</v>
      </c>
      <c r="P187" s="31">
        <v>9.2701798941798932E-2</v>
      </c>
      <c r="Q187" s="30">
        <v>1</v>
      </c>
      <c r="S187" s="28">
        <v>83</v>
      </c>
      <c r="T187" s="29" t="s">
        <v>128</v>
      </c>
      <c r="U187" s="30">
        <v>600</v>
      </c>
      <c r="V187" s="30">
        <v>675</v>
      </c>
      <c r="W187" s="31">
        <v>65.725499999999997</v>
      </c>
      <c r="X187" s="31">
        <v>9.273439153439153E-2</v>
      </c>
      <c r="Y187" s="30">
        <v>1</v>
      </c>
    </row>
    <row r="188" spans="11:25" x14ac:dyDescent="0.2">
      <c r="K188" s="28">
        <v>84</v>
      </c>
      <c r="L188" s="29" t="s">
        <v>128</v>
      </c>
      <c r="M188" s="30">
        <v>600</v>
      </c>
      <c r="N188" s="30">
        <v>675</v>
      </c>
      <c r="O188" s="31">
        <v>66.864699999999999</v>
      </c>
      <c r="P188" s="31">
        <v>9.4341728395061719E-2</v>
      </c>
      <c r="Q188" s="30">
        <v>1</v>
      </c>
      <c r="S188" s="28">
        <v>84</v>
      </c>
      <c r="T188" s="29" t="s">
        <v>128</v>
      </c>
      <c r="U188" s="30">
        <v>600</v>
      </c>
      <c r="V188" s="30">
        <v>675</v>
      </c>
      <c r="W188" s="31">
        <v>66.888099999999994</v>
      </c>
      <c r="X188" s="31">
        <v>9.4374744268077584E-2</v>
      </c>
      <c r="Y188" s="30">
        <v>1</v>
      </c>
    </row>
    <row r="189" spans="11:25" x14ac:dyDescent="0.2">
      <c r="K189" s="28">
        <v>70</v>
      </c>
      <c r="L189" s="29" t="s">
        <v>129</v>
      </c>
      <c r="M189" s="30">
        <v>700</v>
      </c>
      <c r="N189" s="30">
        <v>575</v>
      </c>
      <c r="O189" s="31">
        <v>75.547200000000004</v>
      </c>
      <c r="P189" s="31">
        <v>0.10725423247559893</v>
      </c>
      <c r="Q189" s="30">
        <v>1</v>
      </c>
      <c r="S189" s="28">
        <v>70</v>
      </c>
      <c r="T189" s="29" t="s">
        <v>129</v>
      </c>
      <c r="U189" s="30">
        <v>700</v>
      </c>
      <c r="V189" s="30">
        <v>575</v>
      </c>
      <c r="W189" s="31">
        <v>75.574799999999996</v>
      </c>
      <c r="X189" s="31">
        <v>0.10729341614906833</v>
      </c>
      <c r="Y189" s="30">
        <v>1</v>
      </c>
    </row>
    <row r="190" spans="11:25" x14ac:dyDescent="0.2">
      <c r="K190" s="28">
        <v>79</v>
      </c>
      <c r="L190" s="29" t="s">
        <v>128</v>
      </c>
      <c r="M190" s="30">
        <v>600</v>
      </c>
      <c r="N190" s="30">
        <v>675</v>
      </c>
      <c r="O190" s="31">
        <v>61.539400000000001</v>
      </c>
      <c r="P190" s="31">
        <v>8.6828077601410938E-2</v>
      </c>
      <c r="Q190" s="30">
        <v>1</v>
      </c>
      <c r="S190" s="28">
        <v>79</v>
      </c>
      <c r="T190" s="29" t="s">
        <v>128</v>
      </c>
      <c r="U190" s="30">
        <v>600</v>
      </c>
      <c r="V190" s="30">
        <v>675</v>
      </c>
      <c r="W190" s="31">
        <v>61.556100000000001</v>
      </c>
      <c r="X190" s="31">
        <v>8.6851640211640213E-2</v>
      </c>
      <c r="Y190" s="30">
        <v>1</v>
      </c>
    </row>
    <row r="191" spans="11:25" x14ac:dyDescent="0.2">
      <c r="K191" s="28">
        <v>63</v>
      </c>
      <c r="L191" s="29" t="s">
        <v>127</v>
      </c>
      <c r="M191" s="30">
        <v>600</v>
      </c>
      <c r="N191" s="30">
        <v>575</v>
      </c>
      <c r="O191" s="31">
        <v>23.411999999999999</v>
      </c>
      <c r="P191" s="31">
        <v>3.8777639751552795E-2</v>
      </c>
      <c r="Q191" s="30">
        <v>1</v>
      </c>
      <c r="S191" s="28">
        <v>63</v>
      </c>
      <c r="T191" s="29" t="s">
        <v>127</v>
      </c>
      <c r="U191" s="30">
        <v>600</v>
      </c>
      <c r="V191" s="30">
        <v>575</v>
      </c>
      <c r="W191" s="31">
        <v>23.425999999999998</v>
      </c>
      <c r="X191" s="31">
        <v>3.8800828157349899E-2</v>
      </c>
      <c r="Y191" s="30">
        <v>1</v>
      </c>
    </row>
    <row r="192" spans="11:25" x14ac:dyDescent="0.2">
      <c r="K192" s="28">
        <v>75</v>
      </c>
      <c r="L192" s="29" t="s">
        <v>128</v>
      </c>
      <c r="M192" s="30">
        <v>600</v>
      </c>
      <c r="N192" s="30">
        <v>675</v>
      </c>
      <c r="O192" s="31">
        <v>56.718699999999998</v>
      </c>
      <c r="P192" s="31">
        <v>8.0026384479717813E-2</v>
      </c>
      <c r="Q192" s="30">
        <v>1</v>
      </c>
      <c r="S192" s="28">
        <v>75</v>
      </c>
      <c r="T192" s="29" t="s">
        <v>128</v>
      </c>
      <c r="U192" s="30">
        <v>600</v>
      </c>
      <c r="V192" s="30">
        <v>675</v>
      </c>
      <c r="W192" s="31">
        <v>56.7395</v>
      </c>
      <c r="X192" s="31">
        <v>8.0055731922398593E-2</v>
      </c>
      <c r="Y192" s="30">
        <v>1</v>
      </c>
    </row>
    <row r="193" spans="11:25" x14ac:dyDescent="0.2">
      <c r="K193" s="28">
        <v>71</v>
      </c>
      <c r="L193" s="29" t="s">
        <v>129</v>
      </c>
      <c r="M193" s="30">
        <v>700</v>
      </c>
      <c r="N193" s="30">
        <v>575</v>
      </c>
      <c r="O193" s="31">
        <v>65.864900000000006</v>
      </c>
      <c r="P193" s="31">
        <v>9.3508287488908617E-2</v>
      </c>
      <c r="Q193" s="30">
        <v>1</v>
      </c>
      <c r="S193" s="28">
        <v>71</v>
      </c>
      <c r="T193" s="29" t="s">
        <v>129</v>
      </c>
      <c r="U193" s="30">
        <v>700</v>
      </c>
      <c r="V193" s="30">
        <v>575</v>
      </c>
      <c r="W193" s="31">
        <v>65.89</v>
      </c>
      <c r="X193" s="31">
        <v>9.354392191659272E-2</v>
      </c>
      <c r="Y193" s="30">
        <v>1</v>
      </c>
    </row>
    <row r="194" spans="11:25" x14ac:dyDescent="0.2">
      <c r="K194" s="28">
        <v>72</v>
      </c>
      <c r="L194" s="29" t="s">
        <v>129</v>
      </c>
      <c r="M194" s="30">
        <v>700</v>
      </c>
      <c r="N194" s="30">
        <v>575</v>
      </c>
      <c r="O194" s="31">
        <v>65.906499999999994</v>
      </c>
      <c r="P194" s="31">
        <v>9.3567346938775511E-2</v>
      </c>
      <c r="Q194" s="30">
        <v>1</v>
      </c>
      <c r="S194" s="28">
        <v>72</v>
      </c>
      <c r="T194" s="29" t="s">
        <v>129</v>
      </c>
      <c r="U194" s="30">
        <v>700</v>
      </c>
      <c r="V194" s="30">
        <v>575</v>
      </c>
      <c r="W194" s="31">
        <v>65.931600000000003</v>
      </c>
      <c r="X194" s="31">
        <v>9.3602981366459642E-2</v>
      </c>
      <c r="Y194" s="30">
        <v>1</v>
      </c>
    </row>
    <row r="195" spans="11:25" x14ac:dyDescent="0.2">
      <c r="K195" s="28">
        <v>76</v>
      </c>
      <c r="L195" s="29" t="s">
        <v>128</v>
      </c>
      <c r="M195" s="30">
        <v>600</v>
      </c>
      <c r="N195" s="30">
        <v>675</v>
      </c>
      <c r="O195" s="31">
        <v>57.1096</v>
      </c>
      <c r="P195" s="31">
        <v>8.0577918871252208E-2</v>
      </c>
      <c r="Q195" s="30">
        <v>1</v>
      </c>
      <c r="S195" s="28">
        <v>76</v>
      </c>
      <c r="T195" s="29" t="s">
        <v>128</v>
      </c>
      <c r="U195" s="30">
        <v>600</v>
      </c>
      <c r="V195" s="30">
        <v>675</v>
      </c>
      <c r="W195" s="31">
        <v>57.130400000000002</v>
      </c>
      <c r="X195" s="31">
        <v>8.0607266313932988E-2</v>
      </c>
      <c r="Y195" s="30">
        <v>1</v>
      </c>
    </row>
    <row r="196" spans="11:25" x14ac:dyDescent="0.2">
      <c r="K196" s="28">
        <v>64</v>
      </c>
      <c r="L196" s="29" t="s">
        <v>127</v>
      </c>
      <c r="M196" s="30">
        <v>600</v>
      </c>
      <c r="N196" s="30">
        <v>575</v>
      </c>
      <c r="O196" s="31">
        <v>49.176400000000001</v>
      </c>
      <c r="P196" s="31">
        <v>8.1451594202898547E-2</v>
      </c>
      <c r="Q196" s="30">
        <v>1</v>
      </c>
      <c r="S196" s="28">
        <v>64</v>
      </c>
      <c r="T196" s="29" t="s">
        <v>127</v>
      </c>
      <c r="U196" s="30">
        <v>600</v>
      </c>
      <c r="V196" s="30">
        <v>575</v>
      </c>
      <c r="W196" s="31">
        <v>49.191099999999999</v>
      </c>
      <c r="X196" s="31">
        <v>8.1475942028985504E-2</v>
      </c>
      <c r="Y196" s="30">
        <v>1</v>
      </c>
    </row>
    <row r="197" spans="11:25" x14ac:dyDescent="0.2">
      <c r="K197" s="28">
        <v>127</v>
      </c>
      <c r="L197" s="29" t="s">
        <v>127</v>
      </c>
      <c r="M197" s="30">
        <v>600</v>
      </c>
      <c r="N197" s="30">
        <v>575</v>
      </c>
      <c r="O197" s="31">
        <v>20.0488</v>
      </c>
      <c r="P197" s="31">
        <v>3.3207122153209111E-2</v>
      </c>
      <c r="Q197" s="30">
        <v>1</v>
      </c>
      <c r="S197" s="28">
        <v>127</v>
      </c>
      <c r="T197" s="29" t="s">
        <v>127</v>
      </c>
      <c r="U197" s="30">
        <v>600</v>
      </c>
      <c r="V197" s="30">
        <v>575</v>
      </c>
      <c r="W197" s="31">
        <v>20.068100000000001</v>
      </c>
      <c r="X197" s="31">
        <v>3.3239089026915115E-2</v>
      </c>
      <c r="Y197" s="30">
        <v>1</v>
      </c>
    </row>
    <row r="198" spans="11:25" x14ac:dyDescent="0.2">
      <c r="K198" s="28">
        <v>139</v>
      </c>
      <c r="L198" s="29" t="s">
        <v>128</v>
      </c>
      <c r="M198" s="30">
        <v>600</v>
      </c>
      <c r="N198" s="30">
        <v>675</v>
      </c>
      <c r="O198" s="31">
        <v>62.691899999999997</v>
      </c>
      <c r="P198" s="31">
        <v>8.8454179894179891E-2</v>
      </c>
      <c r="Q198" s="30">
        <v>1</v>
      </c>
      <c r="S198" s="28">
        <v>139</v>
      </c>
      <c r="T198" s="29" t="s">
        <v>128</v>
      </c>
      <c r="U198" s="30">
        <v>600</v>
      </c>
      <c r="V198" s="30">
        <v>675</v>
      </c>
      <c r="W198" s="31">
        <v>62.7211</v>
      </c>
      <c r="X198" s="31">
        <v>8.8495379188712517E-2</v>
      </c>
      <c r="Y198" s="30">
        <v>1</v>
      </c>
    </row>
    <row r="199" spans="11:25" x14ac:dyDescent="0.2">
      <c r="K199" s="28">
        <v>135</v>
      </c>
      <c r="L199" s="29" t="s">
        <v>129</v>
      </c>
      <c r="M199" s="30">
        <v>700</v>
      </c>
      <c r="N199" s="30">
        <v>575</v>
      </c>
      <c r="O199" s="31">
        <v>60.848399999999998</v>
      </c>
      <c r="P199" s="31">
        <v>8.6386370896184561E-2</v>
      </c>
      <c r="Q199" s="30">
        <v>1</v>
      </c>
      <c r="S199" s="28">
        <v>135</v>
      </c>
      <c r="T199" s="29" t="s">
        <v>129</v>
      </c>
      <c r="U199" s="30">
        <v>700</v>
      </c>
      <c r="V199" s="30">
        <v>575</v>
      </c>
      <c r="W199" s="31">
        <v>60.881100000000004</v>
      </c>
      <c r="X199" s="31">
        <v>8.6432795031055915E-2</v>
      </c>
      <c r="Y199" s="30">
        <v>1</v>
      </c>
    </row>
    <row r="200" spans="11:25" x14ac:dyDescent="0.2">
      <c r="K200" s="28">
        <v>136</v>
      </c>
      <c r="L200" s="29" t="s">
        <v>129</v>
      </c>
      <c r="M200" s="30">
        <v>700</v>
      </c>
      <c r="N200" s="30">
        <v>575</v>
      </c>
      <c r="O200" s="31">
        <v>60.823500000000003</v>
      </c>
      <c r="P200" s="31">
        <v>8.6351020408163268E-2</v>
      </c>
      <c r="Q200" s="30">
        <v>1</v>
      </c>
      <c r="S200" s="28">
        <v>136</v>
      </c>
      <c r="T200" s="29" t="s">
        <v>129</v>
      </c>
      <c r="U200" s="30">
        <v>700</v>
      </c>
      <c r="V200" s="30">
        <v>575</v>
      </c>
      <c r="W200" s="31">
        <v>60.856299999999997</v>
      </c>
      <c r="X200" s="31">
        <v>8.6397586512866012E-2</v>
      </c>
      <c r="Y200" s="30">
        <v>1</v>
      </c>
    </row>
    <row r="201" spans="11:25" x14ac:dyDescent="0.2">
      <c r="K201" s="28">
        <v>140</v>
      </c>
      <c r="L201" s="29" t="s">
        <v>128</v>
      </c>
      <c r="M201" s="30">
        <v>600</v>
      </c>
      <c r="N201" s="30">
        <v>675</v>
      </c>
      <c r="O201" s="31">
        <v>62.700499999999998</v>
      </c>
      <c r="P201" s="31">
        <v>8.84663139329806E-2</v>
      </c>
      <c r="Q201" s="30">
        <v>1</v>
      </c>
      <c r="S201" s="28">
        <v>140</v>
      </c>
      <c r="T201" s="29" t="s">
        <v>128</v>
      </c>
      <c r="U201" s="30">
        <v>600</v>
      </c>
      <c r="V201" s="30">
        <v>675</v>
      </c>
      <c r="W201" s="31">
        <v>62.729700000000001</v>
      </c>
      <c r="X201" s="31">
        <v>8.850751322751324E-2</v>
      </c>
      <c r="Y201" s="30">
        <v>1</v>
      </c>
    </row>
    <row r="202" spans="11:25" x14ac:dyDescent="0.2">
      <c r="K202" s="28">
        <v>128</v>
      </c>
      <c r="L202" s="29" t="s">
        <v>127</v>
      </c>
      <c r="M202" s="30">
        <v>600</v>
      </c>
      <c r="N202" s="30">
        <v>575</v>
      </c>
      <c r="O202" s="31">
        <v>48.331400000000002</v>
      </c>
      <c r="P202" s="31">
        <v>8.0052008281573495E-2</v>
      </c>
      <c r="Q202" s="30">
        <v>1</v>
      </c>
      <c r="S202" s="28">
        <v>128</v>
      </c>
      <c r="T202" s="29" t="s">
        <v>127</v>
      </c>
      <c r="U202" s="30">
        <v>600</v>
      </c>
      <c r="V202" s="30">
        <v>575</v>
      </c>
      <c r="W202" s="31">
        <v>48.3508</v>
      </c>
      <c r="X202" s="31">
        <v>8.0084140786749483E-2</v>
      </c>
      <c r="Y202" s="30">
        <v>1</v>
      </c>
    </row>
    <row r="203" spans="11:25" x14ac:dyDescent="0.2">
      <c r="K203" s="28">
        <v>144</v>
      </c>
      <c r="L203" s="29" t="s">
        <v>128</v>
      </c>
      <c r="M203" s="30">
        <v>600</v>
      </c>
      <c r="N203" s="30">
        <v>675</v>
      </c>
      <c r="O203" s="31">
        <v>32.626300000000001</v>
      </c>
      <c r="P203" s="31">
        <v>4.6033580246913577E-2</v>
      </c>
      <c r="Q203" s="30">
        <v>1</v>
      </c>
      <c r="S203" s="28">
        <v>144</v>
      </c>
      <c r="T203" s="29" t="s">
        <v>128</v>
      </c>
      <c r="U203" s="30">
        <v>600</v>
      </c>
      <c r="V203" s="30">
        <v>675</v>
      </c>
      <c r="W203" s="31">
        <v>32.646299999999997</v>
      </c>
      <c r="X203" s="31">
        <v>4.6061798941798938E-2</v>
      </c>
      <c r="Y203" s="30">
        <v>1</v>
      </c>
    </row>
    <row r="204" spans="11:25" x14ac:dyDescent="0.2">
      <c r="K204" s="28">
        <v>129</v>
      </c>
      <c r="L204" s="29" t="s">
        <v>129</v>
      </c>
      <c r="M204" s="30">
        <v>700</v>
      </c>
      <c r="N204" s="30">
        <v>575</v>
      </c>
      <c r="O204" s="31">
        <v>69.345299999999995</v>
      </c>
      <c r="P204" s="31">
        <v>9.8449405501330953E-2</v>
      </c>
      <c r="Q204" s="30">
        <v>1</v>
      </c>
      <c r="S204" s="28">
        <v>129</v>
      </c>
      <c r="T204" s="29" t="s">
        <v>129</v>
      </c>
      <c r="U204" s="30">
        <v>700</v>
      </c>
      <c r="V204" s="30">
        <v>575</v>
      </c>
      <c r="W204" s="31">
        <v>69.380700000000004</v>
      </c>
      <c r="X204" s="31">
        <v>9.8499662821650416E-2</v>
      </c>
      <c r="Y204" s="30">
        <v>1</v>
      </c>
    </row>
    <row r="205" spans="11:25" x14ac:dyDescent="0.2">
      <c r="K205" s="28">
        <v>147</v>
      </c>
      <c r="L205" s="29" t="s">
        <v>128</v>
      </c>
      <c r="M205" s="30">
        <v>600</v>
      </c>
      <c r="N205" s="30">
        <v>675</v>
      </c>
      <c r="O205" s="31">
        <v>70.197999999999993</v>
      </c>
      <c r="P205" s="31">
        <v>9.9044797178130514E-2</v>
      </c>
      <c r="Q205" s="30">
        <v>1</v>
      </c>
      <c r="S205" s="28">
        <v>147</v>
      </c>
      <c r="T205" s="29" t="s">
        <v>128</v>
      </c>
      <c r="U205" s="30">
        <v>600</v>
      </c>
      <c r="V205" s="30">
        <v>675</v>
      </c>
      <c r="W205" s="31">
        <v>70.230500000000006</v>
      </c>
      <c r="X205" s="31">
        <v>9.909065255731922E-2</v>
      </c>
      <c r="Y205" s="30">
        <v>1</v>
      </c>
    </row>
    <row r="206" spans="11:25" x14ac:dyDescent="0.2">
      <c r="K206" s="28">
        <v>148</v>
      </c>
      <c r="L206" s="29" t="s">
        <v>128</v>
      </c>
      <c r="M206" s="30">
        <v>600</v>
      </c>
      <c r="N206" s="30">
        <v>675</v>
      </c>
      <c r="O206" s="31">
        <v>71.2761</v>
      </c>
      <c r="P206" s="31">
        <v>0.10056592592592593</v>
      </c>
      <c r="Q206" s="30">
        <v>1</v>
      </c>
      <c r="S206" s="28">
        <v>148</v>
      </c>
      <c r="T206" s="29" t="s">
        <v>128</v>
      </c>
      <c r="U206" s="30">
        <v>600</v>
      </c>
      <c r="V206" s="30">
        <v>675</v>
      </c>
      <c r="W206" s="31">
        <v>71.308300000000003</v>
      </c>
      <c r="X206" s="31">
        <v>0.10061135802469136</v>
      </c>
      <c r="Y206" s="30">
        <v>1</v>
      </c>
    </row>
    <row r="207" spans="11:25" x14ac:dyDescent="0.2">
      <c r="K207" s="28">
        <v>131</v>
      </c>
      <c r="L207" s="29" t="s">
        <v>129</v>
      </c>
      <c r="M207" s="30">
        <v>700</v>
      </c>
      <c r="N207" s="30">
        <v>575</v>
      </c>
      <c r="O207" s="31">
        <v>69.742500000000007</v>
      </c>
      <c r="P207" s="31">
        <v>9.9013309671694763E-2</v>
      </c>
      <c r="Q207" s="30">
        <v>1</v>
      </c>
      <c r="S207" s="28">
        <v>131</v>
      </c>
      <c r="T207" s="29" t="s">
        <v>129</v>
      </c>
      <c r="U207" s="30">
        <v>700</v>
      </c>
      <c r="V207" s="30">
        <v>575</v>
      </c>
      <c r="W207" s="31">
        <v>69.777799999999999</v>
      </c>
      <c r="X207" s="31">
        <v>9.9063425022182794E-2</v>
      </c>
      <c r="Y207" s="30">
        <v>1</v>
      </c>
    </row>
    <row r="208" spans="11:25" x14ac:dyDescent="0.2">
      <c r="K208" s="28">
        <v>142</v>
      </c>
      <c r="L208" s="29" t="s">
        <v>128</v>
      </c>
      <c r="M208" s="30">
        <v>600</v>
      </c>
      <c r="N208" s="30">
        <v>675</v>
      </c>
      <c r="O208" s="31">
        <v>73.424499999999995</v>
      </c>
      <c r="P208" s="31">
        <v>0.10359717813051146</v>
      </c>
      <c r="Q208" s="30">
        <v>1</v>
      </c>
      <c r="S208" s="28">
        <v>142</v>
      </c>
      <c r="T208" s="29" t="s">
        <v>128</v>
      </c>
      <c r="U208" s="30">
        <v>600</v>
      </c>
      <c r="V208" s="30">
        <v>675</v>
      </c>
      <c r="W208" s="31">
        <v>73.451899999999995</v>
      </c>
      <c r="X208" s="31">
        <v>0.1036358377425044</v>
      </c>
      <c r="Y208" s="30">
        <v>1</v>
      </c>
    </row>
    <row r="209" spans="11:25" x14ac:dyDescent="0.2">
      <c r="K209" s="28">
        <v>143</v>
      </c>
      <c r="L209" s="29" t="s">
        <v>128</v>
      </c>
      <c r="M209" s="30">
        <v>600</v>
      </c>
      <c r="N209" s="30">
        <v>675</v>
      </c>
      <c r="O209" s="31">
        <v>32.615000000000002</v>
      </c>
      <c r="P209" s="31">
        <v>4.6017636684303358E-2</v>
      </c>
      <c r="Q209" s="30">
        <v>1</v>
      </c>
      <c r="S209" s="28">
        <v>143</v>
      </c>
      <c r="T209" s="29" t="s">
        <v>128</v>
      </c>
      <c r="U209" s="30">
        <v>600</v>
      </c>
      <c r="V209" s="30">
        <v>675</v>
      </c>
      <c r="W209" s="31">
        <v>32.635100000000001</v>
      </c>
      <c r="X209" s="31">
        <v>4.6045996472663143E-2</v>
      </c>
      <c r="Y209" s="30">
        <v>1</v>
      </c>
    </row>
    <row r="210" spans="11:25" x14ac:dyDescent="0.2">
      <c r="K210" s="28">
        <v>130</v>
      </c>
      <c r="L210" s="29" t="s">
        <v>129</v>
      </c>
      <c r="M210" s="30">
        <v>700</v>
      </c>
      <c r="N210" s="30">
        <v>575</v>
      </c>
      <c r="O210" s="31">
        <v>69.330699999999993</v>
      </c>
      <c r="P210" s="31">
        <v>9.8428677905944978E-2</v>
      </c>
      <c r="Q210" s="30">
        <v>1</v>
      </c>
      <c r="S210" s="28">
        <v>130</v>
      </c>
      <c r="T210" s="29" t="s">
        <v>129</v>
      </c>
      <c r="U210" s="30">
        <v>700</v>
      </c>
      <c r="V210" s="30">
        <v>575</v>
      </c>
      <c r="W210" s="31">
        <v>69.366100000000003</v>
      </c>
      <c r="X210" s="31">
        <v>9.8478935226264427E-2</v>
      </c>
      <c r="Y210" s="30">
        <v>1</v>
      </c>
    </row>
    <row r="211" spans="11:25" x14ac:dyDescent="0.2">
      <c r="K211" s="28">
        <v>145</v>
      </c>
      <c r="L211" s="29" t="s">
        <v>128</v>
      </c>
      <c r="M211" s="30">
        <v>600</v>
      </c>
      <c r="N211" s="30">
        <v>675</v>
      </c>
      <c r="O211" s="31">
        <v>70.183599999999998</v>
      </c>
      <c r="P211" s="31">
        <v>9.9024479717813044E-2</v>
      </c>
      <c r="Q211" s="30">
        <v>1</v>
      </c>
      <c r="S211" s="28">
        <v>145</v>
      </c>
      <c r="T211" s="29" t="s">
        <v>128</v>
      </c>
      <c r="U211" s="30">
        <v>600</v>
      </c>
      <c r="V211" s="30">
        <v>675</v>
      </c>
      <c r="W211" s="31">
        <v>70.215999999999994</v>
      </c>
      <c r="X211" s="31">
        <v>9.9070194003527332E-2</v>
      </c>
      <c r="Y211" s="30">
        <v>1</v>
      </c>
    </row>
    <row r="212" spans="11:25" x14ac:dyDescent="0.2">
      <c r="K212" s="28">
        <v>146</v>
      </c>
      <c r="L212" s="29" t="s">
        <v>128</v>
      </c>
      <c r="M212" s="30">
        <v>600</v>
      </c>
      <c r="N212" s="30">
        <v>675</v>
      </c>
      <c r="O212" s="31">
        <v>71.264300000000006</v>
      </c>
      <c r="P212" s="31">
        <v>0.10054927689594356</v>
      </c>
      <c r="Q212" s="30">
        <v>1</v>
      </c>
      <c r="S212" s="28">
        <v>146</v>
      </c>
      <c r="T212" s="29" t="s">
        <v>128</v>
      </c>
      <c r="U212" s="30">
        <v>600</v>
      </c>
      <c r="V212" s="30">
        <v>675</v>
      </c>
      <c r="W212" s="31">
        <v>71.296400000000006</v>
      </c>
      <c r="X212" s="31">
        <v>0.10059456790123458</v>
      </c>
      <c r="Y212" s="30">
        <v>1</v>
      </c>
    </row>
    <row r="213" spans="11:25" x14ac:dyDescent="0.2">
      <c r="K213" s="28">
        <v>132</v>
      </c>
      <c r="L213" s="29" t="s">
        <v>129</v>
      </c>
      <c r="M213" s="30">
        <v>700</v>
      </c>
      <c r="N213" s="30">
        <v>575</v>
      </c>
      <c r="O213" s="31">
        <v>69.749899999999997</v>
      </c>
      <c r="P213" s="31">
        <v>9.9023815439219162E-2</v>
      </c>
      <c r="Q213" s="30">
        <v>1</v>
      </c>
      <c r="S213" s="28">
        <v>132</v>
      </c>
      <c r="T213" s="29" t="s">
        <v>129</v>
      </c>
      <c r="U213" s="30">
        <v>700</v>
      </c>
      <c r="V213" s="30">
        <v>575</v>
      </c>
      <c r="W213" s="31">
        <v>69.785200000000003</v>
      </c>
      <c r="X213" s="31">
        <v>9.9073930789707179E-2</v>
      </c>
      <c r="Y213" s="30">
        <v>1</v>
      </c>
    </row>
    <row r="214" spans="11:25" x14ac:dyDescent="0.2">
      <c r="K214" s="28">
        <v>141</v>
      </c>
      <c r="L214" s="29" t="s">
        <v>128</v>
      </c>
      <c r="M214" s="30">
        <v>600</v>
      </c>
      <c r="N214" s="30">
        <v>675</v>
      </c>
      <c r="O214" s="31">
        <v>73.389399999999995</v>
      </c>
      <c r="P214" s="31">
        <v>0.10354765432098764</v>
      </c>
      <c r="Q214" s="30">
        <v>1</v>
      </c>
      <c r="S214" s="28">
        <v>141</v>
      </c>
      <c r="T214" s="29" t="s">
        <v>128</v>
      </c>
      <c r="U214" s="30">
        <v>600</v>
      </c>
      <c r="V214" s="30">
        <v>675</v>
      </c>
      <c r="W214" s="31">
        <v>73.416799999999995</v>
      </c>
      <c r="X214" s="31">
        <v>0.10358631393298058</v>
      </c>
      <c r="Y214" s="30">
        <v>1</v>
      </c>
    </row>
    <row r="215" spans="11:25" x14ac:dyDescent="0.2">
      <c r="K215" s="28">
        <v>125</v>
      </c>
      <c r="L215" s="29" t="s">
        <v>127</v>
      </c>
      <c r="M215" s="30">
        <v>600</v>
      </c>
      <c r="N215" s="30">
        <v>575</v>
      </c>
      <c r="O215" s="31">
        <v>20.0242</v>
      </c>
      <c r="P215" s="31">
        <v>3.3166376811594206E-2</v>
      </c>
      <c r="Q215" s="30">
        <v>1</v>
      </c>
      <c r="S215" s="28">
        <v>125</v>
      </c>
      <c r="T215" s="29" t="s">
        <v>127</v>
      </c>
      <c r="U215" s="30">
        <v>600</v>
      </c>
      <c r="V215" s="30">
        <v>575</v>
      </c>
      <c r="W215" s="31">
        <v>20.043399999999998</v>
      </c>
      <c r="X215" s="31">
        <v>3.3198178053830227E-2</v>
      </c>
      <c r="Y215" s="30">
        <v>1</v>
      </c>
    </row>
    <row r="216" spans="11:25" x14ac:dyDescent="0.2">
      <c r="K216" s="28">
        <v>137</v>
      </c>
      <c r="L216" s="29" t="s">
        <v>128</v>
      </c>
      <c r="M216" s="30">
        <v>600</v>
      </c>
      <c r="N216" s="30">
        <v>675</v>
      </c>
      <c r="O216" s="31">
        <v>62.651899999999998</v>
      </c>
      <c r="P216" s="31">
        <v>8.8397742504409169E-2</v>
      </c>
      <c r="Q216" s="30">
        <v>1</v>
      </c>
      <c r="S216" s="28">
        <v>137</v>
      </c>
      <c r="T216" s="29" t="s">
        <v>128</v>
      </c>
      <c r="U216" s="30">
        <v>600</v>
      </c>
      <c r="V216" s="30">
        <v>675</v>
      </c>
      <c r="W216" s="31">
        <v>62.681100000000001</v>
      </c>
      <c r="X216" s="31">
        <v>8.8438941798941795E-2</v>
      </c>
      <c r="Y216" s="30">
        <v>1</v>
      </c>
    </row>
    <row r="217" spans="11:25" x14ac:dyDescent="0.2">
      <c r="K217" s="28">
        <v>133</v>
      </c>
      <c r="L217" s="29" t="s">
        <v>129</v>
      </c>
      <c r="M217" s="30">
        <v>700</v>
      </c>
      <c r="N217" s="30">
        <v>575</v>
      </c>
      <c r="O217" s="31">
        <v>60.807699999999997</v>
      </c>
      <c r="P217" s="31">
        <v>8.6328589174800352E-2</v>
      </c>
      <c r="Q217" s="30">
        <v>1</v>
      </c>
      <c r="S217" s="28">
        <v>133</v>
      </c>
      <c r="T217" s="29" t="s">
        <v>129</v>
      </c>
      <c r="U217" s="30">
        <v>700</v>
      </c>
      <c r="V217" s="30">
        <v>575</v>
      </c>
      <c r="W217" s="31">
        <v>60.840299999999999</v>
      </c>
      <c r="X217" s="31">
        <v>8.6374871339840273E-2</v>
      </c>
      <c r="Y217" s="30">
        <v>1</v>
      </c>
    </row>
    <row r="218" spans="11:25" x14ac:dyDescent="0.2">
      <c r="K218" s="28">
        <v>134</v>
      </c>
      <c r="L218" s="29" t="s">
        <v>129</v>
      </c>
      <c r="M218" s="30">
        <v>700</v>
      </c>
      <c r="N218" s="30">
        <v>575</v>
      </c>
      <c r="O218" s="31">
        <v>60.785299999999999</v>
      </c>
      <c r="P218" s="31">
        <v>8.6296787932564331E-2</v>
      </c>
      <c r="Q218" s="30">
        <v>1</v>
      </c>
      <c r="S218" s="28">
        <v>134</v>
      </c>
      <c r="T218" s="29" t="s">
        <v>129</v>
      </c>
      <c r="U218" s="30">
        <v>700</v>
      </c>
      <c r="V218" s="30">
        <v>575</v>
      </c>
      <c r="W218" s="31">
        <v>60.817900000000002</v>
      </c>
      <c r="X218" s="31">
        <v>8.6343070097604266E-2</v>
      </c>
      <c r="Y218" s="30">
        <v>1</v>
      </c>
    </row>
    <row r="219" spans="11:25" x14ac:dyDescent="0.2">
      <c r="K219" s="28">
        <v>138</v>
      </c>
      <c r="L219" s="29" t="s">
        <v>128</v>
      </c>
      <c r="M219" s="30">
        <v>600</v>
      </c>
      <c r="N219" s="30">
        <v>675</v>
      </c>
      <c r="O219" s="31">
        <v>62.686500000000002</v>
      </c>
      <c r="P219" s="31">
        <v>8.8446560846560843E-2</v>
      </c>
      <c r="Q219" s="30">
        <v>1</v>
      </c>
      <c r="S219" s="28">
        <v>138</v>
      </c>
      <c r="T219" s="29" t="s">
        <v>128</v>
      </c>
      <c r="U219" s="30">
        <v>600</v>
      </c>
      <c r="V219" s="30">
        <v>675</v>
      </c>
      <c r="W219" s="31">
        <v>62.715600000000002</v>
      </c>
      <c r="X219" s="31">
        <v>8.8487619047619051E-2</v>
      </c>
      <c r="Y219" s="30">
        <v>1</v>
      </c>
    </row>
    <row r="220" spans="11:25" x14ac:dyDescent="0.2">
      <c r="K220" s="28">
        <v>126</v>
      </c>
      <c r="L220" s="29" t="s">
        <v>127</v>
      </c>
      <c r="M220" s="30">
        <v>600</v>
      </c>
      <c r="N220" s="30">
        <v>575</v>
      </c>
      <c r="O220" s="31">
        <v>48.284100000000002</v>
      </c>
      <c r="P220" s="31">
        <v>7.9973664596273308E-2</v>
      </c>
      <c r="Q220" s="30">
        <v>1</v>
      </c>
      <c r="S220" s="28">
        <v>126</v>
      </c>
      <c r="T220" s="29" t="s">
        <v>127</v>
      </c>
      <c r="U220" s="30">
        <v>600</v>
      </c>
      <c r="V220" s="30">
        <v>575</v>
      </c>
      <c r="W220" s="31">
        <v>48.303699999999999</v>
      </c>
      <c r="X220" s="31">
        <v>8.0006128364389223E-2</v>
      </c>
      <c r="Y220" s="30">
        <v>1</v>
      </c>
    </row>
    <row r="221" spans="11:25" x14ac:dyDescent="0.2">
      <c r="K221" s="28">
        <v>3</v>
      </c>
      <c r="L221" s="29" t="s">
        <v>130</v>
      </c>
      <c r="M221" s="30">
        <v>600</v>
      </c>
      <c r="N221" s="30">
        <v>575</v>
      </c>
      <c r="O221" s="31">
        <v>46.619900000000001</v>
      </c>
      <c r="P221" s="31">
        <v>7.7217225672877851E-2</v>
      </c>
      <c r="Q221" s="30">
        <v>1</v>
      </c>
      <c r="S221" s="28">
        <v>3</v>
      </c>
      <c r="T221" s="29" t="s">
        <v>130</v>
      </c>
      <c r="U221" s="30">
        <v>600</v>
      </c>
      <c r="V221" s="30">
        <v>575</v>
      </c>
      <c r="W221" s="31">
        <v>46.632199999999997</v>
      </c>
      <c r="X221" s="31">
        <v>7.7237598343685293E-2</v>
      </c>
      <c r="Y221" s="30">
        <v>1</v>
      </c>
    </row>
    <row r="222" spans="11:25" x14ac:dyDescent="0.2">
      <c r="K222" s="28">
        <v>15</v>
      </c>
      <c r="L222" s="29" t="s">
        <v>131</v>
      </c>
      <c r="M222" s="30">
        <v>600</v>
      </c>
      <c r="N222" s="30">
        <v>675</v>
      </c>
      <c r="O222" s="31">
        <v>38.723300000000002</v>
      </c>
      <c r="P222" s="31">
        <v>5.4636049382716052E-2</v>
      </c>
      <c r="Q222" s="30">
        <v>1</v>
      </c>
      <c r="S222" s="28">
        <v>15</v>
      </c>
      <c r="T222" s="29" t="s">
        <v>131</v>
      </c>
      <c r="U222" s="30">
        <v>600</v>
      </c>
      <c r="V222" s="30">
        <v>675</v>
      </c>
      <c r="W222" s="31">
        <v>38.748399999999997</v>
      </c>
      <c r="X222" s="31">
        <v>5.4671463844797173E-2</v>
      </c>
      <c r="Y222" s="30">
        <v>1</v>
      </c>
    </row>
    <row r="223" spans="11:25" x14ac:dyDescent="0.2">
      <c r="K223" s="28">
        <v>11</v>
      </c>
      <c r="L223" s="29" t="s">
        <v>132</v>
      </c>
      <c r="M223" s="30">
        <v>700</v>
      </c>
      <c r="N223" s="30">
        <v>575</v>
      </c>
      <c r="O223" s="31">
        <v>86.195899999999995</v>
      </c>
      <c r="P223" s="31">
        <v>0.12237217391304347</v>
      </c>
      <c r="Q223" s="30">
        <v>1</v>
      </c>
      <c r="S223" s="28">
        <v>11</v>
      </c>
      <c r="T223" s="29" t="s">
        <v>132</v>
      </c>
      <c r="U223" s="30">
        <v>700</v>
      </c>
      <c r="V223" s="30">
        <v>575</v>
      </c>
      <c r="W223" s="31">
        <v>86.237200000000001</v>
      </c>
      <c r="X223" s="31">
        <v>0.12243080745341614</v>
      </c>
      <c r="Y223" s="30">
        <v>1</v>
      </c>
    </row>
    <row r="224" spans="11:25" x14ac:dyDescent="0.2">
      <c r="K224" s="28">
        <v>12</v>
      </c>
      <c r="L224" s="29" t="s">
        <v>132</v>
      </c>
      <c r="M224" s="30">
        <v>700</v>
      </c>
      <c r="N224" s="30">
        <v>575</v>
      </c>
      <c r="O224" s="31">
        <v>86.162300000000002</v>
      </c>
      <c r="P224" s="31">
        <v>0.12232447204968945</v>
      </c>
      <c r="Q224" s="30">
        <v>1</v>
      </c>
      <c r="S224" s="28">
        <v>12</v>
      </c>
      <c r="T224" s="29" t="s">
        <v>132</v>
      </c>
      <c r="U224" s="30">
        <v>700</v>
      </c>
      <c r="V224" s="30">
        <v>575</v>
      </c>
      <c r="W224" s="31">
        <v>86.203599999999994</v>
      </c>
      <c r="X224" s="31">
        <v>0.1223831055900621</v>
      </c>
      <c r="Y224" s="30">
        <v>1</v>
      </c>
    </row>
    <row r="225" spans="11:25" x14ac:dyDescent="0.2">
      <c r="K225" s="28">
        <v>16</v>
      </c>
      <c r="L225" s="29" t="s">
        <v>131</v>
      </c>
      <c r="M225" s="30">
        <v>600</v>
      </c>
      <c r="N225" s="30">
        <v>675</v>
      </c>
      <c r="O225" s="31">
        <v>38.601799999999997</v>
      </c>
      <c r="P225" s="31">
        <v>5.4464620811287473E-2</v>
      </c>
      <c r="Q225" s="30">
        <v>1</v>
      </c>
      <c r="S225" s="28">
        <v>16</v>
      </c>
      <c r="T225" s="29" t="s">
        <v>131</v>
      </c>
      <c r="U225" s="30">
        <v>600</v>
      </c>
      <c r="V225" s="30">
        <v>675</v>
      </c>
      <c r="W225" s="31">
        <v>38.627600000000001</v>
      </c>
      <c r="X225" s="31">
        <v>5.4501022927689595E-2</v>
      </c>
      <c r="Y225" s="30">
        <v>1</v>
      </c>
    </row>
    <row r="226" spans="11:25" x14ac:dyDescent="0.2">
      <c r="K226" s="28">
        <v>4</v>
      </c>
      <c r="L226" s="29" t="s">
        <v>130</v>
      </c>
      <c r="M226" s="30">
        <v>600</v>
      </c>
      <c r="N226" s="30">
        <v>575</v>
      </c>
      <c r="O226" s="31">
        <v>62.760899999999999</v>
      </c>
      <c r="P226" s="31">
        <v>0.10395180124223603</v>
      </c>
      <c r="Q226" s="30">
        <v>1</v>
      </c>
      <c r="S226" s="28">
        <v>4</v>
      </c>
      <c r="T226" s="29" t="s">
        <v>130</v>
      </c>
      <c r="U226" s="30">
        <v>600</v>
      </c>
      <c r="V226" s="30">
        <v>575</v>
      </c>
      <c r="W226" s="31">
        <v>62.8</v>
      </c>
      <c r="X226" s="31">
        <v>0.10401656314699793</v>
      </c>
      <c r="Y226" s="30">
        <v>1</v>
      </c>
    </row>
    <row r="227" spans="11:25" x14ac:dyDescent="0.2">
      <c r="K227" s="28">
        <v>20</v>
      </c>
      <c r="L227" s="29" t="s">
        <v>131</v>
      </c>
      <c r="M227" s="30">
        <v>600</v>
      </c>
      <c r="N227" s="30">
        <v>675</v>
      </c>
      <c r="O227" s="31">
        <v>23.6953</v>
      </c>
      <c r="P227" s="31">
        <v>3.3432522045855381E-2</v>
      </c>
      <c r="Q227" s="30">
        <v>1</v>
      </c>
      <c r="S227" s="28">
        <v>20</v>
      </c>
      <c r="T227" s="29" t="s">
        <v>131</v>
      </c>
      <c r="U227" s="30">
        <v>600</v>
      </c>
      <c r="V227" s="30">
        <v>675</v>
      </c>
      <c r="W227" s="31">
        <v>23.724299999999999</v>
      </c>
      <c r="X227" s="31">
        <v>3.3473439153439151E-2</v>
      </c>
      <c r="Y227" s="30">
        <v>1</v>
      </c>
    </row>
    <row r="228" spans="11:25" x14ac:dyDescent="0.2">
      <c r="K228" s="28">
        <v>5</v>
      </c>
      <c r="L228" s="29" t="s">
        <v>132</v>
      </c>
      <c r="M228" s="30">
        <v>700</v>
      </c>
      <c r="N228" s="30">
        <v>575</v>
      </c>
      <c r="O228" s="31">
        <v>92.107299999999995</v>
      </c>
      <c r="P228" s="31">
        <v>0.13076457852706297</v>
      </c>
      <c r="Q228" s="30">
        <v>1</v>
      </c>
      <c r="S228" s="28">
        <v>5</v>
      </c>
      <c r="T228" s="29" t="s">
        <v>132</v>
      </c>
      <c r="U228" s="30">
        <v>700</v>
      </c>
      <c r="V228" s="30">
        <v>575</v>
      </c>
      <c r="W228" s="31">
        <v>92.153499999999994</v>
      </c>
      <c r="X228" s="31">
        <v>0.13083016858917479</v>
      </c>
      <c r="Y228" s="30">
        <v>1</v>
      </c>
    </row>
    <row r="229" spans="11:25" x14ac:dyDescent="0.2">
      <c r="K229" s="28">
        <v>23</v>
      </c>
      <c r="L229" s="29" t="s">
        <v>131</v>
      </c>
      <c r="M229" s="30">
        <v>600</v>
      </c>
      <c r="N229" s="30">
        <v>675</v>
      </c>
      <c r="O229" s="31">
        <v>44.923900000000003</v>
      </c>
      <c r="P229" s="31">
        <v>6.33846913580247E-2</v>
      </c>
      <c r="Q229" s="30">
        <v>1</v>
      </c>
      <c r="S229" s="28">
        <v>23</v>
      </c>
      <c r="T229" s="29" t="s">
        <v>131</v>
      </c>
      <c r="U229" s="30">
        <v>600</v>
      </c>
      <c r="V229" s="30">
        <v>675</v>
      </c>
      <c r="W229" s="31">
        <v>44.9499</v>
      </c>
      <c r="X229" s="31">
        <v>6.3421375661375665E-2</v>
      </c>
      <c r="Y229" s="30">
        <v>1</v>
      </c>
    </row>
    <row r="230" spans="11:25" x14ac:dyDescent="0.2">
      <c r="K230" s="28">
        <v>24</v>
      </c>
      <c r="L230" s="29" t="s">
        <v>131</v>
      </c>
      <c r="M230" s="30">
        <v>600</v>
      </c>
      <c r="N230" s="30">
        <v>675</v>
      </c>
      <c r="O230" s="31">
        <v>45.590899999999998</v>
      </c>
      <c r="P230" s="31">
        <v>6.4325784832451494E-2</v>
      </c>
      <c r="Q230" s="30">
        <v>1</v>
      </c>
      <c r="S230" s="28">
        <v>24</v>
      </c>
      <c r="T230" s="29" t="s">
        <v>131</v>
      </c>
      <c r="U230" s="30">
        <v>600</v>
      </c>
      <c r="V230" s="30">
        <v>675</v>
      </c>
      <c r="W230" s="31">
        <v>45.616799999999998</v>
      </c>
      <c r="X230" s="31">
        <v>6.436232804232804E-2</v>
      </c>
      <c r="Y230" s="30">
        <v>1</v>
      </c>
    </row>
    <row r="231" spans="11:25" x14ac:dyDescent="0.2">
      <c r="K231" s="28">
        <v>7</v>
      </c>
      <c r="L231" s="29" t="s">
        <v>132</v>
      </c>
      <c r="M231" s="30">
        <v>700</v>
      </c>
      <c r="N231" s="30">
        <v>575</v>
      </c>
      <c r="O231" s="31">
        <v>92.108199999999997</v>
      </c>
      <c r="P231" s="31">
        <v>0.13076585625554568</v>
      </c>
      <c r="Q231" s="30">
        <v>1</v>
      </c>
      <c r="S231" s="28">
        <v>7</v>
      </c>
      <c r="T231" s="29" t="s">
        <v>132</v>
      </c>
      <c r="U231" s="30">
        <v>700</v>
      </c>
      <c r="V231" s="30">
        <v>575</v>
      </c>
      <c r="W231" s="31">
        <v>92.154499999999999</v>
      </c>
      <c r="X231" s="31">
        <v>0.13083158828748892</v>
      </c>
      <c r="Y231" s="30">
        <v>1</v>
      </c>
    </row>
    <row r="232" spans="11:25" x14ac:dyDescent="0.2">
      <c r="K232" s="28">
        <v>18</v>
      </c>
      <c r="L232" s="29" t="s">
        <v>131</v>
      </c>
      <c r="M232" s="30">
        <v>600</v>
      </c>
      <c r="N232" s="30">
        <v>675</v>
      </c>
      <c r="O232" s="31">
        <v>50.251800000000003</v>
      </c>
      <c r="P232" s="31">
        <v>7.090201058201058E-2</v>
      </c>
      <c r="Q232" s="30">
        <v>1</v>
      </c>
      <c r="S232" s="28">
        <v>18</v>
      </c>
      <c r="T232" s="29" t="s">
        <v>131</v>
      </c>
      <c r="U232" s="30">
        <v>600</v>
      </c>
      <c r="V232" s="30">
        <v>675</v>
      </c>
      <c r="W232" s="31">
        <v>50.287599999999998</v>
      </c>
      <c r="X232" s="31">
        <v>7.0952522045855379E-2</v>
      </c>
      <c r="Y232" s="30">
        <v>1</v>
      </c>
    </row>
    <row r="233" spans="11:25" x14ac:dyDescent="0.2">
      <c r="K233" s="28">
        <v>19</v>
      </c>
      <c r="L233" s="29" t="s">
        <v>131</v>
      </c>
      <c r="M233" s="30">
        <v>600</v>
      </c>
      <c r="N233" s="30">
        <v>675</v>
      </c>
      <c r="O233" s="31">
        <v>23.686499999999999</v>
      </c>
      <c r="P233" s="31">
        <v>3.3420105820105822E-2</v>
      </c>
      <c r="Q233" s="30">
        <v>1</v>
      </c>
      <c r="S233" s="28">
        <v>19</v>
      </c>
      <c r="T233" s="29" t="s">
        <v>131</v>
      </c>
      <c r="U233" s="30">
        <v>600</v>
      </c>
      <c r="V233" s="30">
        <v>675</v>
      </c>
      <c r="W233" s="31">
        <v>23.715299999999999</v>
      </c>
      <c r="X233" s="31">
        <v>3.3460740740740742E-2</v>
      </c>
      <c r="Y233" s="30">
        <v>1</v>
      </c>
    </row>
    <row r="234" spans="11:25" x14ac:dyDescent="0.2">
      <c r="K234" s="28">
        <v>6</v>
      </c>
      <c r="L234" s="29" t="s">
        <v>132</v>
      </c>
      <c r="M234" s="30">
        <v>700</v>
      </c>
      <c r="N234" s="30">
        <v>575</v>
      </c>
      <c r="O234" s="31">
        <v>92.087199999999996</v>
      </c>
      <c r="P234" s="31">
        <v>0.13073604259094943</v>
      </c>
      <c r="Q234" s="30">
        <v>1</v>
      </c>
      <c r="S234" s="28">
        <v>6</v>
      </c>
      <c r="T234" s="29" t="s">
        <v>132</v>
      </c>
      <c r="U234" s="30">
        <v>700</v>
      </c>
      <c r="V234" s="30">
        <v>575</v>
      </c>
      <c r="W234" s="31">
        <v>92.133399999999995</v>
      </c>
      <c r="X234" s="31">
        <v>0.13080163265306122</v>
      </c>
      <c r="Y234" s="30">
        <v>1</v>
      </c>
    </row>
    <row r="235" spans="11:25" x14ac:dyDescent="0.2">
      <c r="K235" s="28">
        <v>21</v>
      </c>
      <c r="L235" s="29" t="s">
        <v>131</v>
      </c>
      <c r="M235" s="30">
        <v>600</v>
      </c>
      <c r="N235" s="30">
        <v>675</v>
      </c>
      <c r="O235" s="31">
        <v>44.913600000000002</v>
      </c>
      <c r="P235" s="31">
        <v>6.3370158730158735E-2</v>
      </c>
      <c r="Q235" s="30">
        <v>1</v>
      </c>
      <c r="S235" s="28">
        <v>21</v>
      </c>
      <c r="T235" s="29" t="s">
        <v>131</v>
      </c>
      <c r="U235" s="30">
        <v>600</v>
      </c>
      <c r="V235" s="30">
        <v>675</v>
      </c>
      <c r="W235" s="31">
        <v>44.939599999999999</v>
      </c>
      <c r="X235" s="31">
        <v>6.3406843033509699E-2</v>
      </c>
      <c r="Y235" s="30">
        <v>1</v>
      </c>
    </row>
    <row r="236" spans="11:25" x14ac:dyDescent="0.2">
      <c r="K236" s="28">
        <v>22</v>
      </c>
      <c r="L236" s="29" t="s">
        <v>131</v>
      </c>
      <c r="M236" s="30">
        <v>600</v>
      </c>
      <c r="N236" s="30">
        <v>675</v>
      </c>
      <c r="O236" s="31">
        <v>45.581499999999998</v>
      </c>
      <c r="P236" s="31">
        <v>6.4312522045855386E-2</v>
      </c>
      <c r="Q236" s="30">
        <v>1</v>
      </c>
      <c r="S236" s="28">
        <v>22</v>
      </c>
      <c r="T236" s="29" t="s">
        <v>131</v>
      </c>
      <c r="U236" s="30">
        <v>600</v>
      </c>
      <c r="V236" s="30">
        <v>675</v>
      </c>
      <c r="W236" s="31">
        <v>45.607500000000002</v>
      </c>
      <c r="X236" s="31">
        <v>6.434920634920635E-2</v>
      </c>
      <c r="Y236" s="30">
        <v>1</v>
      </c>
    </row>
    <row r="237" spans="11:25" x14ac:dyDescent="0.2">
      <c r="K237" s="28">
        <v>8</v>
      </c>
      <c r="L237" s="29" t="s">
        <v>132</v>
      </c>
      <c r="M237" s="30">
        <v>700</v>
      </c>
      <c r="N237" s="30">
        <v>575</v>
      </c>
      <c r="O237" s="31">
        <v>92.084999999999994</v>
      </c>
      <c r="P237" s="31">
        <v>0.13073291925465838</v>
      </c>
      <c r="Q237" s="30">
        <v>1</v>
      </c>
      <c r="S237" s="28">
        <v>8</v>
      </c>
      <c r="T237" s="29" t="s">
        <v>132</v>
      </c>
      <c r="U237" s="30">
        <v>700</v>
      </c>
      <c r="V237" s="30">
        <v>575</v>
      </c>
      <c r="W237" s="31">
        <v>92.131299999999996</v>
      </c>
      <c r="X237" s="31">
        <v>0.13079865128660159</v>
      </c>
      <c r="Y237" s="30">
        <v>1</v>
      </c>
    </row>
    <row r="238" spans="11:25" x14ac:dyDescent="0.2">
      <c r="K238" s="28">
        <v>17</v>
      </c>
      <c r="L238" s="29" t="s">
        <v>131</v>
      </c>
      <c r="M238" s="30">
        <v>600</v>
      </c>
      <c r="N238" s="30">
        <v>675</v>
      </c>
      <c r="O238" s="31">
        <v>50.250599999999999</v>
      </c>
      <c r="P238" s="31">
        <v>7.0900317460317455E-2</v>
      </c>
      <c r="Q238" s="30">
        <v>1</v>
      </c>
      <c r="S238" s="28">
        <v>17</v>
      </c>
      <c r="T238" s="29" t="s">
        <v>131</v>
      </c>
      <c r="U238" s="30">
        <v>600</v>
      </c>
      <c r="V238" s="30">
        <v>675</v>
      </c>
      <c r="W238" s="31">
        <v>50.2864</v>
      </c>
      <c r="X238" s="31">
        <v>7.0950828924162254E-2</v>
      </c>
      <c r="Y238" s="30">
        <v>1</v>
      </c>
    </row>
    <row r="239" spans="11:25" x14ac:dyDescent="0.2">
      <c r="K239" s="28">
        <v>1</v>
      </c>
      <c r="L239" s="29" t="s">
        <v>130</v>
      </c>
      <c r="M239" s="30">
        <v>600</v>
      </c>
      <c r="N239" s="30">
        <v>575</v>
      </c>
      <c r="O239" s="31">
        <v>46.587800000000001</v>
      </c>
      <c r="P239" s="31">
        <v>7.7164057971014499E-2</v>
      </c>
      <c r="Q239" s="30">
        <v>1</v>
      </c>
      <c r="S239" s="28">
        <v>1</v>
      </c>
      <c r="T239" s="29" t="s">
        <v>130</v>
      </c>
      <c r="U239" s="30">
        <v>600</v>
      </c>
      <c r="V239" s="30">
        <v>575</v>
      </c>
      <c r="W239" s="31">
        <v>46.6004</v>
      </c>
      <c r="X239" s="31">
        <v>7.7184927536231893E-2</v>
      </c>
      <c r="Y239" s="30">
        <v>1</v>
      </c>
    </row>
    <row r="240" spans="11:25" x14ac:dyDescent="0.2">
      <c r="K240" s="28">
        <v>13</v>
      </c>
      <c r="L240" s="29" t="s">
        <v>131</v>
      </c>
      <c r="M240" s="30">
        <v>600</v>
      </c>
      <c r="N240" s="30">
        <v>675</v>
      </c>
      <c r="O240" s="31">
        <v>38.695399999999999</v>
      </c>
      <c r="P240" s="31">
        <v>5.4596684303350969E-2</v>
      </c>
      <c r="Q240" s="30">
        <v>1</v>
      </c>
      <c r="S240" s="28">
        <v>13</v>
      </c>
      <c r="T240" s="29" t="s">
        <v>131</v>
      </c>
      <c r="U240" s="30">
        <v>600</v>
      </c>
      <c r="V240" s="30">
        <v>675</v>
      </c>
      <c r="W240" s="31">
        <v>38.720399999999998</v>
      </c>
      <c r="X240" s="31">
        <v>5.4631957671957672E-2</v>
      </c>
      <c r="Y240" s="30">
        <v>1</v>
      </c>
    </row>
    <row r="241" spans="11:25" x14ac:dyDescent="0.2">
      <c r="K241" s="28">
        <v>9</v>
      </c>
      <c r="L241" s="29" t="s">
        <v>132</v>
      </c>
      <c r="M241" s="30">
        <v>700</v>
      </c>
      <c r="N241" s="30">
        <v>575</v>
      </c>
      <c r="O241" s="31">
        <v>86.143000000000001</v>
      </c>
      <c r="P241" s="31">
        <v>0.12229707187222714</v>
      </c>
      <c r="Q241" s="30">
        <v>1</v>
      </c>
      <c r="S241" s="28">
        <v>9</v>
      </c>
      <c r="T241" s="29" t="s">
        <v>132</v>
      </c>
      <c r="U241" s="30">
        <v>700</v>
      </c>
      <c r="V241" s="30">
        <v>575</v>
      </c>
      <c r="W241" s="31">
        <v>86.184399999999997</v>
      </c>
      <c r="X241" s="31">
        <v>0.12235584738243123</v>
      </c>
      <c r="Y241" s="30">
        <v>1</v>
      </c>
    </row>
    <row r="242" spans="11:25" x14ac:dyDescent="0.2">
      <c r="K242" s="28">
        <v>10</v>
      </c>
      <c r="L242" s="29" t="s">
        <v>132</v>
      </c>
      <c r="M242" s="30">
        <v>700</v>
      </c>
      <c r="N242" s="30">
        <v>575</v>
      </c>
      <c r="O242" s="31">
        <v>86.108900000000006</v>
      </c>
      <c r="P242" s="31">
        <v>0.12224866015971607</v>
      </c>
      <c r="Q242" s="30">
        <v>1</v>
      </c>
      <c r="S242" s="28">
        <v>10</v>
      </c>
      <c r="T242" s="29" t="s">
        <v>132</v>
      </c>
      <c r="U242" s="30">
        <v>700</v>
      </c>
      <c r="V242" s="30">
        <v>575</v>
      </c>
      <c r="W242" s="31">
        <v>86.150300000000001</v>
      </c>
      <c r="X242" s="31">
        <v>0.12230743566992014</v>
      </c>
      <c r="Y242" s="30">
        <v>1</v>
      </c>
    </row>
    <row r="243" spans="11:25" x14ac:dyDescent="0.2">
      <c r="K243" s="28">
        <v>14</v>
      </c>
      <c r="L243" s="29" t="s">
        <v>131</v>
      </c>
      <c r="M243" s="30">
        <v>600</v>
      </c>
      <c r="N243" s="30">
        <v>675</v>
      </c>
      <c r="O243" s="31">
        <v>38.569200000000002</v>
      </c>
      <c r="P243" s="31">
        <v>5.4418624338624343E-2</v>
      </c>
      <c r="Q243" s="30">
        <v>1</v>
      </c>
      <c r="S243" s="28">
        <v>14</v>
      </c>
      <c r="T243" s="29" t="s">
        <v>131</v>
      </c>
      <c r="U243" s="30">
        <v>600</v>
      </c>
      <c r="V243" s="30">
        <v>675</v>
      </c>
      <c r="W243" s="31">
        <v>38.5946</v>
      </c>
      <c r="X243" s="31">
        <v>5.4454462081128745E-2</v>
      </c>
      <c r="Y243" s="30">
        <v>1</v>
      </c>
    </row>
    <row r="244" spans="11:25" x14ac:dyDescent="0.2">
      <c r="K244" s="28">
        <v>2</v>
      </c>
      <c r="L244" s="29" t="s">
        <v>130</v>
      </c>
      <c r="M244" s="30">
        <v>600</v>
      </c>
      <c r="N244" s="30">
        <v>575</v>
      </c>
      <c r="O244" s="31">
        <v>62.733199999999997</v>
      </c>
      <c r="P244" s="31">
        <v>0.10390592132505176</v>
      </c>
      <c r="Q244" s="30">
        <v>1</v>
      </c>
      <c r="S244" s="28">
        <v>2</v>
      </c>
      <c r="T244" s="29" t="s">
        <v>130</v>
      </c>
      <c r="U244" s="30">
        <v>600</v>
      </c>
      <c r="V244" s="30">
        <v>575</v>
      </c>
      <c r="W244" s="31">
        <v>62.771000000000001</v>
      </c>
      <c r="X244" s="31">
        <v>0.10396853002070393</v>
      </c>
      <c r="Y244" s="30">
        <v>1</v>
      </c>
    </row>
  </sheetData>
  <mergeCells count="14">
    <mergeCell ref="F3:H3"/>
    <mergeCell ref="C3:E3"/>
    <mergeCell ref="C2:H2"/>
    <mergeCell ref="B2:B4"/>
    <mergeCell ref="Q3:Q4"/>
    <mergeCell ref="K2:Q2"/>
    <mergeCell ref="K3:K4"/>
    <mergeCell ref="P3:P4"/>
    <mergeCell ref="S2:Y2"/>
    <mergeCell ref="S3:S4"/>
    <mergeCell ref="T3:T4"/>
    <mergeCell ref="Y3:Y4"/>
    <mergeCell ref="L3:L4"/>
    <mergeCell ref="X3:X4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45EB8-7875-45C5-ADA5-61A66D5C60BA}">
  <sheetPr codeName="Sayfa14"/>
  <dimension ref="B1:Y244"/>
  <sheetViews>
    <sheetView zoomScale="80" zoomScaleNormal="80" workbookViewId="0"/>
  </sheetViews>
  <sheetFormatPr defaultRowHeight="12.75" x14ac:dyDescent="0.2"/>
  <cols>
    <col min="1" max="1" width="4.7109375" style="12" customWidth="1"/>
    <col min="2" max="2" width="13.7109375" style="27" bestFit="1" customWidth="1"/>
    <col min="3" max="8" width="7.140625" style="27" bestFit="1" customWidth="1"/>
    <col min="9" max="10" width="9.140625" style="12"/>
    <col min="11" max="11" width="10" style="28" bestFit="1" customWidth="1"/>
    <col min="12" max="12" width="13.7109375" style="29" bestFit="1" customWidth="1"/>
    <col min="13" max="14" width="7.140625" style="30" bestFit="1" customWidth="1"/>
    <col min="15" max="15" width="7.7109375" style="31" bestFit="1" customWidth="1"/>
    <col min="16" max="16" width="12.140625" style="31" bestFit="1" customWidth="1"/>
    <col min="17" max="17" width="16.7109375" style="30" bestFit="1" customWidth="1"/>
    <col min="18" max="18" width="9.140625" style="12"/>
    <col min="19" max="19" width="10" style="28" bestFit="1" customWidth="1"/>
    <col min="20" max="20" width="13.7109375" style="29" bestFit="1" customWidth="1"/>
    <col min="21" max="22" width="7.140625" style="30" bestFit="1" customWidth="1"/>
    <col min="23" max="23" width="7.7109375" style="31" bestFit="1" customWidth="1"/>
    <col min="24" max="24" width="12.140625" style="31" bestFit="1" customWidth="1"/>
    <col min="25" max="25" width="16.7109375" style="30" bestFit="1" customWidth="1"/>
    <col min="26" max="16384" width="9.140625" style="12"/>
  </cols>
  <sheetData>
    <row r="1" spans="2:25" x14ac:dyDescent="0.2">
      <c r="B1" s="12"/>
      <c r="C1" s="12"/>
      <c r="D1" s="12"/>
      <c r="E1" s="12"/>
      <c r="F1" s="12"/>
      <c r="G1" s="12"/>
      <c r="H1" s="12"/>
      <c r="K1" s="12"/>
      <c r="L1" s="12"/>
      <c r="M1" s="12"/>
      <c r="N1" s="12"/>
      <c r="O1" s="12"/>
      <c r="P1" s="12"/>
      <c r="Q1" s="12"/>
      <c r="S1" s="12"/>
      <c r="T1" s="12"/>
      <c r="U1" s="12"/>
      <c r="V1" s="12"/>
      <c r="W1" s="12"/>
      <c r="X1" s="12"/>
      <c r="Y1" s="12"/>
    </row>
    <row r="2" spans="2:25" ht="14.45" customHeight="1" x14ac:dyDescent="0.2">
      <c r="B2" s="55" t="s">
        <v>41</v>
      </c>
      <c r="C2" s="64" t="s">
        <v>44</v>
      </c>
      <c r="D2" s="64"/>
      <c r="E2" s="64"/>
      <c r="F2" s="64"/>
      <c r="G2" s="64"/>
      <c r="H2" s="64"/>
      <c r="K2" s="59" t="s">
        <v>89</v>
      </c>
      <c r="L2" s="60"/>
      <c r="M2" s="60"/>
      <c r="N2" s="60"/>
      <c r="O2" s="60"/>
      <c r="P2" s="60"/>
      <c r="Q2" s="61"/>
      <c r="S2" s="59" t="s">
        <v>103</v>
      </c>
      <c r="T2" s="60"/>
      <c r="U2" s="60"/>
      <c r="V2" s="60"/>
      <c r="W2" s="60"/>
      <c r="X2" s="60"/>
      <c r="Y2" s="61"/>
    </row>
    <row r="3" spans="2:25" ht="14.45" customHeight="1" x14ac:dyDescent="0.2">
      <c r="B3" s="55"/>
      <c r="C3" s="64" t="s">
        <v>42</v>
      </c>
      <c r="D3" s="64"/>
      <c r="E3" s="64"/>
      <c r="F3" s="55" t="s">
        <v>43</v>
      </c>
      <c r="G3" s="55"/>
      <c r="H3" s="55"/>
      <c r="K3" s="62" t="s">
        <v>39</v>
      </c>
      <c r="L3" s="62" t="s">
        <v>41</v>
      </c>
      <c r="M3" s="24" t="s">
        <v>98</v>
      </c>
      <c r="N3" s="24" t="s">
        <v>100</v>
      </c>
      <c r="O3" s="24" t="s">
        <v>97</v>
      </c>
      <c r="P3" s="62" t="s">
        <v>102</v>
      </c>
      <c r="Q3" s="62" t="s">
        <v>101</v>
      </c>
      <c r="S3" s="62" t="s">
        <v>39</v>
      </c>
      <c r="T3" s="62" t="s">
        <v>41</v>
      </c>
      <c r="U3" s="24" t="s">
        <v>98</v>
      </c>
      <c r="V3" s="24" t="s">
        <v>100</v>
      </c>
      <c r="W3" s="24" t="s">
        <v>97</v>
      </c>
      <c r="X3" s="62" t="s">
        <v>102</v>
      </c>
      <c r="Y3" s="62" t="s">
        <v>101</v>
      </c>
    </row>
    <row r="4" spans="2:25" ht="15" x14ac:dyDescent="0.2">
      <c r="B4" s="55"/>
      <c r="C4" s="8" t="s">
        <v>1700</v>
      </c>
      <c r="D4" s="8" t="s">
        <v>1701</v>
      </c>
      <c r="E4" s="8" t="s">
        <v>1702</v>
      </c>
      <c r="F4" s="8" t="s">
        <v>1703</v>
      </c>
      <c r="G4" s="8" t="s">
        <v>1704</v>
      </c>
      <c r="H4" s="8" t="s">
        <v>1705</v>
      </c>
      <c r="K4" s="63"/>
      <c r="L4" s="63"/>
      <c r="M4" s="26" t="s">
        <v>99</v>
      </c>
      <c r="N4" s="26" t="s">
        <v>99</v>
      </c>
      <c r="O4" s="26" t="s">
        <v>10</v>
      </c>
      <c r="P4" s="63"/>
      <c r="Q4" s="63"/>
      <c r="S4" s="63"/>
      <c r="T4" s="63"/>
      <c r="U4" s="26" t="s">
        <v>99</v>
      </c>
      <c r="V4" s="26" t="s">
        <v>99</v>
      </c>
      <c r="W4" s="26" t="s">
        <v>10</v>
      </c>
      <c r="X4" s="63"/>
      <c r="Y4" s="63"/>
    </row>
    <row r="5" spans="2:25" x14ac:dyDescent="0.2">
      <c r="B5" s="27" t="s">
        <v>127</v>
      </c>
      <c r="C5" s="27">
        <v>2.5000000000000001E-3</v>
      </c>
      <c r="D5" s="27">
        <v>1.0319710439405307E-2</v>
      </c>
      <c r="E5" s="27">
        <v>1.3759613919207075E-2</v>
      </c>
      <c r="F5" s="27">
        <v>7.4999999999999997E-3</v>
      </c>
      <c r="G5" s="27">
        <v>2.4E-2</v>
      </c>
      <c r="H5" s="27">
        <v>3.2000000000000001E-2</v>
      </c>
      <c r="K5" s="28">
        <v>499</v>
      </c>
      <c r="L5" s="29" t="s">
        <v>127</v>
      </c>
      <c r="M5" s="30">
        <v>600</v>
      </c>
      <c r="N5" s="30">
        <v>575</v>
      </c>
      <c r="O5" s="31">
        <v>-31.357700000000001</v>
      </c>
      <c r="P5" s="31">
        <v>5.1938219461697722E-2</v>
      </c>
      <c r="Q5" s="30">
        <v>1</v>
      </c>
      <c r="S5" s="28">
        <v>499</v>
      </c>
      <c r="T5" s="29" t="s">
        <v>127</v>
      </c>
      <c r="U5" s="30">
        <v>600</v>
      </c>
      <c r="V5" s="30">
        <v>575</v>
      </c>
      <c r="W5" s="31">
        <v>-31.3611</v>
      </c>
      <c r="X5" s="31">
        <v>5.194385093167702E-2</v>
      </c>
      <c r="Y5" s="30">
        <v>1</v>
      </c>
    </row>
    <row r="6" spans="2:25" x14ac:dyDescent="0.2">
      <c r="B6" s="27" t="s">
        <v>128</v>
      </c>
      <c r="C6" s="27">
        <v>2.5000000000000001E-3</v>
      </c>
      <c r="D6" s="27">
        <v>1.0446085582214663E-2</v>
      </c>
      <c r="E6" s="27">
        <v>1.392811410961955E-2</v>
      </c>
      <c r="F6" s="27">
        <v>7.4999999999999997E-3</v>
      </c>
      <c r="G6" s="27">
        <v>2.4E-2</v>
      </c>
      <c r="H6" s="27">
        <v>3.2000000000000001E-2</v>
      </c>
      <c r="K6" s="28">
        <v>511</v>
      </c>
      <c r="L6" s="29" t="s">
        <v>128</v>
      </c>
      <c r="M6" s="30">
        <v>600</v>
      </c>
      <c r="N6" s="30">
        <v>675</v>
      </c>
      <c r="O6" s="31">
        <v>-55.5749</v>
      </c>
      <c r="P6" s="31">
        <v>7.8412557319223988E-2</v>
      </c>
      <c r="Q6" s="30">
        <v>1</v>
      </c>
      <c r="S6" s="28">
        <v>511</v>
      </c>
      <c r="T6" s="29" t="s">
        <v>128</v>
      </c>
      <c r="U6" s="30">
        <v>600</v>
      </c>
      <c r="V6" s="30">
        <v>675</v>
      </c>
      <c r="W6" s="31">
        <v>-55.579099999999997</v>
      </c>
      <c r="X6" s="31">
        <v>7.8418483245149911E-2</v>
      </c>
      <c r="Y6" s="30">
        <v>1</v>
      </c>
    </row>
    <row r="7" spans="2:25" x14ac:dyDescent="0.2">
      <c r="B7" s="27" t="s">
        <v>129</v>
      </c>
      <c r="C7" s="27">
        <v>2.5000000000000001E-3</v>
      </c>
      <c r="D7" s="27">
        <v>1.0446085582214663E-2</v>
      </c>
      <c r="E7" s="27">
        <v>1.392811410961955E-2</v>
      </c>
      <c r="F7" s="27">
        <v>7.4999999999999997E-3</v>
      </c>
      <c r="G7" s="27">
        <v>2.4E-2</v>
      </c>
      <c r="H7" s="27">
        <v>3.2000000000000001E-2</v>
      </c>
      <c r="K7" s="28">
        <v>507</v>
      </c>
      <c r="L7" s="29" t="s">
        <v>129</v>
      </c>
      <c r="M7" s="30">
        <v>700</v>
      </c>
      <c r="N7" s="30">
        <v>575</v>
      </c>
      <c r="O7" s="31">
        <v>-50.456899999999997</v>
      </c>
      <c r="P7" s="31">
        <v>7.1633575865128654E-2</v>
      </c>
      <c r="Q7" s="30">
        <v>1</v>
      </c>
      <c r="S7" s="28">
        <v>507</v>
      </c>
      <c r="T7" s="29" t="s">
        <v>129</v>
      </c>
      <c r="U7" s="30">
        <v>700</v>
      </c>
      <c r="V7" s="30">
        <v>575</v>
      </c>
      <c r="W7" s="31">
        <v>-50.461799999999997</v>
      </c>
      <c r="X7" s="31">
        <v>7.1640532386867781E-2</v>
      </c>
      <c r="Y7" s="30">
        <v>1</v>
      </c>
    </row>
    <row r="8" spans="2:25" x14ac:dyDescent="0.2">
      <c r="B8" s="27" t="s">
        <v>130</v>
      </c>
      <c r="C8" s="27">
        <v>2.5000000000000001E-3</v>
      </c>
      <c r="D8" s="27">
        <v>4.9295662653000031E-3</v>
      </c>
      <c r="E8" s="27">
        <v>6.5727550204000042E-3</v>
      </c>
      <c r="F8" s="27">
        <v>7.4999999999999997E-3</v>
      </c>
      <c r="G8" s="27">
        <v>2.4E-2</v>
      </c>
      <c r="H8" s="27">
        <v>3.2000000000000001E-2</v>
      </c>
      <c r="K8" s="28">
        <v>508</v>
      </c>
      <c r="L8" s="29" t="s">
        <v>129</v>
      </c>
      <c r="M8" s="30">
        <v>700</v>
      </c>
      <c r="N8" s="30">
        <v>575</v>
      </c>
      <c r="O8" s="31">
        <v>-50.454700000000003</v>
      </c>
      <c r="P8" s="31">
        <v>7.1630452528837624E-2</v>
      </c>
      <c r="Q8" s="30">
        <v>1</v>
      </c>
      <c r="S8" s="28">
        <v>508</v>
      </c>
      <c r="T8" s="29" t="s">
        <v>129</v>
      </c>
      <c r="U8" s="30">
        <v>700</v>
      </c>
      <c r="V8" s="30">
        <v>575</v>
      </c>
      <c r="W8" s="31">
        <v>-50.459600000000002</v>
      </c>
      <c r="X8" s="31">
        <v>7.163740905057675E-2</v>
      </c>
      <c r="Y8" s="30">
        <v>1</v>
      </c>
    </row>
    <row r="9" spans="2:25" x14ac:dyDescent="0.2">
      <c r="B9" s="27" t="s">
        <v>131</v>
      </c>
      <c r="C9" s="27">
        <v>2.5000000000000001E-3</v>
      </c>
      <c r="D9" s="27">
        <v>5.0711852089339003E-3</v>
      </c>
      <c r="E9" s="27">
        <v>6.7615802785785332E-3</v>
      </c>
      <c r="F9" s="27">
        <v>7.4999999999999997E-3</v>
      </c>
      <c r="G9" s="27">
        <v>2.4E-2</v>
      </c>
      <c r="H9" s="27">
        <v>3.2000000000000001E-2</v>
      </c>
      <c r="K9" s="28">
        <v>512</v>
      </c>
      <c r="L9" s="29" t="s">
        <v>128</v>
      </c>
      <c r="M9" s="30">
        <v>600</v>
      </c>
      <c r="N9" s="30">
        <v>675</v>
      </c>
      <c r="O9" s="31">
        <v>-55.5501</v>
      </c>
      <c r="P9" s="31">
        <v>7.8377566137566135E-2</v>
      </c>
      <c r="Q9" s="30">
        <v>1</v>
      </c>
      <c r="S9" s="28">
        <v>512</v>
      </c>
      <c r="T9" s="29" t="s">
        <v>128</v>
      </c>
      <c r="U9" s="30">
        <v>600</v>
      </c>
      <c r="V9" s="30">
        <v>675</v>
      </c>
      <c r="W9" s="31">
        <v>-55.554400000000001</v>
      </c>
      <c r="X9" s="31">
        <v>7.838363315696649E-2</v>
      </c>
      <c r="Y9" s="30">
        <v>1</v>
      </c>
    </row>
    <row r="10" spans="2:25" x14ac:dyDescent="0.2">
      <c r="B10" s="27" t="s">
        <v>132</v>
      </c>
      <c r="C10" s="27">
        <v>2.5000000000000001E-3</v>
      </c>
      <c r="D10" s="27">
        <v>5.0711852089339003E-3</v>
      </c>
      <c r="E10" s="27">
        <v>6.7615802785785332E-3</v>
      </c>
      <c r="F10" s="27">
        <v>7.4999999999999997E-3</v>
      </c>
      <c r="G10" s="27">
        <v>2.4E-2</v>
      </c>
      <c r="H10" s="27">
        <v>3.2000000000000001E-2</v>
      </c>
      <c r="K10" s="28">
        <v>500</v>
      </c>
      <c r="L10" s="29" t="s">
        <v>127</v>
      </c>
      <c r="M10" s="30">
        <v>600</v>
      </c>
      <c r="N10" s="30">
        <v>575</v>
      </c>
      <c r="O10" s="31">
        <v>-31.349499999999999</v>
      </c>
      <c r="P10" s="31">
        <v>5.1924637681159423E-2</v>
      </c>
      <c r="Q10" s="30">
        <v>1</v>
      </c>
      <c r="S10" s="28">
        <v>500</v>
      </c>
      <c r="T10" s="29" t="s">
        <v>127</v>
      </c>
      <c r="U10" s="30">
        <v>600</v>
      </c>
      <c r="V10" s="30">
        <v>575</v>
      </c>
      <c r="W10" s="31">
        <v>-31.353000000000002</v>
      </c>
      <c r="X10" s="31">
        <v>5.1930434782608698E-2</v>
      </c>
      <c r="Y10" s="30">
        <v>1</v>
      </c>
    </row>
    <row r="11" spans="2:25" x14ac:dyDescent="0.2">
      <c r="K11" s="28">
        <v>516</v>
      </c>
      <c r="L11" s="29" t="s">
        <v>128</v>
      </c>
      <c r="M11" s="30">
        <v>600</v>
      </c>
      <c r="N11" s="30">
        <v>675</v>
      </c>
      <c r="O11" s="31">
        <v>6.7859999999999996</v>
      </c>
      <c r="P11" s="31">
        <v>9.5746031746031749E-3</v>
      </c>
      <c r="Q11" s="30">
        <v>1</v>
      </c>
      <c r="S11" s="28">
        <v>516</v>
      </c>
      <c r="T11" s="29" t="s">
        <v>128</v>
      </c>
      <c r="U11" s="30">
        <v>600</v>
      </c>
      <c r="V11" s="30">
        <v>675</v>
      </c>
      <c r="W11" s="31">
        <v>6.7782999999999998</v>
      </c>
      <c r="X11" s="31">
        <v>9.5637389770723107E-3</v>
      </c>
      <c r="Y11" s="30">
        <v>1</v>
      </c>
    </row>
    <row r="12" spans="2:25" x14ac:dyDescent="0.2">
      <c r="K12" s="28">
        <v>501</v>
      </c>
      <c r="L12" s="29" t="s">
        <v>129</v>
      </c>
      <c r="M12" s="30">
        <v>700</v>
      </c>
      <c r="N12" s="30">
        <v>575</v>
      </c>
      <c r="O12" s="31">
        <v>19.076699999999999</v>
      </c>
      <c r="P12" s="31">
        <v>2.7083158828748885E-2</v>
      </c>
      <c r="Q12" s="30">
        <v>1</v>
      </c>
      <c r="S12" s="28">
        <v>501</v>
      </c>
      <c r="T12" s="29" t="s">
        <v>129</v>
      </c>
      <c r="U12" s="30">
        <v>700</v>
      </c>
      <c r="V12" s="30">
        <v>575</v>
      </c>
      <c r="W12" s="31">
        <v>19.0654</v>
      </c>
      <c r="X12" s="31">
        <v>2.706711623779947E-2</v>
      </c>
      <c r="Y12" s="30">
        <v>1</v>
      </c>
    </row>
    <row r="13" spans="2:25" x14ac:dyDescent="0.2">
      <c r="K13" s="28">
        <v>519</v>
      </c>
      <c r="L13" s="29" t="s">
        <v>128</v>
      </c>
      <c r="M13" s="30">
        <v>600</v>
      </c>
      <c r="N13" s="30">
        <v>675</v>
      </c>
      <c r="O13" s="31">
        <v>13.8218</v>
      </c>
      <c r="P13" s="31">
        <v>1.9501657848324513E-2</v>
      </c>
      <c r="Q13" s="30">
        <v>1</v>
      </c>
      <c r="S13" s="28">
        <v>519</v>
      </c>
      <c r="T13" s="29" t="s">
        <v>128</v>
      </c>
      <c r="U13" s="30">
        <v>600</v>
      </c>
      <c r="V13" s="30">
        <v>675</v>
      </c>
      <c r="W13" s="31">
        <v>13.811</v>
      </c>
      <c r="X13" s="31">
        <v>1.9486419753086421E-2</v>
      </c>
      <c r="Y13" s="30">
        <v>1</v>
      </c>
    </row>
    <row r="14" spans="2:25" x14ac:dyDescent="0.2">
      <c r="K14" s="28">
        <v>520</v>
      </c>
      <c r="L14" s="29" t="s">
        <v>128</v>
      </c>
      <c r="M14" s="30">
        <v>600</v>
      </c>
      <c r="N14" s="30">
        <v>675</v>
      </c>
      <c r="O14" s="31">
        <v>13.8192</v>
      </c>
      <c r="P14" s="31">
        <v>1.9497989417989418E-2</v>
      </c>
      <c r="Q14" s="30">
        <v>1</v>
      </c>
      <c r="S14" s="28">
        <v>520</v>
      </c>
      <c r="T14" s="29" t="s">
        <v>128</v>
      </c>
      <c r="U14" s="30">
        <v>600</v>
      </c>
      <c r="V14" s="30">
        <v>675</v>
      </c>
      <c r="W14" s="31">
        <v>13.808400000000001</v>
      </c>
      <c r="X14" s="31">
        <v>1.9482751322751325E-2</v>
      </c>
      <c r="Y14" s="30">
        <v>1</v>
      </c>
    </row>
    <row r="15" spans="2:25" x14ac:dyDescent="0.2">
      <c r="K15" s="28">
        <v>503</v>
      </c>
      <c r="L15" s="29" t="s">
        <v>129</v>
      </c>
      <c r="M15" s="30">
        <v>700</v>
      </c>
      <c r="N15" s="30">
        <v>575</v>
      </c>
      <c r="O15" s="31">
        <v>19.058</v>
      </c>
      <c r="P15" s="31">
        <v>2.7056610470275067E-2</v>
      </c>
      <c r="Q15" s="30">
        <v>1</v>
      </c>
      <c r="S15" s="28">
        <v>503</v>
      </c>
      <c r="T15" s="29" t="s">
        <v>129</v>
      </c>
      <c r="U15" s="30">
        <v>700</v>
      </c>
      <c r="V15" s="30">
        <v>575</v>
      </c>
      <c r="W15" s="31">
        <v>19.046700000000001</v>
      </c>
      <c r="X15" s="31">
        <v>2.7040567879325645E-2</v>
      </c>
      <c r="Y15" s="30">
        <v>1</v>
      </c>
    </row>
    <row r="16" spans="2:25" x14ac:dyDescent="0.2">
      <c r="K16" s="28">
        <v>514</v>
      </c>
      <c r="L16" s="29" t="s">
        <v>128</v>
      </c>
      <c r="M16" s="30">
        <v>600</v>
      </c>
      <c r="N16" s="30">
        <v>675</v>
      </c>
      <c r="O16" s="31">
        <v>6.7821999999999996</v>
      </c>
      <c r="P16" s="31">
        <v>9.569241622574956E-3</v>
      </c>
      <c r="Q16" s="30">
        <v>1</v>
      </c>
      <c r="S16" s="28">
        <v>514</v>
      </c>
      <c r="T16" s="29" t="s">
        <v>128</v>
      </c>
      <c r="U16" s="30">
        <v>600</v>
      </c>
      <c r="V16" s="30">
        <v>675</v>
      </c>
      <c r="W16" s="31">
        <v>6.7744999999999997</v>
      </c>
      <c r="X16" s="31">
        <v>9.5583774250440918E-3</v>
      </c>
      <c r="Y16" s="30">
        <v>1</v>
      </c>
    </row>
    <row r="17" spans="11:25" x14ac:dyDescent="0.2">
      <c r="K17" s="28">
        <v>515</v>
      </c>
      <c r="L17" s="29" t="s">
        <v>128</v>
      </c>
      <c r="M17" s="30">
        <v>600</v>
      </c>
      <c r="N17" s="30">
        <v>675</v>
      </c>
      <c r="O17" s="31">
        <v>7.9833999999999996</v>
      </c>
      <c r="P17" s="31">
        <v>1.126405643738977E-2</v>
      </c>
      <c r="Q17" s="30">
        <v>1</v>
      </c>
      <c r="S17" s="28">
        <v>515</v>
      </c>
      <c r="T17" s="29" t="s">
        <v>128</v>
      </c>
      <c r="U17" s="30">
        <v>600</v>
      </c>
      <c r="V17" s="30">
        <v>675</v>
      </c>
      <c r="W17" s="31">
        <v>7.9756999999999998</v>
      </c>
      <c r="X17" s="31">
        <v>1.1253192239858906E-2</v>
      </c>
      <c r="Y17" s="30">
        <v>1</v>
      </c>
    </row>
    <row r="18" spans="11:25" x14ac:dyDescent="0.2">
      <c r="K18" s="28">
        <v>502</v>
      </c>
      <c r="L18" s="29" t="s">
        <v>129</v>
      </c>
      <c r="M18" s="30">
        <v>700</v>
      </c>
      <c r="N18" s="30">
        <v>575</v>
      </c>
      <c r="O18" s="31">
        <v>21.908799999999999</v>
      </c>
      <c r="P18" s="31">
        <v>3.110388642413487E-2</v>
      </c>
      <c r="Q18" s="30">
        <v>1</v>
      </c>
      <c r="S18" s="28">
        <v>502</v>
      </c>
      <c r="T18" s="29" t="s">
        <v>129</v>
      </c>
      <c r="U18" s="30">
        <v>700</v>
      </c>
      <c r="V18" s="30">
        <v>575</v>
      </c>
      <c r="W18" s="31">
        <v>21.897400000000001</v>
      </c>
      <c r="X18" s="31">
        <v>3.108770186335404E-2</v>
      </c>
      <c r="Y18" s="30">
        <v>1</v>
      </c>
    </row>
    <row r="19" spans="11:25" x14ac:dyDescent="0.2">
      <c r="K19" s="28">
        <v>517</v>
      </c>
      <c r="L19" s="29" t="s">
        <v>128</v>
      </c>
      <c r="M19" s="30">
        <v>600</v>
      </c>
      <c r="N19" s="30">
        <v>675</v>
      </c>
      <c r="O19" s="31">
        <v>17.366900000000001</v>
      </c>
      <c r="P19" s="31">
        <v>2.450356261022928E-2</v>
      </c>
      <c r="Q19" s="30">
        <v>1</v>
      </c>
      <c r="S19" s="28">
        <v>517</v>
      </c>
      <c r="T19" s="29" t="s">
        <v>128</v>
      </c>
      <c r="U19" s="30">
        <v>600</v>
      </c>
      <c r="V19" s="30">
        <v>675</v>
      </c>
      <c r="W19" s="31">
        <v>17.356000000000002</v>
      </c>
      <c r="X19" s="31">
        <v>2.4488183421516756E-2</v>
      </c>
      <c r="Y19" s="30">
        <v>1</v>
      </c>
    </row>
    <row r="20" spans="11:25" x14ac:dyDescent="0.2">
      <c r="K20" s="28">
        <v>518</v>
      </c>
      <c r="L20" s="29" t="s">
        <v>128</v>
      </c>
      <c r="M20" s="30">
        <v>600</v>
      </c>
      <c r="N20" s="30">
        <v>675</v>
      </c>
      <c r="O20" s="31">
        <v>17.3643</v>
      </c>
      <c r="P20" s="31">
        <v>2.4499894179894177E-2</v>
      </c>
      <c r="Q20" s="30">
        <v>1</v>
      </c>
      <c r="S20" s="28">
        <v>518</v>
      </c>
      <c r="T20" s="29" t="s">
        <v>128</v>
      </c>
      <c r="U20" s="30">
        <v>600</v>
      </c>
      <c r="V20" s="30">
        <v>675</v>
      </c>
      <c r="W20" s="31">
        <v>17.3535</v>
      </c>
      <c r="X20" s="31">
        <v>2.4484656084656085E-2</v>
      </c>
      <c r="Y20" s="30">
        <v>1</v>
      </c>
    </row>
    <row r="21" spans="11:25" x14ac:dyDescent="0.2">
      <c r="K21" s="28">
        <v>504</v>
      </c>
      <c r="L21" s="29" t="s">
        <v>129</v>
      </c>
      <c r="M21" s="30">
        <v>700</v>
      </c>
      <c r="N21" s="30">
        <v>575</v>
      </c>
      <c r="O21" s="31">
        <v>21.8903</v>
      </c>
      <c r="P21" s="31">
        <v>3.1077622005323869E-2</v>
      </c>
      <c r="Q21" s="30">
        <v>1</v>
      </c>
      <c r="S21" s="28">
        <v>504</v>
      </c>
      <c r="T21" s="29" t="s">
        <v>129</v>
      </c>
      <c r="U21" s="30">
        <v>700</v>
      </c>
      <c r="V21" s="30">
        <v>575</v>
      </c>
      <c r="W21" s="31">
        <v>21.879000000000001</v>
      </c>
      <c r="X21" s="31">
        <v>3.1061579414374447E-2</v>
      </c>
      <c r="Y21" s="30">
        <v>1</v>
      </c>
    </row>
    <row r="22" spans="11:25" x14ac:dyDescent="0.2">
      <c r="K22" s="28">
        <v>513</v>
      </c>
      <c r="L22" s="29" t="s">
        <v>128</v>
      </c>
      <c r="M22" s="30">
        <v>600</v>
      </c>
      <c r="N22" s="30">
        <v>675</v>
      </c>
      <c r="O22" s="31">
        <v>7.9809999999999999</v>
      </c>
      <c r="P22" s="31">
        <v>1.1260670194003527E-2</v>
      </c>
      <c r="Q22" s="30">
        <v>1</v>
      </c>
      <c r="S22" s="28">
        <v>513</v>
      </c>
      <c r="T22" s="29" t="s">
        <v>128</v>
      </c>
      <c r="U22" s="30">
        <v>600</v>
      </c>
      <c r="V22" s="30">
        <v>675</v>
      </c>
      <c r="W22" s="31">
        <v>7.9733999999999998</v>
      </c>
      <c r="X22" s="31">
        <v>1.1249947089947089E-2</v>
      </c>
      <c r="Y22" s="30">
        <v>1</v>
      </c>
    </row>
    <row r="23" spans="11:25" x14ac:dyDescent="0.2">
      <c r="K23" s="28">
        <v>497</v>
      </c>
      <c r="L23" s="29" t="s">
        <v>127</v>
      </c>
      <c r="M23" s="30">
        <v>600</v>
      </c>
      <c r="N23" s="30">
        <v>575</v>
      </c>
      <c r="O23" s="31">
        <v>32.819000000000003</v>
      </c>
      <c r="P23" s="31">
        <v>5.4358592132505178E-2</v>
      </c>
      <c r="Q23" s="30">
        <v>1</v>
      </c>
      <c r="S23" s="28">
        <v>497</v>
      </c>
      <c r="T23" s="29" t="s">
        <v>127</v>
      </c>
      <c r="U23" s="30">
        <v>600</v>
      </c>
      <c r="V23" s="30">
        <v>575</v>
      </c>
      <c r="W23" s="31">
        <v>32.815600000000003</v>
      </c>
      <c r="X23" s="31">
        <v>5.4352960662525887E-2</v>
      </c>
      <c r="Y23" s="30">
        <v>1</v>
      </c>
    </row>
    <row r="24" spans="11:25" x14ac:dyDescent="0.2">
      <c r="K24" s="28">
        <v>509</v>
      </c>
      <c r="L24" s="29" t="s">
        <v>128</v>
      </c>
      <c r="M24" s="30">
        <v>600</v>
      </c>
      <c r="N24" s="30">
        <v>675</v>
      </c>
      <c r="O24" s="31">
        <v>50.7973</v>
      </c>
      <c r="P24" s="31">
        <v>7.1671675485008829E-2</v>
      </c>
      <c r="Q24" s="30">
        <v>1</v>
      </c>
      <c r="S24" s="28">
        <v>509</v>
      </c>
      <c r="T24" s="29" t="s">
        <v>128</v>
      </c>
      <c r="U24" s="30">
        <v>600</v>
      </c>
      <c r="V24" s="30">
        <v>675</v>
      </c>
      <c r="W24" s="31">
        <v>50.793100000000003</v>
      </c>
      <c r="X24" s="31">
        <v>7.1665749559082906E-2</v>
      </c>
      <c r="Y24" s="30">
        <v>1</v>
      </c>
    </row>
    <row r="25" spans="11:25" x14ac:dyDescent="0.2">
      <c r="K25" s="28">
        <v>505</v>
      </c>
      <c r="L25" s="29" t="s">
        <v>129</v>
      </c>
      <c r="M25" s="30">
        <v>700</v>
      </c>
      <c r="N25" s="30">
        <v>575</v>
      </c>
      <c r="O25" s="31">
        <v>55.857399999999998</v>
      </c>
      <c r="P25" s="31">
        <v>7.9300656610470283E-2</v>
      </c>
      <c r="Q25" s="30">
        <v>1</v>
      </c>
      <c r="S25" s="28">
        <v>505</v>
      </c>
      <c r="T25" s="29" t="s">
        <v>129</v>
      </c>
      <c r="U25" s="30">
        <v>700</v>
      </c>
      <c r="V25" s="30">
        <v>575</v>
      </c>
      <c r="W25" s="31">
        <v>55.852600000000002</v>
      </c>
      <c r="X25" s="31">
        <v>7.9293842058562561E-2</v>
      </c>
      <c r="Y25" s="30">
        <v>1</v>
      </c>
    </row>
    <row r="26" spans="11:25" x14ac:dyDescent="0.2">
      <c r="K26" s="28">
        <v>506</v>
      </c>
      <c r="L26" s="29" t="s">
        <v>129</v>
      </c>
      <c r="M26" s="30">
        <v>700</v>
      </c>
      <c r="N26" s="30">
        <v>575</v>
      </c>
      <c r="O26" s="31">
        <v>55.860700000000001</v>
      </c>
      <c r="P26" s="31">
        <v>7.9305341614906835E-2</v>
      </c>
      <c r="Q26" s="30">
        <v>1</v>
      </c>
      <c r="S26" s="28">
        <v>506</v>
      </c>
      <c r="T26" s="29" t="s">
        <v>129</v>
      </c>
      <c r="U26" s="30">
        <v>700</v>
      </c>
      <c r="V26" s="30">
        <v>575</v>
      </c>
      <c r="W26" s="31">
        <v>55.855800000000002</v>
      </c>
      <c r="X26" s="31">
        <v>7.9298385093167709E-2</v>
      </c>
      <c r="Y26" s="30">
        <v>1</v>
      </c>
    </row>
    <row r="27" spans="11:25" x14ac:dyDescent="0.2">
      <c r="K27" s="28">
        <v>510</v>
      </c>
      <c r="L27" s="29" t="s">
        <v>128</v>
      </c>
      <c r="M27" s="30">
        <v>600</v>
      </c>
      <c r="N27" s="30">
        <v>675</v>
      </c>
      <c r="O27" s="31">
        <v>50.820999999999998</v>
      </c>
      <c r="P27" s="31">
        <v>7.1705114638447975E-2</v>
      </c>
      <c r="Q27" s="30">
        <v>1</v>
      </c>
      <c r="S27" s="28">
        <v>510</v>
      </c>
      <c r="T27" s="29" t="s">
        <v>128</v>
      </c>
      <c r="U27" s="30">
        <v>600</v>
      </c>
      <c r="V27" s="30">
        <v>675</v>
      </c>
      <c r="W27" s="31">
        <v>50.816800000000001</v>
      </c>
      <c r="X27" s="31">
        <v>7.1699188712522052E-2</v>
      </c>
      <c r="Y27" s="30">
        <v>1</v>
      </c>
    </row>
    <row r="28" spans="11:25" x14ac:dyDescent="0.2">
      <c r="K28" s="28">
        <v>498</v>
      </c>
      <c r="L28" s="29" t="s">
        <v>127</v>
      </c>
      <c r="M28" s="30">
        <v>600</v>
      </c>
      <c r="N28" s="30">
        <v>575</v>
      </c>
      <c r="O28" s="31">
        <v>32.828699999999998</v>
      </c>
      <c r="P28" s="31">
        <v>5.4374658385093165E-2</v>
      </c>
      <c r="Q28" s="30">
        <v>1</v>
      </c>
      <c r="S28" s="28">
        <v>498</v>
      </c>
      <c r="T28" s="29" t="s">
        <v>127</v>
      </c>
      <c r="U28" s="30">
        <v>600</v>
      </c>
      <c r="V28" s="30">
        <v>575</v>
      </c>
      <c r="W28" s="31">
        <v>32.825299999999999</v>
      </c>
      <c r="X28" s="31">
        <v>5.4369026915113867E-2</v>
      </c>
      <c r="Y28" s="30">
        <v>1</v>
      </c>
    </row>
    <row r="29" spans="11:25" x14ac:dyDescent="0.2">
      <c r="K29" s="28">
        <v>561</v>
      </c>
      <c r="L29" s="29" t="s">
        <v>127</v>
      </c>
      <c r="M29" s="30">
        <v>600</v>
      </c>
      <c r="N29" s="30">
        <v>575</v>
      </c>
      <c r="O29" s="31">
        <v>-15.042199999999999</v>
      </c>
      <c r="P29" s="31">
        <v>2.4914616977225672E-2</v>
      </c>
      <c r="Q29" s="30">
        <v>1</v>
      </c>
      <c r="S29" s="28">
        <v>561</v>
      </c>
      <c r="T29" s="29" t="s">
        <v>127</v>
      </c>
      <c r="U29" s="30">
        <v>600</v>
      </c>
      <c r="V29" s="30">
        <v>575</v>
      </c>
      <c r="W29" s="31">
        <v>-15.0503</v>
      </c>
      <c r="X29" s="31">
        <v>2.4928033126293995E-2</v>
      </c>
      <c r="Y29" s="30">
        <v>1</v>
      </c>
    </row>
    <row r="30" spans="11:25" x14ac:dyDescent="0.2">
      <c r="K30" s="28">
        <v>573</v>
      </c>
      <c r="L30" s="29" t="s">
        <v>128</v>
      </c>
      <c r="M30" s="30">
        <v>600</v>
      </c>
      <c r="N30" s="30">
        <v>675</v>
      </c>
      <c r="O30" s="31">
        <v>-21.810600000000001</v>
      </c>
      <c r="P30" s="31">
        <v>3.0773333333333337E-2</v>
      </c>
      <c r="Q30" s="30">
        <v>1</v>
      </c>
      <c r="S30" s="28">
        <v>573</v>
      </c>
      <c r="T30" s="29" t="s">
        <v>128</v>
      </c>
      <c r="U30" s="30">
        <v>600</v>
      </c>
      <c r="V30" s="30">
        <v>675</v>
      </c>
      <c r="W30" s="31">
        <v>-21.822299999999998</v>
      </c>
      <c r="X30" s="31">
        <v>3.0789841269841269E-2</v>
      </c>
      <c r="Y30" s="30">
        <v>1</v>
      </c>
    </row>
    <row r="31" spans="11:25" x14ac:dyDescent="0.2">
      <c r="K31" s="28">
        <v>569</v>
      </c>
      <c r="L31" s="29" t="s">
        <v>129</v>
      </c>
      <c r="M31" s="30">
        <v>700</v>
      </c>
      <c r="N31" s="30">
        <v>575</v>
      </c>
      <c r="O31" s="31">
        <v>-20.204000000000001</v>
      </c>
      <c r="P31" s="31">
        <v>2.8683584738243124E-2</v>
      </c>
      <c r="Q31" s="30">
        <v>1</v>
      </c>
      <c r="S31" s="28">
        <v>569</v>
      </c>
      <c r="T31" s="29" t="s">
        <v>129</v>
      </c>
      <c r="U31" s="30">
        <v>700</v>
      </c>
      <c r="V31" s="30">
        <v>575</v>
      </c>
      <c r="W31" s="31">
        <v>-20.213999999999999</v>
      </c>
      <c r="X31" s="31">
        <v>2.8697781721384204E-2</v>
      </c>
      <c r="Y31" s="30">
        <v>1</v>
      </c>
    </row>
    <row r="32" spans="11:25" x14ac:dyDescent="0.2">
      <c r="K32" s="28">
        <v>570</v>
      </c>
      <c r="L32" s="29" t="s">
        <v>129</v>
      </c>
      <c r="M32" s="30">
        <v>700</v>
      </c>
      <c r="N32" s="30">
        <v>575</v>
      </c>
      <c r="O32" s="31">
        <v>-20.209099999999999</v>
      </c>
      <c r="P32" s="31">
        <v>2.8690825199645074E-2</v>
      </c>
      <c r="Q32" s="30">
        <v>1</v>
      </c>
      <c r="S32" s="28">
        <v>570</v>
      </c>
      <c r="T32" s="29" t="s">
        <v>129</v>
      </c>
      <c r="U32" s="30">
        <v>700</v>
      </c>
      <c r="V32" s="30">
        <v>575</v>
      </c>
      <c r="W32" s="31">
        <v>-20.219200000000001</v>
      </c>
      <c r="X32" s="31">
        <v>2.870516415261757E-2</v>
      </c>
      <c r="Y32" s="30">
        <v>1</v>
      </c>
    </row>
    <row r="33" spans="11:25" x14ac:dyDescent="0.2">
      <c r="K33" s="28">
        <v>574</v>
      </c>
      <c r="L33" s="29" t="s">
        <v>128</v>
      </c>
      <c r="M33" s="30">
        <v>600</v>
      </c>
      <c r="N33" s="30">
        <v>675</v>
      </c>
      <c r="O33" s="31">
        <v>-21.817499999999999</v>
      </c>
      <c r="P33" s="31">
        <v>3.0783068783068784E-2</v>
      </c>
      <c r="Q33" s="30">
        <v>1</v>
      </c>
      <c r="S33" s="28">
        <v>574</v>
      </c>
      <c r="T33" s="29" t="s">
        <v>128</v>
      </c>
      <c r="U33" s="30">
        <v>600</v>
      </c>
      <c r="V33" s="30">
        <v>675</v>
      </c>
      <c r="W33" s="31">
        <v>-21.8292</v>
      </c>
      <c r="X33" s="31">
        <v>3.079957671957672E-2</v>
      </c>
      <c r="Y33" s="30">
        <v>1</v>
      </c>
    </row>
    <row r="34" spans="11:25" x14ac:dyDescent="0.2">
      <c r="K34" s="28">
        <v>562</v>
      </c>
      <c r="L34" s="29" t="s">
        <v>127</v>
      </c>
      <c r="M34" s="30">
        <v>600</v>
      </c>
      <c r="N34" s="30">
        <v>575</v>
      </c>
      <c r="O34" s="31">
        <v>-15.0619</v>
      </c>
      <c r="P34" s="31">
        <v>2.4947246376811595E-2</v>
      </c>
      <c r="Q34" s="30">
        <v>1</v>
      </c>
      <c r="S34" s="28">
        <v>562</v>
      </c>
      <c r="T34" s="29" t="s">
        <v>127</v>
      </c>
      <c r="U34" s="30">
        <v>600</v>
      </c>
      <c r="V34" s="30">
        <v>575</v>
      </c>
      <c r="W34" s="31">
        <v>-15.07</v>
      </c>
      <c r="X34" s="31">
        <v>2.4960662525879918E-2</v>
      </c>
      <c r="Y34" s="30">
        <v>1</v>
      </c>
    </row>
    <row r="35" spans="11:25" x14ac:dyDescent="0.2">
      <c r="K35" s="28">
        <v>578</v>
      </c>
      <c r="L35" s="29" t="s">
        <v>128</v>
      </c>
      <c r="M35" s="30">
        <v>600</v>
      </c>
      <c r="N35" s="30">
        <v>675</v>
      </c>
      <c r="O35" s="31">
        <v>18.4636</v>
      </c>
      <c r="P35" s="31">
        <v>2.6050934744268076E-2</v>
      </c>
      <c r="Q35" s="30">
        <v>1</v>
      </c>
      <c r="S35" s="28">
        <v>578</v>
      </c>
      <c r="T35" s="29" t="s">
        <v>128</v>
      </c>
      <c r="U35" s="30">
        <v>600</v>
      </c>
      <c r="V35" s="30">
        <v>675</v>
      </c>
      <c r="W35" s="31">
        <v>18.449400000000001</v>
      </c>
      <c r="X35" s="31">
        <v>2.6030899470899472E-2</v>
      </c>
      <c r="Y35" s="30">
        <v>1</v>
      </c>
    </row>
    <row r="36" spans="11:25" x14ac:dyDescent="0.2">
      <c r="K36" s="28">
        <v>563</v>
      </c>
      <c r="L36" s="29" t="s">
        <v>129</v>
      </c>
      <c r="M36" s="30">
        <v>700</v>
      </c>
      <c r="N36" s="30">
        <v>575</v>
      </c>
      <c r="O36" s="31">
        <v>24.5137</v>
      </c>
      <c r="P36" s="31">
        <v>3.4802058562555457E-2</v>
      </c>
      <c r="Q36" s="30">
        <v>1</v>
      </c>
      <c r="S36" s="28">
        <v>563</v>
      </c>
      <c r="T36" s="29" t="s">
        <v>129</v>
      </c>
      <c r="U36" s="30">
        <v>700</v>
      </c>
      <c r="V36" s="30">
        <v>575</v>
      </c>
      <c r="W36" s="31">
        <v>24.499300000000002</v>
      </c>
      <c r="X36" s="31">
        <v>3.4781614906832299E-2</v>
      </c>
      <c r="Y36" s="30">
        <v>1</v>
      </c>
    </row>
    <row r="37" spans="11:25" x14ac:dyDescent="0.2">
      <c r="K37" s="28">
        <v>581</v>
      </c>
      <c r="L37" s="29" t="s">
        <v>128</v>
      </c>
      <c r="M37" s="30">
        <v>600</v>
      </c>
      <c r="N37" s="30">
        <v>675</v>
      </c>
      <c r="O37" s="31">
        <v>24.3779</v>
      </c>
      <c r="P37" s="31">
        <v>3.439562610229277E-2</v>
      </c>
      <c r="Q37" s="30">
        <v>1</v>
      </c>
      <c r="S37" s="28">
        <v>581</v>
      </c>
      <c r="T37" s="29" t="s">
        <v>128</v>
      </c>
      <c r="U37" s="30">
        <v>600</v>
      </c>
      <c r="V37" s="30">
        <v>675</v>
      </c>
      <c r="W37" s="31">
        <v>24.3613</v>
      </c>
      <c r="X37" s="31">
        <v>3.437220458553792E-2</v>
      </c>
      <c r="Y37" s="30">
        <v>1</v>
      </c>
    </row>
    <row r="38" spans="11:25" x14ac:dyDescent="0.2">
      <c r="K38" s="28">
        <v>582</v>
      </c>
      <c r="L38" s="29" t="s">
        <v>128</v>
      </c>
      <c r="M38" s="30">
        <v>600</v>
      </c>
      <c r="N38" s="30">
        <v>675</v>
      </c>
      <c r="O38" s="31">
        <v>24.366099999999999</v>
      </c>
      <c r="P38" s="31">
        <v>3.4378977072310406E-2</v>
      </c>
      <c r="Q38" s="30">
        <v>1</v>
      </c>
      <c r="S38" s="28">
        <v>582</v>
      </c>
      <c r="T38" s="29" t="s">
        <v>128</v>
      </c>
      <c r="U38" s="30">
        <v>600</v>
      </c>
      <c r="V38" s="30">
        <v>675</v>
      </c>
      <c r="W38" s="31">
        <v>24.349499999999999</v>
      </c>
      <c r="X38" s="31">
        <v>3.4355555555555556E-2</v>
      </c>
      <c r="Y38" s="30">
        <v>1</v>
      </c>
    </row>
    <row r="39" spans="11:25" x14ac:dyDescent="0.2">
      <c r="K39" s="28">
        <v>565</v>
      </c>
      <c r="L39" s="29" t="s">
        <v>129</v>
      </c>
      <c r="M39" s="30">
        <v>700</v>
      </c>
      <c r="N39" s="30">
        <v>575</v>
      </c>
      <c r="O39" s="31">
        <v>24.479800000000001</v>
      </c>
      <c r="P39" s="31">
        <v>3.4753930789707184E-2</v>
      </c>
      <c r="Q39" s="30">
        <v>1</v>
      </c>
      <c r="S39" s="28">
        <v>565</v>
      </c>
      <c r="T39" s="29" t="s">
        <v>129</v>
      </c>
      <c r="U39" s="30">
        <v>700</v>
      </c>
      <c r="V39" s="30">
        <v>575</v>
      </c>
      <c r="W39" s="31">
        <v>24.465399999999999</v>
      </c>
      <c r="X39" s="31">
        <v>3.4733487133984026E-2</v>
      </c>
      <c r="Y39" s="30">
        <v>1</v>
      </c>
    </row>
    <row r="40" spans="11:25" x14ac:dyDescent="0.2">
      <c r="K40" s="28">
        <v>576</v>
      </c>
      <c r="L40" s="29" t="s">
        <v>128</v>
      </c>
      <c r="M40" s="30">
        <v>600</v>
      </c>
      <c r="N40" s="30">
        <v>675</v>
      </c>
      <c r="O40" s="31">
        <v>18.422799999999999</v>
      </c>
      <c r="P40" s="31">
        <v>2.5993368606701938E-2</v>
      </c>
      <c r="Q40" s="30">
        <v>1</v>
      </c>
      <c r="S40" s="28">
        <v>576</v>
      </c>
      <c r="T40" s="29" t="s">
        <v>128</v>
      </c>
      <c r="U40" s="30">
        <v>600</v>
      </c>
      <c r="V40" s="30">
        <v>675</v>
      </c>
      <c r="W40" s="31">
        <v>18.4087</v>
      </c>
      <c r="X40" s="31">
        <v>2.5973474426807763E-2</v>
      </c>
      <c r="Y40" s="30">
        <v>1</v>
      </c>
    </row>
    <row r="41" spans="11:25" x14ac:dyDescent="0.2">
      <c r="K41" s="28">
        <v>577</v>
      </c>
      <c r="L41" s="29" t="s">
        <v>128</v>
      </c>
      <c r="M41" s="30">
        <v>600</v>
      </c>
      <c r="N41" s="30">
        <v>675</v>
      </c>
      <c r="O41" s="31">
        <v>19.322299999999998</v>
      </c>
      <c r="P41" s="31">
        <v>2.7262504409171075E-2</v>
      </c>
      <c r="Q41" s="30">
        <v>1</v>
      </c>
      <c r="S41" s="28">
        <v>577</v>
      </c>
      <c r="T41" s="29" t="s">
        <v>128</v>
      </c>
      <c r="U41" s="30">
        <v>600</v>
      </c>
      <c r="V41" s="30">
        <v>675</v>
      </c>
      <c r="W41" s="31">
        <v>19.3081</v>
      </c>
      <c r="X41" s="31">
        <v>2.7242469135802468E-2</v>
      </c>
      <c r="Y41" s="30">
        <v>1</v>
      </c>
    </row>
    <row r="42" spans="11:25" x14ac:dyDescent="0.2">
      <c r="K42" s="28">
        <v>564</v>
      </c>
      <c r="L42" s="29" t="s">
        <v>129</v>
      </c>
      <c r="M42" s="30">
        <v>700</v>
      </c>
      <c r="N42" s="30">
        <v>575</v>
      </c>
      <c r="O42" s="31">
        <v>26.558900000000001</v>
      </c>
      <c r="P42" s="31">
        <v>3.7705625554569654E-2</v>
      </c>
      <c r="Q42" s="30">
        <v>1</v>
      </c>
      <c r="S42" s="28">
        <v>564</v>
      </c>
      <c r="T42" s="29" t="s">
        <v>129</v>
      </c>
      <c r="U42" s="30">
        <v>700</v>
      </c>
      <c r="V42" s="30">
        <v>575</v>
      </c>
      <c r="W42" s="31">
        <v>26.544499999999999</v>
      </c>
      <c r="X42" s="31">
        <v>3.7685181898846495E-2</v>
      </c>
      <c r="Y42" s="30">
        <v>1</v>
      </c>
    </row>
    <row r="43" spans="11:25" x14ac:dyDescent="0.2">
      <c r="K43" s="28">
        <v>579</v>
      </c>
      <c r="L43" s="29" t="s">
        <v>128</v>
      </c>
      <c r="M43" s="30">
        <v>600</v>
      </c>
      <c r="N43" s="30">
        <v>675</v>
      </c>
      <c r="O43" s="31">
        <v>28.465199999999999</v>
      </c>
      <c r="P43" s="31">
        <v>4.0162539682539682E-2</v>
      </c>
      <c r="Q43" s="30">
        <v>1</v>
      </c>
      <c r="S43" s="28">
        <v>579</v>
      </c>
      <c r="T43" s="29" t="s">
        <v>128</v>
      </c>
      <c r="U43" s="30">
        <v>600</v>
      </c>
      <c r="V43" s="30">
        <v>675</v>
      </c>
      <c r="W43" s="31">
        <v>28.448399999999999</v>
      </c>
      <c r="X43" s="31">
        <v>4.0138835978835975E-2</v>
      </c>
      <c r="Y43" s="30">
        <v>1</v>
      </c>
    </row>
    <row r="44" spans="11:25" x14ac:dyDescent="0.2">
      <c r="K44" s="28">
        <v>580</v>
      </c>
      <c r="L44" s="29" t="s">
        <v>128</v>
      </c>
      <c r="M44" s="30">
        <v>600</v>
      </c>
      <c r="N44" s="30">
        <v>675</v>
      </c>
      <c r="O44" s="31">
        <v>28.453299999999999</v>
      </c>
      <c r="P44" s="31">
        <v>4.0145749559082892E-2</v>
      </c>
      <c r="Q44" s="30">
        <v>1</v>
      </c>
      <c r="S44" s="28">
        <v>580</v>
      </c>
      <c r="T44" s="29" t="s">
        <v>128</v>
      </c>
      <c r="U44" s="30">
        <v>600</v>
      </c>
      <c r="V44" s="30">
        <v>675</v>
      </c>
      <c r="W44" s="31">
        <v>28.436599999999999</v>
      </c>
      <c r="X44" s="31">
        <v>4.0122186948853611E-2</v>
      </c>
      <c r="Y44" s="30">
        <v>1</v>
      </c>
    </row>
    <row r="45" spans="11:25" x14ac:dyDescent="0.2">
      <c r="K45" s="28">
        <v>566</v>
      </c>
      <c r="L45" s="29" t="s">
        <v>129</v>
      </c>
      <c r="M45" s="30">
        <v>700</v>
      </c>
      <c r="N45" s="30">
        <v>575</v>
      </c>
      <c r="O45" s="31">
        <v>26.523299999999999</v>
      </c>
      <c r="P45" s="31">
        <v>3.7655084294587401E-2</v>
      </c>
      <c r="Q45" s="30">
        <v>1</v>
      </c>
      <c r="S45" s="28">
        <v>566</v>
      </c>
      <c r="T45" s="29" t="s">
        <v>129</v>
      </c>
      <c r="U45" s="30">
        <v>700</v>
      </c>
      <c r="V45" s="30">
        <v>575</v>
      </c>
      <c r="W45" s="31">
        <v>26.508900000000001</v>
      </c>
      <c r="X45" s="31">
        <v>3.7634640638864243E-2</v>
      </c>
      <c r="Y45" s="30">
        <v>1</v>
      </c>
    </row>
    <row r="46" spans="11:25" x14ac:dyDescent="0.2">
      <c r="K46" s="28">
        <v>575</v>
      </c>
      <c r="L46" s="29" t="s">
        <v>128</v>
      </c>
      <c r="M46" s="30">
        <v>600</v>
      </c>
      <c r="N46" s="30">
        <v>675</v>
      </c>
      <c r="O46" s="31">
        <v>19.279800000000002</v>
      </c>
      <c r="P46" s="31">
        <v>2.7202539682539686E-2</v>
      </c>
      <c r="Q46" s="30">
        <v>1</v>
      </c>
      <c r="S46" s="28">
        <v>575</v>
      </c>
      <c r="T46" s="29" t="s">
        <v>128</v>
      </c>
      <c r="U46" s="30">
        <v>600</v>
      </c>
      <c r="V46" s="30">
        <v>675</v>
      </c>
      <c r="W46" s="31">
        <v>19.265699999999999</v>
      </c>
      <c r="X46" s="31">
        <v>2.7182645502645503E-2</v>
      </c>
      <c r="Y46" s="30">
        <v>1</v>
      </c>
    </row>
    <row r="47" spans="11:25" x14ac:dyDescent="0.2">
      <c r="K47" s="28">
        <v>559</v>
      </c>
      <c r="L47" s="29" t="s">
        <v>127</v>
      </c>
      <c r="M47" s="30">
        <v>600</v>
      </c>
      <c r="N47" s="30">
        <v>575</v>
      </c>
      <c r="O47" s="31">
        <v>33.075899999999997</v>
      </c>
      <c r="P47" s="31">
        <v>5.4784099378881977E-2</v>
      </c>
      <c r="Q47" s="30">
        <v>1</v>
      </c>
      <c r="S47" s="28">
        <v>559</v>
      </c>
      <c r="T47" s="29" t="s">
        <v>127</v>
      </c>
      <c r="U47" s="30">
        <v>600</v>
      </c>
      <c r="V47" s="30">
        <v>575</v>
      </c>
      <c r="W47" s="31">
        <v>33.067799999999998</v>
      </c>
      <c r="X47" s="31">
        <v>5.4770683229813655E-2</v>
      </c>
      <c r="Y47" s="30">
        <v>1</v>
      </c>
    </row>
    <row r="48" spans="11:25" x14ac:dyDescent="0.2">
      <c r="K48" s="28">
        <v>571</v>
      </c>
      <c r="L48" s="29" t="s">
        <v>128</v>
      </c>
      <c r="M48" s="30">
        <v>600</v>
      </c>
      <c r="N48" s="30">
        <v>675</v>
      </c>
      <c r="O48" s="31">
        <v>43.907200000000003</v>
      </c>
      <c r="P48" s="31">
        <v>6.1950194003527345E-2</v>
      </c>
      <c r="Q48" s="30">
        <v>1</v>
      </c>
      <c r="S48" s="28">
        <v>571</v>
      </c>
      <c r="T48" s="29" t="s">
        <v>128</v>
      </c>
      <c r="U48" s="30">
        <v>600</v>
      </c>
      <c r="V48" s="30">
        <v>675</v>
      </c>
      <c r="W48" s="31">
        <v>43.895499999999998</v>
      </c>
      <c r="X48" s="31">
        <v>6.1933686067019399E-2</v>
      </c>
      <c r="Y48" s="30">
        <v>1</v>
      </c>
    </row>
    <row r="49" spans="11:25" x14ac:dyDescent="0.2">
      <c r="K49" s="28">
        <v>567</v>
      </c>
      <c r="L49" s="29" t="s">
        <v>129</v>
      </c>
      <c r="M49" s="30">
        <v>700</v>
      </c>
      <c r="N49" s="30">
        <v>575</v>
      </c>
      <c r="O49" s="31">
        <v>45.195</v>
      </c>
      <c r="P49" s="31">
        <v>6.4163265306122444E-2</v>
      </c>
      <c r="Q49" s="30">
        <v>1</v>
      </c>
      <c r="S49" s="28">
        <v>567</v>
      </c>
      <c r="T49" s="29" t="s">
        <v>129</v>
      </c>
      <c r="U49" s="30">
        <v>700</v>
      </c>
      <c r="V49" s="30">
        <v>575</v>
      </c>
      <c r="W49" s="31">
        <v>45.184899999999999</v>
      </c>
      <c r="X49" s="31">
        <v>6.4148926353149963E-2</v>
      </c>
      <c r="Y49" s="30">
        <v>1</v>
      </c>
    </row>
    <row r="50" spans="11:25" x14ac:dyDescent="0.2">
      <c r="K50" s="28">
        <v>568</v>
      </c>
      <c r="L50" s="29" t="s">
        <v>129</v>
      </c>
      <c r="M50" s="30">
        <v>700</v>
      </c>
      <c r="N50" s="30">
        <v>575</v>
      </c>
      <c r="O50" s="31">
        <v>45.1907</v>
      </c>
      <c r="P50" s="31">
        <v>6.4157160603371774E-2</v>
      </c>
      <c r="Q50" s="30">
        <v>1</v>
      </c>
      <c r="S50" s="28">
        <v>568</v>
      </c>
      <c r="T50" s="29" t="s">
        <v>129</v>
      </c>
      <c r="U50" s="30">
        <v>700</v>
      </c>
      <c r="V50" s="30">
        <v>575</v>
      </c>
      <c r="W50" s="31">
        <v>45.180599999999998</v>
      </c>
      <c r="X50" s="31">
        <v>6.4142821650399293E-2</v>
      </c>
      <c r="Y50" s="30">
        <v>1</v>
      </c>
    </row>
    <row r="51" spans="11:25" x14ac:dyDescent="0.2">
      <c r="K51" s="28">
        <v>572</v>
      </c>
      <c r="L51" s="29" t="s">
        <v>128</v>
      </c>
      <c r="M51" s="30">
        <v>600</v>
      </c>
      <c r="N51" s="30">
        <v>675</v>
      </c>
      <c r="O51" s="31">
        <v>43.901499999999999</v>
      </c>
      <c r="P51" s="31">
        <v>6.1942151675485009E-2</v>
      </c>
      <c r="Q51" s="30">
        <v>1</v>
      </c>
      <c r="S51" s="28">
        <v>572</v>
      </c>
      <c r="T51" s="29" t="s">
        <v>128</v>
      </c>
      <c r="U51" s="30">
        <v>600</v>
      </c>
      <c r="V51" s="30">
        <v>675</v>
      </c>
      <c r="W51" s="31">
        <v>43.889800000000001</v>
      </c>
      <c r="X51" s="31">
        <v>6.1925643738977076E-2</v>
      </c>
      <c r="Y51" s="30">
        <v>1</v>
      </c>
    </row>
    <row r="52" spans="11:25" x14ac:dyDescent="0.2">
      <c r="K52" s="28">
        <v>560</v>
      </c>
      <c r="L52" s="29" t="s">
        <v>127</v>
      </c>
      <c r="M52" s="30">
        <v>600</v>
      </c>
      <c r="N52" s="30">
        <v>575</v>
      </c>
      <c r="O52" s="31">
        <v>33.057899999999997</v>
      </c>
      <c r="P52" s="31">
        <v>5.4754285714285707E-2</v>
      </c>
      <c r="Q52" s="30">
        <v>1</v>
      </c>
      <c r="S52" s="28">
        <v>560</v>
      </c>
      <c r="T52" s="29" t="s">
        <v>127</v>
      </c>
      <c r="U52" s="30">
        <v>600</v>
      </c>
      <c r="V52" s="30">
        <v>575</v>
      </c>
      <c r="W52" s="31">
        <v>33.049799999999998</v>
      </c>
      <c r="X52" s="31">
        <v>5.4740869565217384E-2</v>
      </c>
      <c r="Y52" s="30">
        <v>1</v>
      </c>
    </row>
    <row r="53" spans="11:25" x14ac:dyDescent="0.2">
      <c r="K53" s="28">
        <v>313</v>
      </c>
      <c r="L53" s="29" t="s">
        <v>127</v>
      </c>
      <c r="M53" s="30">
        <v>600</v>
      </c>
      <c r="N53" s="30">
        <v>575</v>
      </c>
      <c r="O53" s="31">
        <v>-11.249000000000001</v>
      </c>
      <c r="P53" s="31">
        <v>1.8631884057971015E-2</v>
      </c>
      <c r="Q53" s="30">
        <v>1</v>
      </c>
      <c r="S53" s="28">
        <v>313</v>
      </c>
      <c r="T53" s="29" t="s">
        <v>127</v>
      </c>
      <c r="U53" s="30">
        <v>600</v>
      </c>
      <c r="V53" s="30">
        <v>575</v>
      </c>
      <c r="W53" s="31">
        <v>-11.257899999999999</v>
      </c>
      <c r="X53" s="31">
        <v>1.864662525879917E-2</v>
      </c>
      <c r="Y53" s="30">
        <v>1</v>
      </c>
    </row>
    <row r="54" spans="11:25" x14ac:dyDescent="0.2">
      <c r="K54" s="28">
        <v>325</v>
      </c>
      <c r="L54" s="29" t="s">
        <v>128</v>
      </c>
      <c r="M54" s="30">
        <v>600</v>
      </c>
      <c r="N54" s="30">
        <v>675</v>
      </c>
      <c r="O54" s="31">
        <v>-18.4498</v>
      </c>
      <c r="P54" s="31">
        <v>2.6031463844797178E-2</v>
      </c>
      <c r="Q54" s="30">
        <v>1</v>
      </c>
      <c r="S54" s="28">
        <v>325</v>
      </c>
      <c r="T54" s="29" t="s">
        <v>128</v>
      </c>
      <c r="U54" s="30">
        <v>600</v>
      </c>
      <c r="V54" s="30">
        <v>675</v>
      </c>
      <c r="W54" s="31">
        <v>-18.462700000000002</v>
      </c>
      <c r="X54" s="31">
        <v>2.6049664902998239E-2</v>
      </c>
      <c r="Y54" s="30">
        <v>1</v>
      </c>
    </row>
    <row r="55" spans="11:25" x14ac:dyDescent="0.2">
      <c r="K55" s="28">
        <v>321</v>
      </c>
      <c r="L55" s="29" t="s">
        <v>129</v>
      </c>
      <c r="M55" s="30">
        <v>700</v>
      </c>
      <c r="N55" s="30">
        <v>575</v>
      </c>
      <c r="O55" s="31">
        <v>-17.8551</v>
      </c>
      <c r="P55" s="31">
        <v>2.5348855368234249E-2</v>
      </c>
      <c r="Q55" s="30">
        <v>1</v>
      </c>
      <c r="S55" s="28">
        <v>321</v>
      </c>
      <c r="T55" s="29" t="s">
        <v>129</v>
      </c>
      <c r="U55" s="30">
        <v>700</v>
      </c>
      <c r="V55" s="30">
        <v>575</v>
      </c>
      <c r="W55" s="31">
        <v>-17.866099999999999</v>
      </c>
      <c r="X55" s="31">
        <v>2.5364472049689439E-2</v>
      </c>
      <c r="Y55" s="30">
        <v>1</v>
      </c>
    </row>
    <row r="56" spans="11:25" x14ac:dyDescent="0.2">
      <c r="K56" s="28">
        <v>322</v>
      </c>
      <c r="L56" s="29" t="s">
        <v>129</v>
      </c>
      <c r="M56" s="30">
        <v>700</v>
      </c>
      <c r="N56" s="30">
        <v>575</v>
      </c>
      <c r="O56" s="31">
        <v>-17.863099999999999</v>
      </c>
      <c r="P56" s="31">
        <v>2.5360212954747115E-2</v>
      </c>
      <c r="Q56" s="30">
        <v>1</v>
      </c>
      <c r="S56" s="28">
        <v>322</v>
      </c>
      <c r="T56" s="29" t="s">
        <v>129</v>
      </c>
      <c r="U56" s="30">
        <v>700</v>
      </c>
      <c r="V56" s="30">
        <v>575</v>
      </c>
      <c r="W56" s="31">
        <v>-17.874099999999999</v>
      </c>
      <c r="X56" s="31">
        <v>2.5375829636202305E-2</v>
      </c>
      <c r="Y56" s="30">
        <v>1</v>
      </c>
    </row>
    <row r="57" spans="11:25" x14ac:dyDescent="0.2">
      <c r="K57" s="28">
        <v>326</v>
      </c>
      <c r="L57" s="29" t="s">
        <v>128</v>
      </c>
      <c r="M57" s="30">
        <v>600</v>
      </c>
      <c r="N57" s="30">
        <v>675</v>
      </c>
      <c r="O57" s="31">
        <v>-18.457999999999998</v>
      </c>
      <c r="P57" s="31">
        <v>2.6043033509700178E-2</v>
      </c>
      <c r="Q57" s="30">
        <v>1</v>
      </c>
      <c r="S57" s="28">
        <v>326</v>
      </c>
      <c r="T57" s="29" t="s">
        <v>128</v>
      </c>
      <c r="U57" s="30">
        <v>600</v>
      </c>
      <c r="V57" s="30">
        <v>675</v>
      </c>
      <c r="W57" s="31">
        <v>-18.4709</v>
      </c>
      <c r="X57" s="31">
        <v>2.6061234567901236E-2</v>
      </c>
      <c r="Y57" s="30">
        <v>1</v>
      </c>
    </row>
    <row r="58" spans="11:25" x14ac:dyDescent="0.2">
      <c r="K58" s="28">
        <v>314</v>
      </c>
      <c r="L58" s="29" t="s">
        <v>127</v>
      </c>
      <c r="M58" s="30">
        <v>600</v>
      </c>
      <c r="N58" s="30">
        <v>575</v>
      </c>
      <c r="O58" s="31">
        <v>-11.2864</v>
      </c>
      <c r="P58" s="31">
        <v>1.869383022774327E-2</v>
      </c>
      <c r="Q58" s="30">
        <v>1</v>
      </c>
      <c r="S58" s="28">
        <v>314</v>
      </c>
      <c r="T58" s="29" t="s">
        <v>127</v>
      </c>
      <c r="U58" s="30">
        <v>600</v>
      </c>
      <c r="V58" s="30">
        <v>575</v>
      </c>
      <c r="W58" s="31">
        <v>-11.295199999999999</v>
      </c>
      <c r="X58" s="31">
        <v>1.8708405797101448E-2</v>
      </c>
      <c r="Y58" s="30">
        <v>1</v>
      </c>
    </row>
    <row r="59" spans="11:25" x14ac:dyDescent="0.2">
      <c r="K59" s="28">
        <v>330</v>
      </c>
      <c r="L59" s="29" t="s">
        <v>128</v>
      </c>
      <c r="M59" s="30">
        <v>600</v>
      </c>
      <c r="N59" s="30">
        <v>675</v>
      </c>
      <c r="O59" s="31">
        <v>28.9907</v>
      </c>
      <c r="P59" s="31">
        <v>4.0903985890652556E-2</v>
      </c>
      <c r="Q59" s="30">
        <v>1</v>
      </c>
      <c r="S59" s="28">
        <v>330</v>
      </c>
      <c r="T59" s="29" t="s">
        <v>128</v>
      </c>
      <c r="U59" s="30">
        <v>600</v>
      </c>
      <c r="V59" s="30">
        <v>675</v>
      </c>
      <c r="W59" s="31">
        <v>28.975100000000001</v>
      </c>
      <c r="X59" s="31">
        <v>4.0881975308641981E-2</v>
      </c>
      <c r="Y59" s="30">
        <v>1</v>
      </c>
    </row>
    <row r="60" spans="11:25" x14ac:dyDescent="0.2">
      <c r="K60" s="28">
        <v>315</v>
      </c>
      <c r="L60" s="29" t="s">
        <v>129</v>
      </c>
      <c r="M60" s="30">
        <v>700</v>
      </c>
      <c r="N60" s="30">
        <v>575</v>
      </c>
      <c r="O60" s="31">
        <v>35.702199999999998</v>
      </c>
      <c r="P60" s="31">
        <v>5.0686353149955628E-2</v>
      </c>
      <c r="Q60" s="30">
        <v>1</v>
      </c>
      <c r="S60" s="28">
        <v>315</v>
      </c>
      <c r="T60" s="29" t="s">
        <v>129</v>
      </c>
      <c r="U60" s="30">
        <v>700</v>
      </c>
      <c r="V60" s="30">
        <v>575</v>
      </c>
      <c r="W60" s="31">
        <v>35.686799999999998</v>
      </c>
      <c r="X60" s="31">
        <v>5.0664489795918359E-2</v>
      </c>
      <c r="Y60" s="30">
        <v>1</v>
      </c>
    </row>
    <row r="61" spans="11:25" x14ac:dyDescent="0.2">
      <c r="K61" s="28">
        <v>333</v>
      </c>
      <c r="L61" s="29" t="s">
        <v>128</v>
      </c>
      <c r="M61" s="30">
        <v>600</v>
      </c>
      <c r="N61" s="30">
        <v>675</v>
      </c>
      <c r="O61" s="31">
        <v>36.593899999999998</v>
      </c>
      <c r="P61" s="31">
        <v>5.1631604938271604E-2</v>
      </c>
      <c r="Q61" s="30">
        <v>1</v>
      </c>
      <c r="S61" s="28">
        <v>333</v>
      </c>
      <c r="T61" s="29" t="s">
        <v>128</v>
      </c>
      <c r="U61" s="30">
        <v>600</v>
      </c>
      <c r="V61" s="30">
        <v>675</v>
      </c>
      <c r="W61" s="31">
        <v>36.576000000000001</v>
      </c>
      <c r="X61" s="31">
        <v>5.1606349206349204E-2</v>
      </c>
      <c r="Y61" s="30">
        <v>1</v>
      </c>
    </row>
    <row r="62" spans="11:25" x14ac:dyDescent="0.2">
      <c r="K62" s="28">
        <v>334</v>
      </c>
      <c r="L62" s="29" t="s">
        <v>128</v>
      </c>
      <c r="M62" s="30">
        <v>600</v>
      </c>
      <c r="N62" s="30">
        <v>675</v>
      </c>
      <c r="O62" s="31">
        <v>36.574300000000001</v>
      </c>
      <c r="P62" s="31">
        <v>5.1603950617283956E-2</v>
      </c>
      <c r="Q62" s="30">
        <v>1</v>
      </c>
      <c r="S62" s="28">
        <v>334</v>
      </c>
      <c r="T62" s="29" t="s">
        <v>128</v>
      </c>
      <c r="U62" s="30">
        <v>600</v>
      </c>
      <c r="V62" s="30">
        <v>675</v>
      </c>
      <c r="W62" s="31">
        <v>36.556399999999996</v>
      </c>
      <c r="X62" s="31">
        <v>5.1578694885361542E-2</v>
      </c>
      <c r="Y62" s="30">
        <v>1</v>
      </c>
    </row>
    <row r="63" spans="11:25" x14ac:dyDescent="0.2">
      <c r="K63" s="28">
        <v>317</v>
      </c>
      <c r="L63" s="29" t="s">
        <v>129</v>
      </c>
      <c r="M63" s="30">
        <v>700</v>
      </c>
      <c r="N63" s="30">
        <v>575</v>
      </c>
      <c r="O63" s="31">
        <v>35.6372</v>
      </c>
      <c r="P63" s="31">
        <v>5.0594072759538596E-2</v>
      </c>
      <c r="Q63" s="30">
        <v>1</v>
      </c>
      <c r="S63" s="28">
        <v>317</v>
      </c>
      <c r="T63" s="29" t="s">
        <v>129</v>
      </c>
      <c r="U63" s="30">
        <v>700</v>
      </c>
      <c r="V63" s="30">
        <v>575</v>
      </c>
      <c r="W63" s="31">
        <v>35.621899999999997</v>
      </c>
      <c r="X63" s="31">
        <v>5.0572351375332732E-2</v>
      </c>
      <c r="Y63" s="30">
        <v>1</v>
      </c>
    </row>
    <row r="64" spans="11:25" x14ac:dyDescent="0.2">
      <c r="K64" s="28">
        <v>328</v>
      </c>
      <c r="L64" s="29" t="s">
        <v>128</v>
      </c>
      <c r="M64" s="30">
        <v>600</v>
      </c>
      <c r="N64" s="30">
        <v>675</v>
      </c>
      <c r="O64" s="31">
        <v>28.8871</v>
      </c>
      <c r="P64" s="31">
        <v>4.0757813051146383E-2</v>
      </c>
      <c r="Q64" s="30">
        <v>1</v>
      </c>
      <c r="S64" s="28">
        <v>328</v>
      </c>
      <c r="T64" s="29" t="s">
        <v>128</v>
      </c>
      <c r="U64" s="30">
        <v>600</v>
      </c>
      <c r="V64" s="30">
        <v>675</v>
      </c>
      <c r="W64" s="31">
        <v>28.871600000000001</v>
      </c>
      <c r="X64" s="31">
        <v>4.0735943562610233E-2</v>
      </c>
      <c r="Y64" s="30">
        <v>1</v>
      </c>
    </row>
    <row r="65" spans="11:25" x14ac:dyDescent="0.2">
      <c r="K65" s="28">
        <v>329</v>
      </c>
      <c r="L65" s="29" t="s">
        <v>128</v>
      </c>
      <c r="M65" s="30">
        <v>600</v>
      </c>
      <c r="N65" s="30">
        <v>675</v>
      </c>
      <c r="O65" s="31">
        <v>29.880500000000001</v>
      </c>
      <c r="P65" s="31">
        <v>4.215943562610229E-2</v>
      </c>
      <c r="Q65" s="30">
        <v>1</v>
      </c>
      <c r="S65" s="28">
        <v>329</v>
      </c>
      <c r="T65" s="29" t="s">
        <v>128</v>
      </c>
      <c r="U65" s="30">
        <v>600</v>
      </c>
      <c r="V65" s="30">
        <v>675</v>
      </c>
      <c r="W65" s="31">
        <v>29.864999999999998</v>
      </c>
      <c r="X65" s="31">
        <v>4.213756613756614E-2</v>
      </c>
      <c r="Y65" s="30">
        <v>1</v>
      </c>
    </row>
    <row r="66" spans="11:25" x14ac:dyDescent="0.2">
      <c r="K66" s="28">
        <v>316</v>
      </c>
      <c r="L66" s="29" t="s">
        <v>129</v>
      </c>
      <c r="M66" s="30">
        <v>700</v>
      </c>
      <c r="N66" s="30">
        <v>575</v>
      </c>
      <c r="O66" s="31">
        <v>37.779000000000003</v>
      </c>
      <c r="P66" s="31">
        <v>5.3634782608695655E-2</v>
      </c>
      <c r="Q66" s="30">
        <v>1</v>
      </c>
      <c r="S66" s="28">
        <v>316</v>
      </c>
      <c r="T66" s="29" t="s">
        <v>129</v>
      </c>
      <c r="U66" s="30">
        <v>700</v>
      </c>
      <c r="V66" s="30">
        <v>575</v>
      </c>
      <c r="W66" s="31">
        <v>37.763599999999997</v>
      </c>
      <c r="X66" s="31">
        <v>5.361291925465838E-2</v>
      </c>
      <c r="Y66" s="30">
        <v>1</v>
      </c>
    </row>
    <row r="67" spans="11:25" x14ac:dyDescent="0.2">
      <c r="K67" s="28">
        <v>331</v>
      </c>
      <c r="L67" s="29" t="s">
        <v>128</v>
      </c>
      <c r="M67" s="30">
        <v>600</v>
      </c>
      <c r="N67" s="30">
        <v>675</v>
      </c>
      <c r="O67" s="31">
        <v>40.441499999999998</v>
      </c>
      <c r="P67" s="31">
        <v>5.7060317460317457E-2</v>
      </c>
      <c r="Q67" s="30">
        <v>1</v>
      </c>
      <c r="S67" s="28">
        <v>331</v>
      </c>
      <c r="T67" s="29" t="s">
        <v>128</v>
      </c>
      <c r="U67" s="30">
        <v>600</v>
      </c>
      <c r="V67" s="30">
        <v>675</v>
      </c>
      <c r="W67" s="31">
        <v>40.423499999999997</v>
      </c>
      <c r="X67" s="31">
        <v>5.7034920634920633E-2</v>
      </c>
      <c r="Y67" s="30">
        <v>1</v>
      </c>
    </row>
    <row r="68" spans="11:25" x14ac:dyDescent="0.2">
      <c r="K68" s="28">
        <v>332</v>
      </c>
      <c r="L68" s="29" t="s">
        <v>128</v>
      </c>
      <c r="M68" s="30">
        <v>600</v>
      </c>
      <c r="N68" s="30">
        <v>675</v>
      </c>
      <c r="O68" s="31">
        <v>40.422400000000003</v>
      </c>
      <c r="P68" s="31">
        <v>5.703336860670194E-2</v>
      </c>
      <c r="Q68" s="30">
        <v>1</v>
      </c>
      <c r="S68" s="28">
        <v>332</v>
      </c>
      <c r="T68" s="29" t="s">
        <v>128</v>
      </c>
      <c r="U68" s="30">
        <v>600</v>
      </c>
      <c r="V68" s="30">
        <v>675</v>
      </c>
      <c r="W68" s="31">
        <v>40.404400000000003</v>
      </c>
      <c r="X68" s="31">
        <v>5.7007971781305115E-2</v>
      </c>
      <c r="Y68" s="30">
        <v>1</v>
      </c>
    </row>
    <row r="69" spans="11:25" x14ac:dyDescent="0.2">
      <c r="K69" s="28">
        <v>318</v>
      </c>
      <c r="L69" s="29" t="s">
        <v>129</v>
      </c>
      <c r="M69" s="30">
        <v>700</v>
      </c>
      <c r="N69" s="30">
        <v>575</v>
      </c>
      <c r="O69" s="31">
        <v>37.721600000000002</v>
      </c>
      <c r="P69" s="31">
        <v>5.3553291925465846E-2</v>
      </c>
      <c r="Q69" s="30">
        <v>1</v>
      </c>
      <c r="S69" s="28">
        <v>318</v>
      </c>
      <c r="T69" s="29" t="s">
        <v>129</v>
      </c>
      <c r="U69" s="30">
        <v>700</v>
      </c>
      <c r="V69" s="30">
        <v>575</v>
      </c>
      <c r="W69" s="31">
        <v>37.706299999999999</v>
      </c>
      <c r="X69" s="31">
        <v>5.3531570541259975E-2</v>
      </c>
      <c r="Y69" s="30">
        <v>1</v>
      </c>
    </row>
    <row r="70" spans="11:25" x14ac:dyDescent="0.2">
      <c r="K70" s="28">
        <v>327</v>
      </c>
      <c r="L70" s="29" t="s">
        <v>128</v>
      </c>
      <c r="M70" s="30">
        <v>600</v>
      </c>
      <c r="N70" s="30">
        <v>675</v>
      </c>
      <c r="O70" s="31">
        <v>29.788900000000002</v>
      </c>
      <c r="P70" s="31">
        <v>4.2030194003527338E-2</v>
      </c>
      <c r="Q70" s="30">
        <v>1</v>
      </c>
      <c r="S70" s="28">
        <v>327</v>
      </c>
      <c r="T70" s="29" t="s">
        <v>128</v>
      </c>
      <c r="U70" s="30">
        <v>600</v>
      </c>
      <c r="V70" s="30">
        <v>675</v>
      </c>
      <c r="W70" s="31">
        <v>29.773399999999999</v>
      </c>
      <c r="X70" s="31">
        <v>4.2008324514991181E-2</v>
      </c>
      <c r="Y70" s="30">
        <v>1</v>
      </c>
    </row>
    <row r="71" spans="11:25" x14ac:dyDescent="0.2">
      <c r="K71" s="28">
        <v>311</v>
      </c>
      <c r="L71" s="29" t="s">
        <v>127</v>
      </c>
      <c r="M71" s="30">
        <v>600</v>
      </c>
      <c r="N71" s="30">
        <v>575</v>
      </c>
      <c r="O71" s="31">
        <v>40.406100000000002</v>
      </c>
      <c r="P71" s="31">
        <v>6.6925217391304345E-2</v>
      </c>
      <c r="Q71" s="30">
        <v>1</v>
      </c>
      <c r="S71" s="28">
        <v>311</v>
      </c>
      <c r="T71" s="29" t="s">
        <v>127</v>
      </c>
      <c r="U71" s="30">
        <v>600</v>
      </c>
      <c r="V71" s="30">
        <v>575</v>
      </c>
      <c r="W71" s="31">
        <v>40.397399999999998</v>
      </c>
      <c r="X71" s="31">
        <v>6.6910807453416141E-2</v>
      </c>
      <c r="Y71" s="30">
        <v>1</v>
      </c>
    </row>
    <row r="72" spans="11:25" x14ac:dyDescent="0.2">
      <c r="K72" s="28">
        <v>323</v>
      </c>
      <c r="L72" s="29" t="s">
        <v>128</v>
      </c>
      <c r="M72" s="30">
        <v>600</v>
      </c>
      <c r="N72" s="30">
        <v>675</v>
      </c>
      <c r="O72" s="31">
        <v>55.426200000000001</v>
      </c>
      <c r="P72" s="31">
        <v>7.8202751322751327E-2</v>
      </c>
      <c r="Q72" s="30">
        <v>1</v>
      </c>
      <c r="S72" s="28">
        <v>323</v>
      </c>
      <c r="T72" s="29" t="s">
        <v>128</v>
      </c>
      <c r="U72" s="30">
        <v>600</v>
      </c>
      <c r="V72" s="30">
        <v>675</v>
      </c>
      <c r="W72" s="31">
        <v>55.413400000000003</v>
      </c>
      <c r="X72" s="31">
        <v>7.8184691358024694E-2</v>
      </c>
      <c r="Y72" s="30">
        <v>1</v>
      </c>
    </row>
    <row r="73" spans="11:25" x14ac:dyDescent="0.2">
      <c r="K73" s="28">
        <v>319</v>
      </c>
      <c r="L73" s="29" t="s">
        <v>129</v>
      </c>
      <c r="M73" s="30">
        <v>700</v>
      </c>
      <c r="N73" s="30">
        <v>575</v>
      </c>
      <c r="O73" s="31">
        <v>56.1554</v>
      </c>
      <c r="P73" s="31">
        <v>7.9723726708074538E-2</v>
      </c>
      <c r="Q73" s="30">
        <v>1</v>
      </c>
      <c r="S73" s="28">
        <v>319</v>
      </c>
      <c r="T73" s="29" t="s">
        <v>129</v>
      </c>
      <c r="U73" s="30">
        <v>700</v>
      </c>
      <c r="V73" s="30">
        <v>575</v>
      </c>
      <c r="W73" s="31">
        <v>56.144399999999997</v>
      </c>
      <c r="X73" s="31">
        <v>7.970811002661933E-2</v>
      </c>
      <c r="Y73" s="30">
        <v>1</v>
      </c>
    </row>
    <row r="74" spans="11:25" x14ac:dyDescent="0.2">
      <c r="K74" s="28">
        <v>320</v>
      </c>
      <c r="L74" s="29" t="s">
        <v>129</v>
      </c>
      <c r="M74" s="30">
        <v>700</v>
      </c>
      <c r="N74" s="30">
        <v>575</v>
      </c>
      <c r="O74" s="31">
        <v>56.1479</v>
      </c>
      <c r="P74" s="31">
        <v>7.971307897071872E-2</v>
      </c>
      <c r="Q74" s="30">
        <v>1</v>
      </c>
      <c r="S74" s="28">
        <v>320</v>
      </c>
      <c r="T74" s="29" t="s">
        <v>129</v>
      </c>
      <c r="U74" s="30">
        <v>700</v>
      </c>
      <c r="V74" s="30">
        <v>575</v>
      </c>
      <c r="W74" s="31">
        <v>56.136899999999997</v>
      </c>
      <c r="X74" s="31">
        <v>7.9697462289263526E-2</v>
      </c>
      <c r="Y74" s="30">
        <v>1</v>
      </c>
    </row>
    <row r="75" spans="11:25" x14ac:dyDescent="0.2">
      <c r="K75" s="28">
        <v>324</v>
      </c>
      <c r="L75" s="29" t="s">
        <v>128</v>
      </c>
      <c r="M75" s="30">
        <v>600</v>
      </c>
      <c r="N75" s="30">
        <v>675</v>
      </c>
      <c r="O75" s="31">
        <v>55.411099999999998</v>
      </c>
      <c r="P75" s="31">
        <v>7.8181446208112876E-2</v>
      </c>
      <c r="Q75" s="30">
        <v>1</v>
      </c>
      <c r="S75" s="28">
        <v>324</v>
      </c>
      <c r="T75" s="29" t="s">
        <v>128</v>
      </c>
      <c r="U75" s="30">
        <v>600</v>
      </c>
      <c r="V75" s="30">
        <v>675</v>
      </c>
      <c r="W75" s="31">
        <v>55.398299999999999</v>
      </c>
      <c r="X75" s="31">
        <v>7.8163386243386243E-2</v>
      </c>
      <c r="Y75" s="30">
        <v>1</v>
      </c>
    </row>
    <row r="76" spans="11:25" x14ac:dyDescent="0.2">
      <c r="K76" s="28">
        <v>312</v>
      </c>
      <c r="L76" s="29" t="s">
        <v>127</v>
      </c>
      <c r="M76" s="30">
        <v>600</v>
      </c>
      <c r="N76" s="30">
        <v>575</v>
      </c>
      <c r="O76" s="31">
        <v>40.366599999999998</v>
      </c>
      <c r="P76" s="31">
        <v>6.6859792960662523E-2</v>
      </c>
      <c r="Q76" s="30">
        <v>1</v>
      </c>
      <c r="S76" s="28">
        <v>312</v>
      </c>
      <c r="T76" s="29" t="s">
        <v>127</v>
      </c>
      <c r="U76" s="30">
        <v>600</v>
      </c>
      <c r="V76" s="30">
        <v>575</v>
      </c>
      <c r="W76" s="31">
        <v>40.357799999999997</v>
      </c>
      <c r="X76" s="31">
        <v>6.6845217391304335E-2</v>
      </c>
      <c r="Y76" s="30">
        <v>1</v>
      </c>
    </row>
    <row r="77" spans="11:25" x14ac:dyDescent="0.2">
      <c r="K77" s="28">
        <v>375</v>
      </c>
      <c r="L77" s="29" t="s">
        <v>127</v>
      </c>
      <c r="M77" s="30">
        <v>600</v>
      </c>
      <c r="N77" s="30">
        <v>575</v>
      </c>
      <c r="O77" s="31">
        <v>-5.8379000000000003</v>
      </c>
      <c r="P77" s="31">
        <v>9.6693995859213257E-3</v>
      </c>
      <c r="Q77" s="30">
        <v>1</v>
      </c>
      <c r="S77" s="28">
        <v>375</v>
      </c>
      <c r="T77" s="29" t="s">
        <v>127</v>
      </c>
      <c r="U77" s="30">
        <v>600</v>
      </c>
      <c r="V77" s="30">
        <v>575</v>
      </c>
      <c r="W77" s="31">
        <v>-5.8449999999999998</v>
      </c>
      <c r="X77" s="31">
        <v>9.6811594202898549E-3</v>
      </c>
      <c r="Y77" s="30">
        <v>1</v>
      </c>
    </row>
    <row r="78" spans="11:25" x14ac:dyDescent="0.2">
      <c r="K78" s="28">
        <v>387</v>
      </c>
      <c r="L78" s="29" t="s">
        <v>128</v>
      </c>
      <c r="M78" s="30">
        <v>600</v>
      </c>
      <c r="N78" s="30">
        <v>675</v>
      </c>
      <c r="O78" s="31">
        <v>-9.5206999999999997</v>
      </c>
      <c r="P78" s="31">
        <v>1.3433086419753085E-2</v>
      </c>
      <c r="Q78" s="30">
        <v>1</v>
      </c>
      <c r="S78" s="28">
        <v>387</v>
      </c>
      <c r="T78" s="29" t="s">
        <v>128</v>
      </c>
      <c r="U78" s="30">
        <v>600</v>
      </c>
      <c r="V78" s="30">
        <v>675</v>
      </c>
      <c r="W78" s="31">
        <v>-9.5312999999999999</v>
      </c>
      <c r="X78" s="31">
        <v>1.3448042328042326E-2</v>
      </c>
      <c r="Y78" s="30">
        <v>1</v>
      </c>
    </row>
    <row r="79" spans="11:25" x14ac:dyDescent="0.2">
      <c r="K79" s="28">
        <v>383</v>
      </c>
      <c r="L79" s="29" t="s">
        <v>129</v>
      </c>
      <c r="M79" s="30">
        <v>700</v>
      </c>
      <c r="N79" s="30">
        <v>575</v>
      </c>
      <c r="O79" s="31">
        <v>-10.677099999999999</v>
      </c>
      <c r="P79" s="31">
        <v>1.5158260869565215E-2</v>
      </c>
      <c r="Q79" s="30">
        <v>1</v>
      </c>
      <c r="S79" s="28">
        <v>383</v>
      </c>
      <c r="T79" s="29" t="s">
        <v>129</v>
      </c>
      <c r="U79" s="30">
        <v>700</v>
      </c>
      <c r="V79" s="30">
        <v>575</v>
      </c>
      <c r="W79" s="31">
        <v>-10.6858</v>
      </c>
      <c r="X79" s="31">
        <v>1.5170612244897961E-2</v>
      </c>
      <c r="Y79" s="30">
        <v>1</v>
      </c>
    </row>
    <row r="80" spans="11:25" x14ac:dyDescent="0.2">
      <c r="K80" s="28">
        <v>384</v>
      </c>
      <c r="L80" s="29" t="s">
        <v>129</v>
      </c>
      <c r="M80" s="30">
        <v>700</v>
      </c>
      <c r="N80" s="30">
        <v>575</v>
      </c>
      <c r="O80" s="31">
        <v>-10.6934</v>
      </c>
      <c r="P80" s="31">
        <v>1.5181401952085182E-2</v>
      </c>
      <c r="Q80" s="30">
        <v>1</v>
      </c>
      <c r="S80" s="28">
        <v>384</v>
      </c>
      <c r="T80" s="29" t="s">
        <v>129</v>
      </c>
      <c r="U80" s="30">
        <v>700</v>
      </c>
      <c r="V80" s="30">
        <v>575</v>
      </c>
      <c r="W80" s="31">
        <v>-10.7021</v>
      </c>
      <c r="X80" s="31">
        <v>1.5193753327417923E-2</v>
      </c>
      <c r="Y80" s="30">
        <v>1</v>
      </c>
    </row>
    <row r="81" spans="11:25" x14ac:dyDescent="0.2">
      <c r="K81" s="28">
        <v>388</v>
      </c>
      <c r="L81" s="29" t="s">
        <v>128</v>
      </c>
      <c r="M81" s="30">
        <v>600</v>
      </c>
      <c r="N81" s="30">
        <v>675</v>
      </c>
      <c r="O81" s="31">
        <v>-9.5892999999999997</v>
      </c>
      <c r="P81" s="31">
        <v>1.3529876543209876E-2</v>
      </c>
      <c r="Q81" s="30">
        <v>1</v>
      </c>
      <c r="S81" s="28">
        <v>388</v>
      </c>
      <c r="T81" s="29" t="s">
        <v>128</v>
      </c>
      <c r="U81" s="30">
        <v>600</v>
      </c>
      <c r="V81" s="30">
        <v>675</v>
      </c>
      <c r="W81" s="31">
        <v>-9.5998000000000001</v>
      </c>
      <c r="X81" s="31">
        <v>1.3544691358024691E-2</v>
      </c>
      <c r="Y81" s="30">
        <v>1</v>
      </c>
    </row>
    <row r="82" spans="11:25" x14ac:dyDescent="0.2">
      <c r="K82" s="28">
        <v>376</v>
      </c>
      <c r="L82" s="29" t="s">
        <v>127</v>
      </c>
      <c r="M82" s="30">
        <v>600</v>
      </c>
      <c r="N82" s="30">
        <v>575</v>
      </c>
      <c r="O82" s="31">
        <v>-5.8940999999999999</v>
      </c>
      <c r="P82" s="31">
        <v>9.7624844720496894E-3</v>
      </c>
      <c r="Q82" s="30">
        <v>1</v>
      </c>
      <c r="S82" s="28">
        <v>376</v>
      </c>
      <c r="T82" s="29" t="s">
        <v>127</v>
      </c>
      <c r="U82" s="30">
        <v>600</v>
      </c>
      <c r="V82" s="30">
        <v>575</v>
      </c>
      <c r="W82" s="31">
        <v>-5.9012000000000002</v>
      </c>
      <c r="X82" s="31">
        <v>9.7742443064182186E-3</v>
      </c>
      <c r="Y82" s="30">
        <v>1</v>
      </c>
    </row>
    <row r="83" spans="11:25" x14ac:dyDescent="0.2">
      <c r="K83" s="28">
        <v>392</v>
      </c>
      <c r="L83" s="29" t="s">
        <v>128</v>
      </c>
      <c r="M83" s="30">
        <v>600</v>
      </c>
      <c r="N83" s="30">
        <v>675</v>
      </c>
      <c r="O83" s="31">
        <v>37.3949</v>
      </c>
      <c r="P83" s="31">
        <v>5.2761763668430335E-2</v>
      </c>
      <c r="Q83" s="30">
        <v>1</v>
      </c>
      <c r="S83" s="28">
        <v>392</v>
      </c>
      <c r="T83" s="29" t="s">
        <v>128</v>
      </c>
      <c r="U83" s="30">
        <v>600</v>
      </c>
      <c r="V83" s="30">
        <v>675</v>
      </c>
      <c r="W83" s="31">
        <v>37.382599999999996</v>
      </c>
      <c r="X83" s="31">
        <v>5.2744409171075833E-2</v>
      </c>
      <c r="Y83" s="30">
        <v>1</v>
      </c>
    </row>
    <row r="84" spans="11:25" x14ac:dyDescent="0.2">
      <c r="K84" s="28">
        <v>377</v>
      </c>
      <c r="L84" s="29" t="s">
        <v>129</v>
      </c>
      <c r="M84" s="30">
        <v>700</v>
      </c>
      <c r="N84" s="30">
        <v>575</v>
      </c>
      <c r="O84" s="31">
        <v>45.785400000000003</v>
      </c>
      <c r="P84" s="31">
        <v>6.5001455190771967E-2</v>
      </c>
      <c r="Q84" s="30">
        <v>1</v>
      </c>
      <c r="S84" s="28">
        <v>377</v>
      </c>
      <c r="T84" s="29" t="s">
        <v>129</v>
      </c>
      <c r="U84" s="30">
        <v>700</v>
      </c>
      <c r="V84" s="30">
        <v>575</v>
      </c>
      <c r="W84" s="31">
        <v>45.773299999999999</v>
      </c>
      <c r="X84" s="31">
        <v>6.4984276841171251E-2</v>
      </c>
      <c r="Y84" s="30">
        <v>1</v>
      </c>
    </row>
    <row r="85" spans="11:25" x14ac:dyDescent="0.2">
      <c r="K85" s="28">
        <v>395</v>
      </c>
      <c r="L85" s="29" t="s">
        <v>128</v>
      </c>
      <c r="M85" s="30">
        <v>600</v>
      </c>
      <c r="N85" s="30">
        <v>675</v>
      </c>
      <c r="O85" s="31">
        <v>46.407600000000002</v>
      </c>
      <c r="P85" s="31">
        <v>6.5478095238095252E-2</v>
      </c>
      <c r="Q85" s="30">
        <v>1</v>
      </c>
      <c r="S85" s="28">
        <v>395</v>
      </c>
      <c r="T85" s="29" t="s">
        <v>128</v>
      </c>
      <c r="U85" s="30">
        <v>600</v>
      </c>
      <c r="V85" s="30">
        <v>675</v>
      </c>
      <c r="W85" s="31">
        <v>46.393700000000003</v>
      </c>
      <c r="X85" s="31">
        <v>6.5458483245149912E-2</v>
      </c>
      <c r="Y85" s="30">
        <v>1</v>
      </c>
    </row>
    <row r="86" spans="11:25" x14ac:dyDescent="0.2">
      <c r="K86" s="28">
        <v>396</v>
      </c>
      <c r="L86" s="29" t="s">
        <v>128</v>
      </c>
      <c r="M86" s="30">
        <v>600</v>
      </c>
      <c r="N86" s="30">
        <v>675</v>
      </c>
      <c r="O86" s="31">
        <v>46.379600000000003</v>
      </c>
      <c r="P86" s="31">
        <v>6.5438589065255737E-2</v>
      </c>
      <c r="Q86" s="30">
        <v>1</v>
      </c>
      <c r="S86" s="28">
        <v>396</v>
      </c>
      <c r="T86" s="29" t="s">
        <v>128</v>
      </c>
      <c r="U86" s="30">
        <v>600</v>
      </c>
      <c r="V86" s="30">
        <v>675</v>
      </c>
      <c r="W86" s="31">
        <v>46.365699999999997</v>
      </c>
      <c r="X86" s="31">
        <v>6.5418977072310397E-2</v>
      </c>
      <c r="Y86" s="30">
        <v>1</v>
      </c>
    </row>
    <row r="87" spans="11:25" x14ac:dyDescent="0.2">
      <c r="K87" s="28">
        <v>379</v>
      </c>
      <c r="L87" s="29" t="s">
        <v>129</v>
      </c>
      <c r="M87" s="30">
        <v>700</v>
      </c>
      <c r="N87" s="30">
        <v>575</v>
      </c>
      <c r="O87" s="31">
        <v>45.731400000000001</v>
      </c>
      <c r="P87" s="31">
        <v>6.4924791481810115E-2</v>
      </c>
      <c r="Q87" s="30">
        <v>1</v>
      </c>
      <c r="S87" s="28">
        <v>379</v>
      </c>
      <c r="T87" s="29" t="s">
        <v>129</v>
      </c>
      <c r="U87" s="30">
        <v>700</v>
      </c>
      <c r="V87" s="30">
        <v>575</v>
      </c>
      <c r="W87" s="31">
        <v>45.719299999999997</v>
      </c>
      <c r="X87" s="31">
        <v>6.4907613132209399E-2</v>
      </c>
      <c r="Y87" s="30">
        <v>1</v>
      </c>
    </row>
    <row r="88" spans="11:25" x14ac:dyDescent="0.2">
      <c r="K88" s="28">
        <v>390</v>
      </c>
      <c r="L88" s="29" t="s">
        <v>128</v>
      </c>
      <c r="M88" s="30">
        <v>600</v>
      </c>
      <c r="N88" s="30">
        <v>675</v>
      </c>
      <c r="O88" s="31">
        <v>37.390900000000002</v>
      </c>
      <c r="P88" s="31">
        <v>5.2756119929453262E-2</v>
      </c>
      <c r="Q88" s="30">
        <v>1</v>
      </c>
      <c r="S88" s="28">
        <v>390</v>
      </c>
      <c r="T88" s="29" t="s">
        <v>128</v>
      </c>
      <c r="U88" s="30">
        <v>600</v>
      </c>
      <c r="V88" s="30">
        <v>675</v>
      </c>
      <c r="W88" s="31">
        <v>37.378599999999999</v>
      </c>
      <c r="X88" s="31">
        <v>5.2738765432098766E-2</v>
      </c>
      <c r="Y88" s="30">
        <v>1</v>
      </c>
    </row>
    <row r="89" spans="11:25" x14ac:dyDescent="0.2">
      <c r="K89" s="28">
        <v>391</v>
      </c>
      <c r="L89" s="29" t="s">
        <v>128</v>
      </c>
      <c r="M89" s="30">
        <v>600</v>
      </c>
      <c r="N89" s="30">
        <v>675</v>
      </c>
      <c r="O89" s="31">
        <v>38.215000000000003</v>
      </c>
      <c r="P89" s="31">
        <v>5.3918871252204584E-2</v>
      </c>
      <c r="Q89" s="30">
        <v>1</v>
      </c>
      <c r="S89" s="28">
        <v>391</v>
      </c>
      <c r="T89" s="29" t="s">
        <v>128</v>
      </c>
      <c r="U89" s="30">
        <v>600</v>
      </c>
      <c r="V89" s="30">
        <v>675</v>
      </c>
      <c r="W89" s="31">
        <v>38.2027</v>
      </c>
      <c r="X89" s="31">
        <v>5.3901516754850082E-2</v>
      </c>
      <c r="Y89" s="30">
        <v>1</v>
      </c>
    </row>
    <row r="90" spans="11:25" x14ac:dyDescent="0.2">
      <c r="K90" s="28">
        <v>378</v>
      </c>
      <c r="L90" s="29" t="s">
        <v>129</v>
      </c>
      <c r="M90" s="30">
        <v>700</v>
      </c>
      <c r="N90" s="30">
        <v>575</v>
      </c>
      <c r="O90" s="31">
        <v>47.831800000000001</v>
      </c>
      <c r="P90" s="31">
        <v>6.7906725820763097E-2</v>
      </c>
      <c r="Q90" s="30">
        <v>1</v>
      </c>
      <c r="S90" s="28">
        <v>378</v>
      </c>
      <c r="T90" s="29" t="s">
        <v>129</v>
      </c>
      <c r="U90" s="30">
        <v>700</v>
      </c>
      <c r="V90" s="30">
        <v>575</v>
      </c>
      <c r="W90" s="31">
        <v>47.819600000000001</v>
      </c>
      <c r="X90" s="31">
        <v>6.7889405501330963E-2</v>
      </c>
      <c r="Y90" s="30">
        <v>1</v>
      </c>
    </row>
    <row r="91" spans="11:25" x14ac:dyDescent="0.2">
      <c r="K91" s="28">
        <v>393</v>
      </c>
      <c r="L91" s="29" t="s">
        <v>128</v>
      </c>
      <c r="M91" s="30">
        <v>600</v>
      </c>
      <c r="N91" s="30">
        <v>675</v>
      </c>
      <c r="O91" s="31">
        <v>50.152999999999999</v>
      </c>
      <c r="P91" s="31">
        <v>7.0762610229276893E-2</v>
      </c>
      <c r="Q91" s="30">
        <v>1</v>
      </c>
      <c r="S91" s="28">
        <v>393</v>
      </c>
      <c r="T91" s="29" t="s">
        <v>128</v>
      </c>
      <c r="U91" s="30">
        <v>600</v>
      </c>
      <c r="V91" s="30">
        <v>675</v>
      </c>
      <c r="W91" s="31">
        <v>50.139000000000003</v>
      </c>
      <c r="X91" s="31">
        <v>7.0742857142857149E-2</v>
      </c>
      <c r="Y91" s="30">
        <v>1</v>
      </c>
    </row>
    <row r="92" spans="11:25" x14ac:dyDescent="0.2">
      <c r="K92" s="28">
        <v>394</v>
      </c>
      <c r="L92" s="29" t="s">
        <v>128</v>
      </c>
      <c r="M92" s="30">
        <v>600</v>
      </c>
      <c r="N92" s="30">
        <v>675</v>
      </c>
      <c r="O92" s="31">
        <v>50.1233</v>
      </c>
      <c r="P92" s="31">
        <v>7.0720705467372136E-2</v>
      </c>
      <c r="Q92" s="30">
        <v>1</v>
      </c>
      <c r="S92" s="28">
        <v>394</v>
      </c>
      <c r="T92" s="29" t="s">
        <v>128</v>
      </c>
      <c r="U92" s="30">
        <v>600</v>
      </c>
      <c r="V92" s="30">
        <v>675</v>
      </c>
      <c r="W92" s="31">
        <v>50.109299999999998</v>
      </c>
      <c r="X92" s="31">
        <v>7.0700952380952378E-2</v>
      </c>
      <c r="Y92" s="30">
        <v>1</v>
      </c>
    </row>
    <row r="93" spans="11:25" x14ac:dyDescent="0.2">
      <c r="K93" s="28">
        <v>380</v>
      </c>
      <c r="L93" s="29" t="s">
        <v>129</v>
      </c>
      <c r="M93" s="30">
        <v>700</v>
      </c>
      <c r="N93" s="30">
        <v>575</v>
      </c>
      <c r="O93" s="31">
        <v>47.741399999999999</v>
      </c>
      <c r="P93" s="31">
        <v>6.7778385093167706E-2</v>
      </c>
      <c r="Q93" s="30">
        <v>1</v>
      </c>
      <c r="S93" s="28">
        <v>380</v>
      </c>
      <c r="T93" s="29" t="s">
        <v>129</v>
      </c>
      <c r="U93" s="30">
        <v>700</v>
      </c>
      <c r="V93" s="30">
        <v>575</v>
      </c>
      <c r="W93" s="31">
        <v>47.729300000000002</v>
      </c>
      <c r="X93" s="31">
        <v>6.776120674356699E-2</v>
      </c>
      <c r="Y93" s="30">
        <v>1</v>
      </c>
    </row>
    <row r="94" spans="11:25" x14ac:dyDescent="0.2">
      <c r="K94" s="28">
        <v>389</v>
      </c>
      <c r="L94" s="29" t="s">
        <v>128</v>
      </c>
      <c r="M94" s="30">
        <v>600</v>
      </c>
      <c r="N94" s="30">
        <v>675</v>
      </c>
      <c r="O94" s="31">
        <v>38.156599999999997</v>
      </c>
      <c r="P94" s="31">
        <v>5.3836472663139325E-2</v>
      </c>
      <c r="Q94" s="30">
        <v>1</v>
      </c>
      <c r="S94" s="28">
        <v>389</v>
      </c>
      <c r="T94" s="29" t="s">
        <v>128</v>
      </c>
      <c r="U94" s="30">
        <v>600</v>
      </c>
      <c r="V94" s="30">
        <v>675</v>
      </c>
      <c r="W94" s="31">
        <v>38.144399999999997</v>
      </c>
      <c r="X94" s="31">
        <v>5.3819259259259254E-2</v>
      </c>
      <c r="Y94" s="30">
        <v>1</v>
      </c>
    </row>
    <row r="95" spans="11:25" x14ac:dyDescent="0.2">
      <c r="K95" s="28">
        <v>373</v>
      </c>
      <c r="L95" s="29" t="s">
        <v>127</v>
      </c>
      <c r="M95" s="30">
        <v>600</v>
      </c>
      <c r="N95" s="30">
        <v>575</v>
      </c>
      <c r="O95" s="31">
        <v>44.663699999999999</v>
      </c>
      <c r="P95" s="31">
        <v>7.3977142857142852E-2</v>
      </c>
      <c r="Q95" s="30">
        <v>1</v>
      </c>
      <c r="S95" s="28">
        <v>373</v>
      </c>
      <c r="T95" s="29" t="s">
        <v>127</v>
      </c>
      <c r="U95" s="30">
        <v>600</v>
      </c>
      <c r="V95" s="30">
        <v>575</v>
      </c>
      <c r="W95" s="31">
        <v>44.656399999999998</v>
      </c>
      <c r="X95" s="31">
        <v>7.3965051759834366E-2</v>
      </c>
      <c r="Y95" s="30">
        <v>1</v>
      </c>
    </row>
    <row r="96" spans="11:25" x14ac:dyDescent="0.2">
      <c r="K96" s="28">
        <v>385</v>
      </c>
      <c r="L96" s="29" t="s">
        <v>128</v>
      </c>
      <c r="M96" s="30">
        <v>600</v>
      </c>
      <c r="N96" s="30">
        <v>675</v>
      </c>
      <c r="O96" s="31">
        <v>62.693100000000001</v>
      </c>
      <c r="P96" s="31">
        <v>8.8455873015873016E-2</v>
      </c>
      <c r="Q96" s="30">
        <v>1</v>
      </c>
      <c r="S96" s="28">
        <v>385</v>
      </c>
      <c r="T96" s="29" t="s">
        <v>128</v>
      </c>
      <c r="U96" s="30">
        <v>600</v>
      </c>
      <c r="V96" s="30">
        <v>675</v>
      </c>
      <c r="W96" s="31">
        <v>62.682499999999997</v>
      </c>
      <c r="X96" s="31">
        <v>8.8440917107583769E-2</v>
      </c>
      <c r="Y96" s="30">
        <v>1</v>
      </c>
    </row>
    <row r="97" spans="11:25" x14ac:dyDescent="0.2">
      <c r="K97" s="28">
        <v>381</v>
      </c>
      <c r="L97" s="29" t="s">
        <v>129</v>
      </c>
      <c r="M97" s="30">
        <v>700</v>
      </c>
      <c r="N97" s="30">
        <v>575</v>
      </c>
      <c r="O97" s="31">
        <v>61.008200000000002</v>
      </c>
      <c r="P97" s="31">
        <v>8.6613238686779059E-2</v>
      </c>
      <c r="Q97" s="30">
        <v>1</v>
      </c>
      <c r="S97" s="28">
        <v>381</v>
      </c>
      <c r="T97" s="29" t="s">
        <v>129</v>
      </c>
      <c r="U97" s="30">
        <v>700</v>
      </c>
      <c r="V97" s="30">
        <v>575</v>
      </c>
      <c r="W97" s="31">
        <v>60.999299999999998</v>
      </c>
      <c r="X97" s="31">
        <v>8.6600603371783491E-2</v>
      </c>
      <c r="Y97" s="30">
        <v>1</v>
      </c>
    </row>
    <row r="98" spans="11:25" x14ac:dyDescent="0.2">
      <c r="K98" s="28">
        <v>382</v>
      </c>
      <c r="L98" s="29" t="s">
        <v>129</v>
      </c>
      <c r="M98" s="30">
        <v>700</v>
      </c>
      <c r="N98" s="30">
        <v>575</v>
      </c>
      <c r="O98" s="31">
        <v>60.994599999999998</v>
      </c>
      <c r="P98" s="31">
        <v>8.6593930789707188E-2</v>
      </c>
      <c r="Q98" s="30">
        <v>1</v>
      </c>
      <c r="S98" s="28">
        <v>382</v>
      </c>
      <c r="T98" s="29" t="s">
        <v>129</v>
      </c>
      <c r="U98" s="30">
        <v>700</v>
      </c>
      <c r="V98" s="30">
        <v>575</v>
      </c>
      <c r="W98" s="31">
        <v>60.985799999999998</v>
      </c>
      <c r="X98" s="31">
        <v>8.6581437444543025E-2</v>
      </c>
      <c r="Y98" s="30">
        <v>1</v>
      </c>
    </row>
    <row r="99" spans="11:25" x14ac:dyDescent="0.2">
      <c r="K99" s="28">
        <v>386</v>
      </c>
      <c r="L99" s="29" t="s">
        <v>128</v>
      </c>
      <c r="M99" s="30">
        <v>600</v>
      </c>
      <c r="N99" s="30">
        <v>675</v>
      </c>
      <c r="O99" s="31">
        <v>62.656500000000001</v>
      </c>
      <c r="P99" s="31">
        <v>8.8404232804232805E-2</v>
      </c>
      <c r="Q99" s="30">
        <v>1</v>
      </c>
      <c r="S99" s="28">
        <v>386</v>
      </c>
      <c r="T99" s="29" t="s">
        <v>128</v>
      </c>
      <c r="U99" s="30">
        <v>600</v>
      </c>
      <c r="V99" s="30">
        <v>675</v>
      </c>
      <c r="W99" s="31">
        <v>62.645800000000001</v>
      </c>
      <c r="X99" s="31">
        <v>8.838913580246914E-2</v>
      </c>
      <c r="Y99" s="30">
        <v>1</v>
      </c>
    </row>
    <row r="100" spans="11:25" x14ac:dyDescent="0.2">
      <c r="K100" s="28">
        <v>374</v>
      </c>
      <c r="L100" s="29" t="s">
        <v>127</v>
      </c>
      <c r="M100" s="30">
        <v>600</v>
      </c>
      <c r="N100" s="30">
        <v>575</v>
      </c>
      <c r="O100" s="31">
        <v>44.627899999999997</v>
      </c>
      <c r="P100" s="31">
        <v>7.3917846790890265E-2</v>
      </c>
      <c r="Q100" s="30">
        <v>1</v>
      </c>
      <c r="S100" s="28">
        <v>374</v>
      </c>
      <c r="T100" s="29" t="s">
        <v>127</v>
      </c>
      <c r="U100" s="30">
        <v>600</v>
      </c>
      <c r="V100" s="30">
        <v>575</v>
      </c>
      <c r="W100" s="31">
        <v>44.620800000000003</v>
      </c>
      <c r="X100" s="31">
        <v>7.3906086956521747E-2</v>
      </c>
      <c r="Y100" s="30">
        <v>1</v>
      </c>
    </row>
    <row r="101" spans="11:25" x14ac:dyDescent="0.2">
      <c r="K101" s="28">
        <v>437</v>
      </c>
      <c r="L101" s="29" t="s">
        <v>127</v>
      </c>
      <c r="M101" s="30">
        <v>600</v>
      </c>
      <c r="N101" s="30">
        <v>575</v>
      </c>
      <c r="O101" s="31">
        <v>-1.3686</v>
      </c>
      <c r="P101" s="31">
        <v>2.2668322981366463E-3</v>
      </c>
      <c r="Q101" s="30">
        <v>1</v>
      </c>
      <c r="S101" s="28">
        <v>437</v>
      </c>
      <c r="T101" s="29" t="s">
        <v>127</v>
      </c>
      <c r="U101" s="30">
        <v>600</v>
      </c>
      <c r="V101" s="30">
        <v>575</v>
      </c>
      <c r="W101" s="31">
        <v>-1.3720000000000001</v>
      </c>
      <c r="X101" s="31">
        <v>2.2724637681159421E-3</v>
      </c>
      <c r="Y101" s="30">
        <v>1</v>
      </c>
    </row>
    <row r="102" spans="11:25" x14ac:dyDescent="0.2">
      <c r="K102" s="28">
        <v>449</v>
      </c>
      <c r="L102" s="29" t="s">
        <v>128</v>
      </c>
      <c r="M102" s="30">
        <v>600</v>
      </c>
      <c r="N102" s="30">
        <v>675</v>
      </c>
      <c r="O102" s="31">
        <v>-3.0154000000000001</v>
      </c>
      <c r="P102" s="31">
        <v>4.2545326278659616E-3</v>
      </c>
      <c r="Q102" s="30">
        <v>1</v>
      </c>
      <c r="S102" s="28">
        <v>449</v>
      </c>
      <c r="T102" s="29" t="s">
        <v>128</v>
      </c>
      <c r="U102" s="30">
        <v>600</v>
      </c>
      <c r="V102" s="30">
        <v>675</v>
      </c>
      <c r="W102" s="31">
        <v>-3.0206</v>
      </c>
      <c r="X102" s="31">
        <v>4.2618694885361548E-3</v>
      </c>
      <c r="Y102" s="30">
        <v>1</v>
      </c>
    </row>
    <row r="103" spans="11:25" x14ac:dyDescent="0.2">
      <c r="K103" s="28">
        <v>445</v>
      </c>
      <c r="L103" s="29" t="s">
        <v>129</v>
      </c>
      <c r="M103" s="30">
        <v>700</v>
      </c>
      <c r="N103" s="30">
        <v>575</v>
      </c>
      <c r="O103" s="31">
        <v>-5.399</v>
      </c>
      <c r="P103" s="31">
        <v>7.6649511978704524E-3</v>
      </c>
      <c r="Q103" s="30">
        <v>1</v>
      </c>
      <c r="S103" s="28">
        <v>445</v>
      </c>
      <c r="T103" s="29" t="s">
        <v>129</v>
      </c>
      <c r="U103" s="30">
        <v>700</v>
      </c>
      <c r="V103" s="30">
        <v>575</v>
      </c>
      <c r="W103" s="31">
        <v>-5.4032</v>
      </c>
      <c r="X103" s="31">
        <v>7.6709139307897072E-3</v>
      </c>
      <c r="Y103" s="30">
        <v>1</v>
      </c>
    </row>
    <row r="104" spans="11:25" x14ac:dyDescent="0.2">
      <c r="K104" s="28">
        <v>446</v>
      </c>
      <c r="L104" s="29" t="s">
        <v>129</v>
      </c>
      <c r="M104" s="30">
        <v>700</v>
      </c>
      <c r="N104" s="30">
        <v>575</v>
      </c>
      <c r="O104" s="31">
        <v>-5.3856999999999999</v>
      </c>
      <c r="P104" s="31">
        <v>7.6460692102928128E-3</v>
      </c>
      <c r="Q104" s="30">
        <v>1</v>
      </c>
      <c r="S104" s="28">
        <v>446</v>
      </c>
      <c r="T104" s="29" t="s">
        <v>129</v>
      </c>
      <c r="U104" s="30">
        <v>700</v>
      </c>
      <c r="V104" s="30">
        <v>575</v>
      </c>
      <c r="W104" s="31">
        <v>-5.39</v>
      </c>
      <c r="X104" s="31">
        <v>7.6521739130434785E-3</v>
      </c>
      <c r="Y104" s="30">
        <v>1</v>
      </c>
    </row>
    <row r="105" spans="11:25" x14ac:dyDescent="0.2">
      <c r="K105" s="28">
        <v>450</v>
      </c>
      <c r="L105" s="29" t="s">
        <v>128</v>
      </c>
      <c r="M105" s="30">
        <v>600</v>
      </c>
      <c r="N105" s="30">
        <v>675</v>
      </c>
      <c r="O105" s="31">
        <v>-2.8075000000000001</v>
      </c>
      <c r="P105" s="31">
        <v>3.9611992945326278E-3</v>
      </c>
      <c r="Q105" s="30">
        <v>1</v>
      </c>
      <c r="S105" s="28">
        <v>450</v>
      </c>
      <c r="T105" s="29" t="s">
        <v>128</v>
      </c>
      <c r="U105" s="30">
        <v>600</v>
      </c>
      <c r="V105" s="30">
        <v>675</v>
      </c>
      <c r="W105" s="31">
        <v>-2.8127</v>
      </c>
      <c r="X105" s="31">
        <v>3.9685361552028219E-3</v>
      </c>
      <c r="Y105" s="30">
        <v>1</v>
      </c>
    </row>
    <row r="106" spans="11:25" x14ac:dyDescent="0.2">
      <c r="K106" s="28">
        <v>438</v>
      </c>
      <c r="L106" s="29" t="s">
        <v>127</v>
      </c>
      <c r="M106" s="30">
        <v>600</v>
      </c>
      <c r="N106" s="30">
        <v>575</v>
      </c>
      <c r="O106" s="31">
        <v>-1.3689</v>
      </c>
      <c r="P106" s="31">
        <v>2.2673291925465839E-3</v>
      </c>
      <c r="Q106" s="30">
        <v>1</v>
      </c>
      <c r="S106" s="28">
        <v>438</v>
      </c>
      <c r="T106" s="29" t="s">
        <v>127</v>
      </c>
      <c r="U106" s="30">
        <v>600</v>
      </c>
      <c r="V106" s="30">
        <v>575</v>
      </c>
      <c r="W106" s="31">
        <v>-1.3724000000000001</v>
      </c>
      <c r="X106" s="31">
        <v>2.2731262939958592E-3</v>
      </c>
      <c r="Y106" s="30">
        <v>1</v>
      </c>
    </row>
    <row r="107" spans="11:25" x14ac:dyDescent="0.2">
      <c r="K107" s="28">
        <v>454</v>
      </c>
      <c r="L107" s="29" t="s">
        <v>128</v>
      </c>
      <c r="M107" s="30">
        <v>600</v>
      </c>
      <c r="N107" s="30">
        <v>675</v>
      </c>
      <c r="O107" s="31">
        <v>45.296599999999998</v>
      </c>
      <c r="P107" s="31">
        <v>6.39105467372134E-2</v>
      </c>
      <c r="Q107" s="30">
        <v>1</v>
      </c>
      <c r="S107" s="28">
        <v>454</v>
      </c>
      <c r="T107" s="29" t="s">
        <v>128</v>
      </c>
      <c r="U107" s="30">
        <v>600</v>
      </c>
      <c r="V107" s="30">
        <v>675</v>
      </c>
      <c r="W107" s="31">
        <v>45.290900000000001</v>
      </c>
      <c r="X107" s="31">
        <v>6.3902504409171085E-2</v>
      </c>
      <c r="Y107" s="30">
        <v>1</v>
      </c>
    </row>
    <row r="108" spans="11:25" x14ac:dyDescent="0.2">
      <c r="K108" s="28">
        <v>439</v>
      </c>
      <c r="L108" s="29" t="s">
        <v>129</v>
      </c>
      <c r="M108" s="30">
        <v>700</v>
      </c>
      <c r="N108" s="30">
        <v>575</v>
      </c>
      <c r="O108" s="31">
        <v>53.317799999999998</v>
      </c>
      <c r="P108" s="31">
        <v>7.5695190771960949E-2</v>
      </c>
      <c r="Q108" s="30">
        <v>1</v>
      </c>
      <c r="S108" s="28">
        <v>439</v>
      </c>
      <c r="T108" s="29" t="s">
        <v>129</v>
      </c>
      <c r="U108" s="30">
        <v>700</v>
      </c>
      <c r="V108" s="30">
        <v>575</v>
      </c>
      <c r="W108" s="31">
        <v>53.312600000000003</v>
      </c>
      <c r="X108" s="31">
        <v>7.5687808340727608E-2</v>
      </c>
      <c r="Y108" s="30">
        <v>1</v>
      </c>
    </row>
    <row r="109" spans="11:25" x14ac:dyDescent="0.2">
      <c r="K109" s="28">
        <v>457</v>
      </c>
      <c r="L109" s="29" t="s">
        <v>128</v>
      </c>
      <c r="M109" s="30">
        <v>600</v>
      </c>
      <c r="N109" s="30">
        <v>675</v>
      </c>
      <c r="O109" s="31">
        <v>55.055399999999999</v>
      </c>
      <c r="P109" s="31">
        <v>7.7679576719576718E-2</v>
      </c>
      <c r="Q109" s="30">
        <v>1</v>
      </c>
      <c r="S109" s="28">
        <v>457</v>
      </c>
      <c r="T109" s="29" t="s">
        <v>128</v>
      </c>
      <c r="U109" s="30">
        <v>600</v>
      </c>
      <c r="V109" s="30">
        <v>675</v>
      </c>
      <c r="W109" s="31">
        <v>55.049100000000003</v>
      </c>
      <c r="X109" s="31">
        <v>7.767068783068784E-2</v>
      </c>
      <c r="Y109" s="30">
        <v>1</v>
      </c>
    </row>
    <row r="110" spans="11:25" x14ac:dyDescent="0.2">
      <c r="K110" s="28">
        <v>458</v>
      </c>
      <c r="L110" s="29" t="s">
        <v>128</v>
      </c>
      <c r="M110" s="30">
        <v>600</v>
      </c>
      <c r="N110" s="30">
        <v>675</v>
      </c>
      <c r="O110" s="31">
        <v>55.045999999999999</v>
      </c>
      <c r="P110" s="31">
        <v>7.7666313932980596E-2</v>
      </c>
      <c r="Q110" s="30">
        <v>1</v>
      </c>
      <c r="S110" s="28">
        <v>458</v>
      </c>
      <c r="T110" s="29" t="s">
        <v>128</v>
      </c>
      <c r="U110" s="30">
        <v>600</v>
      </c>
      <c r="V110" s="30">
        <v>675</v>
      </c>
      <c r="W110" s="31">
        <v>55.039700000000003</v>
      </c>
      <c r="X110" s="31">
        <v>7.7657425044091719E-2</v>
      </c>
      <c r="Y110" s="30">
        <v>1</v>
      </c>
    </row>
    <row r="111" spans="11:25" x14ac:dyDescent="0.2">
      <c r="K111" s="28">
        <v>441</v>
      </c>
      <c r="L111" s="29" t="s">
        <v>129</v>
      </c>
      <c r="M111" s="30">
        <v>700</v>
      </c>
      <c r="N111" s="30">
        <v>575</v>
      </c>
      <c r="O111" s="31">
        <v>53.110700000000001</v>
      </c>
      <c r="P111" s="31">
        <v>7.540117125110915E-2</v>
      </c>
      <c r="Q111" s="30">
        <v>1</v>
      </c>
      <c r="S111" s="28">
        <v>441</v>
      </c>
      <c r="T111" s="29" t="s">
        <v>129</v>
      </c>
      <c r="U111" s="30">
        <v>700</v>
      </c>
      <c r="V111" s="30">
        <v>575</v>
      </c>
      <c r="W111" s="31">
        <v>53.105499999999999</v>
      </c>
      <c r="X111" s="31">
        <v>7.5393788819875782E-2</v>
      </c>
      <c r="Y111" s="30">
        <v>1</v>
      </c>
    </row>
    <row r="112" spans="11:25" x14ac:dyDescent="0.2">
      <c r="K112" s="28">
        <v>452</v>
      </c>
      <c r="L112" s="29" t="s">
        <v>128</v>
      </c>
      <c r="M112" s="30">
        <v>600</v>
      </c>
      <c r="N112" s="30">
        <v>675</v>
      </c>
      <c r="O112" s="31">
        <v>44.7209</v>
      </c>
      <c r="P112" s="31">
        <v>6.3098271604938277E-2</v>
      </c>
      <c r="Q112" s="30">
        <v>1</v>
      </c>
      <c r="S112" s="28">
        <v>452</v>
      </c>
      <c r="T112" s="29" t="s">
        <v>128</v>
      </c>
      <c r="U112" s="30">
        <v>600</v>
      </c>
      <c r="V112" s="30">
        <v>675</v>
      </c>
      <c r="W112" s="31">
        <v>44.715200000000003</v>
      </c>
      <c r="X112" s="31">
        <v>6.3090229276895948E-2</v>
      </c>
      <c r="Y112" s="30">
        <v>1</v>
      </c>
    </row>
    <row r="113" spans="11:25" x14ac:dyDescent="0.2">
      <c r="K113" s="28">
        <v>453</v>
      </c>
      <c r="L113" s="29" t="s">
        <v>128</v>
      </c>
      <c r="M113" s="30">
        <v>600</v>
      </c>
      <c r="N113" s="30">
        <v>675</v>
      </c>
      <c r="O113" s="31">
        <v>46.033299999999997</v>
      </c>
      <c r="P113" s="31">
        <v>6.4949982363315686E-2</v>
      </c>
      <c r="Q113" s="30">
        <v>1</v>
      </c>
      <c r="S113" s="28">
        <v>453</v>
      </c>
      <c r="T113" s="29" t="s">
        <v>128</v>
      </c>
      <c r="U113" s="30">
        <v>600</v>
      </c>
      <c r="V113" s="30">
        <v>675</v>
      </c>
      <c r="W113" s="31">
        <v>46.0276</v>
      </c>
      <c r="X113" s="31">
        <v>6.4941940035273371E-2</v>
      </c>
      <c r="Y113" s="30">
        <v>1</v>
      </c>
    </row>
    <row r="114" spans="11:25" x14ac:dyDescent="0.2">
      <c r="K114" s="28">
        <v>440</v>
      </c>
      <c r="L114" s="29" t="s">
        <v>129</v>
      </c>
      <c r="M114" s="30">
        <v>700</v>
      </c>
      <c r="N114" s="30">
        <v>575</v>
      </c>
      <c r="O114" s="31">
        <v>55.169499999999999</v>
      </c>
      <c r="P114" s="31">
        <v>7.8324046140195211E-2</v>
      </c>
      <c r="Q114" s="30">
        <v>1</v>
      </c>
      <c r="S114" s="28">
        <v>440</v>
      </c>
      <c r="T114" s="29" t="s">
        <v>129</v>
      </c>
      <c r="U114" s="30">
        <v>700</v>
      </c>
      <c r="V114" s="30">
        <v>575</v>
      </c>
      <c r="W114" s="31">
        <v>55.164299999999997</v>
      </c>
      <c r="X114" s="31">
        <v>7.8316663708961842E-2</v>
      </c>
      <c r="Y114" s="30">
        <v>1</v>
      </c>
    </row>
    <row r="115" spans="11:25" x14ac:dyDescent="0.2">
      <c r="K115" s="28">
        <v>455</v>
      </c>
      <c r="L115" s="29" t="s">
        <v>128</v>
      </c>
      <c r="M115" s="30">
        <v>600</v>
      </c>
      <c r="N115" s="30">
        <v>675</v>
      </c>
      <c r="O115" s="31">
        <v>58.5807</v>
      </c>
      <c r="P115" s="31">
        <v>8.2653544973544976E-2</v>
      </c>
      <c r="Q115" s="30">
        <v>1</v>
      </c>
      <c r="S115" s="28">
        <v>455</v>
      </c>
      <c r="T115" s="29" t="s">
        <v>128</v>
      </c>
      <c r="U115" s="30">
        <v>600</v>
      </c>
      <c r="V115" s="30">
        <v>675</v>
      </c>
      <c r="W115" s="31">
        <v>58.574399999999997</v>
      </c>
      <c r="X115" s="31">
        <v>8.2644656084656071E-2</v>
      </c>
      <c r="Y115" s="30">
        <v>1</v>
      </c>
    </row>
    <row r="116" spans="11:25" x14ac:dyDescent="0.2">
      <c r="K116" s="28">
        <v>456</v>
      </c>
      <c r="L116" s="29" t="s">
        <v>128</v>
      </c>
      <c r="M116" s="30">
        <v>600</v>
      </c>
      <c r="N116" s="30">
        <v>675</v>
      </c>
      <c r="O116" s="31">
        <v>58.5777</v>
      </c>
      <c r="P116" s="31">
        <v>8.2649312169312164E-2</v>
      </c>
      <c r="Q116" s="30">
        <v>1</v>
      </c>
      <c r="S116" s="28">
        <v>456</v>
      </c>
      <c r="T116" s="29" t="s">
        <v>128</v>
      </c>
      <c r="U116" s="30">
        <v>600</v>
      </c>
      <c r="V116" s="30">
        <v>675</v>
      </c>
      <c r="W116" s="31">
        <v>58.571399999999997</v>
      </c>
      <c r="X116" s="31">
        <v>8.2640423280423272E-2</v>
      </c>
      <c r="Y116" s="30">
        <v>1</v>
      </c>
    </row>
    <row r="117" spans="11:25" x14ac:dyDescent="0.2">
      <c r="K117" s="28">
        <v>442</v>
      </c>
      <c r="L117" s="29" t="s">
        <v>129</v>
      </c>
      <c r="M117" s="30">
        <v>700</v>
      </c>
      <c r="N117" s="30">
        <v>575</v>
      </c>
      <c r="O117" s="31">
        <v>55.133800000000001</v>
      </c>
      <c r="P117" s="31">
        <v>7.8273362910381547E-2</v>
      </c>
      <c r="Q117" s="30">
        <v>1</v>
      </c>
      <c r="S117" s="28">
        <v>442</v>
      </c>
      <c r="T117" s="29" t="s">
        <v>129</v>
      </c>
      <c r="U117" s="30">
        <v>700</v>
      </c>
      <c r="V117" s="30">
        <v>575</v>
      </c>
      <c r="W117" s="31">
        <v>55.128599999999999</v>
      </c>
      <c r="X117" s="31">
        <v>7.8265980479148178E-2</v>
      </c>
      <c r="Y117" s="30">
        <v>1</v>
      </c>
    </row>
    <row r="118" spans="11:25" x14ac:dyDescent="0.2">
      <c r="K118" s="28">
        <v>451</v>
      </c>
      <c r="L118" s="29" t="s">
        <v>128</v>
      </c>
      <c r="M118" s="30">
        <v>600</v>
      </c>
      <c r="N118" s="30">
        <v>675</v>
      </c>
      <c r="O118" s="31">
        <v>45.721499999999999</v>
      </c>
      <c r="P118" s="31">
        <v>6.4510052910052906E-2</v>
      </c>
      <c r="Q118" s="30">
        <v>1</v>
      </c>
      <c r="S118" s="28">
        <v>451</v>
      </c>
      <c r="T118" s="29" t="s">
        <v>128</v>
      </c>
      <c r="U118" s="30">
        <v>600</v>
      </c>
      <c r="V118" s="30">
        <v>675</v>
      </c>
      <c r="W118" s="31">
        <v>45.715800000000002</v>
      </c>
      <c r="X118" s="31">
        <v>6.4502010582010591E-2</v>
      </c>
      <c r="Y118" s="30">
        <v>1</v>
      </c>
    </row>
    <row r="119" spans="11:25" x14ac:dyDescent="0.2">
      <c r="K119" s="28">
        <v>435</v>
      </c>
      <c r="L119" s="29" t="s">
        <v>127</v>
      </c>
      <c r="M119" s="30">
        <v>600</v>
      </c>
      <c r="N119" s="30">
        <v>575</v>
      </c>
      <c r="O119" s="31">
        <v>49.115699999999997</v>
      </c>
      <c r="P119" s="31">
        <v>8.1351055900621111E-2</v>
      </c>
      <c r="Q119" s="30">
        <v>1</v>
      </c>
      <c r="S119" s="28">
        <v>435</v>
      </c>
      <c r="T119" s="29" t="s">
        <v>127</v>
      </c>
      <c r="U119" s="30">
        <v>600</v>
      </c>
      <c r="V119" s="30">
        <v>575</v>
      </c>
      <c r="W119" s="31">
        <v>49.112200000000001</v>
      </c>
      <c r="X119" s="31">
        <v>8.1345258799171843E-2</v>
      </c>
      <c r="Y119" s="30">
        <v>1</v>
      </c>
    </row>
    <row r="120" spans="11:25" x14ac:dyDescent="0.2">
      <c r="K120" s="28">
        <v>447</v>
      </c>
      <c r="L120" s="29" t="s">
        <v>128</v>
      </c>
      <c r="M120" s="30">
        <v>600</v>
      </c>
      <c r="N120" s="30">
        <v>675</v>
      </c>
      <c r="O120" s="31">
        <v>69.144099999999995</v>
      </c>
      <c r="P120" s="31">
        <v>9.7557813051146372E-2</v>
      </c>
      <c r="Q120" s="30">
        <v>1</v>
      </c>
      <c r="S120" s="28">
        <v>447</v>
      </c>
      <c r="T120" s="29" t="s">
        <v>128</v>
      </c>
      <c r="U120" s="30">
        <v>600</v>
      </c>
      <c r="V120" s="30">
        <v>675</v>
      </c>
      <c r="W120" s="31">
        <v>69.138999999999996</v>
      </c>
      <c r="X120" s="31">
        <v>9.7550617283950619E-2</v>
      </c>
      <c r="Y120" s="30">
        <v>1</v>
      </c>
    </row>
    <row r="121" spans="11:25" x14ac:dyDescent="0.2">
      <c r="K121" s="28">
        <v>443</v>
      </c>
      <c r="L121" s="29" t="s">
        <v>129</v>
      </c>
      <c r="M121" s="30">
        <v>700</v>
      </c>
      <c r="N121" s="30">
        <v>575</v>
      </c>
      <c r="O121" s="31">
        <v>66.290099999999995</v>
      </c>
      <c r="P121" s="31">
        <v>9.4111943212067423E-2</v>
      </c>
      <c r="Q121" s="30">
        <v>1</v>
      </c>
      <c r="S121" s="28">
        <v>443</v>
      </c>
      <c r="T121" s="29" t="s">
        <v>129</v>
      </c>
      <c r="U121" s="30">
        <v>700</v>
      </c>
      <c r="V121" s="30">
        <v>575</v>
      </c>
      <c r="W121" s="31">
        <v>66.285799999999995</v>
      </c>
      <c r="X121" s="31">
        <v>9.4105838509316753E-2</v>
      </c>
      <c r="Y121" s="30">
        <v>1</v>
      </c>
    </row>
    <row r="122" spans="11:25" x14ac:dyDescent="0.2">
      <c r="K122" s="28">
        <v>444</v>
      </c>
      <c r="L122" s="29" t="s">
        <v>129</v>
      </c>
      <c r="M122" s="30">
        <v>700</v>
      </c>
      <c r="N122" s="30">
        <v>575</v>
      </c>
      <c r="O122" s="31">
        <v>66.299899999999994</v>
      </c>
      <c r="P122" s="31">
        <v>9.412585625554569E-2</v>
      </c>
      <c r="Q122" s="30">
        <v>1</v>
      </c>
      <c r="S122" s="28">
        <v>444</v>
      </c>
      <c r="T122" s="29" t="s">
        <v>129</v>
      </c>
      <c r="U122" s="30">
        <v>700</v>
      </c>
      <c r="V122" s="30">
        <v>575</v>
      </c>
      <c r="W122" s="31">
        <v>66.295699999999997</v>
      </c>
      <c r="X122" s="31">
        <v>9.4119893522626438E-2</v>
      </c>
      <c r="Y122" s="30">
        <v>1</v>
      </c>
    </row>
    <row r="123" spans="11:25" x14ac:dyDescent="0.2">
      <c r="K123" s="28">
        <v>448</v>
      </c>
      <c r="L123" s="29" t="s">
        <v>128</v>
      </c>
      <c r="M123" s="30">
        <v>600</v>
      </c>
      <c r="N123" s="30">
        <v>675</v>
      </c>
      <c r="O123" s="31">
        <v>69.206900000000005</v>
      </c>
      <c r="P123" s="31">
        <v>9.7646419753086439E-2</v>
      </c>
      <c r="Q123" s="30">
        <v>1</v>
      </c>
      <c r="S123" s="28">
        <v>448</v>
      </c>
      <c r="T123" s="29" t="s">
        <v>128</v>
      </c>
      <c r="U123" s="30">
        <v>600</v>
      </c>
      <c r="V123" s="30">
        <v>675</v>
      </c>
      <c r="W123" s="31">
        <v>69.201700000000002</v>
      </c>
      <c r="X123" s="31">
        <v>9.7639082892416226E-2</v>
      </c>
      <c r="Y123" s="30">
        <v>1</v>
      </c>
    </row>
    <row r="124" spans="11:25" x14ac:dyDescent="0.2">
      <c r="K124" s="28">
        <v>436</v>
      </c>
      <c r="L124" s="29" t="s">
        <v>127</v>
      </c>
      <c r="M124" s="30">
        <v>600</v>
      </c>
      <c r="N124" s="30">
        <v>575</v>
      </c>
      <c r="O124" s="31">
        <v>49.034300000000002</v>
      </c>
      <c r="P124" s="31">
        <v>8.1216231884057979E-2</v>
      </c>
      <c r="Q124" s="30">
        <v>1</v>
      </c>
      <c r="S124" s="28">
        <v>436</v>
      </c>
      <c r="T124" s="29" t="s">
        <v>127</v>
      </c>
      <c r="U124" s="30">
        <v>600</v>
      </c>
      <c r="V124" s="30">
        <v>575</v>
      </c>
      <c r="W124" s="31">
        <v>49.030900000000003</v>
      </c>
      <c r="X124" s="31">
        <v>8.1210600414078682E-2</v>
      </c>
      <c r="Y124" s="30">
        <v>1</v>
      </c>
    </row>
    <row r="125" spans="11:25" x14ac:dyDescent="0.2">
      <c r="K125" s="28">
        <v>189</v>
      </c>
      <c r="L125" s="29" t="s">
        <v>127</v>
      </c>
      <c r="M125" s="30">
        <v>600</v>
      </c>
      <c r="N125" s="30">
        <v>575</v>
      </c>
      <c r="O125" s="31">
        <v>2.1232000000000002</v>
      </c>
      <c r="P125" s="31">
        <v>3.5166873706004146E-3</v>
      </c>
      <c r="Q125" s="30">
        <v>1</v>
      </c>
      <c r="S125" s="28">
        <v>189</v>
      </c>
      <c r="T125" s="29" t="s">
        <v>127</v>
      </c>
      <c r="U125" s="30">
        <v>600</v>
      </c>
      <c r="V125" s="30">
        <v>575</v>
      </c>
      <c r="W125" s="31">
        <v>2.1248999999999998</v>
      </c>
      <c r="X125" s="31">
        <v>3.5195031055900616E-3</v>
      </c>
      <c r="Y125" s="30">
        <v>1</v>
      </c>
    </row>
    <row r="126" spans="11:25" x14ac:dyDescent="0.2">
      <c r="K126" s="28">
        <v>201</v>
      </c>
      <c r="L126" s="29" t="s">
        <v>128</v>
      </c>
      <c r="M126" s="30">
        <v>600</v>
      </c>
      <c r="N126" s="30">
        <v>675</v>
      </c>
      <c r="O126" s="31">
        <v>2.0371999999999999</v>
      </c>
      <c r="P126" s="31">
        <v>2.8743562610229275E-3</v>
      </c>
      <c r="Q126" s="30">
        <v>1</v>
      </c>
      <c r="S126" s="28">
        <v>201</v>
      </c>
      <c r="T126" s="29" t="s">
        <v>128</v>
      </c>
      <c r="U126" s="30">
        <v>600</v>
      </c>
      <c r="V126" s="30">
        <v>675</v>
      </c>
      <c r="W126" s="31">
        <v>2.0394999999999999</v>
      </c>
      <c r="X126" s="31">
        <v>2.8776014109347442E-3</v>
      </c>
      <c r="Y126" s="30">
        <v>1</v>
      </c>
    </row>
    <row r="127" spans="11:25" x14ac:dyDescent="0.2">
      <c r="K127" s="28">
        <v>197</v>
      </c>
      <c r="L127" s="29" t="s">
        <v>129</v>
      </c>
      <c r="M127" s="30">
        <v>700</v>
      </c>
      <c r="N127" s="30">
        <v>575</v>
      </c>
      <c r="O127" s="31">
        <v>-0.17949999999999999</v>
      </c>
      <c r="P127" s="31">
        <v>2.5483584738243123E-4</v>
      </c>
      <c r="Q127" s="30">
        <v>1</v>
      </c>
      <c r="S127" s="28">
        <v>197</v>
      </c>
      <c r="T127" s="29" t="s">
        <v>129</v>
      </c>
      <c r="U127" s="30">
        <v>700</v>
      </c>
      <c r="V127" s="30">
        <v>575</v>
      </c>
      <c r="W127" s="31">
        <v>-0.17730000000000001</v>
      </c>
      <c r="X127" s="31">
        <v>2.5171251109139308E-4</v>
      </c>
      <c r="Y127" s="30">
        <v>1</v>
      </c>
    </row>
    <row r="128" spans="11:25" x14ac:dyDescent="0.2">
      <c r="K128" s="28">
        <v>198</v>
      </c>
      <c r="L128" s="29" t="s">
        <v>129</v>
      </c>
      <c r="M128" s="30">
        <v>700</v>
      </c>
      <c r="N128" s="30">
        <v>575</v>
      </c>
      <c r="O128" s="31">
        <v>-0.29520000000000002</v>
      </c>
      <c r="P128" s="31">
        <v>4.1909494232475605E-4</v>
      </c>
      <c r="Q128" s="30">
        <v>1</v>
      </c>
      <c r="S128" s="28">
        <v>198</v>
      </c>
      <c r="T128" s="29" t="s">
        <v>129</v>
      </c>
      <c r="U128" s="30">
        <v>700</v>
      </c>
      <c r="V128" s="30">
        <v>575</v>
      </c>
      <c r="W128" s="31">
        <v>-0.29310000000000003</v>
      </c>
      <c r="X128" s="31">
        <v>4.1611357586512871E-4</v>
      </c>
      <c r="Y128" s="30">
        <v>1</v>
      </c>
    </row>
    <row r="129" spans="11:25" x14ac:dyDescent="0.2">
      <c r="K129" s="28">
        <v>202</v>
      </c>
      <c r="L129" s="29" t="s">
        <v>128</v>
      </c>
      <c r="M129" s="30">
        <v>600</v>
      </c>
      <c r="N129" s="30">
        <v>675</v>
      </c>
      <c r="O129" s="31">
        <v>0.95089999999999997</v>
      </c>
      <c r="P129" s="31">
        <v>1.341657848324515E-3</v>
      </c>
      <c r="Q129" s="30">
        <v>1</v>
      </c>
      <c r="S129" s="28">
        <v>202</v>
      </c>
      <c r="T129" s="29" t="s">
        <v>128</v>
      </c>
      <c r="U129" s="30">
        <v>600</v>
      </c>
      <c r="V129" s="30">
        <v>675</v>
      </c>
      <c r="W129" s="31">
        <v>0.95320000000000005</v>
      </c>
      <c r="X129" s="31">
        <v>1.3449029982363317E-3</v>
      </c>
      <c r="Y129" s="30">
        <v>1</v>
      </c>
    </row>
    <row r="130" spans="11:25" x14ac:dyDescent="0.2">
      <c r="K130" s="28">
        <v>190</v>
      </c>
      <c r="L130" s="29" t="s">
        <v>127</v>
      </c>
      <c r="M130" s="30">
        <v>600</v>
      </c>
      <c r="N130" s="30">
        <v>575</v>
      </c>
      <c r="O130" s="31">
        <v>1.9034</v>
      </c>
      <c r="P130" s="31">
        <v>3.1526293995859213E-3</v>
      </c>
      <c r="Q130" s="30">
        <v>1</v>
      </c>
      <c r="S130" s="28">
        <v>190</v>
      </c>
      <c r="T130" s="29" t="s">
        <v>127</v>
      </c>
      <c r="U130" s="30">
        <v>600</v>
      </c>
      <c r="V130" s="30">
        <v>575</v>
      </c>
      <c r="W130" s="31">
        <v>1.9051</v>
      </c>
      <c r="X130" s="31">
        <v>3.1554451345755692E-3</v>
      </c>
      <c r="Y130" s="30">
        <v>1</v>
      </c>
    </row>
    <row r="131" spans="11:25" x14ac:dyDescent="0.2">
      <c r="K131" s="28">
        <v>206</v>
      </c>
      <c r="L131" s="29" t="s">
        <v>128</v>
      </c>
      <c r="M131" s="30">
        <v>600</v>
      </c>
      <c r="N131" s="30">
        <v>675</v>
      </c>
      <c r="O131" s="31">
        <v>50.774500000000003</v>
      </c>
      <c r="P131" s="31">
        <v>7.1639506172839512E-2</v>
      </c>
      <c r="Q131" s="30">
        <v>1</v>
      </c>
      <c r="S131" s="28">
        <v>206</v>
      </c>
      <c r="T131" s="29" t="s">
        <v>128</v>
      </c>
      <c r="U131" s="30">
        <v>600</v>
      </c>
      <c r="V131" s="30">
        <v>675</v>
      </c>
      <c r="W131" s="31">
        <v>50.777700000000003</v>
      </c>
      <c r="X131" s="31">
        <v>7.1644021164021174E-2</v>
      </c>
      <c r="Y131" s="30">
        <v>1</v>
      </c>
    </row>
    <row r="132" spans="11:25" x14ac:dyDescent="0.2">
      <c r="K132" s="28">
        <v>191</v>
      </c>
      <c r="L132" s="29" t="s">
        <v>129</v>
      </c>
      <c r="M132" s="30">
        <v>700</v>
      </c>
      <c r="N132" s="30">
        <v>575</v>
      </c>
      <c r="O132" s="31">
        <v>58.592599999999997</v>
      </c>
      <c r="P132" s="31">
        <v>8.3183815439219169E-2</v>
      </c>
      <c r="Q132" s="30">
        <v>1</v>
      </c>
      <c r="S132" s="28">
        <v>191</v>
      </c>
      <c r="T132" s="29" t="s">
        <v>129</v>
      </c>
      <c r="U132" s="30">
        <v>700</v>
      </c>
      <c r="V132" s="30">
        <v>575</v>
      </c>
      <c r="W132" s="31">
        <v>58.596299999999999</v>
      </c>
      <c r="X132" s="31">
        <v>8.3189068322981369E-2</v>
      </c>
      <c r="Y132" s="30">
        <v>1</v>
      </c>
    </row>
    <row r="133" spans="11:25" x14ac:dyDescent="0.2">
      <c r="K133" s="28">
        <v>209</v>
      </c>
      <c r="L133" s="29" t="s">
        <v>128</v>
      </c>
      <c r="M133" s="30">
        <v>600</v>
      </c>
      <c r="N133" s="30">
        <v>675</v>
      </c>
      <c r="O133" s="31">
        <v>63.238</v>
      </c>
      <c r="P133" s="31">
        <v>8.9224691358024688E-2</v>
      </c>
      <c r="Q133" s="30">
        <v>1</v>
      </c>
      <c r="S133" s="28">
        <v>209</v>
      </c>
      <c r="T133" s="29" t="s">
        <v>128</v>
      </c>
      <c r="U133" s="30">
        <v>600</v>
      </c>
      <c r="V133" s="30">
        <v>675</v>
      </c>
      <c r="W133" s="31">
        <v>63.242199999999997</v>
      </c>
      <c r="X133" s="31">
        <v>8.9230617283950611E-2</v>
      </c>
      <c r="Y133" s="30">
        <v>1</v>
      </c>
    </row>
    <row r="134" spans="11:25" x14ac:dyDescent="0.2">
      <c r="K134" s="28">
        <v>210</v>
      </c>
      <c r="L134" s="29" t="s">
        <v>128</v>
      </c>
      <c r="M134" s="30">
        <v>600</v>
      </c>
      <c r="N134" s="30">
        <v>675</v>
      </c>
      <c r="O134" s="31">
        <v>63.107399999999998</v>
      </c>
      <c r="P134" s="31">
        <v>8.9040423280423289E-2</v>
      </c>
      <c r="Q134" s="30">
        <v>1</v>
      </c>
      <c r="S134" s="28">
        <v>210</v>
      </c>
      <c r="T134" s="29" t="s">
        <v>128</v>
      </c>
      <c r="U134" s="30">
        <v>600</v>
      </c>
      <c r="V134" s="30">
        <v>675</v>
      </c>
      <c r="W134" s="31">
        <v>63.111600000000003</v>
      </c>
      <c r="X134" s="31">
        <v>8.9046349206349212E-2</v>
      </c>
      <c r="Y134" s="30">
        <v>1</v>
      </c>
    </row>
    <row r="135" spans="11:25" x14ac:dyDescent="0.2">
      <c r="K135" s="28">
        <v>193</v>
      </c>
      <c r="L135" s="29" t="s">
        <v>129</v>
      </c>
      <c r="M135" s="30">
        <v>700</v>
      </c>
      <c r="N135" s="30">
        <v>575</v>
      </c>
      <c r="O135" s="31">
        <v>59.010599999999997</v>
      </c>
      <c r="P135" s="31">
        <v>8.3777249334516413E-2</v>
      </c>
      <c r="Q135" s="30">
        <v>1</v>
      </c>
      <c r="S135" s="28">
        <v>193</v>
      </c>
      <c r="T135" s="29" t="s">
        <v>129</v>
      </c>
      <c r="U135" s="30">
        <v>700</v>
      </c>
      <c r="V135" s="30">
        <v>575</v>
      </c>
      <c r="W135" s="31">
        <v>59.014299999999999</v>
      </c>
      <c r="X135" s="31">
        <v>8.3782502218278612E-2</v>
      </c>
      <c r="Y135" s="30">
        <v>1</v>
      </c>
    </row>
    <row r="136" spans="11:25" x14ac:dyDescent="0.2">
      <c r="K136" s="28">
        <v>204</v>
      </c>
      <c r="L136" s="29" t="s">
        <v>128</v>
      </c>
      <c r="M136" s="30">
        <v>600</v>
      </c>
      <c r="N136" s="30">
        <v>675</v>
      </c>
      <c r="O136" s="31">
        <v>52.957700000000003</v>
      </c>
      <c r="P136" s="31">
        <v>7.4719858906525577E-2</v>
      </c>
      <c r="Q136" s="30">
        <v>1</v>
      </c>
      <c r="S136" s="28">
        <v>204</v>
      </c>
      <c r="T136" s="29" t="s">
        <v>128</v>
      </c>
      <c r="U136" s="30">
        <v>600</v>
      </c>
      <c r="V136" s="30">
        <v>675</v>
      </c>
      <c r="W136" s="31">
        <v>52.961199999999998</v>
      </c>
      <c r="X136" s="31">
        <v>7.4724797178130506E-2</v>
      </c>
      <c r="Y136" s="30">
        <v>1</v>
      </c>
    </row>
    <row r="137" spans="11:25" x14ac:dyDescent="0.2">
      <c r="K137" s="28">
        <v>205</v>
      </c>
      <c r="L137" s="29" t="s">
        <v>128</v>
      </c>
      <c r="M137" s="30">
        <v>600</v>
      </c>
      <c r="N137" s="30">
        <v>675</v>
      </c>
      <c r="O137" s="31">
        <v>51.366599999999998</v>
      </c>
      <c r="P137" s="31">
        <v>7.2474920634920628E-2</v>
      </c>
      <c r="Q137" s="30">
        <v>1</v>
      </c>
      <c r="S137" s="28">
        <v>205</v>
      </c>
      <c r="T137" s="29" t="s">
        <v>128</v>
      </c>
      <c r="U137" s="30">
        <v>600</v>
      </c>
      <c r="V137" s="30">
        <v>675</v>
      </c>
      <c r="W137" s="31">
        <v>51.369799999999998</v>
      </c>
      <c r="X137" s="31">
        <v>7.247943562610229E-2</v>
      </c>
      <c r="Y137" s="30">
        <v>1</v>
      </c>
    </row>
    <row r="138" spans="11:25" x14ac:dyDescent="0.2">
      <c r="K138" s="28">
        <v>192</v>
      </c>
      <c r="L138" s="29" t="s">
        <v>129</v>
      </c>
      <c r="M138" s="30">
        <v>700</v>
      </c>
      <c r="N138" s="30">
        <v>575</v>
      </c>
      <c r="O138" s="31">
        <v>60.137700000000002</v>
      </c>
      <c r="P138" s="31">
        <v>8.5377391304347836E-2</v>
      </c>
      <c r="Q138" s="30">
        <v>1</v>
      </c>
      <c r="S138" s="28">
        <v>192</v>
      </c>
      <c r="T138" s="29" t="s">
        <v>129</v>
      </c>
      <c r="U138" s="30">
        <v>700</v>
      </c>
      <c r="V138" s="30">
        <v>575</v>
      </c>
      <c r="W138" s="31">
        <v>60.141399999999997</v>
      </c>
      <c r="X138" s="31">
        <v>8.5382644188110021E-2</v>
      </c>
      <c r="Y138" s="30">
        <v>1</v>
      </c>
    </row>
    <row r="139" spans="11:25" x14ac:dyDescent="0.2">
      <c r="K139" s="28">
        <v>207</v>
      </c>
      <c r="L139" s="29" t="s">
        <v>128</v>
      </c>
      <c r="M139" s="30">
        <v>600</v>
      </c>
      <c r="N139" s="30">
        <v>675</v>
      </c>
      <c r="O139" s="31">
        <v>66.509200000000007</v>
      </c>
      <c r="P139" s="31">
        <v>9.3840141093474438E-2</v>
      </c>
      <c r="Q139" s="30">
        <v>1</v>
      </c>
      <c r="S139" s="28">
        <v>207</v>
      </c>
      <c r="T139" s="29" t="s">
        <v>128</v>
      </c>
      <c r="U139" s="30">
        <v>600</v>
      </c>
      <c r="V139" s="30">
        <v>675</v>
      </c>
      <c r="W139" s="31">
        <v>66.513099999999994</v>
      </c>
      <c r="X139" s="31">
        <v>9.3845643738977066E-2</v>
      </c>
      <c r="Y139" s="30">
        <v>1</v>
      </c>
    </row>
    <row r="140" spans="11:25" x14ac:dyDescent="0.2">
      <c r="K140" s="28">
        <v>208</v>
      </c>
      <c r="L140" s="29" t="s">
        <v>128</v>
      </c>
      <c r="M140" s="30">
        <v>600</v>
      </c>
      <c r="N140" s="30">
        <v>675</v>
      </c>
      <c r="O140" s="31">
        <v>66.357799999999997</v>
      </c>
      <c r="P140" s="31">
        <v>9.3626525573192246E-2</v>
      </c>
      <c r="Q140" s="30">
        <v>1</v>
      </c>
      <c r="S140" s="28">
        <v>208</v>
      </c>
      <c r="T140" s="29" t="s">
        <v>128</v>
      </c>
      <c r="U140" s="30">
        <v>600</v>
      </c>
      <c r="V140" s="30">
        <v>675</v>
      </c>
      <c r="W140" s="31">
        <v>66.361900000000006</v>
      </c>
      <c r="X140" s="31">
        <v>9.3632310405643751E-2</v>
      </c>
      <c r="Y140" s="30">
        <v>1</v>
      </c>
    </row>
    <row r="141" spans="11:25" x14ac:dyDescent="0.2">
      <c r="K141" s="28">
        <v>194</v>
      </c>
      <c r="L141" s="29" t="s">
        <v>129</v>
      </c>
      <c r="M141" s="30">
        <v>700</v>
      </c>
      <c r="N141" s="30">
        <v>575</v>
      </c>
      <c r="O141" s="31">
        <v>59.744599999999998</v>
      </c>
      <c r="P141" s="31">
        <v>8.4819307897071872E-2</v>
      </c>
      <c r="Q141" s="30">
        <v>1</v>
      </c>
      <c r="S141" s="28">
        <v>194</v>
      </c>
      <c r="T141" s="29" t="s">
        <v>129</v>
      </c>
      <c r="U141" s="30">
        <v>700</v>
      </c>
      <c r="V141" s="30">
        <v>575</v>
      </c>
      <c r="W141" s="31">
        <v>59.7483</v>
      </c>
      <c r="X141" s="31">
        <v>8.4824560780834071E-2</v>
      </c>
      <c r="Y141" s="30">
        <v>1</v>
      </c>
    </row>
    <row r="142" spans="11:25" x14ac:dyDescent="0.2">
      <c r="K142" s="28">
        <v>203</v>
      </c>
      <c r="L142" s="29" t="s">
        <v>128</v>
      </c>
      <c r="M142" s="30">
        <v>600</v>
      </c>
      <c r="N142" s="30">
        <v>675</v>
      </c>
      <c r="O142" s="31">
        <v>52.274900000000002</v>
      </c>
      <c r="P142" s="31">
        <v>7.3756472663139339E-2</v>
      </c>
      <c r="Q142" s="30">
        <v>1</v>
      </c>
      <c r="S142" s="28">
        <v>203</v>
      </c>
      <c r="T142" s="29" t="s">
        <v>128</v>
      </c>
      <c r="U142" s="30">
        <v>600</v>
      </c>
      <c r="V142" s="30">
        <v>675</v>
      </c>
      <c r="W142" s="31">
        <v>52.278300000000002</v>
      </c>
      <c r="X142" s="31">
        <v>7.376126984126985E-2</v>
      </c>
      <c r="Y142" s="30">
        <v>1</v>
      </c>
    </row>
    <row r="143" spans="11:25" x14ac:dyDescent="0.2">
      <c r="K143" s="28">
        <v>187</v>
      </c>
      <c r="L143" s="29" t="s">
        <v>127</v>
      </c>
      <c r="M143" s="30">
        <v>600</v>
      </c>
      <c r="N143" s="30">
        <v>575</v>
      </c>
      <c r="O143" s="31">
        <v>52.174700000000001</v>
      </c>
      <c r="P143" s="31">
        <v>8.6417722567287789E-2</v>
      </c>
      <c r="Q143" s="30">
        <v>1</v>
      </c>
      <c r="S143" s="28">
        <v>187</v>
      </c>
      <c r="T143" s="29" t="s">
        <v>127</v>
      </c>
      <c r="U143" s="30">
        <v>600</v>
      </c>
      <c r="V143" s="30">
        <v>575</v>
      </c>
      <c r="W143" s="31">
        <v>52.176400000000001</v>
      </c>
      <c r="X143" s="31">
        <v>8.642053830227743E-2</v>
      </c>
      <c r="Y143" s="30">
        <v>1</v>
      </c>
    </row>
    <row r="144" spans="11:25" x14ac:dyDescent="0.2">
      <c r="K144" s="28">
        <v>199</v>
      </c>
      <c r="L144" s="29" t="s">
        <v>128</v>
      </c>
      <c r="M144" s="30">
        <v>600</v>
      </c>
      <c r="N144" s="30">
        <v>675</v>
      </c>
      <c r="O144" s="31">
        <v>73.491600000000005</v>
      </c>
      <c r="P144" s="31">
        <v>0.10369185185185185</v>
      </c>
      <c r="Q144" s="30">
        <v>1</v>
      </c>
      <c r="S144" s="28">
        <v>199</v>
      </c>
      <c r="T144" s="29" t="s">
        <v>128</v>
      </c>
      <c r="U144" s="30">
        <v>600</v>
      </c>
      <c r="V144" s="30">
        <v>675</v>
      </c>
      <c r="W144" s="31">
        <v>73.494</v>
      </c>
      <c r="X144" s="31">
        <v>0.10369523809523809</v>
      </c>
      <c r="Y144" s="30">
        <v>1</v>
      </c>
    </row>
    <row r="145" spans="11:25" x14ac:dyDescent="0.2">
      <c r="K145" s="28">
        <v>195</v>
      </c>
      <c r="L145" s="29" t="s">
        <v>129</v>
      </c>
      <c r="M145" s="30">
        <v>700</v>
      </c>
      <c r="N145" s="30">
        <v>575</v>
      </c>
      <c r="O145" s="31">
        <v>70.967500000000001</v>
      </c>
      <c r="P145" s="31">
        <v>0.10075244010647737</v>
      </c>
      <c r="Q145" s="30">
        <v>1</v>
      </c>
      <c r="S145" s="28">
        <v>195</v>
      </c>
      <c r="T145" s="29" t="s">
        <v>129</v>
      </c>
      <c r="U145" s="30">
        <v>700</v>
      </c>
      <c r="V145" s="30">
        <v>575</v>
      </c>
      <c r="W145" s="31">
        <v>70.9696</v>
      </c>
      <c r="X145" s="31">
        <v>0.10075542147293701</v>
      </c>
      <c r="Y145" s="30">
        <v>1</v>
      </c>
    </row>
    <row r="146" spans="11:25" x14ac:dyDescent="0.2">
      <c r="K146" s="28">
        <v>196</v>
      </c>
      <c r="L146" s="29" t="s">
        <v>129</v>
      </c>
      <c r="M146" s="30">
        <v>700</v>
      </c>
      <c r="N146" s="30">
        <v>575</v>
      </c>
      <c r="O146" s="31">
        <v>70.872100000000003</v>
      </c>
      <c r="P146" s="31">
        <v>0.10061700088731146</v>
      </c>
      <c r="Q146" s="30">
        <v>1</v>
      </c>
      <c r="S146" s="28">
        <v>196</v>
      </c>
      <c r="T146" s="29" t="s">
        <v>129</v>
      </c>
      <c r="U146" s="30">
        <v>700</v>
      </c>
      <c r="V146" s="30">
        <v>575</v>
      </c>
      <c r="W146" s="31">
        <v>70.874200000000002</v>
      </c>
      <c r="X146" s="31">
        <v>0.10061998225377107</v>
      </c>
      <c r="Y146" s="30">
        <v>1</v>
      </c>
    </row>
    <row r="147" spans="11:25" x14ac:dyDescent="0.2">
      <c r="K147" s="28">
        <v>200</v>
      </c>
      <c r="L147" s="29" t="s">
        <v>128</v>
      </c>
      <c r="M147" s="30">
        <v>600</v>
      </c>
      <c r="N147" s="30">
        <v>675</v>
      </c>
      <c r="O147" s="31">
        <v>73.119</v>
      </c>
      <c r="P147" s="31">
        <v>0.10316613756613757</v>
      </c>
      <c r="Q147" s="30">
        <v>1</v>
      </c>
      <c r="S147" s="28">
        <v>200</v>
      </c>
      <c r="T147" s="29" t="s">
        <v>128</v>
      </c>
      <c r="U147" s="30">
        <v>600</v>
      </c>
      <c r="V147" s="30">
        <v>675</v>
      </c>
      <c r="W147" s="31">
        <v>73.121399999999994</v>
      </c>
      <c r="X147" s="31">
        <v>0.10316952380952381</v>
      </c>
      <c r="Y147" s="30">
        <v>1</v>
      </c>
    </row>
    <row r="148" spans="11:25" x14ac:dyDescent="0.2">
      <c r="K148" s="28">
        <v>188</v>
      </c>
      <c r="L148" s="29" t="s">
        <v>127</v>
      </c>
      <c r="M148" s="30">
        <v>600</v>
      </c>
      <c r="N148" s="30">
        <v>575</v>
      </c>
      <c r="O148" s="31">
        <v>52.327599999999997</v>
      </c>
      <c r="P148" s="31">
        <v>8.6670973084886124E-2</v>
      </c>
      <c r="Q148" s="30">
        <v>1</v>
      </c>
      <c r="S148" s="28">
        <v>188</v>
      </c>
      <c r="T148" s="29" t="s">
        <v>127</v>
      </c>
      <c r="U148" s="30">
        <v>600</v>
      </c>
      <c r="V148" s="30">
        <v>575</v>
      </c>
      <c r="W148" s="31">
        <v>52.329300000000003</v>
      </c>
      <c r="X148" s="31">
        <v>8.667378881987578E-2</v>
      </c>
      <c r="Y148" s="30">
        <v>1</v>
      </c>
    </row>
    <row r="149" spans="11:25" x14ac:dyDescent="0.2">
      <c r="K149" s="28">
        <v>251</v>
      </c>
      <c r="L149" s="29" t="s">
        <v>127</v>
      </c>
      <c r="M149" s="30">
        <v>600</v>
      </c>
      <c r="N149" s="30">
        <v>575</v>
      </c>
      <c r="O149" s="31">
        <v>4.8430999999999997</v>
      </c>
      <c r="P149" s="31">
        <v>8.0216977225672868E-3</v>
      </c>
      <c r="Q149" s="30">
        <v>1</v>
      </c>
      <c r="S149" s="28">
        <v>251</v>
      </c>
      <c r="T149" s="29" t="s">
        <v>127</v>
      </c>
      <c r="U149" s="30">
        <v>600</v>
      </c>
      <c r="V149" s="30">
        <v>575</v>
      </c>
      <c r="W149" s="31">
        <v>4.8503999999999996</v>
      </c>
      <c r="X149" s="31">
        <v>8.033788819875775E-3</v>
      </c>
      <c r="Y149" s="30">
        <v>1</v>
      </c>
    </row>
    <row r="150" spans="11:25" x14ac:dyDescent="0.2">
      <c r="K150" s="28">
        <v>263</v>
      </c>
      <c r="L150" s="29" t="s">
        <v>128</v>
      </c>
      <c r="M150" s="30">
        <v>600</v>
      </c>
      <c r="N150" s="30">
        <v>675</v>
      </c>
      <c r="O150" s="31">
        <v>7.3859000000000004</v>
      </c>
      <c r="P150" s="31">
        <v>1.0421022927689596E-2</v>
      </c>
      <c r="Q150" s="30">
        <v>1</v>
      </c>
      <c r="S150" s="28">
        <v>263</v>
      </c>
      <c r="T150" s="29" t="s">
        <v>128</v>
      </c>
      <c r="U150" s="30">
        <v>600</v>
      </c>
      <c r="V150" s="30">
        <v>675</v>
      </c>
      <c r="W150" s="31">
        <v>7.3967999999999998</v>
      </c>
      <c r="X150" s="31">
        <v>1.0436402116402116E-2</v>
      </c>
      <c r="Y150" s="30">
        <v>1</v>
      </c>
    </row>
    <row r="151" spans="11:25" x14ac:dyDescent="0.2">
      <c r="K151" s="28">
        <v>259</v>
      </c>
      <c r="L151" s="29" t="s">
        <v>129</v>
      </c>
      <c r="M151" s="30">
        <v>700</v>
      </c>
      <c r="N151" s="30">
        <v>575</v>
      </c>
      <c r="O151" s="31">
        <v>3.0811000000000002</v>
      </c>
      <c r="P151" s="31">
        <v>4.3742324755989357E-3</v>
      </c>
      <c r="Q151" s="30">
        <v>1</v>
      </c>
      <c r="S151" s="28">
        <v>259</v>
      </c>
      <c r="T151" s="29" t="s">
        <v>129</v>
      </c>
      <c r="U151" s="30">
        <v>700</v>
      </c>
      <c r="V151" s="30">
        <v>575</v>
      </c>
      <c r="W151" s="31">
        <v>3.0901000000000001</v>
      </c>
      <c r="X151" s="31">
        <v>4.3870097604259096E-3</v>
      </c>
      <c r="Y151" s="30">
        <v>1</v>
      </c>
    </row>
    <row r="152" spans="11:25" x14ac:dyDescent="0.2">
      <c r="K152" s="28">
        <v>260</v>
      </c>
      <c r="L152" s="29" t="s">
        <v>129</v>
      </c>
      <c r="M152" s="30">
        <v>700</v>
      </c>
      <c r="N152" s="30">
        <v>575</v>
      </c>
      <c r="O152" s="31">
        <v>2.9666999999999999</v>
      </c>
      <c r="P152" s="31">
        <v>4.2118189884649514E-3</v>
      </c>
      <c r="Q152" s="30">
        <v>1</v>
      </c>
      <c r="S152" s="28">
        <v>260</v>
      </c>
      <c r="T152" s="29" t="s">
        <v>129</v>
      </c>
      <c r="U152" s="30">
        <v>700</v>
      </c>
      <c r="V152" s="30">
        <v>575</v>
      </c>
      <c r="W152" s="31">
        <v>2.9756</v>
      </c>
      <c r="X152" s="31">
        <v>4.2244543034605144E-3</v>
      </c>
      <c r="Y152" s="30">
        <v>1</v>
      </c>
    </row>
    <row r="153" spans="11:25" x14ac:dyDescent="0.2">
      <c r="K153" s="28">
        <v>264</v>
      </c>
      <c r="L153" s="29" t="s">
        <v>128</v>
      </c>
      <c r="M153" s="30">
        <v>600</v>
      </c>
      <c r="N153" s="30">
        <v>675</v>
      </c>
      <c r="O153" s="31">
        <v>6.3034999999999997</v>
      </c>
      <c r="P153" s="31">
        <v>8.8938271604938265E-3</v>
      </c>
      <c r="Q153" s="30">
        <v>1</v>
      </c>
      <c r="S153" s="28">
        <v>264</v>
      </c>
      <c r="T153" s="29" t="s">
        <v>128</v>
      </c>
      <c r="U153" s="30">
        <v>600</v>
      </c>
      <c r="V153" s="30">
        <v>675</v>
      </c>
      <c r="W153" s="31">
        <v>6.3144</v>
      </c>
      <c r="X153" s="31">
        <v>8.909206349206349E-3</v>
      </c>
      <c r="Y153" s="30">
        <v>1</v>
      </c>
    </row>
    <row r="154" spans="11:25" x14ac:dyDescent="0.2">
      <c r="K154" s="28">
        <v>252</v>
      </c>
      <c r="L154" s="29" t="s">
        <v>127</v>
      </c>
      <c r="M154" s="30">
        <v>600</v>
      </c>
      <c r="N154" s="30">
        <v>575</v>
      </c>
      <c r="O154" s="31">
        <v>4.6351000000000004</v>
      </c>
      <c r="P154" s="31">
        <v>7.6771842650103523E-3</v>
      </c>
      <c r="Q154" s="30">
        <v>1</v>
      </c>
      <c r="S154" s="28">
        <v>252</v>
      </c>
      <c r="T154" s="29" t="s">
        <v>127</v>
      </c>
      <c r="U154" s="30">
        <v>600</v>
      </c>
      <c r="V154" s="30">
        <v>575</v>
      </c>
      <c r="W154" s="31">
        <v>4.6425000000000001</v>
      </c>
      <c r="X154" s="31">
        <v>7.68944099378882E-3</v>
      </c>
      <c r="Y154" s="30">
        <v>1</v>
      </c>
    </row>
    <row r="155" spans="11:25" x14ac:dyDescent="0.2">
      <c r="K155" s="28">
        <v>268</v>
      </c>
      <c r="L155" s="29" t="s">
        <v>128</v>
      </c>
      <c r="M155" s="30">
        <v>600</v>
      </c>
      <c r="N155" s="30">
        <v>675</v>
      </c>
      <c r="O155" s="31">
        <v>55.876199999999997</v>
      </c>
      <c r="P155" s="31">
        <v>7.8837671957671954E-2</v>
      </c>
      <c r="Q155" s="30">
        <v>1</v>
      </c>
      <c r="S155" s="28">
        <v>268</v>
      </c>
      <c r="T155" s="29" t="s">
        <v>128</v>
      </c>
      <c r="U155" s="30">
        <v>600</v>
      </c>
      <c r="V155" s="30">
        <v>675</v>
      </c>
      <c r="W155" s="31">
        <v>55.889499999999998</v>
      </c>
      <c r="X155" s="31">
        <v>7.8856437389770717E-2</v>
      </c>
      <c r="Y155" s="30">
        <v>1</v>
      </c>
    </row>
    <row r="156" spans="11:25" x14ac:dyDescent="0.2">
      <c r="K156" s="28">
        <v>253</v>
      </c>
      <c r="L156" s="29" t="s">
        <v>129</v>
      </c>
      <c r="M156" s="30">
        <v>700</v>
      </c>
      <c r="N156" s="30">
        <v>575</v>
      </c>
      <c r="O156" s="31">
        <v>61.675400000000003</v>
      </c>
      <c r="P156" s="31">
        <v>8.7560461401952089E-2</v>
      </c>
      <c r="Q156" s="30">
        <v>1</v>
      </c>
      <c r="S156" s="28">
        <v>253</v>
      </c>
      <c r="T156" s="29" t="s">
        <v>129</v>
      </c>
      <c r="U156" s="30">
        <v>700</v>
      </c>
      <c r="V156" s="30">
        <v>575</v>
      </c>
      <c r="W156" s="31">
        <v>61.688400000000001</v>
      </c>
      <c r="X156" s="31">
        <v>8.757891748003549E-2</v>
      </c>
      <c r="Y156" s="30">
        <v>1</v>
      </c>
    </row>
    <row r="157" spans="11:25" x14ac:dyDescent="0.2">
      <c r="K157" s="28">
        <v>271</v>
      </c>
      <c r="L157" s="29" t="s">
        <v>128</v>
      </c>
      <c r="M157" s="30">
        <v>600</v>
      </c>
      <c r="N157" s="30">
        <v>675</v>
      </c>
      <c r="O157" s="31">
        <v>68.294399999999996</v>
      </c>
      <c r="P157" s="31">
        <v>9.6358941798941791E-2</v>
      </c>
      <c r="Q157" s="30">
        <v>1</v>
      </c>
      <c r="S157" s="28">
        <v>271</v>
      </c>
      <c r="T157" s="29" t="s">
        <v>128</v>
      </c>
      <c r="U157" s="30">
        <v>600</v>
      </c>
      <c r="V157" s="30">
        <v>675</v>
      </c>
      <c r="W157" s="31">
        <v>68.310299999999998</v>
      </c>
      <c r="X157" s="31">
        <v>9.6381375661375668E-2</v>
      </c>
      <c r="Y157" s="30">
        <v>1</v>
      </c>
    </row>
    <row r="158" spans="11:25" x14ac:dyDescent="0.2">
      <c r="K158" s="28">
        <v>272</v>
      </c>
      <c r="L158" s="29" t="s">
        <v>128</v>
      </c>
      <c r="M158" s="30">
        <v>600</v>
      </c>
      <c r="N158" s="30">
        <v>675</v>
      </c>
      <c r="O158" s="31">
        <v>68.165800000000004</v>
      </c>
      <c r="P158" s="31">
        <v>9.6177495590828929E-2</v>
      </c>
      <c r="Q158" s="30">
        <v>1</v>
      </c>
      <c r="S158" s="28">
        <v>272</v>
      </c>
      <c r="T158" s="29" t="s">
        <v>128</v>
      </c>
      <c r="U158" s="30">
        <v>600</v>
      </c>
      <c r="V158" s="30">
        <v>675</v>
      </c>
      <c r="W158" s="31">
        <v>68.181399999999996</v>
      </c>
      <c r="X158" s="31">
        <v>9.6199506172839497E-2</v>
      </c>
      <c r="Y158" s="30">
        <v>1</v>
      </c>
    </row>
    <row r="159" spans="11:25" x14ac:dyDescent="0.2">
      <c r="K159" s="28">
        <v>255</v>
      </c>
      <c r="L159" s="29" t="s">
        <v>129</v>
      </c>
      <c r="M159" s="30">
        <v>700</v>
      </c>
      <c r="N159" s="30">
        <v>575</v>
      </c>
      <c r="O159" s="31">
        <v>62.095399999999998</v>
      </c>
      <c r="P159" s="31">
        <v>8.8156734693877553E-2</v>
      </c>
      <c r="Q159" s="30">
        <v>1</v>
      </c>
      <c r="S159" s="28">
        <v>255</v>
      </c>
      <c r="T159" s="29" t="s">
        <v>129</v>
      </c>
      <c r="U159" s="30">
        <v>700</v>
      </c>
      <c r="V159" s="30">
        <v>575</v>
      </c>
      <c r="W159" s="31">
        <v>62.108699999999999</v>
      </c>
      <c r="X159" s="31">
        <v>8.8175616681455182E-2</v>
      </c>
      <c r="Y159" s="30">
        <v>1</v>
      </c>
    </row>
    <row r="160" spans="11:25" x14ac:dyDescent="0.2">
      <c r="K160" s="28">
        <v>266</v>
      </c>
      <c r="L160" s="29" t="s">
        <v>128</v>
      </c>
      <c r="M160" s="30">
        <v>600</v>
      </c>
      <c r="N160" s="30">
        <v>675</v>
      </c>
      <c r="O160" s="31">
        <v>58.059699999999999</v>
      </c>
      <c r="P160" s="31">
        <v>8.19184479717813E-2</v>
      </c>
      <c r="Q160" s="30">
        <v>1</v>
      </c>
      <c r="S160" s="28">
        <v>266</v>
      </c>
      <c r="T160" s="29" t="s">
        <v>128</v>
      </c>
      <c r="U160" s="30">
        <v>600</v>
      </c>
      <c r="V160" s="30">
        <v>675</v>
      </c>
      <c r="W160" s="31">
        <v>58.073300000000003</v>
      </c>
      <c r="X160" s="31">
        <v>8.1937636684303358E-2</v>
      </c>
      <c r="Y160" s="30">
        <v>1</v>
      </c>
    </row>
    <row r="161" spans="11:25" x14ac:dyDescent="0.2">
      <c r="K161" s="28">
        <v>267</v>
      </c>
      <c r="L161" s="29" t="s">
        <v>128</v>
      </c>
      <c r="M161" s="30">
        <v>600</v>
      </c>
      <c r="N161" s="30">
        <v>675</v>
      </c>
      <c r="O161" s="31">
        <v>56.291400000000003</v>
      </c>
      <c r="P161" s="31">
        <v>7.9423492063492071E-2</v>
      </c>
      <c r="Q161" s="30">
        <v>1</v>
      </c>
      <c r="S161" s="28">
        <v>267</v>
      </c>
      <c r="T161" s="29" t="s">
        <v>128</v>
      </c>
      <c r="U161" s="30">
        <v>600</v>
      </c>
      <c r="V161" s="30">
        <v>675</v>
      </c>
      <c r="W161" s="31">
        <v>56.3048</v>
      </c>
      <c r="X161" s="31">
        <v>7.9442398589065266E-2</v>
      </c>
      <c r="Y161" s="30">
        <v>1</v>
      </c>
    </row>
    <row r="162" spans="11:25" x14ac:dyDescent="0.2">
      <c r="K162" s="28">
        <v>254</v>
      </c>
      <c r="L162" s="29" t="s">
        <v>129</v>
      </c>
      <c r="M162" s="30">
        <v>700</v>
      </c>
      <c r="N162" s="30">
        <v>575</v>
      </c>
      <c r="O162" s="31">
        <v>62.8581</v>
      </c>
      <c r="P162" s="31">
        <v>8.923953859804791E-2</v>
      </c>
      <c r="Q162" s="30">
        <v>1</v>
      </c>
      <c r="S162" s="28">
        <v>254</v>
      </c>
      <c r="T162" s="29" t="s">
        <v>129</v>
      </c>
      <c r="U162" s="30">
        <v>700</v>
      </c>
      <c r="V162" s="30">
        <v>575</v>
      </c>
      <c r="W162" s="31">
        <v>62.871299999999998</v>
      </c>
      <c r="X162" s="31">
        <v>8.9258278615794134E-2</v>
      </c>
      <c r="Y162" s="30">
        <v>1</v>
      </c>
    </row>
    <row r="163" spans="11:25" x14ac:dyDescent="0.2">
      <c r="K163" s="28">
        <v>269</v>
      </c>
      <c r="L163" s="29" t="s">
        <v>128</v>
      </c>
      <c r="M163" s="30">
        <v>600</v>
      </c>
      <c r="N163" s="30">
        <v>675</v>
      </c>
      <c r="O163" s="31">
        <v>71.163399999999996</v>
      </c>
      <c r="P163" s="31">
        <v>0.10040691358024691</v>
      </c>
      <c r="Q163" s="30">
        <v>1</v>
      </c>
      <c r="S163" s="28">
        <v>269</v>
      </c>
      <c r="T163" s="29" t="s">
        <v>128</v>
      </c>
      <c r="U163" s="30">
        <v>600</v>
      </c>
      <c r="V163" s="30">
        <v>675</v>
      </c>
      <c r="W163" s="31">
        <v>71.179900000000004</v>
      </c>
      <c r="X163" s="31">
        <v>0.10043019400352735</v>
      </c>
      <c r="Y163" s="30">
        <v>1</v>
      </c>
    </row>
    <row r="164" spans="11:25" x14ac:dyDescent="0.2">
      <c r="K164" s="28">
        <v>270</v>
      </c>
      <c r="L164" s="29" t="s">
        <v>128</v>
      </c>
      <c r="M164" s="30">
        <v>600</v>
      </c>
      <c r="N164" s="30">
        <v>675</v>
      </c>
      <c r="O164" s="31">
        <v>71.013999999999996</v>
      </c>
      <c r="P164" s="31">
        <v>0.10019611992945326</v>
      </c>
      <c r="Q164" s="30">
        <v>1</v>
      </c>
      <c r="S164" s="28">
        <v>270</v>
      </c>
      <c r="T164" s="29" t="s">
        <v>128</v>
      </c>
      <c r="U164" s="30">
        <v>600</v>
      </c>
      <c r="V164" s="30">
        <v>675</v>
      </c>
      <c r="W164" s="31">
        <v>71.029899999999998</v>
      </c>
      <c r="X164" s="31">
        <v>0.10021855379188711</v>
      </c>
      <c r="Y164" s="30">
        <v>1</v>
      </c>
    </row>
    <row r="165" spans="11:25" x14ac:dyDescent="0.2">
      <c r="K165" s="28">
        <v>256</v>
      </c>
      <c r="L165" s="29" t="s">
        <v>129</v>
      </c>
      <c r="M165" s="30">
        <v>700</v>
      </c>
      <c r="N165" s="30">
        <v>575</v>
      </c>
      <c r="O165" s="31">
        <v>62.471499999999999</v>
      </c>
      <c r="P165" s="31">
        <v>8.869068322981366E-2</v>
      </c>
      <c r="Q165" s="30">
        <v>1</v>
      </c>
      <c r="S165" s="28">
        <v>256</v>
      </c>
      <c r="T165" s="29" t="s">
        <v>129</v>
      </c>
      <c r="U165" s="30">
        <v>700</v>
      </c>
      <c r="V165" s="30">
        <v>575</v>
      </c>
      <c r="W165" s="31">
        <v>62.484699999999997</v>
      </c>
      <c r="X165" s="31">
        <v>8.8709423247559885E-2</v>
      </c>
      <c r="Y165" s="30">
        <v>1</v>
      </c>
    </row>
    <row r="166" spans="11:25" x14ac:dyDescent="0.2">
      <c r="K166" s="28">
        <v>265</v>
      </c>
      <c r="L166" s="29" t="s">
        <v>128</v>
      </c>
      <c r="M166" s="30">
        <v>600</v>
      </c>
      <c r="N166" s="30">
        <v>675</v>
      </c>
      <c r="O166" s="31">
        <v>57.198999999999998</v>
      </c>
      <c r="P166" s="31">
        <v>8.0704056437389773E-2</v>
      </c>
      <c r="Q166" s="30">
        <v>1</v>
      </c>
      <c r="S166" s="28">
        <v>265</v>
      </c>
      <c r="T166" s="29" t="s">
        <v>128</v>
      </c>
      <c r="U166" s="30">
        <v>600</v>
      </c>
      <c r="V166" s="30">
        <v>675</v>
      </c>
      <c r="W166" s="31">
        <v>57.212600000000002</v>
      </c>
      <c r="X166" s="31">
        <v>8.0723245149911818E-2</v>
      </c>
      <c r="Y166" s="30">
        <v>1</v>
      </c>
    </row>
    <row r="167" spans="11:25" x14ac:dyDescent="0.2">
      <c r="K167" s="28">
        <v>249</v>
      </c>
      <c r="L167" s="29" t="s">
        <v>127</v>
      </c>
      <c r="M167" s="30">
        <v>600</v>
      </c>
      <c r="N167" s="30">
        <v>575</v>
      </c>
      <c r="O167" s="31">
        <v>54.840200000000003</v>
      </c>
      <c r="P167" s="31">
        <v>9.0832629399585932E-2</v>
      </c>
      <c r="Q167" s="30">
        <v>1</v>
      </c>
      <c r="S167" s="28">
        <v>249</v>
      </c>
      <c r="T167" s="29" t="s">
        <v>127</v>
      </c>
      <c r="U167" s="30">
        <v>600</v>
      </c>
      <c r="V167" s="30">
        <v>575</v>
      </c>
      <c r="W167" s="31">
        <v>54.847499999999997</v>
      </c>
      <c r="X167" s="31">
        <v>9.0844720496894404E-2</v>
      </c>
      <c r="Y167" s="30">
        <v>1</v>
      </c>
    </row>
    <row r="168" spans="11:25" x14ac:dyDescent="0.2">
      <c r="K168" s="28">
        <v>261</v>
      </c>
      <c r="L168" s="29" t="s">
        <v>128</v>
      </c>
      <c r="M168" s="30">
        <v>600</v>
      </c>
      <c r="N168" s="30">
        <v>675</v>
      </c>
      <c r="O168" s="31">
        <v>78.437799999999996</v>
      </c>
      <c r="P168" s="31">
        <v>0.11067061728395063</v>
      </c>
      <c r="Q168" s="30">
        <v>1</v>
      </c>
      <c r="S168" s="28">
        <v>261</v>
      </c>
      <c r="T168" s="29" t="s">
        <v>128</v>
      </c>
      <c r="U168" s="30">
        <v>600</v>
      </c>
      <c r="V168" s="30">
        <v>675</v>
      </c>
      <c r="W168" s="31">
        <v>78.448999999999998</v>
      </c>
      <c r="X168" s="31">
        <v>0.11068641975308642</v>
      </c>
      <c r="Y168" s="30">
        <v>1</v>
      </c>
    </row>
    <row r="169" spans="11:25" x14ac:dyDescent="0.2">
      <c r="K169" s="28">
        <v>257</v>
      </c>
      <c r="L169" s="29" t="s">
        <v>129</v>
      </c>
      <c r="M169" s="30">
        <v>700</v>
      </c>
      <c r="N169" s="30">
        <v>575</v>
      </c>
      <c r="O169" s="31">
        <v>74.025800000000004</v>
      </c>
      <c r="P169" s="31">
        <v>0.10509430346051464</v>
      </c>
      <c r="Q169" s="30">
        <v>1</v>
      </c>
      <c r="S169" s="28">
        <v>257</v>
      </c>
      <c r="T169" s="29" t="s">
        <v>129</v>
      </c>
      <c r="U169" s="30">
        <v>700</v>
      </c>
      <c r="V169" s="30">
        <v>575</v>
      </c>
      <c r="W169" s="31">
        <v>74.034899999999993</v>
      </c>
      <c r="X169" s="31">
        <v>0.10510722271517302</v>
      </c>
      <c r="Y169" s="30">
        <v>1</v>
      </c>
    </row>
    <row r="170" spans="11:25" x14ac:dyDescent="0.2">
      <c r="K170" s="28">
        <v>258</v>
      </c>
      <c r="L170" s="29" t="s">
        <v>129</v>
      </c>
      <c r="M170" s="30">
        <v>700</v>
      </c>
      <c r="N170" s="30">
        <v>575</v>
      </c>
      <c r="O170" s="31">
        <v>73.932000000000002</v>
      </c>
      <c r="P170" s="31">
        <v>0.10496113575865129</v>
      </c>
      <c r="Q170" s="30">
        <v>1</v>
      </c>
      <c r="S170" s="28">
        <v>258</v>
      </c>
      <c r="T170" s="29" t="s">
        <v>129</v>
      </c>
      <c r="U170" s="30">
        <v>700</v>
      </c>
      <c r="V170" s="30">
        <v>575</v>
      </c>
      <c r="W170" s="31">
        <v>73.941199999999995</v>
      </c>
      <c r="X170" s="31">
        <v>0.10497419698314107</v>
      </c>
      <c r="Y170" s="30">
        <v>1</v>
      </c>
    </row>
    <row r="171" spans="11:25" x14ac:dyDescent="0.2">
      <c r="K171" s="28">
        <v>262</v>
      </c>
      <c r="L171" s="29" t="s">
        <v>128</v>
      </c>
      <c r="M171" s="30">
        <v>600</v>
      </c>
      <c r="N171" s="30">
        <v>675</v>
      </c>
      <c r="O171" s="31">
        <v>78.068799999999996</v>
      </c>
      <c r="P171" s="31">
        <v>0.1101499823633157</v>
      </c>
      <c r="Q171" s="30">
        <v>1</v>
      </c>
      <c r="S171" s="28">
        <v>262</v>
      </c>
      <c r="T171" s="29" t="s">
        <v>128</v>
      </c>
      <c r="U171" s="30">
        <v>600</v>
      </c>
      <c r="V171" s="30">
        <v>675</v>
      </c>
      <c r="W171" s="31">
        <v>78.080100000000002</v>
      </c>
      <c r="X171" s="31">
        <v>0.11016592592592593</v>
      </c>
      <c r="Y171" s="30">
        <v>1</v>
      </c>
    </row>
    <row r="172" spans="11:25" x14ac:dyDescent="0.2">
      <c r="K172" s="28">
        <v>250</v>
      </c>
      <c r="L172" s="29" t="s">
        <v>127</v>
      </c>
      <c r="M172" s="30">
        <v>600</v>
      </c>
      <c r="N172" s="30">
        <v>575</v>
      </c>
      <c r="O172" s="31">
        <v>54.995199999999997</v>
      </c>
      <c r="P172" s="31">
        <v>9.1089358178053831E-2</v>
      </c>
      <c r="Q172" s="30">
        <v>1</v>
      </c>
      <c r="S172" s="28">
        <v>250</v>
      </c>
      <c r="T172" s="29" t="s">
        <v>127</v>
      </c>
      <c r="U172" s="30">
        <v>600</v>
      </c>
      <c r="V172" s="30">
        <v>575</v>
      </c>
      <c r="W172" s="31">
        <v>55.002699999999997</v>
      </c>
      <c r="X172" s="31">
        <v>9.1101780538302271E-2</v>
      </c>
      <c r="Y172" s="30">
        <v>1</v>
      </c>
    </row>
    <row r="173" spans="11:25" x14ac:dyDescent="0.2">
      <c r="K173" s="28">
        <v>65</v>
      </c>
      <c r="L173" s="29" t="s">
        <v>127</v>
      </c>
      <c r="M173" s="30">
        <v>600</v>
      </c>
      <c r="N173" s="30">
        <v>575</v>
      </c>
      <c r="O173" s="31">
        <v>10.077999999999999</v>
      </c>
      <c r="P173" s="31">
        <v>1.6692339544513459E-2</v>
      </c>
      <c r="Q173" s="30">
        <v>1</v>
      </c>
      <c r="S173" s="28">
        <v>65</v>
      </c>
      <c r="T173" s="29" t="s">
        <v>127</v>
      </c>
      <c r="U173" s="30">
        <v>600</v>
      </c>
      <c r="V173" s="30">
        <v>575</v>
      </c>
      <c r="W173" s="31">
        <v>10.0916</v>
      </c>
      <c r="X173" s="31">
        <v>1.6714865424430642E-2</v>
      </c>
      <c r="Y173" s="30">
        <v>1</v>
      </c>
    </row>
    <row r="174" spans="11:25" x14ac:dyDescent="0.2">
      <c r="K174" s="28">
        <v>77</v>
      </c>
      <c r="L174" s="29" t="s">
        <v>128</v>
      </c>
      <c r="M174" s="30">
        <v>600</v>
      </c>
      <c r="N174" s="30">
        <v>675</v>
      </c>
      <c r="O174" s="31">
        <v>11.5495</v>
      </c>
      <c r="P174" s="31">
        <v>1.6295590828924161E-2</v>
      </c>
      <c r="Q174" s="30">
        <v>1</v>
      </c>
      <c r="S174" s="28">
        <v>77</v>
      </c>
      <c r="T174" s="29" t="s">
        <v>128</v>
      </c>
      <c r="U174" s="30">
        <v>600</v>
      </c>
      <c r="V174" s="30">
        <v>675</v>
      </c>
      <c r="W174" s="31">
        <v>11.5693</v>
      </c>
      <c r="X174" s="31">
        <v>1.6323527336860669E-2</v>
      </c>
      <c r="Y174" s="30">
        <v>1</v>
      </c>
    </row>
    <row r="175" spans="11:25" x14ac:dyDescent="0.2">
      <c r="K175" s="28">
        <v>73</v>
      </c>
      <c r="L175" s="29" t="s">
        <v>129</v>
      </c>
      <c r="M175" s="30">
        <v>700</v>
      </c>
      <c r="N175" s="30">
        <v>575</v>
      </c>
      <c r="O175" s="31">
        <v>8.0954999999999995</v>
      </c>
      <c r="P175" s="31">
        <v>1.1493167701863352E-2</v>
      </c>
      <c r="Q175" s="30">
        <v>1</v>
      </c>
      <c r="S175" s="28">
        <v>73</v>
      </c>
      <c r="T175" s="29" t="s">
        <v>129</v>
      </c>
      <c r="U175" s="30">
        <v>700</v>
      </c>
      <c r="V175" s="30">
        <v>575</v>
      </c>
      <c r="W175" s="31">
        <v>8.1123999999999992</v>
      </c>
      <c r="X175" s="31">
        <v>1.1517160603371782E-2</v>
      </c>
      <c r="Y175" s="30">
        <v>1</v>
      </c>
    </row>
    <row r="176" spans="11:25" x14ac:dyDescent="0.2">
      <c r="K176" s="28">
        <v>74</v>
      </c>
      <c r="L176" s="29" t="s">
        <v>129</v>
      </c>
      <c r="M176" s="30">
        <v>700</v>
      </c>
      <c r="N176" s="30">
        <v>575</v>
      </c>
      <c r="O176" s="31">
        <v>8.1016999999999992</v>
      </c>
      <c r="P176" s="31">
        <v>1.1501969831410823E-2</v>
      </c>
      <c r="Q176" s="30">
        <v>1</v>
      </c>
      <c r="S176" s="28">
        <v>74</v>
      </c>
      <c r="T176" s="29" t="s">
        <v>129</v>
      </c>
      <c r="U176" s="30">
        <v>700</v>
      </c>
      <c r="V176" s="30">
        <v>575</v>
      </c>
      <c r="W176" s="31">
        <v>8.1186000000000007</v>
      </c>
      <c r="X176" s="31">
        <v>1.1525962732919256E-2</v>
      </c>
      <c r="Y176" s="30">
        <v>1</v>
      </c>
    </row>
    <row r="177" spans="11:25" x14ac:dyDescent="0.2">
      <c r="K177" s="28">
        <v>78</v>
      </c>
      <c r="L177" s="29" t="s">
        <v>128</v>
      </c>
      <c r="M177" s="30">
        <v>600</v>
      </c>
      <c r="N177" s="30">
        <v>675</v>
      </c>
      <c r="O177" s="31">
        <v>11.734500000000001</v>
      </c>
      <c r="P177" s="31">
        <v>1.6556613756613756E-2</v>
      </c>
      <c r="Q177" s="30">
        <v>1</v>
      </c>
      <c r="S177" s="28">
        <v>78</v>
      </c>
      <c r="T177" s="29" t="s">
        <v>128</v>
      </c>
      <c r="U177" s="30">
        <v>600</v>
      </c>
      <c r="V177" s="30">
        <v>675</v>
      </c>
      <c r="W177" s="31">
        <v>11.7544</v>
      </c>
      <c r="X177" s="31">
        <v>1.6584691358024692E-2</v>
      </c>
      <c r="Y177" s="30">
        <v>1</v>
      </c>
    </row>
    <row r="178" spans="11:25" x14ac:dyDescent="0.2">
      <c r="K178" s="28">
        <v>66</v>
      </c>
      <c r="L178" s="29" t="s">
        <v>127</v>
      </c>
      <c r="M178" s="30">
        <v>600</v>
      </c>
      <c r="N178" s="30">
        <v>575</v>
      </c>
      <c r="O178" s="31">
        <v>10.0563</v>
      </c>
      <c r="P178" s="31">
        <v>1.6656397515527954E-2</v>
      </c>
      <c r="Q178" s="30">
        <v>1</v>
      </c>
      <c r="S178" s="28">
        <v>66</v>
      </c>
      <c r="T178" s="29" t="s">
        <v>127</v>
      </c>
      <c r="U178" s="30">
        <v>600</v>
      </c>
      <c r="V178" s="30">
        <v>575</v>
      </c>
      <c r="W178" s="31">
        <v>10.069800000000001</v>
      </c>
      <c r="X178" s="31">
        <v>1.6678757763975156E-2</v>
      </c>
      <c r="Y178" s="30">
        <v>1</v>
      </c>
    </row>
    <row r="179" spans="11:25" x14ac:dyDescent="0.2">
      <c r="K179" s="28">
        <v>82</v>
      </c>
      <c r="L179" s="29" t="s">
        <v>128</v>
      </c>
      <c r="M179" s="30">
        <v>600</v>
      </c>
      <c r="N179" s="30">
        <v>675</v>
      </c>
      <c r="O179" s="31">
        <v>58.343600000000002</v>
      </c>
      <c r="P179" s="31">
        <v>8.231901234567901E-2</v>
      </c>
      <c r="Q179" s="30">
        <v>1</v>
      </c>
      <c r="S179" s="28">
        <v>82</v>
      </c>
      <c r="T179" s="29" t="s">
        <v>128</v>
      </c>
      <c r="U179" s="30">
        <v>600</v>
      </c>
      <c r="V179" s="30">
        <v>675</v>
      </c>
      <c r="W179" s="31">
        <v>58.366599999999998</v>
      </c>
      <c r="X179" s="31">
        <v>8.2351463844797176E-2</v>
      </c>
      <c r="Y179" s="30">
        <v>1</v>
      </c>
    </row>
    <row r="180" spans="11:25" x14ac:dyDescent="0.2">
      <c r="K180" s="28">
        <v>67</v>
      </c>
      <c r="L180" s="29" t="s">
        <v>129</v>
      </c>
      <c r="M180" s="30">
        <v>700</v>
      </c>
      <c r="N180" s="30">
        <v>575</v>
      </c>
      <c r="O180" s="31">
        <v>64.244</v>
      </c>
      <c r="P180" s="31">
        <v>9.1207098491570535E-2</v>
      </c>
      <c r="Q180" s="30">
        <v>1</v>
      </c>
      <c r="S180" s="28">
        <v>67</v>
      </c>
      <c r="T180" s="29" t="s">
        <v>129</v>
      </c>
      <c r="U180" s="30">
        <v>700</v>
      </c>
      <c r="V180" s="30">
        <v>575</v>
      </c>
      <c r="W180" s="31">
        <v>64.267499999999998</v>
      </c>
      <c r="X180" s="31">
        <v>9.1240461401952092E-2</v>
      </c>
      <c r="Y180" s="30">
        <v>1</v>
      </c>
    </row>
    <row r="181" spans="11:25" x14ac:dyDescent="0.2">
      <c r="K181" s="28">
        <v>85</v>
      </c>
      <c r="L181" s="29" t="s">
        <v>128</v>
      </c>
      <c r="M181" s="30">
        <v>600</v>
      </c>
      <c r="N181" s="30">
        <v>675</v>
      </c>
      <c r="O181" s="31">
        <v>67.606700000000004</v>
      </c>
      <c r="P181" s="31">
        <v>9.5388641975308636E-2</v>
      </c>
      <c r="Q181" s="30">
        <v>1</v>
      </c>
      <c r="S181" s="28">
        <v>85</v>
      </c>
      <c r="T181" s="29" t="s">
        <v>128</v>
      </c>
      <c r="U181" s="30">
        <v>600</v>
      </c>
      <c r="V181" s="30">
        <v>675</v>
      </c>
      <c r="W181" s="31">
        <v>67.631100000000004</v>
      </c>
      <c r="X181" s="31">
        <v>9.542306878306879E-2</v>
      </c>
      <c r="Y181" s="30">
        <v>1</v>
      </c>
    </row>
    <row r="182" spans="11:25" x14ac:dyDescent="0.2">
      <c r="K182" s="28">
        <v>86</v>
      </c>
      <c r="L182" s="29" t="s">
        <v>128</v>
      </c>
      <c r="M182" s="30">
        <v>600</v>
      </c>
      <c r="N182" s="30">
        <v>675</v>
      </c>
      <c r="O182" s="31">
        <v>67.591300000000004</v>
      </c>
      <c r="P182" s="31">
        <v>9.5366913580246918E-2</v>
      </c>
      <c r="Q182" s="30">
        <v>1</v>
      </c>
      <c r="S182" s="28">
        <v>86</v>
      </c>
      <c r="T182" s="29" t="s">
        <v>128</v>
      </c>
      <c r="U182" s="30">
        <v>600</v>
      </c>
      <c r="V182" s="30">
        <v>675</v>
      </c>
      <c r="W182" s="31">
        <v>67.617000000000004</v>
      </c>
      <c r="X182" s="31">
        <v>9.5403174603174601E-2</v>
      </c>
      <c r="Y182" s="30">
        <v>1</v>
      </c>
    </row>
    <row r="183" spans="11:25" x14ac:dyDescent="0.2">
      <c r="K183" s="28">
        <v>69</v>
      </c>
      <c r="L183" s="29" t="s">
        <v>129</v>
      </c>
      <c r="M183" s="30">
        <v>700</v>
      </c>
      <c r="N183" s="30">
        <v>575</v>
      </c>
      <c r="O183" s="31">
        <v>64.019199999999998</v>
      </c>
      <c r="P183" s="31">
        <v>9.0887950310559004E-2</v>
      </c>
      <c r="Q183" s="30">
        <v>1</v>
      </c>
      <c r="S183" s="28">
        <v>69</v>
      </c>
      <c r="T183" s="29" t="s">
        <v>129</v>
      </c>
      <c r="U183" s="30">
        <v>700</v>
      </c>
      <c r="V183" s="30">
        <v>575</v>
      </c>
      <c r="W183" s="31">
        <v>64.041700000000006</v>
      </c>
      <c r="X183" s="31">
        <v>9.0919893522626444E-2</v>
      </c>
      <c r="Y183" s="30">
        <v>1</v>
      </c>
    </row>
    <row r="184" spans="11:25" x14ac:dyDescent="0.2">
      <c r="K184" s="28">
        <v>80</v>
      </c>
      <c r="L184" s="29" t="s">
        <v>128</v>
      </c>
      <c r="M184" s="30">
        <v>600</v>
      </c>
      <c r="N184" s="30">
        <v>675</v>
      </c>
      <c r="O184" s="31">
        <v>57.740099999999998</v>
      </c>
      <c r="P184" s="31">
        <v>8.1467513227513222E-2</v>
      </c>
      <c r="Q184" s="30">
        <v>1</v>
      </c>
      <c r="S184" s="28">
        <v>80</v>
      </c>
      <c r="T184" s="29" t="s">
        <v>128</v>
      </c>
      <c r="U184" s="30">
        <v>600</v>
      </c>
      <c r="V184" s="30">
        <v>675</v>
      </c>
      <c r="W184" s="31">
        <v>57.763100000000001</v>
      </c>
      <c r="X184" s="31">
        <v>8.1499964726631388E-2</v>
      </c>
      <c r="Y184" s="30">
        <v>1</v>
      </c>
    </row>
    <row r="185" spans="11:25" x14ac:dyDescent="0.2">
      <c r="K185" s="28">
        <v>81</v>
      </c>
      <c r="L185" s="29" t="s">
        <v>128</v>
      </c>
      <c r="M185" s="30">
        <v>600</v>
      </c>
      <c r="N185" s="30">
        <v>675</v>
      </c>
      <c r="O185" s="31">
        <v>58.622</v>
      </c>
      <c r="P185" s="31">
        <v>8.2711816578483241E-2</v>
      </c>
      <c r="Q185" s="30">
        <v>1</v>
      </c>
      <c r="S185" s="28">
        <v>81</v>
      </c>
      <c r="T185" s="29" t="s">
        <v>128</v>
      </c>
      <c r="U185" s="30">
        <v>600</v>
      </c>
      <c r="V185" s="30">
        <v>675</v>
      </c>
      <c r="W185" s="31">
        <v>58.645000000000003</v>
      </c>
      <c r="X185" s="31">
        <v>8.2744268077601407E-2</v>
      </c>
      <c r="Y185" s="30">
        <v>1</v>
      </c>
    </row>
    <row r="186" spans="11:25" x14ac:dyDescent="0.2">
      <c r="K186" s="28">
        <v>68</v>
      </c>
      <c r="L186" s="29" t="s">
        <v>129</v>
      </c>
      <c r="M186" s="30">
        <v>700</v>
      </c>
      <c r="N186" s="30">
        <v>575</v>
      </c>
      <c r="O186" s="31">
        <v>65.075299999999999</v>
      </c>
      <c r="P186" s="31">
        <v>9.2387293700088718E-2</v>
      </c>
      <c r="Q186" s="30">
        <v>1</v>
      </c>
      <c r="S186" s="28">
        <v>68</v>
      </c>
      <c r="T186" s="29" t="s">
        <v>129</v>
      </c>
      <c r="U186" s="30">
        <v>700</v>
      </c>
      <c r="V186" s="30">
        <v>575</v>
      </c>
      <c r="W186" s="31">
        <v>65.097700000000003</v>
      </c>
      <c r="X186" s="31">
        <v>9.2419094942324767E-2</v>
      </c>
      <c r="Y186" s="30">
        <v>1</v>
      </c>
    </row>
    <row r="187" spans="11:25" x14ac:dyDescent="0.2">
      <c r="K187" s="28">
        <v>83</v>
      </c>
      <c r="L187" s="29" t="s">
        <v>128</v>
      </c>
      <c r="M187" s="30">
        <v>600</v>
      </c>
      <c r="N187" s="30">
        <v>675</v>
      </c>
      <c r="O187" s="31">
        <v>70.068200000000004</v>
      </c>
      <c r="P187" s="31">
        <v>9.8861657848324527E-2</v>
      </c>
      <c r="Q187" s="30">
        <v>1</v>
      </c>
      <c r="S187" s="28">
        <v>83</v>
      </c>
      <c r="T187" s="29" t="s">
        <v>128</v>
      </c>
      <c r="U187" s="30">
        <v>600</v>
      </c>
      <c r="V187" s="30">
        <v>675</v>
      </c>
      <c r="W187" s="31">
        <v>70.088999999999999</v>
      </c>
      <c r="X187" s="31">
        <v>9.8891005291005293E-2</v>
      </c>
      <c r="Y187" s="30">
        <v>1</v>
      </c>
    </row>
    <row r="188" spans="11:25" x14ac:dyDescent="0.2">
      <c r="K188" s="28">
        <v>84</v>
      </c>
      <c r="L188" s="29" t="s">
        <v>128</v>
      </c>
      <c r="M188" s="30">
        <v>600</v>
      </c>
      <c r="N188" s="30">
        <v>675</v>
      </c>
      <c r="O188" s="31">
        <v>70.059100000000001</v>
      </c>
      <c r="P188" s="31">
        <v>9.8848818342151687E-2</v>
      </c>
      <c r="Q188" s="30">
        <v>1</v>
      </c>
      <c r="S188" s="28">
        <v>84</v>
      </c>
      <c r="T188" s="29" t="s">
        <v>128</v>
      </c>
      <c r="U188" s="30">
        <v>600</v>
      </c>
      <c r="V188" s="30">
        <v>675</v>
      </c>
      <c r="W188" s="31">
        <v>70.083200000000005</v>
      </c>
      <c r="X188" s="31">
        <v>9.8882821869488546E-2</v>
      </c>
      <c r="Y188" s="30">
        <v>1</v>
      </c>
    </row>
    <row r="189" spans="11:25" x14ac:dyDescent="0.2">
      <c r="K189" s="28">
        <v>70</v>
      </c>
      <c r="L189" s="29" t="s">
        <v>129</v>
      </c>
      <c r="M189" s="30">
        <v>700</v>
      </c>
      <c r="N189" s="30">
        <v>575</v>
      </c>
      <c r="O189" s="31">
        <v>65.021000000000001</v>
      </c>
      <c r="P189" s="31">
        <v>9.2310204081632652E-2</v>
      </c>
      <c r="Q189" s="30">
        <v>1</v>
      </c>
      <c r="S189" s="28">
        <v>70</v>
      </c>
      <c r="T189" s="29" t="s">
        <v>129</v>
      </c>
      <c r="U189" s="30">
        <v>700</v>
      </c>
      <c r="V189" s="30">
        <v>575</v>
      </c>
      <c r="W189" s="31">
        <v>65.043499999999995</v>
      </c>
      <c r="X189" s="31">
        <v>9.2342147293700078E-2</v>
      </c>
      <c r="Y189" s="30">
        <v>1</v>
      </c>
    </row>
    <row r="190" spans="11:25" x14ac:dyDescent="0.2">
      <c r="K190" s="28">
        <v>79</v>
      </c>
      <c r="L190" s="29" t="s">
        <v>128</v>
      </c>
      <c r="M190" s="30">
        <v>600</v>
      </c>
      <c r="N190" s="30">
        <v>675</v>
      </c>
      <c r="O190" s="31">
        <v>58.277299999999997</v>
      </c>
      <c r="P190" s="31">
        <v>8.2225467372134028E-2</v>
      </c>
      <c r="Q190" s="30">
        <v>1</v>
      </c>
      <c r="S190" s="28">
        <v>79</v>
      </c>
      <c r="T190" s="29" t="s">
        <v>128</v>
      </c>
      <c r="U190" s="30">
        <v>600</v>
      </c>
      <c r="V190" s="30">
        <v>675</v>
      </c>
      <c r="W190" s="31">
        <v>58.3</v>
      </c>
      <c r="X190" s="31">
        <v>8.2257495590828927E-2</v>
      </c>
      <c r="Y190" s="30">
        <v>1</v>
      </c>
    </row>
    <row r="191" spans="11:25" x14ac:dyDescent="0.2">
      <c r="K191" s="28">
        <v>63</v>
      </c>
      <c r="L191" s="29" t="s">
        <v>127</v>
      </c>
      <c r="M191" s="30">
        <v>600</v>
      </c>
      <c r="N191" s="30">
        <v>575</v>
      </c>
      <c r="O191" s="31">
        <v>58.651699999999998</v>
      </c>
      <c r="P191" s="31">
        <v>9.7145672877846784E-2</v>
      </c>
      <c r="Q191" s="30">
        <v>1</v>
      </c>
      <c r="S191" s="28">
        <v>63</v>
      </c>
      <c r="T191" s="29" t="s">
        <v>127</v>
      </c>
      <c r="U191" s="30">
        <v>600</v>
      </c>
      <c r="V191" s="30">
        <v>575</v>
      </c>
      <c r="W191" s="31">
        <v>58.665700000000001</v>
      </c>
      <c r="X191" s="31">
        <v>9.7168861283643895E-2</v>
      </c>
      <c r="Y191" s="30">
        <v>1</v>
      </c>
    </row>
    <row r="192" spans="11:25" x14ac:dyDescent="0.2">
      <c r="K192" s="28">
        <v>75</v>
      </c>
      <c r="L192" s="29" t="s">
        <v>128</v>
      </c>
      <c r="M192" s="30">
        <v>600</v>
      </c>
      <c r="N192" s="30">
        <v>675</v>
      </c>
      <c r="O192" s="31">
        <v>81.816400000000002</v>
      </c>
      <c r="P192" s="31">
        <v>0.11543760141093476</v>
      </c>
      <c r="Q192" s="30">
        <v>1</v>
      </c>
      <c r="S192" s="28">
        <v>75</v>
      </c>
      <c r="T192" s="29" t="s">
        <v>128</v>
      </c>
      <c r="U192" s="30">
        <v>600</v>
      </c>
      <c r="V192" s="30">
        <v>675</v>
      </c>
      <c r="W192" s="31">
        <v>81.836500000000001</v>
      </c>
      <c r="X192" s="31">
        <v>0.11546596119929453</v>
      </c>
      <c r="Y192" s="30">
        <v>1</v>
      </c>
    </row>
    <row r="193" spans="11:25" x14ac:dyDescent="0.2">
      <c r="K193" s="28">
        <v>71</v>
      </c>
      <c r="L193" s="29" t="s">
        <v>129</v>
      </c>
      <c r="M193" s="30">
        <v>700</v>
      </c>
      <c r="N193" s="30">
        <v>575</v>
      </c>
      <c r="O193" s="31">
        <v>76.75</v>
      </c>
      <c r="P193" s="31">
        <v>0.10896184560780835</v>
      </c>
      <c r="Q193" s="30">
        <v>1</v>
      </c>
      <c r="S193" s="28">
        <v>71</v>
      </c>
      <c r="T193" s="29" t="s">
        <v>129</v>
      </c>
      <c r="U193" s="30">
        <v>700</v>
      </c>
      <c r="V193" s="30">
        <v>575</v>
      </c>
      <c r="W193" s="31">
        <v>76.7667</v>
      </c>
      <c r="X193" s="31">
        <v>0.10898555456965395</v>
      </c>
      <c r="Y193" s="30">
        <v>1</v>
      </c>
    </row>
    <row r="194" spans="11:25" x14ac:dyDescent="0.2">
      <c r="K194" s="28">
        <v>72</v>
      </c>
      <c r="L194" s="29" t="s">
        <v>129</v>
      </c>
      <c r="M194" s="30">
        <v>700</v>
      </c>
      <c r="N194" s="30">
        <v>575</v>
      </c>
      <c r="O194" s="31">
        <v>76.753799999999998</v>
      </c>
      <c r="P194" s="31">
        <v>0.10896724046140195</v>
      </c>
      <c r="Q194" s="30">
        <v>1</v>
      </c>
      <c r="S194" s="28">
        <v>72</v>
      </c>
      <c r="T194" s="29" t="s">
        <v>129</v>
      </c>
      <c r="U194" s="30">
        <v>700</v>
      </c>
      <c r="V194" s="30">
        <v>575</v>
      </c>
      <c r="W194" s="31">
        <v>76.770600000000002</v>
      </c>
      <c r="X194" s="31">
        <v>0.10899109139307898</v>
      </c>
      <c r="Y194" s="30">
        <v>1</v>
      </c>
    </row>
    <row r="195" spans="11:25" x14ac:dyDescent="0.2">
      <c r="K195" s="28">
        <v>76</v>
      </c>
      <c r="L195" s="29" t="s">
        <v>128</v>
      </c>
      <c r="M195" s="30">
        <v>600</v>
      </c>
      <c r="N195" s="30">
        <v>675</v>
      </c>
      <c r="O195" s="31">
        <v>81.861599999999996</v>
      </c>
      <c r="P195" s="31">
        <v>0.11550137566137565</v>
      </c>
      <c r="Q195" s="30">
        <v>1</v>
      </c>
      <c r="S195" s="28">
        <v>76</v>
      </c>
      <c r="T195" s="29" t="s">
        <v>128</v>
      </c>
      <c r="U195" s="30">
        <v>600</v>
      </c>
      <c r="V195" s="30">
        <v>675</v>
      </c>
      <c r="W195" s="31">
        <v>81.881100000000004</v>
      </c>
      <c r="X195" s="31">
        <v>0.1155288888888889</v>
      </c>
      <c r="Y195" s="30">
        <v>1</v>
      </c>
    </row>
    <row r="196" spans="11:25" x14ac:dyDescent="0.2">
      <c r="K196" s="28">
        <v>64</v>
      </c>
      <c r="L196" s="29" t="s">
        <v>127</v>
      </c>
      <c r="M196" s="30">
        <v>600</v>
      </c>
      <c r="N196" s="30">
        <v>575</v>
      </c>
      <c r="O196" s="31">
        <v>58.539000000000001</v>
      </c>
      <c r="P196" s="31">
        <v>9.6959006211180129E-2</v>
      </c>
      <c r="Q196" s="30">
        <v>1</v>
      </c>
      <c r="S196" s="28">
        <v>64</v>
      </c>
      <c r="T196" s="29" t="s">
        <v>127</v>
      </c>
      <c r="U196" s="30">
        <v>600</v>
      </c>
      <c r="V196" s="30">
        <v>575</v>
      </c>
      <c r="W196" s="31">
        <v>58.552999999999997</v>
      </c>
      <c r="X196" s="31">
        <v>9.6982194616977227E-2</v>
      </c>
      <c r="Y196" s="30">
        <v>1</v>
      </c>
    </row>
    <row r="197" spans="11:25" x14ac:dyDescent="0.2">
      <c r="K197" s="28">
        <v>127</v>
      </c>
      <c r="L197" s="29" t="s">
        <v>127</v>
      </c>
      <c r="M197" s="30">
        <v>600</v>
      </c>
      <c r="N197" s="30">
        <v>575</v>
      </c>
      <c r="O197" s="31">
        <v>2.7987000000000002</v>
      </c>
      <c r="P197" s="31">
        <v>4.6355279503105598E-3</v>
      </c>
      <c r="Q197" s="30">
        <v>1</v>
      </c>
      <c r="S197" s="28">
        <v>127</v>
      </c>
      <c r="T197" s="29" t="s">
        <v>127</v>
      </c>
      <c r="U197" s="30">
        <v>600</v>
      </c>
      <c r="V197" s="30">
        <v>575</v>
      </c>
      <c r="W197" s="31">
        <v>2.8134999999999999</v>
      </c>
      <c r="X197" s="31">
        <v>4.6600414078674952E-3</v>
      </c>
      <c r="Y197" s="30">
        <v>1</v>
      </c>
    </row>
    <row r="198" spans="11:25" x14ac:dyDescent="0.2">
      <c r="K198" s="28">
        <v>139</v>
      </c>
      <c r="L198" s="29" t="s">
        <v>128</v>
      </c>
      <c r="M198" s="30">
        <v>600</v>
      </c>
      <c r="N198" s="30">
        <v>675</v>
      </c>
      <c r="O198" s="31">
        <v>23.182500000000001</v>
      </c>
      <c r="P198" s="31">
        <v>3.2708994708994708E-2</v>
      </c>
      <c r="Q198" s="30">
        <v>1</v>
      </c>
      <c r="S198" s="28">
        <v>139</v>
      </c>
      <c r="T198" s="29" t="s">
        <v>128</v>
      </c>
      <c r="U198" s="30">
        <v>600</v>
      </c>
      <c r="V198" s="30">
        <v>675</v>
      </c>
      <c r="W198" s="31">
        <v>23.207999999999998</v>
      </c>
      <c r="X198" s="31">
        <v>3.2744973544973542E-2</v>
      </c>
      <c r="Y198" s="30">
        <v>1</v>
      </c>
    </row>
    <row r="199" spans="11:25" x14ac:dyDescent="0.2">
      <c r="K199" s="28">
        <v>135</v>
      </c>
      <c r="L199" s="29" t="s">
        <v>129</v>
      </c>
      <c r="M199" s="30">
        <v>700</v>
      </c>
      <c r="N199" s="30">
        <v>575</v>
      </c>
      <c r="O199" s="31">
        <v>-1.0521</v>
      </c>
      <c r="P199" s="31">
        <v>1.493664596273292E-3</v>
      </c>
      <c r="Q199" s="30">
        <v>1</v>
      </c>
      <c r="S199" s="28">
        <v>135</v>
      </c>
      <c r="T199" s="29" t="s">
        <v>129</v>
      </c>
      <c r="U199" s="30">
        <v>700</v>
      </c>
      <c r="V199" s="30">
        <v>575</v>
      </c>
      <c r="W199" s="31">
        <v>-1.0368999999999999</v>
      </c>
      <c r="X199" s="31">
        <v>1.4720851818988464E-3</v>
      </c>
      <c r="Y199" s="30">
        <v>1</v>
      </c>
    </row>
    <row r="200" spans="11:25" x14ac:dyDescent="0.2">
      <c r="K200" s="28">
        <v>136</v>
      </c>
      <c r="L200" s="29" t="s">
        <v>129</v>
      </c>
      <c r="M200" s="30">
        <v>700</v>
      </c>
      <c r="N200" s="30">
        <v>575</v>
      </c>
      <c r="O200" s="31">
        <v>-1.0767</v>
      </c>
      <c r="P200" s="31">
        <v>1.5285891748003551E-3</v>
      </c>
      <c r="Q200" s="30">
        <v>1</v>
      </c>
      <c r="S200" s="28">
        <v>136</v>
      </c>
      <c r="T200" s="29" t="s">
        <v>129</v>
      </c>
      <c r="U200" s="30">
        <v>700</v>
      </c>
      <c r="V200" s="30">
        <v>575</v>
      </c>
      <c r="W200" s="31">
        <v>-1.0613999999999999</v>
      </c>
      <c r="X200" s="31">
        <v>1.5068677905944986E-3</v>
      </c>
      <c r="Y200" s="30">
        <v>1</v>
      </c>
    </row>
    <row r="201" spans="11:25" x14ac:dyDescent="0.2">
      <c r="K201" s="28">
        <v>140</v>
      </c>
      <c r="L201" s="29" t="s">
        <v>128</v>
      </c>
      <c r="M201" s="30">
        <v>600</v>
      </c>
      <c r="N201" s="30">
        <v>675</v>
      </c>
      <c r="O201" s="31">
        <v>23.036200000000001</v>
      </c>
      <c r="P201" s="31">
        <v>3.2502574955908289E-2</v>
      </c>
      <c r="Q201" s="30">
        <v>1</v>
      </c>
      <c r="S201" s="28">
        <v>140</v>
      </c>
      <c r="T201" s="29" t="s">
        <v>128</v>
      </c>
      <c r="U201" s="30">
        <v>600</v>
      </c>
      <c r="V201" s="30">
        <v>675</v>
      </c>
      <c r="W201" s="31">
        <v>23.061800000000002</v>
      </c>
      <c r="X201" s="31">
        <v>3.2538694885361555E-2</v>
      </c>
      <c r="Y201" s="30">
        <v>1</v>
      </c>
    </row>
    <row r="202" spans="11:25" x14ac:dyDescent="0.2">
      <c r="K202" s="28">
        <v>128</v>
      </c>
      <c r="L202" s="29" t="s">
        <v>127</v>
      </c>
      <c r="M202" s="30">
        <v>600</v>
      </c>
      <c r="N202" s="30">
        <v>575</v>
      </c>
      <c r="O202" s="31">
        <v>2.7059000000000002</v>
      </c>
      <c r="P202" s="31">
        <v>4.4818219461697723E-3</v>
      </c>
      <c r="Q202" s="30">
        <v>1</v>
      </c>
      <c r="S202" s="28">
        <v>128</v>
      </c>
      <c r="T202" s="29" t="s">
        <v>127</v>
      </c>
      <c r="U202" s="30">
        <v>600</v>
      </c>
      <c r="V202" s="30">
        <v>575</v>
      </c>
      <c r="W202" s="31">
        <v>2.7208000000000001</v>
      </c>
      <c r="X202" s="31">
        <v>4.506501035196688E-3</v>
      </c>
      <c r="Y202" s="30">
        <v>1</v>
      </c>
    </row>
    <row r="203" spans="11:25" x14ac:dyDescent="0.2">
      <c r="K203" s="28">
        <v>144</v>
      </c>
      <c r="L203" s="29" t="s">
        <v>128</v>
      </c>
      <c r="M203" s="30">
        <v>600</v>
      </c>
      <c r="N203" s="30">
        <v>675</v>
      </c>
      <c r="O203" s="31">
        <v>68.033699999999996</v>
      </c>
      <c r="P203" s="31">
        <v>9.599111111111111E-2</v>
      </c>
      <c r="Q203" s="30">
        <v>1</v>
      </c>
      <c r="S203" s="28">
        <v>144</v>
      </c>
      <c r="T203" s="29" t="s">
        <v>128</v>
      </c>
      <c r="U203" s="30">
        <v>600</v>
      </c>
      <c r="V203" s="30">
        <v>675</v>
      </c>
      <c r="W203" s="31">
        <v>68.063800000000001</v>
      </c>
      <c r="X203" s="31">
        <v>9.603358024691358E-2</v>
      </c>
      <c r="Y203" s="30">
        <v>1</v>
      </c>
    </row>
    <row r="204" spans="11:25" x14ac:dyDescent="0.2">
      <c r="K204" s="28">
        <v>129</v>
      </c>
      <c r="L204" s="29" t="s">
        <v>129</v>
      </c>
      <c r="M204" s="30">
        <v>700</v>
      </c>
      <c r="N204" s="30">
        <v>575</v>
      </c>
      <c r="O204" s="31">
        <v>53.660200000000003</v>
      </c>
      <c r="P204" s="31">
        <v>7.6181295474711627E-2</v>
      </c>
      <c r="Q204" s="30">
        <v>1</v>
      </c>
      <c r="S204" s="28">
        <v>129</v>
      </c>
      <c r="T204" s="29" t="s">
        <v>129</v>
      </c>
      <c r="U204" s="30">
        <v>700</v>
      </c>
      <c r="V204" s="30">
        <v>575</v>
      </c>
      <c r="W204" s="31">
        <v>53.683399999999999</v>
      </c>
      <c r="X204" s="31">
        <v>7.6214232475598942E-2</v>
      </c>
      <c r="Y204" s="30">
        <v>1</v>
      </c>
    </row>
    <row r="205" spans="11:25" x14ac:dyDescent="0.2">
      <c r="K205" s="28">
        <v>147</v>
      </c>
      <c r="L205" s="29" t="s">
        <v>128</v>
      </c>
      <c r="M205" s="30">
        <v>600</v>
      </c>
      <c r="N205" s="30">
        <v>675</v>
      </c>
      <c r="O205" s="31">
        <v>75.144499999999994</v>
      </c>
      <c r="P205" s="31">
        <v>0.10602398589065255</v>
      </c>
      <c r="Q205" s="30">
        <v>1</v>
      </c>
      <c r="S205" s="28">
        <v>147</v>
      </c>
      <c r="T205" s="29" t="s">
        <v>128</v>
      </c>
      <c r="U205" s="30">
        <v>600</v>
      </c>
      <c r="V205" s="30">
        <v>675</v>
      </c>
      <c r="W205" s="31">
        <v>75.184700000000007</v>
      </c>
      <c r="X205" s="31">
        <v>0.10608070546737215</v>
      </c>
      <c r="Y205" s="30">
        <v>1</v>
      </c>
    </row>
    <row r="206" spans="11:25" x14ac:dyDescent="0.2">
      <c r="K206" s="28">
        <v>148</v>
      </c>
      <c r="L206" s="29" t="s">
        <v>128</v>
      </c>
      <c r="M206" s="30">
        <v>600</v>
      </c>
      <c r="N206" s="30">
        <v>675</v>
      </c>
      <c r="O206" s="31">
        <v>75.094099999999997</v>
      </c>
      <c r="P206" s="31">
        <v>0.10595287477954143</v>
      </c>
      <c r="Q206" s="30">
        <v>1</v>
      </c>
      <c r="S206" s="28">
        <v>148</v>
      </c>
      <c r="T206" s="29" t="s">
        <v>128</v>
      </c>
      <c r="U206" s="30">
        <v>600</v>
      </c>
      <c r="V206" s="30">
        <v>675</v>
      </c>
      <c r="W206" s="31">
        <v>75.127200000000002</v>
      </c>
      <c r="X206" s="31">
        <v>0.10599957671957672</v>
      </c>
      <c r="Y206" s="30">
        <v>1</v>
      </c>
    </row>
    <row r="207" spans="11:25" x14ac:dyDescent="0.2">
      <c r="K207" s="28">
        <v>131</v>
      </c>
      <c r="L207" s="29" t="s">
        <v>129</v>
      </c>
      <c r="M207" s="30">
        <v>700</v>
      </c>
      <c r="N207" s="30">
        <v>575</v>
      </c>
      <c r="O207" s="31">
        <v>53.5884</v>
      </c>
      <c r="P207" s="31">
        <v>7.6079361135758652E-2</v>
      </c>
      <c r="Q207" s="30">
        <v>1</v>
      </c>
      <c r="S207" s="28">
        <v>131</v>
      </c>
      <c r="T207" s="29" t="s">
        <v>129</v>
      </c>
      <c r="U207" s="30">
        <v>700</v>
      </c>
      <c r="V207" s="30">
        <v>575</v>
      </c>
      <c r="W207" s="31">
        <v>53.612499999999997</v>
      </c>
      <c r="X207" s="31">
        <v>7.6113575865128666E-2</v>
      </c>
      <c r="Y207" s="30">
        <v>1</v>
      </c>
    </row>
    <row r="208" spans="11:25" x14ac:dyDescent="0.2">
      <c r="K208" s="28">
        <v>142</v>
      </c>
      <c r="L208" s="29" t="s">
        <v>128</v>
      </c>
      <c r="M208" s="30">
        <v>600</v>
      </c>
      <c r="N208" s="30">
        <v>675</v>
      </c>
      <c r="O208" s="31">
        <v>67.917000000000002</v>
      </c>
      <c r="P208" s="31">
        <v>9.5826455026455024E-2</v>
      </c>
      <c r="Q208" s="30">
        <v>1</v>
      </c>
      <c r="S208" s="28">
        <v>142</v>
      </c>
      <c r="T208" s="29" t="s">
        <v>128</v>
      </c>
      <c r="U208" s="30">
        <v>600</v>
      </c>
      <c r="V208" s="30">
        <v>675</v>
      </c>
      <c r="W208" s="31">
        <v>67.947500000000005</v>
      </c>
      <c r="X208" s="31">
        <v>9.5869488536155206E-2</v>
      </c>
      <c r="Y208" s="30">
        <v>1</v>
      </c>
    </row>
    <row r="209" spans="11:25" x14ac:dyDescent="0.2">
      <c r="K209" s="28">
        <v>143</v>
      </c>
      <c r="L209" s="29" t="s">
        <v>128</v>
      </c>
      <c r="M209" s="30">
        <v>600</v>
      </c>
      <c r="N209" s="30">
        <v>675</v>
      </c>
      <c r="O209" s="31">
        <v>67.986699999999999</v>
      </c>
      <c r="P209" s="31">
        <v>9.5924797178130503E-2</v>
      </c>
      <c r="Q209" s="30">
        <v>1</v>
      </c>
      <c r="S209" s="28">
        <v>143</v>
      </c>
      <c r="T209" s="29" t="s">
        <v>128</v>
      </c>
      <c r="U209" s="30">
        <v>600</v>
      </c>
      <c r="V209" s="30">
        <v>675</v>
      </c>
      <c r="W209" s="31">
        <v>68.016800000000003</v>
      </c>
      <c r="X209" s="31">
        <v>9.5967266313932986E-2</v>
      </c>
      <c r="Y209" s="30">
        <v>1</v>
      </c>
    </row>
    <row r="210" spans="11:25" x14ac:dyDescent="0.2">
      <c r="K210" s="28">
        <v>130</v>
      </c>
      <c r="L210" s="29" t="s">
        <v>129</v>
      </c>
      <c r="M210" s="30">
        <v>700</v>
      </c>
      <c r="N210" s="30">
        <v>575</v>
      </c>
      <c r="O210" s="31">
        <v>54.079300000000003</v>
      </c>
      <c r="P210" s="31">
        <v>7.6776291038154393E-2</v>
      </c>
      <c r="Q210" s="30">
        <v>1</v>
      </c>
      <c r="S210" s="28">
        <v>130</v>
      </c>
      <c r="T210" s="29" t="s">
        <v>129</v>
      </c>
      <c r="U210" s="30">
        <v>700</v>
      </c>
      <c r="V210" s="30">
        <v>575</v>
      </c>
      <c r="W210" s="31">
        <v>54.103499999999997</v>
      </c>
      <c r="X210" s="31">
        <v>7.6810647737355811E-2</v>
      </c>
      <c r="Y210" s="30">
        <v>1</v>
      </c>
    </row>
    <row r="211" spans="11:25" x14ac:dyDescent="0.2">
      <c r="K211" s="28">
        <v>145</v>
      </c>
      <c r="L211" s="29" t="s">
        <v>128</v>
      </c>
      <c r="M211" s="30">
        <v>600</v>
      </c>
      <c r="N211" s="30">
        <v>675</v>
      </c>
      <c r="O211" s="31">
        <v>77.006299999999996</v>
      </c>
      <c r="P211" s="31">
        <v>0.10865086419753087</v>
      </c>
      <c r="Q211" s="30">
        <v>1</v>
      </c>
      <c r="S211" s="28">
        <v>145</v>
      </c>
      <c r="T211" s="29" t="s">
        <v>128</v>
      </c>
      <c r="U211" s="30">
        <v>600</v>
      </c>
      <c r="V211" s="30">
        <v>675</v>
      </c>
      <c r="W211" s="31">
        <v>77.063500000000005</v>
      </c>
      <c r="X211" s="31">
        <v>0.10873156966490299</v>
      </c>
      <c r="Y211" s="30">
        <v>1</v>
      </c>
    </row>
    <row r="212" spans="11:25" x14ac:dyDescent="0.2">
      <c r="K212" s="28">
        <v>146</v>
      </c>
      <c r="L212" s="29" t="s">
        <v>128</v>
      </c>
      <c r="M212" s="30">
        <v>600</v>
      </c>
      <c r="N212" s="30">
        <v>675</v>
      </c>
      <c r="O212" s="31">
        <v>76.954099999999997</v>
      </c>
      <c r="P212" s="31">
        <v>0.10857721340388006</v>
      </c>
      <c r="Q212" s="30">
        <v>1</v>
      </c>
      <c r="S212" s="28">
        <v>146</v>
      </c>
      <c r="T212" s="29" t="s">
        <v>128</v>
      </c>
      <c r="U212" s="30">
        <v>600</v>
      </c>
      <c r="V212" s="30">
        <v>675</v>
      </c>
      <c r="W212" s="31">
        <v>76.994900000000001</v>
      </c>
      <c r="X212" s="31">
        <v>0.10863477954144619</v>
      </c>
      <c r="Y212" s="30">
        <v>1</v>
      </c>
    </row>
    <row r="213" spans="11:25" x14ac:dyDescent="0.2">
      <c r="K213" s="28">
        <v>132</v>
      </c>
      <c r="L213" s="29" t="s">
        <v>129</v>
      </c>
      <c r="M213" s="30">
        <v>700</v>
      </c>
      <c r="N213" s="30">
        <v>575</v>
      </c>
      <c r="O213" s="31">
        <v>53.970700000000001</v>
      </c>
      <c r="P213" s="31">
        <v>7.6622111801242246E-2</v>
      </c>
      <c r="Q213" s="30">
        <v>1</v>
      </c>
      <c r="S213" s="28">
        <v>132</v>
      </c>
      <c r="T213" s="29" t="s">
        <v>129</v>
      </c>
      <c r="U213" s="30">
        <v>700</v>
      </c>
      <c r="V213" s="30">
        <v>575</v>
      </c>
      <c r="W213" s="31">
        <v>53.994900000000001</v>
      </c>
      <c r="X213" s="31">
        <v>7.6656468500443664E-2</v>
      </c>
      <c r="Y213" s="30">
        <v>1</v>
      </c>
    </row>
    <row r="214" spans="11:25" x14ac:dyDescent="0.2">
      <c r="K214" s="28">
        <v>141</v>
      </c>
      <c r="L214" s="29" t="s">
        <v>128</v>
      </c>
      <c r="M214" s="30">
        <v>600</v>
      </c>
      <c r="N214" s="30">
        <v>675</v>
      </c>
      <c r="O214" s="31">
        <v>67.810400000000001</v>
      </c>
      <c r="P214" s="31">
        <v>9.5676049382716039E-2</v>
      </c>
      <c r="Q214" s="30">
        <v>1</v>
      </c>
      <c r="S214" s="28">
        <v>141</v>
      </c>
      <c r="T214" s="29" t="s">
        <v>128</v>
      </c>
      <c r="U214" s="30">
        <v>600</v>
      </c>
      <c r="V214" s="30">
        <v>675</v>
      </c>
      <c r="W214" s="31">
        <v>67.8429</v>
      </c>
      <c r="X214" s="31">
        <v>9.5721904761904758E-2</v>
      </c>
      <c r="Y214" s="30">
        <v>1</v>
      </c>
    </row>
    <row r="215" spans="11:25" x14ac:dyDescent="0.2">
      <c r="K215" s="28">
        <v>125</v>
      </c>
      <c r="L215" s="29" t="s">
        <v>127</v>
      </c>
      <c r="M215" s="30">
        <v>600</v>
      </c>
      <c r="N215" s="30">
        <v>575</v>
      </c>
      <c r="O215" s="31">
        <v>56.576300000000003</v>
      </c>
      <c r="P215" s="31">
        <v>9.3708157349896487E-2</v>
      </c>
      <c r="Q215" s="30">
        <v>1</v>
      </c>
      <c r="S215" s="28">
        <v>125</v>
      </c>
      <c r="T215" s="29" t="s">
        <v>127</v>
      </c>
      <c r="U215" s="30">
        <v>600</v>
      </c>
      <c r="V215" s="30">
        <v>575</v>
      </c>
      <c r="W215" s="31">
        <v>56.591700000000003</v>
      </c>
      <c r="X215" s="31">
        <v>9.3733664596273303E-2</v>
      </c>
      <c r="Y215" s="30">
        <v>1</v>
      </c>
    </row>
    <row r="216" spans="11:25" x14ac:dyDescent="0.2">
      <c r="K216" s="28">
        <v>137</v>
      </c>
      <c r="L216" s="29" t="s">
        <v>128</v>
      </c>
      <c r="M216" s="30">
        <v>600</v>
      </c>
      <c r="N216" s="30">
        <v>675</v>
      </c>
      <c r="O216" s="31">
        <v>94.892799999999994</v>
      </c>
      <c r="P216" s="31">
        <v>0.13388754850088183</v>
      </c>
      <c r="Q216" s="30">
        <v>1</v>
      </c>
      <c r="S216" s="28">
        <v>137</v>
      </c>
      <c r="T216" s="29" t="s">
        <v>128</v>
      </c>
      <c r="U216" s="30">
        <v>600</v>
      </c>
      <c r="V216" s="30">
        <v>675</v>
      </c>
      <c r="W216" s="31">
        <v>94.920699999999997</v>
      </c>
      <c r="X216" s="31">
        <v>0.13392691358024691</v>
      </c>
      <c r="Y216" s="30">
        <v>1</v>
      </c>
    </row>
    <row r="217" spans="11:25" x14ac:dyDescent="0.2">
      <c r="K217" s="28">
        <v>133</v>
      </c>
      <c r="L217" s="29" t="s">
        <v>129</v>
      </c>
      <c r="M217" s="30">
        <v>700</v>
      </c>
      <c r="N217" s="30">
        <v>575</v>
      </c>
      <c r="O217" s="31">
        <v>74.712500000000006</v>
      </c>
      <c r="P217" s="31">
        <v>0.10606921029281277</v>
      </c>
      <c r="Q217" s="30">
        <v>1</v>
      </c>
      <c r="S217" s="28">
        <v>133</v>
      </c>
      <c r="T217" s="29" t="s">
        <v>129</v>
      </c>
      <c r="U217" s="30">
        <v>700</v>
      </c>
      <c r="V217" s="30">
        <v>575</v>
      </c>
      <c r="W217" s="31">
        <v>74.731899999999996</v>
      </c>
      <c r="X217" s="31">
        <v>0.10609675244010647</v>
      </c>
      <c r="Y217" s="30">
        <v>1</v>
      </c>
    </row>
    <row r="218" spans="11:25" x14ac:dyDescent="0.2">
      <c r="K218" s="28">
        <v>134</v>
      </c>
      <c r="L218" s="29" t="s">
        <v>129</v>
      </c>
      <c r="M218" s="30">
        <v>700</v>
      </c>
      <c r="N218" s="30">
        <v>575</v>
      </c>
      <c r="O218" s="31">
        <v>74.691199999999995</v>
      </c>
      <c r="P218" s="31">
        <v>0.10603897071872227</v>
      </c>
      <c r="Q218" s="30">
        <v>1</v>
      </c>
      <c r="S218" s="28">
        <v>134</v>
      </c>
      <c r="T218" s="29" t="s">
        <v>129</v>
      </c>
      <c r="U218" s="30">
        <v>700</v>
      </c>
      <c r="V218" s="30">
        <v>575</v>
      </c>
      <c r="W218" s="31">
        <v>74.710599999999999</v>
      </c>
      <c r="X218" s="31">
        <v>0.10606651286601598</v>
      </c>
      <c r="Y218" s="30">
        <v>1</v>
      </c>
    </row>
    <row r="219" spans="11:25" x14ac:dyDescent="0.2">
      <c r="K219" s="28">
        <v>138</v>
      </c>
      <c r="L219" s="29" t="s">
        <v>128</v>
      </c>
      <c r="M219" s="30">
        <v>600</v>
      </c>
      <c r="N219" s="30">
        <v>675</v>
      </c>
      <c r="O219" s="31">
        <v>94.776700000000005</v>
      </c>
      <c r="P219" s="31">
        <v>0.13372373897707232</v>
      </c>
      <c r="Q219" s="30">
        <v>1</v>
      </c>
      <c r="S219" s="28">
        <v>138</v>
      </c>
      <c r="T219" s="29" t="s">
        <v>128</v>
      </c>
      <c r="U219" s="30">
        <v>600</v>
      </c>
      <c r="V219" s="30">
        <v>675</v>
      </c>
      <c r="W219" s="31">
        <v>94.808000000000007</v>
      </c>
      <c r="X219" s="31">
        <v>0.13376790123456789</v>
      </c>
      <c r="Y219" s="30">
        <v>1</v>
      </c>
    </row>
    <row r="220" spans="11:25" x14ac:dyDescent="0.2">
      <c r="K220" s="28">
        <v>126</v>
      </c>
      <c r="L220" s="29" t="s">
        <v>127</v>
      </c>
      <c r="M220" s="30">
        <v>600</v>
      </c>
      <c r="N220" s="30">
        <v>575</v>
      </c>
      <c r="O220" s="31">
        <v>56.505400000000002</v>
      </c>
      <c r="P220" s="31">
        <v>9.3590724637681158E-2</v>
      </c>
      <c r="Q220" s="30">
        <v>1</v>
      </c>
      <c r="S220" s="28">
        <v>126</v>
      </c>
      <c r="T220" s="29" t="s">
        <v>127</v>
      </c>
      <c r="U220" s="30">
        <v>600</v>
      </c>
      <c r="V220" s="30">
        <v>575</v>
      </c>
      <c r="W220" s="31">
        <v>56.521000000000001</v>
      </c>
      <c r="X220" s="31">
        <v>9.3616563146997928E-2</v>
      </c>
      <c r="Y220" s="30">
        <v>1</v>
      </c>
    </row>
    <row r="221" spans="11:25" x14ac:dyDescent="0.2">
      <c r="K221" s="28">
        <v>3</v>
      </c>
      <c r="L221" s="29" t="s">
        <v>130</v>
      </c>
      <c r="M221" s="30">
        <v>600</v>
      </c>
      <c r="N221" s="30">
        <v>575</v>
      </c>
      <c r="O221" s="31">
        <v>39.141500000000001</v>
      </c>
      <c r="P221" s="31">
        <v>6.4830641821946172E-2</v>
      </c>
      <c r="Q221" s="30">
        <v>1</v>
      </c>
      <c r="S221" s="28">
        <v>3</v>
      </c>
      <c r="T221" s="29" t="s">
        <v>130</v>
      </c>
      <c r="U221" s="30">
        <v>600</v>
      </c>
      <c r="V221" s="30">
        <v>575</v>
      </c>
      <c r="W221" s="31">
        <v>39.165599999999998</v>
      </c>
      <c r="X221" s="31">
        <v>6.4870559006211179E-2</v>
      </c>
      <c r="Y221" s="30">
        <v>1</v>
      </c>
    </row>
    <row r="222" spans="11:25" x14ac:dyDescent="0.2">
      <c r="K222" s="28">
        <v>15</v>
      </c>
      <c r="L222" s="29" t="s">
        <v>131</v>
      </c>
      <c r="M222" s="30">
        <v>600</v>
      </c>
      <c r="N222" s="30">
        <v>675</v>
      </c>
      <c r="O222" s="31">
        <v>19.298999999999999</v>
      </c>
      <c r="P222" s="31">
        <v>2.7229629629629628E-2</v>
      </c>
      <c r="Q222" s="30">
        <v>1</v>
      </c>
      <c r="S222" s="28">
        <v>15</v>
      </c>
      <c r="T222" s="29" t="s">
        <v>131</v>
      </c>
      <c r="U222" s="30">
        <v>600</v>
      </c>
      <c r="V222" s="30">
        <v>675</v>
      </c>
      <c r="W222" s="31">
        <v>19.3291</v>
      </c>
      <c r="X222" s="31">
        <v>2.7272098765432101E-2</v>
      </c>
      <c r="Y222" s="30">
        <v>1</v>
      </c>
    </row>
    <row r="223" spans="11:25" x14ac:dyDescent="0.2">
      <c r="K223" s="28">
        <v>11</v>
      </c>
      <c r="L223" s="29" t="s">
        <v>132</v>
      </c>
      <c r="M223" s="30">
        <v>700</v>
      </c>
      <c r="N223" s="30">
        <v>575</v>
      </c>
      <c r="O223" s="31">
        <v>42.049199999999999</v>
      </c>
      <c r="P223" s="31">
        <v>5.9697178349600706E-2</v>
      </c>
      <c r="Q223" s="30">
        <v>1</v>
      </c>
      <c r="S223" s="28">
        <v>11</v>
      </c>
      <c r="T223" s="29" t="s">
        <v>132</v>
      </c>
      <c r="U223" s="30">
        <v>700</v>
      </c>
      <c r="V223" s="30">
        <v>575</v>
      </c>
      <c r="W223" s="31">
        <v>42.0884</v>
      </c>
      <c r="X223" s="31">
        <v>5.9752830523513753E-2</v>
      </c>
      <c r="Y223" s="30">
        <v>1</v>
      </c>
    </row>
    <row r="224" spans="11:25" x14ac:dyDescent="0.2">
      <c r="K224" s="28">
        <v>12</v>
      </c>
      <c r="L224" s="29" t="s">
        <v>132</v>
      </c>
      <c r="M224" s="30">
        <v>700</v>
      </c>
      <c r="N224" s="30">
        <v>575</v>
      </c>
      <c r="O224" s="31">
        <v>42.006500000000003</v>
      </c>
      <c r="P224" s="31">
        <v>5.963655723158829E-2</v>
      </c>
      <c r="Q224" s="30">
        <v>1</v>
      </c>
      <c r="S224" s="28">
        <v>12</v>
      </c>
      <c r="T224" s="29" t="s">
        <v>132</v>
      </c>
      <c r="U224" s="30">
        <v>700</v>
      </c>
      <c r="V224" s="30">
        <v>575</v>
      </c>
      <c r="W224" s="31">
        <v>42.045000000000002</v>
      </c>
      <c r="X224" s="31">
        <v>5.9691215616681455E-2</v>
      </c>
      <c r="Y224" s="30">
        <v>1</v>
      </c>
    </row>
    <row r="225" spans="11:25" x14ac:dyDescent="0.2">
      <c r="K225" s="28">
        <v>16</v>
      </c>
      <c r="L225" s="29" t="s">
        <v>131</v>
      </c>
      <c r="M225" s="30">
        <v>600</v>
      </c>
      <c r="N225" s="30">
        <v>675</v>
      </c>
      <c r="O225" s="31">
        <v>19.236000000000001</v>
      </c>
      <c r="P225" s="31">
        <v>2.714074074074074E-2</v>
      </c>
      <c r="Q225" s="30">
        <v>1</v>
      </c>
      <c r="S225" s="28">
        <v>16</v>
      </c>
      <c r="T225" s="29" t="s">
        <v>131</v>
      </c>
      <c r="U225" s="30">
        <v>600</v>
      </c>
      <c r="V225" s="30">
        <v>675</v>
      </c>
      <c r="W225" s="31">
        <v>19.264800000000001</v>
      </c>
      <c r="X225" s="31">
        <v>2.718137566137566E-2</v>
      </c>
      <c r="Y225" s="30">
        <v>1</v>
      </c>
    </row>
    <row r="226" spans="11:25" x14ac:dyDescent="0.2">
      <c r="K226" s="28">
        <v>4</v>
      </c>
      <c r="L226" s="29" t="s">
        <v>130</v>
      </c>
      <c r="M226" s="30">
        <v>600</v>
      </c>
      <c r="N226" s="30">
        <v>575</v>
      </c>
      <c r="O226" s="31">
        <v>38.9923</v>
      </c>
      <c r="P226" s="31">
        <v>6.4583519668737072E-2</v>
      </c>
      <c r="Q226" s="30">
        <v>1</v>
      </c>
      <c r="S226" s="28">
        <v>4</v>
      </c>
      <c r="T226" s="29" t="s">
        <v>130</v>
      </c>
      <c r="U226" s="30">
        <v>600</v>
      </c>
      <c r="V226" s="30">
        <v>575</v>
      </c>
      <c r="W226" s="31">
        <v>39.014800000000001</v>
      </c>
      <c r="X226" s="31">
        <v>6.4620786749482406E-2</v>
      </c>
      <c r="Y226" s="30">
        <v>1</v>
      </c>
    </row>
    <row r="227" spans="11:25" x14ac:dyDescent="0.2">
      <c r="K227" s="28">
        <v>20</v>
      </c>
      <c r="L227" s="29" t="s">
        <v>131</v>
      </c>
      <c r="M227" s="30">
        <v>600</v>
      </c>
      <c r="N227" s="30">
        <v>675</v>
      </c>
      <c r="O227" s="31">
        <v>46.857599999999998</v>
      </c>
      <c r="P227" s="31">
        <v>6.6113015873015865E-2</v>
      </c>
      <c r="Q227" s="30">
        <v>1</v>
      </c>
      <c r="S227" s="28">
        <v>20</v>
      </c>
      <c r="T227" s="29" t="s">
        <v>131</v>
      </c>
      <c r="U227" s="30">
        <v>600</v>
      </c>
      <c r="V227" s="30">
        <v>675</v>
      </c>
      <c r="W227" s="31">
        <v>46.896900000000002</v>
      </c>
      <c r="X227" s="31">
        <v>6.6168465608465607E-2</v>
      </c>
      <c r="Y227" s="30">
        <v>1</v>
      </c>
    </row>
    <row r="228" spans="11:25" x14ac:dyDescent="0.2">
      <c r="K228" s="28">
        <v>5</v>
      </c>
      <c r="L228" s="29" t="s">
        <v>132</v>
      </c>
      <c r="M228" s="30">
        <v>700</v>
      </c>
      <c r="N228" s="30">
        <v>575</v>
      </c>
      <c r="O228" s="31">
        <v>69.541899999999998</v>
      </c>
      <c r="P228" s="31">
        <v>9.8728518189884637E-2</v>
      </c>
      <c r="Q228" s="30">
        <v>1</v>
      </c>
      <c r="S228" s="28">
        <v>5</v>
      </c>
      <c r="T228" s="29" t="s">
        <v>132</v>
      </c>
      <c r="U228" s="30">
        <v>700</v>
      </c>
      <c r="V228" s="30">
        <v>575</v>
      </c>
      <c r="W228" s="31">
        <v>69.583399999999997</v>
      </c>
      <c r="X228" s="31">
        <v>9.878743566992014E-2</v>
      </c>
      <c r="Y228" s="30">
        <v>1</v>
      </c>
    </row>
    <row r="229" spans="11:25" x14ac:dyDescent="0.2">
      <c r="K229" s="28">
        <v>23</v>
      </c>
      <c r="L229" s="29" t="s">
        <v>131</v>
      </c>
      <c r="M229" s="30">
        <v>600</v>
      </c>
      <c r="N229" s="30">
        <v>675</v>
      </c>
      <c r="O229" s="31">
        <v>49.716000000000001</v>
      </c>
      <c r="P229" s="31">
        <v>7.0146031746031748E-2</v>
      </c>
      <c r="Q229" s="30">
        <v>1</v>
      </c>
      <c r="S229" s="28">
        <v>23</v>
      </c>
      <c r="T229" s="29" t="s">
        <v>131</v>
      </c>
      <c r="U229" s="30">
        <v>600</v>
      </c>
      <c r="V229" s="30">
        <v>675</v>
      </c>
      <c r="W229" s="31">
        <v>49.721899999999998</v>
      </c>
      <c r="X229" s="31">
        <v>7.0154356261022927E-2</v>
      </c>
      <c r="Y229" s="30">
        <v>1</v>
      </c>
    </row>
    <row r="230" spans="11:25" x14ac:dyDescent="0.2">
      <c r="K230" s="28">
        <v>24</v>
      </c>
      <c r="L230" s="29" t="s">
        <v>131</v>
      </c>
      <c r="M230" s="30">
        <v>600</v>
      </c>
      <c r="N230" s="30">
        <v>675</v>
      </c>
      <c r="O230" s="31">
        <v>49.688499999999998</v>
      </c>
      <c r="P230" s="31">
        <v>7.0107231040564377E-2</v>
      </c>
      <c r="Q230" s="30">
        <v>1</v>
      </c>
      <c r="S230" s="28">
        <v>24</v>
      </c>
      <c r="T230" s="29" t="s">
        <v>131</v>
      </c>
      <c r="U230" s="30">
        <v>600</v>
      </c>
      <c r="V230" s="30">
        <v>675</v>
      </c>
      <c r="W230" s="31">
        <v>49.726399999999998</v>
      </c>
      <c r="X230" s="31">
        <v>7.0160705467372131E-2</v>
      </c>
      <c r="Y230" s="30">
        <v>1</v>
      </c>
    </row>
    <row r="231" spans="11:25" x14ac:dyDescent="0.2">
      <c r="K231" s="28">
        <v>7</v>
      </c>
      <c r="L231" s="29" t="s">
        <v>132</v>
      </c>
      <c r="M231" s="30">
        <v>700</v>
      </c>
      <c r="N231" s="30">
        <v>575</v>
      </c>
      <c r="O231" s="31">
        <v>69.392099999999999</v>
      </c>
      <c r="P231" s="31">
        <v>9.8515847382431243E-2</v>
      </c>
      <c r="Q231" s="30">
        <v>1</v>
      </c>
      <c r="S231" s="28">
        <v>7</v>
      </c>
      <c r="T231" s="29" t="s">
        <v>132</v>
      </c>
      <c r="U231" s="30">
        <v>700</v>
      </c>
      <c r="V231" s="30">
        <v>575</v>
      </c>
      <c r="W231" s="31">
        <v>69.4315</v>
      </c>
      <c r="X231" s="31">
        <v>9.8571783496007093E-2</v>
      </c>
      <c r="Y231" s="30">
        <v>1</v>
      </c>
    </row>
    <row r="232" spans="11:25" x14ac:dyDescent="0.2">
      <c r="K232" s="28">
        <v>18</v>
      </c>
      <c r="L232" s="29" t="s">
        <v>131</v>
      </c>
      <c r="M232" s="30">
        <v>600</v>
      </c>
      <c r="N232" s="30">
        <v>675</v>
      </c>
      <c r="O232" s="31">
        <v>46.690100000000001</v>
      </c>
      <c r="P232" s="31">
        <v>6.5876684303350974E-2</v>
      </c>
      <c r="Q232" s="30">
        <v>1</v>
      </c>
      <c r="S232" s="28">
        <v>18</v>
      </c>
      <c r="T232" s="29" t="s">
        <v>131</v>
      </c>
      <c r="U232" s="30">
        <v>600</v>
      </c>
      <c r="V232" s="30">
        <v>675</v>
      </c>
      <c r="W232" s="31">
        <v>46.725700000000003</v>
      </c>
      <c r="X232" s="31">
        <v>6.5926913580246924E-2</v>
      </c>
      <c r="Y232" s="30">
        <v>1</v>
      </c>
    </row>
    <row r="233" spans="11:25" x14ac:dyDescent="0.2">
      <c r="K233" s="28">
        <v>19</v>
      </c>
      <c r="L233" s="29" t="s">
        <v>131</v>
      </c>
      <c r="M233" s="30">
        <v>600</v>
      </c>
      <c r="N233" s="30">
        <v>675</v>
      </c>
      <c r="O233" s="31">
        <v>46.649700000000003</v>
      </c>
      <c r="P233" s="31">
        <v>6.5819682539682539E-2</v>
      </c>
      <c r="Q233" s="30">
        <v>1</v>
      </c>
      <c r="S233" s="28">
        <v>19</v>
      </c>
      <c r="T233" s="29" t="s">
        <v>131</v>
      </c>
      <c r="U233" s="30">
        <v>600</v>
      </c>
      <c r="V233" s="30">
        <v>675</v>
      </c>
      <c r="W233" s="31">
        <v>46.689</v>
      </c>
      <c r="X233" s="31">
        <v>6.5875132275132281E-2</v>
      </c>
      <c r="Y233" s="30">
        <v>1</v>
      </c>
    </row>
    <row r="234" spans="11:25" x14ac:dyDescent="0.2">
      <c r="K234" s="28">
        <v>6</v>
      </c>
      <c r="L234" s="29" t="s">
        <v>132</v>
      </c>
      <c r="M234" s="30">
        <v>700</v>
      </c>
      <c r="N234" s="30">
        <v>575</v>
      </c>
      <c r="O234" s="31">
        <v>69.630499999999998</v>
      </c>
      <c r="P234" s="31">
        <v>9.8854303460514645E-2</v>
      </c>
      <c r="Q234" s="30">
        <v>1</v>
      </c>
      <c r="S234" s="28">
        <v>6</v>
      </c>
      <c r="T234" s="29" t="s">
        <v>132</v>
      </c>
      <c r="U234" s="30">
        <v>700</v>
      </c>
      <c r="V234" s="30">
        <v>575</v>
      </c>
      <c r="W234" s="31">
        <v>69.671899999999994</v>
      </c>
      <c r="X234" s="31">
        <v>9.8913078970718715E-2</v>
      </c>
      <c r="Y234" s="30">
        <v>1</v>
      </c>
    </row>
    <row r="235" spans="11:25" x14ac:dyDescent="0.2">
      <c r="K235" s="28">
        <v>21</v>
      </c>
      <c r="L235" s="29" t="s">
        <v>131</v>
      </c>
      <c r="M235" s="30">
        <v>600</v>
      </c>
      <c r="N235" s="30">
        <v>675</v>
      </c>
      <c r="O235" s="31">
        <v>50.586300000000001</v>
      </c>
      <c r="P235" s="31">
        <v>7.1373968253968259E-2</v>
      </c>
      <c r="Q235" s="30">
        <v>1</v>
      </c>
      <c r="S235" s="28">
        <v>21</v>
      </c>
      <c r="T235" s="29" t="s">
        <v>131</v>
      </c>
      <c r="U235" s="30">
        <v>600</v>
      </c>
      <c r="V235" s="30">
        <v>675</v>
      </c>
      <c r="W235" s="31">
        <v>50.516300000000001</v>
      </c>
      <c r="X235" s="31">
        <v>7.1275202821869499E-2</v>
      </c>
      <c r="Y235" s="30">
        <v>1</v>
      </c>
    </row>
    <row r="236" spans="11:25" x14ac:dyDescent="0.2">
      <c r="K236" s="28">
        <v>22</v>
      </c>
      <c r="L236" s="29" t="s">
        <v>131</v>
      </c>
      <c r="M236" s="30">
        <v>600</v>
      </c>
      <c r="N236" s="30">
        <v>675</v>
      </c>
      <c r="O236" s="31">
        <v>50.559399999999997</v>
      </c>
      <c r="P236" s="31">
        <v>7.1336014109347437E-2</v>
      </c>
      <c r="Q236" s="30">
        <v>1</v>
      </c>
      <c r="S236" s="28">
        <v>22</v>
      </c>
      <c r="T236" s="29" t="s">
        <v>131</v>
      </c>
      <c r="U236" s="30">
        <v>600</v>
      </c>
      <c r="V236" s="30">
        <v>675</v>
      </c>
      <c r="W236" s="31">
        <v>50.563400000000001</v>
      </c>
      <c r="X236" s="31">
        <v>7.1341657848324511E-2</v>
      </c>
      <c r="Y236" s="30">
        <v>1</v>
      </c>
    </row>
    <row r="237" spans="11:25" x14ac:dyDescent="0.2">
      <c r="K237" s="28">
        <v>8</v>
      </c>
      <c r="L237" s="29" t="s">
        <v>132</v>
      </c>
      <c r="M237" s="30">
        <v>700</v>
      </c>
      <c r="N237" s="30">
        <v>575</v>
      </c>
      <c r="O237" s="31">
        <v>69.490600000000001</v>
      </c>
      <c r="P237" s="31">
        <v>9.8655687666370909E-2</v>
      </c>
      <c r="Q237" s="30">
        <v>1</v>
      </c>
      <c r="S237" s="28">
        <v>8</v>
      </c>
      <c r="T237" s="29" t="s">
        <v>132</v>
      </c>
      <c r="U237" s="30">
        <v>700</v>
      </c>
      <c r="V237" s="30">
        <v>575</v>
      </c>
      <c r="W237" s="31">
        <v>69.53</v>
      </c>
      <c r="X237" s="31">
        <v>9.8711623779946758E-2</v>
      </c>
      <c r="Y237" s="30">
        <v>1</v>
      </c>
    </row>
    <row r="238" spans="11:25" x14ac:dyDescent="0.2">
      <c r="K238" s="28">
        <v>17</v>
      </c>
      <c r="L238" s="29" t="s">
        <v>131</v>
      </c>
      <c r="M238" s="30">
        <v>600</v>
      </c>
      <c r="N238" s="30">
        <v>675</v>
      </c>
      <c r="O238" s="31">
        <v>46.496200000000002</v>
      </c>
      <c r="P238" s="31">
        <v>6.5603104056437392E-2</v>
      </c>
      <c r="Q238" s="30">
        <v>1</v>
      </c>
      <c r="S238" s="28">
        <v>17</v>
      </c>
      <c r="T238" s="29" t="s">
        <v>131</v>
      </c>
      <c r="U238" s="30">
        <v>600</v>
      </c>
      <c r="V238" s="30">
        <v>675</v>
      </c>
      <c r="W238" s="31">
        <v>46.529600000000002</v>
      </c>
      <c r="X238" s="31">
        <v>6.5650229276895941E-2</v>
      </c>
      <c r="Y238" s="30">
        <v>1</v>
      </c>
    </row>
    <row r="239" spans="11:25" x14ac:dyDescent="0.2">
      <c r="K239" s="28">
        <v>1</v>
      </c>
      <c r="L239" s="29" t="s">
        <v>130</v>
      </c>
      <c r="M239" s="30">
        <v>600</v>
      </c>
      <c r="N239" s="30">
        <v>575</v>
      </c>
      <c r="O239" s="31">
        <v>69.132599999999996</v>
      </c>
      <c r="P239" s="31">
        <v>0.11450534161490682</v>
      </c>
      <c r="Q239" s="30">
        <v>1</v>
      </c>
      <c r="S239" s="28">
        <v>1</v>
      </c>
      <c r="T239" s="29" t="s">
        <v>130</v>
      </c>
      <c r="U239" s="30">
        <v>600</v>
      </c>
      <c r="V239" s="30">
        <v>575</v>
      </c>
      <c r="W239" s="31">
        <v>69.1721</v>
      </c>
      <c r="X239" s="31">
        <v>0.11457076604554867</v>
      </c>
      <c r="Y239" s="30">
        <v>1</v>
      </c>
    </row>
    <row r="240" spans="11:25" x14ac:dyDescent="0.2">
      <c r="K240" s="28">
        <v>13</v>
      </c>
      <c r="L240" s="29" t="s">
        <v>131</v>
      </c>
      <c r="M240" s="30">
        <v>600</v>
      </c>
      <c r="N240" s="30">
        <v>675</v>
      </c>
      <c r="O240" s="31">
        <v>65.516800000000003</v>
      </c>
      <c r="P240" s="31">
        <v>9.2439929453262792E-2</v>
      </c>
      <c r="Q240" s="30">
        <v>1</v>
      </c>
      <c r="S240" s="28">
        <v>13</v>
      </c>
      <c r="T240" s="29" t="s">
        <v>131</v>
      </c>
      <c r="U240" s="30">
        <v>600</v>
      </c>
      <c r="V240" s="30">
        <v>675</v>
      </c>
      <c r="W240" s="31">
        <v>65.561400000000006</v>
      </c>
      <c r="X240" s="31">
        <v>9.2502857142857151E-2</v>
      </c>
      <c r="Y240" s="30">
        <v>1</v>
      </c>
    </row>
    <row r="241" spans="11:25" x14ac:dyDescent="0.2">
      <c r="K241" s="28">
        <v>9</v>
      </c>
      <c r="L241" s="29" t="s">
        <v>132</v>
      </c>
      <c r="M241" s="30">
        <v>700</v>
      </c>
      <c r="N241" s="30">
        <v>575</v>
      </c>
      <c r="O241" s="31">
        <v>83.922700000000006</v>
      </c>
      <c r="P241" s="31">
        <v>0.11914491570541262</v>
      </c>
      <c r="Q241" s="30">
        <v>1</v>
      </c>
      <c r="S241" s="28">
        <v>9</v>
      </c>
      <c r="T241" s="29" t="s">
        <v>132</v>
      </c>
      <c r="U241" s="30">
        <v>700</v>
      </c>
      <c r="V241" s="30">
        <v>575</v>
      </c>
      <c r="W241" s="31">
        <v>83.964399999999998</v>
      </c>
      <c r="X241" s="31">
        <v>0.11920411712511091</v>
      </c>
      <c r="Y241" s="30">
        <v>1</v>
      </c>
    </row>
    <row r="242" spans="11:25" x14ac:dyDescent="0.2">
      <c r="K242" s="28">
        <v>10</v>
      </c>
      <c r="L242" s="29" t="s">
        <v>132</v>
      </c>
      <c r="M242" s="30">
        <v>700</v>
      </c>
      <c r="N242" s="30">
        <v>575</v>
      </c>
      <c r="O242" s="31">
        <v>83.880600000000001</v>
      </c>
      <c r="P242" s="31">
        <v>0.11908514640638865</v>
      </c>
      <c r="Q242" s="30">
        <v>1</v>
      </c>
      <c r="S242" s="28">
        <v>10</v>
      </c>
      <c r="T242" s="29" t="s">
        <v>132</v>
      </c>
      <c r="U242" s="30">
        <v>700</v>
      </c>
      <c r="V242" s="30">
        <v>575</v>
      </c>
      <c r="W242" s="31">
        <v>83.922700000000006</v>
      </c>
      <c r="X242" s="31">
        <v>0.11914491570541262</v>
      </c>
      <c r="Y242" s="30">
        <v>1</v>
      </c>
    </row>
    <row r="243" spans="11:25" x14ac:dyDescent="0.2">
      <c r="K243" s="28">
        <v>14</v>
      </c>
      <c r="L243" s="29" t="s">
        <v>131</v>
      </c>
      <c r="M243" s="30">
        <v>600</v>
      </c>
      <c r="N243" s="30">
        <v>675</v>
      </c>
      <c r="O243" s="31">
        <v>65.457499999999996</v>
      </c>
      <c r="P243" s="31">
        <v>9.2356261022927683E-2</v>
      </c>
      <c r="Q243" s="30">
        <v>1</v>
      </c>
      <c r="S243" s="28">
        <v>14</v>
      </c>
      <c r="T243" s="29" t="s">
        <v>131</v>
      </c>
      <c r="U243" s="30">
        <v>600</v>
      </c>
      <c r="V243" s="30">
        <v>675</v>
      </c>
      <c r="W243" s="31">
        <v>65.496499999999997</v>
      </c>
      <c r="X243" s="31">
        <v>9.2411287477954143E-2</v>
      </c>
      <c r="Y243" s="30">
        <v>1</v>
      </c>
    </row>
    <row r="244" spans="11:25" x14ac:dyDescent="0.2">
      <c r="K244" s="28">
        <v>2</v>
      </c>
      <c r="L244" s="29" t="s">
        <v>130</v>
      </c>
      <c r="M244" s="30">
        <v>600</v>
      </c>
      <c r="N244" s="30">
        <v>575</v>
      </c>
      <c r="O244" s="31">
        <v>68.943200000000004</v>
      </c>
      <c r="P244" s="31">
        <v>0.11419163561076606</v>
      </c>
      <c r="Q244" s="30">
        <v>1</v>
      </c>
      <c r="S244" s="28">
        <v>2</v>
      </c>
      <c r="T244" s="29" t="s">
        <v>130</v>
      </c>
      <c r="U244" s="30">
        <v>600</v>
      </c>
      <c r="V244" s="30">
        <v>575</v>
      </c>
      <c r="W244" s="31">
        <v>68.98</v>
      </c>
      <c r="X244" s="31">
        <v>0.11425258799171843</v>
      </c>
      <c r="Y244" s="30">
        <v>1</v>
      </c>
    </row>
  </sheetData>
  <mergeCells count="14">
    <mergeCell ref="T3:T4"/>
    <mergeCell ref="Y3:Y4"/>
    <mergeCell ref="B2:B4"/>
    <mergeCell ref="C2:H2"/>
    <mergeCell ref="K2:Q2"/>
    <mergeCell ref="S2:Y2"/>
    <mergeCell ref="C3:E3"/>
    <mergeCell ref="F3:H3"/>
    <mergeCell ref="K3:K4"/>
    <mergeCell ref="L3:L4"/>
    <mergeCell ref="Q3:Q4"/>
    <mergeCell ref="S3:S4"/>
    <mergeCell ref="P3:P4"/>
    <mergeCell ref="X3:X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8CFFD-6428-4BD3-BA45-6F6319FEB2D6}">
  <sheetPr codeName="Sayfa17"/>
  <dimension ref="B1:AE763"/>
  <sheetViews>
    <sheetView zoomScale="80" zoomScaleNormal="80" workbookViewId="0"/>
  </sheetViews>
  <sheetFormatPr defaultRowHeight="12.75" x14ac:dyDescent="0.2"/>
  <cols>
    <col min="1" max="1" width="4.7109375" style="12" customWidth="1"/>
    <col min="2" max="2" width="10" style="28" bestFit="1" customWidth="1"/>
    <col min="3" max="3" width="10.28515625" style="29" bestFit="1" customWidth="1"/>
    <col min="4" max="4" width="13.85546875" style="29" bestFit="1" customWidth="1"/>
    <col min="5" max="7" width="7.140625" style="29" bestFit="1" customWidth="1"/>
    <col min="8" max="10" width="7.7109375" style="29" bestFit="1" customWidth="1"/>
    <col min="11" max="12" width="7.140625" style="30" bestFit="1" customWidth="1"/>
    <col min="13" max="13" width="7.7109375" style="31" bestFit="1" customWidth="1"/>
    <col min="14" max="14" width="12.140625" style="31" bestFit="1" customWidth="1"/>
    <col min="15" max="15" width="16.7109375" style="30" bestFit="1" customWidth="1"/>
    <col min="16" max="17" width="9.140625" style="12"/>
    <col min="18" max="18" width="10" style="28" bestFit="1" customWidth="1"/>
    <col min="19" max="19" width="10.28515625" style="29" bestFit="1" customWidth="1"/>
    <col min="20" max="20" width="13.85546875" style="29" bestFit="1" customWidth="1"/>
    <col min="21" max="23" width="7.140625" style="29" bestFit="1" customWidth="1"/>
    <col min="24" max="26" width="7.7109375" style="29" bestFit="1" customWidth="1"/>
    <col min="27" max="28" width="7.140625" style="30" bestFit="1" customWidth="1"/>
    <col min="29" max="29" width="7.7109375" style="31" bestFit="1" customWidth="1"/>
    <col min="30" max="30" width="12.140625" style="31" bestFit="1" customWidth="1"/>
    <col min="31" max="31" width="16.7109375" style="30" bestFit="1" customWidth="1"/>
    <col min="32" max="16384" width="9.140625" style="12"/>
  </cols>
  <sheetData>
    <row r="1" spans="2:31" ht="14.45" customHeight="1" x14ac:dyDescent="0.2">
      <c r="B1" s="59" t="s">
        <v>19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1"/>
      <c r="R1" s="59" t="s">
        <v>96</v>
      </c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1"/>
    </row>
    <row r="2" spans="2:31" ht="14.45" customHeight="1" x14ac:dyDescent="0.2">
      <c r="B2" s="62" t="s">
        <v>39</v>
      </c>
      <c r="C2" s="62" t="s">
        <v>46</v>
      </c>
      <c r="D2" s="62" t="s">
        <v>45</v>
      </c>
      <c r="E2" s="64" t="s">
        <v>124</v>
      </c>
      <c r="F2" s="64"/>
      <c r="G2" s="64"/>
      <c r="H2" s="64" t="s">
        <v>125</v>
      </c>
      <c r="I2" s="64"/>
      <c r="J2" s="64"/>
      <c r="K2" s="24" t="s">
        <v>98</v>
      </c>
      <c r="L2" s="24" t="s">
        <v>100</v>
      </c>
      <c r="M2" s="24" t="s">
        <v>97</v>
      </c>
      <c r="N2" s="62" t="s">
        <v>102</v>
      </c>
      <c r="O2" s="62" t="s">
        <v>101</v>
      </c>
      <c r="R2" s="62" t="s">
        <v>39</v>
      </c>
      <c r="S2" s="62" t="s">
        <v>46</v>
      </c>
      <c r="T2" s="62" t="s">
        <v>45</v>
      </c>
      <c r="U2" s="64" t="s">
        <v>124</v>
      </c>
      <c r="V2" s="64"/>
      <c r="W2" s="64"/>
      <c r="X2" s="64" t="s">
        <v>125</v>
      </c>
      <c r="Y2" s="64"/>
      <c r="Z2" s="64"/>
      <c r="AA2" s="24" t="s">
        <v>98</v>
      </c>
      <c r="AB2" s="24" t="s">
        <v>100</v>
      </c>
      <c r="AC2" s="24" t="s">
        <v>97</v>
      </c>
      <c r="AD2" s="62" t="s">
        <v>102</v>
      </c>
      <c r="AE2" s="62" t="s">
        <v>101</v>
      </c>
    </row>
    <row r="3" spans="2:31" x14ac:dyDescent="0.2">
      <c r="B3" s="63"/>
      <c r="C3" s="63"/>
      <c r="D3" s="63"/>
      <c r="E3" s="23" t="s">
        <v>65</v>
      </c>
      <c r="F3" s="23" t="s">
        <v>85</v>
      </c>
      <c r="G3" s="23" t="s">
        <v>86</v>
      </c>
      <c r="H3" s="23" t="s">
        <v>65</v>
      </c>
      <c r="I3" s="23" t="s">
        <v>85</v>
      </c>
      <c r="J3" s="23" t="s">
        <v>86</v>
      </c>
      <c r="K3" s="26" t="s">
        <v>99</v>
      </c>
      <c r="L3" s="26" t="s">
        <v>99</v>
      </c>
      <c r="M3" s="26" t="s">
        <v>10</v>
      </c>
      <c r="N3" s="63"/>
      <c r="O3" s="63"/>
      <c r="R3" s="63"/>
      <c r="S3" s="63"/>
      <c r="T3" s="63"/>
      <c r="U3" s="23" t="s">
        <v>65</v>
      </c>
      <c r="V3" s="23" t="s">
        <v>85</v>
      </c>
      <c r="W3" s="23" t="s">
        <v>86</v>
      </c>
      <c r="X3" s="23" t="s">
        <v>65</v>
      </c>
      <c r="Y3" s="23" t="s">
        <v>85</v>
      </c>
      <c r="Z3" s="23" t="s">
        <v>86</v>
      </c>
      <c r="AA3" s="26" t="s">
        <v>99</v>
      </c>
      <c r="AB3" s="26" t="s">
        <v>99</v>
      </c>
      <c r="AC3" s="26" t="s">
        <v>10</v>
      </c>
      <c r="AD3" s="63"/>
      <c r="AE3" s="63"/>
    </row>
    <row r="4" spans="2:31" x14ac:dyDescent="0.2">
      <c r="B4" s="28">
        <v>539</v>
      </c>
      <c r="C4" s="29" t="s">
        <v>615</v>
      </c>
      <c r="D4" s="29" t="s">
        <v>616</v>
      </c>
      <c r="E4" s="29">
        <v>1E-4</v>
      </c>
      <c r="F4" s="29">
        <v>2.7799999999999998E-2</v>
      </c>
      <c r="G4" s="29">
        <v>3.6999999999999998E-2</v>
      </c>
      <c r="H4" s="29">
        <v>-1E-4</v>
      </c>
      <c r="I4" s="29">
        <v>-2.7799999999999998E-2</v>
      </c>
      <c r="J4" s="29">
        <v>-3.6999999999999998E-2</v>
      </c>
      <c r="K4" s="30">
        <v>300</v>
      </c>
      <c r="L4" s="30">
        <v>475</v>
      </c>
      <c r="M4" s="31">
        <v>-17.9984</v>
      </c>
      <c r="N4" s="31">
        <v>7.2174035087719302E-2</v>
      </c>
      <c r="O4" s="30">
        <v>1</v>
      </c>
      <c r="R4" s="28">
        <v>539</v>
      </c>
      <c r="S4" s="29" t="s">
        <v>615</v>
      </c>
      <c r="T4" s="29" t="s">
        <v>616</v>
      </c>
      <c r="U4" s="29">
        <v>1E-4</v>
      </c>
      <c r="V4" s="29">
        <v>2.7799999999999998E-2</v>
      </c>
      <c r="W4" s="29">
        <v>3.6999999999999998E-2</v>
      </c>
      <c r="X4" s="29">
        <v>-1E-4</v>
      </c>
      <c r="Y4" s="29">
        <v>-2.7799999999999998E-2</v>
      </c>
      <c r="Z4" s="29">
        <v>-3.6999999999999998E-2</v>
      </c>
      <c r="AA4" s="30">
        <v>300</v>
      </c>
      <c r="AB4" s="30">
        <v>475</v>
      </c>
      <c r="AC4" s="31">
        <v>-18.0014</v>
      </c>
      <c r="AD4" s="31">
        <v>7.2186065162907279E-2</v>
      </c>
      <c r="AE4" s="30">
        <v>1</v>
      </c>
    </row>
    <row r="5" spans="2:31" x14ac:dyDescent="0.2">
      <c r="B5" s="28">
        <v>539</v>
      </c>
      <c r="C5" s="29" t="s">
        <v>617</v>
      </c>
      <c r="D5" s="29" t="s">
        <v>618</v>
      </c>
      <c r="E5" s="29">
        <v>1E-4</v>
      </c>
      <c r="F5" s="29">
        <v>2.7799999999999998E-2</v>
      </c>
      <c r="G5" s="29">
        <v>3.6999999999999998E-2</v>
      </c>
      <c r="H5" s="29">
        <v>-1E-4</v>
      </c>
      <c r="I5" s="29">
        <v>-2.7799999999999998E-2</v>
      </c>
      <c r="J5" s="29">
        <v>-3.6999999999999998E-2</v>
      </c>
      <c r="K5" s="30">
        <v>300</v>
      </c>
      <c r="L5" s="30">
        <v>475</v>
      </c>
      <c r="M5" s="31">
        <v>32.357399999999998</v>
      </c>
      <c r="N5" s="31">
        <v>0.129753984962406</v>
      </c>
      <c r="O5" s="30">
        <v>1</v>
      </c>
      <c r="R5" s="28">
        <v>539</v>
      </c>
      <c r="S5" s="29" t="s">
        <v>617</v>
      </c>
      <c r="T5" s="29" t="s">
        <v>618</v>
      </c>
      <c r="U5" s="29">
        <v>1E-4</v>
      </c>
      <c r="V5" s="29">
        <v>2.7799999999999998E-2</v>
      </c>
      <c r="W5" s="29">
        <v>3.6999999999999998E-2</v>
      </c>
      <c r="X5" s="29">
        <v>-1E-4</v>
      </c>
      <c r="Y5" s="29">
        <v>-2.7799999999999998E-2</v>
      </c>
      <c r="Z5" s="29">
        <v>-3.6999999999999998E-2</v>
      </c>
      <c r="AA5" s="30">
        <v>300</v>
      </c>
      <c r="AB5" s="30">
        <v>475</v>
      </c>
      <c r="AC5" s="31">
        <v>32.354399999999998</v>
      </c>
      <c r="AD5" s="31">
        <v>0.12974195488721804</v>
      </c>
      <c r="AE5" s="30">
        <v>1</v>
      </c>
    </row>
    <row r="6" spans="2:31" x14ac:dyDescent="0.2">
      <c r="B6" s="28">
        <v>540</v>
      </c>
      <c r="C6" s="29" t="s">
        <v>620</v>
      </c>
      <c r="D6" s="29" t="s">
        <v>616</v>
      </c>
      <c r="E6" s="29">
        <v>1E-4</v>
      </c>
      <c r="F6" s="29">
        <v>2.7799999999999998E-2</v>
      </c>
      <c r="G6" s="29">
        <v>3.6999999999999998E-2</v>
      </c>
      <c r="H6" s="29">
        <v>-1E-4</v>
      </c>
      <c r="I6" s="29">
        <v>-2.7799999999999998E-2</v>
      </c>
      <c r="J6" s="29">
        <v>-3.6999999999999998E-2</v>
      </c>
      <c r="K6" s="30">
        <v>300</v>
      </c>
      <c r="L6" s="30">
        <v>475</v>
      </c>
      <c r="M6" s="31">
        <v>-17.828499999999998</v>
      </c>
      <c r="N6" s="31">
        <v>7.1492731829573941E-2</v>
      </c>
      <c r="O6" s="30">
        <v>1</v>
      </c>
      <c r="R6" s="28">
        <v>540</v>
      </c>
      <c r="S6" s="29" t="s">
        <v>620</v>
      </c>
      <c r="T6" s="29" t="s">
        <v>616</v>
      </c>
      <c r="U6" s="29">
        <v>1E-4</v>
      </c>
      <c r="V6" s="29">
        <v>2.7799999999999998E-2</v>
      </c>
      <c r="W6" s="29">
        <v>3.6999999999999998E-2</v>
      </c>
      <c r="X6" s="29">
        <v>-1E-4</v>
      </c>
      <c r="Y6" s="29">
        <v>-2.7799999999999998E-2</v>
      </c>
      <c r="Z6" s="29">
        <v>-3.6999999999999998E-2</v>
      </c>
      <c r="AA6" s="30">
        <v>300</v>
      </c>
      <c r="AB6" s="30">
        <v>475</v>
      </c>
      <c r="AC6" s="31">
        <v>-17.831499999999998</v>
      </c>
      <c r="AD6" s="31">
        <v>7.1504761904761904E-2</v>
      </c>
      <c r="AE6" s="30">
        <v>1</v>
      </c>
    </row>
    <row r="7" spans="2:31" x14ac:dyDescent="0.2">
      <c r="B7" s="28">
        <v>540</v>
      </c>
      <c r="C7" s="29" t="s">
        <v>621</v>
      </c>
      <c r="D7" s="29" t="s">
        <v>618</v>
      </c>
      <c r="E7" s="29">
        <v>1E-4</v>
      </c>
      <c r="F7" s="29">
        <v>2.7799999999999998E-2</v>
      </c>
      <c r="G7" s="29">
        <v>3.6999999999999998E-2</v>
      </c>
      <c r="H7" s="29">
        <v>-1E-4</v>
      </c>
      <c r="I7" s="29">
        <v>-2.7799999999999998E-2</v>
      </c>
      <c r="J7" s="29">
        <v>-3.6999999999999998E-2</v>
      </c>
      <c r="K7" s="30">
        <v>300</v>
      </c>
      <c r="L7" s="30">
        <v>475</v>
      </c>
      <c r="M7" s="31">
        <v>32.371400000000001</v>
      </c>
      <c r="N7" s="31">
        <v>0.1298101253132832</v>
      </c>
      <c r="O7" s="30">
        <v>1</v>
      </c>
      <c r="R7" s="28">
        <v>540</v>
      </c>
      <c r="S7" s="29" t="s">
        <v>621</v>
      </c>
      <c r="T7" s="29" t="s">
        <v>618</v>
      </c>
      <c r="U7" s="29">
        <v>1E-4</v>
      </c>
      <c r="V7" s="29">
        <v>2.7799999999999998E-2</v>
      </c>
      <c r="W7" s="29">
        <v>3.6999999999999998E-2</v>
      </c>
      <c r="X7" s="29">
        <v>-1E-4</v>
      </c>
      <c r="Y7" s="29">
        <v>-2.7799999999999998E-2</v>
      </c>
      <c r="Z7" s="29">
        <v>-3.6999999999999998E-2</v>
      </c>
      <c r="AA7" s="30">
        <v>300</v>
      </c>
      <c r="AB7" s="30">
        <v>475</v>
      </c>
      <c r="AC7" s="31">
        <v>32.368400000000001</v>
      </c>
      <c r="AD7" s="31">
        <v>0.12979809523809524</v>
      </c>
      <c r="AE7" s="30">
        <v>1</v>
      </c>
    </row>
    <row r="8" spans="2:31" x14ac:dyDescent="0.2">
      <c r="B8" s="28">
        <v>541</v>
      </c>
      <c r="C8" s="29" t="s">
        <v>622</v>
      </c>
      <c r="D8" s="29" t="s">
        <v>616</v>
      </c>
      <c r="E8" s="29">
        <v>1E-4</v>
      </c>
      <c r="F8" s="29">
        <v>2.7799999999999998E-2</v>
      </c>
      <c r="G8" s="29">
        <v>3.6999999999999998E-2</v>
      </c>
      <c r="H8" s="29">
        <v>-1E-4</v>
      </c>
      <c r="I8" s="29">
        <v>-2.7799999999999998E-2</v>
      </c>
      <c r="J8" s="29">
        <v>-3.6999999999999998E-2</v>
      </c>
      <c r="K8" s="30">
        <v>300</v>
      </c>
      <c r="L8" s="30">
        <v>475</v>
      </c>
      <c r="M8" s="31">
        <v>-17.6448</v>
      </c>
      <c r="N8" s="31">
        <v>7.0756090225563908E-2</v>
      </c>
      <c r="O8" s="30">
        <v>1</v>
      </c>
      <c r="R8" s="28">
        <v>541</v>
      </c>
      <c r="S8" s="29" t="s">
        <v>622</v>
      </c>
      <c r="T8" s="29" t="s">
        <v>616</v>
      </c>
      <c r="U8" s="29">
        <v>1E-4</v>
      </c>
      <c r="V8" s="29">
        <v>2.7799999999999998E-2</v>
      </c>
      <c r="W8" s="29">
        <v>3.6999999999999998E-2</v>
      </c>
      <c r="X8" s="29">
        <v>-1E-4</v>
      </c>
      <c r="Y8" s="29">
        <v>-2.7799999999999998E-2</v>
      </c>
      <c r="Z8" s="29">
        <v>-3.6999999999999998E-2</v>
      </c>
      <c r="AA8" s="30">
        <v>300</v>
      </c>
      <c r="AB8" s="30">
        <v>475</v>
      </c>
      <c r="AC8" s="31">
        <v>-17.6478</v>
      </c>
      <c r="AD8" s="31">
        <v>7.0768120300751872E-2</v>
      </c>
      <c r="AE8" s="30">
        <v>1</v>
      </c>
    </row>
    <row r="9" spans="2:31" x14ac:dyDescent="0.2">
      <c r="B9" s="28">
        <v>541</v>
      </c>
      <c r="C9" s="29" t="s">
        <v>623</v>
      </c>
      <c r="D9" s="29" t="s">
        <v>618</v>
      </c>
      <c r="E9" s="29">
        <v>1E-4</v>
      </c>
      <c r="F9" s="29">
        <v>2.7799999999999998E-2</v>
      </c>
      <c r="G9" s="29">
        <v>3.6999999999999998E-2</v>
      </c>
      <c r="H9" s="29">
        <v>-1E-4</v>
      </c>
      <c r="I9" s="29">
        <v>-2.7799999999999998E-2</v>
      </c>
      <c r="J9" s="29">
        <v>-3.6999999999999998E-2</v>
      </c>
      <c r="K9" s="30">
        <v>300</v>
      </c>
      <c r="L9" s="30">
        <v>475</v>
      </c>
      <c r="M9" s="31">
        <v>32.306100000000001</v>
      </c>
      <c r="N9" s="31">
        <v>0.12954827067669175</v>
      </c>
      <c r="O9" s="30">
        <v>1</v>
      </c>
      <c r="R9" s="28">
        <v>541</v>
      </c>
      <c r="S9" s="29" t="s">
        <v>623</v>
      </c>
      <c r="T9" s="29" t="s">
        <v>618</v>
      </c>
      <c r="U9" s="29">
        <v>1E-4</v>
      </c>
      <c r="V9" s="29">
        <v>2.7799999999999998E-2</v>
      </c>
      <c r="W9" s="29">
        <v>3.6999999999999998E-2</v>
      </c>
      <c r="X9" s="29">
        <v>-1E-4</v>
      </c>
      <c r="Y9" s="29">
        <v>-2.7799999999999998E-2</v>
      </c>
      <c r="Z9" s="29">
        <v>-3.6999999999999998E-2</v>
      </c>
      <c r="AA9" s="30">
        <v>300</v>
      </c>
      <c r="AB9" s="30">
        <v>475</v>
      </c>
      <c r="AC9" s="31">
        <v>32.303100000000001</v>
      </c>
      <c r="AD9" s="31">
        <v>0.12953624060150376</v>
      </c>
      <c r="AE9" s="30">
        <v>1</v>
      </c>
    </row>
    <row r="10" spans="2:31" x14ac:dyDescent="0.2">
      <c r="B10" s="28">
        <v>542</v>
      </c>
      <c r="C10" s="29" t="s">
        <v>624</v>
      </c>
      <c r="D10" s="29" t="s">
        <v>616</v>
      </c>
      <c r="E10" s="29">
        <v>1E-4</v>
      </c>
      <c r="F10" s="29">
        <v>2.7799999999999998E-2</v>
      </c>
      <c r="G10" s="29">
        <v>3.6999999999999998E-2</v>
      </c>
      <c r="H10" s="29">
        <v>-1E-4</v>
      </c>
      <c r="I10" s="29">
        <v>-2.7799999999999998E-2</v>
      </c>
      <c r="J10" s="29">
        <v>-3.6999999999999998E-2</v>
      </c>
      <c r="K10" s="30">
        <v>300</v>
      </c>
      <c r="L10" s="30">
        <v>475</v>
      </c>
      <c r="M10" s="31">
        <v>-17.736599999999999</v>
      </c>
      <c r="N10" s="31">
        <v>7.112421052631579E-2</v>
      </c>
      <c r="O10" s="30">
        <v>1</v>
      </c>
      <c r="R10" s="28">
        <v>542</v>
      </c>
      <c r="S10" s="29" t="s">
        <v>624</v>
      </c>
      <c r="T10" s="29" t="s">
        <v>616</v>
      </c>
      <c r="U10" s="29">
        <v>1E-4</v>
      </c>
      <c r="V10" s="29">
        <v>2.7799999999999998E-2</v>
      </c>
      <c r="W10" s="29">
        <v>3.6999999999999998E-2</v>
      </c>
      <c r="X10" s="29">
        <v>-1E-4</v>
      </c>
      <c r="Y10" s="29">
        <v>-2.7799999999999998E-2</v>
      </c>
      <c r="Z10" s="29">
        <v>-3.6999999999999998E-2</v>
      </c>
      <c r="AA10" s="30">
        <v>300</v>
      </c>
      <c r="AB10" s="30">
        <v>475</v>
      </c>
      <c r="AC10" s="31">
        <v>-17.739599999999999</v>
      </c>
      <c r="AD10" s="31">
        <v>7.1136240601503753E-2</v>
      </c>
      <c r="AE10" s="30">
        <v>1</v>
      </c>
    </row>
    <row r="11" spans="2:31" x14ac:dyDescent="0.2">
      <c r="B11" s="28">
        <v>542</v>
      </c>
      <c r="C11" s="29" t="s">
        <v>625</v>
      </c>
      <c r="D11" s="29" t="s">
        <v>618</v>
      </c>
      <c r="E11" s="29">
        <v>1E-4</v>
      </c>
      <c r="F11" s="29">
        <v>2.7799999999999998E-2</v>
      </c>
      <c r="G11" s="29">
        <v>3.6999999999999998E-2</v>
      </c>
      <c r="H11" s="29">
        <v>-1E-4</v>
      </c>
      <c r="I11" s="29">
        <v>-2.7799999999999998E-2</v>
      </c>
      <c r="J11" s="29">
        <v>-3.6999999999999998E-2</v>
      </c>
      <c r="K11" s="30">
        <v>300</v>
      </c>
      <c r="L11" s="30">
        <v>475</v>
      </c>
      <c r="M11" s="31">
        <v>32.5321</v>
      </c>
      <c r="N11" s="31">
        <v>0.13045453634085213</v>
      </c>
      <c r="O11" s="30">
        <v>1</v>
      </c>
      <c r="R11" s="28">
        <v>542</v>
      </c>
      <c r="S11" s="29" t="s">
        <v>625</v>
      </c>
      <c r="T11" s="29" t="s">
        <v>618</v>
      </c>
      <c r="U11" s="29">
        <v>1E-4</v>
      </c>
      <c r="V11" s="29">
        <v>2.7799999999999998E-2</v>
      </c>
      <c r="W11" s="29">
        <v>3.6999999999999998E-2</v>
      </c>
      <c r="X11" s="29">
        <v>-1E-4</v>
      </c>
      <c r="Y11" s="29">
        <v>-2.7799999999999998E-2</v>
      </c>
      <c r="Z11" s="29">
        <v>-3.6999999999999998E-2</v>
      </c>
      <c r="AA11" s="30">
        <v>300</v>
      </c>
      <c r="AB11" s="30">
        <v>475</v>
      </c>
      <c r="AC11" s="31">
        <v>32.5291</v>
      </c>
      <c r="AD11" s="31">
        <v>0.13044250626566414</v>
      </c>
      <c r="AE11" s="30">
        <v>1</v>
      </c>
    </row>
    <row r="12" spans="2:31" x14ac:dyDescent="0.2">
      <c r="B12" s="28">
        <v>543</v>
      </c>
      <c r="C12" s="29" t="s">
        <v>627</v>
      </c>
      <c r="D12" s="29" t="s">
        <v>616</v>
      </c>
      <c r="E12" s="29">
        <v>1E-4</v>
      </c>
      <c r="F12" s="29">
        <v>2.7799999999999998E-2</v>
      </c>
      <c r="G12" s="29">
        <v>3.6999999999999998E-2</v>
      </c>
      <c r="H12" s="29">
        <v>-1E-4</v>
      </c>
      <c r="I12" s="29">
        <v>-2.7799999999999998E-2</v>
      </c>
      <c r="J12" s="29">
        <v>-3.6999999999999998E-2</v>
      </c>
      <c r="K12" s="30">
        <v>300</v>
      </c>
      <c r="L12" s="30">
        <v>475</v>
      </c>
      <c r="M12" s="31">
        <v>-18.068300000000001</v>
      </c>
      <c r="N12" s="31">
        <v>7.2454335839598996E-2</v>
      </c>
      <c r="O12" s="30">
        <v>1</v>
      </c>
      <c r="R12" s="28">
        <v>543</v>
      </c>
      <c r="S12" s="29" t="s">
        <v>627</v>
      </c>
      <c r="T12" s="29" t="s">
        <v>616</v>
      </c>
      <c r="U12" s="29">
        <v>1E-4</v>
      </c>
      <c r="V12" s="29">
        <v>2.7799999999999998E-2</v>
      </c>
      <c r="W12" s="29">
        <v>3.6999999999999998E-2</v>
      </c>
      <c r="X12" s="29">
        <v>-1E-4</v>
      </c>
      <c r="Y12" s="29">
        <v>-2.7799999999999998E-2</v>
      </c>
      <c r="Z12" s="29">
        <v>-3.6999999999999998E-2</v>
      </c>
      <c r="AA12" s="30">
        <v>300</v>
      </c>
      <c r="AB12" s="30">
        <v>475</v>
      </c>
      <c r="AC12" s="31">
        <v>-18.071400000000001</v>
      </c>
      <c r="AD12" s="31">
        <v>7.2466766917293243E-2</v>
      </c>
      <c r="AE12" s="30">
        <v>1</v>
      </c>
    </row>
    <row r="13" spans="2:31" x14ac:dyDescent="0.2">
      <c r="B13" s="28">
        <v>543</v>
      </c>
      <c r="C13" s="29" t="s">
        <v>628</v>
      </c>
      <c r="D13" s="29" t="s">
        <v>618</v>
      </c>
      <c r="E13" s="29">
        <v>1E-4</v>
      </c>
      <c r="F13" s="29">
        <v>2.7799999999999998E-2</v>
      </c>
      <c r="G13" s="29">
        <v>3.6999999999999998E-2</v>
      </c>
      <c r="H13" s="29">
        <v>-1E-4</v>
      </c>
      <c r="I13" s="29">
        <v>-2.7799999999999998E-2</v>
      </c>
      <c r="J13" s="29">
        <v>-3.6999999999999998E-2</v>
      </c>
      <c r="K13" s="30">
        <v>300</v>
      </c>
      <c r="L13" s="30">
        <v>475</v>
      </c>
      <c r="M13" s="31">
        <v>32.3307</v>
      </c>
      <c r="N13" s="31">
        <v>0.12964691729323308</v>
      </c>
      <c r="O13" s="30">
        <v>1</v>
      </c>
      <c r="R13" s="28">
        <v>543</v>
      </c>
      <c r="S13" s="29" t="s">
        <v>628</v>
      </c>
      <c r="T13" s="29" t="s">
        <v>618</v>
      </c>
      <c r="U13" s="29">
        <v>1E-4</v>
      </c>
      <c r="V13" s="29">
        <v>2.7799999999999998E-2</v>
      </c>
      <c r="W13" s="29">
        <v>3.6999999999999998E-2</v>
      </c>
      <c r="X13" s="29">
        <v>-1E-4</v>
      </c>
      <c r="Y13" s="29">
        <v>-2.7799999999999998E-2</v>
      </c>
      <c r="Z13" s="29">
        <v>-3.6999999999999998E-2</v>
      </c>
      <c r="AA13" s="30">
        <v>300</v>
      </c>
      <c r="AB13" s="30">
        <v>475</v>
      </c>
      <c r="AC13" s="31">
        <v>32.3277</v>
      </c>
      <c r="AD13" s="31">
        <v>0.12963488721804511</v>
      </c>
      <c r="AE13" s="30">
        <v>1</v>
      </c>
    </row>
    <row r="14" spans="2:31" x14ac:dyDescent="0.2">
      <c r="B14" s="28">
        <v>521</v>
      </c>
      <c r="C14" s="29" t="s">
        <v>630</v>
      </c>
      <c r="D14" s="29" t="s">
        <v>616</v>
      </c>
      <c r="E14" s="29">
        <v>1E-4</v>
      </c>
      <c r="F14" s="29">
        <v>2.8400000000000002E-2</v>
      </c>
      <c r="G14" s="29">
        <v>3.7900000000000003E-2</v>
      </c>
      <c r="H14" s="29">
        <v>-1E-4</v>
      </c>
      <c r="I14" s="29">
        <v>-2.8400000000000002E-2</v>
      </c>
      <c r="J14" s="29">
        <v>-3.7900000000000003E-2</v>
      </c>
      <c r="K14" s="30">
        <v>300</v>
      </c>
      <c r="L14" s="30">
        <v>475</v>
      </c>
      <c r="M14" s="31">
        <v>-38.495399999999997</v>
      </c>
      <c r="N14" s="31">
        <v>0.15436751879699245</v>
      </c>
      <c r="O14" s="30">
        <v>1</v>
      </c>
      <c r="R14" s="28">
        <v>521</v>
      </c>
      <c r="S14" s="29" t="s">
        <v>630</v>
      </c>
      <c r="T14" s="29" t="s">
        <v>616</v>
      </c>
      <c r="U14" s="29">
        <v>1E-4</v>
      </c>
      <c r="V14" s="29">
        <v>2.8400000000000002E-2</v>
      </c>
      <c r="W14" s="29">
        <v>3.7900000000000003E-2</v>
      </c>
      <c r="X14" s="29">
        <v>-1E-4</v>
      </c>
      <c r="Y14" s="29">
        <v>-2.8400000000000002E-2</v>
      </c>
      <c r="Z14" s="29">
        <v>-3.7900000000000003E-2</v>
      </c>
      <c r="AA14" s="30">
        <v>300</v>
      </c>
      <c r="AB14" s="30">
        <v>475</v>
      </c>
      <c r="AC14" s="31">
        <v>-38.496099999999998</v>
      </c>
      <c r="AD14" s="31">
        <v>0.15437032581453633</v>
      </c>
      <c r="AE14" s="30">
        <v>1</v>
      </c>
    </row>
    <row r="15" spans="2:31" x14ac:dyDescent="0.2">
      <c r="B15" s="28">
        <v>521</v>
      </c>
      <c r="C15" s="29" t="s">
        <v>631</v>
      </c>
      <c r="D15" s="29" t="s">
        <v>618</v>
      </c>
      <c r="E15" s="29">
        <v>1E-4</v>
      </c>
      <c r="F15" s="29">
        <v>2.8400000000000002E-2</v>
      </c>
      <c r="G15" s="29">
        <v>3.7900000000000003E-2</v>
      </c>
      <c r="H15" s="29">
        <v>-1E-4</v>
      </c>
      <c r="I15" s="29">
        <v>-2.8400000000000002E-2</v>
      </c>
      <c r="J15" s="29">
        <v>-3.7900000000000003E-2</v>
      </c>
      <c r="K15" s="30">
        <v>300</v>
      </c>
      <c r="L15" s="30">
        <v>475</v>
      </c>
      <c r="M15" s="31">
        <v>38.166400000000003</v>
      </c>
      <c r="N15" s="31">
        <v>0.15304822055137846</v>
      </c>
      <c r="O15" s="30">
        <v>1</v>
      </c>
      <c r="R15" s="28">
        <v>521</v>
      </c>
      <c r="S15" s="29" t="s">
        <v>631</v>
      </c>
      <c r="T15" s="29" t="s">
        <v>618</v>
      </c>
      <c r="U15" s="29">
        <v>1E-4</v>
      </c>
      <c r="V15" s="29">
        <v>2.8400000000000002E-2</v>
      </c>
      <c r="W15" s="29">
        <v>3.7900000000000003E-2</v>
      </c>
      <c r="X15" s="29">
        <v>-1E-4</v>
      </c>
      <c r="Y15" s="29">
        <v>-2.8400000000000002E-2</v>
      </c>
      <c r="Z15" s="29">
        <v>-3.7900000000000003E-2</v>
      </c>
      <c r="AA15" s="30">
        <v>300</v>
      </c>
      <c r="AB15" s="30">
        <v>475</v>
      </c>
      <c r="AC15" s="31">
        <v>38.167000000000002</v>
      </c>
      <c r="AD15" s="31">
        <v>0.15305062656641605</v>
      </c>
      <c r="AE15" s="30">
        <v>1</v>
      </c>
    </row>
    <row r="16" spans="2:31" x14ac:dyDescent="0.2">
      <c r="B16" s="28">
        <v>524</v>
      </c>
      <c r="C16" s="29" t="s">
        <v>633</v>
      </c>
      <c r="D16" s="29" t="s">
        <v>616</v>
      </c>
      <c r="E16" s="29">
        <v>1E-4</v>
      </c>
      <c r="F16" s="29">
        <v>2.8400000000000002E-2</v>
      </c>
      <c r="G16" s="29">
        <v>3.78E-2</v>
      </c>
      <c r="H16" s="29">
        <v>-1E-4</v>
      </c>
      <c r="I16" s="29">
        <v>-2.86E-2</v>
      </c>
      <c r="J16" s="29">
        <v>-3.8100000000000002E-2</v>
      </c>
      <c r="K16" s="30">
        <v>300</v>
      </c>
      <c r="L16" s="30">
        <v>475</v>
      </c>
      <c r="M16" s="31">
        <v>-54.050600000000003</v>
      </c>
      <c r="N16" s="31">
        <v>0.21674426065162911</v>
      </c>
      <c r="O16" s="30">
        <v>1</v>
      </c>
      <c r="R16" s="28">
        <v>524</v>
      </c>
      <c r="S16" s="29" t="s">
        <v>633</v>
      </c>
      <c r="T16" s="29" t="s">
        <v>616</v>
      </c>
      <c r="U16" s="29">
        <v>1E-4</v>
      </c>
      <c r="V16" s="29">
        <v>2.8400000000000002E-2</v>
      </c>
      <c r="W16" s="29">
        <v>3.78E-2</v>
      </c>
      <c r="X16" s="29">
        <v>-1E-4</v>
      </c>
      <c r="Y16" s="29">
        <v>-2.86E-2</v>
      </c>
      <c r="Z16" s="29">
        <v>-3.8100000000000002E-2</v>
      </c>
      <c r="AA16" s="30">
        <v>300</v>
      </c>
      <c r="AB16" s="30">
        <v>475</v>
      </c>
      <c r="AC16" s="31">
        <v>-54.050800000000002</v>
      </c>
      <c r="AD16" s="31">
        <v>0.21674506265664162</v>
      </c>
      <c r="AE16" s="30">
        <v>1</v>
      </c>
    </row>
    <row r="17" spans="2:31" x14ac:dyDescent="0.2">
      <c r="B17" s="28">
        <v>524</v>
      </c>
      <c r="C17" s="29" t="s">
        <v>634</v>
      </c>
      <c r="D17" s="29" t="s">
        <v>618</v>
      </c>
      <c r="E17" s="29">
        <v>1E-4</v>
      </c>
      <c r="F17" s="29">
        <v>2.8400000000000002E-2</v>
      </c>
      <c r="G17" s="29">
        <v>3.78E-2</v>
      </c>
      <c r="H17" s="29">
        <v>-1E-4</v>
      </c>
      <c r="I17" s="29">
        <v>-2.86E-2</v>
      </c>
      <c r="J17" s="29">
        <v>-3.8100000000000002E-2</v>
      </c>
      <c r="K17" s="30">
        <v>300</v>
      </c>
      <c r="L17" s="30">
        <v>475</v>
      </c>
      <c r="M17" s="31">
        <v>53.861800000000002</v>
      </c>
      <c r="N17" s="31">
        <v>0.21598716791979952</v>
      </c>
      <c r="O17" s="30">
        <v>1</v>
      </c>
      <c r="R17" s="28">
        <v>524</v>
      </c>
      <c r="S17" s="29" t="s">
        <v>634</v>
      </c>
      <c r="T17" s="29" t="s">
        <v>618</v>
      </c>
      <c r="U17" s="29">
        <v>1E-4</v>
      </c>
      <c r="V17" s="29">
        <v>2.8400000000000002E-2</v>
      </c>
      <c r="W17" s="29">
        <v>3.78E-2</v>
      </c>
      <c r="X17" s="29">
        <v>-1E-4</v>
      </c>
      <c r="Y17" s="29">
        <v>-2.86E-2</v>
      </c>
      <c r="Z17" s="29">
        <v>-3.8100000000000002E-2</v>
      </c>
      <c r="AA17" s="30">
        <v>300</v>
      </c>
      <c r="AB17" s="30">
        <v>475</v>
      </c>
      <c r="AC17" s="31">
        <v>53.861899999999999</v>
      </c>
      <c r="AD17" s="31">
        <v>0.21598756892230578</v>
      </c>
      <c r="AE17" s="30">
        <v>1</v>
      </c>
    </row>
    <row r="18" spans="2:31" x14ac:dyDescent="0.2">
      <c r="B18" s="28">
        <v>527</v>
      </c>
      <c r="C18" s="29" t="s">
        <v>636</v>
      </c>
      <c r="D18" s="29" t="s">
        <v>616</v>
      </c>
      <c r="E18" s="29">
        <v>1E-4</v>
      </c>
      <c r="F18" s="29">
        <v>2.8400000000000002E-2</v>
      </c>
      <c r="G18" s="29">
        <v>3.78E-2</v>
      </c>
      <c r="H18" s="29">
        <v>-1E-4</v>
      </c>
      <c r="I18" s="29">
        <v>-2.86E-2</v>
      </c>
      <c r="J18" s="29">
        <v>-3.8100000000000002E-2</v>
      </c>
      <c r="K18" s="30">
        <v>300</v>
      </c>
      <c r="L18" s="30">
        <v>475</v>
      </c>
      <c r="M18" s="31">
        <v>-56.701700000000002</v>
      </c>
      <c r="N18" s="31">
        <v>0.2273752380952381</v>
      </c>
      <c r="O18" s="30">
        <v>1</v>
      </c>
      <c r="R18" s="28">
        <v>527</v>
      </c>
      <c r="S18" s="29" t="s">
        <v>636</v>
      </c>
      <c r="T18" s="29" t="s">
        <v>616</v>
      </c>
      <c r="U18" s="29">
        <v>1E-4</v>
      </c>
      <c r="V18" s="29">
        <v>2.8400000000000002E-2</v>
      </c>
      <c r="W18" s="29">
        <v>3.78E-2</v>
      </c>
      <c r="X18" s="29">
        <v>-1E-4</v>
      </c>
      <c r="Y18" s="29">
        <v>-2.86E-2</v>
      </c>
      <c r="Z18" s="29">
        <v>-3.8100000000000002E-2</v>
      </c>
      <c r="AA18" s="30">
        <v>300</v>
      </c>
      <c r="AB18" s="30">
        <v>475</v>
      </c>
      <c r="AC18" s="31">
        <v>-56.701700000000002</v>
      </c>
      <c r="AD18" s="31">
        <v>0.2273752380952381</v>
      </c>
      <c r="AE18" s="30">
        <v>1</v>
      </c>
    </row>
    <row r="19" spans="2:31" x14ac:dyDescent="0.2">
      <c r="B19" s="28">
        <v>527</v>
      </c>
      <c r="C19" s="29" t="s">
        <v>637</v>
      </c>
      <c r="D19" s="29" t="s">
        <v>618</v>
      </c>
      <c r="E19" s="29">
        <v>1E-4</v>
      </c>
      <c r="F19" s="29">
        <v>2.8400000000000002E-2</v>
      </c>
      <c r="G19" s="29">
        <v>3.78E-2</v>
      </c>
      <c r="H19" s="29">
        <v>-1E-4</v>
      </c>
      <c r="I19" s="29">
        <v>-2.86E-2</v>
      </c>
      <c r="J19" s="29">
        <v>-3.8100000000000002E-2</v>
      </c>
      <c r="K19" s="30">
        <v>300</v>
      </c>
      <c r="L19" s="30">
        <v>475</v>
      </c>
      <c r="M19" s="31">
        <v>55.722000000000001</v>
      </c>
      <c r="N19" s="31">
        <v>0.22344661654135339</v>
      </c>
      <c r="O19" s="30">
        <v>1</v>
      </c>
      <c r="R19" s="28">
        <v>527</v>
      </c>
      <c r="S19" s="29" t="s">
        <v>637</v>
      </c>
      <c r="T19" s="29" t="s">
        <v>618</v>
      </c>
      <c r="U19" s="29">
        <v>1E-4</v>
      </c>
      <c r="V19" s="29">
        <v>2.8400000000000002E-2</v>
      </c>
      <c r="W19" s="29">
        <v>3.78E-2</v>
      </c>
      <c r="X19" s="29">
        <v>-1E-4</v>
      </c>
      <c r="Y19" s="29">
        <v>-2.86E-2</v>
      </c>
      <c r="Z19" s="29">
        <v>-3.8100000000000002E-2</v>
      </c>
      <c r="AA19" s="30">
        <v>300</v>
      </c>
      <c r="AB19" s="30">
        <v>475</v>
      </c>
      <c r="AC19" s="31">
        <v>55.722000000000001</v>
      </c>
      <c r="AD19" s="31">
        <v>0.22344661654135339</v>
      </c>
      <c r="AE19" s="30">
        <v>1</v>
      </c>
    </row>
    <row r="20" spans="2:31" x14ac:dyDescent="0.2">
      <c r="B20" s="28">
        <v>530</v>
      </c>
      <c r="C20" s="29" t="s">
        <v>639</v>
      </c>
      <c r="D20" s="29" t="s">
        <v>616</v>
      </c>
      <c r="E20" s="29">
        <v>1E-4</v>
      </c>
      <c r="F20" s="29">
        <v>2.8400000000000002E-2</v>
      </c>
      <c r="G20" s="29">
        <v>3.78E-2</v>
      </c>
      <c r="H20" s="29">
        <v>-1E-4</v>
      </c>
      <c r="I20" s="29">
        <v>-2.86E-2</v>
      </c>
      <c r="J20" s="29">
        <v>-3.8100000000000002E-2</v>
      </c>
      <c r="K20" s="30">
        <v>300</v>
      </c>
      <c r="L20" s="30">
        <v>475</v>
      </c>
      <c r="M20" s="31">
        <v>-56.850099999999998</v>
      </c>
      <c r="N20" s="31">
        <v>0.22797032581453633</v>
      </c>
      <c r="O20" s="30">
        <v>1</v>
      </c>
      <c r="R20" s="28">
        <v>530</v>
      </c>
      <c r="S20" s="29" t="s">
        <v>639</v>
      </c>
      <c r="T20" s="29" t="s">
        <v>616</v>
      </c>
      <c r="U20" s="29">
        <v>1E-4</v>
      </c>
      <c r="V20" s="29">
        <v>2.8400000000000002E-2</v>
      </c>
      <c r="W20" s="29">
        <v>3.78E-2</v>
      </c>
      <c r="X20" s="29">
        <v>-1E-4</v>
      </c>
      <c r="Y20" s="29">
        <v>-2.86E-2</v>
      </c>
      <c r="Z20" s="29">
        <v>-3.8100000000000002E-2</v>
      </c>
      <c r="AA20" s="30">
        <v>300</v>
      </c>
      <c r="AB20" s="30">
        <v>475</v>
      </c>
      <c r="AC20" s="31">
        <v>-56.850099999999998</v>
      </c>
      <c r="AD20" s="31">
        <v>0.22797032581453633</v>
      </c>
      <c r="AE20" s="30">
        <v>1</v>
      </c>
    </row>
    <row r="21" spans="2:31" x14ac:dyDescent="0.2">
      <c r="B21" s="28">
        <v>530</v>
      </c>
      <c r="C21" s="29" t="s">
        <v>640</v>
      </c>
      <c r="D21" s="29" t="s">
        <v>618</v>
      </c>
      <c r="E21" s="29">
        <v>1E-4</v>
      </c>
      <c r="F21" s="29">
        <v>2.8400000000000002E-2</v>
      </c>
      <c r="G21" s="29">
        <v>3.78E-2</v>
      </c>
      <c r="H21" s="29">
        <v>-1E-4</v>
      </c>
      <c r="I21" s="29">
        <v>-2.86E-2</v>
      </c>
      <c r="J21" s="29">
        <v>-3.8100000000000002E-2</v>
      </c>
      <c r="K21" s="30">
        <v>300</v>
      </c>
      <c r="L21" s="30">
        <v>475</v>
      </c>
      <c r="M21" s="31">
        <v>55.811399999999999</v>
      </c>
      <c r="N21" s="31">
        <v>0.22380511278195489</v>
      </c>
      <c r="O21" s="30">
        <v>1</v>
      </c>
      <c r="R21" s="28">
        <v>530</v>
      </c>
      <c r="S21" s="29" t="s">
        <v>640</v>
      </c>
      <c r="T21" s="29" t="s">
        <v>618</v>
      </c>
      <c r="U21" s="29">
        <v>1E-4</v>
      </c>
      <c r="V21" s="29">
        <v>2.8400000000000002E-2</v>
      </c>
      <c r="W21" s="29">
        <v>3.78E-2</v>
      </c>
      <c r="X21" s="29">
        <v>-1E-4</v>
      </c>
      <c r="Y21" s="29">
        <v>-2.86E-2</v>
      </c>
      <c r="Z21" s="29">
        <v>-3.8100000000000002E-2</v>
      </c>
      <c r="AA21" s="30">
        <v>300</v>
      </c>
      <c r="AB21" s="30">
        <v>475</v>
      </c>
      <c r="AC21" s="31">
        <v>55.811300000000003</v>
      </c>
      <c r="AD21" s="31">
        <v>0.22380471177944863</v>
      </c>
      <c r="AE21" s="30">
        <v>1</v>
      </c>
    </row>
    <row r="22" spans="2:31" x14ac:dyDescent="0.2">
      <c r="B22" s="28">
        <v>533</v>
      </c>
      <c r="C22" s="29" t="s">
        <v>642</v>
      </c>
      <c r="D22" s="29" t="s">
        <v>616</v>
      </c>
      <c r="E22" s="29">
        <v>1E-4</v>
      </c>
      <c r="F22" s="29">
        <v>2.8400000000000002E-2</v>
      </c>
      <c r="G22" s="29">
        <v>3.78E-2</v>
      </c>
      <c r="H22" s="29">
        <v>-1E-4</v>
      </c>
      <c r="I22" s="29">
        <v>-2.86E-2</v>
      </c>
      <c r="J22" s="29">
        <v>-3.8100000000000002E-2</v>
      </c>
      <c r="K22" s="30">
        <v>300</v>
      </c>
      <c r="L22" s="30">
        <v>475</v>
      </c>
      <c r="M22" s="31">
        <v>-54.881599999999999</v>
      </c>
      <c r="N22" s="31">
        <v>0.22007659147869674</v>
      </c>
      <c r="O22" s="30">
        <v>1</v>
      </c>
      <c r="R22" s="28">
        <v>533</v>
      </c>
      <c r="S22" s="29" t="s">
        <v>642</v>
      </c>
      <c r="T22" s="29" t="s">
        <v>616</v>
      </c>
      <c r="U22" s="29">
        <v>1E-4</v>
      </c>
      <c r="V22" s="29">
        <v>2.8400000000000002E-2</v>
      </c>
      <c r="W22" s="29">
        <v>3.78E-2</v>
      </c>
      <c r="X22" s="29">
        <v>-1E-4</v>
      </c>
      <c r="Y22" s="29">
        <v>-2.86E-2</v>
      </c>
      <c r="Z22" s="29">
        <v>-3.8100000000000002E-2</v>
      </c>
      <c r="AA22" s="30">
        <v>300</v>
      </c>
      <c r="AB22" s="30">
        <v>475</v>
      </c>
      <c r="AC22" s="31">
        <v>-54.881500000000003</v>
      </c>
      <c r="AD22" s="31">
        <v>0.22007619047619048</v>
      </c>
      <c r="AE22" s="30">
        <v>1</v>
      </c>
    </row>
    <row r="23" spans="2:31" x14ac:dyDescent="0.2">
      <c r="B23" s="28">
        <v>533</v>
      </c>
      <c r="C23" s="29" t="s">
        <v>643</v>
      </c>
      <c r="D23" s="29" t="s">
        <v>618</v>
      </c>
      <c r="E23" s="29">
        <v>1E-4</v>
      </c>
      <c r="F23" s="29">
        <v>2.8400000000000002E-2</v>
      </c>
      <c r="G23" s="29">
        <v>3.78E-2</v>
      </c>
      <c r="H23" s="29">
        <v>-1E-4</v>
      </c>
      <c r="I23" s="29">
        <v>-2.86E-2</v>
      </c>
      <c r="J23" s="29">
        <v>-3.8100000000000002E-2</v>
      </c>
      <c r="K23" s="30">
        <v>300</v>
      </c>
      <c r="L23" s="30">
        <v>475</v>
      </c>
      <c r="M23" s="31">
        <v>54.6008</v>
      </c>
      <c r="N23" s="31">
        <v>0.21895057644110277</v>
      </c>
      <c r="O23" s="30">
        <v>1</v>
      </c>
      <c r="R23" s="28">
        <v>533</v>
      </c>
      <c r="S23" s="29" t="s">
        <v>643</v>
      </c>
      <c r="T23" s="29" t="s">
        <v>618</v>
      </c>
      <c r="U23" s="29">
        <v>1E-4</v>
      </c>
      <c r="V23" s="29">
        <v>2.8400000000000002E-2</v>
      </c>
      <c r="W23" s="29">
        <v>3.78E-2</v>
      </c>
      <c r="X23" s="29">
        <v>-1E-4</v>
      </c>
      <c r="Y23" s="29">
        <v>-2.86E-2</v>
      </c>
      <c r="Z23" s="29">
        <v>-3.8100000000000002E-2</v>
      </c>
      <c r="AA23" s="30">
        <v>300</v>
      </c>
      <c r="AB23" s="30">
        <v>475</v>
      </c>
      <c r="AC23" s="31">
        <v>54.6006</v>
      </c>
      <c r="AD23" s="31">
        <v>0.21894977443609023</v>
      </c>
      <c r="AE23" s="30">
        <v>1</v>
      </c>
    </row>
    <row r="24" spans="2:31" x14ac:dyDescent="0.2">
      <c r="B24" s="28">
        <v>536</v>
      </c>
      <c r="C24" s="29" t="s">
        <v>645</v>
      </c>
      <c r="D24" s="29" t="s">
        <v>616</v>
      </c>
      <c r="E24" s="29">
        <v>1E-4</v>
      </c>
      <c r="F24" s="29">
        <v>2.8400000000000002E-2</v>
      </c>
      <c r="G24" s="29">
        <v>3.7900000000000003E-2</v>
      </c>
      <c r="H24" s="29">
        <v>-1E-4</v>
      </c>
      <c r="I24" s="29">
        <v>-2.8400000000000002E-2</v>
      </c>
      <c r="J24" s="29">
        <v>-3.7900000000000003E-2</v>
      </c>
      <c r="K24" s="30">
        <v>300</v>
      </c>
      <c r="L24" s="30">
        <v>475</v>
      </c>
      <c r="M24" s="31">
        <v>-41.966799999999999</v>
      </c>
      <c r="N24" s="31">
        <v>0.16828791979949873</v>
      </c>
      <c r="O24" s="30">
        <v>1</v>
      </c>
      <c r="R24" s="28">
        <v>536</v>
      </c>
      <c r="S24" s="29" t="s">
        <v>645</v>
      </c>
      <c r="T24" s="29" t="s">
        <v>616</v>
      </c>
      <c r="U24" s="29">
        <v>1E-4</v>
      </c>
      <c r="V24" s="29">
        <v>2.8400000000000002E-2</v>
      </c>
      <c r="W24" s="29">
        <v>3.7900000000000003E-2</v>
      </c>
      <c r="X24" s="29">
        <v>-1E-4</v>
      </c>
      <c r="Y24" s="29">
        <v>-2.8400000000000002E-2</v>
      </c>
      <c r="Z24" s="29">
        <v>-3.7900000000000003E-2</v>
      </c>
      <c r="AA24" s="30">
        <v>300</v>
      </c>
      <c r="AB24" s="30">
        <v>475</v>
      </c>
      <c r="AC24" s="31">
        <v>-41.966099999999997</v>
      </c>
      <c r="AD24" s="31">
        <v>0.16828511278195488</v>
      </c>
      <c r="AE24" s="30">
        <v>1</v>
      </c>
    </row>
    <row r="25" spans="2:31" x14ac:dyDescent="0.2">
      <c r="B25" s="28">
        <v>536</v>
      </c>
      <c r="C25" s="29" t="s">
        <v>646</v>
      </c>
      <c r="D25" s="29" t="s">
        <v>618</v>
      </c>
      <c r="E25" s="29">
        <v>1E-4</v>
      </c>
      <c r="F25" s="29">
        <v>2.8400000000000002E-2</v>
      </c>
      <c r="G25" s="29">
        <v>3.7900000000000003E-2</v>
      </c>
      <c r="H25" s="29">
        <v>-1E-4</v>
      </c>
      <c r="I25" s="29">
        <v>-2.8400000000000002E-2</v>
      </c>
      <c r="J25" s="29">
        <v>-3.7900000000000003E-2</v>
      </c>
      <c r="K25" s="30">
        <v>300</v>
      </c>
      <c r="L25" s="30">
        <v>475</v>
      </c>
      <c r="M25" s="31">
        <v>41.427100000000003</v>
      </c>
      <c r="N25" s="31">
        <v>0.16612370927318298</v>
      </c>
      <c r="O25" s="30">
        <v>1</v>
      </c>
      <c r="R25" s="28">
        <v>536</v>
      </c>
      <c r="S25" s="29" t="s">
        <v>646</v>
      </c>
      <c r="T25" s="29" t="s">
        <v>618</v>
      </c>
      <c r="U25" s="29">
        <v>1E-4</v>
      </c>
      <c r="V25" s="29">
        <v>2.8400000000000002E-2</v>
      </c>
      <c r="W25" s="29">
        <v>3.7900000000000003E-2</v>
      </c>
      <c r="X25" s="29">
        <v>-1E-4</v>
      </c>
      <c r="Y25" s="29">
        <v>-2.8400000000000002E-2</v>
      </c>
      <c r="Z25" s="29">
        <v>-3.7900000000000003E-2</v>
      </c>
      <c r="AA25" s="30">
        <v>300</v>
      </c>
      <c r="AB25" s="30">
        <v>475</v>
      </c>
      <c r="AC25" s="31">
        <v>41.426299999999998</v>
      </c>
      <c r="AD25" s="31">
        <v>0.16612050125313282</v>
      </c>
      <c r="AE25" s="30">
        <v>1</v>
      </c>
    </row>
    <row r="26" spans="2:31" x14ac:dyDescent="0.2">
      <c r="B26" s="28">
        <v>544</v>
      </c>
      <c r="C26" s="29" t="s">
        <v>648</v>
      </c>
      <c r="D26" s="29" t="s">
        <v>616</v>
      </c>
      <c r="E26" s="29">
        <v>1E-4</v>
      </c>
      <c r="F26" s="29">
        <v>2.7799999999999998E-2</v>
      </c>
      <c r="G26" s="29">
        <v>3.6999999999999998E-2</v>
      </c>
      <c r="H26" s="29">
        <v>-1E-4</v>
      </c>
      <c r="I26" s="29">
        <v>-2.8000000000000001E-2</v>
      </c>
      <c r="J26" s="29">
        <v>-3.73E-2</v>
      </c>
      <c r="K26" s="30">
        <v>300</v>
      </c>
      <c r="L26" s="30">
        <v>475</v>
      </c>
      <c r="M26" s="31">
        <v>-27.6188</v>
      </c>
      <c r="N26" s="31">
        <v>0.11075208020050124</v>
      </c>
      <c r="O26" s="30">
        <v>1</v>
      </c>
      <c r="R26" s="28">
        <v>544</v>
      </c>
      <c r="S26" s="29" t="s">
        <v>648</v>
      </c>
      <c r="T26" s="29" t="s">
        <v>616</v>
      </c>
      <c r="U26" s="29">
        <v>1E-4</v>
      </c>
      <c r="V26" s="29">
        <v>2.7799999999999998E-2</v>
      </c>
      <c r="W26" s="29">
        <v>3.6999999999999998E-2</v>
      </c>
      <c r="X26" s="29">
        <v>-1E-4</v>
      </c>
      <c r="Y26" s="29">
        <v>-2.8000000000000001E-2</v>
      </c>
      <c r="Z26" s="29">
        <v>-3.73E-2</v>
      </c>
      <c r="AA26" s="30">
        <v>300</v>
      </c>
      <c r="AB26" s="30">
        <v>475</v>
      </c>
      <c r="AC26" s="31">
        <v>-27.622399999999999</v>
      </c>
      <c r="AD26" s="31">
        <v>0.11076651629072681</v>
      </c>
      <c r="AE26" s="30">
        <v>1</v>
      </c>
    </row>
    <row r="27" spans="2:31" x14ac:dyDescent="0.2">
      <c r="B27" s="28">
        <v>544</v>
      </c>
      <c r="C27" s="29" t="s">
        <v>649</v>
      </c>
      <c r="D27" s="29" t="s">
        <v>618</v>
      </c>
      <c r="E27" s="29">
        <v>1E-4</v>
      </c>
      <c r="F27" s="29">
        <v>2.7799999999999998E-2</v>
      </c>
      <c r="G27" s="29">
        <v>3.6999999999999998E-2</v>
      </c>
      <c r="H27" s="29">
        <v>-1E-4</v>
      </c>
      <c r="I27" s="29">
        <v>-2.8000000000000001E-2</v>
      </c>
      <c r="J27" s="29">
        <v>-3.73E-2</v>
      </c>
      <c r="K27" s="30">
        <v>300</v>
      </c>
      <c r="L27" s="30">
        <v>475</v>
      </c>
      <c r="M27" s="31">
        <v>41.427100000000003</v>
      </c>
      <c r="N27" s="31">
        <v>0.16612370927318298</v>
      </c>
      <c r="O27" s="30">
        <v>1</v>
      </c>
      <c r="R27" s="28">
        <v>544</v>
      </c>
      <c r="S27" s="29" t="s">
        <v>649</v>
      </c>
      <c r="T27" s="29" t="s">
        <v>618</v>
      </c>
      <c r="U27" s="29">
        <v>1E-4</v>
      </c>
      <c r="V27" s="29">
        <v>2.7799999999999998E-2</v>
      </c>
      <c r="W27" s="29">
        <v>3.6999999999999998E-2</v>
      </c>
      <c r="X27" s="29">
        <v>-1E-4</v>
      </c>
      <c r="Y27" s="29">
        <v>-2.8000000000000001E-2</v>
      </c>
      <c r="Z27" s="29">
        <v>-3.73E-2</v>
      </c>
      <c r="AA27" s="30">
        <v>300</v>
      </c>
      <c r="AB27" s="30">
        <v>475</v>
      </c>
      <c r="AC27" s="31">
        <v>41.426299999999998</v>
      </c>
      <c r="AD27" s="31">
        <v>0.16612050125313282</v>
      </c>
      <c r="AE27" s="30">
        <v>1</v>
      </c>
    </row>
    <row r="28" spans="2:31" x14ac:dyDescent="0.2">
      <c r="B28" s="28">
        <v>545</v>
      </c>
      <c r="C28" s="29" t="s">
        <v>651</v>
      </c>
      <c r="D28" s="29" t="s">
        <v>616</v>
      </c>
      <c r="E28" s="29">
        <v>1E-4</v>
      </c>
      <c r="F28" s="29">
        <v>2.7799999999999998E-2</v>
      </c>
      <c r="G28" s="29">
        <v>3.6999999999999998E-2</v>
      </c>
      <c r="H28" s="29">
        <v>-1E-4</v>
      </c>
      <c r="I28" s="29">
        <v>-2.8000000000000001E-2</v>
      </c>
      <c r="J28" s="29">
        <v>-3.73E-2</v>
      </c>
      <c r="K28" s="30">
        <v>300</v>
      </c>
      <c r="L28" s="30">
        <v>475</v>
      </c>
      <c r="M28" s="31">
        <v>-26.7395</v>
      </c>
      <c r="N28" s="31">
        <v>0.10722606516290727</v>
      </c>
      <c r="O28" s="30">
        <v>1</v>
      </c>
      <c r="R28" s="28">
        <v>545</v>
      </c>
      <c r="S28" s="29" t="s">
        <v>651</v>
      </c>
      <c r="T28" s="29" t="s">
        <v>616</v>
      </c>
      <c r="U28" s="29">
        <v>1E-4</v>
      </c>
      <c r="V28" s="29">
        <v>2.7799999999999998E-2</v>
      </c>
      <c r="W28" s="29">
        <v>3.6999999999999998E-2</v>
      </c>
      <c r="X28" s="29">
        <v>-1E-4</v>
      </c>
      <c r="Y28" s="29">
        <v>-2.8000000000000001E-2</v>
      </c>
      <c r="Z28" s="29">
        <v>-3.73E-2</v>
      </c>
      <c r="AA28" s="30">
        <v>300</v>
      </c>
      <c r="AB28" s="30">
        <v>475</v>
      </c>
      <c r="AC28" s="31">
        <v>-26.742999999999999</v>
      </c>
      <c r="AD28" s="31">
        <v>0.10724010025062657</v>
      </c>
      <c r="AE28" s="30">
        <v>1</v>
      </c>
    </row>
    <row r="29" spans="2:31" x14ac:dyDescent="0.2">
      <c r="B29" s="28">
        <v>545</v>
      </c>
      <c r="C29" s="29" t="s">
        <v>652</v>
      </c>
      <c r="D29" s="29" t="s">
        <v>618</v>
      </c>
      <c r="E29" s="29">
        <v>1E-4</v>
      </c>
      <c r="F29" s="29">
        <v>2.7799999999999998E-2</v>
      </c>
      <c r="G29" s="29">
        <v>3.6999999999999998E-2</v>
      </c>
      <c r="H29" s="29">
        <v>-1E-4</v>
      </c>
      <c r="I29" s="29">
        <v>-2.8000000000000001E-2</v>
      </c>
      <c r="J29" s="29">
        <v>-3.73E-2</v>
      </c>
      <c r="K29" s="30">
        <v>300</v>
      </c>
      <c r="L29" s="30">
        <v>475</v>
      </c>
      <c r="M29" s="31">
        <v>41.427100000000003</v>
      </c>
      <c r="N29" s="31">
        <v>0.16612370927318298</v>
      </c>
      <c r="O29" s="30">
        <v>1</v>
      </c>
      <c r="R29" s="28">
        <v>545</v>
      </c>
      <c r="S29" s="29" t="s">
        <v>652</v>
      </c>
      <c r="T29" s="29" t="s">
        <v>618</v>
      </c>
      <c r="U29" s="29">
        <v>1E-4</v>
      </c>
      <c r="V29" s="29">
        <v>2.7799999999999998E-2</v>
      </c>
      <c r="W29" s="29">
        <v>3.6999999999999998E-2</v>
      </c>
      <c r="X29" s="29">
        <v>-1E-4</v>
      </c>
      <c r="Y29" s="29">
        <v>-2.8000000000000001E-2</v>
      </c>
      <c r="Z29" s="29">
        <v>-3.73E-2</v>
      </c>
      <c r="AA29" s="30">
        <v>300</v>
      </c>
      <c r="AB29" s="30">
        <v>475</v>
      </c>
      <c r="AC29" s="31">
        <v>41.426299999999998</v>
      </c>
      <c r="AD29" s="31">
        <v>0.16612050125313282</v>
      </c>
      <c r="AE29" s="30">
        <v>1</v>
      </c>
    </row>
    <row r="30" spans="2:31" x14ac:dyDescent="0.2">
      <c r="B30" s="28">
        <v>546</v>
      </c>
      <c r="C30" s="29" t="s">
        <v>653</v>
      </c>
      <c r="D30" s="29" t="s">
        <v>616</v>
      </c>
      <c r="E30" s="29">
        <v>1E-4</v>
      </c>
      <c r="F30" s="29">
        <v>2.7799999999999998E-2</v>
      </c>
      <c r="G30" s="29">
        <v>3.6999999999999998E-2</v>
      </c>
      <c r="H30" s="29">
        <v>-1E-4</v>
      </c>
      <c r="I30" s="29">
        <v>-2.8000000000000001E-2</v>
      </c>
      <c r="J30" s="29">
        <v>-3.73E-2</v>
      </c>
      <c r="K30" s="30">
        <v>300</v>
      </c>
      <c r="L30" s="30">
        <v>475</v>
      </c>
      <c r="M30" s="31">
        <v>-27.3825</v>
      </c>
      <c r="N30" s="31">
        <v>0.10980451127819549</v>
      </c>
      <c r="O30" s="30">
        <v>1</v>
      </c>
      <c r="R30" s="28">
        <v>546</v>
      </c>
      <c r="S30" s="29" t="s">
        <v>653</v>
      </c>
      <c r="T30" s="29" t="s">
        <v>616</v>
      </c>
      <c r="U30" s="29">
        <v>1E-4</v>
      </c>
      <c r="V30" s="29">
        <v>2.7799999999999998E-2</v>
      </c>
      <c r="W30" s="29">
        <v>3.6999999999999998E-2</v>
      </c>
      <c r="X30" s="29">
        <v>-1E-4</v>
      </c>
      <c r="Y30" s="29">
        <v>-2.8000000000000001E-2</v>
      </c>
      <c r="Z30" s="29">
        <v>-3.73E-2</v>
      </c>
      <c r="AA30" s="30">
        <v>300</v>
      </c>
      <c r="AB30" s="30">
        <v>475</v>
      </c>
      <c r="AC30" s="31">
        <v>-27.386099999999999</v>
      </c>
      <c r="AD30" s="31">
        <v>0.10981894736842104</v>
      </c>
      <c r="AE30" s="30">
        <v>1</v>
      </c>
    </row>
    <row r="31" spans="2:31" x14ac:dyDescent="0.2">
      <c r="B31" s="28">
        <v>546</v>
      </c>
      <c r="C31" s="29" t="s">
        <v>654</v>
      </c>
      <c r="D31" s="29" t="s">
        <v>618</v>
      </c>
      <c r="E31" s="29">
        <v>1E-4</v>
      </c>
      <c r="F31" s="29">
        <v>2.7799999999999998E-2</v>
      </c>
      <c r="G31" s="29">
        <v>3.6999999999999998E-2</v>
      </c>
      <c r="H31" s="29">
        <v>-1E-4</v>
      </c>
      <c r="I31" s="29">
        <v>-2.8000000000000001E-2</v>
      </c>
      <c r="J31" s="29">
        <v>-3.73E-2</v>
      </c>
      <c r="K31" s="30">
        <v>300</v>
      </c>
      <c r="L31" s="30">
        <v>475</v>
      </c>
      <c r="M31" s="31">
        <v>41.427100000000003</v>
      </c>
      <c r="N31" s="31">
        <v>0.16612370927318298</v>
      </c>
      <c r="O31" s="30">
        <v>1</v>
      </c>
      <c r="R31" s="28">
        <v>546</v>
      </c>
      <c r="S31" s="29" t="s">
        <v>654</v>
      </c>
      <c r="T31" s="29" t="s">
        <v>618</v>
      </c>
      <c r="U31" s="29">
        <v>1E-4</v>
      </c>
      <c r="V31" s="29">
        <v>2.7799999999999998E-2</v>
      </c>
      <c r="W31" s="29">
        <v>3.6999999999999998E-2</v>
      </c>
      <c r="X31" s="29">
        <v>-1E-4</v>
      </c>
      <c r="Y31" s="29">
        <v>-2.8000000000000001E-2</v>
      </c>
      <c r="Z31" s="29">
        <v>-3.73E-2</v>
      </c>
      <c r="AA31" s="30">
        <v>300</v>
      </c>
      <c r="AB31" s="30">
        <v>475</v>
      </c>
      <c r="AC31" s="31">
        <v>41.426299999999998</v>
      </c>
      <c r="AD31" s="31">
        <v>0.16612050125313282</v>
      </c>
      <c r="AE31" s="30">
        <v>1</v>
      </c>
    </row>
    <row r="32" spans="2:31" x14ac:dyDescent="0.2">
      <c r="B32" s="28">
        <v>547</v>
      </c>
      <c r="C32" s="29" t="s">
        <v>655</v>
      </c>
      <c r="D32" s="29" t="s">
        <v>616</v>
      </c>
      <c r="E32" s="29">
        <v>1E-4</v>
      </c>
      <c r="F32" s="29">
        <v>2.7799999999999998E-2</v>
      </c>
      <c r="G32" s="29">
        <v>3.6999999999999998E-2</v>
      </c>
      <c r="H32" s="29">
        <v>-1E-4</v>
      </c>
      <c r="I32" s="29">
        <v>-2.8000000000000001E-2</v>
      </c>
      <c r="J32" s="29">
        <v>-3.73E-2</v>
      </c>
      <c r="K32" s="30">
        <v>300</v>
      </c>
      <c r="L32" s="30">
        <v>475</v>
      </c>
      <c r="M32" s="31">
        <v>-27.420100000000001</v>
      </c>
      <c r="N32" s="31">
        <v>0.10995528822055138</v>
      </c>
      <c r="O32" s="30">
        <v>1</v>
      </c>
      <c r="R32" s="28">
        <v>547</v>
      </c>
      <c r="S32" s="29" t="s">
        <v>655</v>
      </c>
      <c r="T32" s="29" t="s">
        <v>616</v>
      </c>
      <c r="U32" s="29">
        <v>1E-4</v>
      </c>
      <c r="V32" s="29">
        <v>2.7799999999999998E-2</v>
      </c>
      <c r="W32" s="29">
        <v>3.6999999999999998E-2</v>
      </c>
      <c r="X32" s="29">
        <v>-1E-4</v>
      </c>
      <c r="Y32" s="29">
        <v>-2.8000000000000001E-2</v>
      </c>
      <c r="Z32" s="29">
        <v>-3.73E-2</v>
      </c>
      <c r="AA32" s="30">
        <v>300</v>
      </c>
      <c r="AB32" s="30">
        <v>475</v>
      </c>
      <c r="AC32" s="31">
        <v>-27.4237</v>
      </c>
      <c r="AD32" s="31">
        <v>0.10996972431077695</v>
      </c>
      <c r="AE32" s="30">
        <v>1</v>
      </c>
    </row>
    <row r="33" spans="2:31" x14ac:dyDescent="0.2">
      <c r="B33" s="28">
        <v>547</v>
      </c>
      <c r="C33" s="29" t="s">
        <v>656</v>
      </c>
      <c r="D33" s="29" t="s">
        <v>618</v>
      </c>
      <c r="E33" s="29">
        <v>1E-4</v>
      </c>
      <c r="F33" s="29">
        <v>2.7799999999999998E-2</v>
      </c>
      <c r="G33" s="29">
        <v>3.6999999999999998E-2</v>
      </c>
      <c r="H33" s="29">
        <v>-1E-4</v>
      </c>
      <c r="I33" s="29">
        <v>-2.8000000000000001E-2</v>
      </c>
      <c r="J33" s="29">
        <v>-3.73E-2</v>
      </c>
      <c r="K33" s="30">
        <v>300</v>
      </c>
      <c r="L33" s="30">
        <v>475</v>
      </c>
      <c r="M33" s="31">
        <v>41.427100000000003</v>
      </c>
      <c r="N33" s="31">
        <v>0.16612370927318298</v>
      </c>
      <c r="O33" s="30">
        <v>1</v>
      </c>
      <c r="R33" s="28">
        <v>547</v>
      </c>
      <c r="S33" s="29" t="s">
        <v>656</v>
      </c>
      <c r="T33" s="29" t="s">
        <v>618</v>
      </c>
      <c r="U33" s="29">
        <v>1E-4</v>
      </c>
      <c r="V33" s="29">
        <v>2.7799999999999998E-2</v>
      </c>
      <c r="W33" s="29">
        <v>3.6999999999999998E-2</v>
      </c>
      <c r="X33" s="29">
        <v>-1E-4</v>
      </c>
      <c r="Y33" s="29">
        <v>-2.8000000000000001E-2</v>
      </c>
      <c r="Z33" s="29">
        <v>-3.73E-2</v>
      </c>
      <c r="AA33" s="30">
        <v>300</v>
      </c>
      <c r="AB33" s="30">
        <v>475</v>
      </c>
      <c r="AC33" s="31">
        <v>41.426299999999998</v>
      </c>
      <c r="AD33" s="31">
        <v>0.16612050125313282</v>
      </c>
      <c r="AE33" s="30">
        <v>1</v>
      </c>
    </row>
    <row r="34" spans="2:31" x14ac:dyDescent="0.2">
      <c r="B34" s="28">
        <v>548</v>
      </c>
      <c r="C34" s="29" t="s">
        <v>658</v>
      </c>
      <c r="D34" s="29" t="s">
        <v>616</v>
      </c>
      <c r="E34" s="29">
        <v>1E-4</v>
      </c>
      <c r="F34" s="29">
        <v>2.7799999999999998E-2</v>
      </c>
      <c r="G34" s="29">
        <v>3.6999999999999998E-2</v>
      </c>
      <c r="H34" s="29">
        <v>-1E-4</v>
      </c>
      <c r="I34" s="29">
        <v>-2.8000000000000001E-2</v>
      </c>
      <c r="J34" s="29">
        <v>-3.73E-2</v>
      </c>
      <c r="K34" s="30">
        <v>300</v>
      </c>
      <c r="L34" s="30">
        <v>475</v>
      </c>
      <c r="M34" s="31">
        <v>-26.610199999999999</v>
      </c>
      <c r="N34" s="31">
        <v>0.10670756892230576</v>
      </c>
      <c r="O34" s="30">
        <v>1</v>
      </c>
      <c r="R34" s="28">
        <v>548</v>
      </c>
      <c r="S34" s="29" t="s">
        <v>658</v>
      </c>
      <c r="T34" s="29" t="s">
        <v>616</v>
      </c>
      <c r="U34" s="29">
        <v>1E-4</v>
      </c>
      <c r="V34" s="29">
        <v>2.7799999999999998E-2</v>
      </c>
      <c r="W34" s="29">
        <v>3.6999999999999998E-2</v>
      </c>
      <c r="X34" s="29">
        <v>-1E-4</v>
      </c>
      <c r="Y34" s="29">
        <v>-2.8000000000000001E-2</v>
      </c>
      <c r="Z34" s="29">
        <v>-3.73E-2</v>
      </c>
      <c r="AA34" s="30">
        <v>300</v>
      </c>
      <c r="AB34" s="30">
        <v>475</v>
      </c>
      <c r="AC34" s="31">
        <v>-26.613800000000001</v>
      </c>
      <c r="AD34" s="31">
        <v>0.10672200501253135</v>
      </c>
      <c r="AE34" s="30">
        <v>1</v>
      </c>
    </row>
    <row r="35" spans="2:31" x14ac:dyDescent="0.2">
      <c r="B35" s="28">
        <v>548</v>
      </c>
      <c r="C35" s="29" t="s">
        <v>659</v>
      </c>
      <c r="D35" s="29" t="s">
        <v>618</v>
      </c>
      <c r="E35" s="29">
        <v>1E-4</v>
      </c>
      <c r="F35" s="29">
        <v>2.7799999999999998E-2</v>
      </c>
      <c r="G35" s="29">
        <v>3.6999999999999998E-2</v>
      </c>
      <c r="H35" s="29">
        <v>-1E-4</v>
      </c>
      <c r="I35" s="29">
        <v>-2.8000000000000001E-2</v>
      </c>
      <c r="J35" s="29">
        <v>-3.73E-2</v>
      </c>
      <c r="K35" s="30">
        <v>300</v>
      </c>
      <c r="L35" s="30">
        <v>475</v>
      </c>
      <c r="M35" s="31">
        <v>41.427100000000003</v>
      </c>
      <c r="N35" s="31">
        <v>0.16612370927318298</v>
      </c>
      <c r="O35" s="30">
        <v>1</v>
      </c>
      <c r="R35" s="28">
        <v>548</v>
      </c>
      <c r="S35" s="29" t="s">
        <v>659</v>
      </c>
      <c r="T35" s="29" t="s">
        <v>618</v>
      </c>
      <c r="U35" s="29">
        <v>1E-4</v>
      </c>
      <c r="V35" s="29">
        <v>2.7799999999999998E-2</v>
      </c>
      <c r="W35" s="29">
        <v>3.6999999999999998E-2</v>
      </c>
      <c r="X35" s="29">
        <v>-1E-4</v>
      </c>
      <c r="Y35" s="29">
        <v>-2.8000000000000001E-2</v>
      </c>
      <c r="Z35" s="29">
        <v>-3.73E-2</v>
      </c>
      <c r="AA35" s="30">
        <v>300</v>
      </c>
      <c r="AB35" s="30">
        <v>475</v>
      </c>
      <c r="AC35" s="31">
        <v>41.426299999999998</v>
      </c>
      <c r="AD35" s="31">
        <v>0.16612050125313282</v>
      </c>
      <c r="AE35" s="30">
        <v>1</v>
      </c>
    </row>
    <row r="36" spans="2:31" x14ac:dyDescent="0.2">
      <c r="B36" s="28">
        <v>522</v>
      </c>
      <c r="C36" s="29" t="s">
        <v>661</v>
      </c>
      <c r="D36" s="29" t="s">
        <v>616</v>
      </c>
      <c r="E36" s="29">
        <v>1E-4</v>
      </c>
      <c r="F36" s="29">
        <v>2.8400000000000002E-2</v>
      </c>
      <c r="G36" s="29">
        <v>3.7900000000000003E-2</v>
      </c>
      <c r="H36" s="29">
        <v>-1E-4</v>
      </c>
      <c r="I36" s="29">
        <v>-2.8400000000000002E-2</v>
      </c>
      <c r="J36" s="29">
        <v>-3.7900000000000003E-2</v>
      </c>
      <c r="K36" s="30">
        <v>300</v>
      </c>
      <c r="L36" s="30">
        <v>475</v>
      </c>
      <c r="M36" s="31">
        <v>-38.276600000000002</v>
      </c>
      <c r="N36" s="31">
        <v>0.15349012531328321</v>
      </c>
      <c r="O36" s="30">
        <v>1</v>
      </c>
      <c r="R36" s="28">
        <v>522</v>
      </c>
      <c r="S36" s="29" t="s">
        <v>661</v>
      </c>
      <c r="T36" s="29" t="s">
        <v>616</v>
      </c>
      <c r="U36" s="29">
        <v>1E-4</v>
      </c>
      <c r="V36" s="29">
        <v>2.8400000000000002E-2</v>
      </c>
      <c r="W36" s="29">
        <v>3.7900000000000003E-2</v>
      </c>
      <c r="X36" s="29">
        <v>-1E-4</v>
      </c>
      <c r="Y36" s="29">
        <v>-2.8400000000000002E-2</v>
      </c>
      <c r="Z36" s="29">
        <v>-3.7900000000000003E-2</v>
      </c>
      <c r="AA36" s="30">
        <v>300</v>
      </c>
      <c r="AB36" s="30">
        <v>475</v>
      </c>
      <c r="AC36" s="31">
        <v>-38.2774</v>
      </c>
      <c r="AD36" s="31">
        <v>0.15349333333333334</v>
      </c>
      <c r="AE36" s="30">
        <v>1</v>
      </c>
    </row>
    <row r="37" spans="2:31" x14ac:dyDescent="0.2">
      <c r="B37" s="28">
        <v>522</v>
      </c>
      <c r="C37" s="29" t="s">
        <v>662</v>
      </c>
      <c r="D37" s="29" t="s">
        <v>618</v>
      </c>
      <c r="E37" s="29">
        <v>1E-4</v>
      </c>
      <c r="F37" s="29">
        <v>2.8400000000000002E-2</v>
      </c>
      <c r="G37" s="29">
        <v>3.7900000000000003E-2</v>
      </c>
      <c r="H37" s="29">
        <v>-1E-4</v>
      </c>
      <c r="I37" s="29">
        <v>-2.8400000000000002E-2</v>
      </c>
      <c r="J37" s="29">
        <v>-3.7900000000000003E-2</v>
      </c>
      <c r="K37" s="30">
        <v>300</v>
      </c>
      <c r="L37" s="30">
        <v>475</v>
      </c>
      <c r="M37" s="31">
        <v>38.274799999999999</v>
      </c>
      <c r="N37" s="31">
        <v>0.1534829072681704</v>
      </c>
      <c r="O37" s="30">
        <v>1</v>
      </c>
      <c r="R37" s="28">
        <v>522</v>
      </c>
      <c r="S37" s="29" t="s">
        <v>662</v>
      </c>
      <c r="T37" s="29" t="s">
        <v>618</v>
      </c>
      <c r="U37" s="29">
        <v>1E-4</v>
      </c>
      <c r="V37" s="29">
        <v>2.8400000000000002E-2</v>
      </c>
      <c r="W37" s="29">
        <v>3.7900000000000003E-2</v>
      </c>
      <c r="X37" s="29">
        <v>-1E-4</v>
      </c>
      <c r="Y37" s="29">
        <v>-2.8400000000000002E-2</v>
      </c>
      <c r="Z37" s="29">
        <v>-3.7900000000000003E-2</v>
      </c>
      <c r="AA37" s="30">
        <v>300</v>
      </c>
      <c r="AB37" s="30">
        <v>475</v>
      </c>
      <c r="AC37" s="31">
        <v>38.275500000000001</v>
      </c>
      <c r="AD37" s="31">
        <v>0.15348571428571428</v>
      </c>
      <c r="AE37" s="30">
        <v>1</v>
      </c>
    </row>
    <row r="38" spans="2:31" x14ac:dyDescent="0.2">
      <c r="B38" s="28">
        <v>525</v>
      </c>
      <c r="C38" s="29" t="s">
        <v>664</v>
      </c>
      <c r="D38" s="29" t="s">
        <v>616</v>
      </c>
      <c r="E38" s="29">
        <v>1E-4</v>
      </c>
      <c r="F38" s="29">
        <v>2.8400000000000002E-2</v>
      </c>
      <c r="G38" s="29">
        <v>3.78E-2</v>
      </c>
      <c r="H38" s="29">
        <v>-1E-4</v>
      </c>
      <c r="I38" s="29">
        <v>-2.86E-2</v>
      </c>
      <c r="J38" s="29">
        <v>-3.8100000000000002E-2</v>
      </c>
      <c r="K38" s="30">
        <v>300</v>
      </c>
      <c r="L38" s="30">
        <v>475</v>
      </c>
      <c r="M38" s="31">
        <v>-54.206000000000003</v>
      </c>
      <c r="N38" s="31">
        <v>0.2173674185463659</v>
      </c>
      <c r="O38" s="30">
        <v>1</v>
      </c>
      <c r="R38" s="28">
        <v>525</v>
      </c>
      <c r="S38" s="29" t="s">
        <v>664</v>
      </c>
      <c r="T38" s="29" t="s">
        <v>616</v>
      </c>
      <c r="U38" s="29">
        <v>1E-4</v>
      </c>
      <c r="V38" s="29">
        <v>2.8400000000000002E-2</v>
      </c>
      <c r="W38" s="29">
        <v>3.78E-2</v>
      </c>
      <c r="X38" s="29">
        <v>-1E-4</v>
      </c>
      <c r="Y38" s="29">
        <v>-2.86E-2</v>
      </c>
      <c r="Z38" s="29">
        <v>-3.8100000000000002E-2</v>
      </c>
      <c r="AA38" s="30">
        <v>300</v>
      </c>
      <c r="AB38" s="30">
        <v>475</v>
      </c>
      <c r="AC38" s="31">
        <v>-54.206200000000003</v>
      </c>
      <c r="AD38" s="31">
        <v>0.21736822055137847</v>
      </c>
      <c r="AE38" s="30">
        <v>1</v>
      </c>
    </row>
    <row r="39" spans="2:31" x14ac:dyDescent="0.2">
      <c r="B39" s="28">
        <v>525</v>
      </c>
      <c r="C39" s="29" t="s">
        <v>665</v>
      </c>
      <c r="D39" s="29" t="s">
        <v>618</v>
      </c>
      <c r="E39" s="29">
        <v>1E-4</v>
      </c>
      <c r="F39" s="29">
        <v>2.8400000000000002E-2</v>
      </c>
      <c r="G39" s="29">
        <v>3.78E-2</v>
      </c>
      <c r="H39" s="29">
        <v>-1E-4</v>
      </c>
      <c r="I39" s="29">
        <v>-2.86E-2</v>
      </c>
      <c r="J39" s="29">
        <v>-3.8100000000000002E-2</v>
      </c>
      <c r="K39" s="30">
        <v>300</v>
      </c>
      <c r="L39" s="30">
        <v>475</v>
      </c>
      <c r="M39" s="31">
        <v>54.2044</v>
      </c>
      <c r="N39" s="31">
        <v>0.21736100250626567</v>
      </c>
      <c r="O39" s="30">
        <v>1</v>
      </c>
      <c r="R39" s="28">
        <v>525</v>
      </c>
      <c r="S39" s="29" t="s">
        <v>665</v>
      </c>
      <c r="T39" s="29" t="s">
        <v>618</v>
      </c>
      <c r="U39" s="29">
        <v>1E-4</v>
      </c>
      <c r="V39" s="29">
        <v>2.8400000000000002E-2</v>
      </c>
      <c r="W39" s="29">
        <v>3.78E-2</v>
      </c>
      <c r="X39" s="29">
        <v>-1E-4</v>
      </c>
      <c r="Y39" s="29">
        <v>-2.86E-2</v>
      </c>
      <c r="Z39" s="29">
        <v>-3.8100000000000002E-2</v>
      </c>
      <c r="AA39" s="30">
        <v>300</v>
      </c>
      <c r="AB39" s="30">
        <v>475</v>
      </c>
      <c r="AC39" s="31">
        <v>54.204500000000003</v>
      </c>
      <c r="AD39" s="31">
        <v>0.21736140350877192</v>
      </c>
      <c r="AE39" s="30">
        <v>1</v>
      </c>
    </row>
    <row r="40" spans="2:31" x14ac:dyDescent="0.2">
      <c r="B40" s="28">
        <v>528</v>
      </c>
      <c r="C40" s="29" t="s">
        <v>667</v>
      </c>
      <c r="D40" s="29" t="s">
        <v>616</v>
      </c>
      <c r="E40" s="29">
        <v>1E-4</v>
      </c>
      <c r="F40" s="29">
        <v>2.8400000000000002E-2</v>
      </c>
      <c r="G40" s="29">
        <v>3.78E-2</v>
      </c>
      <c r="H40" s="29">
        <v>-1E-4</v>
      </c>
      <c r="I40" s="29">
        <v>-2.86E-2</v>
      </c>
      <c r="J40" s="29">
        <v>-3.8100000000000002E-2</v>
      </c>
      <c r="K40" s="30">
        <v>300</v>
      </c>
      <c r="L40" s="30">
        <v>475</v>
      </c>
      <c r="M40" s="31">
        <v>-56.060699999999997</v>
      </c>
      <c r="N40" s="31">
        <v>0.22480481203007519</v>
      </c>
      <c r="O40" s="30">
        <v>1</v>
      </c>
      <c r="R40" s="28">
        <v>528</v>
      </c>
      <c r="S40" s="29" t="s">
        <v>667</v>
      </c>
      <c r="T40" s="29" t="s">
        <v>616</v>
      </c>
      <c r="U40" s="29">
        <v>1E-4</v>
      </c>
      <c r="V40" s="29">
        <v>2.8400000000000002E-2</v>
      </c>
      <c r="W40" s="29">
        <v>3.78E-2</v>
      </c>
      <c r="X40" s="29">
        <v>-1E-4</v>
      </c>
      <c r="Y40" s="29">
        <v>-2.86E-2</v>
      </c>
      <c r="Z40" s="29">
        <v>-3.8100000000000002E-2</v>
      </c>
      <c r="AA40" s="30">
        <v>300</v>
      </c>
      <c r="AB40" s="30">
        <v>475</v>
      </c>
      <c r="AC40" s="31">
        <v>-56.0608</v>
      </c>
      <c r="AD40" s="31">
        <v>0.22480521303258147</v>
      </c>
      <c r="AE40" s="30">
        <v>1</v>
      </c>
    </row>
    <row r="41" spans="2:31" x14ac:dyDescent="0.2">
      <c r="B41" s="28">
        <v>528</v>
      </c>
      <c r="C41" s="29" t="s">
        <v>668</v>
      </c>
      <c r="D41" s="29" t="s">
        <v>618</v>
      </c>
      <c r="E41" s="29">
        <v>1E-4</v>
      </c>
      <c r="F41" s="29">
        <v>2.8400000000000002E-2</v>
      </c>
      <c r="G41" s="29">
        <v>3.78E-2</v>
      </c>
      <c r="H41" s="29">
        <v>-1E-4</v>
      </c>
      <c r="I41" s="29">
        <v>-2.86E-2</v>
      </c>
      <c r="J41" s="29">
        <v>-3.8100000000000002E-2</v>
      </c>
      <c r="K41" s="30">
        <v>300</v>
      </c>
      <c r="L41" s="30">
        <v>475</v>
      </c>
      <c r="M41" s="31">
        <v>56.059800000000003</v>
      </c>
      <c r="N41" s="31">
        <v>0.2248012030075188</v>
      </c>
      <c r="O41" s="30">
        <v>1</v>
      </c>
      <c r="R41" s="28">
        <v>528</v>
      </c>
      <c r="S41" s="29" t="s">
        <v>668</v>
      </c>
      <c r="T41" s="29" t="s">
        <v>618</v>
      </c>
      <c r="U41" s="29">
        <v>1E-4</v>
      </c>
      <c r="V41" s="29">
        <v>2.8400000000000002E-2</v>
      </c>
      <c r="W41" s="29">
        <v>3.78E-2</v>
      </c>
      <c r="X41" s="29">
        <v>-1E-4</v>
      </c>
      <c r="Y41" s="29">
        <v>-2.86E-2</v>
      </c>
      <c r="Z41" s="29">
        <v>-3.8100000000000002E-2</v>
      </c>
      <c r="AA41" s="30">
        <v>300</v>
      </c>
      <c r="AB41" s="30">
        <v>475</v>
      </c>
      <c r="AC41" s="31">
        <v>56.059800000000003</v>
      </c>
      <c r="AD41" s="31">
        <v>0.2248012030075188</v>
      </c>
      <c r="AE41" s="30">
        <v>1</v>
      </c>
    </row>
    <row r="42" spans="2:31" x14ac:dyDescent="0.2">
      <c r="B42" s="28">
        <v>531</v>
      </c>
      <c r="C42" s="29" t="s">
        <v>670</v>
      </c>
      <c r="D42" s="29" t="s">
        <v>616</v>
      </c>
      <c r="E42" s="29">
        <v>1E-4</v>
      </c>
      <c r="F42" s="29">
        <v>2.8400000000000002E-2</v>
      </c>
      <c r="G42" s="29">
        <v>3.78E-2</v>
      </c>
      <c r="H42" s="29">
        <v>-1E-4</v>
      </c>
      <c r="I42" s="29">
        <v>-2.86E-2</v>
      </c>
      <c r="J42" s="29">
        <v>-3.8100000000000002E-2</v>
      </c>
      <c r="K42" s="30">
        <v>300</v>
      </c>
      <c r="L42" s="30">
        <v>475</v>
      </c>
      <c r="M42" s="31">
        <v>-56.162500000000001</v>
      </c>
      <c r="N42" s="31">
        <v>0.22521303258145364</v>
      </c>
      <c r="O42" s="30">
        <v>1</v>
      </c>
      <c r="R42" s="28">
        <v>531</v>
      </c>
      <c r="S42" s="29" t="s">
        <v>670</v>
      </c>
      <c r="T42" s="29" t="s">
        <v>616</v>
      </c>
      <c r="U42" s="29">
        <v>1E-4</v>
      </c>
      <c r="V42" s="29">
        <v>2.8400000000000002E-2</v>
      </c>
      <c r="W42" s="29">
        <v>3.78E-2</v>
      </c>
      <c r="X42" s="29">
        <v>-1E-4</v>
      </c>
      <c r="Y42" s="29">
        <v>-2.86E-2</v>
      </c>
      <c r="Z42" s="29">
        <v>-3.8100000000000002E-2</v>
      </c>
      <c r="AA42" s="30">
        <v>300</v>
      </c>
      <c r="AB42" s="30">
        <v>475</v>
      </c>
      <c r="AC42" s="31">
        <v>-56.162500000000001</v>
      </c>
      <c r="AD42" s="31">
        <v>0.22521303258145364</v>
      </c>
      <c r="AE42" s="30">
        <v>1</v>
      </c>
    </row>
    <row r="43" spans="2:31" x14ac:dyDescent="0.2">
      <c r="B43" s="28">
        <v>531</v>
      </c>
      <c r="C43" s="29" t="s">
        <v>671</v>
      </c>
      <c r="D43" s="29" t="s">
        <v>618</v>
      </c>
      <c r="E43" s="29">
        <v>1E-4</v>
      </c>
      <c r="F43" s="29">
        <v>2.8400000000000002E-2</v>
      </c>
      <c r="G43" s="29">
        <v>3.78E-2</v>
      </c>
      <c r="H43" s="29">
        <v>-1E-4</v>
      </c>
      <c r="I43" s="29">
        <v>-2.86E-2</v>
      </c>
      <c r="J43" s="29">
        <v>-3.8100000000000002E-2</v>
      </c>
      <c r="K43" s="30">
        <v>300</v>
      </c>
      <c r="L43" s="30">
        <v>475</v>
      </c>
      <c r="M43" s="31">
        <v>56.162399999999998</v>
      </c>
      <c r="N43" s="31">
        <v>0.22521263157894739</v>
      </c>
      <c r="O43" s="30">
        <v>1</v>
      </c>
      <c r="R43" s="28">
        <v>531</v>
      </c>
      <c r="S43" s="29" t="s">
        <v>671</v>
      </c>
      <c r="T43" s="29" t="s">
        <v>618</v>
      </c>
      <c r="U43" s="29">
        <v>1E-4</v>
      </c>
      <c r="V43" s="29">
        <v>2.8400000000000002E-2</v>
      </c>
      <c r="W43" s="29">
        <v>3.78E-2</v>
      </c>
      <c r="X43" s="29">
        <v>-1E-4</v>
      </c>
      <c r="Y43" s="29">
        <v>-2.86E-2</v>
      </c>
      <c r="Z43" s="29">
        <v>-3.8100000000000002E-2</v>
      </c>
      <c r="AA43" s="30">
        <v>300</v>
      </c>
      <c r="AB43" s="30">
        <v>475</v>
      </c>
      <c r="AC43" s="31">
        <v>56.162300000000002</v>
      </c>
      <c r="AD43" s="31">
        <v>0.2252122305764411</v>
      </c>
      <c r="AE43" s="30">
        <v>1</v>
      </c>
    </row>
    <row r="44" spans="2:31" x14ac:dyDescent="0.2">
      <c r="B44" s="28">
        <v>534</v>
      </c>
      <c r="C44" s="29" t="s">
        <v>673</v>
      </c>
      <c r="D44" s="29" t="s">
        <v>616</v>
      </c>
      <c r="E44" s="29">
        <v>1E-4</v>
      </c>
      <c r="F44" s="29">
        <v>2.8400000000000002E-2</v>
      </c>
      <c r="G44" s="29">
        <v>3.78E-2</v>
      </c>
      <c r="H44" s="29">
        <v>-1E-4</v>
      </c>
      <c r="I44" s="29">
        <v>-2.86E-2</v>
      </c>
      <c r="J44" s="29">
        <v>-3.8100000000000002E-2</v>
      </c>
      <c r="K44" s="30">
        <v>300</v>
      </c>
      <c r="L44" s="30">
        <v>475</v>
      </c>
      <c r="M44" s="31">
        <v>-54.970799999999997</v>
      </c>
      <c r="N44" s="31">
        <v>0.22043428571428569</v>
      </c>
      <c r="O44" s="30">
        <v>1</v>
      </c>
      <c r="R44" s="28">
        <v>534</v>
      </c>
      <c r="S44" s="29" t="s">
        <v>673</v>
      </c>
      <c r="T44" s="29" t="s">
        <v>616</v>
      </c>
      <c r="U44" s="29">
        <v>1E-4</v>
      </c>
      <c r="V44" s="29">
        <v>2.8400000000000002E-2</v>
      </c>
      <c r="W44" s="29">
        <v>3.78E-2</v>
      </c>
      <c r="X44" s="29">
        <v>-1E-4</v>
      </c>
      <c r="Y44" s="29">
        <v>-2.86E-2</v>
      </c>
      <c r="Z44" s="29">
        <v>-3.8100000000000002E-2</v>
      </c>
      <c r="AA44" s="30">
        <v>300</v>
      </c>
      <c r="AB44" s="30">
        <v>475</v>
      </c>
      <c r="AC44" s="31">
        <v>-54.970700000000001</v>
      </c>
      <c r="AD44" s="31">
        <v>0.22043388471177947</v>
      </c>
      <c r="AE44" s="30">
        <v>1</v>
      </c>
    </row>
    <row r="45" spans="2:31" x14ac:dyDescent="0.2">
      <c r="B45" s="28">
        <v>534</v>
      </c>
      <c r="C45" s="29" t="s">
        <v>674</v>
      </c>
      <c r="D45" s="29" t="s">
        <v>618</v>
      </c>
      <c r="E45" s="29">
        <v>1E-4</v>
      </c>
      <c r="F45" s="29">
        <v>2.8400000000000002E-2</v>
      </c>
      <c r="G45" s="29">
        <v>3.78E-2</v>
      </c>
      <c r="H45" s="29">
        <v>-1E-4</v>
      </c>
      <c r="I45" s="29">
        <v>-2.86E-2</v>
      </c>
      <c r="J45" s="29">
        <v>-3.8100000000000002E-2</v>
      </c>
      <c r="K45" s="30">
        <v>300</v>
      </c>
      <c r="L45" s="30">
        <v>475</v>
      </c>
      <c r="M45" s="31">
        <v>54.976599999999998</v>
      </c>
      <c r="N45" s="31">
        <v>0.22045754385964911</v>
      </c>
      <c r="O45" s="30">
        <v>1</v>
      </c>
      <c r="R45" s="28">
        <v>534</v>
      </c>
      <c r="S45" s="29" t="s">
        <v>674</v>
      </c>
      <c r="T45" s="29" t="s">
        <v>618</v>
      </c>
      <c r="U45" s="29">
        <v>1E-4</v>
      </c>
      <c r="V45" s="29">
        <v>2.8400000000000002E-2</v>
      </c>
      <c r="W45" s="29">
        <v>3.78E-2</v>
      </c>
      <c r="X45" s="29">
        <v>-1E-4</v>
      </c>
      <c r="Y45" s="29">
        <v>-2.86E-2</v>
      </c>
      <c r="Z45" s="29">
        <v>-3.8100000000000002E-2</v>
      </c>
      <c r="AA45" s="30">
        <v>300</v>
      </c>
      <c r="AB45" s="30">
        <v>475</v>
      </c>
      <c r="AC45" s="31">
        <v>54.976399999999998</v>
      </c>
      <c r="AD45" s="31">
        <v>0.2204567418546366</v>
      </c>
      <c r="AE45" s="30">
        <v>1</v>
      </c>
    </row>
    <row r="46" spans="2:31" x14ac:dyDescent="0.2">
      <c r="B46" s="28">
        <v>537</v>
      </c>
      <c r="C46" s="29" t="s">
        <v>676</v>
      </c>
      <c r="D46" s="29" t="s">
        <v>616</v>
      </c>
      <c r="E46" s="29">
        <v>1E-4</v>
      </c>
      <c r="F46" s="29">
        <v>2.8400000000000002E-2</v>
      </c>
      <c r="G46" s="29">
        <v>3.7900000000000003E-2</v>
      </c>
      <c r="H46" s="29">
        <v>-1E-4</v>
      </c>
      <c r="I46" s="29">
        <v>-2.8400000000000002E-2</v>
      </c>
      <c r="J46" s="29">
        <v>-3.7900000000000003E-2</v>
      </c>
      <c r="K46" s="30">
        <v>300</v>
      </c>
      <c r="L46" s="30">
        <v>475</v>
      </c>
      <c r="M46" s="31">
        <v>-41.6023</v>
      </c>
      <c r="N46" s="31">
        <v>0.16682626566416042</v>
      </c>
      <c r="O46" s="30">
        <v>1</v>
      </c>
      <c r="R46" s="28">
        <v>537</v>
      </c>
      <c r="S46" s="29" t="s">
        <v>676</v>
      </c>
      <c r="T46" s="29" t="s">
        <v>616</v>
      </c>
      <c r="U46" s="29">
        <v>1E-4</v>
      </c>
      <c r="V46" s="29">
        <v>2.8400000000000002E-2</v>
      </c>
      <c r="W46" s="29">
        <v>3.7900000000000003E-2</v>
      </c>
      <c r="X46" s="29">
        <v>-1E-4</v>
      </c>
      <c r="Y46" s="29">
        <v>-2.8400000000000002E-2</v>
      </c>
      <c r="Z46" s="29">
        <v>-3.7900000000000003E-2</v>
      </c>
      <c r="AA46" s="30">
        <v>300</v>
      </c>
      <c r="AB46" s="30">
        <v>475</v>
      </c>
      <c r="AC46" s="31">
        <v>-41.601599999999998</v>
      </c>
      <c r="AD46" s="31">
        <v>0.16682345864661655</v>
      </c>
      <c r="AE46" s="30">
        <v>1</v>
      </c>
    </row>
    <row r="47" spans="2:31" x14ac:dyDescent="0.2">
      <c r="B47" s="28">
        <v>537</v>
      </c>
      <c r="C47" s="29" t="s">
        <v>677</v>
      </c>
      <c r="D47" s="29" t="s">
        <v>618</v>
      </c>
      <c r="E47" s="29">
        <v>1E-4</v>
      </c>
      <c r="F47" s="29">
        <v>2.8400000000000002E-2</v>
      </c>
      <c r="G47" s="29">
        <v>3.7900000000000003E-2</v>
      </c>
      <c r="H47" s="29">
        <v>-1E-4</v>
      </c>
      <c r="I47" s="29">
        <v>-2.8400000000000002E-2</v>
      </c>
      <c r="J47" s="29">
        <v>-3.7900000000000003E-2</v>
      </c>
      <c r="K47" s="30">
        <v>300</v>
      </c>
      <c r="L47" s="30">
        <v>475</v>
      </c>
      <c r="M47" s="31">
        <v>41.607900000000001</v>
      </c>
      <c r="N47" s="31">
        <v>0.1668487218045113</v>
      </c>
      <c r="O47" s="30">
        <v>1</v>
      </c>
      <c r="R47" s="28">
        <v>537</v>
      </c>
      <c r="S47" s="29" t="s">
        <v>677</v>
      </c>
      <c r="T47" s="29" t="s">
        <v>618</v>
      </c>
      <c r="U47" s="29">
        <v>1E-4</v>
      </c>
      <c r="V47" s="29">
        <v>2.8400000000000002E-2</v>
      </c>
      <c r="W47" s="29">
        <v>3.7900000000000003E-2</v>
      </c>
      <c r="X47" s="29">
        <v>-1E-4</v>
      </c>
      <c r="Y47" s="29">
        <v>-2.8400000000000002E-2</v>
      </c>
      <c r="Z47" s="29">
        <v>-3.7900000000000003E-2</v>
      </c>
      <c r="AA47" s="30">
        <v>300</v>
      </c>
      <c r="AB47" s="30">
        <v>475</v>
      </c>
      <c r="AC47" s="31">
        <v>41.607199999999999</v>
      </c>
      <c r="AD47" s="31">
        <v>0.16684591478696742</v>
      </c>
      <c r="AE47" s="30">
        <v>1</v>
      </c>
    </row>
    <row r="48" spans="2:31" x14ac:dyDescent="0.2">
      <c r="B48" s="28">
        <v>549</v>
      </c>
      <c r="C48" s="29" t="s">
        <v>679</v>
      </c>
      <c r="D48" s="29" t="s">
        <v>616</v>
      </c>
      <c r="E48" s="29">
        <v>1E-4</v>
      </c>
      <c r="F48" s="29">
        <v>2.7799999999999998E-2</v>
      </c>
      <c r="G48" s="29">
        <v>3.6999999999999998E-2</v>
      </c>
      <c r="H48" s="29">
        <v>-1E-4</v>
      </c>
      <c r="I48" s="29">
        <v>-2.8000000000000001E-2</v>
      </c>
      <c r="J48" s="29">
        <v>-3.73E-2</v>
      </c>
      <c r="K48" s="30">
        <v>300</v>
      </c>
      <c r="L48" s="30">
        <v>475</v>
      </c>
      <c r="M48" s="31">
        <v>-27.619599999999998</v>
      </c>
      <c r="N48" s="31">
        <v>0.11075528822055138</v>
      </c>
      <c r="O48" s="30">
        <v>1</v>
      </c>
      <c r="R48" s="28">
        <v>549</v>
      </c>
      <c r="S48" s="29" t="s">
        <v>679</v>
      </c>
      <c r="T48" s="29" t="s">
        <v>616</v>
      </c>
      <c r="U48" s="29">
        <v>1E-4</v>
      </c>
      <c r="V48" s="29">
        <v>2.7799999999999998E-2</v>
      </c>
      <c r="W48" s="29">
        <v>3.6999999999999998E-2</v>
      </c>
      <c r="X48" s="29">
        <v>-1E-4</v>
      </c>
      <c r="Y48" s="29">
        <v>-2.8000000000000001E-2</v>
      </c>
      <c r="Z48" s="29">
        <v>-3.73E-2</v>
      </c>
      <c r="AA48" s="30">
        <v>300</v>
      </c>
      <c r="AB48" s="30">
        <v>475</v>
      </c>
      <c r="AC48" s="31">
        <v>-27.623200000000001</v>
      </c>
      <c r="AD48" s="31">
        <v>0.11076972431077695</v>
      </c>
      <c r="AE48" s="30">
        <v>1</v>
      </c>
    </row>
    <row r="49" spans="2:31" x14ac:dyDescent="0.2">
      <c r="B49" s="28">
        <v>549</v>
      </c>
      <c r="C49" s="29" t="s">
        <v>680</v>
      </c>
      <c r="D49" s="29" t="s">
        <v>618</v>
      </c>
      <c r="E49" s="29">
        <v>1E-4</v>
      </c>
      <c r="F49" s="29">
        <v>2.7799999999999998E-2</v>
      </c>
      <c r="G49" s="29">
        <v>3.6999999999999998E-2</v>
      </c>
      <c r="H49" s="29">
        <v>-1E-4</v>
      </c>
      <c r="I49" s="29">
        <v>-2.8000000000000001E-2</v>
      </c>
      <c r="J49" s="29">
        <v>-3.73E-2</v>
      </c>
      <c r="K49" s="30">
        <v>300</v>
      </c>
      <c r="L49" s="30">
        <v>475</v>
      </c>
      <c r="M49" s="31">
        <v>41.607900000000001</v>
      </c>
      <c r="N49" s="31">
        <v>0.1668487218045113</v>
      </c>
      <c r="O49" s="30">
        <v>1</v>
      </c>
      <c r="R49" s="28">
        <v>549</v>
      </c>
      <c r="S49" s="29" t="s">
        <v>680</v>
      </c>
      <c r="T49" s="29" t="s">
        <v>618</v>
      </c>
      <c r="U49" s="29">
        <v>1E-4</v>
      </c>
      <c r="V49" s="29">
        <v>2.7799999999999998E-2</v>
      </c>
      <c r="W49" s="29">
        <v>3.6999999999999998E-2</v>
      </c>
      <c r="X49" s="29">
        <v>-1E-4</v>
      </c>
      <c r="Y49" s="29">
        <v>-2.8000000000000001E-2</v>
      </c>
      <c r="Z49" s="29">
        <v>-3.73E-2</v>
      </c>
      <c r="AA49" s="30">
        <v>300</v>
      </c>
      <c r="AB49" s="30">
        <v>475</v>
      </c>
      <c r="AC49" s="31">
        <v>41.607199999999999</v>
      </c>
      <c r="AD49" s="31">
        <v>0.16684591478696742</v>
      </c>
      <c r="AE49" s="30">
        <v>1</v>
      </c>
    </row>
    <row r="50" spans="2:31" x14ac:dyDescent="0.2">
      <c r="B50" s="28">
        <v>550</v>
      </c>
      <c r="C50" s="29" t="s">
        <v>682</v>
      </c>
      <c r="D50" s="29" t="s">
        <v>616</v>
      </c>
      <c r="E50" s="29">
        <v>1E-4</v>
      </c>
      <c r="F50" s="29">
        <v>2.7799999999999998E-2</v>
      </c>
      <c r="G50" s="29">
        <v>3.6999999999999998E-2</v>
      </c>
      <c r="H50" s="29">
        <v>-1E-4</v>
      </c>
      <c r="I50" s="29">
        <v>-2.8000000000000001E-2</v>
      </c>
      <c r="J50" s="29">
        <v>-3.73E-2</v>
      </c>
      <c r="K50" s="30">
        <v>300</v>
      </c>
      <c r="L50" s="30">
        <v>475</v>
      </c>
      <c r="M50" s="31">
        <v>-26.740300000000001</v>
      </c>
      <c r="N50" s="31">
        <v>0.1072292731829574</v>
      </c>
      <c r="O50" s="30">
        <v>1</v>
      </c>
      <c r="R50" s="28">
        <v>550</v>
      </c>
      <c r="S50" s="29" t="s">
        <v>682</v>
      </c>
      <c r="T50" s="29" t="s">
        <v>616</v>
      </c>
      <c r="U50" s="29">
        <v>1E-4</v>
      </c>
      <c r="V50" s="29">
        <v>2.7799999999999998E-2</v>
      </c>
      <c r="W50" s="29">
        <v>3.6999999999999998E-2</v>
      </c>
      <c r="X50" s="29">
        <v>-1E-4</v>
      </c>
      <c r="Y50" s="29">
        <v>-2.8000000000000001E-2</v>
      </c>
      <c r="Z50" s="29">
        <v>-3.73E-2</v>
      </c>
      <c r="AA50" s="30">
        <v>300</v>
      </c>
      <c r="AB50" s="30">
        <v>475</v>
      </c>
      <c r="AC50" s="31">
        <v>-26.7438</v>
      </c>
      <c r="AD50" s="31">
        <v>0.10724330827067668</v>
      </c>
      <c r="AE50" s="30">
        <v>1</v>
      </c>
    </row>
    <row r="51" spans="2:31" x14ac:dyDescent="0.2">
      <c r="B51" s="28">
        <v>550</v>
      </c>
      <c r="C51" s="29" t="s">
        <v>683</v>
      </c>
      <c r="D51" s="29" t="s">
        <v>618</v>
      </c>
      <c r="E51" s="29">
        <v>1E-4</v>
      </c>
      <c r="F51" s="29">
        <v>2.7799999999999998E-2</v>
      </c>
      <c r="G51" s="29">
        <v>3.6999999999999998E-2</v>
      </c>
      <c r="H51" s="29">
        <v>-1E-4</v>
      </c>
      <c r="I51" s="29">
        <v>-2.8000000000000001E-2</v>
      </c>
      <c r="J51" s="29">
        <v>-3.73E-2</v>
      </c>
      <c r="K51" s="30">
        <v>300</v>
      </c>
      <c r="L51" s="30">
        <v>475</v>
      </c>
      <c r="M51" s="31">
        <v>41.607900000000001</v>
      </c>
      <c r="N51" s="31">
        <v>0.1668487218045113</v>
      </c>
      <c r="O51" s="30">
        <v>1</v>
      </c>
      <c r="R51" s="28">
        <v>550</v>
      </c>
      <c r="S51" s="29" t="s">
        <v>683</v>
      </c>
      <c r="T51" s="29" t="s">
        <v>618</v>
      </c>
      <c r="U51" s="29">
        <v>1E-4</v>
      </c>
      <c r="V51" s="29">
        <v>2.7799999999999998E-2</v>
      </c>
      <c r="W51" s="29">
        <v>3.6999999999999998E-2</v>
      </c>
      <c r="X51" s="29">
        <v>-1E-4</v>
      </c>
      <c r="Y51" s="29">
        <v>-2.8000000000000001E-2</v>
      </c>
      <c r="Z51" s="29">
        <v>-3.73E-2</v>
      </c>
      <c r="AA51" s="30">
        <v>300</v>
      </c>
      <c r="AB51" s="30">
        <v>475</v>
      </c>
      <c r="AC51" s="31">
        <v>41.607199999999999</v>
      </c>
      <c r="AD51" s="31">
        <v>0.16684591478696742</v>
      </c>
      <c r="AE51" s="30">
        <v>1</v>
      </c>
    </row>
    <row r="52" spans="2:31" x14ac:dyDescent="0.2">
      <c r="B52" s="28">
        <v>551</v>
      </c>
      <c r="C52" s="29" t="s">
        <v>684</v>
      </c>
      <c r="D52" s="29" t="s">
        <v>616</v>
      </c>
      <c r="E52" s="29">
        <v>1E-4</v>
      </c>
      <c r="F52" s="29">
        <v>2.7799999999999998E-2</v>
      </c>
      <c r="G52" s="29">
        <v>3.6999999999999998E-2</v>
      </c>
      <c r="H52" s="29">
        <v>-1E-4</v>
      </c>
      <c r="I52" s="29">
        <v>-2.8000000000000001E-2</v>
      </c>
      <c r="J52" s="29">
        <v>-3.73E-2</v>
      </c>
      <c r="K52" s="30">
        <v>300</v>
      </c>
      <c r="L52" s="30">
        <v>475</v>
      </c>
      <c r="M52" s="31">
        <v>-27.383299999999998</v>
      </c>
      <c r="N52" s="31">
        <v>0.10980771929824561</v>
      </c>
      <c r="O52" s="30">
        <v>1</v>
      </c>
      <c r="R52" s="28">
        <v>551</v>
      </c>
      <c r="S52" s="29" t="s">
        <v>684</v>
      </c>
      <c r="T52" s="29" t="s">
        <v>616</v>
      </c>
      <c r="U52" s="29">
        <v>1E-4</v>
      </c>
      <c r="V52" s="29">
        <v>2.7799999999999998E-2</v>
      </c>
      <c r="W52" s="29">
        <v>3.6999999999999998E-2</v>
      </c>
      <c r="X52" s="29">
        <v>-1E-4</v>
      </c>
      <c r="Y52" s="29">
        <v>-2.8000000000000001E-2</v>
      </c>
      <c r="Z52" s="29">
        <v>-3.73E-2</v>
      </c>
      <c r="AA52" s="30">
        <v>300</v>
      </c>
      <c r="AB52" s="30">
        <v>475</v>
      </c>
      <c r="AC52" s="31">
        <v>-27.386800000000001</v>
      </c>
      <c r="AD52" s="31">
        <v>0.10982175438596491</v>
      </c>
      <c r="AE52" s="30">
        <v>1</v>
      </c>
    </row>
    <row r="53" spans="2:31" x14ac:dyDescent="0.2">
      <c r="B53" s="28">
        <v>551</v>
      </c>
      <c r="C53" s="29" t="s">
        <v>685</v>
      </c>
      <c r="D53" s="29" t="s">
        <v>618</v>
      </c>
      <c r="E53" s="29">
        <v>1E-4</v>
      </c>
      <c r="F53" s="29">
        <v>2.7799999999999998E-2</v>
      </c>
      <c r="G53" s="29">
        <v>3.6999999999999998E-2</v>
      </c>
      <c r="H53" s="29">
        <v>-1E-4</v>
      </c>
      <c r="I53" s="29">
        <v>-2.8000000000000001E-2</v>
      </c>
      <c r="J53" s="29">
        <v>-3.73E-2</v>
      </c>
      <c r="K53" s="30">
        <v>300</v>
      </c>
      <c r="L53" s="30">
        <v>475</v>
      </c>
      <c r="M53" s="31">
        <v>41.607900000000001</v>
      </c>
      <c r="N53" s="31">
        <v>0.1668487218045113</v>
      </c>
      <c r="O53" s="30">
        <v>1</v>
      </c>
      <c r="R53" s="28">
        <v>551</v>
      </c>
      <c r="S53" s="29" t="s">
        <v>685</v>
      </c>
      <c r="T53" s="29" t="s">
        <v>618</v>
      </c>
      <c r="U53" s="29">
        <v>1E-4</v>
      </c>
      <c r="V53" s="29">
        <v>2.7799999999999998E-2</v>
      </c>
      <c r="W53" s="29">
        <v>3.6999999999999998E-2</v>
      </c>
      <c r="X53" s="29">
        <v>-1E-4</v>
      </c>
      <c r="Y53" s="29">
        <v>-2.8000000000000001E-2</v>
      </c>
      <c r="Z53" s="29">
        <v>-3.73E-2</v>
      </c>
      <c r="AA53" s="30">
        <v>300</v>
      </c>
      <c r="AB53" s="30">
        <v>475</v>
      </c>
      <c r="AC53" s="31">
        <v>41.607199999999999</v>
      </c>
      <c r="AD53" s="31">
        <v>0.16684591478696742</v>
      </c>
      <c r="AE53" s="30">
        <v>1</v>
      </c>
    </row>
    <row r="54" spans="2:31" x14ac:dyDescent="0.2">
      <c r="B54" s="28">
        <v>552</v>
      </c>
      <c r="C54" s="29" t="s">
        <v>686</v>
      </c>
      <c r="D54" s="29" t="s">
        <v>616</v>
      </c>
      <c r="E54" s="29">
        <v>1E-4</v>
      </c>
      <c r="F54" s="29">
        <v>2.7799999999999998E-2</v>
      </c>
      <c r="G54" s="29">
        <v>3.6999999999999998E-2</v>
      </c>
      <c r="H54" s="29">
        <v>-1E-4</v>
      </c>
      <c r="I54" s="29">
        <v>-2.8000000000000001E-2</v>
      </c>
      <c r="J54" s="29">
        <v>-3.73E-2</v>
      </c>
      <c r="K54" s="30">
        <v>300</v>
      </c>
      <c r="L54" s="30">
        <v>475</v>
      </c>
      <c r="M54" s="31">
        <v>-27.416899999999998</v>
      </c>
      <c r="N54" s="31">
        <v>0.10994245614035086</v>
      </c>
      <c r="O54" s="30">
        <v>1</v>
      </c>
      <c r="R54" s="28">
        <v>552</v>
      </c>
      <c r="S54" s="29" t="s">
        <v>686</v>
      </c>
      <c r="T54" s="29" t="s">
        <v>616</v>
      </c>
      <c r="U54" s="29">
        <v>1E-4</v>
      </c>
      <c r="V54" s="29">
        <v>2.7799999999999998E-2</v>
      </c>
      <c r="W54" s="29">
        <v>3.6999999999999998E-2</v>
      </c>
      <c r="X54" s="29">
        <v>-1E-4</v>
      </c>
      <c r="Y54" s="29">
        <v>-2.8000000000000001E-2</v>
      </c>
      <c r="Z54" s="29">
        <v>-3.73E-2</v>
      </c>
      <c r="AA54" s="30">
        <v>300</v>
      </c>
      <c r="AB54" s="30">
        <v>475</v>
      </c>
      <c r="AC54" s="31">
        <v>-27.420400000000001</v>
      </c>
      <c r="AD54" s="31">
        <v>0.10995649122807018</v>
      </c>
      <c r="AE54" s="30">
        <v>1</v>
      </c>
    </row>
    <row r="55" spans="2:31" x14ac:dyDescent="0.2">
      <c r="B55" s="28">
        <v>552</v>
      </c>
      <c r="C55" s="29" t="s">
        <v>687</v>
      </c>
      <c r="D55" s="29" t="s">
        <v>618</v>
      </c>
      <c r="E55" s="29">
        <v>1E-4</v>
      </c>
      <c r="F55" s="29">
        <v>2.7799999999999998E-2</v>
      </c>
      <c r="G55" s="29">
        <v>3.6999999999999998E-2</v>
      </c>
      <c r="H55" s="29">
        <v>-1E-4</v>
      </c>
      <c r="I55" s="29">
        <v>-2.8000000000000001E-2</v>
      </c>
      <c r="J55" s="29">
        <v>-3.73E-2</v>
      </c>
      <c r="K55" s="30">
        <v>300</v>
      </c>
      <c r="L55" s="30">
        <v>475</v>
      </c>
      <c r="M55" s="31">
        <v>41.607900000000001</v>
      </c>
      <c r="N55" s="31">
        <v>0.1668487218045113</v>
      </c>
      <c r="O55" s="30">
        <v>1</v>
      </c>
      <c r="R55" s="28">
        <v>552</v>
      </c>
      <c r="S55" s="29" t="s">
        <v>687</v>
      </c>
      <c r="T55" s="29" t="s">
        <v>618</v>
      </c>
      <c r="U55" s="29">
        <v>1E-4</v>
      </c>
      <c r="V55" s="29">
        <v>2.7799999999999998E-2</v>
      </c>
      <c r="W55" s="29">
        <v>3.6999999999999998E-2</v>
      </c>
      <c r="X55" s="29">
        <v>-1E-4</v>
      </c>
      <c r="Y55" s="29">
        <v>-2.8000000000000001E-2</v>
      </c>
      <c r="Z55" s="29">
        <v>-3.73E-2</v>
      </c>
      <c r="AA55" s="30">
        <v>300</v>
      </c>
      <c r="AB55" s="30">
        <v>475</v>
      </c>
      <c r="AC55" s="31">
        <v>41.607199999999999</v>
      </c>
      <c r="AD55" s="31">
        <v>0.16684591478696742</v>
      </c>
      <c r="AE55" s="30">
        <v>1</v>
      </c>
    </row>
    <row r="56" spans="2:31" x14ac:dyDescent="0.2">
      <c r="B56" s="28">
        <v>553</v>
      </c>
      <c r="C56" s="29" t="s">
        <v>689</v>
      </c>
      <c r="D56" s="29" t="s">
        <v>616</v>
      </c>
      <c r="E56" s="29">
        <v>1E-4</v>
      </c>
      <c r="F56" s="29">
        <v>2.7799999999999998E-2</v>
      </c>
      <c r="G56" s="29">
        <v>3.6999999999999998E-2</v>
      </c>
      <c r="H56" s="29">
        <v>-1E-4</v>
      </c>
      <c r="I56" s="29">
        <v>-2.8000000000000001E-2</v>
      </c>
      <c r="J56" s="29">
        <v>-3.73E-2</v>
      </c>
      <c r="K56" s="30">
        <v>300</v>
      </c>
      <c r="L56" s="30">
        <v>475</v>
      </c>
      <c r="M56" s="31">
        <v>-26.6111</v>
      </c>
      <c r="N56" s="31">
        <v>0.10671117794486217</v>
      </c>
      <c r="O56" s="30">
        <v>1</v>
      </c>
      <c r="R56" s="28">
        <v>553</v>
      </c>
      <c r="S56" s="29" t="s">
        <v>689</v>
      </c>
      <c r="T56" s="29" t="s">
        <v>616</v>
      </c>
      <c r="U56" s="29">
        <v>1E-4</v>
      </c>
      <c r="V56" s="29">
        <v>2.7799999999999998E-2</v>
      </c>
      <c r="W56" s="29">
        <v>3.6999999999999998E-2</v>
      </c>
      <c r="X56" s="29">
        <v>-1E-4</v>
      </c>
      <c r="Y56" s="29">
        <v>-2.8000000000000001E-2</v>
      </c>
      <c r="Z56" s="29">
        <v>-3.73E-2</v>
      </c>
      <c r="AA56" s="30">
        <v>300</v>
      </c>
      <c r="AB56" s="30">
        <v>475</v>
      </c>
      <c r="AC56" s="31">
        <v>-26.614699999999999</v>
      </c>
      <c r="AD56" s="31">
        <v>0.10672561403508772</v>
      </c>
      <c r="AE56" s="30">
        <v>1</v>
      </c>
    </row>
    <row r="57" spans="2:31" x14ac:dyDescent="0.2">
      <c r="B57" s="28">
        <v>553</v>
      </c>
      <c r="C57" s="29" t="s">
        <v>690</v>
      </c>
      <c r="D57" s="29" t="s">
        <v>618</v>
      </c>
      <c r="E57" s="29">
        <v>1E-4</v>
      </c>
      <c r="F57" s="29">
        <v>2.7799999999999998E-2</v>
      </c>
      <c r="G57" s="29">
        <v>3.6999999999999998E-2</v>
      </c>
      <c r="H57" s="29">
        <v>-1E-4</v>
      </c>
      <c r="I57" s="29">
        <v>-2.8000000000000001E-2</v>
      </c>
      <c r="J57" s="29">
        <v>-3.73E-2</v>
      </c>
      <c r="K57" s="30">
        <v>300</v>
      </c>
      <c r="L57" s="30">
        <v>475</v>
      </c>
      <c r="M57" s="31">
        <v>41.607900000000001</v>
      </c>
      <c r="N57" s="31">
        <v>0.1668487218045113</v>
      </c>
      <c r="O57" s="30">
        <v>1</v>
      </c>
      <c r="R57" s="28">
        <v>553</v>
      </c>
      <c r="S57" s="29" t="s">
        <v>690</v>
      </c>
      <c r="T57" s="29" t="s">
        <v>618</v>
      </c>
      <c r="U57" s="29">
        <v>1E-4</v>
      </c>
      <c r="V57" s="29">
        <v>2.7799999999999998E-2</v>
      </c>
      <c r="W57" s="29">
        <v>3.6999999999999998E-2</v>
      </c>
      <c r="X57" s="29">
        <v>-1E-4</v>
      </c>
      <c r="Y57" s="29">
        <v>-2.8000000000000001E-2</v>
      </c>
      <c r="Z57" s="29">
        <v>-3.73E-2</v>
      </c>
      <c r="AA57" s="30">
        <v>300</v>
      </c>
      <c r="AB57" s="30">
        <v>475</v>
      </c>
      <c r="AC57" s="31">
        <v>41.607199999999999</v>
      </c>
      <c r="AD57" s="31">
        <v>0.16684591478696742</v>
      </c>
      <c r="AE57" s="30">
        <v>1</v>
      </c>
    </row>
    <row r="58" spans="2:31" x14ac:dyDescent="0.2">
      <c r="B58" s="28">
        <v>523</v>
      </c>
      <c r="C58" s="29" t="s">
        <v>692</v>
      </c>
      <c r="D58" s="29" t="s">
        <v>616</v>
      </c>
      <c r="E58" s="29">
        <v>1E-4</v>
      </c>
      <c r="F58" s="29">
        <v>2.8400000000000002E-2</v>
      </c>
      <c r="G58" s="29">
        <v>3.7900000000000003E-2</v>
      </c>
      <c r="H58" s="29">
        <v>-1E-4</v>
      </c>
      <c r="I58" s="29">
        <v>-2.8400000000000002E-2</v>
      </c>
      <c r="J58" s="29">
        <v>-3.7900000000000003E-2</v>
      </c>
      <c r="K58" s="30">
        <v>300</v>
      </c>
      <c r="L58" s="30">
        <v>475</v>
      </c>
      <c r="M58" s="31">
        <v>-38.168599999999998</v>
      </c>
      <c r="N58" s="31">
        <v>0.15305704260651629</v>
      </c>
      <c r="O58" s="30">
        <v>1</v>
      </c>
      <c r="R58" s="28">
        <v>523</v>
      </c>
      <c r="S58" s="29" t="s">
        <v>692</v>
      </c>
      <c r="T58" s="29" t="s">
        <v>616</v>
      </c>
      <c r="U58" s="29">
        <v>1E-4</v>
      </c>
      <c r="V58" s="29">
        <v>2.8400000000000002E-2</v>
      </c>
      <c r="W58" s="29">
        <v>3.7900000000000003E-2</v>
      </c>
      <c r="X58" s="29">
        <v>-1E-4</v>
      </c>
      <c r="Y58" s="29">
        <v>-2.8400000000000002E-2</v>
      </c>
      <c r="Z58" s="29">
        <v>-3.7900000000000003E-2</v>
      </c>
      <c r="AA58" s="30">
        <v>300</v>
      </c>
      <c r="AB58" s="30">
        <v>475</v>
      </c>
      <c r="AC58" s="31">
        <v>-38.1693</v>
      </c>
      <c r="AD58" s="31">
        <v>0.15305984962406016</v>
      </c>
      <c r="AE58" s="30">
        <v>1</v>
      </c>
    </row>
    <row r="59" spans="2:31" x14ac:dyDescent="0.2">
      <c r="B59" s="28">
        <v>523</v>
      </c>
      <c r="C59" s="29" t="s">
        <v>693</v>
      </c>
      <c r="D59" s="29" t="s">
        <v>618</v>
      </c>
      <c r="E59" s="29">
        <v>1E-4</v>
      </c>
      <c r="F59" s="29">
        <v>2.8400000000000002E-2</v>
      </c>
      <c r="G59" s="29">
        <v>3.7900000000000003E-2</v>
      </c>
      <c r="H59" s="29">
        <v>-1E-4</v>
      </c>
      <c r="I59" s="29">
        <v>-2.8400000000000002E-2</v>
      </c>
      <c r="J59" s="29">
        <v>-3.7900000000000003E-2</v>
      </c>
      <c r="K59" s="30">
        <v>300</v>
      </c>
      <c r="L59" s="30">
        <v>475</v>
      </c>
      <c r="M59" s="31">
        <v>38.4938</v>
      </c>
      <c r="N59" s="31">
        <v>0.15436110275689224</v>
      </c>
      <c r="O59" s="30">
        <v>1</v>
      </c>
      <c r="R59" s="28">
        <v>523</v>
      </c>
      <c r="S59" s="29" t="s">
        <v>693</v>
      </c>
      <c r="T59" s="29" t="s">
        <v>618</v>
      </c>
      <c r="U59" s="29">
        <v>1E-4</v>
      </c>
      <c r="V59" s="29">
        <v>2.8400000000000002E-2</v>
      </c>
      <c r="W59" s="29">
        <v>3.7900000000000003E-2</v>
      </c>
      <c r="X59" s="29">
        <v>-1E-4</v>
      </c>
      <c r="Y59" s="29">
        <v>-2.8400000000000002E-2</v>
      </c>
      <c r="Z59" s="29">
        <v>-3.7900000000000003E-2</v>
      </c>
      <c r="AA59" s="30">
        <v>300</v>
      </c>
      <c r="AB59" s="30">
        <v>475</v>
      </c>
      <c r="AC59" s="31">
        <v>38.494500000000002</v>
      </c>
      <c r="AD59" s="31">
        <v>0.15436390977443609</v>
      </c>
      <c r="AE59" s="30">
        <v>1</v>
      </c>
    </row>
    <row r="60" spans="2:31" x14ac:dyDescent="0.2">
      <c r="B60" s="28">
        <v>526</v>
      </c>
      <c r="C60" s="29" t="s">
        <v>695</v>
      </c>
      <c r="D60" s="29" t="s">
        <v>616</v>
      </c>
      <c r="E60" s="29">
        <v>1E-4</v>
      </c>
      <c r="F60" s="29">
        <v>2.8400000000000002E-2</v>
      </c>
      <c r="G60" s="29">
        <v>3.78E-2</v>
      </c>
      <c r="H60" s="29">
        <v>-1E-4</v>
      </c>
      <c r="I60" s="29">
        <v>-2.86E-2</v>
      </c>
      <c r="J60" s="29">
        <v>-3.8100000000000002E-2</v>
      </c>
      <c r="K60" s="30">
        <v>300</v>
      </c>
      <c r="L60" s="30">
        <v>475</v>
      </c>
      <c r="M60" s="31">
        <v>-53.863599999999998</v>
      </c>
      <c r="N60" s="31">
        <v>0.21599438596491227</v>
      </c>
      <c r="O60" s="30">
        <v>1</v>
      </c>
      <c r="R60" s="28">
        <v>526</v>
      </c>
      <c r="S60" s="29" t="s">
        <v>695</v>
      </c>
      <c r="T60" s="29" t="s">
        <v>616</v>
      </c>
      <c r="U60" s="29">
        <v>1E-4</v>
      </c>
      <c r="V60" s="29">
        <v>2.8400000000000002E-2</v>
      </c>
      <c r="W60" s="29">
        <v>3.78E-2</v>
      </c>
      <c r="X60" s="29">
        <v>-1E-4</v>
      </c>
      <c r="Y60" s="29">
        <v>-2.86E-2</v>
      </c>
      <c r="Z60" s="29">
        <v>-3.8100000000000002E-2</v>
      </c>
      <c r="AA60" s="30">
        <v>300</v>
      </c>
      <c r="AB60" s="30">
        <v>475</v>
      </c>
      <c r="AC60" s="31">
        <v>-53.863700000000001</v>
      </c>
      <c r="AD60" s="31">
        <v>0.21599478696741856</v>
      </c>
      <c r="AE60" s="30">
        <v>1</v>
      </c>
    </row>
    <row r="61" spans="2:31" x14ac:dyDescent="0.2">
      <c r="B61" s="28">
        <v>526</v>
      </c>
      <c r="C61" s="29" t="s">
        <v>696</v>
      </c>
      <c r="D61" s="29" t="s">
        <v>618</v>
      </c>
      <c r="E61" s="29">
        <v>1E-4</v>
      </c>
      <c r="F61" s="29">
        <v>2.8400000000000002E-2</v>
      </c>
      <c r="G61" s="29">
        <v>3.78E-2</v>
      </c>
      <c r="H61" s="29">
        <v>-1E-4</v>
      </c>
      <c r="I61" s="29">
        <v>-2.86E-2</v>
      </c>
      <c r="J61" s="29">
        <v>-3.8100000000000002E-2</v>
      </c>
      <c r="K61" s="30">
        <v>300</v>
      </c>
      <c r="L61" s="30">
        <v>475</v>
      </c>
      <c r="M61" s="31">
        <v>54.048999999999999</v>
      </c>
      <c r="N61" s="31">
        <v>0.21673784461152881</v>
      </c>
      <c r="O61" s="30">
        <v>1</v>
      </c>
      <c r="R61" s="28">
        <v>526</v>
      </c>
      <c r="S61" s="29" t="s">
        <v>696</v>
      </c>
      <c r="T61" s="29" t="s">
        <v>618</v>
      </c>
      <c r="U61" s="29">
        <v>1E-4</v>
      </c>
      <c r="V61" s="29">
        <v>2.8400000000000002E-2</v>
      </c>
      <c r="W61" s="29">
        <v>3.78E-2</v>
      </c>
      <c r="X61" s="29">
        <v>-1E-4</v>
      </c>
      <c r="Y61" s="29">
        <v>-2.86E-2</v>
      </c>
      <c r="Z61" s="29">
        <v>-3.8100000000000002E-2</v>
      </c>
      <c r="AA61" s="30">
        <v>300</v>
      </c>
      <c r="AB61" s="30">
        <v>475</v>
      </c>
      <c r="AC61" s="31">
        <v>54.049100000000003</v>
      </c>
      <c r="AD61" s="31">
        <v>0.21673824561403512</v>
      </c>
      <c r="AE61" s="30">
        <v>1</v>
      </c>
    </row>
    <row r="62" spans="2:31" x14ac:dyDescent="0.2">
      <c r="B62" s="28">
        <v>529</v>
      </c>
      <c r="C62" s="29" t="s">
        <v>698</v>
      </c>
      <c r="D62" s="29" t="s">
        <v>616</v>
      </c>
      <c r="E62" s="29">
        <v>1E-4</v>
      </c>
      <c r="F62" s="29">
        <v>2.8400000000000002E-2</v>
      </c>
      <c r="G62" s="29">
        <v>3.78E-2</v>
      </c>
      <c r="H62" s="29">
        <v>-1E-4</v>
      </c>
      <c r="I62" s="29">
        <v>-2.86E-2</v>
      </c>
      <c r="J62" s="29">
        <v>-3.8100000000000002E-2</v>
      </c>
      <c r="K62" s="30">
        <v>300</v>
      </c>
      <c r="L62" s="30">
        <v>475</v>
      </c>
      <c r="M62" s="31">
        <v>-55.722900000000003</v>
      </c>
      <c r="N62" s="31">
        <v>0.22345022556390978</v>
      </c>
      <c r="O62" s="30">
        <v>1</v>
      </c>
      <c r="R62" s="28">
        <v>529</v>
      </c>
      <c r="S62" s="29" t="s">
        <v>698</v>
      </c>
      <c r="T62" s="29" t="s">
        <v>616</v>
      </c>
      <c r="U62" s="29">
        <v>1E-4</v>
      </c>
      <c r="V62" s="29">
        <v>2.8400000000000002E-2</v>
      </c>
      <c r="W62" s="29">
        <v>3.78E-2</v>
      </c>
      <c r="X62" s="29">
        <v>-1E-4</v>
      </c>
      <c r="Y62" s="29">
        <v>-2.86E-2</v>
      </c>
      <c r="Z62" s="29">
        <v>-3.8100000000000002E-2</v>
      </c>
      <c r="AA62" s="30">
        <v>300</v>
      </c>
      <c r="AB62" s="30">
        <v>475</v>
      </c>
      <c r="AC62" s="31">
        <v>-55.722900000000003</v>
      </c>
      <c r="AD62" s="31">
        <v>0.22345022556390978</v>
      </c>
      <c r="AE62" s="30">
        <v>1</v>
      </c>
    </row>
    <row r="63" spans="2:31" x14ac:dyDescent="0.2">
      <c r="B63" s="28">
        <v>529</v>
      </c>
      <c r="C63" s="29" t="s">
        <v>699</v>
      </c>
      <c r="D63" s="29" t="s">
        <v>618</v>
      </c>
      <c r="E63" s="29">
        <v>1E-4</v>
      </c>
      <c r="F63" s="29">
        <v>2.8400000000000002E-2</v>
      </c>
      <c r="G63" s="29">
        <v>3.78E-2</v>
      </c>
      <c r="H63" s="29">
        <v>-1E-4</v>
      </c>
      <c r="I63" s="29">
        <v>-2.86E-2</v>
      </c>
      <c r="J63" s="29">
        <v>-3.8100000000000002E-2</v>
      </c>
      <c r="K63" s="30">
        <v>300</v>
      </c>
      <c r="L63" s="30">
        <v>475</v>
      </c>
      <c r="M63" s="31">
        <v>56.700600000000001</v>
      </c>
      <c r="N63" s="31">
        <v>0.22737082706766917</v>
      </c>
      <c r="O63" s="30">
        <v>1</v>
      </c>
      <c r="R63" s="28">
        <v>529</v>
      </c>
      <c r="S63" s="29" t="s">
        <v>699</v>
      </c>
      <c r="T63" s="29" t="s">
        <v>618</v>
      </c>
      <c r="U63" s="29">
        <v>1E-4</v>
      </c>
      <c r="V63" s="29">
        <v>2.8400000000000002E-2</v>
      </c>
      <c r="W63" s="29">
        <v>3.78E-2</v>
      </c>
      <c r="X63" s="29">
        <v>-1E-4</v>
      </c>
      <c r="Y63" s="29">
        <v>-2.86E-2</v>
      </c>
      <c r="Z63" s="29">
        <v>-3.8100000000000002E-2</v>
      </c>
      <c r="AA63" s="30">
        <v>300</v>
      </c>
      <c r="AB63" s="30">
        <v>475</v>
      </c>
      <c r="AC63" s="31">
        <v>56.700600000000001</v>
      </c>
      <c r="AD63" s="31">
        <v>0.22737082706766917</v>
      </c>
      <c r="AE63" s="30">
        <v>1</v>
      </c>
    </row>
    <row r="64" spans="2:31" x14ac:dyDescent="0.2">
      <c r="B64" s="28">
        <v>532</v>
      </c>
      <c r="C64" s="29" t="s">
        <v>701</v>
      </c>
      <c r="D64" s="29" t="s">
        <v>616</v>
      </c>
      <c r="E64" s="29">
        <v>1E-4</v>
      </c>
      <c r="F64" s="29">
        <v>2.8400000000000002E-2</v>
      </c>
      <c r="G64" s="29">
        <v>3.78E-2</v>
      </c>
      <c r="H64" s="29">
        <v>-1E-4</v>
      </c>
      <c r="I64" s="29">
        <v>-2.86E-2</v>
      </c>
      <c r="J64" s="29">
        <v>-3.8100000000000002E-2</v>
      </c>
      <c r="K64" s="30">
        <v>300</v>
      </c>
      <c r="L64" s="30">
        <v>475</v>
      </c>
      <c r="M64" s="31">
        <v>-55.810899999999997</v>
      </c>
      <c r="N64" s="31">
        <v>0.22380310776942353</v>
      </c>
      <c r="O64" s="30">
        <v>1</v>
      </c>
      <c r="R64" s="28">
        <v>532</v>
      </c>
      <c r="S64" s="29" t="s">
        <v>701</v>
      </c>
      <c r="T64" s="29" t="s">
        <v>616</v>
      </c>
      <c r="U64" s="29">
        <v>1E-4</v>
      </c>
      <c r="V64" s="29">
        <v>2.8400000000000002E-2</v>
      </c>
      <c r="W64" s="29">
        <v>3.78E-2</v>
      </c>
      <c r="X64" s="29">
        <v>-1E-4</v>
      </c>
      <c r="Y64" s="29">
        <v>-2.86E-2</v>
      </c>
      <c r="Z64" s="29">
        <v>-3.8100000000000002E-2</v>
      </c>
      <c r="AA64" s="30">
        <v>300</v>
      </c>
      <c r="AB64" s="30">
        <v>475</v>
      </c>
      <c r="AC64" s="31">
        <v>-55.810899999999997</v>
      </c>
      <c r="AD64" s="31">
        <v>0.22380310776942353</v>
      </c>
      <c r="AE64" s="30">
        <v>1</v>
      </c>
    </row>
    <row r="65" spans="2:31" x14ac:dyDescent="0.2">
      <c r="B65" s="28">
        <v>532</v>
      </c>
      <c r="C65" s="29" t="s">
        <v>702</v>
      </c>
      <c r="D65" s="29" t="s">
        <v>618</v>
      </c>
      <c r="E65" s="29">
        <v>1E-4</v>
      </c>
      <c r="F65" s="29">
        <v>2.8400000000000002E-2</v>
      </c>
      <c r="G65" s="29">
        <v>3.78E-2</v>
      </c>
      <c r="H65" s="29">
        <v>-1E-4</v>
      </c>
      <c r="I65" s="29">
        <v>-2.86E-2</v>
      </c>
      <c r="J65" s="29">
        <v>-3.8100000000000002E-2</v>
      </c>
      <c r="K65" s="30">
        <v>300</v>
      </c>
      <c r="L65" s="30">
        <v>475</v>
      </c>
      <c r="M65" s="31">
        <v>56.849299999999999</v>
      </c>
      <c r="N65" s="31">
        <v>0.22796711779448622</v>
      </c>
      <c r="O65" s="30">
        <v>1</v>
      </c>
      <c r="R65" s="28">
        <v>532</v>
      </c>
      <c r="S65" s="29" t="s">
        <v>702</v>
      </c>
      <c r="T65" s="29" t="s">
        <v>618</v>
      </c>
      <c r="U65" s="29">
        <v>1E-4</v>
      </c>
      <c r="V65" s="29">
        <v>2.8400000000000002E-2</v>
      </c>
      <c r="W65" s="29">
        <v>3.78E-2</v>
      </c>
      <c r="X65" s="29">
        <v>-1E-4</v>
      </c>
      <c r="Y65" s="29">
        <v>-2.86E-2</v>
      </c>
      <c r="Z65" s="29">
        <v>-3.8100000000000002E-2</v>
      </c>
      <c r="AA65" s="30">
        <v>300</v>
      </c>
      <c r="AB65" s="30">
        <v>475</v>
      </c>
      <c r="AC65" s="31">
        <v>56.849299999999999</v>
      </c>
      <c r="AD65" s="31">
        <v>0.22796711779448622</v>
      </c>
      <c r="AE65" s="30">
        <v>1</v>
      </c>
    </row>
    <row r="66" spans="2:31" x14ac:dyDescent="0.2">
      <c r="B66" s="28">
        <v>535</v>
      </c>
      <c r="C66" s="29" t="s">
        <v>704</v>
      </c>
      <c r="D66" s="29" t="s">
        <v>616</v>
      </c>
      <c r="E66" s="29">
        <v>1E-4</v>
      </c>
      <c r="F66" s="29">
        <v>2.8400000000000002E-2</v>
      </c>
      <c r="G66" s="29">
        <v>3.78E-2</v>
      </c>
      <c r="H66" s="29">
        <v>-1E-4</v>
      </c>
      <c r="I66" s="29">
        <v>-2.86E-2</v>
      </c>
      <c r="J66" s="29">
        <v>-3.8100000000000002E-2</v>
      </c>
      <c r="K66" s="30">
        <v>300</v>
      </c>
      <c r="L66" s="30">
        <v>475</v>
      </c>
      <c r="M66" s="31">
        <v>-54.600499999999997</v>
      </c>
      <c r="N66" s="31">
        <v>0.21894937343358395</v>
      </c>
      <c r="O66" s="30">
        <v>1</v>
      </c>
      <c r="R66" s="28">
        <v>535</v>
      </c>
      <c r="S66" s="29" t="s">
        <v>704</v>
      </c>
      <c r="T66" s="29" t="s">
        <v>616</v>
      </c>
      <c r="U66" s="29">
        <v>1E-4</v>
      </c>
      <c r="V66" s="29">
        <v>2.8400000000000002E-2</v>
      </c>
      <c r="W66" s="29">
        <v>3.78E-2</v>
      </c>
      <c r="X66" s="29">
        <v>-1E-4</v>
      </c>
      <c r="Y66" s="29">
        <v>-2.86E-2</v>
      </c>
      <c r="Z66" s="29">
        <v>-3.8100000000000002E-2</v>
      </c>
      <c r="AA66" s="30">
        <v>300</v>
      </c>
      <c r="AB66" s="30">
        <v>475</v>
      </c>
      <c r="AC66" s="31">
        <v>-54.6004</v>
      </c>
      <c r="AD66" s="31">
        <v>0.21894897243107769</v>
      </c>
      <c r="AE66" s="30">
        <v>1</v>
      </c>
    </row>
    <row r="67" spans="2:31" x14ac:dyDescent="0.2">
      <c r="B67" s="28">
        <v>535</v>
      </c>
      <c r="C67" s="29" t="s">
        <v>705</v>
      </c>
      <c r="D67" s="29" t="s">
        <v>618</v>
      </c>
      <c r="E67" s="29">
        <v>1E-4</v>
      </c>
      <c r="F67" s="29">
        <v>2.8400000000000002E-2</v>
      </c>
      <c r="G67" s="29">
        <v>3.78E-2</v>
      </c>
      <c r="H67" s="29">
        <v>-1E-4</v>
      </c>
      <c r="I67" s="29">
        <v>-2.86E-2</v>
      </c>
      <c r="J67" s="29">
        <v>-3.8100000000000002E-2</v>
      </c>
      <c r="K67" s="30">
        <v>300</v>
      </c>
      <c r="L67" s="30">
        <v>475</v>
      </c>
      <c r="M67" s="31">
        <v>54.882899999999999</v>
      </c>
      <c r="N67" s="31">
        <v>0.22008180451127821</v>
      </c>
      <c r="O67" s="30">
        <v>1</v>
      </c>
      <c r="R67" s="28">
        <v>535</v>
      </c>
      <c r="S67" s="29" t="s">
        <v>705</v>
      </c>
      <c r="T67" s="29" t="s">
        <v>618</v>
      </c>
      <c r="U67" s="29">
        <v>1E-4</v>
      </c>
      <c r="V67" s="29">
        <v>2.8400000000000002E-2</v>
      </c>
      <c r="W67" s="29">
        <v>3.78E-2</v>
      </c>
      <c r="X67" s="29">
        <v>-1E-4</v>
      </c>
      <c r="Y67" s="29">
        <v>-2.86E-2</v>
      </c>
      <c r="Z67" s="29">
        <v>-3.8100000000000002E-2</v>
      </c>
      <c r="AA67" s="30">
        <v>300</v>
      </c>
      <c r="AB67" s="30">
        <v>475</v>
      </c>
      <c r="AC67" s="31">
        <v>54.8827</v>
      </c>
      <c r="AD67" s="31">
        <v>0.22008100250626567</v>
      </c>
      <c r="AE67" s="30">
        <v>1</v>
      </c>
    </row>
    <row r="68" spans="2:31" x14ac:dyDescent="0.2">
      <c r="B68" s="28">
        <v>538</v>
      </c>
      <c r="C68" s="29" t="s">
        <v>707</v>
      </c>
      <c r="D68" s="29" t="s">
        <v>616</v>
      </c>
      <c r="E68" s="29">
        <v>1E-4</v>
      </c>
      <c r="F68" s="29">
        <v>2.8400000000000002E-2</v>
      </c>
      <c r="G68" s="29">
        <v>3.7900000000000003E-2</v>
      </c>
      <c r="H68" s="29">
        <v>-1E-4</v>
      </c>
      <c r="I68" s="29">
        <v>-2.8400000000000002E-2</v>
      </c>
      <c r="J68" s="29">
        <v>-3.7900000000000003E-2</v>
      </c>
      <c r="K68" s="30">
        <v>300</v>
      </c>
      <c r="L68" s="30">
        <v>475</v>
      </c>
      <c r="M68" s="31">
        <v>-41.4255</v>
      </c>
      <c r="N68" s="31">
        <v>0.16611729323308272</v>
      </c>
      <c r="O68" s="30">
        <v>1</v>
      </c>
      <c r="R68" s="28">
        <v>538</v>
      </c>
      <c r="S68" s="29" t="s">
        <v>707</v>
      </c>
      <c r="T68" s="29" t="s">
        <v>616</v>
      </c>
      <c r="U68" s="29">
        <v>1E-4</v>
      </c>
      <c r="V68" s="29">
        <v>2.8400000000000002E-2</v>
      </c>
      <c r="W68" s="29">
        <v>3.7900000000000003E-2</v>
      </c>
      <c r="X68" s="29">
        <v>-1E-4</v>
      </c>
      <c r="Y68" s="29">
        <v>-2.8400000000000002E-2</v>
      </c>
      <c r="Z68" s="29">
        <v>-3.7900000000000003E-2</v>
      </c>
      <c r="AA68" s="30">
        <v>300</v>
      </c>
      <c r="AB68" s="30">
        <v>475</v>
      </c>
      <c r="AC68" s="31">
        <v>-41.424900000000001</v>
      </c>
      <c r="AD68" s="31">
        <v>0.16611488721804513</v>
      </c>
      <c r="AE68" s="30">
        <v>1</v>
      </c>
    </row>
    <row r="69" spans="2:31" x14ac:dyDescent="0.2">
      <c r="B69" s="28">
        <v>538</v>
      </c>
      <c r="C69" s="29" t="s">
        <v>708</v>
      </c>
      <c r="D69" s="29" t="s">
        <v>618</v>
      </c>
      <c r="E69" s="29">
        <v>1E-4</v>
      </c>
      <c r="F69" s="29">
        <v>2.8400000000000002E-2</v>
      </c>
      <c r="G69" s="29">
        <v>3.7900000000000003E-2</v>
      </c>
      <c r="H69" s="29">
        <v>-1E-4</v>
      </c>
      <c r="I69" s="29">
        <v>-2.8400000000000002E-2</v>
      </c>
      <c r="J69" s="29">
        <v>-3.7900000000000003E-2</v>
      </c>
      <c r="K69" s="30">
        <v>300</v>
      </c>
      <c r="L69" s="30">
        <v>475</v>
      </c>
      <c r="M69" s="31">
        <v>41.9681</v>
      </c>
      <c r="N69" s="31">
        <v>0.16829313283208019</v>
      </c>
      <c r="O69" s="30">
        <v>1</v>
      </c>
      <c r="R69" s="28">
        <v>538</v>
      </c>
      <c r="S69" s="29" t="s">
        <v>708</v>
      </c>
      <c r="T69" s="29" t="s">
        <v>618</v>
      </c>
      <c r="U69" s="29">
        <v>1E-4</v>
      </c>
      <c r="V69" s="29">
        <v>2.8400000000000002E-2</v>
      </c>
      <c r="W69" s="29">
        <v>3.7900000000000003E-2</v>
      </c>
      <c r="X69" s="29">
        <v>-1E-4</v>
      </c>
      <c r="Y69" s="29">
        <v>-2.8400000000000002E-2</v>
      </c>
      <c r="Z69" s="29">
        <v>-3.7900000000000003E-2</v>
      </c>
      <c r="AA69" s="30">
        <v>300</v>
      </c>
      <c r="AB69" s="30">
        <v>475</v>
      </c>
      <c r="AC69" s="31">
        <v>41.967399999999998</v>
      </c>
      <c r="AD69" s="31">
        <v>0.16829032581453632</v>
      </c>
      <c r="AE69" s="30">
        <v>1</v>
      </c>
    </row>
    <row r="70" spans="2:31" x14ac:dyDescent="0.2">
      <c r="B70" s="28">
        <v>554</v>
      </c>
      <c r="C70" s="29" t="s">
        <v>710</v>
      </c>
      <c r="D70" s="29" t="s">
        <v>616</v>
      </c>
      <c r="E70" s="29">
        <v>1E-4</v>
      </c>
      <c r="F70" s="29">
        <v>2.7799999999999998E-2</v>
      </c>
      <c r="G70" s="29">
        <v>3.6999999999999998E-2</v>
      </c>
      <c r="H70" s="29">
        <v>-1E-4</v>
      </c>
      <c r="I70" s="29">
        <v>-2.7799999999999998E-2</v>
      </c>
      <c r="J70" s="29">
        <v>-3.6999999999999998E-2</v>
      </c>
      <c r="K70" s="30">
        <v>300</v>
      </c>
      <c r="L70" s="30">
        <v>475</v>
      </c>
      <c r="M70" s="31">
        <v>-18</v>
      </c>
      <c r="N70" s="31">
        <v>7.2180451127819553E-2</v>
      </c>
      <c r="O70" s="30">
        <v>1</v>
      </c>
      <c r="R70" s="28">
        <v>554</v>
      </c>
      <c r="S70" s="29" t="s">
        <v>710</v>
      </c>
      <c r="T70" s="29" t="s">
        <v>616</v>
      </c>
      <c r="U70" s="29">
        <v>1E-4</v>
      </c>
      <c r="V70" s="29">
        <v>2.7799999999999998E-2</v>
      </c>
      <c r="W70" s="29">
        <v>3.6999999999999998E-2</v>
      </c>
      <c r="X70" s="29">
        <v>-1E-4</v>
      </c>
      <c r="Y70" s="29">
        <v>-2.7799999999999998E-2</v>
      </c>
      <c r="Z70" s="29">
        <v>-3.6999999999999998E-2</v>
      </c>
      <c r="AA70" s="30">
        <v>300</v>
      </c>
      <c r="AB70" s="30">
        <v>475</v>
      </c>
      <c r="AC70" s="31">
        <v>-18.003</v>
      </c>
      <c r="AD70" s="31">
        <v>7.2192481203007516E-2</v>
      </c>
      <c r="AE70" s="30">
        <v>1</v>
      </c>
    </row>
    <row r="71" spans="2:31" x14ac:dyDescent="0.2">
      <c r="B71" s="28">
        <v>554</v>
      </c>
      <c r="C71" s="29" t="s">
        <v>711</v>
      </c>
      <c r="D71" s="29" t="s">
        <v>618</v>
      </c>
      <c r="E71" s="29">
        <v>1E-4</v>
      </c>
      <c r="F71" s="29">
        <v>2.7799999999999998E-2</v>
      </c>
      <c r="G71" s="29">
        <v>3.6999999999999998E-2</v>
      </c>
      <c r="H71" s="29">
        <v>-1E-4</v>
      </c>
      <c r="I71" s="29">
        <v>-2.7799999999999998E-2</v>
      </c>
      <c r="J71" s="29">
        <v>-3.6999999999999998E-2</v>
      </c>
      <c r="K71" s="30">
        <v>300</v>
      </c>
      <c r="L71" s="30">
        <v>475</v>
      </c>
      <c r="M71" s="31">
        <v>41.9681</v>
      </c>
      <c r="N71" s="31">
        <v>0.16829313283208019</v>
      </c>
      <c r="O71" s="30">
        <v>1</v>
      </c>
      <c r="R71" s="28">
        <v>554</v>
      </c>
      <c r="S71" s="29" t="s">
        <v>711</v>
      </c>
      <c r="T71" s="29" t="s">
        <v>618</v>
      </c>
      <c r="U71" s="29">
        <v>1E-4</v>
      </c>
      <c r="V71" s="29">
        <v>2.7799999999999998E-2</v>
      </c>
      <c r="W71" s="29">
        <v>3.6999999999999998E-2</v>
      </c>
      <c r="X71" s="29">
        <v>-1E-4</v>
      </c>
      <c r="Y71" s="29">
        <v>-2.7799999999999998E-2</v>
      </c>
      <c r="Z71" s="29">
        <v>-3.6999999999999998E-2</v>
      </c>
      <c r="AA71" s="30">
        <v>300</v>
      </c>
      <c r="AB71" s="30">
        <v>475</v>
      </c>
      <c r="AC71" s="31">
        <v>41.967399999999998</v>
      </c>
      <c r="AD71" s="31">
        <v>0.16829032581453632</v>
      </c>
      <c r="AE71" s="30">
        <v>1</v>
      </c>
    </row>
    <row r="72" spans="2:31" x14ac:dyDescent="0.2">
      <c r="B72" s="28">
        <v>555</v>
      </c>
      <c r="C72" s="29" t="s">
        <v>713</v>
      </c>
      <c r="D72" s="29" t="s">
        <v>616</v>
      </c>
      <c r="E72" s="29">
        <v>1E-4</v>
      </c>
      <c r="F72" s="29">
        <v>2.7799999999999998E-2</v>
      </c>
      <c r="G72" s="29">
        <v>3.6999999999999998E-2</v>
      </c>
      <c r="H72" s="29">
        <v>-1E-4</v>
      </c>
      <c r="I72" s="29">
        <v>-2.7799999999999998E-2</v>
      </c>
      <c r="J72" s="29">
        <v>-3.6999999999999998E-2</v>
      </c>
      <c r="K72" s="30">
        <v>300</v>
      </c>
      <c r="L72" s="30">
        <v>475</v>
      </c>
      <c r="M72" s="31">
        <v>-17.830100000000002</v>
      </c>
      <c r="N72" s="31">
        <v>7.1499147869674193E-2</v>
      </c>
      <c r="O72" s="30">
        <v>1</v>
      </c>
      <c r="R72" s="28">
        <v>555</v>
      </c>
      <c r="S72" s="29" t="s">
        <v>713</v>
      </c>
      <c r="T72" s="29" t="s">
        <v>616</v>
      </c>
      <c r="U72" s="29">
        <v>1E-4</v>
      </c>
      <c r="V72" s="29">
        <v>2.7799999999999998E-2</v>
      </c>
      <c r="W72" s="29">
        <v>3.6999999999999998E-2</v>
      </c>
      <c r="X72" s="29">
        <v>-1E-4</v>
      </c>
      <c r="Y72" s="29">
        <v>-2.7799999999999998E-2</v>
      </c>
      <c r="Z72" s="29">
        <v>-3.6999999999999998E-2</v>
      </c>
      <c r="AA72" s="30">
        <v>300</v>
      </c>
      <c r="AB72" s="30">
        <v>475</v>
      </c>
      <c r="AC72" s="31">
        <v>-17.833100000000002</v>
      </c>
      <c r="AD72" s="31">
        <v>7.151117794486217E-2</v>
      </c>
      <c r="AE72" s="30">
        <v>1</v>
      </c>
    </row>
    <row r="73" spans="2:31" x14ac:dyDescent="0.2">
      <c r="B73" s="28">
        <v>555</v>
      </c>
      <c r="C73" s="29" t="s">
        <v>714</v>
      </c>
      <c r="D73" s="29" t="s">
        <v>618</v>
      </c>
      <c r="E73" s="29">
        <v>1E-4</v>
      </c>
      <c r="F73" s="29">
        <v>2.7799999999999998E-2</v>
      </c>
      <c r="G73" s="29">
        <v>3.6999999999999998E-2</v>
      </c>
      <c r="H73" s="29">
        <v>-1E-4</v>
      </c>
      <c r="I73" s="29">
        <v>-2.7799999999999998E-2</v>
      </c>
      <c r="J73" s="29">
        <v>-3.6999999999999998E-2</v>
      </c>
      <c r="K73" s="30">
        <v>300</v>
      </c>
      <c r="L73" s="30">
        <v>475</v>
      </c>
      <c r="M73" s="31">
        <v>41.9681</v>
      </c>
      <c r="N73" s="31">
        <v>0.16829313283208019</v>
      </c>
      <c r="O73" s="30">
        <v>1</v>
      </c>
      <c r="R73" s="28">
        <v>555</v>
      </c>
      <c r="S73" s="29" t="s">
        <v>714</v>
      </c>
      <c r="T73" s="29" t="s">
        <v>618</v>
      </c>
      <c r="U73" s="29">
        <v>1E-4</v>
      </c>
      <c r="V73" s="29">
        <v>2.7799999999999998E-2</v>
      </c>
      <c r="W73" s="29">
        <v>3.6999999999999998E-2</v>
      </c>
      <c r="X73" s="29">
        <v>-1E-4</v>
      </c>
      <c r="Y73" s="29">
        <v>-2.7799999999999998E-2</v>
      </c>
      <c r="Z73" s="29">
        <v>-3.6999999999999998E-2</v>
      </c>
      <c r="AA73" s="30">
        <v>300</v>
      </c>
      <c r="AB73" s="30">
        <v>475</v>
      </c>
      <c r="AC73" s="31">
        <v>41.967399999999998</v>
      </c>
      <c r="AD73" s="31">
        <v>0.16829032581453632</v>
      </c>
      <c r="AE73" s="30">
        <v>1</v>
      </c>
    </row>
    <row r="74" spans="2:31" x14ac:dyDescent="0.2">
      <c r="B74" s="28">
        <v>556</v>
      </c>
      <c r="C74" s="29" t="s">
        <v>715</v>
      </c>
      <c r="D74" s="29" t="s">
        <v>616</v>
      </c>
      <c r="E74" s="29">
        <v>1E-4</v>
      </c>
      <c r="F74" s="29">
        <v>2.7799999999999998E-2</v>
      </c>
      <c r="G74" s="29">
        <v>3.6999999999999998E-2</v>
      </c>
      <c r="H74" s="29">
        <v>-1E-4</v>
      </c>
      <c r="I74" s="29">
        <v>-2.7799999999999998E-2</v>
      </c>
      <c r="J74" s="29">
        <v>-3.6999999999999998E-2</v>
      </c>
      <c r="K74" s="30">
        <v>300</v>
      </c>
      <c r="L74" s="30">
        <v>475</v>
      </c>
      <c r="M74" s="31">
        <v>-17.6465</v>
      </c>
      <c r="N74" s="31">
        <v>7.076290726817043E-2</v>
      </c>
      <c r="O74" s="30">
        <v>1</v>
      </c>
      <c r="R74" s="28">
        <v>556</v>
      </c>
      <c r="S74" s="29" t="s">
        <v>715</v>
      </c>
      <c r="T74" s="29" t="s">
        <v>616</v>
      </c>
      <c r="U74" s="29">
        <v>1E-4</v>
      </c>
      <c r="V74" s="29">
        <v>2.7799999999999998E-2</v>
      </c>
      <c r="W74" s="29">
        <v>3.6999999999999998E-2</v>
      </c>
      <c r="X74" s="29">
        <v>-1E-4</v>
      </c>
      <c r="Y74" s="29">
        <v>-2.7799999999999998E-2</v>
      </c>
      <c r="Z74" s="29">
        <v>-3.6999999999999998E-2</v>
      </c>
      <c r="AA74" s="30">
        <v>300</v>
      </c>
      <c r="AB74" s="30">
        <v>475</v>
      </c>
      <c r="AC74" s="31">
        <v>-17.6495</v>
      </c>
      <c r="AD74" s="31">
        <v>7.0774937343358393E-2</v>
      </c>
      <c r="AE74" s="30">
        <v>1</v>
      </c>
    </row>
    <row r="75" spans="2:31" x14ac:dyDescent="0.2">
      <c r="B75" s="28">
        <v>556</v>
      </c>
      <c r="C75" s="29" t="s">
        <v>716</v>
      </c>
      <c r="D75" s="29" t="s">
        <v>618</v>
      </c>
      <c r="E75" s="29">
        <v>1E-4</v>
      </c>
      <c r="F75" s="29">
        <v>2.7799999999999998E-2</v>
      </c>
      <c r="G75" s="29">
        <v>3.6999999999999998E-2</v>
      </c>
      <c r="H75" s="29">
        <v>-1E-4</v>
      </c>
      <c r="I75" s="29">
        <v>-2.7799999999999998E-2</v>
      </c>
      <c r="J75" s="29">
        <v>-3.6999999999999998E-2</v>
      </c>
      <c r="K75" s="30">
        <v>300</v>
      </c>
      <c r="L75" s="30">
        <v>475</v>
      </c>
      <c r="M75" s="31">
        <v>41.9681</v>
      </c>
      <c r="N75" s="31">
        <v>0.16829313283208019</v>
      </c>
      <c r="O75" s="30">
        <v>1</v>
      </c>
      <c r="R75" s="28">
        <v>556</v>
      </c>
      <c r="S75" s="29" t="s">
        <v>716</v>
      </c>
      <c r="T75" s="29" t="s">
        <v>618</v>
      </c>
      <c r="U75" s="29">
        <v>1E-4</v>
      </c>
      <c r="V75" s="29">
        <v>2.7799999999999998E-2</v>
      </c>
      <c r="W75" s="29">
        <v>3.6999999999999998E-2</v>
      </c>
      <c r="X75" s="29">
        <v>-1E-4</v>
      </c>
      <c r="Y75" s="29">
        <v>-2.7799999999999998E-2</v>
      </c>
      <c r="Z75" s="29">
        <v>-3.6999999999999998E-2</v>
      </c>
      <c r="AA75" s="30">
        <v>300</v>
      </c>
      <c r="AB75" s="30">
        <v>475</v>
      </c>
      <c r="AC75" s="31">
        <v>41.967399999999998</v>
      </c>
      <c r="AD75" s="31">
        <v>0.16829032581453632</v>
      </c>
      <c r="AE75" s="30">
        <v>1</v>
      </c>
    </row>
    <row r="76" spans="2:31" x14ac:dyDescent="0.2">
      <c r="B76" s="28">
        <v>557</v>
      </c>
      <c r="C76" s="29" t="s">
        <v>717</v>
      </c>
      <c r="D76" s="29" t="s">
        <v>616</v>
      </c>
      <c r="E76" s="29">
        <v>1E-4</v>
      </c>
      <c r="F76" s="29">
        <v>2.7799999999999998E-2</v>
      </c>
      <c r="G76" s="29">
        <v>3.6999999999999998E-2</v>
      </c>
      <c r="H76" s="29">
        <v>-1E-4</v>
      </c>
      <c r="I76" s="29">
        <v>-2.7799999999999998E-2</v>
      </c>
      <c r="J76" s="29">
        <v>-3.6999999999999998E-2</v>
      </c>
      <c r="K76" s="30">
        <v>300</v>
      </c>
      <c r="L76" s="30">
        <v>475</v>
      </c>
      <c r="M76" s="31">
        <v>-17.734200000000001</v>
      </c>
      <c r="N76" s="31">
        <v>7.1114586466165419E-2</v>
      </c>
      <c r="O76" s="30">
        <v>1</v>
      </c>
      <c r="R76" s="28">
        <v>557</v>
      </c>
      <c r="S76" s="29" t="s">
        <v>717</v>
      </c>
      <c r="T76" s="29" t="s">
        <v>616</v>
      </c>
      <c r="U76" s="29">
        <v>1E-4</v>
      </c>
      <c r="V76" s="29">
        <v>2.7799999999999998E-2</v>
      </c>
      <c r="W76" s="29">
        <v>3.6999999999999998E-2</v>
      </c>
      <c r="X76" s="29">
        <v>-1E-4</v>
      </c>
      <c r="Y76" s="29">
        <v>-2.7799999999999998E-2</v>
      </c>
      <c r="Z76" s="29">
        <v>-3.6999999999999998E-2</v>
      </c>
      <c r="AA76" s="30">
        <v>300</v>
      </c>
      <c r="AB76" s="30">
        <v>475</v>
      </c>
      <c r="AC76" s="31">
        <v>-17.737200000000001</v>
      </c>
      <c r="AD76" s="31">
        <v>7.1126616541353382E-2</v>
      </c>
      <c r="AE76" s="30">
        <v>1</v>
      </c>
    </row>
    <row r="77" spans="2:31" x14ac:dyDescent="0.2">
      <c r="B77" s="28">
        <v>557</v>
      </c>
      <c r="C77" s="29" t="s">
        <v>718</v>
      </c>
      <c r="D77" s="29" t="s">
        <v>618</v>
      </c>
      <c r="E77" s="29">
        <v>1E-4</v>
      </c>
      <c r="F77" s="29">
        <v>2.7799999999999998E-2</v>
      </c>
      <c r="G77" s="29">
        <v>3.6999999999999998E-2</v>
      </c>
      <c r="H77" s="29">
        <v>-1E-4</v>
      </c>
      <c r="I77" s="29">
        <v>-2.7799999999999998E-2</v>
      </c>
      <c r="J77" s="29">
        <v>-3.6999999999999998E-2</v>
      </c>
      <c r="K77" s="30">
        <v>300</v>
      </c>
      <c r="L77" s="30">
        <v>475</v>
      </c>
      <c r="M77" s="31">
        <v>41.9681</v>
      </c>
      <c r="N77" s="31">
        <v>0.16829313283208019</v>
      </c>
      <c r="O77" s="30">
        <v>1</v>
      </c>
      <c r="R77" s="28">
        <v>557</v>
      </c>
      <c r="S77" s="29" t="s">
        <v>718</v>
      </c>
      <c r="T77" s="29" t="s">
        <v>618</v>
      </c>
      <c r="U77" s="29">
        <v>1E-4</v>
      </c>
      <c r="V77" s="29">
        <v>2.7799999999999998E-2</v>
      </c>
      <c r="W77" s="29">
        <v>3.6999999999999998E-2</v>
      </c>
      <c r="X77" s="29">
        <v>-1E-4</v>
      </c>
      <c r="Y77" s="29">
        <v>-2.7799999999999998E-2</v>
      </c>
      <c r="Z77" s="29">
        <v>-3.6999999999999998E-2</v>
      </c>
      <c r="AA77" s="30">
        <v>300</v>
      </c>
      <c r="AB77" s="30">
        <v>475</v>
      </c>
      <c r="AC77" s="31">
        <v>41.967399999999998</v>
      </c>
      <c r="AD77" s="31">
        <v>0.16829032581453632</v>
      </c>
      <c r="AE77" s="30">
        <v>1</v>
      </c>
    </row>
    <row r="78" spans="2:31" x14ac:dyDescent="0.2">
      <c r="B78" s="28">
        <v>558</v>
      </c>
      <c r="C78" s="29" t="s">
        <v>720</v>
      </c>
      <c r="D78" s="29" t="s">
        <v>616</v>
      </c>
      <c r="E78" s="29">
        <v>1E-4</v>
      </c>
      <c r="F78" s="29">
        <v>2.7799999999999998E-2</v>
      </c>
      <c r="G78" s="29">
        <v>3.6999999999999998E-2</v>
      </c>
      <c r="H78" s="29">
        <v>-1E-4</v>
      </c>
      <c r="I78" s="29">
        <v>-2.7799999999999998E-2</v>
      </c>
      <c r="J78" s="29">
        <v>-3.6999999999999998E-2</v>
      </c>
      <c r="K78" s="30">
        <v>300</v>
      </c>
      <c r="L78" s="30">
        <v>475</v>
      </c>
      <c r="M78" s="31">
        <v>-18.069500000000001</v>
      </c>
      <c r="N78" s="31">
        <v>7.2459147869674181E-2</v>
      </c>
      <c r="O78" s="30">
        <v>1</v>
      </c>
      <c r="R78" s="28">
        <v>558</v>
      </c>
      <c r="S78" s="29" t="s">
        <v>720</v>
      </c>
      <c r="T78" s="29" t="s">
        <v>616</v>
      </c>
      <c r="U78" s="29">
        <v>1E-4</v>
      </c>
      <c r="V78" s="29">
        <v>2.7799999999999998E-2</v>
      </c>
      <c r="W78" s="29">
        <v>3.6999999999999998E-2</v>
      </c>
      <c r="X78" s="29">
        <v>-1E-4</v>
      </c>
      <c r="Y78" s="29">
        <v>-2.7799999999999998E-2</v>
      </c>
      <c r="Z78" s="29">
        <v>-3.6999999999999998E-2</v>
      </c>
      <c r="AA78" s="30">
        <v>300</v>
      </c>
      <c r="AB78" s="30">
        <v>475</v>
      </c>
      <c r="AC78" s="31">
        <v>-18.072500000000002</v>
      </c>
      <c r="AD78" s="31">
        <v>7.2471177944862158E-2</v>
      </c>
      <c r="AE78" s="30">
        <v>1</v>
      </c>
    </row>
    <row r="79" spans="2:31" x14ac:dyDescent="0.2">
      <c r="B79" s="28">
        <v>558</v>
      </c>
      <c r="C79" s="29" t="s">
        <v>721</v>
      </c>
      <c r="D79" s="29" t="s">
        <v>618</v>
      </c>
      <c r="E79" s="29">
        <v>1E-4</v>
      </c>
      <c r="F79" s="29">
        <v>2.7799999999999998E-2</v>
      </c>
      <c r="G79" s="29">
        <v>3.6999999999999998E-2</v>
      </c>
      <c r="H79" s="29">
        <v>-1E-4</v>
      </c>
      <c r="I79" s="29">
        <v>-2.7799999999999998E-2</v>
      </c>
      <c r="J79" s="29">
        <v>-3.6999999999999998E-2</v>
      </c>
      <c r="K79" s="30">
        <v>300</v>
      </c>
      <c r="L79" s="30">
        <v>475</v>
      </c>
      <c r="M79" s="31">
        <v>41.9681</v>
      </c>
      <c r="N79" s="31">
        <v>0.16829313283208019</v>
      </c>
      <c r="O79" s="30">
        <v>1</v>
      </c>
      <c r="R79" s="28">
        <v>558</v>
      </c>
      <c r="S79" s="29" t="s">
        <v>721</v>
      </c>
      <c r="T79" s="29" t="s">
        <v>618</v>
      </c>
      <c r="U79" s="29">
        <v>1E-4</v>
      </c>
      <c r="V79" s="29">
        <v>2.7799999999999998E-2</v>
      </c>
      <c r="W79" s="29">
        <v>3.6999999999999998E-2</v>
      </c>
      <c r="X79" s="29">
        <v>-1E-4</v>
      </c>
      <c r="Y79" s="29">
        <v>-2.7799999999999998E-2</v>
      </c>
      <c r="Z79" s="29">
        <v>-3.6999999999999998E-2</v>
      </c>
      <c r="AA79" s="30">
        <v>300</v>
      </c>
      <c r="AB79" s="30">
        <v>475</v>
      </c>
      <c r="AC79" s="31">
        <v>41.967399999999998</v>
      </c>
      <c r="AD79" s="31">
        <v>0.16829032581453632</v>
      </c>
      <c r="AE79" s="30">
        <v>1</v>
      </c>
    </row>
    <row r="80" spans="2:31" x14ac:dyDescent="0.2">
      <c r="B80" s="28">
        <v>601</v>
      </c>
      <c r="C80" s="29" t="s">
        <v>723</v>
      </c>
      <c r="D80" s="29" t="s">
        <v>616</v>
      </c>
      <c r="E80" s="29">
        <v>1E-4</v>
      </c>
      <c r="F80" s="29">
        <v>2.7799999999999998E-2</v>
      </c>
      <c r="G80" s="29">
        <v>3.6999999999999998E-2</v>
      </c>
      <c r="H80" s="29">
        <v>-1E-4</v>
      </c>
      <c r="I80" s="29">
        <v>-2.8000000000000001E-2</v>
      </c>
      <c r="J80" s="29">
        <v>-3.73E-2</v>
      </c>
      <c r="K80" s="30">
        <v>300</v>
      </c>
      <c r="L80" s="30">
        <v>475</v>
      </c>
      <c r="M80" s="31">
        <v>-26.412600000000001</v>
      </c>
      <c r="N80" s="31">
        <v>0.10591518796992481</v>
      </c>
      <c r="O80" s="30">
        <v>1</v>
      </c>
      <c r="R80" s="28">
        <v>601</v>
      </c>
      <c r="S80" s="29" t="s">
        <v>723</v>
      </c>
      <c r="T80" s="29" t="s">
        <v>616</v>
      </c>
      <c r="U80" s="29">
        <v>1E-4</v>
      </c>
      <c r="V80" s="29">
        <v>2.7799999999999998E-2</v>
      </c>
      <c r="W80" s="29">
        <v>3.6999999999999998E-2</v>
      </c>
      <c r="X80" s="29">
        <v>-1E-4</v>
      </c>
      <c r="Y80" s="29">
        <v>-2.8000000000000001E-2</v>
      </c>
      <c r="Z80" s="29">
        <v>-3.73E-2</v>
      </c>
      <c r="AA80" s="30">
        <v>300</v>
      </c>
      <c r="AB80" s="30">
        <v>475</v>
      </c>
      <c r="AC80" s="31">
        <v>-26.416599999999999</v>
      </c>
      <c r="AD80" s="31">
        <v>0.10593122807017544</v>
      </c>
      <c r="AE80" s="30">
        <v>1</v>
      </c>
    </row>
    <row r="81" spans="2:31" x14ac:dyDescent="0.2">
      <c r="B81" s="28">
        <v>601</v>
      </c>
      <c r="C81" s="29" t="s">
        <v>724</v>
      </c>
      <c r="D81" s="29" t="s">
        <v>618</v>
      </c>
      <c r="E81" s="29">
        <v>1E-4</v>
      </c>
      <c r="F81" s="29">
        <v>2.7799999999999998E-2</v>
      </c>
      <c r="G81" s="29">
        <v>3.6999999999999998E-2</v>
      </c>
      <c r="H81" s="29">
        <v>-1E-4</v>
      </c>
      <c r="I81" s="29">
        <v>-2.8000000000000001E-2</v>
      </c>
      <c r="J81" s="29">
        <v>-3.73E-2</v>
      </c>
      <c r="K81" s="30">
        <v>300</v>
      </c>
      <c r="L81" s="30">
        <v>475</v>
      </c>
      <c r="M81" s="31">
        <v>41.9681</v>
      </c>
      <c r="N81" s="31">
        <v>0.16829313283208019</v>
      </c>
      <c r="O81" s="30">
        <v>1</v>
      </c>
      <c r="R81" s="28">
        <v>601</v>
      </c>
      <c r="S81" s="29" t="s">
        <v>724</v>
      </c>
      <c r="T81" s="29" t="s">
        <v>618</v>
      </c>
      <c r="U81" s="29">
        <v>1E-4</v>
      </c>
      <c r="V81" s="29">
        <v>2.7799999999999998E-2</v>
      </c>
      <c r="W81" s="29">
        <v>3.6999999999999998E-2</v>
      </c>
      <c r="X81" s="29">
        <v>-1E-4</v>
      </c>
      <c r="Y81" s="29">
        <v>-2.8000000000000001E-2</v>
      </c>
      <c r="Z81" s="29">
        <v>-3.73E-2</v>
      </c>
      <c r="AA81" s="30">
        <v>300</v>
      </c>
      <c r="AB81" s="30">
        <v>475</v>
      </c>
      <c r="AC81" s="31">
        <v>41.967399999999998</v>
      </c>
      <c r="AD81" s="31">
        <v>0.16829032581453632</v>
      </c>
      <c r="AE81" s="30">
        <v>1</v>
      </c>
    </row>
    <row r="82" spans="2:31" x14ac:dyDescent="0.2">
      <c r="B82" s="28">
        <v>602</v>
      </c>
      <c r="C82" s="29" t="s">
        <v>726</v>
      </c>
      <c r="D82" s="29" t="s">
        <v>616</v>
      </c>
      <c r="E82" s="29">
        <v>1E-4</v>
      </c>
      <c r="F82" s="29">
        <v>2.7799999999999998E-2</v>
      </c>
      <c r="G82" s="29">
        <v>3.6999999999999998E-2</v>
      </c>
      <c r="H82" s="29">
        <v>-1E-4</v>
      </c>
      <c r="I82" s="29">
        <v>-2.8000000000000001E-2</v>
      </c>
      <c r="J82" s="29">
        <v>-3.73E-2</v>
      </c>
      <c r="K82" s="30">
        <v>300</v>
      </c>
      <c r="L82" s="30">
        <v>475</v>
      </c>
      <c r="M82" s="31">
        <v>-25.7181</v>
      </c>
      <c r="N82" s="31">
        <v>0.10313022556390977</v>
      </c>
      <c r="O82" s="30">
        <v>1</v>
      </c>
      <c r="R82" s="28">
        <v>602</v>
      </c>
      <c r="S82" s="29" t="s">
        <v>726</v>
      </c>
      <c r="T82" s="29" t="s">
        <v>616</v>
      </c>
      <c r="U82" s="29">
        <v>1E-4</v>
      </c>
      <c r="V82" s="29">
        <v>2.7799999999999998E-2</v>
      </c>
      <c r="W82" s="29">
        <v>3.6999999999999998E-2</v>
      </c>
      <c r="X82" s="29">
        <v>-1E-4</v>
      </c>
      <c r="Y82" s="29">
        <v>-2.8000000000000001E-2</v>
      </c>
      <c r="Z82" s="29">
        <v>-3.73E-2</v>
      </c>
      <c r="AA82" s="30">
        <v>300</v>
      </c>
      <c r="AB82" s="30">
        <v>475</v>
      </c>
      <c r="AC82" s="31">
        <v>-25.722100000000001</v>
      </c>
      <c r="AD82" s="31">
        <v>0.10314626566416041</v>
      </c>
      <c r="AE82" s="30">
        <v>1</v>
      </c>
    </row>
    <row r="83" spans="2:31" x14ac:dyDescent="0.2">
      <c r="B83" s="28">
        <v>602</v>
      </c>
      <c r="C83" s="29" t="s">
        <v>727</v>
      </c>
      <c r="D83" s="29" t="s">
        <v>618</v>
      </c>
      <c r="E83" s="29">
        <v>1E-4</v>
      </c>
      <c r="F83" s="29">
        <v>2.7799999999999998E-2</v>
      </c>
      <c r="G83" s="29">
        <v>3.6999999999999998E-2</v>
      </c>
      <c r="H83" s="29">
        <v>-1E-4</v>
      </c>
      <c r="I83" s="29">
        <v>-2.8000000000000001E-2</v>
      </c>
      <c r="J83" s="29">
        <v>-3.73E-2</v>
      </c>
      <c r="K83" s="30">
        <v>300</v>
      </c>
      <c r="L83" s="30">
        <v>475</v>
      </c>
      <c r="M83" s="31">
        <v>41.9681</v>
      </c>
      <c r="N83" s="31">
        <v>0.16829313283208019</v>
      </c>
      <c r="O83" s="30">
        <v>1</v>
      </c>
      <c r="R83" s="28">
        <v>602</v>
      </c>
      <c r="S83" s="29" t="s">
        <v>727</v>
      </c>
      <c r="T83" s="29" t="s">
        <v>618</v>
      </c>
      <c r="U83" s="29">
        <v>1E-4</v>
      </c>
      <c r="V83" s="29">
        <v>2.7799999999999998E-2</v>
      </c>
      <c r="W83" s="29">
        <v>3.6999999999999998E-2</v>
      </c>
      <c r="X83" s="29">
        <v>-1E-4</v>
      </c>
      <c r="Y83" s="29">
        <v>-2.8000000000000001E-2</v>
      </c>
      <c r="Z83" s="29">
        <v>-3.73E-2</v>
      </c>
      <c r="AA83" s="30">
        <v>300</v>
      </c>
      <c r="AB83" s="30">
        <v>475</v>
      </c>
      <c r="AC83" s="31">
        <v>41.967399999999998</v>
      </c>
      <c r="AD83" s="31">
        <v>0.16829032581453632</v>
      </c>
      <c r="AE83" s="30">
        <v>1</v>
      </c>
    </row>
    <row r="84" spans="2:31" x14ac:dyDescent="0.2">
      <c r="B84" s="28">
        <v>603</v>
      </c>
      <c r="C84" s="29" t="s">
        <v>728</v>
      </c>
      <c r="D84" s="29" t="s">
        <v>616</v>
      </c>
      <c r="E84" s="29">
        <v>1E-4</v>
      </c>
      <c r="F84" s="29">
        <v>2.7799999999999998E-2</v>
      </c>
      <c r="G84" s="29">
        <v>3.6999999999999998E-2</v>
      </c>
      <c r="H84" s="29">
        <v>-1E-4</v>
      </c>
      <c r="I84" s="29">
        <v>-2.8000000000000001E-2</v>
      </c>
      <c r="J84" s="29">
        <v>-3.73E-2</v>
      </c>
      <c r="K84" s="30">
        <v>300</v>
      </c>
      <c r="L84" s="30">
        <v>475</v>
      </c>
      <c r="M84" s="31">
        <v>-25.1586</v>
      </c>
      <c r="N84" s="31">
        <v>0.10088661654135338</v>
      </c>
      <c r="O84" s="30">
        <v>1</v>
      </c>
      <c r="R84" s="28">
        <v>603</v>
      </c>
      <c r="S84" s="29" t="s">
        <v>728</v>
      </c>
      <c r="T84" s="29" t="s">
        <v>616</v>
      </c>
      <c r="U84" s="29">
        <v>1E-4</v>
      </c>
      <c r="V84" s="29">
        <v>2.7799999999999998E-2</v>
      </c>
      <c r="W84" s="29">
        <v>3.6999999999999998E-2</v>
      </c>
      <c r="X84" s="29">
        <v>-1E-4</v>
      </c>
      <c r="Y84" s="29">
        <v>-2.8000000000000001E-2</v>
      </c>
      <c r="Z84" s="29">
        <v>-3.73E-2</v>
      </c>
      <c r="AA84" s="30">
        <v>300</v>
      </c>
      <c r="AB84" s="30">
        <v>475</v>
      </c>
      <c r="AC84" s="31">
        <v>-25.162600000000001</v>
      </c>
      <c r="AD84" s="31">
        <v>0.10090265664160401</v>
      </c>
      <c r="AE84" s="30">
        <v>1</v>
      </c>
    </row>
    <row r="85" spans="2:31" x14ac:dyDescent="0.2">
      <c r="B85" s="28">
        <v>603</v>
      </c>
      <c r="C85" s="29" t="s">
        <v>729</v>
      </c>
      <c r="D85" s="29" t="s">
        <v>618</v>
      </c>
      <c r="E85" s="29">
        <v>1E-4</v>
      </c>
      <c r="F85" s="29">
        <v>2.7799999999999998E-2</v>
      </c>
      <c r="G85" s="29">
        <v>3.6999999999999998E-2</v>
      </c>
      <c r="H85" s="29">
        <v>-1E-4</v>
      </c>
      <c r="I85" s="29">
        <v>-2.8000000000000001E-2</v>
      </c>
      <c r="J85" s="29">
        <v>-3.73E-2</v>
      </c>
      <c r="K85" s="30">
        <v>300</v>
      </c>
      <c r="L85" s="30">
        <v>475</v>
      </c>
      <c r="M85" s="31">
        <v>41.9681</v>
      </c>
      <c r="N85" s="31">
        <v>0.16829313283208019</v>
      </c>
      <c r="O85" s="30">
        <v>1</v>
      </c>
      <c r="R85" s="28">
        <v>603</v>
      </c>
      <c r="S85" s="29" t="s">
        <v>729</v>
      </c>
      <c r="T85" s="29" t="s">
        <v>618</v>
      </c>
      <c r="U85" s="29">
        <v>1E-4</v>
      </c>
      <c r="V85" s="29">
        <v>2.7799999999999998E-2</v>
      </c>
      <c r="W85" s="29">
        <v>3.6999999999999998E-2</v>
      </c>
      <c r="X85" s="29">
        <v>-1E-4</v>
      </c>
      <c r="Y85" s="29">
        <v>-2.8000000000000001E-2</v>
      </c>
      <c r="Z85" s="29">
        <v>-3.73E-2</v>
      </c>
      <c r="AA85" s="30">
        <v>300</v>
      </c>
      <c r="AB85" s="30">
        <v>475</v>
      </c>
      <c r="AC85" s="31">
        <v>41.967399999999998</v>
      </c>
      <c r="AD85" s="31">
        <v>0.16829032581453632</v>
      </c>
      <c r="AE85" s="30">
        <v>1</v>
      </c>
    </row>
    <row r="86" spans="2:31" x14ac:dyDescent="0.2">
      <c r="B86" s="28">
        <v>604</v>
      </c>
      <c r="C86" s="29" t="s">
        <v>730</v>
      </c>
      <c r="D86" s="29" t="s">
        <v>616</v>
      </c>
      <c r="E86" s="29">
        <v>1E-4</v>
      </c>
      <c r="F86" s="29">
        <v>2.7799999999999998E-2</v>
      </c>
      <c r="G86" s="29">
        <v>3.6999999999999998E-2</v>
      </c>
      <c r="H86" s="29">
        <v>-1E-4</v>
      </c>
      <c r="I86" s="29">
        <v>-2.8000000000000001E-2</v>
      </c>
      <c r="J86" s="29">
        <v>-3.73E-2</v>
      </c>
      <c r="K86" s="30">
        <v>300</v>
      </c>
      <c r="L86" s="30">
        <v>475</v>
      </c>
      <c r="M86" s="31">
        <v>-25.065300000000001</v>
      </c>
      <c r="N86" s="31">
        <v>0.10051248120300751</v>
      </c>
      <c r="O86" s="30">
        <v>1</v>
      </c>
      <c r="R86" s="28">
        <v>604</v>
      </c>
      <c r="S86" s="29" t="s">
        <v>730</v>
      </c>
      <c r="T86" s="29" t="s">
        <v>616</v>
      </c>
      <c r="U86" s="29">
        <v>1E-4</v>
      </c>
      <c r="V86" s="29">
        <v>2.7799999999999998E-2</v>
      </c>
      <c r="W86" s="29">
        <v>3.6999999999999998E-2</v>
      </c>
      <c r="X86" s="29">
        <v>-1E-4</v>
      </c>
      <c r="Y86" s="29">
        <v>-2.8000000000000001E-2</v>
      </c>
      <c r="Z86" s="29">
        <v>-3.73E-2</v>
      </c>
      <c r="AA86" s="30">
        <v>300</v>
      </c>
      <c r="AB86" s="30">
        <v>475</v>
      </c>
      <c r="AC86" s="31">
        <v>-25.069199999999999</v>
      </c>
      <c r="AD86" s="31">
        <v>0.10052812030075187</v>
      </c>
      <c r="AE86" s="30">
        <v>1</v>
      </c>
    </row>
    <row r="87" spans="2:31" x14ac:dyDescent="0.2">
      <c r="B87" s="28">
        <v>604</v>
      </c>
      <c r="C87" s="29" t="s">
        <v>731</v>
      </c>
      <c r="D87" s="29" t="s">
        <v>618</v>
      </c>
      <c r="E87" s="29">
        <v>1E-4</v>
      </c>
      <c r="F87" s="29">
        <v>2.7799999999999998E-2</v>
      </c>
      <c r="G87" s="29">
        <v>3.6999999999999998E-2</v>
      </c>
      <c r="H87" s="29">
        <v>-1E-4</v>
      </c>
      <c r="I87" s="29">
        <v>-2.8000000000000001E-2</v>
      </c>
      <c r="J87" s="29">
        <v>-3.73E-2</v>
      </c>
      <c r="K87" s="30">
        <v>300</v>
      </c>
      <c r="L87" s="30">
        <v>475</v>
      </c>
      <c r="M87" s="31">
        <v>41.9681</v>
      </c>
      <c r="N87" s="31">
        <v>0.16829313283208019</v>
      </c>
      <c r="O87" s="30">
        <v>1</v>
      </c>
      <c r="R87" s="28">
        <v>604</v>
      </c>
      <c r="S87" s="29" t="s">
        <v>731</v>
      </c>
      <c r="T87" s="29" t="s">
        <v>618</v>
      </c>
      <c r="U87" s="29">
        <v>1E-4</v>
      </c>
      <c r="V87" s="29">
        <v>2.7799999999999998E-2</v>
      </c>
      <c r="W87" s="29">
        <v>3.6999999999999998E-2</v>
      </c>
      <c r="X87" s="29">
        <v>-1E-4</v>
      </c>
      <c r="Y87" s="29">
        <v>-2.8000000000000001E-2</v>
      </c>
      <c r="Z87" s="29">
        <v>-3.73E-2</v>
      </c>
      <c r="AA87" s="30">
        <v>300</v>
      </c>
      <c r="AB87" s="30">
        <v>475</v>
      </c>
      <c r="AC87" s="31">
        <v>41.967399999999998</v>
      </c>
      <c r="AD87" s="31">
        <v>0.16829032581453632</v>
      </c>
      <c r="AE87" s="30">
        <v>1</v>
      </c>
    </row>
    <row r="88" spans="2:31" x14ac:dyDescent="0.2">
      <c r="B88" s="28">
        <v>605</v>
      </c>
      <c r="C88" s="29" t="s">
        <v>733</v>
      </c>
      <c r="D88" s="29" t="s">
        <v>616</v>
      </c>
      <c r="E88" s="29">
        <v>1E-4</v>
      </c>
      <c r="F88" s="29">
        <v>2.7799999999999998E-2</v>
      </c>
      <c r="G88" s="29">
        <v>3.6999999999999998E-2</v>
      </c>
      <c r="H88" s="29">
        <v>-1E-4</v>
      </c>
      <c r="I88" s="29">
        <v>-2.8000000000000001E-2</v>
      </c>
      <c r="J88" s="29">
        <v>-3.73E-2</v>
      </c>
      <c r="K88" s="30">
        <v>300</v>
      </c>
      <c r="L88" s="30">
        <v>475</v>
      </c>
      <c r="M88" s="31">
        <v>-25.610399999999998</v>
      </c>
      <c r="N88" s="31">
        <v>0.10269834586466164</v>
      </c>
      <c r="O88" s="30">
        <v>1</v>
      </c>
      <c r="R88" s="28">
        <v>605</v>
      </c>
      <c r="S88" s="29" t="s">
        <v>733</v>
      </c>
      <c r="T88" s="29" t="s">
        <v>616</v>
      </c>
      <c r="U88" s="29">
        <v>1E-4</v>
      </c>
      <c r="V88" s="29">
        <v>2.7799999999999998E-2</v>
      </c>
      <c r="W88" s="29">
        <v>3.6999999999999998E-2</v>
      </c>
      <c r="X88" s="29">
        <v>-1E-4</v>
      </c>
      <c r="Y88" s="29">
        <v>-2.8000000000000001E-2</v>
      </c>
      <c r="Z88" s="29">
        <v>-3.73E-2</v>
      </c>
      <c r="AA88" s="30">
        <v>300</v>
      </c>
      <c r="AB88" s="30">
        <v>475</v>
      </c>
      <c r="AC88" s="31">
        <v>-25.6144</v>
      </c>
      <c r="AD88" s="31">
        <v>0.10271438596491228</v>
      </c>
      <c r="AE88" s="30">
        <v>1</v>
      </c>
    </row>
    <row r="89" spans="2:31" x14ac:dyDescent="0.2">
      <c r="B89" s="28">
        <v>605</v>
      </c>
      <c r="C89" s="29" t="s">
        <v>734</v>
      </c>
      <c r="D89" s="29" t="s">
        <v>618</v>
      </c>
      <c r="E89" s="29">
        <v>1E-4</v>
      </c>
      <c r="F89" s="29">
        <v>2.7799999999999998E-2</v>
      </c>
      <c r="G89" s="29">
        <v>3.6999999999999998E-2</v>
      </c>
      <c r="H89" s="29">
        <v>-1E-4</v>
      </c>
      <c r="I89" s="29">
        <v>-2.8000000000000001E-2</v>
      </c>
      <c r="J89" s="29">
        <v>-3.73E-2</v>
      </c>
      <c r="K89" s="30">
        <v>300</v>
      </c>
      <c r="L89" s="30">
        <v>475</v>
      </c>
      <c r="M89" s="31">
        <v>41.9681</v>
      </c>
      <c r="N89" s="31">
        <v>0.16829313283208019</v>
      </c>
      <c r="O89" s="30">
        <v>1</v>
      </c>
      <c r="R89" s="28">
        <v>605</v>
      </c>
      <c r="S89" s="29" t="s">
        <v>734</v>
      </c>
      <c r="T89" s="29" t="s">
        <v>618</v>
      </c>
      <c r="U89" s="29">
        <v>1E-4</v>
      </c>
      <c r="V89" s="29">
        <v>2.7799999999999998E-2</v>
      </c>
      <c r="W89" s="29">
        <v>3.6999999999999998E-2</v>
      </c>
      <c r="X89" s="29">
        <v>-1E-4</v>
      </c>
      <c r="Y89" s="29">
        <v>-2.8000000000000001E-2</v>
      </c>
      <c r="Z89" s="29">
        <v>-3.73E-2</v>
      </c>
      <c r="AA89" s="30">
        <v>300</v>
      </c>
      <c r="AB89" s="30">
        <v>475</v>
      </c>
      <c r="AC89" s="31">
        <v>41.967399999999998</v>
      </c>
      <c r="AD89" s="31">
        <v>0.16829032581453632</v>
      </c>
      <c r="AE89" s="30">
        <v>1</v>
      </c>
    </row>
    <row r="90" spans="2:31" x14ac:dyDescent="0.2">
      <c r="B90" s="28">
        <v>583</v>
      </c>
      <c r="C90" s="29" t="s">
        <v>736</v>
      </c>
      <c r="D90" s="29" t="s">
        <v>616</v>
      </c>
      <c r="E90" s="29">
        <v>1E-4</v>
      </c>
      <c r="F90" s="29">
        <v>2.8400000000000002E-2</v>
      </c>
      <c r="G90" s="29">
        <v>3.78E-2</v>
      </c>
      <c r="H90" s="29">
        <v>-1E-4</v>
      </c>
      <c r="I90" s="29">
        <v>-2.86E-2</v>
      </c>
      <c r="J90" s="29">
        <v>-3.8100000000000002E-2</v>
      </c>
      <c r="K90" s="30">
        <v>300</v>
      </c>
      <c r="L90" s="30">
        <v>475</v>
      </c>
      <c r="M90" s="31">
        <v>-54.448399999999999</v>
      </c>
      <c r="N90" s="31">
        <v>0.21833944862155388</v>
      </c>
      <c r="O90" s="30">
        <v>1</v>
      </c>
      <c r="R90" s="28">
        <v>583</v>
      </c>
      <c r="S90" s="29" t="s">
        <v>736</v>
      </c>
      <c r="T90" s="29" t="s">
        <v>616</v>
      </c>
      <c r="U90" s="29">
        <v>1E-4</v>
      </c>
      <c r="V90" s="29">
        <v>2.8400000000000002E-2</v>
      </c>
      <c r="W90" s="29">
        <v>3.78E-2</v>
      </c>
      <c r="X90" s="29">
        <v>-1E-4</v>
      </c>
      <c r="Y90" s="29">
        <v>-2.86E-2</v>
      </c>
      <c r="Z90" s="29">
        <v>-3.8100000000000002E-2</v>
      </c>
      <c r="AA90" s="30">
        <v>300</v>
      </c>
      <c r="AB90" s="30">
        <v>475</v>
      </c>
      <c r="AC90" s="31">
        <v>-54.449300000000001</v>
      </c>
      <c r="AD90" s="31">
        <v>0.2183430576441103</v>
      </c>
      <c r="AE90" s="30">
        <v>1</v>
      </c>
    </row>
    <row r="91" spans="2:31" x14ac:dyDescent="0.2">
      <c r="B91" s="28">
        <v>583</v>
      </c>
      <c r="C91" s="29" t="s">
        <v>737</v>
      </c>
      <c r="D91" s="29" t="s">
        <v>618</v>
      </c>
      <c r="E91" s="29">
        <v>1E-4</v>
      </c>
      <c r="F91" s="29">
        <v>2.8400000000000002E-2</v>
      </c>
      <c r="G91" s="29">
        <v>3.78E-2</v>
      </c>
      <c r="H91" s="29">
        <v>-1E-4</v>
      </c>
      <c r="I91" s="29">
        <v>-2.86E-2</v>
      </c>
      <c r="J91" s="29">
        <v>-3.8100000000000002E-2</v>
      </c>
      <c r="K91" s="30">
        <v>300</v>
      </c>
      <c r="L91" s="30">
        <v>475</v>
      </c>
      <c r="M91" s="31">
        <v>53.291899999999998</v>
      </c>
      <c r="N91" s="31">
        <v>0.2137018546365915</v>
      </c>
      <c r="O91" s="30">
        <v>1</v>
      </c>
      <c r="R91" s="28">
        <v>583</v>
      </c>
      <c r="S91" s="29" t="s">
        <v>737</v>
      </c>
      <c r="T91" s="29" t="s">
        <v>618</v>
      </c>
      <c r="U91" s="29">
        <v>1E-4</v>
      </c>
      <c r="V91" s="29">
        <v>2.8400000000000002E-2</v>
      </c>
      <c r="W91" s="29">
        <v>3.78E-2</v>
      </c>
      <c r="X91" s="29">
        <v>-1E-4</v>
      </c>
      <c r="Y91" s="29">
        <v>-2.86E-2</v>
      </c>
      <c r="Z91" s="29">
        <v>-3.8100000000000002E-2</v>
      </c>
      <c r="AA91" s="30">
        <v>300</v>
      </c>
      <c r="AB91" s="30">
        <v>475</v>
      </c>
      <c r="AC91" s="31">
        <v>53.2926</v>
      </c>
      <c r="AD91" s="31">
        <v>0.21370466165413532</v>
      </c>
      <c r="AE91" s="30">
        <v>1</v>
      </c>
    </row>
    <row r="92" spans="2:31" x14ac:dyDescent="0.2">
      <c r="B92" s="28">
        <v>586</v>
      </c>
      <c r="C92" s="29" t="s">
        <v>739</v>
      </c>
      <c r="D92" s="29" t="s">
        <v>616</v>
      </c>
      <c r="E92" s="29">
        <v>1E-4</v>
      </c>
      <c r="F92" s="29">
        <v>2.8500000000000001E-2</v>
      </c>
      <c r="G92" s="29">
        <v>3.7999999999999999E-2</v>
      </c>
      <c r="H92" s="29">
        <v>-1E-4</v>
      </c>
      <c r="I92" s="29">
        <v>-2.87E-2</v>
      </c>
      <c r="J92" s="29">
        <v>-3.8300000000000001E-2</v>
      </c>
      <c r="K92" s="30">
        <v>300</v>
      </c>
      <c r="L92" s="30">
        <v>475</v>
      </c>
      <c r="M92" s="31">
        <v>-68.396799999999999</v>
      </c>
      <c r="N92" s="31">
        <v>0.27427288220551382</v>
      </c>
      <c r="O92" s="30">
        <v>1</v>
      </c>
      <c r="R92" s="28">
        <v>586</v>
      </c>
      <c r="S92" s="29" t="s">
        <v>739</v>
      </c>
      <c r="T92" s="29" t="s">
        <v>616</v>
      </c>
      <c r="U92" s="29">
        <v>1E-4</v>
      </c>
      <c r="V92" s="29">
        <v>2.8500000000000001E-2</v>
      </c>
      <c r="W92" s="29">
        <v>3.7999999999999999E-2</v>
      </c>
      <c r="X92" s="29">
        <v>-1E-4</v>
      </c>
      <c r="Y92" s="29">
        <v>-2.87E-2</v>
      </c>
      <c r="Z92" s="29">
        <v>-3.8300000000000001E-2</v>
      </c>
      <c r="AA92" s="30">
        <v>300</v>
      </c>
      <c r="AB92" s="30">
        <v>475</v>
      </c>
      <c r="AC92" s="31">
        <v>-68.397000000000006</v>
      </c>
      <c r="AD92" s="31">
        <v>0.27427368421052634</v>
      </c>
      <c r="AE92" s="30">
        <v>1</v>
      </c>
    </row>
    <row r="93" spans="2:31" x14ac:dyDescent="0.2">
      <c r="B93" s="28">
        <v>586</v>
      </c>
      <c r="C93" s="29" t="s">
        <v>740</v>
      </c>
      <c r="D93" s="29" t="s">
        <v>618</v>
      </c>
      <c r="E93" s="29">
        <v>1E-4</v>
      </c>
      <c r="F93" s="29">
        <v>2.8500000000000001E-2</v>
      </c>
      <c r="G93" s="29">
        <v>3.7999999999999999E-2</v>
      </c>
      <c r="H93" s="29">
        <v>-1E-4</v>
      </c>
      <c r="I93" s="29">
        <v>-2.87E-2</v>
      </c>
      <c r="J93" s="29">
        <v>-3.8300000000000001E-2</v>
      </c>
      <c r="K93" s="30">
        <v>300</v>
      </c>
      <c r="L93" s="30">
        <v>475</v>
      </c>
      <c r="M93" s="31">
        <v>67.626999999999995</v>
      </c>
      <c r="N93" s="31">
        <v>0.2711859649122807</v>
      </c>
      <c r="O93" s="30">
        <v>1</v>
      </c>
      <c r="R93" s="28">
        <v>586</v>
      </c>
      <c r="S93" s="29" t="s">
        <v>740</v>
      </c>
      <c r="T93" s="29" t="s">
        <v>618</v>
      </c>
      <c r="U93" s="29">
        <v>1E-4</v>
      </c>
      <c r="V93" s="29">
        <v>2.8500000000000001E-2</v>
      </c>
      <c r="W93" s="29">
        <v>3.7999999999999999E-2</v>
      </c>
      <c r="X93" s="29">
        <v>-1E-4</v>
      </c>
      <c r="Y93" s="29">
        <v>-2.87E-2</v>
      </c>
      <c r="Z93" s="29">
        <v>-3.8300000000000001E-2</v>
      </c>
      <c r="AA93" s="30">
        <v>300</v>
      </c>
      <c r="AB93" s="30">
        <v>475</v>
      </c>
      <c r="AC93" s="31">
        <v>67.627099999999999</v>
      </c>
      <c r="AD93" s="31">
        <v>0.27118636591478701</v>
      </c>
      <c r="AE93" s="30">
        <v>1</v>
      </c>
    </row>
    <row r="94" spans="2:31" x14ac:dyDescent="0.2">
      <c r="B94" s="28">
        <v>589</v>
      </c>
      <c r="C94" s="29" t="s">
        <v>742</v>
      </c>
      <c r="D94" s="29" t="s">
        <v>616</v>
      </c>
      <c r="E94" s="29">
        <v>1E-4</v>
      </c>
      <c r="F94" s="29">
        <v>2.8500000000000001E-2</v>
      </c>
      <c r="G94" s="29">
        <v>3.7999999999999999E-2</v>
      </c>
      <c r="H94" s="29">
        <v>-1E-4</v>
      </c>
      <c r="I94" s="29">
        <v>-2.87E-2</v>
      </c>
      <c r="J94" s="29">
        <v>-3.8300000000000001E-2</v>
      </c>
      <c r="K94" s="30">
        <v>300</v>
      </c>
      <c r="L94" s="30">
        <v>475</v>
      </c>
      <c r="M94" s="31">
        <v>-69.872600000000006</v>
      </c>
      <c r="N94" s="31">
        <v>0.28019087719298247</v>
      </c>
      <c r="O94" s="30">
        <v>1</v>
      </c>
      <c r="R94" s="28">
        <v>589</v>
      </c>
      <c r="S94" s="29" t="s">
        <v>742</v>
      </c>
      <c r="T94" s="29" t="s">
        <v>616</v>
      </c>
      <c r="U94" s="29">
        <v>1E-4</v>
      </c>
      <c r="V94" s="29">
        <v>2.8500000000000001E-2</v>
      </c>
      <c r="W94" s="29">
        <v>3.7999999999999999E-2</v>
      </c>
      <c r="X94" s="29">
        <v>-1E-4</v>
      </c>
      <c r="Y94" s="29">
        <v>-2.87E-2</v>
      </c>
      <c r="Z94" s="29">
        <v>-3.8300000000000001E-2</v>
      </c>
      <c r="AA94" s="30">
        <v>300</v>
      </c>
      <c r="AB94" s="30">
        <v>475</v>
      </c>
      <c r="AC94" s="31">
        <v>-69.872699999999995</v>
      </c>
      <c r="AD94" s="31">
        <v>0.28019127819548872</v>
      </c>
      <c r="AE94" s="30">
        <v>1</v>
      </c>
    </row>
    <row r="95" spans="2:31" x14ac:dyDescent="0.2">
      <c r="B95" s="28">
        <v>589</v>
      </c>
      <c r="C95" s="29" t="s">
        <v>743</v>
      </c>
      <c r="D95" s="29" t="s">
        <v>618</v>
      </c>
      <c r="E95" s="29">
        <v>1E-4</v>
      </c>
      <c r="F95" s="29">
        <v>2.8500000000000001E-2</v>
      </c>
      <c r="G95" s="29">
        <v>3.7999999999999999E-2</v>
      </c>
      <c r="H95" s="29">
        <v>-1E-4</v>
      </c>
      <c r="I95" s="29">
        <v>-2.87E-2</v>
      </c>
      <c r="J95" s="29">
        <v>-3.8300000000000001E-2</v>
      </c>
      <c r="K95" s="30">
        <v>300</v>
      </c>
      <c r="L95" s="30">
        <v>475</v>
      </c>
      <c r="M95" s="31">
        <v>67.5227</v>
      </c>
      <c r="N95" s="31">
        <v>0.27076771929824561</v>
      </c>
      <c r="O95" s="30">
        <v>1</v>
      </c>
      <c r="R95" s="28">
        <v>589</v>
      </c>
      <c r="S95" s="29" t="s">
        <v>743</v>
      </c>
      <c r="T95" s="29" t="s">
        <v>618</v>
      </c>
      <c r="U95" s="29">
        <v>1E-4</v>
      </c>
      <c r="V95" s="29">
        <v>2.8500000000000001E-2</v>
      </c>
      <c r="W95" s="29">
        <v>3.7999999999999999E-2</v>
      </c>
      <c r="X95" s="29">
        <v>-1E-4</v>
      </c>
      <c r="Y95" s="29">
        <v>-2.87E-2</v>
      </c>
      <c r="Z95" s="29">
        <v>-3.8300000000000001E-2</v>
      </c>
      <c r="AA95" s="30">
        <v>300</v>
      </c>
      <c r="AB95" s="30">
        <v>475</v>
      </c>
      <c r="AC95" s="31">
        <v>67.5227</v>
      </c>
      <c r="AD95" s="31">
        <v>0.27076771929824561</v>
      </c>
      <c r="AE95" s="30">
        <v>1</v>
      </c>
    </row>
    <row r="96" spans="2:31" x14ac:dyDescent="0.2">
      <c r="B96" s="28">
        <v>592</v>
      </c>
      <c r="C96" s="29" t="s">
        <v>745</v>
      </c>
      <c r="D96" s="29" t="s">
        <v>616</v>
      </c>
      <c r="E96" s="29">
        <v>1E-4</v>
      </c>
      <c r="F96" s="29">
        <v>2.8500000000000001E-2</v>
      </c>
      <c r="G96" s="29">
        <v>3.7999999999999999E-2</v>
      </c>
      <c r="H96" s="29">
        <v>-1E-4</v>
      </c>
      <c r="I96" s="29">
        <v>-2.87E-2</v>
      </c>
      <c r="J96" s="29">
        <v>-3.8300000000000001E-2</v>
      </c>
      <c r="K96" s="30">
        <v>300</v>
      </c>
      <c r="L96" s="30">
        <v>475</v>
      </c>
      <c r="M96" s="31">
        <v>-70.020499999999998</v>
      </c>
      <c r="N96" s="31">
        <v>0.28078395989974936</v>
      </c>
      <c r="O96" s="30">
        <v>1</v>
      </c>
      <c r="R96" s="28">
        <v>592</v>
      </c>
      <c r="S96" s="29" t="s">
        <v>745</v>
      </c>
      <c r="T96" s="29" t="s">
        <v>616</v>
      </c>
      <c r="U96" s="29">
        <v>1E-4</v>
      </c>
      <c r="V96" s="29">
        <v>2.8500000000000001E-2</v>
      </c>
      <c r="W96" s="29">
        <v>3.7999999999999999E-2</v>
      </c>
      <c r="X96" s="29">
        <v>-1E-4</v>
      </c>
      <c r="Y96" s="29">
        <v>-2.87E-2</v>
      </c>
      <c r="Z96" s="29">
        <v>-3.8300000000000001E-2</v>
      </c>
      <c r="AA96" s="30">
        <v>300</v>
      </c>
      <c r="AB96" s="30">
        <v>475</v>
      </c>
      <c r="AC96" s="31">
        <v>-70.020499999999998</v>
      </c>
      <c r="AD96" s="31">
        <v>0.28078395989974936</v>
      </c>
      <c r="AE96" s="30">
        <v>1</v>
      </c>
    </row>
    <row r="97" spans="2:31" x14ac:dyDescent="0.2">
      <c r="B97" s="28">
        <v>592</v>
      </c>
      <c r="C97" s="29" t="s">
        <v>746</v>
      </c>
      <c r="D97" s="29" t="s">
        <v>618</v>
      </c>
      <c r="E97" s="29">
        <v>1E-4</v>
      </c>
      <c r="F97" s="29">
        <v>2.8500000000000001E-2</v>
      </c>
      <c r="G97" s="29">
        <v>3.7999999999999999E-2</v>
      </c>
      <c r="H97" s="29">
        <v>-1E-4</v>
      </c>
      <c r="I97" s="29">
        <v>-2.87E-2</v>
      </c>
      <c r="J97" s="29">
        <v>-3.8300000000000001E-2</v>
      </c>
      <c r="K97" s="30">
        <v>300</v>
      </c>
      <c r="L97" s="30">
        <v>475</v>
      </c>
      <c r="M97" s="31">
        <v>67.640299999999996</v>
      </c>
      <c r="N97" s="31">
        <v>0.27123929824561405</v>
      </c>
      <c r="O97" s="30">
        <v>1</v>
      </c>
      <c r="R97" s="28">
        <v>592</v>
      </c>
      <c r="S97" s="29" t="s">
        <v>746</v>
      </c>
      <c r="T97" s="29" t="s">
        <v>618</v>
      </c>
      <c r="U97" s="29">
        <v>1E-4</v>
      </c>
      <c r="V97" s="29">
        <v>2.8500000000000001E-2</v>
      </c>
      <c r="W97" s="29">
        <v>3.7999999999999999E-2</v>
      </c>
      <c r="X97" s="29">
        <v>-1E-4</v>
      </c>
      <c r="Y97" s="29">
        <v>-2.87E-2</v>
      </c>
      <c r="Z97" s="29">
        <v>-3.8300000000000001E-2</v>
      </c>
      <c r="AA97" s="30">
        <v>300</v>
      </c>
      <c r="AB97" s="30">
        <v>475</v>
      </c>
      <c r="AC97" s="31">
        <v>67.640199999999993</v>
      </c>
      <c r="AD97" s="31">
        <v>0.27123889724310773</v>
      </c>
      <c r="AE97" s="30">
        <v>1</v>
      </c>
    </row>
    <row r="98" spans="2:31" x14ac:dyDescent="0.2">
      <c r="B98" s="28">
        <v>595</v>
      </c>
      <c r="C98" s="29" t="s">
        <v>748</v>
      </c>
      <c r="D98" s="29" t="s">
        <v>616</v>
      </c>
      <c r="E98" s="29">
        <v>1E-4</v>
      </c>
      <c r="F98" s="29">
        <v>2.8500000000000001E-2</v>
      </c>
      <c r="G98" s="29">
        <v>3.7999999999999999E-2</v>
      </c>
      <c r="H98" s="29">
        <v>-1E-4</v>
      </c>
      <c r="I98" s="29">
        <v>-2.87E-2</v>
      </c>
      <c r="J98" s="29">
        <v>-3.8300000000000001E-2</v>
      </c>
      <c r="K98" s="30">
        <v>300</v>
      </c>
      <c r="L98" s="30">
        <v>475</v>
      </c>
      <c r="M98" s="31">
        <v>-69.363900000000001</v>
      </c>
      <c r="N98" s="31">
        <v>0.278150977443609</v>
      </c>
      <c r="O98" s="30">
        <v>1</v>
      </c>
      <c r="R98" s="28">
        <v>595</v>
      </c>
      <c r="S98" s="29" t="s">
        <v>748</v>
      </c>
      <c r="T98" s="29" t="s">
        <v>616</v>
      </c>
      <c r="U98" s="29">
        <v>1E-4</v>
      </c>
      <c r="V98" s="29">
        <v>2.8500000000000001E-2</v>
      </c>
      <c r="W98" s="29">
        <v>3.7999999999999999E-2</v>
      </c>
      <c r="X98" s="29">
        <v>-1E-4</v>
      </c>
      <c r="Y98" s="29">
        <v>-2.87E-2</v>
      </c>
      <c r="Z98" s="29">
        <v>-3.8300000000000001E-2</v>
      </c>
      <c r="AA98" s="30">
        <v>300</v>
      </c>
      <c r="AB98" s="30">
        <v>475</v>
      </c>
      <c r="AC98" s="31">
        <v>-69.363799999999998</v>
      </c>
      <c r="AD98" s="31">
        <v>0.27815057644110275</v>
      </c>
      <c r="AE98" s="30">
        <v>1</v>
      </c>
    </row>
    <row r="99" spans="2:31" x14ac:dyDescent="0.2">
      <c r="B99" s="28">
        <v>595</v>
      </c>
      <c r="C99" s="29" t="s">
        <v>749</v>
      </c>
      <c r="D99" s="29" t="s">
        <v>618</v>
      </c>
      <c r="E99" s="29">
        <v>1E-4</v>
      </c>
      <c r="F99" s="29">
        <v>2.8500000000000001E-2</v>
      </c>
      <c r="G99" s="29">
        <v>3.7999999999999999E-2</v>
      </c>
      <c r="H99" s="29">
        <v>-1E-4</v>
      </c>
      <c r="I99" s="29">
        <v>-2.87E-2</v>
      </c>
      <c r="J99" s="29">
        <v>-3.8300000000000001E-2</v>
      </c>
      <c r="K99" s="30">
        <v>300</v>
      </c>
      <c r="L99" s="30">
        <v>475</v>
      </c>
      <c r="M99" s="31">
        <v>68.528599999999997</v>
      </c>
      <c r="N99" s="31">
        <v>0.27480140350877191</v>
      </c>
      <c r="O99" s="30">
        <v>1</v>
      </c>
      <c r="R99" s="28">
        <v>595</v>
      </c>
      <c r="S99" s="29" t="s">
        <v>749</v>
      </c>
      <c r="T99" s="29" t="s">
        <v>618</v>
      </c>
      <c r="U99" s="29">
        <v>1E-4</v>
      </c>
      <c r="V99" s="29">
        <v>2.8500000000000001E-2</v>
      </c>
      <c r="W99" s="29">
        <v>3.7999999999999999E-2</v>
      </c>
      <c r="X99" s="29">
        <v>-1E-4</v>
      </c>
      <c r="Y99" s="29">
        <v>-2.87E-2</v>
      </c>
      <c r="Z99" s="29">
        <v>-3.8300000000000001E-2</v>
      </c>
      <c r="AA99" s="30">
        <v>300</v>
      </c>
      <c r="AB99" s="30">
        <v>475</v>
      </c>
      <c r="AC99" s="31">
        <v>68.528400000000005</v>
      </c>
      <c r="AD99" s="31">
        <v>0.27480060150375946</v>
      </c>
      <c r="AE99" s="30">
        <v>1</v>
      </c>
    </row>
    <row r="100" spans="2:31" x14ac:dyDescent="0.2">
      <c r="B100" s="28">
        <v>598</v>
      </c>
      <c r="C100" s="29" t="s">
        <v>751</v>
      </c>
      <c r="D100" s="29" t="s">
        <v>616</v>
      </c>
      <c r="E100" s="29">
        <v>1E-4</v>
      </c>
      <c r="F100" s="29">
        <v>2.8400000000000002E-2</v>
      </c>
      <c r="G100" s="29">
        <v>3.78E-2</v>
      </c>
      <c r="H100" s="29">
        <v>-1E-4</v>
      </c>
      <c r="I100" s="29">
        <v>-2.86E-2</v>
      </c>
      <c r="J100" s="29">
        <v>-3.8100000000000002E-2</v>
      </c>
      <c r="K100" s="30">
        <v>300</v>
      </c>
      <c r="L100" s="30">
        <v>475</v>
      </c>
      <c r="M100" s="31">
        <v>-58.622999999999998</v>
      </c>
      <c r="N100" s="31">
        <v>0.23507969924812031</v>
      </c>
      <c r="O100" s="30">
        <v>1</v>
      </c>
      <c r="R100" s="28">
        <v>598</v>
      </c>
      <c r="S100" s="29" t="s">
        <v>751</v>
      </c>
      <c r="T100" s="29" t="s">
        <v>616</v>
      </c>
      <c r="U100" s="29">
        <v>1E-4</v>
      </c>
      <c r="V100" s="29">
        <v>2.8400000000000002E-2</v>
      </c>
      <c r="W100" s="29">
        <v>3.78E-2</v>
      </c>
      <c r="X100" s="29">
        <v>-1E-4</v>
      </c>
      <c r="Y100" s="29">
        <v>-2.86E-2</v>
      </c>
      <c r="Z100" s="29">
        <v>-3.8100000000000002E-2</v>
      </c>
      <c r="AA100" s="30">
        <v>300</v>
      </c>
      <c r="AB100" s="30">
        <v>475</v>
      </c>
      <c r="AC100" s="31">
        <v>-58.622199999999999</v>
      </c>
      <c r="AD100" s="31">
        <v>0.23507649122807017</v>
      </c>
      <c r="AE100" s="30">
        <v>1</v>
      </c>
    </row>
    <row r="101" spans="2:31" x14ac:dyDescent="0.2">
      <c r="B101" s="28">
        <v>598</v>
      </c>
      <c r="C101" s="29" t="s">
        <v>752</v>
      </c>
      <c r="D101" s="29" t="s">
        <v>618</v>
      </c>
      <c r="E101" s="29">
        <v>1E-4</v>
      </c>
      <c r="F101" s="29">
        <v>2.8400000000000002E-2</v>
      </c>
      <c r="G101" s="29">
        <v>3.78E-2</v>
      </c>
      <c r="H101" s="29">
        <v>-1E-4</v>
      </c>
      <c r="I101" s="29">
        <v>-2.86E-2</v>
      </c>
      <c r="J101" s="29">
        <v>-3.8100000000000002E-2</v>
      </c>
      <c r="K101" s="30">
        <v>300</v>
      </c>
      <c r="L101" s="30">
        <v>475</v>
      </c>
      <c r="M101" s="31">
        <v>57.2288</v>
      </c>
      <c r="N101" s="31">
        <v>0.22948892230576443</v>
      </c>
      <c r="O101" s="30">
        <v>1</v>
      </c>
      <c r="R101" s="28">
        <v>598</v>
      </c>
      <c r="S101" s="29" t="s">
        <v>752</v>
      </c>
      <c r="T101" s="29" t="s">
        <v>618</v>
      </c>
      <c r="U101" s="29">
        <v>1E-4</v>
      </c>
      <c r="V101" s="29">
        <v>2.8400000000000002E-2</v>
      </c>
      <c r="W101" s="29">
        <v>3.78E-2</v>
      </c>
      <c r="X101" s="29">
        <v>-1E-4</v>
      </c>
      <c r="Y101" s="29">
        <v>-2.86E-2</v>
      </c>
      <c r="Z101" s="29">
        <v>-3.8100000000000002E-2</v>
      </c>
      <c r="AA101" s="30">
        <v>300</v>
      </c>
      <c r="AB101" s="30">
        <v>475</v>
      </c>
      <c r="AC101" s="31">
        <v>57.228000000000002</v>
      </c>
      <c r="AD101" s="31">
        <v>0.22948571428571429</v>
      </c>
      <c r="AE101" s="30">
        <v>1</v>
      </c>
    </row>
    <row r="102" spans="2:31" x14ac:dyDescent="0.2">
      <c r="B102" s="28">
        <v>606</v>
      </c>
      <c r="C102" s="29" t="s">
        <v>754</v>
      </c>
      <c r="D102" s="29" t="s">
        <v>616</v>
      </c>
      <c r="E102" s="29">
        <v>1E-4</v>
      </c>
      <c r="F102" s="29">
        <v>2.7900000000000001E-2</v>
      </c>
      <c r="G102" s="29">
        <v>3.7199999999999997E-2</v>
      </c>
      <c r="H102" s="29">
        <v>-1E-4</v>
      </c>
      <c r="I102" s="29">
        <v>-2.7900000000000001E-2</v>
      </c>
      <c r="J102" s="29">
        <v>-3.7199999999999997E-2</v>
      </c>
      <c r="K102" s="30">
        <v>300</v>
      </c>
      <c r="L102" s="30">
        <v>475</v>
      </c>
      <c r="M102" s="31">
        <v>-32.668300000000002</v>
      </c>
      <c r="N102" s="31">
        <v>0.13100070175438597</v>
      </c>
      <c r="O102" s="30">
        <v>1</v>
      </c>
      <c r="R102" s="28">
        <v>606</v>
      </c>
      <c r="S102" s="29" t="s">
        <v>754</v>
      </c>
      <c r="T102" s="29" t="s">
        <v>616</v>
      </c>
      <c r="U102" s="29">
        <v>1E-4</v>
      </c>
      <c r="V102" s="29">
        <v>2.7900000000000001E-2</v>
      </c>
      <c r="W102" s="29">
        <v>3.7199999999999997E-2</v>
      </c>
      <c r="X102" s="29">
        <v>-1E-4</v>
      </c>
      <c r="Y102" s="29">
        <v>-2.7900000000000001E-2</v>
      </c>
      <c r="Z102" s="29">
        <v>-3.7199999999999997E-2</v>
      </c>
      <c r="AA102" s="30">
        <v>300</v>
      </c>
      <c r="AB102" s="30">
        <v>475</v>
      </c>
      <c r="AC102" s="31">
        <v>-32.672899999999998</v>
      </c>
      <c r="AD102" s="31">
        <v>0.13101914786967417</v>
      </c>
      <c r="AE102" s="30">
        <v>1</v>
      </c>
    </row>
    <row r="103" spans="2:31" x14ac:dyDescent="0.2">
      <c r="B103" s="28">
        <v>606</v>
      </c>
      <c r="C103" s="29" t="s">
        <v>755</v>
      </c>
      <c r="D103" s="29" t="s">
        <v>618</v>
      </c>
      <c r="E103" s="29">
        <v>1E-4</v>
      </c>
      <c r="F103" s="29">
        <v>2.7900000000000001E-2</v>
      </c>
      <c r="G103" s="29">
        <v>3.7199999999999997E-2</v>
      </c>
      <c r="H103" s="29">
        <v>-1E-4</v>
      </c>
      <c r="I103" s="29">
        <v>-2.7900000000000001E-2</v>
      </c>
      <c r="J103" s="29">
        <v>-3.7199999999999997E-2</v>
      </c>
      <c r="K103" s="30">
        <v>300</v>
      </c>
      <c r="L103" s="30">
        <v>475</v>
      </c>
      <c r="M103" s="31">
        <v>57.2288</v>
      </c>
      <c r="N103" s="31">
        <v>0.22948892230576443</v>
      </c>
      <c r="O103" s="30">
        <v>1</v>
      </c>
      <c r="R103" s="28">
        <v>606</v>
      </c>
      <c r="S103" s="29" t="s">
        <v>755</v>
      </c>
      <c r="T103" s="29" t="s">
        <v>618</v>
      </c>
      <c r="U103" s="29">
        <v>1E-4</v>
      </c>
      <c r="V103" s="29">
        <v>2.7900000000000001E-2</v>
      </c>
      <c r="W103" s="29">
        <v>3.7199999999999997E-2</v>
      </c>
      <c r="X103" s="29">
        <v>-1E-4</v>
      </c>
      <c r="Y103" s="29">
        <v>-2.7900000000000001E-2</v>
      </c>
      <c r="Z103" s="29">
        <v>-3.7199999999999997E-2</v>
      </c>
      <c r="AA103" s="30">
        <v>300</v>
      </c>
      <c r="AB103" s="30">
        <v>475</v>
      </c>
      <c r="AC103" s="31">
        <v>57.228000000000002</v>
      </c>
      <c r="AD103" s="31">
        <v>0.22948571428571429</v>
      </c>
      <c r="AE103" s="30">
        <v>1</v>
      </c>
    </row>
    <row r="104" spans="2:31" x14ac:dyDescent="0.2">
      <c r="B104" s="28">
        <v>607</v>
      </c>
      <c r="C104" s="29" t="s">
        <v>757</v>
      </c>
      <c r="D104" s="29" t="s">
        <v>616</v>
      </c>
      <c r="E104" s="29">
        <v>1E-4</v>
      </c>
      <c r="F104" s="29">
        <v>2.7900000000000001E-2</v>
      </c>
      <c r="G104" s="29">
        <v>3.7199999999999997E-2</v>
      </c>
      <c r="H104" s="29">
        <v>-1E-4</v>
      </c>
      <c r="I104" s="29">
        <v>-2.7900000000000001E-2</v>
      </c>
      <c r="J104" s="29">
        <v>-3.7199999999999997E-2</v>
      </c>
      <c r="K104" s="30">
        <v>300</v>
      </c>
      <c r="L104" s="30">
        <v>475</v>
      </c>
      <c r="M104" s="31">
        <v>-30.525500000000001</v>
      </c>
      <c r="N104" s="31">
        <v>0.12240802005012531</v>
      </c>
      <c r="O104" s="30">
        <v>1</v>
      </c>
      <c r="R104" s="28">
        <v>607</v>
      </c>
      <c r="S104" s="29" t="s">
        <v>757</v>
      </c>
      <c r="T104" s="29" t="s">
        <v>616</v>
      </c>
      <c r="U104" s="29">
        <v>1E-4</v>
      </c>
      <c r="V104" s="29">
        <v>2.7900000000000001E-2</v>
      </c>
      <c r="W104" s="29">
        <v>3.7199999999999997E-2</v>
      </c>
      <c r="X104" s="29">
        <v>-1E-4</v>
      </c>
      <c r="Y104" s="29">
        <v>-2.7900000000000001E-2</v>
      </c>
      <c r="Z104" s="29">
        <v>-3.7199999999999997E-2</v>
      </c>
      <c r="AA104" s="30">
        <v>300</v>
      </c>
      <c r="AB104" s="30">
        <v>475</v>
      </c>
      <c r="AC104" s="31">
        <v>-30.53</v>
      </c>
      <c r="AD104" s="31">
        <v>0.12242606516290727</v>
      </c>
      <c r="AE104" s="30">
        <v>1</v>
      </c>
    </row>
    <row r="105" spans="2:31" x14ac:dyDescent="0.2">
      <c r="B105" s="28">
        <v>607</v>
      </c>
      <c r="C105" s="29" t="s">
        <v>758</v>
      </c>
      <c r="D105" s="29" t="s">
        <v>618</v>
      </c>
      <c r="E105" s="29">
        <v>1E-4</v>
      </c>
      <c r="F105" s="29">
        <v>2.7900000000000001E-2</v>
      </c>
      <c r="G105" s="29">
        <v>3.7199999999999997E-2</v>
      </c>
      <c r="H105" s="29">
        <v>-1E-4</v>
      </c>
      <c r="I105" s="29">
        <v>-2.7900000000000001E-2</v>
      </c>
      <c r="J105" s="29">
        <v>-3.7199999999999997E-2</v>
      </c>
      <c r="K105" s="30">
        <v>300</v>
      </c>
      <c r="L105" s="30">
        <v>475</v>
      </c>
      <c r="M105" s="31">
        <v>57.2288</v>
      </c>
      <c r="N105" s="31">
        <v>0.22948892230576443</v>
      </c>
      <c r="O105" s="30">
        <v>1</v>
      </c>
      <c r="R105" s="28">
        <v>607</v>
      </c>
      <c r="S105" s="29" t="s">
        <v>758</v>
      </c>
      <c r="T105" s="29" t="s">
        <v>618</v>
      </c>
      <c r="U105" s="29">
        <v>1E-4</v>
      </c>
      <c r="V105" s="29">
        <v>2.7900000000000001E-2</v>
      </c>
      <c r="W105" s="29">
        <v>3.7199999999999997E-2</v>
      </c>
      <c r="X105" s="29">
        <v>-1E-4</v>
      </c>
      <c r="Y105" s="29">
        <v>-2.7900000000000001E-2</v>
      </c>
      <c r="Z105" s="29">
        <v>-3.7199999999999997E-2</v>
      </c>
      <c r="AA105" s="30">
        <v>300</v>
      </c>
      <c r="AB105" s="30">
        <v>475</v>
      </c>
      <c r="AC105" s="31">
        <v>57.228000000000002</v>
      </c>
      <c r="AD105" s="31">
        <v>0.22948571428571429</v>
      </c>
      <c r="AE105" s="30">
        <v>1</v>
      </c>
    </row>
    <row r="106" spans="2:31" x14ac:dyDescent="0.2">
      <c r="B106" s="28">
        <v>608</v>
      </c>
      <c r="C106" s="29" t="s">
        <v>759</v>
      </c>
      <c r="D106" s="29" t="s">
        <v>616</v>
      </c>
      <c r="E106" s="29">
        <v>1E-4</v>
      </c>
      <c r="F106" s="29">
        <v>2.7900000000000001E-2</v>
      </c>
      <c r="G106" s="29">
        <v>3.7199999999999997E-2</v>
      </c>
      <c r="H106" s="29">
        <v>-1E-4</v>
      </c>
      <c r="I106" s="29">
        <v>-2.7900000000000001E-2</v>
      </c>
      <c r="J106" s="29">
        <v>-3.7199999999999997E-2</v>
      </c>
      <c r="K106" s="30">
        <v>300</v>
      </c>
      <c r="L106" s="30">
        <v>475</v>
      </c>
      <c r="M106" s="31">
        <v>-32.212699999999998</v>
      </c>
      <c r="N106" s="31">
        <v>0.12917373433583959</v>
      </c>
      <c r="O106" s="30">
        <v>1</v>
      </c>
      <c r="R106" s="28">
        <v>608</v>
      </c>
      <c r="S106" s="29" t="s">
        <v>759</v>
      </c>
      <c r="T106" s="29" t="s">
        <v>616</v>
      </c>
      <c r="U106" s="29">
        <v>1E-4</v>
      </c>
      <c r="V106" s="29">
        <v>2.7900000000000001E-2</v>
      </c>
      <c r="W106" s="29">
        <v>3.7199999999999997E-2</v>
      </c>
      <c r="X106" s="29">
        <v>-1E-4</v>
      </c>
      <c r="Y106" s="29">
        <v>-2.7900000000000001E-2</v>
      </c>
      <c r="Z106" s="29">
        <v>-3.7199999999999997E-2</v>
      </c>
      <c r="AA106" s="30">
        <v>300</v>
      </c>
      <c r="AB106" s="30">
        <v>475</v>
      </c>
      <c r="AC106" s="31">
        <v>-32.217300000000002</v>
      </c>
      <c r="AD106" s="31">
        <v>0.12919218045112782</v>
      </c>
      <c r="AE106" s="30">
        <v>1</v>
      </c>
    </row>
    <row r="107" spans="2:31" x14ac:dyDescent="0.2">
      <c r="B107" s="28">
        <v>608</v>
      </c>
      <c r="C107" s="29" t="s">
        <v>760</v>
      </c>
      <c r="D107" s="29" t="s">
        <v>618</v>
      </c>
      <c r="E107" s="29">
        <v>1E-4</v>
      </c>
      <c r="F107" s="29">
        <v>2.7900000000000001E-2</v>
      </c>
      <c r="G107" s="29">
        <v>3.7199999999999997E-2</v>
      </c>
      <c r="H107" s="29">
        <v>-1E-4</v>
      </c>
      <c r="I107" s="29">
        <v>-2.7900000000000001E-2</v>
      </c>
      <c r="J107" s="29">
        <v>-3.7199999999999997E-2</v>
      </c>
      <c r="K107" s="30">
        <v>300</v>
      </c>
      <c r="L107" s="30">
        <v>475</v>
      </c>
      <c r="M107" s="31">
        <v>57.2288</v>
      </c>
      <c r="N107" s="31">
        <v>0.22948892230576443</v>
      </c>
      <c r="O107" s="30">
        <v>1</v>
      </c>
      <c r="R107" s="28">
        <v>608</v>
      </c>
      <c r="S107" s="29" t="s">
        <v>760</v>
      </c>
      <c r="T107" s="29" t="s">
        <v>618</v>
      </c>
      <c r="U107" s="29">
        <v>1E-4</v>
      </c>
      <c r="V107" s="29">
        <v>2.7900000000000001E-2</v>
      </c>
      <c r="W107" s="29">
        <v>3.7199999999999997E-2</v>
      </c>
      <c r="X107" s="29">
        <v>-1E-4</v>
      </c>
      <c r="Y107" s="29">
        <v>-2.7900000000000001E-2</v>
      </c>
      <c r="Z107" s="29">
        <v>-3.7199999999999997E-2</v>
      </c>
      <c r="AA107" s="30">
        <v>300</v>
      </c>
      <c r="AB107" s="30">
        <v>475</v>
      </c>
      <c r="AC107" s="31">
        <v>57.228000000000002</v>
      </c>
      <c r="AD107" s="31">
        <v>0.22948571428571429</v>
      </c>
      <c r="AE107" s="30">
        <v>1</v>
      </c>
    </row>
    <row r="108" spans="2:31" x14ac:dyDescent="0.2">
      <c r="B108" s="28">
        <v>609</v>
      </c>
      <c r="C108" s="29" t="s">
        <v>761</v>
      </c>
      <c r="D108" s="29" t="s">
        <v>616</v>
      </c>
      <c r="E108" s="29">
        <v>1E-4</v>
      </c>
      <c r="F108" s="29">
        <v>2.7900000000000001E-2</v>
      </c>
      <c r="G108" s="29">
        <v>3.7199999999999997E-2</v>
      </c>
      <c r="H108" s="29">
        <v>-1E-4</v>
      </c>
      <c r="I108" s="29">
        <v>-2.7900000000000001E-2</v>
      </c>
      <c r="J108" s="29">
        <v>-3.7199999999999997E-2</v>
      </c>
      <c r="K108" s="30">
        <v>300</v>
      </c>
      <c r="L108" s="30">
        <v>475</v>
      </c>
      <c r="M108" s="31">
        <v>-31.252300000000002</v>
      </c>
      <c r="N108" s="31">
        <v>0.12532250626566419</v>
      </c>
      <c r="O108" s="30">
        <v>1</v>
      </c>
      <c r="R108" s="28">
        <v>609</v>
      </c>
      <c r="S108" s="29" t="s">
        <v>761</v>
      </c>
      <c r="T108" s="29" t="s">
        <v>616</v>
      </c>
      <c r="U108" s="29">
        <v>1E-4</v>
      </c>
      <c r="V108" s="29">
        <v>2.7900000000000001E-2</v>
      </c>
      <c r="W108" s="29">
        <v>3.7199999999999997E-2</v>
      </c>
      <c r="X108" s="29">
        <v>-1E-4</v>
      </c>
      <c r="Y108" s="29">
        <v>-2.7900000000000001E-2</v>
      </c>
      <c r="Z108" s="29">
        <v>-3.7199999999999997E-2</v>
      </c>
      <c r="AA108" s="30">
        <v>300</v>
      </c>
      <c r="AB108" s="30">
        <v>475</v>
      </c>
      <c r="AC108" s="31">
        <v>-31.256900000000002</v>
      </c>
      <c r="AD108" s="31">
        <v>0.12534095238095239</v>
      </c>
      <c r="AE108" s="30">
        <v>1</v>
      </c>
    </row>
    <row r="109" spans="2:31" x14ac:dyDescent="0.2">
      <c r="B109" s="28">
        <v>609</v>
      </c>
      <c r="C109" s="29" t="s">
        <v>762</v>
      </c>
      <c r="D109" s="29" t="s">
        <v>618</v>
      </c>
      <c r="E109" s="29">
        <v>1E-4</v>
      </c>
      <c r="F109" s="29">
        <v>2.7900000000000001E-2</v>
      </c>
      <c r="G109" s="29">
        <v>3.7199999999999997E-2</v>
      </c>
      <c r="H109" s="29">
        <v>-1E-4</v>
      </c>
      <c r="I109" s="29">
        <v>-2.7900000000000001E-2</v>
      </c>
      <c r="J109" s="29">
        <v>-3.7199999999999997E-2</v>
      </c>
      <c r="K109" s="30">
        <v>300</v>
      </c>
      <c r="L109" s="30">
        <v>475</v>
      </c>
      <c r="M109" s="31">
        <v>57.2288</v>
      </c>
      <c r="N109" s="31">
        <v>0.22948892230576443</v>
      </c>
      <c r="O109" s="30">
        <v>1</v>
      </c>
      <c r="R109" s="28">
        <v>609</v>
      </c>
      <c r="S109" s="29" t="s">
        <v>762</v>
      </c>
      <c r="T109" s="29" t="s">
        <v>618</v>
      </c>
      <c r="U109" s="29">
        <v>1E-4</v>
      </c>
      <c r="V109" s="29">
        <v>2.7900000000000001E-2</v>
      </c>
      <c r="W109" s="29">
        <v>3.7199999999999997E-2</v>
      </c>
      <c r="X109" s="29">
        <v>-1E-4</v>
      </c>
      <c r="Y109" s="29">
        <v>-2.7900000000000001E-2</v>
      </c>
      <c r="Z109" s="29">
        <v>-3.7199999999999997E-2</v>
      </c>
      <c r="AA109" s="30">
        <v>300</v>
      </c>
      <c r="AB109" s="30">
        <v>475</v>
      </c>
      <c r="AC109" s="31">
        <v>57.228000000000002</v>
      </c>
      <c r="AD109" s="31">
        <v>0.22948571428571429</v>
      </c>
      <c r="AE109" s="30">
        <v>1</v>
      </c>
    </row>
    <row r="110" spans="2:31" x14ac:dyDescent="0.2">
      <c r="B110" s="28">
        <v>610</v>
      </c>
      <c r="C110" s="29" t="s">
        <v>764</v>
      </c>
      <c r="D110" s="29" t="s">
        <v>616</v>
      </c>
      <c r="E110" s="29">
        <v>1E-4</v>
      </c>
      <c r="F110" s="29">
        <v>2.7900000000000001E-2</v>
      </c>
      <c r="G110" s="29">
        <v>3.7199999999999997E-2</v>
      </c>
      <c r="H110" s="29">
        <v>-1E-4</v>
      </c>
      <c r="I110" s="29">
        <v>-2.7900000000000001E-2</v>
      </c>
      <c r="J110" s="29">
        <v>-3.7199999999999997E-2</v>
      </c>
      <c r="K110" s="30">
        <v>300</v>
      </c>
      <c r="L110" s="30">
        <v>475</v>
      </c>
      <c r="M110" s="31">
        <v>-29.7712</v>
      </c>
      <c r="N110" s="31">
        <v>0.11938325814536341</v>
      </c>
      <c r="O110" s="30">
        <v>1</v>
      </c>
      <c r="R110" s="28">
        <v>610</v>
      </c>
      <c r="S110" s="29" t="s">
        <v>764</v>
      </c>
      <c r="T110" s="29" t="s">
        <v>616</v>
      </c>
      <c r="U110" s="29">
        <v>1E-4</v>
      </c>
      <c r="V110" s="29">
        <v>2.7900000000000001E-2</v>
      </c>
      <c r="W110" s="29">
        <v>3.7199999999999997E-2</v>
      </c>
      <c r="X110" s="29">
        <v>-1E-4</v>
      </c>
      <c r="Y110" s="29">
        <v>-2.7900000000000001E-2</v>
      </c>
      <c r="Z110" s="29">
        <v>-3.7199999999999997E-2</v>
      </c>
      <c r="AA110" s="30">
        <v>300</v>
      </c>
      <c r="AB110" s="30">
        <v>475</v>
      </c>
      <c r="AC110" s="31">
        <v>-29.7758</v>
      </c>
      <c r="AD110" s="31">
        <v>0.11940170426065162</v>
      </c>
      <c r="AE110" s="30">
        <v>1</v>
      </c>
    </row>
    <row r="111" spans="2:31" x14ac:dyDescent="0.2">
      <c r="B111" s="28">
        <v>610</v>
      </c>
      <c r="C111" s="29" t="s">
        <v>765</v>
      </c>
      <c r="D111" s="29" t="s">
        <v>618</v>
      </c>
      <c r="E111" s="29">
        <v>1E-4</v>
      </c>
      <c r="F111" s="29">
        <v>2.7900000000000001E-2</v>
      </c>
      <c r="G111" s="29">
        <v>3.7199999999999997E-2</v>
      </c>
      <c r="H111" s="29">
        <v>-1E-4</v>
      </c>
      <c r="I111" s="29">
        <v>-2.7900000000000001E-2</v>
      </c>
      <c r="J111" s="29">
        <v>-3.7199999999999997E-2</v>
      </c>
      <c r="K111" s="30">
        <v>300</v>
      </c>
      <c r="L111" s="30">
        <v>475</v>
      </c>
      <c r="M111" s="31">
        <v>57.2288</v>
      </c>
      <c r="N111" s="31">
        <v>0.22948892230576443</v>
      </c>
      <c r="O111" s="30">
        <v>1</v>
      </c>
      <c r="R111" s="28">
        <v>610</v>
      </c>
      <c r="S111" s="29" t="s">
        <v>765</v>
      </c>
      <c r="T111" s="29" t="s">
        <v>618</v>
      </c>
      <c r="U111" s="29">
        <v>1E-4</v>
      </c>
      <c r="V111" s="29">
        <v>2.7900000000000001E-2</v>
      </c>
      <c r="W111" s="29">
        <v>3.7199999999999997E-2</v>
      </c>
      <c r="X111" s="29">
        <v>-1E-4</v>
      </c>
      <c r="Y111" s="29">
        <v>-2.7900000000000001E-2</v>
      </c>
      <c r="Z111" s="29">
        <v>-3.7199999999999997E-2</v>
      </c>
      <c r="AA111" s="30">
        <v>300</v>
      </c>
      <c r="AB111" s="30">
        <v>475</v>
      </c>
      <c r="AC111" s="31">
        <v>57.228000000000002</v>
      </c>
      <c r="AD111" s="31">
        <v>0.22948571428571429</v>
      </c>
      <c r="AE111" s="30">
        <v>1</v>
      </c>
    </row>
    <row r="112" spans="2:31" x14ac:dyDescent="0.2">
      <c r="B112" s="28">
        <v>584</v>
      </c>
      <c r="C112" s="29" t="s">
        <v>767</v>
      </c>
      <c r="D112" s="29" t="s">
        <v>616</v>
      </c>
      <c r="E112" s="29">
        <v>1E-4</v>
      </c>
      <c r="F112" s="29">
        <v>2.8400000000000002E-2</v>
      </c>
      <c r="G112" s="29">
        <v>3.78E-2</v>
      </c>
      <c r="H112" s="29">
        <v>-1E-4</v>
      </c>
      <c r="I112" s="29">
        <v>-2.86E-2</v>
      </c>
      <c r="J112" s="29">
        <v>-3.8100000000000002E-2</v>
      </c>
      <c r="K112" s="30">
        <v>300</v>
      </c>
      <c r="L112" s="30">
        <v>475</v>
      </c>
      <c r="M112" s="31">
        <v>-53.633099999999999</v>
      </c>
      <c r="N112" s="31">
        <v>0.21507007518796992</v>
      </c>
      <c r="O112" s="30">
        <v>1</v>
      </c>
      <c r="R112" s="28">
        <v>584</v>
      </c>
      <c r="S112" s="29" t="s">
        <v>767</v>
      </c>
      <c r="T112" s="29" t="s">
        <v>616</v>
      </c>
      <c r="U112" s="29">
        <v>1E-4</v>
      </c>
      <c r="V112" s="29">
        <v>2.8400000000000002E-2</v>
      </c>
      <c r="W112" s="29">
        <v>3.78E-2</v>
      </c>
      <c r="X112" s="29">
        <v>-1E-4</v>
      </c>
      <c r="Y112" s="29">
        <v>-2.86E-2</v>
      </c>
      <c r="Z112" s="29">
        <v>-3.8100000000000002E-2</v>
      </c>
      <c r="AA112" s="30">
        <v>300</v>
      </c>
      <c r="AB112" s="30">
        <v>475</v>
      </c>
      <c r="AC112" s="31">
        <v>-53.633899999999997</v>
      </c>
      <c r="AD112" s="31">
        <v>0.21507328320802002</v>
      </c>
      <c r="AE112" s="30">
        <v>1</v>
      </c>
    </row>
    <row r="113" spans="2:31" x14ac:dyDescent="0.2">
      <c r="B113" s="28">
        <v>584</v>
      </c>
      <c r="C113" s="29" t="s">
        <v>768</v>
      </c>
      <c r="D113" s="29" t="s">
        <v>618</v>
      </c>
      <c r="E113" s="29">
        <v>1E-4</v>
      </c>
      <c r="F113" s="29">
        <v>2.8400000000000002E-2</v>
      </c>
      <c r="G113" s="29">
        <v>3.78E-2</v>
      </c>
      <c r="H113" s="29">
        <v>-1E-4</v>
      </c>
      <c r="I113" s="29">
        <v>-2.86E-2</v>
      </c>
      <c r="J113" s="29">
        <v>-3.8100000000000002E-2</v>
      </c>
      <c r="K113" s="30">
        <v>300</v>
      </c>
      <c r="L113" s="30">
        <v>475</v>
      </c>
      <c r="M113" s="31">
        <v>53.630600000000001</v>
      </c>
      <c r="N113" s="31">
        <v>0.21506005012531329</v>
      </c>
      <c r="O113" s="30">
        <v>1</v>
      </c>
      <c r="R113" s="28">
        <v>584</v>
      </c>
      <c r="S113" s="29" t="s">
        <v>768</v>
      </c>
      <c r="T113" s="29" t="s">
        <v>618</v>
      </c>
      <c r="U113" s="29">
        <v>1E-4</v>
      </c>
      <c r="V113" s="29">
        <v>2.8400000000000002E-2</v>
      </c>
      <c r="W113" s="29">
        <v>3.78E-2</v>
      </c>
      <c r="X113" s="29">
        <v>-1E-4</v>
      </c>
      <c r="Y113" s="29">
        <v>-2.86E-2</v>
      </c>
      <c r="Z113" s="29">
        <v>-3.8100000000000002E-2</v>
      </c>
      <c r="AA113" s="30">
        <v>300</v>
      </c>
      <c r="AB113" s="30">
        <v>475</v>
      </c>
      <c r="AC113" s="31">
        <v>53.631399999999999</v>
      </c>
      <c r="AD113" s="31">
        <v>0.21506325814536342</v>
      </c>
      <c r="AE113" s="30">
        <v>1</v>
      </c>
    </row>
    <row r="114" spans="2:31" x14ac:dyDescent="0.2">
      <c r="B114" s="28">
        <v>587</v>
      </c>
      <c r="C114" s="29" t="s">
        <v>770</v>
      </c>
      <c r="D114" s="29" t="s">
        <v>616</v>
      </c>
      <c r="E114" s="29">
        <v>1E-4</v>
      </c>
      <c r="F114" s="29">
        <v>2.8500000000000001E-2</v>
      </c>
      <c r="G114" s="29">
        <v>3.7999999999999999E-2</v>
      </c>
      <c r="H114" s="29">
        <v>-1E-4</v>
      </c>
      <c r="I114" s="29">
        <v>-2.87E-2</v>
      </c>
      <c r="J114" s="29">
        <v>-3.8300000000000001E-2</v>
      </c>
      <c r="K114" s="30">
        <v>300</v>
      </c>
      <c r="L114" s="30">
        <v>475</v>
      </c>
      <c r="M114" s="31">
        <v>-68.608400000000003</v>
      </c>
      <c r="N114" s="31">
        <v>0.27512140350877196</v>
      </c>
      <c r="O114" s="30">
        <v>1</v>
      </c>
      <c r="R114" s="28">
        <v>587</v>
      </c>
      <c r="S114" s="29" t="s">
        <v>770</v>
      </c>
      <c r="T114" s="29" t="s">
        <v>616</v>
      </c>
      <c r="U114" s="29">
        <v>1E-4</v>
      </c>
      <c r="V114" s="29">
        <v>2.8500000000000001E-2</v>
      </c>
      <c r="W114" s="29">
        <v>3.7999999999999999E-2</v>
      </c>
      <c r="X114" s="29">
        <v>-1E-4</v>
      </c>
      <c r="Y114" s="29">
        <v>-2.87E-2</v>
      </c>
      <c r="Z114" s="29">
        <v>-3.8300000000000001E-2</v>
      </c>
      <c r="AA114" s="30">
        <v>300</v>
      </c>
      <c r="AB114" s="30">
        <v>475</v>
      </c>
      <c r="AC114" s="31">
        <v>-68.608699999999999</v>
      </c>
      <c r="AD114" s="31">
        <v>0.27512260651629072</v>
      </c>
      <c r="AE114" s="30">
        <v>1</v>
      </c>
    </row>
    <row r="115" spans="2:31" x14ac:dyDescent="0.2">
      <c r="B115" s="28">
        <v>587</v>
      </c>
      <c r="C115" s="29" t="s">
        <v>771</v>
      </c>
      <c r="D115" s="29" t="s">
        <v>618</v>
      </c>
      <c r="E115" s="29">
        <v>1E-4</v>
      </c>
      <c r="F115" s="29">
        <v>2.8500000000000001E-2</v>
      </c>
      <c r="G115" s="29">
        <v>3.7999999999999999E-2</v>
      </c>
      <c r="H115" s="29">
        <v>-1E-4</v>
      </c>
      <c r="I115" s="29">
        <v>-2.87E-2</v>
      </c>
      <c r="J115" s="29">
        <v>-3.8300000000000001E-2</v>
      </c>
      <c r="K115" s="30">
        <v>300</v>
      </c>
      <c r="L115" s="30">
        <v>475</v>
      </c>
      <c r="M115" s="31">
        <v>68.606099999999998</v>
      </c>
      <c r="N115" s="31">
        <v>0.27511218045112779</v>
      </c>
      <c r="O115" s="30">
        <v>1</v>
      </c>
      <c r="R115" s="28">
        <v>587</v>
      </c>
      <c r="S115" s="29" t="s">
        <v>771</v>
      </c>
      <c r="T115" s="29" t="s">
        <v>618</v>
      </c>
      <c r="U115" s="29">
        <v>1E-4</v>
      </c>
      <c r="V115" s="29">
        <v>2.8500000000000001E-2</v>
      </c>
      <c r="W115" s="29">
        <v>3.7999999999999999E-2</v>
      </c>
      <c r="X115" s="29">
        <v>-1E-4</v>
      </c>
      <c r="Y115" s="29">
        <v>-2.87E-2</v>
      </c>
      <c r="Z115" s="29">
        <v>-3.8300000000000001E-2</v>
      </c>
      <c r="AA115" s="30">
        <v>300</v>
      </c>
      <c r="AB115" s="30">
        <v>475</v>
      </c>
      <c r="AC115" s="31">
        <v>68.606200000000001</v>
      </c>
      <c r="AD115" s="31">
        <v>0.2751125814536341</v>
      </c>
      <c r="AE115" s="30">
        <v>1</v>
      </c>
    </row>
    <row r="116" spans="2:31" x14ac:dyDescent="0.2">
      <c r="B116" s="28">
        <v>590</v>
      </c>
      <c r="C116" s="29" t="s">
        <v>773</v>
      </c>
      <c r="D116" s="29" t="s">
        <v>616</v>
      </c>
      <c r="E116" s="29">
        <v>1E-4</v>
      </c>
      <c r="F116" s="29">
        <v>2.8500000000000001E-2</v>
      </c>
      <c r="G116" s="29">
        <v>3.7999999999999999E-2</v>
      </c>
      <c r="H116" s="29">
        <v>-1E-4</v>
      </c>
      <c r="I116" s="29">
        <v>-2.87E-2</v>
      </c>
      <c r="J116" s="29">
        <v>-3.8300000000000001E-2</v>
      </c>
      <c r="K116" s="30">
        <v>300</v>
      </c>
      <c r="L116" s="30">
        <v>475</v>
      </c>
      <c r="M116" s="31">
        <v>-69.585099999999997</v>
      </c>
      <c r="N116" s="31">
        <v>0.27903799498746862</v>
      </c>
      <c r="O116" s="30">
        <v>1</v>
      </c>
      <c r="R116" s="28">
        <v>590</v>
      </c>
      <c r="S116" s="29" t="s">
        <v>773</v>
      </c>
      <c r="T116" s="29" t="s">
        <v>616</v>
      </c>
      <c r="U116" s="29">
        <v>1E-4</v>
      </c>
      <c r="V116" s="29">
        <v>2.8500000000000001E-2</v>
      </c>
      <c r="W116" s="29">
        <v>3.7999999999999999E-2</v>
      </c>
      <c r="X116" s="29">
        <v>-1E-4</v>
      </c>
      <c r="Y116" s="29">
        <v>-2.87E-2</v>
      </c>
      <c r="Z116" s="29">
        <v>-3.8300000000000001E-2</v>
      </c>
      <c r="AA116" s="30">
        <v>300</v>
      </c>
      <c r="AB116" s="30">
        <v>475</v>
      </c>
      <c r="AC116" s="31">
        <v>-69.5852</v>
      </c>
      <c r="AD116" s="31">
        <v>0.27903839598997493</v>
      </c>
      <c r="AE116" s="30">
        <v>1</v>
      </c>
    </row>
    <row r="117" spans="2:31" x14ac:dyDescent="0.2">
      <c r="B117" s="28">
        <v>590</v>
      </c>
      <c r="C117" s="29" t="s">
        <v>774</v>
      </c>
      <c r="D117" s="29" t="s">
        <v>618</v>
      </c>
      <c r="E117" s="29">
        <v>1E-4</v>
      </c>
      <c r="F117" s="29">
        <v>2.8500000000000001E-2</v>
      </c>
      <c r="G117" s="29">
        <v>3.7999999999999999E-2</v>
      </c>
      <c r="H117" s="29">
        <v>-1E-4</v>
      </c>
      <c r="I117" s="29">
        <v>-2.87E-2</v>
      </c>
      <c r="J117" s="29">
        <v>-3.8300000000000001E-2</v>
      </c>
      <c r="K117" s="30">
        <v>300</v>
      </c>
      <c r="L117" s="30">
        <v>475</v>
      </c>
      <c r="M117" s="31">
        <v>69.5839</v>
      </c>
      <c r="N117" s="31">
        <v>0.27903318295739343</v>
      </c>
      <c r="O117" s="30">
        <v>1</v>
      </c>
      <c r="R117" s="28">
        <v>590</v>
      </c>
      <c r="S117" s="29" t="s">
        <v>774</v>
      </c>
      <c r="T117" s="29" t="s">
        <v>618</v>
      </c>
      <c r="U117" s="29">
        <v>1E-4</v>
      </c>
      <c r="V117" s="29">
        <v>2.8500000000000001E-2</v>
      </c>
      <c r="W117" s="29">
        <v>3.7999999999999999E-2</v>
      </c>
      <c r="X117" s="29">
        <v>-1E-4</v>
      </c>
      <c r="Y117" s="29">
        <v>-2.87E-2</v>
      </c>
      <c r="Z117" s="29">
        <v>-3.8300000000000001E-2</v>
      </c>
      <c r="AA117" s="30">
        <v>300</v>
      </c>
      <c r="AB117" s="30">
        <v>475</v>
      </c>
      <c r="AC117" s="31">
        <v>69.5839</v>
      </c>
      <c r="AD117" s="31">
        <v>0.27903318295739343</v>
      </c>
      <c r="AE117" s="30">
        <v>1</v>
      </c>
    </row>
    <row r="118" spans="2:31" x14ac:dyDescent="0.2">
      <c r="B118" s="28">
        <v>593</v>
      </c>
      <c r="C118" s="29" t="s">
        <v>776</v>
      </c>
      <c r="D118" s="29" t="s">
        <v>616</v>
      </c>
      <c r="E118" s="29">
        <v>1E-4</v>
      </c>
      <c r="F118" s="29">
        <v>2.8500000000000001E-2</v>
      </c>
      <c r="G118" s="29">
        <v>3.7999999999999999E-2</v>
      </c>
      <c r="H118" s="29">
        <v>-1E-4</v>
      </c>
      <c r="I118" s="29">
        <v>-2.87E-2</v>
      </c>
      <c r="J118" s="29">
        <v>-3.8300000000000001E-2</v>
      </c>
      <c r="K118" s="30">
        <v>300</v>
      </c>
      <c r="L118" s="30">
        <v>475</v>
      </c>
      <c r="M118" s="31">
        <v>-69.709199999999996</v>
      </c>
      <c r="N118" s="31">
        <v>0.27953563909774437</v>
      </c>
      <c r="O118" s="30">
        <v>1</v>
      </c>
      <c r="R118" s="28">
        <v>593</v>
      </c>
      <c r="S118" s="29" t="s">
        <v>776</v>
      </c>
      <c r="T118" s="29" t="s">
        <v>616</v>
      </c>
      <c r="U118" s="29">
        <v>1E-4</v>
      </c>
      <c r="V118" s="29">
        <v>2.8500000000000001E-2</v>
      </c>
      <c r="W118" s="29">
        <v>3.7999999999999999E-2</v>
      </c>
      <c r="X118" s="29">
        <v>-1E-4</v>
      </c>
      <c r="Y118" s="29">
        <v>-2.87E-2</v>
      </c>
      <c r="Z118" s="29">
        <v>-3.8300000000000001E-2</v>
      </c>
      <c r="AA118" s="30">
        <v>300</v>
      </c>
      <c r="AB118" s="30">
        <v>475</v>
      </c>
      <c r="AC118" s="31">
        <v>-69.709199999999996</v>
      </c>
      <c r="AD118" s="31">
        <v>0.27953563909774437</v>
      </c>
      <c r="AE118" s="30">
        <v>1</v>
      </c>
    </row>
    <row r="119" spans="2:31" x14ac:dyDescent="0.2">
      <c r="B119" s="28">
        <v>593</v>
      </c>
      <c r="C119" s="29" t="s">
        <v>777</v>
      </c>
      <c r="D119" s="29" t="s">
        <v>618</v>
      </c>
      <c r="E119" s="29">
        <v>1E-4</v>
      </c>
      <c r="F119" s="29">
        <v>2.8500000000000001E-2</v>
      </c>
      <c r="G119" s="29">
        <v>3.7999999999999999E-2</v>
      </c>
      <c r="H119" s="29">
        <v>-1E-4</v>
      </c>
      <c r="I119" s="29">
        <v>-2.87E-2</v>
      </c>
      <c r="J119" s="29">
        <v>-3.8300000000000001E-2</v>
      </c>
      <c r="K119" s="30">
        <v>300</v>
      </c>
      <c r="L119" s="30">
        <v>475</v>
      </c>
      <c r="M119" s="31">
        <v>69.709199999999996</v>
      </c>
      <c r="N119" s="31">
        <v>0.27953563909774437</v>
      </c>
      <c r="O119" s="30">
        <v>1</v>
      </c>
      <c r="R119" s="28">
        <v>593</v>
      </c>
      <c r="S119" s="29" t="s">
        <v>777</v>
      </c>
      <c r="T119" s="29" t="s">
        <v>618</v>
      </c>
      <c r="U119" s="29">
        <v>1E-4</v>
      </c>
      <c r="V119" s="29">
        <v>2.8500000000000001E-2</v>
      </c>
      <c r="W119" s="29">
        <v>3.7999999999999999E-2</v>
      </c>
      <c r="X119" s="29">
        <v>-1E-4</v>
      </c>
      <c r="Y119" s="29">
        <v>-2.87E-2</v>
      </c>
      <c r="Z119" s="29">
        <v>-3.8300000000000001E-2</v>
      </c>
      <c r="AA119" s="30">
        <v>300</v>
      </c>
      <c r="AB119" s="30">
        <v>475</v>
      </c>
      <c r="AC119" s="31">
        <v>69.709199999999996</v>
      </c>
      <c r="AD119" s="31">
        <v>0.27953563909774437</v>
      </c>
      <c r="AE119" s="30">
        <v>1</v>
      </c>
    </row>
    <row r="120" spans="2:31" x14ac:dyDescent="0.2">
      <c r="B120" s="28">
        <v>596</v>
      </c>
      <c r="C120" s="29" t="s">
        <v>779</v>
      </c>
      <c r="D120" s="29" t="s">
        <v>616</v>
      </c>
      <c r="E120" s="29">
        <v>1E-4</v>
      </c>
      <c r="F120" s="29">
        <v>2.8500000000000001E-2</v>
      </c>
      <c r="G120" s="29">
        <v>3.7999999999999999E-2</v>
      </c>
      <c r="H120" s="29">
        <v>-1E-4</v>
      </c>
      <c r="I120" s="29">
        <v>-2.87E-2</v>
      </c>
      <c r="J120" s="29">
        <v>-3.8300000000000001E-2</v>
      </c>
      <c r="K120" s="30">
        <v>300</v>
      </c>
      <c r="L120" s="30">
        <v>475</v>
      </c>
      <c r="M120" s="31">
        <v>-69.533100000000005</v>
      </c>
      <c r="N120" s="31">
        <v>0.27882947368421057</v>
      </c>
      <c r="O120" s="30">
        <v>1</v>
      </c>
      <c r="R120" s="28">
        <v>596</v>
      </c>
      <c r="S120" s="29" t="s">
        <v>779</v>
      </c>
      <c r="T120" s="29" t="s">
        <v>616</v>
      </c>
      <c r="U120" s="29">
        <v>1E-4</v>
      </c>
      <c r="V120" s="29">
        <v>2.8500000000000001E-2</v>
      </c>
      <c r="W120" s="29">
        <v>3.7999999999999999E-2</v>
      </c>
      <c r="X120" s="29">
        <v>-1E-4</v>
      </c>
      <c r="Y120" s="29">
        <v>-2.87E-2</v>
      </c>
      <c r="Z120" s="29">
        <v>-3.8300000000000001E-2</v>
      </c>
      <c r="AA120" s="30">
        <v>300</v>
      </c>
      <c r="AB120" s="30">
        <v>475</v>
      </c>
      <c r="AC120" s="31">
        <v>-69.533000000000001</v>
      </c>
      <c r="AD120" s="31">
        <v>0.27882907268170426</v>
      </c>
      <c r="AE120" s="30">
        <v>1</v>
      </c>
    </row>
    <row r="121" spans="2:31" x14ac:dyDescent="0.2">
      <c r="B121" s="28">
        <v>596</v>
      </c>
      <c r="C121" s="29" t="s">
        <v>780</v>
      </c>
      <c r="D121" s="29" t="s">
        <v>618</v>
      </c>
      <c r="E121" s="29">
        <v>1E-4</v>
      </c>
      <c r="F121" s="29">
        <v>2.8500000000000001E-2</v>
      </c>
      <c r="G121" s="29">
        <v>3.7999999999999999E-2</v>
      </c>
      <c r="H121" s="29">
        <v>-1E-4</v>
      </c>
      <c r="I121" s="29">
        <v>-2.87E-2</v>
      </c>
      <c r="J121" s="29">
        <v>-3.8300000000000001E-2</v>
      </c>
      <c r="K121" s="30">
        <v>300</v>
      </c>
      <c r="L121" s="30">
        <v>475</v>
      </c>
      <c r="M121" s="31">
        <v>69.540800000000004</v>
      </c>
      <c r="N121" s="31">
        <v>0.27886035087719302</v>
      </c>
      <c r="O121" s="30">
        <v>1</v>
      </c>
      <c r="R121" s="28">
        <v>596</v>
      </c>
      <c r="S121" s="29" t="s">
        <v>780</v>
      </c>
      <c r="T121" s="29" t="s">
        <v>618</v>
      </c>
      <c r="U121" s="29">
        <v>1E-4</v>
      </c>
      <c r="V121" s="29">
        <v>2.8500000000000001E-2</v>
      </c>
      <c r="W121" s="29">
        <v>3.7999999999999999E-2</v>
      </c>
      <c r="X121" s="29">
        <v>-1E-4</v>
      </c>
      <c r="Y121" s="29">
        <v>-2.87E-2</v>
      </c>
      <c r="Z121" s="29">
        <v>-3.8300000000000001E-2</v>
      </c>
      <c r="AA121" s="30">
        <v>300</v>
      </c>
      <c r="AB121" s="30">
        <v>475</v>
      </c>
      <c r="AC121" s="31">
        <v>69.540599999999998</v>
      </c>
      <c r="AD121" s="31">
        <v>0.2788595488721804</v>
      </c>
      <c r="AE121" s="30">
        <v>1</v>
      </c>
    </row>
    <row r="122" spans="2:31" x14ac:dyDescent="0.2">
      <c r="B122" s="28">
        <v>599</v>
      </c>
      <c r="C122" s="29" t="s">
        <v>782</v>
      </c>
      <c r="D122" s="29" t="s">
        <v>616</v>
      </c>
      <c r="E122" s="29">
        <v>1E-4</v>
      </c>
      <c r="F122" s="29">
        <v>2.8400000000000002E-2</v>
      </c>
      <c r="G122" s="29">
        <v>3.78E-2</v>
      </c>
      <c r="H122" s="29">
        <v>-1E-4</v>
      </c>
      <c r="I122" s="29">
        <v>-2.86E-2</v>
      </c>
      <c r="J122" s="29">
        <v>-3.8100000000000002E-2</v>
      </c>
      <c r="K122" s="30">
        <v>300</v>
      </c>
      <c r="L122" s="30">
        <v>475</v>
      </c>
      <c r="M122" s="31">
        <v>-57.6492</v>
      </c>
      <c r="N122" s="31">
        <v>0.23117473684210524</v>
      </c>
      <c r="O122" s="30">
        <v>1</v>
      </c>
      <c r="R122" s="28">
        <v>599</v>
      </c>
      <c r="S122" s="29" t="s">
        <v>782</v>
      </c>
      <c r="T122" s="29" t="s">
        <v>616</v>
      </c>
      <c r="U122" s="29">
        <v>1E-4</v>
      </c>
      <c r="V122" s="29">
        <v>2.8400000000000002E-2</v>
      </c>
      <c r="W122" s="29">
        <v>3.78E-2</v>
      </c>
      <c r="X122" s="29">
        <v>-1E-4</v>
      </c>
      <c r="Y122" s="29">
        <v>-2.86E-2</v>
      </c>
      <c r="Z122" s="29">
        <v>-3.8100000000000002E-2</v>
      </c>
      <c r="AA122" s="30">
        <v>300</v>
      </c>
      <c r="AB122" s="30">
        <v>475</v>
      </c>
      <c r="AC122" s="31">
        <v>-57.648400000000002</v>
      </c>
      <c r="AD122" s="31">
        <v>0.23117152882205513</v>
      </c>
      <c r="AE122" s="30">
        <v>1</v>
      </c>
    </row>
    <row r="123" spans="2:31" x14ac:dyDescent="0.2">
      <c r="B123" s="28">
        <v>599</v>
      </c>
      <c r="C123" s="29" t="s">
        <v>783</v>
      </c>
      <c r="D123" s="29" t="s">
        <v>618</v>
      </c>
      <c r="E123" s="29">
        <v>1E-4</v>
      </c>
      <c r="F123" s="29">
        <v>2.8400000000000002E-2</v>
      </c>
      <c r="G123" s="29">
        <v>3.78E-2</v>
      </c>
      <c r="H123" s="29">
        <v>-1E-4</v>
      </c>
      <c r="I123" s="29">
        <v>-2.86E-2</v>
      </c>
      <c r="J123" s="29">
        <v>-3.8100000000000002E-2</v>
      </c>
      <c r="K123" s="30">
        <v>300</v>
      </c>
      <c r="L123" s="30">
        <v>475</v>
      </c>
      <c r="M123" s="31">
        <v>57.655999999999999</v>
      </c>
      <c r="N123" s="31">
        <v>0.23120200501253133</v>
      </c>
      <c r="O123" s="30">
        <v>1</v>
      </c>
      <c r="R123" s="28">
        <v>599</v>
      </c>
      <c r="S123" s="29" t="s">
        <v>783</v>
      </c>
      <c r="T123" s="29" t="s">
        <v>618</v>
      </c>
      <c r="U123" s="29">
        <v>1E-4</v>
      </c>
      <c r="V123" s="29">
        <v>2.8400000000000002E-2</v>
      </c>
      <c r="W123" s="29">
        <v>3.78E-2</v>
      </c>
      <c r="X123" s="29">
        <v>-1E-4</v>
      </c>
      <c r="Y123" s="29">
        <v>-2.86E-2</v>
      </c>
      <c r="Z123" s="29">
        <v>-3.8100000000000002E-2</v>
      </c>
      <c r="AA123" s="30">
        <v>300</v>
      </c>
      <c r="AB123" s="30">
        <v>475</v>
      </c>
      <c r="AC123" s="31">
        <v>57.655200000000001</v>
      </c>
      <c r="AD123" s="31">
        <v>0.23119879699248119</v>
      </c>
      <c r="AE123" s="30">
        <v>1</v>
      </c>
    </row>
    <row r="124" spans="2:31" x14ac:dyDescent="0.2">
      <c r="B124" s="28">
        <v>611</v>
      </c>
      <c r="C124" s="29" t="s">
        <v>785</v>
      </c>
      <c r="D124" s="29" t="s">
        <v>616</v>
      </c>
      <c r="E124" s="29">
        <v>1E-4</v>
      </c>
      <c r="F124" s="29">
        <v>2.7900000000000001E-2</v>
      </c>
      <c r="G124" s="29">
        <v>3.7199999999999997E-2</v>
      </c>
      <c r="H124" s="29">
        <v>-1E-4</v>
      </c>
      <c r="I124" s="29">
        <v>-2.7900000000000001E-2</v>
      </c>
      <c r="J124" s="29">
        <v>-3.7199999999999997E-2</v>
      </c>
      <c r="K124" s="30">
        <v>300</v>
      </c>
      <c r="L124" s="30">
        <v>475</v>
      </c>
      <c r="M124" s="31">
        <v>-32.669400000000003</v>
      </c>
      <c r="N124" s="31">
        <v>0.1310051127819549</v>
      </c>
      <c r="O124" s="30">
        <v>1</v>
      </c>
      <c r="R124" s="28">
        <v>611</v>
      </c>
      <c r="S124" s="29" t="s">
        <v>785</v>
      </c>
      <c r="T124" s="29" t="s">
        <v>616</v>
      </c>
      <c r="U124" s="29">
        <v>1E-4</v>
      </c>
      <c r="V124" s="29">
        <v>2.7900000000000001E-2</v>
      </c>
      <c r="W124" s="29">
        <v>3.7199999999999997E-2</v>
      </c>
      <c r="X124" s="29">
        <v>-1E-4</v>
      </c>
      <c r="Y124" s="29">
        <v>-2.7900000000000001E-2</v>
      </c>
      <c r="Z124" s="29">
        <v>-3.7199999999999997E-2</v>
      </c>
      <c r="AA124" s="30">
        <v>300</v>
      </c>
      <c r="AB124" s="30">
        <v>475</v>
      </c>
      <c r="AC124" s="31">
        <v>-32.674100000000003</v>
      </c>
      <c r="AD124" s="31">
        <v>0.13102395989974938</v>
      </c>
      <c r="AE124" s="30">
        <v>1</v>
      </c>
    </row>
    <row r="125" spans="2:31" x14ac:dyDescent="0.2">
      <c r="B125" s="28">
        <v>611</v>
      </c>
      <c r="C125" s="29" t="s">
        <v>786</v>
      </c>
      <c r="D125" s="29" t="s">
        <v>618</v>
      </c>
      <c r="E125" s="29">
        <v>1E-4</v>
      </c>
      <c r="F125" s="29">
        <v>2.7900000000000001E-2</v>
      </c>
      <c r="G125" s="29">
        <v>3.7199999999999997E-2</v>
      </c>
      <c r="H125" s="29">
        <v>-1E-4</v>
      </c>
      <c r="I125" s="29">
        <v>-2.7900000000000001E-2</v>
      </c>
      <c r="J125" s="29">
        <v>-3.7199999999999997E-2</v>
      </c>
      <c r="K125" s="30">
        <v>300</v>
      </c>
      <c r="L125" s="30">
        <v>475</v>
      </c>
      <c r="M125" s="31">
        <v>57.655999999999999</v>
      </c>
      <c r="N125" s="31">
        <v>0.23120200501253133</v>
      </c>
      <c r="O125" s="30">
        <v>1</v>
      </c>
      <c r="R125" s="28">
        <v>611</v>
      </c>
      <c r="S125" s="29" t="s">
        <v>786</v>
      </c>
      <c r="T125" s="29" t="s">
        <v>618</v>
      </c>
      <c r="U125" s="29">
        <v>1E-4</v>
      </c>
      <c r="V125" s="29">
        <v>2.7900000000000001E-2</v>
      </c>
      <c r="W125" s="29">
        <v>3.7199999999999997E-2</v>
      </c>
      <c r="X125" s="29">
        <v>-1E-4</v>
      </c>
      <c r="Y125" s="29">
        <v>-2.7900000000000001E-2</v>
      </c>
      <c r="Z125" s="29">
        <v>-3.7199999999999997E-2</v>
      </c>
      <c r="AA125" s="30">
        <v>300</v>
      </c>
      <c r="AB125" s="30">
        <v>475</v>
      </c>
      <c r="AC125" s="31">
        <v>57.655200000000001</v>
      </c>
      <c r="AD125" s="31">
        <v>0.23119879699248119</v>
      </c>
      <c r="AE125" s="30">
        <v>1</v>
      </c>
    </row>
    <row r="126" spans="2:31" x14ac:dyDescent="0.2">
      <c r="B126" s="28">
        <v>612</v>
      </c>
      <c r="C126" s="29" t="s">
        <v>788</v>
      </c>
      <c r="D126" s="29" t="s">
        <v>616</v>
      </c>
      <c r="E126" s="29">
        <v>1E-4</v>
      </c>
      <c r="F126" s="29">
        <v>2.7900000000000001E-2</v>
      </c>
      <c r="G126" s="29">
        <v>3.7199999999999997E-2</v>
      </c>
      <c r="H126" s="29">
        <v>-1E-4</v>
      </c>
      <c r="I126" s="29">
        <v>-2.7900000000000001E-2</v>
      </c>
      <c r="J126" s="29">
        <v>-3.7199999999999997E-2</v>
      </c>
      <c r="K126" s="30">
        <v>300</v>
      </c>
      <c r="L126" s="30">
        <v>475</v>
      </c>
      <c r="M126" s="31">
        <v>-30.526599999999998</v>
      </c>
      <c r="N126" s="31">
        <v>0.12241243107769423</v>
      </c>
      <c r="O126" s="30">
        <v>1</v>
      </c>
      <c r="R126" s="28">
        <v>612</v>
      </c>
      <c r="S126" s="29" t="s">
        <v>788</v>
      </c>
      <c r="T126" s="29" t="s">
        <v>616</v>
      </c>
      <c r="U126" s="29">
        <v>1E-4</v>
      </c>
      <c r="V126" s="29">
        <v>2.7900000000000001E-2</v>
      </c>
      <c r="W126" s="29">
        <v>3.7199999999999997E-2</v>
      </c>
      <c r="X126" s="29">
        <v>-1E-4</v>
      </c>
      <c r="Y126" s="29">
        <v>-2.7900000000000001E-2</v>
      </c>
      <c r="Z126" s="29">
        <v>-3.7199999999999997E-2</v>
      </c>
      <c r="AA126" s="30">
        <v>300</v>
      </c>
      <c r="AB126" s="30">
        <v>475</v>
      </c>
      <c r="AC126" s="31">
        <v>-30.531199999999998</v>
      </c>
      <c r="AD126" s="31">
        <v>0.12243087719298244</v>
      </c>
      <c r="AE126" s="30">
        <v>1</v>
      </c>
    </row>
    <row r="127" spans="2:31" x14ac:dyDescent="0.2">
      <c r="B127" s="28">
        <v>612</v>
      </c>
      <c r="C127" s="29" t="s">
        <v>789</v>
      </c>
      <c r="D127" s="29" t="s">
        <v>618</v>
      </c>
      <c r="E127" s="29">
        <v>1E-4</v>
      </c>
      <c r="F127" s="29">
        <v>2.7900000000000001E-2</v>
      </c>
      <c r="G127" s="29">
        <v>3.7199999999999997E-2</v>
      </c>
      <c r="H127" s="29">
        <v>-1E-4</v>
      </c>
      <c r="I127" s="29">
        <v>-2.7900000000000001E-2</v>
      </c>
      <c r="J127" s="29">
        <v>-3.7199999999999997E-2</v>
      </c>
      <c r="K127" s="30">
        <v>300</v>
      </c>
      <c r="L127" s="30">
        <v>475</v>
      </c>
      <c r="M127" s="31">
        <v>57.655999999999999</v>
      </c>
      <c r="N127" s="31">
        <v>0.23120200501253133</v>
      </c>
      <c r="O127" s="30">
        <v>1</v>
      </c>
      <c r="R127" s="28">
        <v>612</v>
      </c>
      <c r="S127" s="29" t="s">
        <v>789</v>
      </c>
      <c r="T127" s="29" t="s">
        <v>618</v>
      </c>
      <c r="U127" s="29">
        <v>1E-4</v>
      </c>
      <c r="V127" s="29">
        <v>2.7900000000000001E-2</v>
      </c>
      <c r="W127" s="29">
        <v>3.7199999999999997E-2</v>
      </c>
      <c r="X127" s="29">
        <v>-1E-4</v>
      </c>
      <c r="Y127" s="29">
        <v>-2.7900000000000001E-2</v>
      </c>
      <c r="Z127" s="29">
        <v>-3.7199999999999997E-2</v>
      </c>
      <c r="AA127" s="30">
        <v>300</v>
      </c>
      <c r="AB127" s="30">
        <v>475</v>
      </c>
      <c r="AC127" s="31">
        <v>57.655200000000001</v>
      </c>
      <c r="AD127" s="31">
        <v>0.23119879699248119</v>
      </c>
      <c r="AE127" s="30">
        <v>1</v>
      </c>
    </row>
    <row r="128" spans="2:31" x14ac:dyDescent="0.2">
      <c r="B128" s="28">
        <v>613</v>
      </c>
      <c r="C128" s="29" t="s">
        <v>790</v>
      </c>
      <c r="D128" s="29" t="s">
        <v>616</v>
      </c>
      <c r="E128" s="29">
        <v>1E-4</v>
      </c>
      <c r="F128" s="29">
        <v>2.7900000000000001E-2</v>
      </c>
      <c r="G128" s="29">
        <v>3.7199999999999997E-2</v>
      </c>
      <c r="H128" s="29">
        <v>-1E-4</v>
      </c>
      <c r="I128" s="29">
        <v>-2.7900000000000001E-2</v>
      </c>
      <c r="J128" s="29">
        <v>-3.7199999999999997E-2</v>
      </c>
      <c r="K128" s="30">
        <v>300</v>
      </c>
      <c r="L128" s="30">
        <v>475</v>
      </c>
      <c r="M128" s="31">
        <v>-32.213799999999999</v>
      </c>
      <c r="N128" s="31">
        <v>0.12917814536340852</v>
      </c>
      <c r="O128" s="30">
        <v>1</v>
      </c>
      <c r="R128" s="28">
        <v>613</v>
      </c>
      <c r="S128" s="29" t="s">
        <v>790</v>
      </c>
      <c r="T128" s="29" t="s">
        <v>616</v>
      </c>
      <c r="U128" s="29">
        <v>1E-4</v>
      </c>
      <c r="V128" s="29">
        <v>2.7900000000000001E-2</v>
      </c>
      <c r="W128" s="29">
        <v>3.7199999999999997E-2</v>
      </c>
      <c r="X128" s="29">
        <v>-1E-4</v>
      </c>
      <c r="Y128" s="29">
        <v>-2.7900000000000001E-2</v>
      </c>
      <c r="Z128" s="29">
        <v>-3.7199999999999997E-2</v>
      </c>
      <c r="AA128" s="30">
        <v>300</v>
      </c>
      <c r="AB128" s="30">
        <v>475</v>
      </c>
      <c r="AC128" s="31">
        <v>-32.218400000000003</v>
      </c>
      <c r="AD128" s="31">
        <v>0.12919659147869675</v>
      </c>
      <c r="AE128" s="30">
        <v>1</v>
      </c>
    </row>
    <row r="129" spans="2:31" x14ac:dyDescent="0.2">
      <c r="B129" s="28">
        <v>613</v>
      </c>
      <c r="C129" s="29" t="s">
        <v>791</v>
      </c>
      <c r="D129" s="29" t="s">
        <v>618</v>
      </c>
      <c r="E129" s="29">
        <v>1E-4</v>
      </c>
      <c r="F129" s="29">
        <v>2.7900000000000001E-2</v>
      </c>
      <c r="G129" s="29">
        <v>3.7199999999999997E-2</v>
      </c>
      <c r="H129" s="29">
        <v>-1E-4</v>
      </c>
      <c r="I129" s="29">
        <v>-2.7900000000000001E-2</v>
      </c>
      <c r="J129" s="29">
        <v>-3.7199999999999997E-2</v>
      </c>
      <c r="K129" s="30">
        <v>300</v>
      </c>
      <c r="L129" s="30">
        <v>475</v>
      </c>
      <c r="M129" s="31">
        <v>57.655999999999999</v>
      </c>
      <c r="N129" s="31">
        <v>0.23120200501253133</v>
      </c>
      <c r="O129" s="30">
        <v>1</v>
      </c>
      <c r="R129" s="28">
        <v>613</v>
      </c>
      <c r="S129" s="29" t="s">
        <v>791</v>
      </c>
      <c r="T129" s="29" t="s">
        <v>618</v>
      </c>
      <c r="U129" s="29">
        <v>1E-4</v>
      </c>
      <c r="V129" s="29">
        <v>2.7900000000000001E-2</v>
      </c>
      <c r="W129" s="29">
        <v>3.7199999999999997E-2</v>
      </c>
      <c r="X129" s="29">
        <v>-1E-4</v>
      </c>
      <c r="Y129" s="29">
        <v>-2.7900000000000001E-2</v>
      </c>
      <c r="Z129" s="29">
        <v>-3.7199999999999997E-2</v>
      </c>
      <c r="AA129" s="30">
        <v>300</v>
      </c>
      <c r="AB129" s="30">
        <v>475</v>
      </c>
      <c r="AC129" s="31">
        <v>57.655200000000001</v>
      </c>
      <c r="AD129" s="31">
        <v>0.23119879699248119</v>
      </c>
      <c r="AE129" s="30">
        <v>1</v>
      </c>
    </row>
    <row r="130" spans="2:31" x14ac:dyDescent="0.2">
      <c r="B130" s="28">
        <v>614</v>
      </c>
      <c r="C130" s="29" t="s">
        <v>792</v>
      </c>
      <c r="D130" s="29" t="s">
        <v>616</v>
      </c>
      <c r="E130" s="29">
        <v>1E-4</v>
      </c>
      <c r="F130" s="29">
        <v>2.7900000000000001E-2</v>
      </c>
      <c r="G130" s="29">
        <v>3.7199999999999997E-2</v>
      </c>
      <c r="H130" s="29">
        <v>-1E-4</v>
      </c>
      <c r="I130" s="29">
        <v>-2.7900000000000001E-2</v>
      </c>
      <c r="J130" s="29">
        <v>-3.7199999999999997E-2</v>
      </c>
      <c r="K130" s="30">
        <v>300</v>
      </c>
      <c r="L130" s="30">
        <v>475</v>
      </c>
      <c r="M130" s="31">
        <v>-31.2485</v>
      </c>
      <c r="N130" s="31">
        <v>0.12530726817042606</v>
      </c>
      <c r="O130" s="30">
        <v>1</v>
      </c>
      <c r="R130" s="28">
        <v>614</v>
      </c>
      <c r="S130" s="29" t="s">
        <v>792</v>
      </c>
      <c r="T130" s="29" t="s">
        <v>616</v>
      </c>
      <c r="U130" s="29">
        <v>1E-4</v>
      </c>
      <c r="V130" s="29">
        <v>2.7900000000000001E-2</v>
      </c>
      <c r="W130" s="29">
        <v>3.7199999999999997E-2</v>
      </c>
      <c r="X130" s="29">
        <v>-1E-4</v>
      </c>
      <c r="Y130" s="29">
        <v>-2.7900000000000001E-2</v>
      </c>
      <c r="Z130" s="29">
        <v>-3.7199999999999997E-2</v>
      </c>
      <c r="AA130" s="30">
        <v>300</v>
      </c>
      <c r="AB130" s="30">
        <v>475</v>
      </c>
      <c r="AC130" s="31">
        <v>-31.2531</v>
      </c>
      <c r="AD130" s="31">
        <v>0.12532571428571429</v>
      </c>
      <c r="AE130" s="30">
        <v>1</v>
      </c>
    </row>
    <row r="131" spans="2:31" x14ac:dyDescent="0.2">
      <c r="B131" s="28">
        <v>614</v>
      </c>
      <c r="C131" s="29" t="s">
        <v>793</v>
      </c>
      <c r="D131" s="29" t="s">
        <v>618</v>
      </c>
      <c r="E131" s="29">
        <v>1E-4</v>
      </c>
      <c r="F131" s="29">
        <v>2.7900000000000001E-2</v>
      </c>
      <c r="G131" s="29">
        <v>3.7199999999999997E-2</v>
      </c>
      <c r="H131" s="29">
        <v>-1E-4</v>
      </c>
      <c r="I131" s="29">
        <v>-2.7900000000000001E-2</v>
      </c>
      <c r="J131" s="29">
        <v>-3.7199999999999997E-2</v>
      </c>
      <c r="K131" s="30">
        <v>300</v>
      </c>
      <c r="L131" s="30">
        <v>475</v>
      </c>
      <c r="M131" s="31">
        <v>57.655999999999999</v>
      </c>
      <c r="N131" s="31">
        <v>0.23120200501253133</v>
      </c>
      <c r="O131" s="30">
        <v>1</v>
      </c>
      <c r="R131" s="28">
        <v>614</v>
      </c>
      <c r="S131" s="29" t="s">
        <v>793</v>
      </c>
      <c r="T131" s="29" t="s">
        <v>618</v>
      </c>
      <c r="U131" s="29">
        <v>1E-4</v>
      </c>
      <c r="V131" s="29">
        <v>2.7900000000000001E-2</v>
      </c>
      <c r="W131" s="29">
        <v>3.7199999999999997E-2</v>
      </c>
      <c r="X131" s="29">
        <v>-1E-4</v>
      </c>
      <c r="Y131" s="29">
        <v>-2.7900000000000001E-2</v>
      </c>
      <c r="Z131" s="29">
        <v>-3.7199999999999997E-2</v>
      </c>
      <c r="AA131" s="30">
        <v>300</v>
      </c>
      <c r="AB131" s="30">
        <v>475</v>
      </c>
      <c r="AC131" s="31">
        <v>57.655200000000001</v>
      </c>
      <c r="AD131" s="31">
        <v>0.23119879699248119</v>
      </c>
      <c r="AE131" s="30">
        <v>1</v>
      </c>
    </row>
    <row r="132" spans="2:31" x14ac:dyDescent="0.2">
      <c r="B132" s="28">
        <v>615</v>
      </c>
      <c r="C132" s="29" t="s">
        <v>795</v>
      </c>
      <c r="D132" s="29" t="s">
        <v>616</v>
      </c>
      <c r="E132" s="29">
        <v>1E-4</v>
      </c>
      <c r="F132" s="29">
        <v>2.7900000000000001E-2</v>
      </c>
      <c r="G132" s="29">
        <v>3.7199999999999997E-2</v>
      </c>
      <c r="H132" s="29">
        <v>-1E-4</v>
      </c>
      <c r="I132" s="29">
        <v>-2.7900000000000001E-2</v>
      </c>
      <c r="J132" s="29">
        <v>-3.7199999999999997E-2</v>
      </c>
      <c r="K132" s="30">
        <v>300</v>
      </c>
      <c r="L132" s="30">
        <v>475</v>
      </c>
      <c r="M132" s="31">
        <v>-29.772400000000001</v>
      </c>
      <c r="N132" s="31">
        <v>0.11938807017543861</v>
      </c>
      <c r="O132" s="30">
        <v>1</v>
      </c>
      <c r="R132" s="28">
        <v>615</v>
      </c>
      <c r="S132" s="29" t="s">
        <v>795</v>
      </c>
      <c r="T132" s="29" t="s">
        <v>616</v>
      </c>
      <c r="U132" s="29">
        <v>1E-4</v>
      </c>
      <c r="V132" s="29">
        <v>2.7900000000000001E-2</v>
      </c>
      <c r="W132" s="29">
        <v>3.7199999999999997E-2</v>
      </c>
      <c r="X132" s="29">
        <v>-1E-4</v>
      </c>
      <c r="Y132" s="29">
        <v>-2.7900000000000001E-2</v>
      </c>
      <c r="Z132" s="29">
        <v>-3.7199999999999997E-2</v>
      </c>
      <c r="AA132" s="30">
        <v>300</v>
      </c>
      <c r="AB132" s="30">
        <v>475</v>
      </c>
      <c r="AC132" s="31">
        <v>-29.777000000000001</v>
      </c>
      <c r="AD132" s="31">
        <v>0.11940651629072682</v>
      </c>
      <c r="AE132" s="30">
        <v>1</v>
      </c>
    </row>
    <row r="133" spans="2:31" x14ac:dyDescent="0.2">
      <c r="B133" s="28">
        <v>615</v>
      </c>
      <c r="C133" s="29" t="s">
        <v>796</v>
      </c>
      <c r="D133" s="29" t="s">
        <v>618</v>
      </c>
      <c r="E133" s="29">
        <v>1E-4</v>
      </c>
      <c r="F133" s="29">
        <v>2.7900000000000001E-2</v>
      </c>
      <c r="G133" s="29">
        <v>3.7199999999999997E-2</v>
      </c>
      <c r="H133" s="29">
        <v>-1E-4</v>
      </c>
      <c r="I133" s="29">
        <v>-2.7900000000000001E-2</v>
      </c>
      <c r="J133" s="29">
        <v>-3.7199999999999997E-2</v>
      </c>
      <c r="K133" s="30">
        <v>300</v>
      </c>
      <c r="L133" s="30">
        <v>475</v>
      </c>
      <c r="M133" s="31">
        <v>57.655999999999999</v>
      </c>
      <c r="N133" s="31">
        <v>0.23120200501253133</v>
      </c>
      <c r="O133" s="30">
        <v>1</v>
      </c>
      <c r="R133" s="28">
        <v>615</v>
      </c>
      <c r="S133" s="29" t="s">
        <v>796</v>
      </c>
      <c r="T133" s="29" t="s">
        <v>618</v>
      </c>
      <c r="U133" s="29">
        <v>1E-4</v>
      </c>
      <c r="V133" s="29">
        <v>2.7900000000000001E-2</v>
      </c>
      <c r="W133" s="29">
        <v>3.7199999999999997E-2</v>
      </c>
      <c r="X133" s="29">
        <v>-1E-4</v>
      </c>
      <c r="Y133" s="29">
        <v>-2.7900000000000001E-2</v>
      </c>
      <c r="Z133" s="29">
        <v>-3.7199999999999997E-2</v>
      </c>
      <c r="AA133" s="30">
        <v>300</v>
      </c>
      <c r="AB133" s="30">
        <v>475</v>
      </c>
      <c r="AC133" s="31">
        <v>57.655200000000001</v>
      </c>
      <c r="AD133" s="31">
        <v>0.23119879699248119</v>
      </c>
      <c r="AE133" s="30">
        <v>1</v>
      </c>
    </row>
    <row r="134" spans="2:31" x14ac:dyDescent="0.2">
      <c r="B134" s="28">
        <v>585</v>
      </c>
      <c r="C134" s="29" t="s">
        <v>798</v>
      </c>
      <c r="D134" s="29" t="s">
        <v>616</v>
      </c>
      <c r="E134" s="29">
        <v>1E-4</v>
      </c>
      <c r="F134" s="29">
        <v>2.8400000000000002E-2</v>
      </c>
      <c r="G134" s="29">
        <v>3.78E-2</v>
      </c>
      <c r="H134" s="29">
        <v>-1E-4</v>
      </c>
      <c r="I134" s="29">
        <v>-2.86E-2</v>
      </c>
      <c r="J134" s="29">
        <v>-3.8100000000000002E-2</v>
      </c>
      <c r="K134" s="30">
        <v>300</v>
      </c>
      <c r="L134" s="30">
        <v>475</v>
      </c>
      <c r="M134" s="31">
        <v>-53.294699999999999</v>
      </c>
      <c r="N134" s="31">
        <v>0.21371308270676689</v>
      </c>
      <c r="O134" s="30">
        <v>1</v>
      </c>
      <c r="R134" s="28">
        <v>585</v>
      </c>
      <c r="S134" s="29" t="s">
        <v>798</v>
      </c>
      <c r="T134" s="29" t="s">
        <v>616</v>
      </c>
      <c r="U134" s="29">
        <v>1E-4</v>
      </c>
      <c r="V134" s="29">
        <v>2.8400000000000002E-2</v>
      </c>
      <c r="W134" s="29">
        <v>3.78E-2</v>
      </c>
      <c r="X134" s="29">
        <v>-1E-4</v>
      </c>
      <c r="Y134" s="29">
        <v>-2.86E-2</v>
      </c>
      <c r="Z134" s="29">
        <v>-3.8100000000000002E-2</v>
      </c>
      <c r="AA134" s="30">
        <v>300</v>
      </c>
      <c r="AB134" s="30">
        <v>475</v>
      </c>
      <c r="AC134" s="31">
        <v>-53.295499999999997</v>
      </c>
      <c r="AD134" s="31">
        <v>0.21371629072681705</v>
      </c>
      <c r="AE134" s="30">
        <v>1</v>
      </c>
    </row>
    <row r="135" spans="2:31" x14ac:dyDescent="0.2">
      <c r="B135" s="28">
        <v>585</v>
      </c>
      <c r="C135" s="29" t="s">
        <v>799</v>
      </c>
      <c r="D135" s="29" t="s">
        <v>618</v>
      </c>
      <c r="E135" s="29">
        <v>1E-4</v>
      </c>
      <c r="F135" s="29">
        <v>2.8400000000000002E-2</v>
      </c>
      <c r="G135" s="29">
        <v>3.78E-2</v>
      </c>
      <c r="H135" s="29">
        <v>-1E-4</v>
      </c>
      <c r="I135" s="29">
        <v>-2.86E-2</v>
      </c>
      <c r="J135" s="29">
        <v>-3.8100000000000002E-2</v>
      </c>
      <c r="K135" s="30">
        <v>300</v>
      </c>
      <c r="L135" s="30">
        <v>475</v>
      </c>
      <c r="M135" s="31">
        <v>54.446300000000001</v>
      </c>
      <c r="N135" s="31">
        <v>0.21833102756892231</v>
      </c>
      <c r="O135" s="30">
        <v>1</v>
      </c>
      <c r="R135" s="28">
        <v>585</v>
      </c>
      <c r="S135" s="29" t="s">
        <v>799</v>
      </c>
      <c r="T135" s="29" t="s">
        <v>618</v>
      </c>
      <c r="U135" s="29">
        <v>1E-4</v>
      </c>
      <c r="V135" s="29">
        <v>2.8400000000000002E-2</v>
      </c>
      <c r="W135" s="29">
        <v>3.78E-2</v>
      </c>
      <c r="X135" s="29">
        <v>-1E-4</v>
      </c>
      <c r="Y135" s="29">
        <v>-2.86E-2</v>
      </c>
      <c r="Z135" s="29">
        <v>-3.8100000000000002E-2</v>
      </c>
      <c r="AA135" s="30">
        <v>300</v>
      </c>
      <c r="AB135" s="30">
        <v>475</v>
      </c>
      <c r="AC135" s="31">
        <v>54.447099999999999</v>
      </c>
      <c r="AD135" s="31">
        <v>0.21833423558897241</v>
      </c>
      <c r="AE135" s="30">
        <v>1</v>
      </c>
    </row>
    <row r="136" spans="2:31" x14ac:dyDescent="0.2">
      <c r="B136" s="28">
        <v>588</v>
      </c>
      <c r="C136" s="29" t="s">
        <v>801</v>
      </c>
      <c r="D136" s="29" t="s">
        <v>616</v>
      </c>
      <c r="E136" s="29">
        <v>1E-4</v>
      </c>
      <c r="F136" s="29">
        <v>2.8500000000000001E-2</v>
      </c>
      <c r="G136" s="29">
        <v>3.7999999999999999E-2</v>
      </c>
      <c r="H136" s="29">
        <v>-1E-4</v>
      </c>
      <c r="I136" s="29">
        <v>-2.87E-2</v>
      </c>
      <c r="J136" s="29">
        <v>-3.8300000000000001E-2</v>
      </c>
      <c r="K136" s="30">
        <v>300</v>
      </c>
      <c r="L136" s="30">
        <v>475</v>
      </c>
      <c r="M136" s="31">
        <v>-67.629400000000004</v>
      </c>
      <c r="N136" s="31">
        <v>0.27119558897243112</v>
      </c>
      <c r="O136" s="30">
        <v>1</v>
      </c>
      <c r="R136" s="28">
        <v>588</v>
      </c>
      <c r="S136" s="29" t="s">
        <v>801</v>
      </c>
      <c r="T136" s="29" t="s">
        <v>616</v>
      </c>
      <c r="U136" s="29">
        <v>1E-4</v>
      </c>
      <c r="V136" s="29">
        <v>2.8500000000000001E-2</v>
      </c>
      <c r="W136" s="29">
        <v>3.7999999999999999E-2</v>
      </c>
      <c r="X136" s="29">
        <v>-1E-4</v>
      </c>
      <c r="Y136" s="29">
        <v>-2.87E-2</v>
      </c>
      <c r="Z136" s="29">
        <v>-3.8300000000000001E-2</v>
      </c>
      <c r="AA136" s="30">
        <v>300</v>
      </c>
      <c r="AB136" s="30">
        <v>475</v>
      </c>
      <c r="AC136" s="31">
        <v>-67.629599999999996</v>
      </c>
      <c r="AD136" s="31">
        <v>0.27119639097744358</v>
      </c>
      <c r="AE136" s="30">
        <v>1</v>
      </c>
    </row>
    <row r="137" spans="2:31" x14ac:dyDescent="0.2">
      <c r="B137" s="28">
        <v>588</v>
      </c>
      <c r="C137" s="29" t="s">
        <v>802</v>
      </c>
      <c r="D137" s="29" t="s">
        <v>618</v>
      </c>
      <c r="E137" s="29">
        <v>1E-4</v>
      </c>
      <c r="F137" s="29">
        <v>2.8500000000000001E-2</v>
      </c>
      <c r="G137" s="29">
        <v>3.7999999999999999E-2</v>
      </c>
      <c r="H137" s="29">
        <v>-1E-4</v>
      </c>
      <c r="I137" s="29">
        <v>-2.87E-2</v>
      </c>
      <c r="J137" s="29">
        <v>-3.8300000000000001E-2</v>
      </c>
      <c r="K137" s="30">
        <v>300</v>
      </c>
      <c r="L137" s="30">
        <v>475</v>
      </c>
      <c r="M137" s="31">
        <v>68.394499999999994</v>
      </c>
      <c r="N137" s="31">
        <v>0.27426365914786965</v>
      </c>
      <c r="O137" s="30">
        <v>1</v>
      </c>
      <c r="R137" s="28">
        <v>588</v>
      </c>
      <c r="S137" s="29" t="s">
        <v>802</v>
      </c>
      <c r="T137" s="29" t="s">
        <v>618</v>
      </c>
      <c r="U137" s="29">
        <v>1E-4</v>
      </c>
      <c r="V137" s="29">
        <v>2.8500000000000001E-2</v>
      </c>
      <c r="W137" s="29">
        <v>3.7999999999999999E-2</v>
      </c>
      <c r="X137" s="29">
        <v>-1E-4</v>
      </c>
      <c r="Y137" s="29">
        <v>-2.87E-2</v>
      </c>
      <c r="Z137" s="29">
        <v>-3.8300000000000001E-2</v>
      </c>
      <c r="AA137" s="30">
        <v>300</v>
      </c>
      <c r="AB137" s="30">
        <v>475</v>
      </c>
      <c r="AC137" s="31">
        <v>68.394599999999997</v>
      </c>
      <c r="AD137" s="31">
        <v>0.27426406015037591</v>
      </c>
      <c r="AE137" s="30">
        <v>1</v>
      </c>
    </row>
    <row r="138" spans="2:31" x14ac:dyDescent="0.2">
      <c r="B138" s="28">
        <v>591</v>
      </c>
      <c r="C138" s="29" t="s">
        <v>804</v>
      </c>
      <c r="D138" s="29" t="s">
        <v>616</v>
      </c>
      <c r="E138" s="29">
        <v>1E-4</v>
      </c>
      <c r="F138" s="29">
        <v>2.8500000000000001E-2</v>
      </c>
      <c r="G138" s="29">
        <v>3.7999999999999999E-2</v>
      </c>
      <c r="H138" s="29">
        <v>-1E-4</v>
      </c>
      <c r="I138" s="29">
        <v>-2.87E-2</v>
      </c>
      <c r="J138" s="29">
        <v>-3.8300000000000001E-2</v>
      </c>
      <c r="K138" s="30">
        <v>300</v>
      </c>
      <c r="L138" s="30">
        <v>475</v>
      </c>
      <c r="M138" s="31">
        <v>-67.523799999999994</v>
      </c>
      <c r="N138" s="31">
        <v>0.27077213032581449</v>
      </c>
      <c r="O138" s="30">
        <v>1</v>
      </c>
      <c r="R138" s="28">
        <v>591</v>
      </c>
      <c r="S138" s="29" t="s">
        <v>804</v>
      </c>
      <c r="T138" s="29" t="s">
        <v>616</v>
      </c>
      <c r="U138" s="29">
        <v>1E-4</v>
      </c>
      <c r="V138" s="29">
        <v>2.8500000000000001E-2</v>
      </c>
      <c r="W138" s="29">
        <v>3.7999999999999999E-2</v>
      </c>
      <c r="X138" s="29">
        <v>-1E-4</v>
      </c>
      <c r="Y138" s="29">
        <v>-2.87E-2</v>
      </c>
      <c r="Z138" s="29">
        <v>-3.8300000000000001E-2</v>
      </c>
      <c r="AA138" s="30">
        <v>300</v>
      </c>
      <c r="AB138" s="30">
        <v>475</v>
      </c>
      <c r="AC138" s="31">
        <v>-67.523899999999998</v>
      </c>
      <c r="AD138" s="31">
        <v>0.2707725313283208</v>
      </c>
      <c r="AE138" s="30">
        <v>1</v>
      </c>
    </row>
    <row r="139" spans="2:31" x14ac:dyDescent="0.2">
      <c r="B139" s="28">
        <v>591</v>
      </c>
      <c r="C139" s="29" t="s">
        <v>805</v>
      </c>
      <c r="D139" s="29" t="s">
        <v>618</v>
      </c>
      <c r="E139" s="29">
        <v>1E-4</v>
      </c>
      <c r="F139" s="29">
        <v>2.8500000000000001E-2</v>
      </c>
      <c r="G139" s="29">
        <v>3.7999999999999999E-2</v>
      </c>
      <c r="H139" s="29">
        <v>-1E-4</v>
      </c>
      <c r="I139" s="29">
        <v>-2.87E-2</v>
      </c>
      <c r="J139" s="29">
        <v>-3.8300000000000001E-2</v>
      </c>
      <c r="K139" s="30">
        <v>300</v>
      </c>
      <c r="L139" s="30">
        <v>475</v>
      </c>
      <c r="M139" s="31">
        <v>69.871300000000005</v>
      </c>
      <c r="N139" s="31">
        <v>0.28018566416040103</v>
      </c>
      <c r="O139" s="30">
        <v>1</v>
      </c>
      <c r="R139" s="28">
        <v>591</v>
      </c>
      <c r="S139" s="29" t="s">
        <v>805</v>
      </c>
      <c r="T139" s="29" t="s">
        <v>618</v>
      </c>
      <c r="U139" s="29">
        <v>1E-4</v>
      </c>
      <c r="V139" s="29">
        <v>2.8500000000000001E-2</v>
      </c>
      <c r="W139" s="29">
        <v>3.7999999999999999E-2</v>
      </c>
      <c r="X139" s="29">
        <v>-1E-4</v>
      </c>
      <c r="Y139" s="29">
        <v>-2.87E-2</v>
      </c>
      <c r="Z139" s="29">
        <v>-3.8300000000000001E-2</v>
      </c>
      <c r="AA139" s="30">
        <v>300</v>
      </c>
      <c r="AB139" s="30">
        <v>475</v>
      </c>
      <c r="AC139" s="31">
        <v>69.871300000000005</v>
      </c>
      <c r="AD139" s="31">
        <v>0.28018566416040103</v>
      </c>
      <c r="AE139" s="30">
        <v>1</v>
      </c>
    </row>
    <row r="140" spans="2:31" x14ac:dyDescent="0.2">
      <c r="B140" s="28">
        <v>594</v>
      </c>
      <c r="C140" s="29" t="s">
        <v>807</v>
      </c>
      <c r="D140" s="29" t="s">
        <v>616</v>
      </c>
      <c r="E140" s="29">
        <v>1E-4</v>
      </c>
      <c r="F140" s="29">
        <v>2.8500000000000001E-2</v>
      </c>
      <c r="G140" s="29">
        <v>3.7999999999999999E-2</v>
      </c>
      <c r="H140" s="29">
        <v>-1E-4</v>
      </c>
      <c r="I140" s="29">
        <v>-2.87E-2</v>
      </c>
      <c r="J140" s="29">
        <v>-3.8300000000000001E-2</v>
      </c>
      <c r="K140" s="30">
        <v>300</v>
      </c>
      <c r="L140" s="30">
        <v>475</v>
      </c>
      <c r="M140" s="31">
        <v>-67.639600000000002</v>
      </c>
      <c r="N140" s="31">
        <v>0.2712364912280702</v>
      </c>
      <c r="O140" s="30">
        <v>1</v>
      </c>
      <c r="R140" s="28">
        <v>594</v>
      </c>
      <c r="S140" s="29" t="s">
        <v>807</v>
      </c>
      <c r="T140" s="29" t="s">
        <v>616</v>
      </c>
      <c r="U140" s="29">
        <v>1E-4</v>
      </c>
      <c r="V140" s="29">
        <v>2.8500000000000001E-2</v>
      </c>
      <c r="W140" s="29">
        <v>3.7999999999999999E-2</v>
      </c>
      <c r="X140" s="29">
        <v>-1E-4</v>
      </c>
      <c r="Y140" s="29">
        <v>-2.87E-2</v>
      </c>
      <c r="Z140" s="29">
        <v>-3.8300000000000001E-2</v>
      </c>
      <c r="AA140" s="30">
        <v>300</v>
      </c>
      <c r="AB140" s="30">
        <v>475</v>
      </c>
      <c r="AC140" s="31">
        <v>-67.639700000000005</v>
      </c>
      <c r="AD140" s="31">
        <v>0.27123689223057651</v>
      </c>
      <c r="AE140" s="30">
        <v>1</v>
      </c>
    </row>
    <row r="141" spans="2:31" x14ac:dyDescent="0.2">
      <c r="B141" s="28">
        <v>594</v>
      </c>
      <c r="C141" s="29" t="s">
        <v>808</v>
      </c>
      <c r="D141" s="29" t="s">
        <v>618</v>
      </c>
      <c r="E141" s="29">
        <v>1E-4</v>
      </c>
      <c r="F141" s="29">
        <v>2.8500000000000001E-2</v>
      </c>
      <c r="G141" s="29">
        <v>3.7999999999999999E-2</v>
      </c>
      <c r="H141" s="29">
        <v>-1E-4</v>
      </c>
      <c r="I141" s="29">
        <v>-2.87E-2</v>
      </c>
      <c r="J141" s="29">
        <v>-3.8300000000000001E-2</v>
      </c>
      <c r="K141" s="30">
        <v>300</v>
      </c>
      <c r="L141" s="30">
        <v>475</v>
      </c>
      <c r="M141" s="31">
        <v>70.019599999999997</v>
      </c>
      <c r="N141" s="31">
        <v>0.28078035087719294</v>
      </c>
      <c r="O141" s="30">
        <v>1</v>
      </c>
      <c r="R141" s="28">
        <v>594</v>
      </c>
      <c r="S141" s="29" t="s">
        <v>808</v>
      </c>
      <c r="T141" s="29" t="s">
        <v>618</v>
      </c>
      <c r="U141" s="29">
        <v>1E-4</v>
      </c>
      <c r="V141" s="29">
        <v>2.8500000000000001E-2</v>
      </c>
      <c r="W141" s="29">
        <v>3.7999999999999999E-2</v>
      </c>
      <c r="X141" s="29">
        <v>-1E-4</v>
      </c>
      <c r="Y141" s="29">
        <v>-2.87E-2</v>
      </c>
      <c r="Z141" s="29">
        <v>-3.8300000000000001E-2</v>
      </c>
      <c r="AA141" s="30">
        <v>300</v>
      </c>
      <c r="AB141" s="30">
        <v>475</v>
      </c>
      <c r="AC141" s="31">
        <v>70.019599999999997</v>
      </c>
      <c r="AD141" s="31">
        <v>0.28078035087719294</v>
      </c>
      <c r="AE141" s="30">
        <v>1</v>
      </c>
    </row>
    <row r="142" spans="2:31" x14ac:dyDescent="0.2">
      <c r="B142" s="28">
        <v>597</v>
      </c>
      <c r="C142" s="29" t="s">
        <v>810</v>
      </c>
      <c r="D142" s="29" t="s">
        <v>616</v>
      </c>
      <c r="E142" s="29">
        <v>1E-4</v>
      </c>
      <c r="F142" s="29">
        <v>2.8500000000000001E-2</v>
      </c>
      <c r="G142" s="29">
        <v>3.7999999999999999E-2</v>
      </c>
      <c r="H142" s="29">
        <v>-1E-4</v>
      </c>
      <c r="I142" s="29">
        <v>-2.87E-2</v>
      </c>
      <c r="J142" s="29">
        <v>-3.8300000000000001E-2</v>
      </c>
      <c r="K142" s="30">
        <v>300</v>
      </c>
      <c r="L142" s="30">
        <v>475</v>
      </c>
      <c r="M142" s="31">
        <v>-68.527900000000002</v>
      </c>
      <c r="N142" s="31">
        <v>0.27479859649122812</v>
      </c>
      <c r="O142" s="30">
        <v>1</v>
      </c>
      <c r="R142" s="28">
        <v>597</v>
      </c>
      <c r="S142" s="29" t="s">
        <v>810</v>
      </c>
      <c r="T142" s="29" t="s">
        <v>616</v>
      </c>
      <c r="U142" s="29">
        <v>1E-4</v>
      </c>
      <c r="V142" s="29">
        <v>2.8500000000000001E-2</v>
      </c>
      <c r="W142" s="29">
        <v>3.7999999999999999E-2</v>
      </c>
      <c r="X142" s="29">
        <v>-1E-4</v>
      </c>
      <c r="Y142" s="29">
        <v>-2.87E-2</v>
      </c>
      <c r="Z142" s="29">
        <v>-3.8300000000000001E-2</v>
      </c>
      <c r="AA142" s="30">
        <v>300</v>
      </c>
      <c r="AB142" s="30">
        <v>475</v>
      </c>
      <c r="AC142" s="31">
        <v>-68.527699999999996</v>
      </c>
      <c r="AD142" s="31">
        <v>0.27479779448621555</v>
      </c>
      <c r="AE142" s="30">
        <v>1</v>
      </c>
    </row>
    <row r="143" spans="2:31" x14ac:dyDescent="0.2">
      <c r="B143" s="28">
        <v>597</v>
      </c>
      <c r="C143" s="29" t="s">
        <v>811</v>
      </c>
      <c r="D143" s="29" t="s">
        <v>618</v>
      </c>
      <c r="E143" s="29">
        <v>1E-4</v>
      </c>
      <c r="F143" s="29">
        <v>2.8500000000000001E-2</v>
      </c>
      <c r="G143" s="29">
        <v>3.7999999999999999E-2</v>
      </c>
      <c r="H143" s="29">
        <v>-1E-4</v>
      </c>
      <c r="I143" s="29">
        <v>-2.87E-2</v>
      </c>
      <c r="J143" s="29">
        <v>-3.8300000000000001E-2</v>
      </c>
      <c r="K143" s="30">
        <v>300</v>
      </c>
      <c r="L143" s="30">
        <v>475</v>
      </c>
      <c r="M143" s="31">
        <v>69.365799999999993</v>
      </c>
      <c r="N143" s="31">
        <v>0.27815859649122804</v>
      </c>
      <c r="O143" s="30">
        <v>1</v>
      </c>
      <c r="R143" s="28">
        <v>597</v>
      </c>
      <c r="S143" s="29" t="s">
        <v>811</v>
      </c>
      <c r="T143" s="29" t="s">
        <v>618</v>
      </c>
      <c r="U143" s="29">
        <v>1E-4</v>
      </c>
      <c r="V143" s="29">
        <v>2.8500000000000001E-2</v>
      </c>
      <c r="W143" s="29">
        <v>3.7999999999999999E-2</v>
      </c>
      <c r="X143" s="29">
        <v>-1E-4</v>
      </c>
      <c r="Y143" s="29">
        <v>-2.87E-2</v>
      </c>
      <c r="Z143" s="29">
        <v>-3.8300000000000001E-2</v>
      </c>
      <c r="AA143" s="30">
        <v>300</v>
      </c>
      <c r="AB143" s="30">
        <v>475</v>
      </c>
      <c r="AC143" s="31">
        <v>69.365600000000001</v>
      </c>
      <c r="AD143" s="31">
        <v>0.27815779448621558</v>
      </c>
      <c r="AE143" s="30">
        <v>1</v>
      </c>
    </row>
    <row r="144" spans="2:31" x14ac:dyDescent="0.2">
      <c r="B144" s="28">
        <v>600</v>
      </c>
      <c r="C144" s="29" t="s">
        <v>813</v>
      </c>
      <c r="D144" s="29" t="s">
        <v>616</v>
      </c>
      <c r="E144" s="29">
        <v>1E-4</v>
      </c>
      <c r="F144" s="29">
        <v>2.8400000000000002E-2</v>
      </c>
      <c r="G144" s="29">
        <v>3.78E-2</v>
      </c>
      <c r="H144" s="29">
        <v>-1E-4</v>
      </c>
      <c r="I144" s="29">
        <v>-2.86E-2</v>
      </c>
      <c r="J144" s="29">
        <v>-3.8100000000000002E-2</v>
      </c>
      <c r="K144" s="30">
        <v>300</v>
      </c>
      <c r="L144" s="30">
        <v>475</v>
      </c>
      <c r="M144" s="31">
        <v>-57.226700000000001</v>
      </c>
      <c r="N144" s="31">
        <v>0.22948050125313285</v>
      </c>
      <c r="O144" s="30">
        <v>1</v>
      </c>
      <c r="R144" s="28">
        <v>600</v>
      </c>
      <c r="S144" s="29" t="s">
        <v>813</v>
      </c>
      <c r="T144" s="29" t="s">
        <v>616</v>
      </c>
      <c r="U144" s="29">
        <v>1E-4</v>
      </c>
      <c r="V144" s="29">
        <v>2.8400000000000002E-2</v>
      </c>
      <c r="W144" s="29">
        <v>3.78E-2</v>
      </c>
      <c r="X144" s="29">
        <v>-1E-4</v>
      </c>
      <c r="Y144" s="29">
        <v>-2.86E-2</v>
      </c>
      <c r="Z144" s="29">
        <v>-3.8100000000000002E-2</v>
      </c>
      <c r="AA144" s="30">
        <v>300</v>
      </c>
      <c r="AB144" s="30">
        <v>475</v>
      </c>
      <c r="AC144" s="31">
        <v>-57.225900000000003</v>
      </c>
      <c r="AD144" s="31">
        <v>0.22947729323308272</v>
      </c>
      <c r="AE144" s="30">
        <v>1</v>
      </c>
    </row>
    <row r="145" spans="2:31" x14ac:dyDescent="0.2">
      <c r="B145" s="28">
        <v>600</v>
      </c>
      <c r="C145" s="29" t="s">
        <v>814</v>
      </c>
      <c r="D145" s="29" t="s">
        <v>618</v>
      </c>
      <c r="E145" s="29">
        <v>1E-4</v>
      </c>
      <c r="F145" s="29">
        <v>2.8400000000000002E-2</v>
      </c>
      <c r="G145" s="29">
        <v>3.78E-2</v>
      </c>
      <c r="H145" s="29">
        <v>-1E-4</v>
      </c>
      <c r="I145" s="29">
        <v>-2.86E-2</v>
      </c>
      <c r="J145" s="29">
        <v>-3.8100000000000002E-2</v>
      </c>
      <c r="K145" s="30">
        <v>300</v>
      </c>
      <c r="L145" s="30">
        <v>475</v>
      </c>
      <c r="M145" s="31">
        <v>58.6248</v>
      </c>
      <c r="N145" s="31">
        <v>0.23508691729323308</v>
      </c>
      <c r="O145" s="30">
        <v>1</v>
      </c>
      <c r="R145" s="28">
        <v>600</v>
      </c>
      <c r="S145" s="29" t="s">
        <v>814</v>
      </c>
      <c r="T145" s="29" t="s">
        <v>618</v>
      </c>
      <c r="U145" s="29">
        <v>1E-4</v>
      </c>
      <c r="V145" s="29">
        <v>2.8400000000000002E-2</v>
      </c>
      <c r="W145" s="29">
        <v>3.78E-2</v>
      </c>
      <c r="X145" s="29">
        <v>-1E-4</v>
      </c>
      <c r="Y145" s="29">
        <v>-2.86E-2</v>
      </c>
      <c r="Z145" s="29">
        <v>-3.8100000000000002E-2</v>
      </c>
      <c r="AA145" s="30">
        <v>300</v>
      </c>
      <c r="AB145" s="30">
        <v>475</v>
      </c>
      <c r="AC145" s="31">
        <v>58.624000000000002</v>
      </c>
      <c r="AD145" s="31">
        <v>0.23508370927318295</v>
      </c>
      <c r="AE145" s="30">
        <v>1</v>
      </c>
    </row>
    <row r="146" spans="2:31" x14ac:dyDescent="0.2">
      <c r="B146" s="28">
        <v>616</v>
      </c>
      <c r="C146" s="29" t="s">
        <v>816</v>
      </c>
      <c r="D146" s="29" t="s">
        <v>616</v>
      </c>
      <c r="E146" s="29">
        <v>1E-4</v>
      </c>
      <c r="F146" s="29">
        <v>2.7799999999999998E-2</v>
      </c>
      <c r="G146" s="29">
        <v>3.6999999999999998E-2</v>
      </c>
      <c r="H146" s="29">
        <v>-1E-4</v>
      </c>
      <c r="I146" s="29">
        <v>-2.8000000000000001E-2</v>
      </c>
      <c r="J146" s="29">
        <v>-3.73E-2</v>
      </c>
      <c r="K146" s="30">
        <v>300</v>
      </c>
      <c r="L146" s="30">
        <v>475</v>
      </c>
      <c r="M146" s="31">
        <v>-26.414899999999999</v>
      </c>
      <c r="N146" s="31">
        <v>0.10592441102756892</v>
      </c>
      <c r="O146" s="30">
        <v>1</v>
      </c>
      <c r="R146" s="28">
        <v>616</v>
      </c>
      <c r="S146" s="29" t="s">
        <v>816</v>
      </c>
      <c r="T146" s="29" t="s">
        <v>616</v>
      </c>
      <c r="U146" s="29">
        <v>1E-4</v>
      </c>
      <c r="V146" s="29">
        <v>2.7799999999999998E-2</v>
      </c>
      <c r="W146" s="29">
        <v>3.6999999999999998E-2</v>
      </c>
      <c r="X146" s="29">
        <v>-1E-4</v>
      </c>
      <c r="Y146" s="29">
        <v>-2.8000000000000001E-2</v>
      </c>
      <c r="Z146" s="29">
        <v>-3.73E-2</v>
      </c>
      <c r="AA146" s="30">
        <v>300</v>
      </c>
      <c r="AB146" s="30">
        <v>475</v>
      </c>
      <c r="AC146" s="31">
        <v>-26.419</v>
      </c>
      <c r="AD146" s="31">
        <v>0.10594085213032581</v>
      </c>
      <c r="AE146" s="30">
        <v>1</v>
      </c>
    </row>
    <row r="147" spans="2:31" x14ac:dyDescent="0.2">
      <c r="B147" s="28">
        <v>616</v>
      </c>
      <c r="C147" s="29" t="s">
        <v>817</v>
      </c>
      <c r="D147" s="29" t="s">
        <v>618</v>
      </c>
      <c r="E147" s="29">
        <v>1E-4</v>
      </c>
      <c r="F147" s="29">
        <v>2.7799999999999998E-2</v>
      </c>
      <c r="G147" s="29">
        <v>3.6999999999999998E-2</v>
      </c>
      <c r="H147" s="29">
        <v>-1E-4</v>
      </c>
      <c r="I147" s="29">
        <v>-2.8000000000000001E-2</v>
      </c>
      <c r="J147" s="29">
        <v>-3.73E-2</v>
      </c>
      <c r="K147" s="30">
        <v>300</v>
      </c>
      <c r="L147" s="30">
        <v>475</v>
      </c>
      <c r="M147" s="31">
        <v>58.6248</v>
      </c>
      <c r="N147" s="31">
        <v>0.23508691729323308</v>
      </c>
      <c r="O147" s="30">
        <v>1</v>
      </c>
      <c r="R147" s="28">
        <v>616</v>
      </c>
      <c r="S147" s="29" t="s">
        <v>817</v>
      </c>
      <c r="T147" s="29" t="s">
        <v>618</v>
      </c>
      <c r="U147" s="29">
        <v>1E-4</v>
      </c>
      <c r="V147" s="29">
        <v>2.7799999999999998E-2</v>
      </c>
      <c r="W147" s="29">
        <v>3.6999999999999998E-2</v>
      </c>
      <c r="X147" s="29">
        <v>-1E-4</v>
      </c>
      <c r="Y147" s="29">
        <v>-2.8000000000000001E-2</v>
      </c>
      <c r="Z147" s="29">
        <v>-3.73E-2</v>
      </c>
      <c r="AA147" s="30">
        <v>300</v>
      </c>
      <c r="AB147" s="30">
        <v>475</v>
      </c>
      <c r="AC147" s="31">
        <v>58.624000000000002</v>
      </c>
      <c r="AD147" s="31">
        <v>0.23508370927318295</v>
      </c>
      <c r="AE147" s="30">
        <v>1</v>
      </c>
    </row>
    <row r="148" spans="2:31" x14ac:dyDescent="0.2">
      <c r="B148" s="28">
        <v>617</v>
      </c>
      <c r="C148" s="29" t="s">
        <v>819</v>
      </c>
      <c r="D148" s="29" t="s">
        <v>616</v>
      </c>
      <c r="E148" s="29">
        <v>1E-4</v>
      </c>
      <c r="F148" s="29">
        <v>2.7799999999999998E-2</v>
      </c>
      <c r="G148" s="29">
        <v>3.6999999999999998E-2</v>
      </c>
      <c r="H148" s="29">
        <v>-1E-4</v>
      </c>
      <c r="I148" s="29">
        <v>-2.8000000000000001E-2</v>
      </c>
      <c r="J148" s="29">
        <v>-3.73E-2</v>
      </c>
      <c r="K148" s="30">
        <v>300</v>
      </c>
      <c r="L148" s="30">
        <v>475</v>
      </c>
      <c r="M148" s="31">
        <v>-25.720600000000001</v>
      </c>
      <c r="N148" s="31">
        <v>0.10314025062656643</v>
      </c>
      <c r="O148" s="30">
        <v>1</v>
      </c>
      <c r="R148" s="28">
        <v>617</v>
      </c>
      <c r="S148" s="29" t="s">
        <v>819</v>
      </c>
      <c r="T148" s="29" t="s">
        <v>616</v>
      </c>
      <c r="U148" s="29">
        <v>1E-4</v>
      </c>
      <c r="V148" s="29">
        <v>2.7799999999999998E-2</v>
      </c>
      <c r="W148" s="29">
        <v>3.6999999999999998E-2</v>
      </c>
      <c r="X148" s="29">
        <v>-1E-4</v>
      </c>
      <c r="Y148" s="29">
        <v>-2.8000000000000001E-2</v>
      </c>
      <c r="Z148" s="29">
        <v>-3.73E-2</v>
      </c>
      <c r="AA148" s="30">
        <v>300</v>
      </c>
      <c r="AB148" s="30">
        <v>475</v>
      </c>
      <c r="AC148" s="31">
        <v>-25.724499999999999</v>
      </c>
      <c r="AD148" s="31">
        <v>0.10315588972431078</v>
      </c>
      <c r="AE148" s="30">
        <v>1</v>
      </c>
    </row>
    <row r="149" spans="2:31" x14ac:dyDescent="0.2">
      <c r="B149" s="28">
        <v>617</v>
      </c>
      <c r="C149" s="29" t="s">
        <v>820</v>
      </c>
      <c r="D149" s="29" t="s">
        <v>618</v>
      </c>
      <c r="E149" s="29">
        <v>1E-4</v>
      </c>
      <c r="F149" s="29">
        <v>2.7799999999999998E-2</v>
      </c>
      <c r="G149" s="29">
        <v>3.6999999999999998E-2</v>
      </c>
      <c r="H149" s="29">
        <v>-1E-4</v>
      </c>
      <c r="I149" s="29">
        <v>-2.8000000000000001E-2</v>
      </c>
      <c r="J149" s="29">
        <v>-3.73E-2</v>
      </c>
      <c r="K149" s="30">
        <v>300</v>
      </c>
      <c r="L149" s="30">
        <v>475</v>
      </c>
      <c r="M149" s="31">
        <v>58.6248</v>
      </c>
      <c r="N149" s="31">
        <v>0.23508691729323308</v>
      </c>
      <c r="O149" s="30">
        <v>1</v>
      </c>
      <c r="R149" s="28">
        <v>617</v>
      </c>
      <c r="S149" s="29" t="s">
        <v>820</v>
      </c>
      <c r="T149" s="29" t="s">
        <v>618</v>
      </c>
      <c r="U149" s="29">
        <v>1E-4</v>
      </c>
      <c r="V149" s="29">
        <v>2.7799999999999998E-2</v>
      </c>
      <c r="W149" s="29">
        <v>3.6999999999999998E-2</v>
      </c>
      <c r="X149" s="29">
        <v>-1E-4</v>
      </c>
      <c r="Y149" s="29">
        <v>-2.8000000000000001E-2</v>
      </c>
      <c r="Z149" s="29">
        <v>-3.73E-2</v>
      </c>
      <c r="AA149" s="30">
        <v>300</v>
      </c>
      <c r="AB149" s="30">
        <v>475</v>
      </c>
      <c r="AC149" s="31">
        <v>58.624000000000002</v>
      </c>
      <c r="AD149" s="31">
        <v>0.23508370927318295</v>
      </c>
      <c r="AE149" s="30">
        <v>1</v>
      </c>
    </row>
    <row r="150" spans="2:31" x14ac:dyDescent="0.2">
      <c r="B150" s="28">
        <v>618</v>
      </c>
      <c r="C150" s="29" t="s">
        <v>821</v>
      </c>
      <c r="D150" s="29" t="s">
        <v>616</v>
      </c>
      <c r="E150" s="29">
        <v>1E-4</v>
      </c>
      <c r="F150" s="29">
        <v>2.7799999999999998E-2</v>
      </c>
      <c r="G150" s="29">
        <v>3.6999999999999998E-2</v>
      </c>
      <c r="H150" s="29">
        <v>-1E-4</v>
      </c>
      <c r="I150" s="29">
        <v>-2.8000000000000001E-2</v>
      </c>
      <c r="J150" s="29">
        <v>-3.73E-2</v>
      </c>
      <c r="K150" s="30">
        <v>300</v>
      </c>
      <c r="L150" s="30">
        <v>475</v>
      </c>
      <c r="M150" s="31">
        <v>-25.161000000000001</v>
      </c>
      <c r="N150" s="31">
        <v>0.10089624060150376</v>
      </c>
      <c r="O150" s="30">
        <v>1</v>
      </c>
      <c r="R150" s="28">
        <v>618</v>
      </c>
      <c r="S150" s="29" t="s">
        <v>821</v>
      </c>
      <c r="T150" s="29" t="s">
        <v>616</v>
      </c>
      <c r="U150" s="29">
        <v>1E-4</v>
      </c>
      <c r="V150" s="29">
        <v>2.7799999999999998E-2</v>
      </c>
      <c r="W150" s="29">
        <v>3.6999999999999998E-2</v>
      </c>
      <c r="X150" s="29">
        <v>-1E-4</v>
      </c>
      <c r="Y150" s="29">
        <v>-2.8000000000000001E-2</v>
      </c>
      <c r="Z150" s="29">
        <v>-3.73E-2</v>
      </c>
      <c r="AA150" s="30">
        <v>300</v>
      </c>
      <c r="AB150" s="30">
        <v>475</v>
      </c>
      <c r="AC150" s="31">
        <v>-25.164999999999999</v>
      </c>
      <c r="AD150" s="31">
        <v>0.10091228070175438</v>
      </c>
      <c r="AE150" s="30">
        <v>1</v>
      </c>
    </row>
    <row r="151" spans="2:31" x14ac:dyDescent="0.2">
      <c r="B151" s="28">
        <v>618</v>
      </c>
      <c r="C151" s="29" t="s">
        <v>822</v>
      </c>
      <c r="D151" s="29" t="s">
        <v>618</v>
      </c>
      <c r="E151" s="29">
        <v>1E-4</v>
      </c>
      <c r="F151" s="29">
        <v>2.7799999999999998E-2</v>
      </c>
      <c r="G151" s="29">
        <v>3.6999999999999998E-2</v>
      </c>
      <c r="H151" s="29">
        <v>-1E-4</v>
      </c>
      <c r="I151" s="29">
        <v>-2.8000000000000001E-2</v>
      </c>
      <c r="J151" s="29">
        <v>-3.73E-2</v>
      </c>
      <c r="K151" s="30">
        <v>300</v>
      </c>
      <c r="L151" s="30">
        <v>475</v>
      </c>
      <c r="M151" s="31">
        <v>58.6248</v>
      </c>
      <c r="N151" s="31">
        <v>0.23508691729323308</v>
      </c>
      <c r="O151" s="30">
        <v>1</v>
      </c>
      <c r="R151" s="28">
        <v>618</v>
      </c>
      <c r="S151" s="29" t="s">
        <v>822</v>
      </c>
      <c r="T151" s="29" t="s">
        <v>618</v>
      </c>
      <c r="U151" s="29">
        <v>1E-4</v>
      </c>
      <c r="V151" s="29">
        <v>2.7799999999999998E-2</v>
      </c>
      <c r="W151" s="29">
        <v>3.6999999999999998E-2</v>
      </c>
      <c r="X151" s="29">
        <v>-1E-4</v>
      </c>
      <c r="Y151" s="29">
        <v>-2.8000000000000001E-2</v>
      </c>
      <c r="Z151" s="29">
        <v>-3.73E-2</v>
      </c>
      <c r="AA151" s="30">
        <v>300</v>
      </c>
      <c r="AB151" s="30">
        <v>475</v>
      </c>
      <c r="AC151" s="31">
        <v>58.624000000000002</v>
      </c>
      <c r="AD151" s="31">
        <v>0.23508370927318295</v>
      </c>
      <c r="AE151" s="30">
        <v>1</v>
      </c>
    </row>
    <row r="152" spans="2:31" x14ac:dyDescent="0.2">
      <c r="B152" s="28">
        <v>619</v>
      </c>
      <c r="C152" s="29" t="s">
        <v>823</v>
      </c>
      <c r="D152" s="29" t="s">
        <v>616</v>
      </c>
      <c r="E152" s="29">
        <v>1E-4</v>
      </c>
      <c r="F152" s="29">
        <v>2.7799999999999998E-2</v>
      </c>
      <c r="G152" s="29">
        <v>3.6999999999999998E-2</v>
      </c>
      <c r="H152" s="29">
        <v>-1E-4</v>
      </c>
      <c r="I152" s="29">
        <v>-2.8000000000000001E-2</v>
      </c>
      <c r="J152" s="29">
        <v>-3.73E-2</v>
      </c>
      <c r="K152" s="30">
        <v>300</v>
      </c>
      <c r="L152" s="30">
        <v>475</v>
      </c>
      <c r="M152" s="31">
        <v>-25.0627</v>
      </c>
      <c r="N152" s="31">
        <v>0.10050205513784462</v>
      </c>
      <c r="O152" s="30">
        <v>1</v>
      </c>
      <c r="R152" s="28">
        <v>619</v>
      </c>
      <c r="S152" s="29" t="s">
        <v>823</v>
      </c>
      <c r="T152" s="29" t="s">
        <v>616</v>
      </c>
      <c r="U152" s="29">
        <v>1E-4</v>
      </c>
      <c r="V152" s="29">
        <v>2.7799999999999998E-2</v>
      </c>
      <c r="W152" s="29">
        <v>3.6999999999999998E-2</v>
      </c>
      <c r="X152" s="29">
        <v>-1E-4</v>
      </c>
      <c r="Y152" s="29">
        <v>-2.8000000000000001E-2</v>
      </c>
      <c r="Z152" s="29">
        <v>-3.73E-2</v>
      </c>
      <c r="AA152" s="30">
        <v>300</v>
      </c>
      <c r="AB152" s="30">
        <v>475</v>
      </c>
      <c r="AC152" s="31">
        <v>-25.066700000000001</v>
      </c>
      <c r="AD152" s="31">
        <v>0.10051809523809524</v>
      </c>
      <c r="AE152" s="30">
        <v>1</v>
      </c>
    </row>
    <row r="153" spans="2:31" x14ac:dyDescent="0.2">
      <c r="B153" s="28">
        <v>619</v>
      </c>
      <c r="C153" s="29" t="s">
        <v>824</v>
      </c>
      <c r="D153" s="29" t="s">
        <v>618</v>
      </c>
      <c r="E153" s="29">
        <v>1E-4</v>
      </c>
      <c r="F153" s="29">
        <v>2.7799999999999998E-2</v>
      </c>
      <c r="G153" s="29">
        <v>3.6999999999999998E-2</v>
      </c>
      <c r="H153" s="29">
        <v>-1E-4</v>
      </c>
      <c r="I153" s="29">
        <v>-2.8000000000000001E-2</v>
      </c>
      <c r="J153" s="29">
        <v>-3.73E-2</v>
      </c>
      <c r="K153" s="30">
        <v>300</v>
      </c>
      <c r="L153" s="30">
        <v>475</v>
      </c>
      <c r="M153" s="31">
        <v>58.6248</v>
      </c>
      <c r="N153" s="31">
        <v>0.23508691729323308</v>
      </c>
      <c r="O153" s="30">
        <v>1</v>
      </c>
      <c r="R153" s="28">
        <v>619</v>
      </c>
      <c r="S153" s="29" t="s">
        <v>824</v>
      </c>
      <c r="T153" s="29" t="s">
        <v>618</v>
      </c>
      <c r="U153" s="29">
        <v>1E-4</v>
      </c>
      <c r="V153" s="29">
        <v>2.7799999999999998E-2</v>
      </c>
      <c r="W153" s="29">
        <v>3.6999999999999998E-2</v>
      </c>
      <c r="X153" s="29">
        <v>-1E-4</v>
      </c>
      <c r="Y153" s="29">
        <v>-2.8000000000000001E-2</v>
      </c>
      <c r="Z153" s="29">
        <v>-3.73E-2</v>
      </c>
      <c r="AA153" s="30">
        <v>300</v>
      </c>
      <c r="AB153" s="30">
        <v>475</v>
      </c>
      <c r="AC153" s="31">
        <v>58.624000000000002</v>
      </c>
      <c r="AD153" s="31">
        <v>0.23508370927318295</v>
      </c>
      <c r="AE153" s="30">
        <v>1</v>
      </c>
    </row>
    <row r="154" spans="2:31" x14ac:dyDescent="0.2">
      <c r="B154" s="28">
        <v>620</v>
      </c>
      <c r="C154" s="29" t="s">
        <v>826</v>
      </c>
      <c r="D154" s="29" t="s">
        <v>616</v>
      </c>
      <c r="E154" s="29">
        <v>1E-4</v>
      </c>
      <c r="F154" s="29">
        <v>2.7799999999999998E-2</v>
      </c>
      <c r="G154" s="29">
        <v>3.6999999999999998E-2</v>
      </c>
      <c r="H154" s="29">
        <v>-1E-4</v>
      </c>
      <c r="I154" s="29">
        <v>-2.8000000000000001E-2</v>
      </c>
      <c r="J154" s="29">
        <v>-3.73E-2</v>
      </c>
      <c r="K154" s="30">
        <v>300</v>
      </c>
      <c r="L154" s="30">
        <v>475</v>
      </c>
      <c r="M154" s="31">
        <v>-25.612200000000001</v>
      </c>
      <c r="N154" s="31">
        <v>0.10270556390977444</v>
      </c>
      <c r="O154" s="30">
        <v>1</v>
      </c>
      <c r="R154" s="28">
        <v>620</v>
      </c>
      <c r="S154" s="29" t="s">
        <v>826</v>
      </c>
      <c r="T154" s="29" t="s">
        <v>616</v>
      </c>
      <c r="U154" s="29">
        <v>1E-4</v>
      </c>
      <c r="V154" s="29">
        <v>2.7799999999999998E-2</v>
      </c>
      <c r="W154" s="29">
        <v>3.6999999999999998E-2</v>
      </c>
      <c r="X154" s="29">
        <v>-1E-4</v>
      </c>
      <c r="Y154" s="29">
        <v>-2.8000000000000001E-2</v>
      </c>
      <c r="Z154" s="29">
        <v>-3.73E-2</v>
      </c>
      <c r="AA154" s="30">
        <v>300</v>
      </c>
      <c r="AB154" s="30">
        <v>475</v>
      </c>
      <c r="AC154" s="31">
        <v>-25.616199999999999</v>
      </c>
      <c r="AD154" s="31">
        <v>0.10272160401002507</v>
      </c>
      <c r="AE154" s="30">
        <v>1</v>
      </c>
    </row>
    <row r="155" spans="2:31" x14ac:dyDescent="0.2">
      <c r="B155" s="28">
        <v>620</v>
      </c>
      <c r="C155" s="29" t="s">
        <v>827</v>
      </c>
      <c r="D155" s="29" t="s">
        <v>618</v>
      </c>
      <c r="E155" s="29">
        <v>1E-4</v>
      </c>
      <c r="F155" s="29">
        <v>2.7799999999999998E-2</v>
      </c>
      <c r="G155" s="29">
        <v>3.6999999999999998E-2</v>
      </c>
      <c r="H155" s="29">
        <v>-1E-4</v>
      </c>
      <c r="I155" s="29">
        <v>-2.8000000000000001E-2</v>
      </c>
      <c r="J155" s="29">
        <v>-3.73E-2</v>
      </c>
      <c r="K155" s="30">
        <v>300</v>
      </c>
      <c r="L155" s="30">
        <v>475</v>
      </c>
      <c r="M155" s="31">
        <v>58.6248</v>
      </c>
      <c r="N155" s="31">
        <v>0.23508691729323308</v>
      </c>
      <c r="O155" s="30">
        <v>1</v>
      </c>
      <c r="R155" s="28">
        <v>620</v>
      </c>
      <c r="S155" s="29" t="s">
        <v>827</v>
      </c>
      <c r="T155" s="29" t="s">
        <v>618</v>
      </c>
      <c r="U155" s="29">
        <v>1E-4</v>
      </c>
      <c r="V155" s="29">
        <v>2.7799999999999998E-2</v>
      </c>
      <c r="W155" s="29">
        <v>3.6999999999999998E-2</v>
      </c>
      <c r="X155" s="29">
        <v>-1E-4</v>
      </c>
      <c r="Y155" s="29">
        <v>-2.8000000000000001E-2</v>
      </c>
      <c r="Z155" s="29">
        <v>-3.73E-2</v>
      </c>
      <c r="AA155" s="30">
        <v>300</v>
      </c>
      <c r="AB155" s="30">
        <v>475</v>
      </c>
      <c r="AC155" s="31">
        <v>58.624000000000002</v>
      </c>
      <c r="AD155" s="31">
        <v>0.23508370927318295</v>
      </c>
      <c r="AE155" s="30">
        <v>1</v>
      </c>
    </row>
    <row r="156" spans="2:31" x14ac:dyDescent="0.2">
      <c r="B156" s="28">
        <v>353</v>
      </c>
      <c r="C156" s="29" t="s">
        <v>829</v>
      </c>
      <c r="D156" s="29" t="s">
        <v>616</v>
      </c>
      <c r="E156" s="29">
        <v>1E-4</v>
      </c>
      <c r="F156" s="29">
        <v>2.7799999999999998E-2</v>
      </c>
      <c r="G156" s="29">
        <v>3.6999999999999998E-2</v>
      </c>
      <c r="H156" s="29">
        <v>-1E-4</v>
      </c>
      <c r="I156" s="29">
        <v>-2.8000000000000001E-2</v>
      </c>
      <c r="J156" s="29">
        <v>-3.73E-2</v>
      </c>
      <c r="K156" s="30">
        <v>300</v>
      </c>
      <c r="L156" s="30">
        <v>475</v>
      </c>
      <c r="M156" s="31">
        <v>-23.792200000000001</v>
      </c>
      <c r="N156" s="31">
        <v>9.5407318295739355E-2</v>
      </c>
      <c r="O156" s="30">
        <v>1</v>
      </c>
      <c r="R156" s="28">
        <v>353</v>
      </c>
      <c r="S156" s="29" t="s">
        <v>829</v>
      </c>
      <c r="T156" s="29" t="s">
        <v>616</v>
      </c>
      <c r="U156" s="29">
        <v>1E-4</v>
      </c>
      <c r="V156" s="29">
        <v>2.7799999999999998E-2</v>
      </c>
      <c r="W156" s="29">
        <v>3.6999999999999998E-2</v>
      </c>
      <c r="X156" s="29">
        <v>-1E-4</v>
      </c>
      <c r="Y156" s="29">
        <v>-2.8000000000000001E-2</v>
      </c>
      <c r="Z156" s="29">
        <v>-3.73E-2</v>
      </c>
      <c r="AA156" s="30">
        <v>300</v>
      </c>
      <c r="AB156" s="30">
        <v>475</v>
      </c>
      <c r="AC156" s="31">
        <v>-23.796299999999999</v>
      </c>
      <c r="AD156" s="31">
        <v>9.5423759398496233E-2</v>
      </c>
      <c r="AE156" s="30">
        <v>1</v>
      </c>
    </row>
    <row r="157" spans="2:31" x14ac:dyDescent="0.2">
      <c r="B157" s="28">
        <v>353</v>
      </c>
      <c r="C157" s="29" t="s">
        <v>830</v>
      </c>
      <c r="D157" s="29" t="s">
        <v>618</v>
      </c>
      <c r="E157" s="29">
        <v>1E-4</v>
      </c>
      <c r="F157" s="29">
        <v>2.7799999999999998E-2</v>
      </c>
      <c r="G157" s="29">
        <v>3.6999999999999998E-2</v>
      </c>
      <c r="H157" s="29">
        <v>-1E-4</v>
      </c>
      <c r="I157" s="29">
        <v>-2.8000000000000001E-2</v>
      </c>
      <c r="J157" s="29">
        <v>-3.73E-2</v>
      </c>
      <c r="K157" s="30">
        <v>300</v>
      </c>
      <c r="L157" s="30">
        <v>475</v>
      </c>
      <c r="M157" s="31">
        <v>58.6248</v>
      </c>
      <c r="N157" s="31">
        <v>0.23508691729323308</v>
      </c>
      <c r="O157" s="30">
        <v>1</v>
      </c>
      <c r="R157" s="28">
        <v>353</v>
      </c>
      <c r="S157" s="29" t="s">
        <v>830</v>
      </c>
      <c r="T157" s="29" t="s">
        <v>618</v>
      </c>
      <c r="U157" s="29">
        <v>1E-4</v>
      </c>
      <c r="V157" s="29">
        <v>2.7799999999999998E-2</v>
      </c>
      <c r="W157" s="29">
        <v>3.6999999999999998E-2</v>
      </c>
      <c r="X157" s="29">
        <v>-1E-4</v>
      </c>
      <c r="Y157" s="29">
        <v>-2.8000000000000001E-2</v>
      </c>
      <c r="Z157" s="29">
        <v>-3.73E-2</v>
      </c>
      <c r="AA157" s="30">
        <v>300</v>
      </c>
      <c r="AB157" s="30">
        <v>475</v>
      </c>
      <c r="AC157" s="31">
        <v>58.624000000000002</v>
      </c>
      <c r="AD157" s="31">
        <v>0.23508370927318295</v>
      </c>
      <c r="AE157" s="30">
        <v>1</v>
      </c>
    </row>
    <row r="158" spans="2:31" x14ac:dyDescent="0.2">
      <c r="B158" s="28">
        <v>354</v>
      </c>
      <c r="C158" s="29" t="s">
        <v>832</v>
      </c>
      <c r="D158" s="29" t="s">
        <v>616</v>
      </c>
      <c r="E158" s="29">
        <v>1E-4</v>
      </c>
      <c r="F158" s="29">
        <v>2.7799999999999998E-2</v>
      </c>
      <c r="G158" s="29">
        <v>3.6999999999999998E-2</v>
      </c>
      <c r="H158" s="29">
        <v>-1E-4</v>
      </c>
      <c r="I158" s="29">
        <v>-2.8000000000000001E-2</v>
      </c>
      <c r="J158" s="29">
        <v>-3.73E-2</v>
      </c>
      <c r="K158" s="30">
        <v>300</v>
      </c>
      <c r="L158" s="30">
        <v>475</v>
      </c>
      <c r="M158" s="31">
        <v>-23.309100000000001</v>
      </c>
      <c r="N158" s="31">
        <v>9.3470075187969931E-2</v>
      </c>
      <c r="O158" s="30">
        <v>1</v>
      </c>
      <c r="R158" s="28">
        <v>354</v>
      </c>
      <c r="S158" s="29" t="s">
        <v>832</v>
      </c>
      <c r="T158" s="29" t="s">
        <v>616</v>
      </c>
      <c r="U158" s="29">
        <v>1E-4</v>
      </c>
      <c r="V158" s="29">
        <v>2.7799999999999998E-2</v>
      </c>
      <c r="W158" s="29">
        <v>3.6999999999999998E-2</v>
      </c>
      <c r="X158" s="29">
        <v>-1E-4</v>
      </c>
      <c r="Y158" s="29">
        <v>-2.8000000000000001E-2</v>
      </c>
      <c r="Z158" s="29">
        <v>-3.73E-2</v>
      </c>
      <c r="AA158" s="30">
        <v>300</v>
      </c>
      <c r="AB158" s="30">
        <v>475</v>
      </c>
      <c r="AC158" s="31">
        <v>-23.313099999999999</v>
      </c>
      <c r="AD158" s="31">
        <v>9.3486115288220539E-2</v>
      </c>
      <c r="AE158" s="30">
        <v>1</v>
      </c>
    </row>
    <row r="159" spans="2:31" x14ac:dyDescent="0.2">
      <c r="B159" s="28">
        <v>354</v>
      </c>
      <c r="C159" s="29" t="s">
        <v>833</v>
      </c>
      <c r="D159" s="29" t="s">
        <v>618</v>
      </c>
      <c r="E159" s="29">
        <v>1E-4</v>
      </c>
      <c r="F159" s="29">
        <v>2.7799999999999998E-2</v>
      </c>
      <c r="G159" s="29">
        <v>3.6999999999999998E-2</v>
      </c>
      <c r="H159" s="29">
        <v>-1E-4</v>
      </c>
      <c r="I159" s="29">
        <v>-2.8000000000000001E-2</v>
      </c>
      <c r="J159" s="29">
        <v>-3.73E-2</v>
      </c>
      <c r="K159" s="30">
        <v>300</v>
      </c>
      <c r="L159" s="30">
        <v>475</v>
      </c>
      <c r="M159" s="31">
        <v>58.6248</v>
      </c>
      <c r="N159" s="31">
        <v>0.23508691729323308</v>
      </c>
      <c r="O159" s="30">
        <v>1</v>
      </c>
      <c r="R159" s="28">
        <v>354</v>
      </c>
      <c r="S159" s="29" t="s">
        <v>833</v>
      </c>
      <c r="T159" s="29" t="s">
        <v>618</v>
      </c>
      <c r="U159" s="29">
        <v>1E-4</v>
      </c>
      <c r="V159" s="29">
        <v>2.7799999999999998E-2</v>
      </c>
      <c r="W159" s="29">
        <v>3.6999999999999998E-2</v>
      </c>
      <c r="X159" s="29">
        <v>-1E-4</v>
      </c>
      <c r="Y159" s="29">
        <v>-2.8000000000000001E-2</v>
      </c>
      <c r="Z159" s="29">
        <v>-3.73E-2</v>
      </c>
      <c r="AA159" s="30">
        <v>300</v>
      </c>
      <c r="AB159" s="30">
        <v>475</v>
      </c>
      <c r="AC159" s="31">
        <v>58.624000000000002</v>
      </c>
      <c r="AD159" s="31">
        <v>0.23508370927318295</v>
      </c>
      <c r="AE159" s="30">
        <v>1</v>
      </c>
    </row>
    <row r="160" spans="2:31" x14ac:dyDescent="0.2">
      <c r="B160" s="28">
        <v>355</v>
      </c>
      <c r="C160" s="29" t="s">
        <v>834</v>
      </c>
      <c r="D160" s="29" t="s">
        <v>616</v>
      </c>
      <c r="E160" s="29">
        <v>1E-4</v>
      </c>
      <c r="F160" s="29">
        <v>2.7799999999999998E-2</v>
      </c>
      <c r="G160" s="29">
        <v>3.6999999999999998E-2</v>
      </c>
      <c r="H160" s="29">
        <v>-1E-4</v>
      </c>
      <c r="I160" s="29">
        <v>-2.8000000000000001E-2</v>
      </c>
      <c r="J160" s="29">
        <v>-3.73E-2</v>
      </c>
      <c r="K160" s="30">
        <v>300</v>
      </c>
      <c r="L160" s="30">
        <v>475</v>
      </c>
      <c r="M160" s="31">
        <v>-22.6981</v>
      </c>
      <c r="N160" s="31">
        <v>9.1019949874686715E-2</v>
      </c>
      <c r="O160" s="30">
        <v>1</v>
      </c>
      <c r="R160" s="28">
        <v>355</v>
      </c>
      <c r="S160" s="29" t="s">
        <v>834</v>
      </c>
      <c r="T160" s="29" t="s">
        <v>616</v>
      </c>
      <c r="U160" s="29">
        <v>1E-4</v>
      </c>
      <c r="V160" s="29">
        <v>2.7799999999999998E-2</v>
      </c>
      <c r="W160" s="29">
        <v>3.6999999999999998E-2</v>
      </c>
      <c r="X160" s="29">
        <v>-1E-4</v>
      </c>
      <c r="Y160" s="29">
        <v>-2.8000000000000001E-2</v>
      </c>
      <c r="Z160" s="29">
        <v>-3.73E-2</v>
      </c>
      <c r="AA160" s="30">
        <v>300</v>
      </c>
      <c r="AB160" s="30">
        <v>475</v>
      </c>
      <c r="AC160" s="31">
        <v>-22.702100000000002</v>
      </c>
      <c r="AD160" s="31">
        <v>9.1035989974937351E-2</v>
      </c>
      <c r="AE160" s="30">
        <v>1</v>
      </c>
    </row>
    <row r="161" spans="2:31" x14ac:dyDescent="0.2">
      <c r="B161" s="28">
        <v>355</v>
      </c>
      <c r="C161" s="29" t="s">
        <v>835</v>
      </c>
      <c r="D161" s="29" t="s">
        <v>618</v>
      </c>
      <c r="E161" s="29">
        <v>1E-4</v>
      </c>
      <c r="F161" s="29">
        <v>2.7799999999999998E-2</v>
      </c>
      <c r="G161" s="29">
        <v>3.6999999999999998E-2</v>
      </c>
      <c r="H161" s="29">
        <v>-1E-4</v>
      </c>
      <c r="I161" s="29">
        <v>-2.8000000000000001E-2</v>
      </c>
      <c r="J161" s="29">
        <v>-3.73E-2</v>
      </c>
      <c r="K161" s="30">
        <v>300</v>
      </c>
      <c r="L161" s="30">
        <v>475</v>
      </c>
      <c r="M161" s="31">
        <v>58.6248</v>
      </c>
      <c r="N161" s="31">
        <v>0.23508691729323308</v>
      </c>
      <c r="O161" s="30">
        <v>1</v>
      </c>
      <c r="R161" s="28">
        <v>355</v>
      </c>
      <c r="S161" s="29" t="s">
        <v>835</v>
      </c>
      <c r="T161" s="29" t="s">
        <v>618</v>
      </c>
      <c r="U161" s="29">
        <v>1E-4</v>
      </c>
      <c r="V161" s="29">
        <v>2.7799999999999998E-2</v>
      </c>
      <c r="W161" s="29">
        <v>3.6999999999999998E-2</v>
      </c>
      <c r="X161" s="29">
        <v>-1E-4</v>
      </c>
      <c r="Y161" s="29">
        <v>-2.8000000000000001E-2</v>
      </c>
      <c r="Z161" s="29">
        <v>-3.73E-2</v>
      </c>
      <c r="AA161" s="30">
        <v>300</v>
      </c>
      <c r="AB161" s="30">
        <v>475</v>
      </c>
      <c r="AC161" s="31">
        <v>58.624000000000002</v>
      </c>
      <c r="AD161" s="31">
        <v>0.23508370927318295</v>
      </c>
      <c r="AE161" s="30">
        <v>1</v>
      </c>
    </row>
    <row r="162" spans="2:31" x14ac:dyDescent="0.2">
      <c r="B162" s="28">
        <v>356</v>
      </c>
      <c r="C162" s="29" t="s">
        <v>836</v>
      </c>
      <c r="D162" s="29" t="s">
        <v>616</v>
      </c>
      <c r="E162" s="29">
        <v>1E-4</v>
      </c>
      <c r="F162" s="29">
        <v>2.7799999999999998E-2</v>
      </c>
      <c r="G162" s="29">
        <v>3.6999999999999998E-2</v>
      </c>
      <c r="H162" s="29">
        <v>-1E-4</v>
      </c>
      <c r="I162" s="29">
        <v>-2.8000000000000001E-2</v>
      </c>
      <c r="J162" s="29">
        <v>-3.73E-2</v>
      </c>
      <c r="K162" s="30">
        <v>300</v>
      </c>
      <c r="L162" s="30">
        <v>475</v>
      </c>
      <c r="M162" s="31">
        <v>-22.6097</v>
      </c>
      <c r="N162" s="31">
        <v>9.0665463659147877E-2</v>
      </c>
      <c r="O162" s="30">
        <v>1</v>
      </c>
      <c r="R162" s="28">
        <v>356</v>
      </c>
      <c r="S162" s="29" t="s">
        <v>836</v>
      </c>
      <c r="T162" s="29" t="s">
        <v>616</v>
      </c>
      <c r="U162" s="29">
        <v>1E-4</v>
      </c>
      <c r="V162" s="29">
        <v>2.7799999999999998E-2</v>
      </c>
      <c r="W162" s="29">
        <v>3.6999999999999998E-2</v>
      </c>
      <c r="X162" s="29">
        <v>-1E-4</v>
      </c>
      <c r="Y162" s="29">
        <v>-2.8000000000000001E-2</v>
      </c>
      <c r="Z162" s="29">
        <v>-3.73E-2</v>
      </c>
      <c r="AA162" s="30">
        <v>300</v>
      </c>
      <c r="AB162" s="30">
        <v>475</v>
      </c>
      <c r="AC162" s="31">
        <v>-22.613700000000001</v>
      </c>
      <c r="AD162" s="31">
        <v>9.0681503759398499E-2</v>
      </c>
      <c r="AE162" s="30">
        <v>1</v>
      </c>
    </row>
    <row r="163" spans="2:31" x14ac:dyDescent="0.2">
      <c r="B163" s="28">
        <v>356</v>
      </c>
      <c r="C163" s="29" t="s">
        <v>837</v>
      </c>
      <c r="D163" s="29" t="s">
        <v>618</v>
      </c>
      <c r="E163" s="29">
        <v>1E-4</v>
      </c>
      <c r="F163" s="29">
        <v>2.7799999999999998E-2</v>
      </c>
      <c r="G163" s="29">
        <v>3.6999999999999998E-2</v>
      </c>
      <c r="H163" s="29">
        <v>-1E-4</v>
      </c>
      <c r="I163" s="29">
        <v>-2.8000000000000001E-2</v>
      </c>
      <c r="J163" s="29">
        <v>-3.73E-2</v>
      </c>
      <c r="K163" s="30">
        <v>300</v>
      </c>
      <c r="L163" s="30">
        <v>475</v>
      </c>
      <c r="M163" s="31">
        <v>58.6248</v>
      </c>
      <c r="N163" s="31">
        <v>0.23508691729323308</v>
      </c>
      <c r="O163" s="30">
        <v>1</v>
      </c>
      <c r="R163" s="28">
        <v>356</v>
      </c>
      <c r="S163" s="29" t="s">
        <v>837</v>
      </c>
      <c r="T163" s="29" t="s">
        <v>618</v>
      </c>
      <c r="U163" s="29">
        <v>1E-4</v>
      </c>
      <c r="V163" s="29">
        <v>2.7799999999999998E-2</v>
      </c>
      <c r="W163" s="29">
        <v>3.6999999999999998E-2</v>
      </c>
      <c r="X163" s="29">
        <v>-1E-4</v>
      </c>
      <c r="Y163" s="29">
        <v>-2.8000000000000001E-2</v>
      </c>
      <c r="Z163" s="29">
        <v>-3.73E-2</v>
      </c>
      <c r="AA163" s="30">
        <v>300</v>
      </c>
      <c r="AB163" s="30">
        <v>475</v>
      </c>
      <c r="AC163" s="31">
        <v>58.624000000000002</v>
      </c>
      <c r="AD163" s="31">
        <v>0.23508370927318295</v>
      </c>
      <c r="AE163" s="30">
        <v>1</v>
      </c>
    </row>
    <row r="164" spans="2:31" x14ac:dyDescent="0.2">
      <c r="B164" s="28">
        <v>357</v>
      </c>
      <c r="C164" s="29" t="s">
        <v>839</v>
      </c>
      <c r="D164" s="29" t="s">
        <v>616</v>
      </c>
      <c r="E164" s="29">
        <v>1E-4</v>
      </c>
      <c r="F164" s="29">
        <v>2.7799999999999998E-2</v>
      </c>
      <c r="G164" s="29">
        <v>3.6999999999999998E-2</v>
      </c>
      <c r="H164" s="29">
        <v>-1E-4</v>
      </c>
      <c r="I164" s="29">
        <v>-2.8000000000000001E-2</v>
      </c>
      <c r="J164" s="29">
        <v>-3.73E-2</v>
      </c>
      <c r="K164" s="30">
        <v>300</v>
      </c>
      <c r="L164" s="30">
        <v>475</v>
      </c>
      <c r="M164" s="31">
        <v>-23.2257</v>
      </c>
      <c r="N164" s="31">
        <v>9.313563909774436E-2</v>
      </c>
      <c r="O164" s="30">
        <v>1</v>
      </c>
      <c r="R164" s="28">
        <v>357</v>
      </c>
      <c r="S164" s="29" t="s">
        <v>839</v>
      </c>
      <c r="T164" s="29" t="s">
        <v>616</v>
      </c>
      <c r="U164" s="29">
        <v>1E-4</v>
      </c>
      <c r="V164" s="29">
        <v>2.7799999999999998E-2</v>
      </c>
      <c r="W164" s="29">
        <v>3.6999999999999998E-2</v>
      </c>
      <c r="X164" s="29">
        <v>-1E-4</v>
      </c>
      <c r="Y164" s="29">
        <v>-2.8000000000000001E-2</v>
      </c>
      <c r="Z164" s="29">
        <v>-3.73E-2</v>
      </c>
      <c r="AA164" s="30">
        <v>300</v>
      </c>
      <c r="AB164" s="30">
        <v>475</v>
      </c>
      <c r="AC164" s="31">
        <v>-23.229700000000001</v>
      </c>
      <c r="AD164" s="31">
        <v>9.3151679197994997E-2</v>
      </c>
      <c r="AE164" s="30">
        <v>1</v>
      </c>
    </row>
    <row r="165" spans="2:31" x14ac:dyDescent="0.2">
      <c r="B165" s="28">
        <v>357</v>
      </c>
      <c r="C165" s="29" t="s">
        <v>840</v>
      </c>
      <c r="D165" s="29" t="s">
        <v>618</v>
      </c>
      <c r="E165" s="29">
        <v>1E-4</v>
      </c>
      <c r="F165" s="29">
        <v>2.7799999999999998E-2</v>
      </c>
      <c r="G165" s="29">
        <v>3.6999999999999998E-2</v>
      </c>
      <c r="H165" s="29">
        <v>-1E-4</v>
      </c>
      <c r="I165" s="29">
        <v>-2.8000000000000001E-2</v>
      </c>
      <c r="J165" s="29">
        <v>-3.73E-2</v>
      </c>
      <c r="K165" s="30">
        <v>300</v>
      </c>
      <c r="L165" s="30">
        <v>475</v>
      </c>
      <c r="M165" s="31">
        <v>58.6248</v>
      </c>
      <c r="N165" s="31">
        <v>0.23508691729323308</v>
      </c>
      <c r="O165" s="30">
        <v>1</v>
      </c>
      <c r="R165" s="28">
        <v>357</v>
      </c>
      <c r="S165" s="29" t="s">
        <v>840</v>
      </c>
      <c r="T165" s="29" t="s">
        <v>618</v>
      </c>
      <c r="U165" s="29">
        <v>1E-4</v>
      </c>
      <c r="V165" s="29">
        <v>2.7799999999999998E-2</v>
      </c>
      <c r="W165" s="29">
        <v>3.6999999999999998E-2</v>
      </c>
      <c r="X165" s="29">
        <v>-1E-4</v>
      </c>
      <c r="Y165" s="29">
        <v>-2.8000000000000001E-2</v>
      </c>
      <c r="Z165" s="29">
        <v>-3.73E-2</v>
      </c>
      <c r="AA165" s="30">
        <v>300</v>
      </c>
      <c r="AB165" s="30">
        <v>475</v>
      </c>
      <c r="AC165" s="31">
        <v>58.624000000000002</v>
      </c>
      <c r="AD165" s="31">
        <v>0.23508370927318295</v>
      </c>
      <c r="AE165" s="30">
        <v>1</v>
      </c>
    </row>
    <row r="166" spans="2:31" x14ac:dyDescent="0.2">
      <c r="B166" s="28">
        <v>335</v>
      </c>
      <c r="C166" s="29" t="s">
        <v>842</v>
      </c>
      <c r="D166" s="29" t="s">
        <v>616</v>
      </c>
      <c r="E166" s="29">
        <v>1E-4</v>
      </c>
      <c r="F166" s="29">
        <v>2.8400000000000002E-2</v>
      </c>
      <c r="G166" s="29">
        <v>3.78E-2</v>
      </c>
      <c r="H166" s="29">
        <v>-1E-4</v>
      </c>
      <c r="I166" s="29">
        <v>-2.8899999999999999E-2</v>
      </c>
      <c r="J166" s="29">
        <v>-3.85E-2</v>
      </c>
      <c r="K166" s="30">
        <v>300</v>
      </c>
      <c r="L166" s="30">
        <v>475</v>
      </c>
      <c r="M166" s="31">
        <v>-55.735199999999999</v>
      </c>
      <c r="N166" s="31">
        <v>0.22349954887218043</v>
      </c>
      <c r="O166" s="30">
        <v>1</v>
      </c>
      <c r="R166" s="28">
        <v>335</v>
      </c>
      <c r="S166" s="29" t="s">
        <v>842</v>
      </c>
      <c r="T166" s="29" t="s">
        <v>616</v>
      </c>
      <c r="U166" s="29">
        <v>1E-4</v>
      </c>
      <c r="V166" s="29">
        <v>2.8400000000000002E-2</v>
      </c>
      <c r="W166" s="29">
        <v>3.78E-2</v>
      </c>
      <c r="X166" s="29">
        <v>-1E-4</v>
      </c>
      <c r="Y166" s="29">
        <v>-2.8899999999999999E-2</v>
      </c>
      <c r="Z166" s="29">
        <v>-3.85E-2</v>
      </c>
      <c r="AA166" s="30">
        <v>300</v>
      </c>
      <c r="AB166" s="30">
        <v>475</v>
      </c>
      <c r="AC166" s="31">
        <v>-55.7361</v>
      </c>
      <c r="AD166" s="31">
        <v>0.22350315789473685</v>
      </c>
      <c r="AE166" s="30">
        <v>1</v>
      </c>
    </row>
    <row r="167" spans="2:31" x14ac:dyDescent="0.2">
      <c r="B167" s="28">
        <v>335</v>
      </c>
      <c r="C167" s="29" t="s">
        <v>843</v>
      </c>
      <c r="D167" s="29" t="s">
        <v>618</v>
      </c>
      <c r="E167" s="29">
        <v>1E-4</v>
      </c>
      <c r="F167" s="29">
        <v>2.8400000000000002E-2</v>
      </c>
      <c r="G167" s="29">
        <v>3.78E-2</v>
      </c>
      <c r="H167" s="29">
        <v>-1E-4</v>
      </c>
      <c r="I167" s="29">
        <v>-2.8899999999999999E-2</v>
      </c>
      <c r="J167" s="29">
        <v>-3.85E-2</v>
      </c>
      <c r="K167" s="30">
        <v>300</v>
      </c>
      <c r="L167" s="30">
        <v>475</v>
      </c>
      <c r="M167" s="31">
        <v>54.500700000000002</v>
      </c>
      <c r="N167" s="31">
        <v>0.21854917293233084</v>
      </c>
      <c r="O167" s="30">
        <v>1</v>
      </c>
      <c r="R167" s="28">
        <v>335</v>
      </c>
      <c r="S167" s="29" t="s">
        <v>843</v>
      </c>
      <c r="T167" s="29" t="s">
        <v>618</v>
      </c>
      <c r="U167" s="29">
        <v>1E-4</v>
      </c>
      <c r="V167" s="29">
        <v>2.8400000000000002E-2</v>
      </c>
      <c r="W167" s="29">
        <v>3.78E-2</v>
      </c>
      <c r="X167" s="29">
        <v>-1E-4</v>
      </c>
      <c r="Y167" s="29">
        <v>-2.8899999999999999E-2</v>
      </c>
      <c r="Z167" s="29">
        <v>-3.85E-2</v>
      </c>
      <c r="AA167" s="30">
        <v>300</v>
      </c>
      <c r="AB167" s="30">
        <v>475</v>
      </c>
      <c r="AC167" s="31">
        <v>54.501399999999997</v>
      </c>
      <c r="AD167" s="31">
        <v>0.21855197994987466</v>
      </c>
      <c r="AE167" s="30">
        <v>1</v>
      </c>
    </row>
    <row r="168" spans="2:31" x14ac:dyDescent="0.2">
      <c r="B168" s="28">
        <v>338</v>
      </c>
      <c r="C168" s="29" t="s">
        <v>845</v>
      </c>
      <c r="D168" s="29" t="s">
        <v>616</v>
      </c>
      <c r="E168" s="29">
        <v>1E-4</v>
      </c>
      <c r="F168" s="29">
        <v>2.8500000000000001E-2</v>
      </c>
      <c r="G168" s="29">
        <v>3.7999999999999999E-2</v>
      </c>
      <c r="H168" s="29">
        <v>-1E-4</v>
      </c>
      <c r="I168" s="29">
        <v>-2.87E-2</v>
      </c>
      <c r="J168" s="29">
        <v>-3.8300000000000001E-2</v>
      </c>
      <c r="K168" s="30">
        <v>300</v>
      </c>
      <c r="L168" s="30">
        <v>475</v>
      </c>
      <c r="M168" s="31">
        <v>-66.785700000000006</v>
      </c>
      <c r="N168" s="31">
        <v>0.26781233082706773</v>
      </c>
      <c r="O168" s="30">
        <v>1</v>
      </c>
      <c r="R168" s="28">
        <v>338</v>
      </c>
      <c r="S168" s="29" t="s">
        <v>845</v>
      </c>
      <c r="T168" s="29" t="s">
        <v>616</v>
      </c>
      <c r="U168" s="29">
        <v>1E-4</v>
      </c>
      <c r="V168" s="29">
        <v>2.8500000000000001E-2</v>
      </c>
      <c r="W168" s="29">
        <v>3.7999999999999999E-2</v>
      </c>
      <c r="X168" s="29">
        <v>-1E-4</v>
      </c>
      <c r="Y168" s="29">
        <v>-2.87E-2</v>
      </c>
      <c r="Z168" s="29">
        <v>-3.8300000000000001E-2</v>
      </c>
      <c r="AA168" s="30">
        <v>300</v>
      </c>
      <c r="AB168" s="30">
        <v>475</v>
      </c>
      <c r="AC168" s="31">
        <v>-66.785899999999998</v>
      </c>
      <c r="AD168" s="31">
        <v>0.26781313283208019</v>
      </c>
      <c r="AE168" s="30">
        <v>1</v>
      </c>
    </row>
    <row r="169" spans="2:31" x14ac:dyDescent="0.2">
      <c r="B169" s="28">
        <v>338</v>
      </c>
      <c r="C169" s="29" t="s">
        <v>846</v>
      </c>
      <c r="D169" s="29" t="s">
        <v>618</v>
      </c>
      <c r="E169" s="29">
        <v>1E-4</v>
      </c>
      <c r="F169" s="29">
        <v>2.8500000000000001E-2</v>
      </c>
      <c r="G169" s="29">
        <v>3.7999999999999999E-2</v>
      </c>
      <c r="H169" s="29">
        <v>-1E-4</v>
      </c>
      <c r="I169" s="29">
        <v>-2.87E-2</v>
      </c>
      <c r="J169" s="29">
        <v>-3.8300000000000001E-2</v>
      </c>
      <c r="K169" s="30">
        <v>300</v>
      </c>
      <c r="L169" s="30">
        <v>475</v>
      </c>
      <c r="M169" s="31">
        <v>66.075699999999998</v>
      </c>
      <c r="N169" s="31">
        <v>0.26496521303258141</v>
      </c>
      <c r="O169" s="30">
        <v>1</v>
      </c>
      <c r="R169" s="28">
        <v>338</v>
      </c>
      <c r="S169" s="29" t="s">
        <v>846</v>
      </c>
      <c r="T169" s="29" t="s">
        <v>618</v>
      </c>
      <c r="U169" s="29">
        <v>1E-4</v>
      </c>
      <c r="V169" s="29">
        <v>2.8500000000000001E-2</v>
      </c>
      <c r="W169" s="29">
        <v>3.7999999999999999E-2</v>
      </c>
      <c r="X169" s="29">
        <v>-1E-4</v>
      </c>
      <c r="Y169" s="29">
        <v>-2.87E-2</v>
      </c>
      <c r="Z169" s="29">
        <v>-3.8300000000000001E-2</v>
      </c>
      <c r="AA169" s="30">
        <v>300</v>
      </c>
      <c r="AB169" s="30">
        <v>475</v>
      </c>
      <c r="AC169" s="31">
        <v>66.075800000000001</v>
      </c>
      <c r="AD169" s="31">
        <v>0.26496561403508773</v>
      </c>
      <c r="AE169" s="30">
        <v>1</v>
      </c>
    </row>
    <row r="170" spans="2:31" x14ac:dyDescent="0.2">
      <c r="B170" s="28">
        <v>341</v>
      </c>
      <c r="C170" s="29" t="s">
        <v>848</v>
      </c>
      <c r="D170" s="29" t="s">
        <v>616</v>
      </c>
      <c r="E170" s="29">
        <v>1E-4</v>
      </c>
      <c r="F170" s="29">
        <v>2.8500000000000001E-2</v>
      </c>
      <c r="G170" s="29">
        <v>3.7900000000000003E-2</v>
      </c>
      <c r="H170" s="29">
        <v>-1E-4</v>
      </c>
      <c r="I170" s="29">
        <v>-2.9000000000000001E-2</v>
      </c>
      <c r="J170" s="29">
        <v>-3.8600000000000002E-2</v>
      </c>
      <c r="K170" s="30">
        <v>300</v>
      </c>
      <c r="L170" s="30">
        <v>475</v>
      </c>
      <c r="M170" s="31">
        <v>-71.609800000000007</v>
      </c>
      <c r="N170" s="31">
        <v>0.2871570927318296</v>
      </c>
      <c r="O170" s="30">
        <v>1</v>
      </c>
      <c r="R170" s="28">
        <v>341</v>
      </c>
      <c r="S170" s="29" t="s">
        <v>848</v>
      </c>
      <c r="T170" s="29" t="s">
        <v>616</v>
      </c>
      <c r="U170" s="29">
        <v>1E-4</v>
      </c>
      <c r="V170" s="29">
        <v>2.8500000000000001E-2</v>
      </c>
      <c r="W170" s="29">
        <v>3.7900000000000003E-2</v>
      </c>
      <c r="X170" s="29">
        <v>-1E-4</v>
      </c>
      <c r="Y170" s="29">
        <v>-2.9000000000000001E-2</v>
      </c>
      <c r="Z170" s="29">
        <v>-3.8600000000000002E-2</v>
      </c>
      <c r="AA170" s="30">
        <v>300</v>
      </c>
      <c r="AB170" s="30">
        <v>475</v>
      </c>
      <c r="AC170" s="31">
        <v>-71.609899999999996</v>
      </c>
      <c r="AD170" s="31">
        <v>0.2871574937343358</v>
      </c>
      <c r="AE170" s="30">
        <v>1</v>
      </c>
    </row>
    <row r="171" spans="2:31" x14ac:dyDescent="0.2">
      <c r="B171" s="28">
        <v>341</v>
      </c>
      <c r="C171" s="29" t="s">
        <v>849</v>
      </c>
      <c r="D171" s="29" t="s">
        <v>618</v>
      </c>
      <c r="E171" s="29">
        <v>1E-4</v>
      </c>
      <c r="F171" s="29">
        <v>2.8500000000000001E-2</v>
      </c>
      <c r="G171" s="29">
        <v>3.7900000000000003E-2</v>
      </c>
      <c r="H171" s="29">
        <v>-1E-4</v>
      </c>
      <c r="I171" s="29">
        <v>-2.9000000000000001E-2</v>
      </c>
      <c r="J171" s="29">
        <v>-3.8600000000000002E-2</v>
      </c>
      <c r="K171" s="30">
        <v>300</v>
      </c>
      <c r="L171" s="30">
        <v>475</v>
      </c>
      <c r="M171" s="31">
        <v>69.190299999999993</v>
      </c>
      <c r="N171" s="31">
        <v>0.27745483709273178</v>
      </c>
      <c r="O171" s="30">
        <v>1</v>
      </c>
      <c r="R171" s="28">
        <v>341</v>
      </c>
      <c r="S171" s="29" t="s">
        <v>849</v>
      </c>
      <c r="T171" s="29" t="s">
        <v>618</v>
      </c>
      <c r="U171" s="29">
        <v>1E-4</v>
      </c>
      <c r="V171" s="29">
        <v>2.8500000000000001E-2</v>
      </c>
      <c r="W171" s="29">
        <v>3.7900000000000003E-2</v>
      </c>
      <c r="X171" s="29">
        <v>-1E-4</v>
      </c>
      <c r="Y171" s="29">
        <v>-2.9000000000000001E-2</v>
      </c>
      <c r="Z171" s="29">
        <v>-3.8600000000000002E-2</v>
      </c>
      <c r="AA171" s="30">
        <v>300</v>
      </c>
      <c r="AB171" s="30">
        <v>475</v>
      </c>
      <c r="AC171" s="31">
        <v>69.190299999999993</v>
      </c>
      <c r="AD171" s="31">
        <v>0.27745483709273178</v>
      </c>
      <c r="AE171" s="30">
        <v>1</v>
      </c>
    </row>
    <row r="172" spans="2:31" x14ac:dyDescent="0.2">
      <c r="B172" s="28">
        <v>344</v>
      </c>
      <c r="C172" s="29" t="s">
        <v>851</v>
      </c>
      <c r="D172" s="29" t="s">
        <v>616</v>
      </c>
      <c r="E172" s="29">
        <v>1E-4</v>
      </c>
      <c r="F172" s="29">
        <v>2.8500000000000001E-2</v>
      </c>
      <c r="G172" s="29">
        <v>3.7900000000000003E-2</v>
      </c>
      <c r="H172" s="29">
        <v>-1E-4</v>
      </c>
      <c r="I172" s="29">
        <v>-2.9000000000000001E-2</v>
      </c>
      <c r="J172" s="29">
        <v>-3.8600000000000002E-2</v>
      </c>
      <c r="K172" s="30">
        <v>300</v>
      </c>
      <c r="L172" s="30">
        <v>475</v>
      </c>
      <c r="M172" s="31">
        <v>-71.782799999999995</v>
      </c>
      <c r="N172" s="31">
        <v>0.28785082706766912</v>
      </c>
      <c r="O172" s="30">
        <v>1</v>
      </c>
      <c r="R172" s="28">
        <v>344</v>
      </c>
      <c r="S172" s="29" t="s">
        <v>851</v>
      </c>
      <c r="T172" s="29" t="s">
        <v>616</v>
      </c>
      <c r="U172" s="29">
        <v>1E-4</v>
      </c>
      <c r="V172" s="29">
        <v>2.8500000000000001E-2</v>
      </c>
      <c r="W172" s="29">
        <v>3.7900000000000003E-2</v>
      </c>
      <c r="X172" s="29">
        <v>-1E-4</v>
      </c>
      <c r="Y172" s="29">
        <v>-2.9000000000000001E-2</v>
      </c>
      <c r="Z172" s="29">
        <v>-3.8600000000000002E-2</v>
      </c>
      <c r="AA172" s="30">
        <v>300</v>
      </c>
      <c r="AB172" s="30">
        <v>475</v>
      </c>
      <c r="AC172" s="31">
        <v>-71.782899999999998</v>
      </c>
      <c r="AD172" s="31">
        <v>0.28785122807017544</v>
      </c>
      <c r="AE172" s="30">
        <v>1</v>
      </c>
    </row>
    <row r="173" spans="2:31" x14ac:dyDescent="0.2">
      <c r="B173" s="28">
        <v>344</v>
      </c>
      <c r="C173" s="29" t="s">
        <v>852</v>
      </c>
      <c r="D173" s="29" t="s">
        <v>618</v>
      </c>
      <c r="E173" s="29">
        <v>1E-4</v>
      </c>
      <c r="F173" s="29">
        <v>2.8500000000000001E-2</v>
      </c>
      <c r="G173" s="29">
        <v>3.7900000000000003E-2</v>
      </c>
      <c r="H173" s="29">
        <v>-1E-4</v>
      </c>
      <c r="I173" s="29">
        <v>-2.9000000000000001E-2</v>
      </c>
      <c r="J173" s="29">
        <v>-3.8600000000000002E-2</v>
      </c>
      <c r="K173" s="30">
        <v>300</v>
      </c>
      <c r="L173" s="30">
        <v>475</v>
      </c>
      <c r="M173" s="31">
        <v>69.313900000000004</v>
      </c>
      <c r="N173" s="31">
        <v>0.27795047619047625</v>
      </c>
      <c r="O173" s="30">
        <v>1</v>
      </c>
      <c r="R173" s="28">
        <v>344</v>
      </c>
      <c r="S173" s="29" t="s">
        <v>852</v>
      </c>
      <c r="T173" s="29" t="s">
        <v>618</v>
      </c>
      <c r="U173" s="29">
        <v>1E-4</v>
      </c>
      <c r="V173" s="29">
        <v>2.8500000000000001E-2</v>
      </c>
      <c r="W173" s="29">
        <v>3.7900000000000003E-2</v>
      </c>
      <c r="X173" s="29">
        <v>-1E-4</v>
      </c>
      <c r="Y173" s="29">
        <v>-2.9000000000000001E-2</v>
      </c>
      <c r="Z173" s="29">
        <v>-3.8600000000000002E-2</v>
      </c>
      <c r="AA173" s="30">
        <v>300</v>
      </c>
      <c r="AB173" s="30">
        <v>475</v>
      </c>
      <c r="AC173" s="31">
        <v>69.313900000000004</v>
      </c>
      <c r="AD173" s="31">
        <v>0.27795047619047625</v>
      </c>
      <c r="AE173" s="30">
        <v>1</v>
      </c>
    </row>
    <row r="174" spans="2:31" x14ac:dyDescent="0.2">
      <c r="B174" s="28">
        <v>347</v>
      </c>
      <c r="C174" s="29" t="s">
        <v>854</v>
      </c>
      <c r="D174" s="29" t="s">
        <v>616</v>
      </c>
      <c r="E174" s="29">
        <v>1E-4</v>
      </c>
      <c r="F174" s="29">
        <v>2.8500000000000001E-2</v>
      </c>
      <c r="G174" s="29">
        <v>3.7999999999999999E-2</v>
      </c>
      <c r="H174" s="29">
        <v>-1E-4</v>
      </c>
      <c r="I174" s="29">
        <v>-2.87E-2</v>
      </c>
      <c r="J174" s="29">
        <v>-3.8300000000000001E-2</v>
      </c>
      <c r="K174" s="30">
        <v>300</v>
      </c>
      <c r="L174" s="30">
        <v>475</v>
      </c>
      <c r="M174" s="31">
        <v>-67.829300000000003</v>
      </c>
      <c r="N174" s="31">
        <v>0.27199719298245617</v>
      </c>
      <c r="O174" s="30">
        <v>1</v>
      </c>
      <c r="R174" s="28">
        <v>347</v>
      </c>
      <c r="S174" s="29" t="s">
        <v>854</v>
      </c>
      <c r="T174" s="29" t="s">
        <v>616</v>
      </c>
      <c r="U174" s="29">
        <v>1E-4</v>
      </c>
      <c r="V174" s="29">
        <v>2.8500000000000001E-2</v>
      </c>
      <c r="W174" s="29">
        <v>3.7999999999999999E-2</v>
      </c>
      <c r="X174" s="29">
        <v>-1E-4</v>
      </c>
      <c r="Y174" s="29">
        <v>-2.87E-2</v>
      </c>
      <c r="Z174" s="29">
        <v>-3.8300000000000001E-2</v>
      </c>
      <c r="AA174" s="30">
        <v>300</v>
      </c>
      <c r="AB174" s="30">
        <v>475</v>
      </c>
      <c r="AC174" s="31">
        <v>-67.829099999999997</v>
      </c>
      <c r="AD174" s="31">
        <v>0.27199639097744355</v>
      </c>
      <c r="AE174" s="30">
        <v>1</v>
      </c>
    </row>
    <row r="175" spans="2:31" x14ac:dyDescent="0.2">
      <c r="B175" s="28">
        <v>347</v>
      </c>
      <c r="C175" s="29" t="s">
        <v>855</v>
      </c>
      <c r="D175" s="29" t="s">
        <v>618</v>
      </c>
      <c r="E175" s="29">
        <v>1E-4</v>
      </c>
      <c r="F175" s="29">
        <v>2.8500000000000001E-2</v>
      </c>
      <c r="G175" s="29">
        <v>3.7999999999999999E-2</v>
      </c>
      <c r="H175" s="29">
        <v>-1E-4</v>
      </c>
      <c r="I175" s="29">
        <v>-2.87E-2</v>
      </c>
      <c r="J175" s="29">
        <v>-3.8300000000000001E-2</v>
      </c>
      <c r="K175" s="30">
        <v>300</v>
      </c>
      <c r="L175" s="30">
        <v>475</v>
      </c>
      <c r="M175" s="31">
        <v>67.047300000000007</v>
      </c>
      <c r="N175" s="31">
        <v>0.26886135338345868</v>
      </c>
      <c r="O175" s="30">
        <v>1</v>
      </c>
      <c r="R175" s="28">
        <v>347</v>
      </c>
      <c r="S175" s="29" t="s">
        <v>855</v>
      </c>
      <c r="T175" s="29" t="s">
        <v>618</v>
      </c>
      <c r="U175" s="29">
        <v>1E-4</v>
      </c>
      <c r="V175" s="29">
        <v>2.8500000000000001E-2</v>
      </c>
      <c r="W175" s="29">
        <v>3.7999999999999999E-2</v>
      </c>
      <c r="X175" s="29">
        <v>-1E-4</v>
      </c>
      <c r="Y175" s="29">
        <v>-2.87E-2</v>
      </c>
      <c r="Z175" s="29">
        <v>-3.8300000000000001E-2</v>
      </c>
      <c r="AA175" s="30">
        <v>300</v>
      </c>
      <c r="AB175" s="30">
        <v>475</v>
      </c>
      <c r="AC175" s="31">
        <v>67.0471</v>
      </c>
      <c r="AD175" s="31">
        <v>0.26886055137844611</v>
      </c>
      <c r="AE175" s="30">
        <v>1</v>
      </c>
    </row>
    <row r="176" spans="2:31" x14ac:dyDescent="0.2">
      <c r="B176" s="28">
        <v>350</v>
      </c>
      <c r="C176" s="29" t="s">
        <v>857</v>
      </c>
      <c r="D176" s="29" t="s">
        <v>616</v>
      </c>
      <c r="E176" s="29">
        <v>1E-4</v>
      </c>
      <c r="F176" s="29">
        <v>2.8400000000000002E-2</v>
      </c>
      <c r="G176" s="29">
        <v>3.78E-2</v>
      </c>
      <c r="H176" s="29">
        <v>-1E-4</v>
      </c>
      <c r="I176" s="29">
        <v>-2.8899999999999999E-2</v>
      </c>
      <c r="J176" s="29">
        <v>-3.85E-2</v>
      </c>
      <c r="K176" s="30">
        <v>300</v>
      </c>
      <c r="L176" s="30">
        <v>475</v>
      </c>
      <c r="M176" s="31">
        <v>-60.952300000000001</v>
      </c>
      <c r="N176" s="31">
        <v>0.24442025062656642</v>
      </c>
      <c r="O176" s="30">
        <v>1</v>
      </c>
      <c r="R176" s="28">
        <v>350</v>
      </c>
      <c r="S176" s="29" t="s">
        <v>857</v>
      </c>
      <c r="T176" s="29" t="s">
        <v>616</v>
      </c>
      <c r="U176" s="29">
        <v>1E-4</v>
      </c>
      <c r="V176" s="29">
        <v>2.8400000000000002E-2</v>
      </c>
      <c r="W176" s="29">
        <v>3.78E-2</v>
      </c>
      <c r="X176" s="29">
        <v>-1E-4</v>
      </c>
      <c r="Y176" s="29">
        <v>-2.8899999999999999E-2</v>
      </c>
      <c r="Z176" s="29">
        <v>-3.85E-2</v>
      </c>
      <c r="AA176" s="30">
        <v>300</v>
      </c>
      <c r="AB176" s="30">
        <v>475</v>
      </c>
      <c r="AC176" s="31">
        <v>-60.951500000000003</v>
      </c>
      <c r="AD176" s="31">
        <v>0.24441704260651628</v>
      </c>
      <c r="AE176" s="30">
        <v>1</v>
      </c>
    </row>
    <row r="177" spans="2:31" x14ac:dyDescent="0.2">
      <c r="B177" s="28">
        <v>350</v>
      </c>
      <c r="C177" s="29" t="s">
        <v>858</v>
      </c>
      <c r="D177" s="29" t="s">
        <v>618</v>
      </c>
      <c r="E177" s="29">
        <v>1E-4</v>
      </c>
      <c r="F177" s="29">
        <v>2.8400000000000002E-2</v>
      </c>
      <c r="G177" s="29">
        <v>3.78E-2</v>
      </c>
      <c r="H177" s="29">
        <v>-1E-4</v>
      </c>
      <c r="I177" s="29">
        <v>-2.8899999999999999E-2</v>
      </c>
      <c r="J177" s="29">
        <v>-3.85E-2</v>
      </c>
      <c r="K177" s="30">
        <v>300</v>
      </c>
      <c r="L177" s="30">
        <v>475</v>
      </c>
      <c r="M177" s="31">
        <v>59.504300000000001</v>
      </c>
      <c r="N177" s="31">
        <v>0.2386137343358396</v>
      </c>
      <c r="O177" s="30">
        <v>1</v>
      </c>
      <c r="R177" s="28">
        <v>350</v>
      </c>
      <c r="S177" s="29" t="s">
        <v>858</v>
      </c>
      <c r="T177" s="29" t="s">
        <v>618</v>
      </c>
      <c r="U177" s="29">
        <v>1E-4</v>
      </c>
      <c r="V177" s="29">
        <v>2.8400000000000002E-2</v>
      </c>
      <c r="W177" s="29">
        <v>3.78E-2</v>
      </c>
      <c r="X177" s="29">
        <v>-1E-4</v>
      </c>
      <c r="Y177" s="29">
        <v>-2.8899999999999999E-2</v>
      </c>
      <c r="Z177" s="29">
        <v>-3.85E-2</v>
      </c>
      <c r="AA177" s="30">
        <v>300</v>
      </c>
      <c r="AB177" s="30">
        <v>475</v>
      </c>
      <c r="AC177" s="31">
        <v>59.503500000000003</v>
      </c>
      <c r="AD177" s="31">
        <v>0.23861052631578947</v>
      </c>
      <c r="AE177" s="30">
        <v>1</v>
      </c>
    </row>
    <row r="178" spans="2:31" x14ac:dyDescent="0.2">
      <c r="B178" s="28">
        <v>358</v>
      </c>
      <c r="C178" s="29" t="s">
        <v>860</v>
      </c>
      <c r="D178" s="29" t="s">
        <v>616</v>
      </c>
      <c r="E178" s="29">
        <v>1E-4</v>
      </c>
      <c r="F178" s="29">
        <v>2.7900000000000001E-2</v>
      </c>
      <c r="G178" s="29">
        <v>3.7199999999999997E-2</v>
      </c>
      <c r="H178" s="29">
        <v>-1E-4</v>
      </c>
      <c r="I178" s="29">
        <v>-2.81E-2</v>
      </c>
      <c r="J178" s="29">
        <v>-3.7499999999999999E-2</v>
      </c>
      <c r="K178" s="30">
        <v>300</v>
      </c>
      <c r="L178" s="30">
        <v>475</v>
      </c>
      <c r="M178" s="31">
        <v>-30.2121</v>
      </c>
      <c r="N178" s="31">
        <v>0.12115127819548871</v>
      </c>
      <c r="O178" s="30">
        <v>1</v>
      </c>
      <c r="R178" s="28">
        <v>358</v>
      </c>
      <c r="S178" s="29" t="s">
        <v>860</v>
      </c>
      <c r="T178" s="29" t="s">
        <v>616</v>
      </c>
      <c r="U178" s="29">
        <v>1E-4</v>
      </c>
      <c r="V178" s="29">
        <v>2.7900000000000001E-2</v>
      </c>
      <c r="W178" s="29">
        <v>3.7199999999999997E-2</v>
      </c>
      <c r="X178" s="29">
        <v>-1E-4</v>
      </c>
      <c r="Y178" s="29">
        <v>-2.81E-2</v>
      </c>
      <c r="Z178" s="29">
        <v>-3.7499999999999999E-2</v>
      </c>
      <c r="AA178" s="30">
        <v>300</v>
      </c>
      <c r="AB178" s="30">
        <v>475</v>
      </c>
      <c r="AC178" s="31">
        <v>-30.217400000000001</v>
      </c>
      <c r="AD178" s="31">
        <v>0.1211725313283208</v>
      </c>
      <c r="AE178" s="30">
        <v>1</v>
      </c>
    </row>
    <row r="179" spans="2:31" x14ac:dyDescent="0.2">
      <c r="B179" s="28">
        <v>358</v>
      </c>
      <c r="C179" s="29" t="s">
        <v>861</v>
      </c>
      <c r="D179" s="29" t="s">
        <v>618</v>
      </c>
      <c r="E179" s="29">
        <v>1E-4</v>
      </c>
      <c r="F179" s="29">
        <v>2.7900000000000001E-2</v>
      </c>
      <c r="G179" s="29">
        <v>3.7199999999999997E-2</v>
      </c>
      <c r="H179" s="29">
        <v>-1E-4</v>
      </c>
      <c r="I179" s="29">
        <v>-2.81E-2</v>
      </c>
      <c r="J179" s="29">
        <v>-3.7499999999999999E-2</v>
      </c>
      <c r="K179" s="30">
        <v>300</v>
      </c>
      <c r="L179" s="30">
        <v>475</v>
      </c>
      <c r="M179" s="31">
        <v>59.504300000000001</v>
      </c>
      <c r="N179" s="31">
        <v>0.2386137343358396</v>
      </c>
      <c r="O179" s="30">
        <v>1</v>
      </c>
      <c r="R179" s="28">
        <v>358</v>
      </c>
      <c r="S179" s="29" t="s">
        <v>861</v>
      </c>
      <c r="T179" s="29" t="s">
        <v>618</v>
      </c>
      <c r="U179" s="29">
        <v>1E-4</v>
      </c>
      <c r="V179" s="29">
        <v>2.7900000000000001E-2</v>
      </c>
      <c r="W179" s="29">
        <v>3.7199999999999997E-2</v>
      </c>
      <c r="X179" s="29">
        <v>-1E-4</v>
      </c>
      <c r="Y179" s="29">
        <v>-2.81E-2</v>
      </c>
      <c r="Z179" s="29">
        <v>-3.7499999999999999E-2</v>
      </c>
      <c r="AA179" s="30">
        <v>300</v>
      </c>
      <c r="AB179" s="30">
        <v>475</v>
      </c>
      <c r="AC179" s="31">
        <v>59.503500000000003</v>
      </c>
      <c r="AD179" s="31">
        <v>0.23861052631578947</v>
      </c>
      <c r="AE179" s="30">
        <v>1</v>
      </c>
    </row>
    <row r="180" spans="2:31" x14ac:dyDescent="0.2">
      <c r="B180" s="28">
        <v>359</v>
      </c>
      <c r="C180" s="29" t="s">
        <v>863</v>
      </c>
      <c r="D180" s="29" t="s">
        <v>616</v>
      </c>
      <c r="E180" s="29">
        <v>1E-4</v>
      </c>
      <c r="F180" s="29">
        <v>2.7900000000000001E-2</v>
      </c>
      <c r="G180" s="29">
        <v>3.7199999999999997E-2</v>
      </c>
      <c r="H180" s="29">
        <v>-1E-4</v>
      </c>
      <c r="I180" s="29">
        <v>-2.81E-2</v>
      </c>
      <c r="J180" s="29">
        <v>-3.7499999999999999E-2</v>
      </c>
      <c r="K180" s="30">
        <v>300</v>
      </c>
      <c r="L180" s="30">
        <v>475</v>
      </c>
      <c r="M180" s="31">
        <v>-28.249400000000001</v>
      </c>
      <c r="N180" s="31">
        <v>0.11328080200501253</v>
      </c>
      <c r="O180" s="30">
        <v>1</v>
      </c>
      <c r="R180" s="28">
        <v>359</v>
      </c>
      <c r="S180" s="29" t="s">
        <v>863</v>
      </c>
      <c r="T180" s="29" t="s">
        <v>616</v>
      </c>
      <c r="U180" s="29">
        <v>1E-4</v>
      </c>
      <c r="V180" s="29">
        <v>2.7900000000000001E-2</v>
      </c>
      <c r="W180" s="29">
        <v>3.7199999999999997E-2</v>
      </c>
      <c r="X180" s="29">
        <v>-1E-4</v>
      </c>
      <c r="Y180" s="29">
        <v>-2.81E-2</v>
      </c>
      <c r="Z180" s="29">
        <v>-3.7499999999999999E-2</v>
      </c>
      <c r="AA180" s="30">
        <v>300</v>
      </c>
      <c r="AB180" s="30">
        <v>475</v>
      </c>
      <c r="AC180" s="31">
        <v>-28.2546</v>
      </c>
      <c r="AD180" s="31">
        <v>0.11330165413533834</v>
      </c>
      <c r="AE180" s="30">
        <v>1</v>
      </c>
    </row>
    <row r="181" spans="2:31" x14ac:dyDescent="0.2">
      <c r="B181" s="28">
        <v>359</v>
      </c>
      <c r="C181" s="29" t="s">
        <v>864</v>
      </c>
      <c r="D181" s="29" t="s">
        <v>618</v>
      </c>
      <c r="E181" s="29">
        <v>1E-4</v>
      </c>
      <c r="F181" s="29">
        <v>2.7900000000000001E-2</v>
      </c>
      <c r="G181" s="29">
        <v>3.7199999999999997E-2</v>
      </c>
      <c r="H181" s="29">
        <v>-1E-4</v>
      </c>
      <c r="I181" s="29">
        <v>-2.81E-2</v>
      </c>
      <c r="J181" s="29">
        <v>-3.7499999999999999E-2</v>
      </c>
      <c r="K181" s="30">
        <v>300</v>
      </c>
      <c r="L181" s="30">
        <v>475</v>
      </c>
      <c r="M181" s="31">
        <v>59.504300000000001</v>
      </c>
      <c r="N181" s="31">
        <v>0.2386137343358396</v>
      </c>
      <c r="O181" s="30">
        <v>1</v>
      </c>
      <c r="R181" s="28">
        <v>359</v>
      </c>
      <c r="S181" s="29" t="s">
        <v>864</v>
      </c>
      <c r="T181" s="29" t="s">
        <v>618</v>
      </c>
      <c r="U181" s="29">
        <v>1E-4</v>
      </c>
      <c r="V181" s="29">
        <v>2.7900000000000001E-2</v>
      </c>
      <c r="W181" s="29">
        <v>3.7199999999999997E-2</v>
      </c>
      <c r="X181" s="29">
        <v>-1E-4</v>
      </c>
      <c r="Y181" s="29">
        <v>-2.81E-2</v>
      </c>
      <c r="Z181" s="29">
        <v>-3.7499999999999999E-2</v>
      </c>
      <c r="AA181" s="30">
        <v>300</v>
      </c>
      <c r="AB181" s="30">
        <v>475</v>
      </c>
      <c r="AC181" s="31">
        <v>59.503500000000003</v>
      </c>
      <c r="AD181" s="31">
        <v>0.23861052631578947</v>
      </c>
      <c r="AE181" s="30">
        <v>1</v>
      </c>
    </row>
    <row r="182" spans="2:31" x14ac:dyDescent="0.2">
      <c r="B182" s="28">
        <v>360</v>
      </c>
      <c r="C182" s="29" t="s">
        <v>865</v>
      </c>
      <c r="D182" s="29" t="s">
        <v>616</v>
      </c>
      <c r="E182" s="29">
        <v>1E-4</v>
      </c>
      <c r="F182" s="29">
        <v>2.7900000000000001E-2</v>
      </c>
      <c r="G182" s="29">
        <v>3.7199999999999997E-2</v>
      </c>
      <c r="H182" s="29">
        <v>-1E-4</v>
      </c>
      <c r="I182" s="29">
        <v>-2.81E-2</v>
      </c>
      <c r="J182" s="29">
        <v>-3.7499999999999999E-2</v>
      </c>
      <c r="K182" s="30">
        <v>300</v>
      </c>
      <c r="L182" s="30">
        <v>475</v>
      </c>
      <c r="M182" s="31">
        <v>-29.940999999999999</v>
      </c>
      <c r="N182" s="31">
        <v>0.12006416040100251</v>
      </c>
      <c r="O182" s="30">
        <v>1</v>
      </c>
      <c r="R182" s="28">
        <v>360</v>
      </c>
      <c r="S182" s="29" t="s">
        <v>865</v>
      </c>
      <c r="T182" s="29" t="s">
        <v>616</v>
      </c>
      <c r="U182" s="29">
        <v>1E-4</v>
      </c>
      <c r="V182" s="29">
        <v>2.7900000000000001E-2</v>
      </c>
      <c r="W182" s="29">
        <v>3.7199999999999997E-2</v>
      </c>
      <c r="X182" s="29">
        <v>-1E-4</v>
      </c>
      <c r="Y182" s="29">
        <v>-2.81E-2</v>
      </c>
      <c r="Z182" s="29">
        <v>-3.7499999999999999E-2</v>
      </c>
      <c r="AA182" s="30">
        <v>300</v>
      </c>
      <c r="AB182" s="30">
        <v>475</v>
      </c>
      <c r="AC182" s="31">
        <v>-29.946200000000001</v>
      </c>
      <c r="AD182" s="31">
        <v>0.12008501253132832</v>
      </c>
      <c r="AE182" s="30">
        <v>1</v>
      </c>
    </row>
    <row r="183" spans="2:31" x14ac:dyDescent="0.2">
      <c r="B183" s="28">
        <v>360</v>
      </c>
      <c r="C183" s="29" t="s">
        <v>866</v>
      </c>
      <c r="D183" s="29" t="s">
        <v>618</v>
      </c>
      <c r="E183" s="29">
        <v>1E-4</v>
      </c>
      <c r="F183" s="29">
        <v>2.7900000000000001E-2</v>
      </c>
      <c r="G183" s="29">
        <v>3.7199999999999997E-2</v>
      </c>
      <c r="H183" s="29">
        <v>-1E-4</v>
      </c>
      <c r="I183" s="29">
        <v>-2.81E-2</v>
      </c>
      <c r="J183" s="29">
        <v>-3.7499999999999999E-2</v>
      </c>
      <c r="K183" s="30">
        <v>300</v>
      </c>
      <c r="L183" s="30">
        <v>475</v>
      </c>
      <c r="M183" s="31">
        <v>59.504300000000001</v>
      </c>
      <c r="N183" s="31">
        <v>0.2386137343358396</v>
      </c>
      <c r="O183" s="30">
        <v>1</v>
      </c>
      <c r="R183" s="28">
        <v>360</v>
      </c>
      <c r="S183" s="29" t="s">
        <v>866</v>
      </c>
      <c r="T183" s="29" t="s">
        <v>618</v>
      </c>
      <c r="U183" s="29">
        <v>1E-4</v>
      </c>
      <c r="V183" s="29">
        <v>2.7900000000000001E-2</v>
      </c>
      <c r="W183" s="29">
        <v>3.7199999999999997E-2</v>
      </c>
      <c r="X183" s="29">
        <v>-1E-4</v>
      </c>
      <c r="Y183" s="29">
        <v>-2.81E-2</v>
      </c>
      <c r="Z183" s="29">
        <v>-3.7499999999999999E-2</v>
      </c>
      <c r="AA183" s="30">
        <v>300</v>
      </c>
      <c r="AB183" s="30">
        <v>475</v>
      </c>
      <c r="AC183" s="31">
        <v>59.503500000000003</v>
      </c>
      <c r="AD183" s="31">
        <v>0.23861052631578947</v>
      </c>
      <c r="AE183" s="30">
        <v>1</v>
      </c>
    </row>
    <row r="184" spans="2:31" x14ac:dyDescent="0.2">
      <c r="B184" s="28">
        <v>361</v>
      </c>
      <c r="C184" s="29" t="s">
        <v>867</v>
      </c>
      <c r="D184" s="29" t="s">
        <v>616</v>
      </c>
      <c r="E184" s="29">
        <v>1E-4</v>
      </c>
      <c r="F184" s="29">
        <v>2.7900000000000001E-2</v>
      </c>
      <c r="G184" s="29">
        <v>3.7199999999999997E-2</v>
      </c>
      <c r="H184" s="29">
        <v>-1E-4</v>
      </c>
      <c r="I184" s="29">
        <v>-2.81E-2</v>
      </c>
      <c r="J184" s="29">
        <v>-3.7499999999999999E-2</v>
      </c>
      <c r="K184" s="30">
        <v>300</v>
      </c>
      <c r="L184" s="30">
        <v>475</v>
      </c>
      <c r="M184" s="31">
        <v>-28.8933</v>
      </c>
      <c r="N184" s="31">
        <v>0.11586285714285714</v>
      </c>
      <c r="O184" s="30">
        <v>1</v>
      </c>
      <c r="R184" s="28">
        <v>361</v>
      </c>
      <c r="S184" s="29" t="s">
        <v>867</v>
      </c>
      <c r="T184" s="29" t="s">
        <v>616</v>
      </c>
      <c r="U184" s="29">
        <v>1E-4</v>
      </c>
      <c r="V184" s="29">
        <v>2.7900000000000001E-2</v>
      </c>
      <c r="W184" s="29">
        <v>3.7199999999999997E-2</v>
      </c>
      <c r="X184" s="29">
        <v>-1E-4</v>
      </c>
      <c r="Y184" s="29">
        <v>-2.81E-2</v>
      </c>
      <c r="Z184" s="29">
        <v>-3.7499999999999999E-2</v>
      </c>
      <c r="AA184" s="30">
        <v>300</v>
      </c>
      <c r="AB184" s="30">
        <v>475</v>
      </c>
      <c r="AC184" s="31">
        <v>-28.898499999999999</v>
      </c>
      <c r="AD184" s="31">
        <v>0.11588370927318296</v>
      </c>
      <c r="AE184" s="30">
        <v>1</v>
      </c>
    </row>
    <row r="185" spans="2:31" x14ac:dyDescent="0.2">
      <c r="B185" s="28">
        <v>361</v>
      </c>
      <c r="C185" s="29" t="s">
        <v>868</v>
      </c>
      <c r="D185" s="29" t="s">
        <v>618</v>
      </c>
      <c r="E185" s="29">
        <v>1E-4</v>
      </c>
      <c r="F185" s="29">
        <v>2.7900000000000001E-2</v>
      </c>
      <c r="G185" s="29">
        <v>3.7199999999999997E-2</v>
      </c>
      <c r="H185" s="29">
        <v>-1E-4</v>
      </c>
      <c r="I185" s="29">
        <v>-2.81E-2</v>
      </c>
      <c r="J185" s="29">
        <v>-3.7499999999999999E-2</v>
      </c>
      <c r="K185" s="30">
        <v>300</v>
      </c>
      <c r="L185" s="30">
        <v>475</v>
      </c>
      <c r="M185" s="31">
        <v>59.504300000000001</v>
      </c>
      <c r="N185" s="31">
        <v>0.2386137343358396</v>
      </c>
      <c r="O185" s="30">
        <v>1</v>
      </c>
      <c r="R185" s="28">
        <v>361</v>
      </c>
      <c r="S185" s="29" t="s">
        <v>868</v>
      </c>
      <c r="T185" s="29" t="s">
        <v>618</v>
      </c>
      <c r="U185" s="29">
        <v>1E-4</v>
      </c>
      <c r="V185" s="29">
        <v>2.7900000000000001E-2</v>
      </c>
      <c r="W185" s="29">
        <v>3.7199999999999997E-2</v>
      </c>
      <c r="X185" s="29">
        <v>-1E-4</v>
      </c>
      <c r="Y185" s="29">
        <v>-2.81E-2</v>
      </c>
      <c r="Z185" s="29">
        <v>-3.7499999999999999E-2</v>
      </c>
      <c r="AA185" s="30">
        <v>300</v>
      </c>
      <c r="AB185" s="30">
        <v>475</v>
      </c>
      <c r="AC185" s="31">
        <v>59.503500000000003</v>
      </c>
      <c r="AD185" s="31">
        <v>0.23861052631578947</v>
      </c>
      <c r="AE185" s="30">
        <v>1</v>
      </c>
    </row>
    <row r="186" spans="2:31" x14ac:dyDescent="0.2">
      <c r="B186" s="28">
        <v>362</v>
      </c>
      <c r="C186" s="29" t="s">
        <v>870</v>
      </c>
      <c r="D186" s="29" t="s">
        <v>616</v>
      </c>
      <c r="E186" s="29">
        <v>1E-4</v>
      </c>
      <c r="F186" s="29">
        <v>2.7900000000000001E-2</v>
      </c>
      <c r="G186" s="29">
        <v>3.7199999999999997E-2</v>
      </c>
      <c r="H186" s="29">
        <v>-1E-4</v>
      </c>
      <c r="I186" s="29">
        <v>-2.81E-2</v>
      </c>
      <c r="J186" s="29">
        <v>-3.7499999999999999E-2</v>
      </c>
      <c r="K186" s="30">
        <v>300</v>
      </c>
      <c r="L186" s="30">
        <v>475</v>
      </c>
      <c r="M186" s="31">
        <v>-27.4208</v>
      </c>
      <c r="N186" s="31">
        <v>0.10995809523809523</v>
      </c>
      <c r="O186" s="30">
        <v>1</v>
      </c>
      <c r="R186" s="28">
        <v>362</v>
      </c>
      <c r="S186" s="29" t="s">
        <v>870</v>
      </c>
      <c r="T186" s="29" t="s">
        <v>616</v>
      </c>
      <c r="U186" s="29">
        <v>1E-4</v>
      </c>
      <c r="V186" s="29">
        <v>2.7900000000000001E-2</v>
      </c>
      <c r="W186" s="29">
        <v>3.7199999999999997E-2</v>
      </c>
      <c r="X186" s="29">
        <v>-1E-4</v>
      </c>
      <c r="Y186" s="29">
        <v>-2.81E-2</v>
      </c>
      <c r="Z186" s="29">
        <v>-3.7499999999999999E-2</v>
      </c>
      <c r="AA186" s="30">
        <v>300</v>
      </c>
      <c r="AB186" s="30">
        <v>475</v>
      </c>
      <c r="AC186" s="31">
        <v>-27.425999999999998</v>
      </c>
      <c r="AD186" s="31">
        <v>0.10997894736842105</v>
      </c>
      <c r="AE186" s="30">
        <v>1</v>
      </c>
    </row>
    <row r="187" spans="2:31" x14ac:dyDescent="0.2">
      <c r="B187" s="28">
        <v>362</v>
      </c>
      <c r="C187" s="29" t="s">
        <v>871</v>
      </c>
      <c r="D187" s="29" t="s">
        <v>618</v>
      </c>
      <c r="E187" s="29">
        <v>1E-4</v>
      </c>
      <c r="F187" s="29">
        <v>2.7900000000000001E-2</v>
      </c>
      <c r="G187" s="29">
        <v>3.7199999999999997E-2</v>
      </c>
      <c r="H187" s="29">
        <v>-1E-4</v>
      </c>
      <c r="I187" s="29">
        <v>-2.81E-2</v>
      </c>
      <c r="J187" s="29">
        <v>-3.7499999999999999E-2</v>
      </c>
      <c r="K187" s="30">
        <v>300</v>
      </c>
      <c r="L187" s="30">
        <v>475</v>
      </c>
      <c r="M187" s="31">
        <v>59.504300000000001</v>
      </c>
      <c r="N187" s="31">
        <v>0.2386137343358396</v>
      </c>
      <c r="O187" s="30">
        <v>1</v>
      </c>
      <c r="R187" s="28">
        <v>362</v>
      </c>
      <c r="S187" s="29" t="s">
        <v>871</v>
      </c>
      <c r="T187" s="29" t="s">
        <v>618</v>
      </c>
      <c r="U187" s="29">
        <v>1E-4</v>
      </c>
      <c r="V187" s="29">
        <v>2.7900000000000001E-2</v>
      </c>
      <c r="W187" s="29">
        <v>3.7199999999999997E-2</v>
      </c>
      <c r="X187" s="29">
        <v>-1E-4</v>
      </c>
      <c r="Y187" s="29">
        <v>-2.81E-2</v>
      </c>
      <c r="Z187" s="29">
        <v>-3.7499999999999999E-2</v>
      </c>
      <c r="AA187" s="30">
        <v>300</v>
      </c>
      <c r="AB187" s="30">
        <v>475</v>
      </c>
      <c r="AC187" s="31">
        <v>59.503500000000003</v>
      </c>
      <c r="AD187" s="31">
        <v>0.23861052631578947</v>
      </c>
      <c r="AE187" s="30">
        <v>1</v>
      </c>
    </row>
    <row r="188" spans="2:31" x14ac:dyDescent="0.2">
      <c r="B188" s="28">
        <v>336</v>
      </c>
      <c r="C188" s="29" t="s">
        <v>873</v>
      </c>
      <c r="D188" s="29" t="s">
        <v>616</v>
      </c>
      <c r="E188" s="29">
        <v>1E-4</v>
      </c>
      <c r="F188" s="29">
        <v>2.8400000000000002E-2</v>
      </c>
      <c r="G188" s="29">
        <v>3.78E-2</v>
      </c>
      <c r="H188" s="29">
        <v>-1E-4</v>
      </c>
      <c r="I188" s="29">
        <v>-2.8899999999999999E-2</v>
      </c>
      <c r="J188" s="29">
        <v>-3.85E-2</v>
      </c>
      <c r="K188" s="30">
        <v>300</v>
      </c>
      <c r="L188" s="30">
        <v>475</v>
      </c>
      <c r="M188" s="31">
        <v>-54.851500000000001</v>
      </c>
      <c r="N188" s="31">
        <v>0.21995588972431077</v>
      </c>
      <c r="O188" s="30">
        <v>1</v>
      </c>
      <c r="R188" s="28">
        <v>336</v>
      </c>
      <c r="S188" s="29" t="s">
        <v>873</v>
      </c>
      <c r="T188" s="29" t="s">
        <v>616</v>
      </c>
      <c r="U188" s="29">
        <v>1E-4</v>
      </c>
      <c r="V188" s="29">
        <v>2.8400000000000002E-2</v>
      </c>
      <c r="W188" s="29">
        <v>3.78E-2</v>
      </c>
      <c r="X188" s="29">
        <v>-1E-4</v>
      </c>
      <c r="Y188" s="29">
        <v>-2.8899999999999999E-2</v>
      </c>
      <c r="Z188" s="29">
        <v>-3.85E-2</v>
      </c>
      <c r="AA188" s="30">
        <v>300</v>
      </c>
      <c r="AB188" s="30">
        <v>475</v>
      </c>
      <c r="AC188" s="31">
        <v>-54.852400000000003</v>
      </c>
      <c r="AD188" s="31">
        <v>0.21995949874686718</v>
      </c>
      <c r="AE188" s="30">
        <v>1</v>
      </c>
    </row>
    <row r="189" spans="2:31" x14ac:dyDescent="0.2">
      <c r="B189" s="28">
        <v>336</v>
      </c>
      <c r="C189" s="29" t="s">
        <v>874</v>
      </c>
      <c r="D189" s="29" t="s">
        <v>618</v>
      </c>
      <c r="E189" s="29">
        <v>1E-4</v>
      </c>
      <c r="F189" s="29">
        <v>2.8400000000000002E-2</v>
      </c>
      <c r="G189" s="29">
        <v>3.78E-2</v>
      </c>
      <c r="H189" s="29">
        <v>-1E-4</v>
      </c>
      <c r="I189" s="29">
        <v>-2.8899999999999999E-2</v>
      </c>
      <c r="J189" s="29">
        <v>-3.85E-2</v>
      </c>
      <c r="K189" s="30">
        <v>300</v>
      </c>
      <c r="L189" s="30">
        <v>475</v>
      </c>
      <c r="M189" s="31">
        <v>54.848300000000002</v>
      </c>
      <c r="N189" s="31">
        <v>0.21994305764411029</v>
      </c>
      <c r="O189" s="30">
        <v>1</v>
      </c>
      <c r="R189" s="28">
        <v>336</v>
      </c>
      <c r="S189" s="29" t="s">
        <v>874</v>
      </c>
      <c r="T189" s="29" t="s">
        <v>618</v>
      </c>
      <c r="U189" s="29">
        <v>1E-4</v>
      </c>
      <c r="V189" s="29">
        <v>2.8400000000000002E-2</v>
      </c>
      <c r="W189" s="29">
        <v>3.78E-2</v>
      </c>
      <c r="X189" s="29">
        <v>-1E-4</v>
      </c>
      <c r="Y189" s="29">
        <v>-2.8899999999999999E-2</v>
      </c>
      <c r="Z189" s="29">
        <v>-3.85E-2</v>
      </c>
      <c r="AA189" s="30">
        <v>300</v>
      </c>
      <c r="AB189" s="30">
        <v>475</v>
      </c>
      <c r="AC189" s="31">
        <v>54.8491</v>
      </c>
      <c r="AD189" s="31">
        <v>0.2199462656641604</v>
      </c>
      <c r="AE189" s="30">
        <v>1</v>
      </c>
    </row>
    <row r="190" spans="2:31" x14ac:dyDescent="0.2">
      <c r="B190" s="28">
        <v>339</v>
      </c>
      <c r="C190" s="29" t="s">
        <v>876</v>
      </c>
      <c r="D190" s="29" t="s">
        <v>616</v>
      </c>
      <c r="E190" s="29">
        <v>1E-4</v>
      </c>
      <c r="F190" s="29">
        <v>2.8500000000000001E-2</v>
      </c>
      <c r="G190" s="29">
        <v>3.7999999999999999E-2</v>
      </c>
      <c r="H190" s="29">
        <v>-1E-4</v>
      </c>
      <c r="I190" s="29">
        <v>-2.87E-2</v>
      </c>
      <c r="J190" s="29">
        <v>-3.8300000000000001E-2</v>
      </c>
      <c r="K190" s="30">
        <v>300</v>
      </c>
      <c r="L190" s="30">
        <v>475</v>
      </c>
      <c r="M190" s="31">
        <v>-66.983599999999996</v>
      </c>
      <c r="N190" s="31">
        <v>0.26860591478696738</v>
      </c>
      <c r="O190" s="30">
        <v>1</v>
      </c>
      <c r="R190" s="28">
        <v>339</v>
      </c>
      <c r="S190" s="29" t="s">
        <v>876</v>
      </c>
      <c r="T190" s="29" t="s">
        <v>616</v>
      </c>
      <c r="U190" s="29">
        <v>1E-4</v>
      </c>
      <c r="V190" s="29">
        <v>2.8500000000000001E-2</v>
      </c>
      <c r="W190" s="29">
        <v>3.7999999999999999E-2</v>
      </c>
      <c r="X190" s="29">
        <v>-1E-4</v>
      </c>
      <c r="Y190" s="29">
        <v>-2.87E-2</v>
      </c>
      <c r="Z190" s="29">
        <v>-3.8300000000000001E-2</v>
      </c>
      <c r="AA190" s="30">
        <v>300</v>
      </c>
      <c r="AB190" s="30">
        <v>475</v>
      </c>
      <c r="AC190" s="31">
        <v>-66.983900000000006</v>
      </c>
      <c r="AD190" s="31">
        <v>0.26860711779448626</v>
      </c>
      <c r="AE190" s="30">
        <v>1</v>
      </c>
    </row>
    <row r="191" spans="2:31" x14ac:dyDescent="0.2">
      <c r="B191" s="28">
        <v>339</v>
      </c>
      <c r="C191" s="29" t="s">
        <v>877</v>
      </c>
      <c r="D191" s="29" t="s">
        <v>618</v>
      </c>
      <c r="E191" s="29">
        <v>1E-4</v>
      </c>
      <c r="F191" s="29">
        <v>2.8500000000000001E-2</v>
      </c>
      <c r="G191" s="29">
        <v>3.7999999999999999E-2</v>
      </c>
      <c r="H191" s="29">
        <v>-1E-4</v>
      </c>
      <c r="I191" s="29">
        <v>-2.87E-2</v>
      </c>
      <c r="J191" s="29">
        <v>-3.8300000000000001E-2</v>
      </c>
      <c r="K191" s="30">
        <v>300</v>
      </c>
      <c r="L191" s="30">
        <v>475</v>
      </c>
      <c r="M191" s="31">
        <v>66.980900000000005</v>
      </c>
      <c r="N191" s="31">
        <v>0.2685950877192983</v>
      </c>
      <c r="O191" s="30">
        <v>1</v>
      </c>
      <c r="R191" s="28">
        <v>339</v>
      </c>
      <c r="S191" s="29" t="s">
        <v>877</v>
      </c>
      <c r="T191" s="29" t="s">
        <v>618</v>
      </c>
      <c r="U191" s="29">
        <v>1E-4</v>
      </c>
      <c r="V191" s="29">
        <v>2.8500000000000001E-2</v>
      </c>
      <c r="W191" s="29">
        <v>3.7999999999999999E-2</v>
      </c>
      <c r="X191" s="29">
        <v>-1E-4</v>
      </c>
      <c r="Y191" s="29">
        <v>-2.87E-2</v>
      </c>
      <c r="Z191" s="29">
        <v>-3.8300000000000001E-2</v>
      </c>
      <c r="AA191" s="30">
        <v>300</v>
      </c>
      <c r="AB191" s="30">
        <v>475</v>
      </c>
      <c r="AC191" s="31">
        <v>66.980999999999995</v>
      </c>
      <c r="AD191" s="31">
        <v>0.2685954887218045</v>
      </c>
      <c r="AE191" s="30">
        <v>1</v>
      </c>
    </row>
    <row r="192" spans="2:31" x14ac:dyDescent="0.2">
      <c r="B192" s="28">
        <v>342</v>
      </c>
      <c r="C192" s="29" t="s">
        <v>879</v>
      </c>
      <c r="D192" s="29" t="s">
        <v>616</v>
      </c>
      <c r="E192" s="29">
        <v>1E-4</v>
      </c>
      <c r="F192" s="29">
        <v>2.8500000000000001E-2</v>
      </c>
      <c r="G192" s="29">
        <v>3.7900000000000003E-2</v>
      </c>
      <c r="H192" s="29">
        <v>-1E-4</v>
      </c>
      <c r="I192" s="29">
        <v>-2.9000000000000001E-2</v>
      </c>
      <c r="J192" s="29">
        <v>-3.8600000000000002E-2</v>
      </c>
      <c r="K192" s="30">
        <v>300</v>
      </c>
      <c r="L192" s="30">
        <v>475</v>
      </c>
      <c r="M192" s="31">
        <v>-71.284499999999994</v>
      </c>
      <c r="N192" s="31">
        <v>0.28585263157894736</v>
      </c>
      <c r="O192" s="30">
        <v>1</v>
      </c>
      <c r="R192" s="28">
        <v>342</v>
      </c>
      <c r="S192" s="29" t="s">
        <v>879</v>
      </c>
      <c r="T192" s="29" t="s">
        <v>616</v>
      </c>
      <c r="U192" s="29">
        <v>1E-4</v>
      </c>
      <c r="V192" s="29">
        <v>2.8500000000000001E-2</v>
      </c>
      <c r="W192" s="29">
        <v>3.7900000000000003E-2</v>
      </c>
      <c r="X192" s="29">
        <v>-1E-4</v>
      </c>
      <c r="Y192" s="29">
        <v>-2.9000000000000001E-2</v>
      </c>
      <c r="Z192" s="29">
        <v>-3.8600000000000002E-2</v>
      </c>
      <c r="AA192" s="30">
        <v>300</v>
      </c>
      <c r="AB192" s="30">
        <v>475</v>
      </c>
      <c r="AC192" s="31">
        <v>-71.284599999999998</v>
      </c>
      <c r="AD192" s="31">
        <v>0.28585303258145361</v>
      </c>
      <c r="AE192" s="30">
        <v>1</v>
      </c>
    </row>
    <row r="193" spans="2:31" x14ac:dyDescent="0.2">
      <c r="B193" s="28">
        <v>342</v>
      </c>
      <c r="C193" s="29" t="s">
        <v>880</v>
      </c>
      <c r="D193" s="29" t="s">
        <v>618</v>
      </c>
      <c r="E193" s="29">
        <v>1E-4</v>
      </c>
      <c r="F193" s="29">
        <v>2.8500000000000001E-2</v>
      </c>
      <c r="G193" s="29">
        <v>3.7900000000000003E-2</v>
      </c>
      <c r="H193" s="29">
        <v>-1E-4</v>
      </c>
      <c r="I193" s="29">
        <v>-2.9000000000000001E-2</v>
      </c>
      <c r="J193" s="29">
        <v>-3.8600000000000002E-2</v>
      </c>
      <c r="K193" s="30">
        <v>300</v>
      </c>
      <c r="L193" s="30">
        <v>475</v>
      </c>
      <c r="M193" s="31">
        <v>71.283000000000001</v>
      </c>
      <c r="N193" s="31">
        <v>0.2858466165413534</v>
      </c>
      <c r="O193" s="30">
        <v>1</v>
      </c>
      <c r="R193" s="28">
        <v>342</v>
      </c>
      <c r="S193" s="29" t="s">
        <v>880</v>
      </c>
      <c r="T193" s="29" t="s">
        <v>618</v>
      </c>
      <c r="U193" s="29">
        <v>1E-4</v>
      </c>
      <c r="V193" s="29">
        <v>2.8500000000000001E-2</v>
      </c>
      <c r="W193" s="29">
        <v>3.7900000000000003E-2</v>
      </c>
      <c r="X193" s="29">
        <v>-1E-4</v>
      </c>
      <c r="Y193" s="29">
        <v>-2.9000000000000001E-2</v>
      </c>
      <c r="Z193" s="29">
        <v>-3.8600000000000002E-2</v>
      </c>
      <c r="AA193" s="30">
        <v>300</v>
      </c>
      <c r="AB193" s="30">
        <v>475</v>
      </c>
      <c r="AC193" s="31">
        <v>71.283000000000001</v>
      </c>
      <c r="AD193" s="31">
        <v>0.2858466165413534</v>
      </c>
      <c r="AE193" s="30">
        <v>1</v>
      </c>
    </row>
    <row r="194" spans="2:31" x14ac:dyDescent="0.2">
      <c r="B194" s="28">
        <v>345</v>
      </c>
      <c r="C194" s="29" t="s">
        <v>882</v>
      </c>
      <c r="D194" s="29" t="s">
        <v>616</v>
      </c>
      <c r="E194" s="29">
        <v>1E-4</v>
      </c>
      <c r="F194" s="29">
        <v>2.8500000000000001E-2</v>
      </c>
      <c r="G194" s="29">
        <v>3.7900000000000003E-2</v>
      </c>
      <c r="H194" s="29">
        <v>-1E-4</v>
      </c>
      <c r="I194" s="29">
        <v>-2.9000000000000001E-2</v>
      </c>
      <c r="J194" s="29">
        <v>-3.8600000000000002E-2</v>
      </c>
      <c r="K194" s="30">
        <v>300</v>
      </c>
      <c r="L194" s="30">
        <v>475</v>
      </c>
      <c r="M194" s="31">
        <v>-71.417900000000003</v>
      </c>
      <c r="N194" s="31">
        <v>0.28638756892230582</v>
      </c>
      <c r="O194" s="30">
        <v>1</v>
      </c>
      <c r="R194" s="28">
        <v>345</v>
      </c>
      <c r="S194" s="29" t="s">
        <v>882</v>
      </c>
      <c r="T194" s="29" t="s">
        <v>616</v>
      </c>
      <c r="U194" s="29">
        <v>1E-4</v>
      </c>
      <c r="V194" s="29">
        <v>2.8500000000000001E-2</v>
      </c>
      <c r="W194" s="29">
        <v>3.7900000000000003E-2</v>
      </c>
      <c r="X194" s="29">
        <v>-1E-4</v>
      </c>
      <c r="Y194" s="29">
        <v>-2.9000000000000001E-2</v>
      </c>
      <c r="Z194" s="29">
        <v>-3.8600000000000002E-2</v>
      </c>
      <c r="AA194" s="30">
        <v>300</v>
      </c>
      <c r="AB194" s="30">
        <v>475</v>
      </c>
      <c r="AC194" s="31">
        <v>-71.417900000000003</v>
      </c>
      <c r="AD194" s="31">
        <v>0.28638756892230582</v>
      </c>
      <c r="AE194" s="30">
        <v>1</v>
      </c>
    </row>
    <row r="195" spans="2:31" x14ac:dyDescent="0.2">
      <c r="B195" s="28">
        <v>345</v>
      </c>
      <c r="C195" s="29" t="s">
        <v>883</v>
      </c>
      <c r="D195" s="29" t="s">
        <v>618</v>
      </c>
      <c r="E195" s="29">
        <v>1E-4</v>
      </c>
      <c r="F195" s="29">
        <v>2.8500000000000001E-2</v>
      </c>
      <c r="G195" s="29">
        <v>3.7900000000000003E-2</v>
      </c>
      <c r="H195" s="29">
        <v>-1E-4</v>
      </c>
      <c r="I195" s="29">
        <v>-2.9000000000000001E-2</v>
      </c>
      <c r="J195" s="29">
        <v>-3.8600000000000002E-2</v>
      </c>
      <c r="K195" s="30">
        <v>300</v>
      </c>
      <c r="L195" s="30">
        <v>475</v>
      </c>
      <c r="M195" s="31">
        <v>71.418099999999995</v>
      </c>
      <c r="N195" s="31">
        <v>0.28638837092731828</v>
      </c>
      <c r="O195" s="30">
        <v>1</v>
      </c>
      <c r="R195" s="28">
        <v>345</v>
      </c>
      <c r="S195" s="29" t="s">
        <v>883</v>
      </c>
      <c r="T195" s="29" t="s">
        <v>618</v>
      </c>
      <c r="U195" s="29">
        <v>1E-4</v>
      </c>
      <c r="V195" s="29">
        <v>2.8500000000000001E-2</v>
      </c>
      <c r="W195" s="29">
        <v>3.7900000000000003E-2</v>
      </c>
      <c r="X195" s="29">
        <v>-1E-4</v>
      </c>
      <c r="Y195" s="29">
        <v>-2.9000000000000001E-2</v>
      </c>
      <c r="Z195" s="29">
        <v>-3.8600000000000002E-2</v>
      </c>
      <c r="AA195" s="30">
        <v>300</v>
      </c>
      <c r="AB195" s="30">
        <v>475</v>
      </c>
      <c r="AC195" s="31">
        <v>71.418000000000006</v>
      </c>
      <c r="AD195" s="31">
        <v>0.28638796992481202</v>
      </c>
      <c r="AE195" s="30">
        <v>1</v>
      </c>
    </row>
    <row r="196" spans="2:31" x14ac:dyDescent="0.2">
      <c r="B196" s="28">
        <v>348</v>
      </c>
      <c r="C196" s="29" t="s">
        <v>885</v>
      </c>
      <c r="D196" s="29" t="s">
        <v>616</v>
      </c>
      <c r="E196" s="29">
        <v>1E-4</v>
      </c>
      <c r="F196" s="29">
        <v>2.8500000000000001E-2</v>
      </c>
      <c r="G196" s="29">
        <v>3.7999999999999999E-2</v>
      </c>
      <c r="H196" s="29">
        <v>-1E-4</v>
      </c>
      <c r="I196" s="29">
        <v>-2.87E-2</v>
      </c>
      <c r="J196" s="29">
        <v>-3.8300000000000001E-2</v>
      </c>
      <c r="K196" s="30">
        <v>300</v>
      </c>
      <c r="L196" s="30">
        <v>475</v>
      </c>
      <c r="M196" s="31">
        <v>-67.975700000000003</v>
      </c>
      <c r="N196" s="31">
        <v>0.27258426065162905</v>
      </c>
      <c r="O196" s="30">
        <v>1</v>
      </c>
      <c r="R196" s="28">
        <v>348</v>
      </c>
      <c r="S196" s="29" t="s">
        <v>885</v>
      </c>
      <c r="T196" s="29" t="s">
        <v>616</v>
      </c>
      <c r="U196" s="29">
        <v>1E-4</v>
      </c>
      <c r="V196" s="29">
        <v>2.8500000000000001E-2</v>
      </c>
      <c r="W196" s="29">
        <v>3.7999999999999999E-2</v>
      </c>
      <c r="X196" s="29">
        <v>-1E-4</v>
      </c>
      <c r="Y196" s="29">
        <v>-2.87E-2</v>
      </c>
      <c r="Z196" s="29">
        <v>-3.8300000000000001E-2</v>
      </c>
      <c r="AA196" s="30">
        <v>300</v>
      </c>
      <c r="AB196" s="30">
        <v>475</v>
      </c>
      <c r="AC196" s="31">
        <v>-67.975499999999997</v>
      </c>
      <c r="AD196" s="31">
        <v>0.27258345864661654</v>
      </c>
      <c r="AE196" s="30">
        <v>1</v>
      </c>
    </row>
    <row r="197" spans="2:31" x14ac:dyDescent="0.2">
      <c r="B197" s="28">
        <v>348</v>
      </c>
      <c r="C197" s="29" t="s">
        <v>886</v>
      </c>
      <c r="D197" s="29" t="s">
        <v>618</v>
      </c>
      <c r="E197" s="29">
        <v>1E-4</v>
      </c>
      <c r="F197" s="29">
        <v>2.8500000000000001E-2</v>
      </c>
      <c r="G197" s="29">
        <v>3.7999999999999999E-2</v>
      </c>
      <c r="H197" s="29">
        <v>-1E-4</v>
      </c>
      <c r="I197" s="29">
        <v>-2.87E-2</v>
      </c>
      <c r="J197" s="29">
        <v>-3.8300000000000001E-2</v>
      </c>
      <c r="K197" s="30">
        <v>300</v>
      </c>
      <c r="L197" s="30">
        <v>475</v>
      </c>
      <c r="M197" s="31">
        <v>67.983800000000002</v>
      </c>
      <c r="N197" s="31">
        <v>0.27261674185463658</v>
      </c>
      <c r="O197" s="30">
        <v>1</v>
      </c>
      <c r="R197" s="28">
        <v>348</v>
      </c>
      <c r="S197" s="29" t="s">
        <v>886</v>
      </c>
      <c r="T197" s="29" t="s">
        <v>618</v>
      </c>
      <c r="U197" s="29">
        <v>1E-4</v>
      </c>
      <c r="V197" s="29">
        <v>2.8500000000000001E-2</v>
      </c>
      <c r="W197" s="29">
        <v>3.7999999999999999E-2</v>
      </c>
      <c r="X197" s="29">
        <v>-1E-4</v>
      </c>
      <c r="Y197" s="29">
        <v>-2.87E-2</v>
      </c>
      <c r="Z197" s="29">
        <v>-3.8300000000000001E-2</v>
      </c>
      <c r="AA197" s="30">
        <v>300</v>
      </c>
      <c r="AB197" s="30">
        <v>475</v>
      </c>
      <c r="AC197" s="31">
        <v>67.983599999999996</v>
      </c>
      <c r="AD197" s="31">
        <v>0.27261593984962401</v>
      </c>
      <c r="AE197" s="30">
        <v>1</v>
      </c>
    </row>
    <row r="198" spans="2:31" x14ac:dyDescent="0.2">
      <c r="B198" s="28">
        <v>351</v>
      </c>
      <c r="C198" s="29" t="s">
        <v>888</v>
      </c>
      <c r="D198" s="29" t="s">
        <v>616</v>
      </c>
      <c r="E198" s="29">
        <v>1E-4</v>
      </c>
      <c r="F198" s="29">
        <v>2.8400000000000002E-2</v>
      </c>
      <c r="G198" s="29">
        <v>3.78E-2</v>
      </c>
      <c r="H198" s="29">
        <v>-1E-4</v>
      </c>
      <c r="I198" s="29">
        <v>-2.8899999999999999E-2</v>
      </c>
      <c r="J198" s="29">
        <v>-3.85E-2</v>
      </c>
      <c r="K198" s="30">
        <v>300</v>
      </c>
      <c r="L198" s="30">
        <v>475</v>
      </c>
      <c r="M198" s="31">
        <v>-59.918799999999997</v>
      </c>
      <c r="N198" s="31">
        <v>0.24027588972431077</v>
      </c>
      <c r="O198" s="30">
        <v>1</v>
      </c>
      <c r="R198" s="28">
        <v>351</v>
      </c>
      <c r="S198" s="29" t="s">
        <v>888</v>
      </c>
      <c r="T198" s="29" t="s">
        <v>616</v>
      </c>
      <c r="U198" s="29">
        <v>1E-4</v>
      </c>
      <c r="V198" s="29">
        <v>2.8400000000000002E-2</v>
      </c>
      <c r="W198" s="29">
        <v>3.78E-2</v>
      </c>
      <c r="X198" s="29">
        <v>-1E-4</v>
      </c>
      <c r="Y198" s="29">
        <v>-2.8899999999999999E-2</v>
      </c>
      <c r="Z198" s="29">
        <v>-3.85E-2</v>
      </c>
      <c r="AA198" s="30">
        <v>300</v>
      </c>
      <c r="AB198" s="30">
        <v>475</v>
      </c>
      <c r="AC198" s="31">
        <v>-59.917999999999999</v>
      </c>
      <c r="AD198" s="31">
        <v>0.24027268170426064</v>
      </c>
      <c r="AE198" s="30">
        <v>1</v>
      </c>
    </row>
    <row r="199" spans="2:31" x14ac:dyDescent="0.2">
      <c r="B199" s="28">
        <v>351</v>
      </c>
      <c r="C199" s="29" t="s">
        <v>889</v>
      </c>
      <c r="D199" s="29" t="s">
        <v>618</v>
      </c>
      <c r="E199" s="29">
        <v>1E-4</v>
      </c>
      <c r="F199" s="29">
        <v>2.8400000000000002E-2</v>
      </c>
      <c r="G199" s="29">
        <v>3.78E-2</v>
      </c>
      <c r="H199" s="29">
        <v>-1E-4</v>
      </c>
      <c r="I199" s="29">
        <v>-2.8899999999999999E-2</v>
      </c>
      <c r="J199" s="29">
        <v>-3.85E-2</v>
      </c>
      <c r="K199" s="30">
        <v>300</v>
      </c>
      <c r="L199" s="30">
        <v>475</v>
      </c>
      <c r="M199" s="31">
        <v>59.927100000000003</v>
      </c>
      <c r="N199" s="31">
        <v>0.24030917293233084</v>
      </c>
      <c r="O199" s="30">
        <v>1</v>
      </c>
      <c r="R199" s="28">
        <v>351</v>
      </c>
      <c r="S199" s="29" t="s">
        <v>889</v>
      </c>
      <c r="T199" s="29" t="s">
        <v>618</v>
      </c>
      <c r="U199" s="29">
        <v>1E-4</v>
      </c>
      <c r="V199" s="29">
        <v>2.8400000000000002E-2</v>
      </c>
      <c r="W199" s="29">
        <v>3.78E-2</v>
      </c>
      <c r="X199" s="29">
        <v>-1E-4</v>
      </c>
      <c r="Y199" s="29">
        <v>-2.8899999999999999E-2</v>
      </c>
      <c r="Z199" s="29">
        <v>-3.85E-2</v>
      </c>
      <c r="AA199" s="30">
        <v>300</v>
      </c>
      <c r="AB199" s="30">
        <v>475</v>
      </c>
      <c r="AC199" s="31">
        <v>59.926200000000001</v>
      </c>
      <c r="AD199" s="31">
        <v>0.24030556390977445</v>
      </c>
      <c r="AE199" s="30">
        <v>1</v>
      </c>
    </row>
    <row r="200" spans="2:31" x14ac:dyDescent="0.2">
      <c r="B200" s="28">
        <v>363</v>
      </c>
      <c r="C200" s="29" t="s">
        <v>891</v>
      </c>
      <c r="D200" s="29" t="s">
        <v>616</v>
      </c>
      <c r="E200" s="29">
        <v>1E-4</v>
      </c>
      <c r="F200" s="29">
        <v>2.7900000000000001E-2</v>
      </c>
      <c r="G200" s="29">
        <v>3.7199999999999997E-2</v>
      </c>
      <c r="H200" s="29">
        <v>-1E-4</v>
      </c>
      <c r="I200" s="29">
        <v>-2.81E-2</v>
      </c>
      <c r="J200" s="29">
        <v>-3.7499999999999999E-2</v>
      </c>
      <c r="K200" s="30">
        <v>300</v>
      </c>
      <c r="L200" s="30">
        <v>475</v>
      </c>
      <c r="M200" s="31">
        <v>-30.213799999999999</v>
      </c>
      <c r="N200" s="31">
        <v>0.12115809523809523</v>
      </c>
      <c r="O200" s="30">
        <v>1</v>
      </c>
      <c r="R200" s="28">
        <v>363</v>
      </c>
      <c r="S200" s="29" t="s">
        <v>891</v>
      </c>
      <c r="T200" s="29" t="s">
        <v>616</v>
      </c>
      <c r="U200" s="29">
        <v>1E-4</v>
      </c>
      <c r="V200" s="29">
        <v>2.7900000000000001E-2</v>
      </c>
      <c r="W200" s="29">
        <v>3.7199999999999997E-2</v>
      </c>
      <c r="X200" s="29">
        <v>-1E-4</v>
      </c>
      <c r="Y200" s="29">
        <v>-2.81E-2</v>
      </c>
      <c r="Z200" s="29">
        <v>-3.7499999999999999E-2</v>
      </c>
      <c r="AA200" s="30">
        <v>300</v>
      </c>
      <c r="AB200" s="30">
        <v>475</v>
      </c>
      <c r="AC200" s="31">
        <v>-30.219000000000001</v>
      </c>
      <c r="AD200" s="31">
        <v>0.12117894736842105</v>
      </c>
      <c r="AE200" s="30">
        <v>1</v>
      </c>
    </row>
    <row r="201" spans="2:31" x14ac:dyDescent="0.2">
      <c r="B201" s="28">
        <v>363</v>
      </c>
      <c r="C201" s="29" t="s">
        <v>892</v>
      </c>
      <c r="D201" s="29" t="s">
        <v>618</v>
      </c>
      <c r="E201" s="29">
        <v>1E-4</v>
      </c>
      <c r="F201" s="29">
        <v>2.7900000000000001E-2</v>
      </c>
      <c r="G201" s="29">
        <v>3.7199999999999997E-2</v>
      </c>
      <c r="H201" s="29">
        <v>-1E-4</v>
      </c>
      <c r="I201" s="29">
        <v>-2.81E-2</v>
      </c>
      <c r="J201" s="29">
        <v>-3.7499999999999999E-2</v>
      </c>
      <c r="K201" s="30">
        <v>300</v>
      </c>
      <c r="L201" s="30">
        <v>475</v>
      </c>
      <c r="M201" s="31">
        <v>59.927100000000003</v>
      </c>
      <c r="N201" s="31">
        <v>0.24030917293233084</v>
      </c>
      <c r="O201" s="30">
        <v>1</v>
      </c>
      <c r="R201" s="28">
        <v>363</v>
      </c>
      <c r="S201" s="29" t="s">
        <v>892</v>
      </c>
      <c r="T201" s="29" t="s">
        <v>618</v>
      </c>
      <c r="U201" s="29">
        <v>1E-4</v>
      </c>
      <c r="V201" s="29">
        <v>2.7900000000000001E-2</v>
      </c>
      <c r="W201" s="29">
        <v>3.7199999999999997E-2</v>
      </c>
      <c r="X201" s="29">
        <v>-1E-4</v>
      </c>
      <c r="Y201" s="29">
        <v>-2.81E-2</v>
      </c>
      <c r="Z201" s="29">
        <v>-3.7499999999999999E-2</v>
      </c>
      <c r="AA201" s="30">
        <v>300</v>
      </c>
      <c r="AB201" s="30">
        <v>475</v>
      </c>
      <c r="AC201" s="31">
        <v>59.926200000000001</v>
      </c>
      <c r="AD201" s="31">
        <v>0.24030556390977445</v>
      </c>
      <c r="AE201" s="30">
        <v>1</v>
      </c>
    </row>
    <row r="202" spans="2:31" x14ac:dyDescent="0.2">
      <c r="B202" s="28">
        <v>364</v>
      </c>
      <c r="C202" s="29" t="s">
        <v>894</v>
      </c>
      <c r="D202" s="29" t="s">
        <v>616</v>
      </c>
      <c r="E202" s="29">
        <v>1E-4</v>
      </c>
      <c r="F202" s="29">
        <v>2.7900000000000001E-2</v>
      </c>
      <c r="G202" s="29">
        <v>3.7199999999999997E-2</v>
      </c>
      <c r="H202" s="29">
        <v>-1E-4</v>
      </c>
      <c r="I202" s="29">
        <v>-2.81E-2</v>
      </c>
      <c r="J202" s="29">
        <v>-3.7499999999999999E-2</v>
      </c>
      <c r="K202" s="30">
        <v>300</v>
      </c>
      <c r="L202" s="30">
        <v>475</v>
      </c>
      <c r="M202" s="31">
        <v>-28.251000000000001</v>
      </c>
      <c r="N202" s="31">
        <v>0.11328721804511278</v>
      </c>
      <c r="O202" s="30">
        <v>1</v>
      </c>
      <c r="R202" s="28">
        <v>364</v>
      </c>
      <c r="S202" s="29" t="s">
        <v>894</v>
      </c>
      <c r="T202" s="29" t="s">
        <v>616</v>
      </c>
      <c r="U202" s="29">
        <v>1E-4</v>
      </c>
      <c r="V202" s="29">
        <v>2.7900000000000001E-2</v>
      </c>
      <c r="W202" s="29">
        <v>3.7199999999999997E-2</v>
      </c>
      <c r="X202" s="29">
        <v>-1E-4</v>
      </c>
      <c r="Y202" s="29">
        <v>-2.81E-2</v>
      </c>
      <c r="Z202" s="29">
        <v>-3.7499999999999999E-2</v>
      </c>
      <c r="AA202" s="30">
        <v>300</v>
      </c>
      <c r="AB202" s="30">
        <v>475</v>
      </c>
      <c r="AC202" s="31">
        <v>-28.2562</v>
      </c>
      <c r="AD202" s="31">
        <v>0.1133080701754386</v>
      </c>
      <c r="AE202" s="30">
        <v>1</v>
      </c>
    </row>
    <row r="203" spans="2:31" x14ac:dyDescent="0.2">
      <c r="B203" s="28">
        <v>364</v>
      </c>
      <c r="C203" s="29" t="s">
        <v>895</v>
      </c>
      <c r="D203" s="29" t="s">
        <v>618</v>
      </c>
      <c r="E203" s="29">
        <v>1E-4</v>
      </c>
      <c r="F203" s="29">
        <v>2.7900000000000001E-2</v>
      </c>
      <c r="G203" s="29">
        <v>3.7199999999999997E-2</v>
      </c>
      <c r="H203" s="29">
        <v>-1E-4</v>
      </c>
      <c r="I203" s="29">
        <v>-2.81E-2</v>
      </c>
      <c r="J203" s="29">
        <v>-3.7499999999999999E-2</v>
      </c>
      <c r="K203" s="30">
        <v>300</v>
      </c>
      <c r="L203" s="30">
        <v>475</v>
      </c>
      <c r="M203" s="31">
        <v>59.927100000000003</v>
      </c>
      <c r="N203" s="31">
        <v>0.24030917293233084</v>
      </c>
      <c r="O203" s="30">
        <v>1</v>
      </c>
      <c r="R203" s="28">
        <v>364</v>
      </c>
      <c r="S203" s="29" t="s">
        <v>895</v>
      </c>
      <c r="T203" s="29" t="s">
        <v>618</v>
      </c>
      <c r="U203" s="29">
        <v>1E-4</v>
      </c>
      <c r="V203" s="29">
        <v>2.7900000000000001E-2</v>
      </c>
      <c r="W203" s="29">
        <v>3.7199999999999997E-2</v>
      </c>
      <c r="X203" s="29">
        <v>-1E-4</v>
      </c>
      <c r="Y203" s="29">
        <v>-2.81E-2</v>
      </c>
      <c r="Z203" s="29">
        <v>-3.7499999999999999E-2</v>
      </c>
      <c r="AA203" s="30">
        <v>300</v>
      </c>
      <c r="AB203" s="30">
        <v>475</v>
      </c>
      <c r="AC203" s="31">
        <v>59.926200000000001</v>
      </c>
      <c r="AD203" s="31">
        <v>0.24030556390977445</v>
      </c>
      <c r="AE203" s="30">
        <v>1</v>
      </c>
    </row>
    <row r="204" spans="2:31" x14ac:dyDescent="0.2">
      <c r="B204" s="28">
        <v>365</v>
      </c>
      <c r="C204" s="29" t="s">
        <v>896</v>
      </c>
      <c r="D204" s="29" t="s">
        <v>616</v>
      </c>
      <c r="E204" s="29">
        <v>1E-4</v>
      </c>
      <c r="F204" s="29">
        <v>2.7900000000000001E-2</v>
      </c>
      <c r="G204" s="29">
        <v>3.7199999999999997E-2</v>
      </c>
      <c r="H204" s="29">
        <v>-1E-4</v>
      </c>
      <c r="I204" s="29">
        <v>-2.81E-2</v>
      </c>
      <c r="J204" s="29">
        <v>-3.7499999999999999E-2</v>
      </c>
      <c r="K204" s="30">
        <v>300</v>
      </c>
      <c r="L204" s="30">
        <v>475</v>
      </c>
      <c r="M204" s="31">
        <v>-29.942499999999999</v>
      </c>
      <c r="N204" s="31">
        <v>0.12007017543859649</v>
      </c>
      <c r="O204" s="30">
        <v>1</v>
      </c>
      <c r="R204" s="28">
        <v>365</v>
      </c>
      <c r="S204" s="29" t="s">
        <v>896</v>
      </c>
      <c r="T204" s="29" t="s">
        <v>616</v>
      </c>
      <c r="U204" s="29">
        <v>1E-4</v>
      </c>
      <c r="V204" s="29">
        <v>2.7900000000000001E-2</v>
      </c>
      <c r="W204" s="29">
        <v>3.7199999999999997E-2</v>
      </c>
      <c r="X204" s="29">
        <v>-1E-4</v>
      </c>
      <c r="Y204" s="29">
        <v>-2.81E-2</v>
      </c>
      <c r="Z204" s="29">
        <v>-3.7499999999999999E-2</v>
      </c>
      <c r="AA204" s="30">
        <v>300</v>
      </c>
      <c r="AB204" s="30">
        <v>475</v>
      </c>
      <c r="AC204" s="31">
        <v>-29.947700000000001</v>
      </c>
      <c r="AD204" s="31">
        <v>0.12009102756892232</v>
      </c>
      <c r="AE204" s="30">
        <v>1</v>
      </c>
    </row>
    <row r="205" spans="2:31" x14ac:dyDescent="0.2">
      <c r="B205" s="28">
        <v>365</v>
      </c>
      <c r="C205" s="29" t="s">
        <v>897</v>
      </c>
      <c r="D205" s="29" t="s">
        <v>618</v>
      </c>
      <c r="E205" s="29">
        <v>1E-4</v>
      </c>
      <c r="F205" s="29">
        <v>2.7900000000000001E-2</v>
      </c>
      <c r="G205" s="29">
        <v>3.7199999999999997E-2</v>
      </c>
      <c r="H205" s="29">
        <v>-1E-4</v>
      </c>
      <c r="I205" s="29">
        <v>-2.81E-2</v>
      </c>
      <c r="J205" s="29">
        <v>-3.7499999999999999E-2</v>
      </c>
      <c r="K205" s="30">
        <v>300</v>
      </c>
      <c r="L205" s="30">
        <v>475</v>
      </c>
      <c r="M205" s="31">
        <v>59.927100000000003</v>
      </c>
      <c r="N205" s="31">
        <v>0.24030917293233084</v>
      </c>
      <c r="O205" s="30">
        <v>1</v>
      </c>
      <c r="R205" s="28">
        <v>365</v>
      </c>
      <c r="S205" s="29" t="s">
        <v>897</v>
      </c>
      <c r="T205" s="29" t="s">
        <v>618</v>
      </c>
      <c r="U205" s="29">
        <v>1E-4</v>
      </c>
      <c r="V205" s="29">
        <v>2.7900000000000001E-2</v>
      </c>
      <c r="W205" s="29">
        <v>3.7199999999999997E-2</v>
      </c>
      <c r="X205" s="29">
        <v>-1E-4</v>
      </c>
      <c r="Y205" s="29">
        <v>-2.81E-2</v>
      </c>
      <c r="Z205" s="29">
        <v>-3.7499999999999999E-2</v>
      </c>
      <c r="AA205" s="30">
        <v>300</v>
      </c>
      <c r="AB205" s="30">
        <v>475</v>
      </c>
      <c r="AC205" s="31">
        <v>59.926200000000001</v>
      </c>
      <c r="AD205" s="31">
        <v>0.24030556390977445</v>
      </c>
      <c r="AE205" s="30">
        <v>1</v>
      </c>
    </row>
    <row r="206" spans="2:31" x14ac:dyDescent="0.2">
      <c r="B206" s="28">
        <v>366</v>
      </c>
      <c r="C206" s="29" t="s">
        <v>898</v>
      </c>
      <c r="D206" s="29" t="s">
        <v>616</v>
      </c>
      <c r="E206" s="29">
        <v>1E-4</v>
      </c>
      <c r="F206" s="29">
        <v>2.7900000000000001E-2</v>
      </c>
      <c r="G206" s="29">
        <v>3.7199999999999997E-2</v>
      </c>
      <c r="H206" s="29">
        <v>-1E-4</v>
      </c>
      <c r="I206" s="29">
        <v>-2.81E-2</v>
      </c>
      <c r="J206" s="29">
        <v>-3.7499999999999999E-2</v>
      </c>
      <c r="K206" s="30">
        <v>300</v>
      </c>
      <c r="L206" s="30">
        <v>475</v>
      </c>
      <c r="M206" s="31">
        <v>-28.889299999999999</v>
      </c>
      <c r="N206" s="31">
        <v>0.11584681704260652</v>
      </c>
      <c r="O206" s="30">
        <v>1</v>
      </c>
      <c r="R206" s="28">
        <v>366</v>
      </c>
      <c r="S206" s="29" t="s">
        <v>898</v>
      </c>
      <c r="T206" s="29" t="s">
        <v>616</v>
      </c>
      <c r="U206" s="29">
        <v>1E-4</v>
      </c>
      <c r="V206" s="29">
        <v>2.7900000000000001E-2</v>
      </c>
      <c r="W206" s="29">
        <v>3.7199999999999997E-2</v>
      </c>
      <c r="X206" s="29">
        <v>-1E-4</v>
      </c>
      <c r="Y206" s="29">
        <v>-2.81E-2</v>
      </c>
      <c r="Z206" s="29">
        <v>-3.7499999999999999E-2</v>
      </c>
      <c r="AA206" s="30">
        <v>300</v>
      </c>
      <c r="AB206" s="30">
        <v>475</v>
      </c>
      <c r="AC206" s="31">
        <v>-28.894500000000001</v>
      </c>
      <c r="AD206" s="31">
        <v>0.11586766917293233</v>
      </c>
      <c r="AE206" s="30">
        <v>1</v>
      </c>
    </row>
    <row r="207" spans="2:31" x14ac:dyDescent="0.2">
      <c r="B207" s="28">
        <v>366</v>
      </c>
      <c r="C207" s="29" t="s">
        <v>899</v>
      </c>
      <c r="D207" s="29" t="s">
        <v>618</v>
      </c>
      <c r="E207" s="29">
        <v>1E-4</v>
      </c>
      <c r="F207" s="29">
        <v>2.7900000000000001E-2</v>
      </c>
      <c r="G207" s="29">
        <v>3.7199999999999997E-2</v>
      </c>
      <c r="H207" s="29">
        <v>-1E-4</v>
      </c>
      <c r="I207" s="29">
        <v>-2.81E-2</v>
      </c>
      <c r="J207" s="29">
        <v>-3.7499999999999999E-2</v>
      </c>
      <c r="K207" s="30">
        <v>300</v>
      </c>
      <c r="L207" s="30">
        <v>475</v>
      </c>
      <c r="M207" s="31">
        <v>59.927100000000003</v>
      </c>
      <c r="N207" s="31">
        <v>0.24030917293233084</v>
      </c>
      <c r="O207" s="30">
        <v>1</v>
      </c>
      <c r="R207" s="28">
        <v>366</v>
      </c>
      <c r="S207" s="29" t="s">
        <v>899</v>
      </c>
      <c r="T207" s="29" t="s">
        <v>618</v>
      </c>
      <c r="U207" s="29">
        <v>1E-4</v>
      </c>
      <c r="V207" s="29">
        <v>2.7900000000000001E-2</v>
      </c>
      <c r="W207" s="29">
        <v>3.7199999999999997E-2</v>
      </c>
      <c r="X207" s="29">
        <v>-1E-4</v>
      </c>
      <c r="Y207" s="29">
        <v>-2.81E-2</v>
      </c>
      <c r="Z207" s="29">
        <v>-3.7499999999999999E-2</v>
      </c>
      <c r="AA207" s="30">
        <v>300</v>
      </c>
      <c r="AB207" s="30">
        <v>475</v>
      </c>
      <c r="AC207" s="31">
        <v>59.926200000000001</v>
      </c>
      <c r="AD207" s="31">
        <v>0.24030556390977445</v>
      </c>
      <c r="AE207" s="30">
        <v>1</v>
      </c>
    </row>
    <row r="208" spans="2:31" x14ac:dyDescent="0.2">
      <c r="B208" s="28">
        <v>367</v>
      </c>
      <c r="C208" s="29" t="s">
        <v>901</v>
      </c>
      <c r="D208" s="29" t="s">
        <v>616</v>
      </c>
      <c r="E208" s="29">
        <v>1E-4</v>
      </c>
      <c r="F208" s="29">
        <v>2.7900000000000001E-2</v>
      </c>
      <c r="G208" s="29">
        <v>3.7199999999999997E-2</v>
      </c>
      <c r="H208" s="29">
        <v>-1E-4</v>
      </c>
      <c r="I208" s="29">
        <v>-2.81E-2</v>
      </c>
      <c r="J208" s="29">
        <v>-3.7499999999999999E-2</v>
      </c>
      <c r="K208" s="30">
        <v>300</v>
      </c>
      <c r="L208" s="30">
        <v>475</v>
      </c>
      <c r="M208" s="31">
        <v>-27.4224</v>
      </c>
      <c r="N208" s="31">
        <v>0.1099645112781955</v>
      </c>
      <c r="O208" s="30">
        <v>1</v>
      </c>
      <c r="R208" s="28">
        <v>367</v>
      </c>
      <c r="S208" s="29" t="s">
        <v>901</v>
      </c>
      <c r="T208" s="29" t="s">
        <v>616</v>
      </c>
      <c r="U208" s="29">
        <v>1E-4</v>
      </c>
      <c r="V208" s="29">
        <v>2.7900000000000001E-2</v>
      </c>
      <c r="W208" s="29">
        <v>3.7199999999999997E-2</v>
      </c>
      <c r="X208" s="29">
        <v>-1E-4</v>
      </c>
      <c r="Y208" s="29">
        <v>-2.81E-2</v>
      </c>
      <c r="Z208" s="29">
        <v>-3.7499999999999999E-2</v>
      </c>
      <c r="AA208" s="30">
        <v>300</v>
      </c>
      <c r="AB208" s="30">
        <v>475</v>
      </c>
      <c r="AC208" s="31">
        <v>-27.427600000000002</v>
      </c>
      <c r="AD208" s="31">
        <v>0.10998536340852132</v>
      </c>
      <c r="AE208" s="30">
        <v>1</v>
      </c>
    </row>
    <row r="209" spans="2:31" x14ac:dyDescent="0.2">
      <c r="B209" s="28">
        <v>367</v>
      </c>
      <c r="C209" s="29" t="s">
        <v>902</v>
      </c>
      <c r="D209" s="29" t="s">
        <v>618</v>
      </c>
      <c r="E209" s="29">
        <v>1E-4</v>
      </c>
      <c r="F209" s="29">
        <v>2.7900000000000001E-2</v>
      </c>
      <c r="G209" s="29">
        <v>3.7199999999999997E-2</v>
      </c>
      <c r="H209" s="29">
        <v>-1E-4</v>
      </c>
      <c r="I209" s="29">
        <v>-2.81E-2</v>
      </c>
      <c r="J209" s="29">
        <v>-3.7499999999999999E-2</v>
      </c>
      <c r="K209" s="30">
        <v>300</v>
      </c>
      <c r="L209" s="30">
        <v>475</v>
      </c>
      <c r="M209" s="31">
        <v>59.927100000000003</v>
      </c>
      <c r="N209" s="31">
        <v>0.24030917293233084</v>
      </c>
      <c r="O209" s="30">
        <v>1</v>
      </c>
      <c r="R209" s="28">
        <v>367</v>
      </c>
      <c r="S209" s="29" t="s">
        <v>902</v>
      </c>
      <c r="T209" s="29" t="s">
        <v>618</v>
      </c>
      <c r="U209" s="29">
        <v>1E-4</v>
      </c>
      <c r="V209" s="29">
        <v>2.7900000000000001E-2</v>
      </c>
      <c r="W209" s="29">
        <v>3.7199999999999997E-2</v>
      </c>
      <c r="X209" s="29">
        <v>-1E-4</v>
      </c>
      <c r="Y209" s="29">
        <v>-2.81E-2</v>
      </c>
      <c r="Z209" s="29">
        <v>-3.7499999999999999E-2</v>
      </c>
      <c r="AA209" s="30">
        <v>300</v>
      </c>
      <c r="AB209" s="30">
        <v>475</v>
      </c>
      <c r="AC209" s="31">
        <v>59.926200000000001</v>
      </c>
      <c r="AD209" s="31">
        <v>0.24030556390977445</v>
      </c>
      <c r="AE209" s="30">
        <v>1</v>
      </c>
    </row>
    <row r="210" spans="2:31" x14ac:dyDescent="0.2">
      <c r="B210" s="28">
        <v>337</v>
      </c>
      <c r="C210" s="29" t="s">
        <v>904</v>
      </c>
      <c r="D210" s="29" t="s">
        <v>616</v>
      </c>
      <c r="E210" s="29">
        <v>1E-4</v>
      </c>
      <c r="F210" s="29">
        <v>2.8400000000000002E-2</v>
      </c>
      <c r="G210" s="29">
        <v>3.78E-2</v>
      </c>
      <c r="H210" s="29">
        <v>-1E-4</v>
      </c>
      <c r="I210" s="29">
        <v>-2.8899999999999999E-2</v>
      </c>
      <c r="J210" s="29">
        <v>-3.85E-2</v>
      </c>
      <c r="K210" s="30">
        <v>300</v>
      </c>
      <c r="L210" s="30">
        <v>475</v>
      </c>
      <c r="M210" s="31">
        <v>-54.5045</v>
      </c>
      <c r="N210" s="31">
        <v>0.21856441102756893</v>
      </c>
      <c r="O210" s="30">
        <v>1</v>
      </c>
      <c r="R210" s="28">
        <v>337</v>
      </c>
      <c r="S210" s="29" t="s">
        <v>904</v>
      </c>
      <c r="T210" s="29" t="s">
        <v>616</v>
      </c>
      <c r="U210" s="29">
        <v>1E-4</v>
      </c>
      <c r="V210" s="29">
        <v>2.8400000000000002E-2</v>
      </c>
      <c r="W210" s="29">
        <v>3.78E-2</v>
      </c>
      <c r="X210" s="29">
        <v>-1E-4</v>
      </c>
      <c r="Y210" s="29">
        <v>-2.8899999999999999E-2</v>
      </c>
      <c r="Z210" s="29">
        <v>-3.85E-2</v>
      </c>
      <c r="AA210" s="30">
        <v>300</v>
      </c>
      <c r="AB210" s="30">
        <v>475</v>
      </c>
      <c r="AC210" s="31">
        <v>-54.505299999999998</v>
      </c>
      <c r="AD210" s="31">
        <v>0.21856761904761904</v>
      </c>
      <c r="AE210" s="30">
        <v>1</v>
      </c>
    </row>
    <row r="211" spans="2:31" x14ac:dyDescent="0.2">
      <c r="B211" s="28">
        <v>337</v>
      </c>
      <c r="C211" s="29" t="s">
        <v>905</v>
      </c>
      <c r="D211" s="29" t="s">
        <v>618</v>
      </c>
      <c r="E211" s="29">
        <v>1E-4</v>
      </c>
      <c r="F211" s="29">
        <v>2.8400000000000002E-2</v>
      </c>
      <c r="G211" s="29">
        <v>3.78E-2</v>
      </c>
      <c r="H211" s="29">
        <v>-1E-4</v>
      </c>
      <c r="I211" s="29">
        <v>-2.8899999999999999E-2</v>
      </c>
      <c r="J211" s="29">
        <v>-3.85E-2</v>
      </c>
      <c r="K211" s="30">
        <v>300</v>
      </c>
      <c r="L211" s="30">
        <v>475</v>
      </c>
      <c r="M211" s="31">
        <v>55.732399999999998</v>
      </c>
      <c r="N211" s="31">
        <v>0.22348832080200501</v>
      </c>
      <c r="O211" s="30">
        <v>1</v>
      </c>
      <c r="R211" s="28">
        <v>337</v>
      </c>
      <c r="S211" s="29" t="s">
        <v>905</v>
      </c>
      <c r="T211" s="29" t="s">
        <v>618</v>
      </c>
      <c r="U211" s="29">
        <v>1E-4</v>
      </c>
      <c r="V211" s="29">
        <v>2.8400000000000002E-2</v>
      </c>
      <c r="W211" s="29">
        <v>3.78E-2</v>
      </c>
      <c r="X211" s="29">
        <v>-1E-4</v>
      </c>
      <c r="Y211" s="29">
        <v>-2.8899999999999999E-2</v>
      </c>
      <c r="Z211" s="29">
        <v>-3.85E-2</v>
      </c>
      <c r="AA211" s="30">
        <v>300</v>
      </c>
      <c r="AB211" s="30">
        <v>475</v>
      </c>
      <c r="AC211" s="31">
        <v>55.733199999999997</v>
      </c>
      <c r="AD211" s="31">
        <v>0.22349152882205511</v>
      </c>
      <c r="AE211" s="30">
        <v>1</v>
      </c>
    </row>
    <row r="212" spans="2:31" x14ac:dyDescent="0.2">
      <c r="B212" s="28">
        <v>340</v>
      </c>
      <c r="C212" s="29" t="s">
        <v>907</v>
      </c>
      <c r="D212" s="29" t="s">
        <v>616</v>
      </c>
      <c r="E212" s="29">
        <v>1E-4</v>
      </c>
      <c r="F212" s="29">
        <v>2.8500000000000001E-2</v>
      </c>
      <c r="G212" s="29">
        <v>3.7999999999999999E-2</v>
      </c>
      <c r="H212" s="29">
        <v>-1E-4</v>
      </c>
      <c r="I212" s="29">
        <v>-2.87E-2</v>
      </c>
      <c r="J212" s="29">
        <v>-3.8300000000000001E-2</v>
      </c>
      <c r="K212" s="30">
        <v>300</v>
      </c>
      <c r="L212" s="30">
        <v>475</v>
      </c>
      <c r="M212" s="31">
        <v>-66.078500000000005</v>
      </c>
      <c r="N212" s="31">
        <v>0.26497644110275687</v>
      </c>
      <c r="O212" s="30">
        <v>1</v>
      </c>
      <c r="R212" s="28">
        <v>340</v>
      </c>
      <c r="S212" s="29" t="s">
        <v>907</v>
      </c>
      <c r="T212" s="29" t="s">
        <v>616</v>
      </c>
      <c r="U212" s="29">
        <v>1E-4</v>
      </c>
      <c r="V212" s="29">
        <v>2.8500000000000001E-2</v>
      </c>
      <c r="W212" s="29">
        <v>3.7999999999999999E-2</v>
      </c>
      <c r="X212" s="29">
        <v>-1E-4</v>
      </c>
      <c r="Y212" s="29">
        <v>-2.87E-2</v>
      </c>
      <c r="Z212" s="29">
        <v>-3.8300000000000001E-2</v>
      </c>
      <c r="AA212" s="30">
        <v>300</v>
      </c>
      <c r="AB212" s="30">
        <v>475</v>
      </c>
      <c r="AC212" s="31">
        <v>-66.078699999999998</v>
      </c>
      <c r="AD212" s="31">
        <v>0.26497724310776943</v>
      </c>
      <c r="AE212" s="30">
        <v>1</v>
      </c>
    </row>
    <row r="213" spans="2:31" x14ac:dyDescent="0.2">
      <c r="B213" s="28">
        <v>340</v>
      </c>
      <c r="C213" s="29" t="s">
        <v>908</v>
      </c>
      <c r="D213" s="29" t="s">
        <v>618</v>
      </c>
      <c r="E213" s="29">
        <v>1E-4</v>
      </c>
      <c r="F213" s="29">
        <v>2.8500000000000001E-2</v>
      </c>
      <c r="G213" s="29">
        <v>3.7999999999999999E-2</v>
      </c>
      <c r="H213" s="29">
        <v>-1E-4</v>
      </c>
      <c r="I213" s="29">
        <v>-2.87E-2</v>
      </c>
      <c r="J213" s="29">
        <v>-3.8300000000000001E-2</v>
      </c>
      <c r="K213" s="30">
        <v>300</v>
      </c>
      <c r="L213" s="30">
        <v>475</v>
      </c>
      <c r="M213" s="31">
        <v>66.782899999999998</v>
      </c>
      <c r="N213" s="31">
        <v>0.26780110275689223</v>
      </c>
      <c r="O213" s="30">
        <v>1</v>
      </c>
      <c r="R213" s="28">
        <v>340</v>
      </c>
      <c r="S213" s="29" t="s">
        <v>908</v>
      </c>
      <c r="T213" s="29" t="s">
        <v>618</v>
      </c>
      <c r="U213" s="29">
        <v>1E-4</v>
      </c>
      <c r="V213" s="29">
        <v>2.8500000000000001E-2</v>
      </c>
      <c r="W213" s="29">
        <v>3.7999999999999999E-2</v>
      </c>
      <c r="X213" s="29">
        <v>-1E-4</v>
      </c>
      <c r="Y213" s="29">
        <v>-2.87E-2</v>
      </c>
      <c r="Z213" s="29">
        <v>-3.8300000000000001E-2</v>
      </c>
      <c r="AA213" s="30">
        <v>300</v>
      </c>
      <c r="AB213" s="30">
        <v>475</v>
      </c>
      <c r="AC213" s="31">
        <v>66.783100000000005</v>
      </c>
      <c r="AD213" s="31">
        <v>0.2678019047619048</v>
      </c>
      <c r="AE213" s="30">
        <v>1</v>
      </c>
    </row>
    <row r="214" spans="2:31" x14ac:dyDescent="0.2">
      <c r="B214" s="28">
        <v>343</v>
      </c>
      <c r="C214" s="29" t="s">
        <v>910</v>
      </c>
      <c r="D214" s="29" t="s">
        <v>616</v>
      </c>
      <c r="E214" s="29">
        <v>1E-4</v>
      </c>
      <c r="F214" s="29">
        <v>2.8500000000000001E-2</v>
      </c>
      <c r="G214" s="29">
        <v>3.7900000000000003E-2</v>
      </c>
      <c r="H214" s="29">
        <v>-1E-4</v>
      </c>
      <c r="I214" s="29">
        <v>-2.9000000000000001E-2</v>
      </c>
      <c r="J214" s="29">
        <v>-3.8600000000000002E-2</v>
      </c>
      <c r="K214" s="30">
        <v>300</v>
      </c>
      <c r="L214" s="30">
        <v>475</v>
      </c>
      <c r="M214" s="31">
        <v>-69.191699999999997</v>
      </c>
      <c r="N214" s="31">
        <v>0.27746045112781953</v>
      </c>
      <c r="O214" s="30">
        <v>1</v>
      </c>
      <c r="R214" s="28">
        <v>343</v>
      </c>
      <c r="S214" s="29" t="s">
        <v>910</v>
      </c>
      <c r="T214" s="29" t="s">
        <v>616</v>
      </c>
      <c r="U214" s="29">
        <v>1E-4</v>
      </c>
      <c r="V214" s="29">
        <v>2.8500000000000001E-2</v>
      </c>
      <c r="W214" s="29">
        <v>3.7900000000000003E-2</v>
      </c>
      <c r="X214" s="29">
        <v>-1E-4</v>
      </c>
      <c r="Y214" s="29">
        <v>-2.9000000000000001E-2</v>
      </c>
      <c r="Z214" s="29">
        <v>-3.8600000000000002E-2</v>
      </c>
      <c r="AA214" s="30">
        <v>300</v>
      </c>
      <c r="AB214" s="30">
        <v>475</v>
      </c>
      <c r="AC214" s="31">
        <v>-69.191800000000001</v>
      </c>
      <c r="AD214" s="31">
        <v>0.27746085213032584</v>
      </c>
      <c r="AE214" s="30">
        <v>1</v>
      </c>
    </row>
    <row r="215" spans="2:31" x14ac:dyDescent="0.2">
      <c r="B215" s="28">
        <v>343</v>
      </c>
      <c r="C215" s="29" t="s">
        <v>911</v>
      </c>
      <c r="D215" s="29" t="s">
        <v>618</v>
      </c>
      <c r="E215" s="29">
        <v>1E-4</v>
      </c>
      <c r="F215" s="29">
        <v>2.8500000000000001E-2</v>
      </c>
      <c r="G215" s="29">
        <v>3.7900000000000003E-2</v>
      </c>
      <c r="H215" s="29">
        <v>-1E-4</v>
      </c>
      <c r="I215" s="29">
        <v>-2.9000000000000001E-2</v>
      </c>
      <c r="J215" s="29">
        <v>-3.8600000000000002E-2</v>
      </c>
      <c r="K215" s="30">
        <v>300</v>
      </c>
      <c r="L215" s="30">
        <v>475</v>
      </c>
      <c r="M215" s="31">
        <v>71.608199999999997</v>
      </c>
      <c r="N215" s="31">
        <v>0.28715067669172933</v>
      </c>
      <c r="O215" s="30">
        <v>1</v>
      </c>
      <c r="R215" s="28">
        <v>343</v>
      </c>
      <c r="S215" s="29" t="s">
        <v>911</v>
      </c>
      <c r="T215" s="29" t="s">
        <v>618</v>
      </c>
      <c r="U215" s="29">
        <v>1E-4</v>
      </c>
      <c r="V215" s="29">
        <v>2.8500000000000001E-2</v>
      </c>
      <c r="W215" s="29">
        <v>3.7900000000000003E-2</v>
      </c>
      <c r="X215" s="29">
        <v>-1E-4</v>
      </c>
      <c r="Y215" s="29">
        <v>-2.9000000000000001E-2</v>
      </c>
      <c r="Z215" s="29">
        <v>-3.8600000000000002E-2</v>
      </c>
      <c r="AA215" s="30">
        <v>300</v>
      </c>
      <c r="AB215" s="30">
        <v>475</v>
      </c>
      <c r="AC215" s="31">
        <v>71.608199999999997</v>
      </c>
      <c r="AD215" s="31">
        <v>0.28715067669172933</v>
      </c>
      <c r="AE215" s="30">
        <v>1</v>
      </c>
    </row>
    <row r="216" spans="2:31" x14ac:dyDescent="0.2">
      <c r="B216" s="28">
        <v>346</v>
      </c>
      <c r="C216" s="29" t="s">
        <v>913</v>
      </c>
      <c r="D216" s="29" t="s">
        <v>616</v>
      </c>
      <c r="E216" s="29">
        <v>1E-4</v>
      </c>
      <c r="F216" s="29">
        <v>2.8500000000000001E-2</v>
      </c>
      <c r="G216" s="29">
        <v>3.7900000000000003E-2</v>
      </c>
      <c r="H216" s="29">
        <v>-1E-4</v>
      </c>
      <c r="I216" s="29">
        <v>-2.9000000000000001E-2</v>
      </c>
      <c r="J216" s="29">
        <v>-3.8600000000000002E-2</v>
      </c>
      <c r="K216" s="30">
        <v>300</v>
      </c>
      <c r="L216" s="30">
        <v>475</v>
      </c>
      <c r="M216" s="31">
        <v>-69.313100000000006</v>
      </c>
      <c r="N216" s="31">
        <v>0.27794726817042609</v>
      </c>
      <c r="O216" s="30">
        <v>1</v>
      </c>
      <c r="R216" s="28">
        <v>346</v>
      </c>
      <c r="S216" s="29" t="s">
        <v>913</v>
      </c>
      <c r="T216" s="29" t="s">
        <v>616</v>
      </c>
      <c r="U216" s="29">
        <v>1E-4</v>
      </c>
      <c r="V216" s="29">
        <v>2.8500000000000001E-2</v>
      </c>
      <c r="W216" s="29">
        <v>3.7900000000000003E-2</v>
      </c>
      <c r="X216" s="29">
        <v>-1E-4</v>
      </c>
      <c r="Y216" s="29">
        <v>-2.9000000000000001E-2</v>
      </c>
      <c r="Z216" s="29">
        <v>-3.8600000000000002E-2</v>
      </c>
      <c r="AA216" s="30">
        <v>300</v>
      </c>
      <c r="AB216" s="30">
        <v>475</v>
      </c>
      <c r="AC216" s="31">
        <v>-69.313100000000006</v>
      </c>
      <c r="AD216" s="31">
        <v>0.27794726817042609</v>
      </c>
      <c r="AE216" s="30">
        <v>1</v>
      </c>
    </row>
    <row r="217" spans="2:31" x14ac:dyDescent="0.2">
      <c r="B217" s="28">
        <v>346</v>
      </c>
      <c r="C217" s="29" t="s">
        <v>914</v>
      </c>
      <c r="D217" s="29" t="s">
        <v>618</v>
      </c>
      <c r="E217" s="29">
        <v>1E-4</v>
      </c>
      <c r="F217" s="29">
        <v>2.8500000000000001E-2</v>
      </c>
      <c r="G217" s="29">
        <v>3.7900000000000003E-2</v>
      </c>
      <c r="H217" s="29">
        <v>-1E-4</v>
      </c>
      <c r="I217" s="29">
        <v>-2.9000000000000001E-2</v>
      </c>
      <c r="J217" s="29">
        <v>-3.8600000000000002E-2</v>
      </c>
      <c r="K217" s="30">
        <v>300</v>
      </c>
      <c r="L217" s="30">
        <v>475</v>
      </c>
      <c r="M217" s="31">
        <v>71.782200000000003</v>
      </c>
      <c r="N217" s="31">
        <v>0.28784842105263159</v>
      </c>
      <c r="O217" s="30">
        <v>1</v>
      </c>
      <c r="R217" s="28">
        <v>346</v>
      </c>
      <c r="S217" s="29" t="s">
        <v>914</v>
      </c>
      <c r="T217" s="29" t="s">
        <v>618</v>
      </c>
      <c r="U217" s="29">
        <v>1E-4</v>
      </c>
      <c r="V217" s="29">
        <v>2.8500000000000001E-2</v>
      </c>
      <c r="W217" s="29">
        <v>3.7900000000000003E-2</v>
      </c>
      <c r="X217" s="29">
        <v>-1E-4</v>
      </c>
      <c r="Y217" s="29">
        <v>-2.9000000000000001E-2</v>
      </c>
      <c r="Z217" s="29">
        <v>-3.8600000000000002E-2</v>
      </c>
      <c r="AA217" s="30">
        <v>300</v>
      </c>
      <c r="AB217" s="30">
        <v>475</v>
      </c>
      <c r="AC217" s="31">
        <v>71.7821</v>
      </c>
      <c r="AD217" s="31">
        <v>0.28784802005012533</v>
      </c>
      <c r="AE217" s="30">
        <v>1</v>
      </c>
    </row>
    <row r="218" spans="2:31" x14ac:dyDescent="0.2">
      <c r="B218" s="28">
        <v>349</v>
      </c>
      <c r="C218" s="29" t="s">
        <v>916</v>
      </c>
      <c r="D218" s="29" t="s">
        <v>616</v>
      </c>
      <c r="E218" s="29">
        <v>1E-4</v>
      </c>
      <c r="F218" s="29">
        <v>2.8500000000000001E-2</v>
      </c>
      <c r="G218" s="29">
        <v>3.7999999999999999E-2</v>
      </c>
      <c r="H218" s="29">
        <v>-1E-4</v>
      </c>
      <c r="I218" s="29">
        <v>-2.87E-2</v>
      </c>
      <c r="J218" s="29">
        <v>-3.8300000000000001E-2</v>
      </c>
      <c r="K218" s="30">
        <v>300</v>
      </c>
      <c r="L218" s="30">
        <v>475</v>
      </c>
      <c r="M218" s="31">
        <v>-67.046000000000006</v>
      </c>
      <c r="N218" s="31">
        <v>0.26885614035087718</v>
      </c>
      <c r="O218" s="30">
        <v>1</v>
      </c>
      <c r="R218" s="28">
        <v>349</v>
      </c>
      <c r="S218" s="29" t="s">
        <v>916</v>
      </c>
      <c r="T218" s="29" t="s">
        <v>616</v>
      </c>
      <c r="U218" s="29">
        <v>1E-4</v>
      </c>
      <c r="V218" s="29">
        <v>2.8500000000000001E-2</v>
      </c>
      <c r="W218" s="29">
        <v>3.7999999999999999E-2</v>
      </c>
      <c r="X218" s="29">
        <v>-1E-4</v>
      </c>
      <c r="Y218" s="29">
        <v>-2.87E-2</v>
      </c>
      <c r="Z218" s="29">
        <v>-3.8300000000000001E-2</v>
      </c>
      <c r="AA218" s="30">
        <v>300</v>
      </c>
      <c r="AB218" s="30">
        <v>475</v>
      </c>
      <c r="AC218" s="31">
        <v>-67.045900000000003</v>
      </c>
      <c r="AD218" s="31">
        <v>0.26885573934837098</v>
      </c>
      <c r="AE218" s="30">
        <v>1</v>
      </c>
    </row>
    <row r="219" spans="2:31" x14ac:dyDescent="0.2">
      <c r="B219" s="28">
        <v>349</v>
      </c>
      <c r="C219" s="29" t="s">
        <v>917</v>
      </c>
      <c r="D219" s="29" t="s">
        <v>618</v>
      </c>
      <c r="E219" s="29">
        <v>1E-4</v>
      </c>
      <c r="F219" s="29">
        <v>2.8500000000000001E-2</v>
      </c>
      <c r="G219" s="29">
        <v>3.7999999999999999E-2</v>
      </c>
      <c r="H219" s="29">
        <v>-1E-4</v>
      </c>
      <c r="I219" s="29">
        <v>-2.87E-2</v>
      </c>
      <c r="J219" s="29">
        <v>-3.8300000000000001E-2</v>
      </c>
      <c r="K219" s="30">
        <v>300</v>
      </c>
      <c r="L219" s="30">
        <v>475</v>
      </c>
      <c r="M219" s="31">
        <v>67.831599999999995</v>
      </c>
      <c r="N219" s="31">
        <v>0.27200641604010023</v>
      </c>
      <c r="O219" s="30">
        <v>1</v>
      </c>
      <c r="R219" s="28">
        <v>349</v>
      </c>
      <c r="S219" s="29" t="s">
        <v>917</v>
      </c>
      <c r="T219" s="29" t="s">
        <v>618</v>
      </c>
      <c r="U219" s="29">
        <v>1E-4</v>
      </c>
      <c r="V219" s="29">
        <v>2.8500000000000001E-2</v>
      </c>
      <c r="W219" s="29">
        <v>3.7999999999999999E-2</v>
      </c>
      <c r="X219" s="29">
        <v>-1E-4</v>
      </c>
      <c r="Y219" s="29">
        <v>-2.87E-2</v>
      </c>
      <c r="Z219" s="29">
        <v>-3.8300000000000001E-2</v>
      </c>
      <c r="AA219" s="30">
        <v>300</v>
      </c>
      <c r="AB219" s="30">
        <v>475</v>
      </c>
      <c r="AC219" s="31">
        <v>67.831400000000002</v>
      </c>
      <c r="AD219" s="31">
        <v>0.27200561403508777</v>
      </c>
      <c r="AE219" s="30">
        <v>1</v>
      </c>
    </row>
    <row r="220" spans="2:31" x14ac:dyDescent="0.2">
      <c r="B220" s="28">
        <v>352</v>
      </c>
      <c r="C220" s="29" t="s">
        <v>919</v>
      </c>
      <c r="D220" s="29" t="s">
        <v>616</v>
      </c>
      <c r="E220" s="29">
        <v>1E-4</v>
      </c>
      <c r="F220" s="29">
        <v>2.8400000000000002E-2</v>
      </c>
      <c r="G220" s="29">
        <v>3.78E-2</v>
      </c>
      <c r="H220" s="29">
        <v>-1E-4</v>
      </c>
      <c r="I220" s="29">
        <v>-2.8899999999999999E-2</v>
      </c>
      <c r="J220" s="29">
        <v>-3.85E-2</v>
      </c>
      <c r="K220" s="30">
        <v>300</v>
      </c>
      <c r="L220" s="30">
        <v>475</v>
      </c>
      <c r="M220" s="31">
        <v>-59.501199999999997</v>
      </c>
      <c r="N220" s="31">
        <v>0.23860130325814535</v>
      </c>
      <c r="O220" s="30">
        <v>1</v>
      </c>
      <c r="R220" s="28">
        <v>352</v>
      </c>
      <c r="S220" s="29" t="s">
        <v>919</v>
      </c>
      <c r="T220" s="29" t="s">
        <v>616</v>
      </c>
      <c r="U220" s="29">
        <v>1E-4</v>
      </c>
      <c r="V220" s="29">
        <v>2.8400000000000002E-2</v>
      </c>
      <c r="W220" s="29">
        <v>3.78E-2</v>
      </c>
      <c r="X220" s="29">
        <v>-1E-4</v>
      </c>
      <c r="Y220" s="29">
        <v>-2.8899999999999999E-2</v>
      </c>
      <c r="Z220" s="29">
        <v>-3.85E-2</v>
      </c>
      <c r="AA220" s="30">
        <v>300</v>
      </c>
      <c r="AB220" s="30">
        <v>475</v>
      </c>
      <c r="AC220" s="31">
        <v>-59.500399999999999</v>
      </c>
      <c r="AD220" s="31">
        <v>0.23859809523809525</v>
      </c>
      <c r="AE220" s="30">
        <v>1</v>
      </c>
    </row>
    <row r="221" spans="2:31" x14ac:dyDescent="0.2">
      <c r="B221" s="28">
        <v>352</v>
      </c>
      <c r="C221" s="29" t="s">
        <v>920</v>
      </c>
      <c r="D221" s="29" t="s">
        <v>618</v>
      </c>
      <c r="E221" s="29">
        <v>1E-4</v>
      </c>
      <c r="F221" s="29">
        <v>2.8400000000000002E-2</v>
      </c>
      <c r="G221" s="29">
        <v>3.78E-2</v>
      </c>
      <c r="H221" s="29">
        <v>-1E-4</v>
      </c>
      <c r="I221" s="29">
        <v>-2.8899999999999999E-2</v>
      </c>
      <c r="J221" s="29">
        <v>-3.85E-2</v>
      </c>
      <c r="K221" s="30">
        <v>300</v>
      </c>
      <c r="L221" s="30">
        <v>475</v>
      </c>
      <c r="M221" s="31">
        <v>60.954900000000002</v>
      </c>
      <c r="N221" s="31">
        <v>0.24443067669172933</v>
      </c>
      <c r="O221" s="30">
        <v>1</v>
      </c>
      <c r="R221" s="28">
        <v>352</v>
      </c>
      <c r="S221" s="29" t="s">
        <v>920</v>
      </c>
      <c r="T221" s="29" t="s">
        <v>618</v>
      </c>
      <c r="U221" s="29">
        <v>1E-4</v>
      </c>
      <c r="V221" s="29">
        <v>2.8400000000000002E-2</v>
      </c>
      <c r="W221" s="29">
        <v>3.78E-2</v>
      </c>
      <c r="X221" s="29">
        <v>-1E-4</v>
      </c>
      <c r="Y221" s="29">
        <v>-2.8899999999999999E-2</v>
      </c>
      <c r="Z221" s="29">
        <v>-3.85E-2</v>
      </c>
      <c r="AA221" s="30">
        <v>300</v>
      </c>
      <c r="AB221" s="30">
        <v>475</v>
      </c>
      <c r="AC221" s="31">
        <v>60.954099999999997</v>
      </c>
      <c r="AD221" s="31">
        <v>0.24442746867167919</v>
      </c>
      <c r="AE221" s="30">
        <v>1</v>
      </c>
    </row>
    <row r="222" spans="2:31" x14ac:dyDescent="0.2">
      <c r="B222" s="28">
        <v>368</v>
      </c>
      <c r="C222" s="29" t="s">
        <v>922</v>
      </c>
      <c r="D222" s="29" t="s">
        <v>616</v>
      </c>
      <c r="E222" s="29">
        <v>1E-4</v>
      </c>
      <c r="F222" s="29">
        <v>2.7799999999999998E-2</v>
      </c>
      <c r="G222" s="29">
        <v>3.6999999999999998E-2</v>
      </c>
      <c r="H222" s="29">
        <v>-1E-4</v>
      </c>
      <c r="I222" s="29">
        <v>-2.8000000000000001E-2</v>
      </c>
      <c r="J222" s="29">
        <v>-3.73E-2</v>
      </c>
      <c r="K222" s="30">
        <v>300</v>
      </c>
      <c r="L222" s="30">
        <v>475</v>
      </c>
      <c r="M222" s="31">
        <v>-23.795200000000001</v>
      </c>
      <c r="N222" s="31">
        <v>9.5419348370927318E-2</v>
      </c>
      <c r="O222" s="30">
        <v>1</v>
      </c>
      <c r="R222" s="28">
        <v>368</v>
      </c>
      <c r="S222" s="29" t="s">
        <v>922</v>
      </c>
      <c r="T222" s="29" t="s">
        <v>616</v>
      </c>
      <c r="U222" s="29">
        <v>1E-4</v>
      </c>
      <c r="V222" s="29">
        <v>2.7799999999999998E-2</v>
      </c>
      <c r="W222" s="29">
        <v>3.6999999999999998E-2</v>
      </c>
      <c r="X222" s="29">
        <v>-1E-4</v>
      </c>
      <c r="Y222" s="29">
        <v>-2.8000000000000001E-2</v>
      </c>
      <c r="Z222" s="29">
        <v>-3.73E-2</v>
      </c>
      <c r="AA222" s="30">
        <v>300</v>
      </c>
      <c r="AB222" s="30">
        <v>475</v>
      </c>
      <c r="AC222" s="31">
        <v>-23.799199999999999</v>
      </c>
      <c r="AD222" s="31">
        <v>9.5435388471177954E-2</v>
      </c>
      <c r="AE222" s="30">
        <v>1</v>
      </c>
    </row>
    <row r="223" spans="2:31" x14ac:dyDescent="0.2">
      <c r="B223" s="28">
        <v>368</v>
      </c>
      <c r="C223" s="29" t="s">
        <v>923</v>
      </c>
      <c r="D223" s="29" t="s">
        <v>618</v>
      </c>
      <c r="E223" s="29">
        <v>1E-4</v>
      </c>
      <c r="F223" s="29">
        <v>2.7799999999999998E-2</v>
      </c>
      <c r="G223" s="29">
        <v>3.6999999999999998E-2</v>
      </c>
      <c r="H223" s="29">
        <v>-1E-4</v>
      </c>
      <c r="I223" s="29">
        <v>-2.8000000000000001E-2</v>
      </c>
      <c r="J223" s="29">
        <v>-3.73E-2</v>
      </c>
      <c r="K223" s="30">
        <v>300</v>
      </c>
      <c r="L223" s="30">
        <v>475</v>
      </c>
      <c r="M223" s="31">
        <v>60.954900000000002</v>
      </c>
      <c r="N223" s="31">
        <v>0.24443067669172933</v>
      </c>
      <c r="O223" s="30">
        <v>1</v>
      </c>
      <c r="R223" s="28">
        <v>368</v>
      </c>
      <c r="S223" s="29" t="s">
        <v>923</v>
      </c>
      <c r="T223" s="29" t="s">
        <v>618</v>
      </c>
      <c r="U223" s="29">
        <v>1E-4</v>
      </c>
      <c r="V223" s="29">
        <v>2.7799999999999998E-2</v>
      </c>
      <c r="W223" s="29">
        <v>3.6999999999999998E-2</v>
      </c>
      <c r="X223" s="29">
        <v>-1E-4</v>
      </c>
      <c r="Y223" s="29">
        <v>-2.8000000000000001E-2</v>
      </c>
      <c r="Z223" s="29">
        <v>-3.73E-2</v>
      </c>
      <c r="AA223" s="30">
        <v>300</v>
      </c>
      <c r="AB223" s="30">
        <v>475</v>
      </c>
      <c r="AC223" s="31">
        <v>60.954099999999997</v>
      </c>
      <c r="AD223" s="31">
        <v>0.24442746867167919</v>
      </c>
      <c r="AE223" s="30">
        <v>1</v>
      </c>
    </row>
    <row r="224" spans="2:31" x14ac:dyDescent="0.2">
      <c r="B224" s="28">
        <v>369</v>
      </c>
      <c r="C224" s="29" t="s">
        <v>925</v>
      </c>
      <c r="D224" s="29" t="s">
        <v>616</v>
      </c>
      <c r="E224" s="29">
        <v>1E-4</v>
      </c>
      <c r="F224" s="29">
        <v>2.7799999999999998E-2</v>
      </c>
      <c r="G224" s="29">
        <v>3.6999999999999998E-2</v>
      </c>
      <c r="H224" s="29">
        <v>-1E-4</v>
      </c>
      <c r="I224" s="29">
        <v>-2.8000000000000001E-2</v>
      </c>
      <c r="J224" s="29">
        <v>-3.73E-2</v>
      </c>
      <c r="K224" s="30">
        <v>300</v>
      </c>
      <c r="L224" s="30">
        <v>475</v>
      </c>
      <c r="M224" s="31">
        <v>-23.312100000000001</v>
      </c>
      <c r="N224" s="31">
        <v>9.3482105263157908E-2</v>
      </c>
      <c r="O224" s="30">
        <v>1</v>
      </c>
      <c r="R224" s="28">
        <v>369</v>
      </c>
      <c r="S224" s="29" t="s">
        <v>925</v>
      </c>
      <c r="T224" s="29" t="s">
        <v>616</v>
      </c>
      <c r="U224" s="29">
        <v>1E-4</v>
      </c>
      <c r="V224" s="29">
        <v>2.7799999999999998E-2</v>
      </c>
      <c r="W224" s="29">
        <v>3.6999999999999998E-2</v>
      </c>
      <c r="X224" s="29">
        <v>-1E-4</v>
      </c>
      <c r="Y224" s="29">
        <v>-2.8000000000000001E-2</v>
      </c>
      <c r="Z224" s="29">
        <v>-3.73E-2</v>
      </c>
      <c r="AA224" s="30">
        <v>300</v>
      </c>
      <c r="AB224" s="30">
        <v>475</v>
      </c>
      <c r="AC224" s="31">
        <v>-23.316099999999999</v>
      </c>
      <c r="AD224" s="31">
        <v>9.3498145363408516E-2</v>
      </c>
      <c r="AE224" s="30">
        <v>1</v>
      </c>
    </row>
    <row r="225" spans="2:31" x14ac:dyDescent="0.2">
      <c r="B225" s="28">
        <v>369</v>
      </c>
      <c r="C225" s="29" t="s">
        <v>926</v>
      </c>
      <c r="D225" s="29" t="s">
        <v>618</v>
      </c>
      <c r="E225" s="29">
        <v>1E-4</v>
      </c>
      <c r="F225" s="29">
        <v>2.7799999999999998E-2</v>
      </c>
      <c r="G225" s="29">
        <v>3.6999999999999998E-2</v>
      </c>
      <c r="H225" s="29">
        <v>-1E-4</v>
      </c>
      <c r="I225" s="29">
        <v>-2.8000000000000001E-2</v>
      </c>
      <c r="J225" s="29">
        <v>-3.73E-2</v>
      </c>
      <c r="K225" s="30">
        <v>300</v>
      </c>
      <c r="L225" s="30">
        <v>475</v>
      </c>
      <c r="M225" s="31">
        <v>60.954900000000002</v>
      </c>
      <c r="N225" s="31">
        <v>0.24443067669172933</v>
      </c>
      <c r="O225" s="30">
        <v>1</v>
      </c>
      <c r="R225" s="28">
        <v>369</v>
      </c>
      <c r="S225" s="29" t="s">
        <v>926</v>
      </c>
      <c r="T225" s="29" t="s">
        <v>618</v>
      </c>
      <c r="U225" s="29">
        <v>1E-4</v>
      </c>
      <c r="V225" s="29">
        <v>2.7799999999999998E-2</v>
      </c>
      <c r="W225" s="29">
        <v>3.6999999999999998E-2</v>
      </c>
      <c r="X225" s="29">
        <v>-1E-4</v>
      </c>
      <c r="Y225" s="29">
        <v>-2.8000000000000001E-2</v>
      </c>
      <c r="Z225" s="29">
        <v>-3.73E-2</v>
      </c>
      <c r="AA225" s="30">
        <v>300</v>
      </c>
      <c r="AB225" s="30">
        <v>475</v>
      </c>
      <c r="AC225" s="31">
        <v>60.954099999999997</v>
      </c>
      <c r="AD225" s="31">
        <v>0.24442746867167919</v>
      </c>
      <c r="AE225" s="30">
        <v>1</v>
      </c>
    </row>
    <row r="226" spans="2:31" x14ac:dyDescent="0.2">
      <c r="B226" s="28">
        <v>370</v>
      </c>
      <c r="C226" s="29" t="s">
        <v>927</v>
      </c>
      <c r="D226" s="29" t="s">
        <v>616</v>
      </c>
      <c r="E226" s="29">
        <v>1E-4</v>
      </c>
      <c r="F226" s="29">
        <v>2.7799999999999998E-2</v>
      </c>
      <c r="G226" s="29">
        <v>3.6999999999999998E-2</v>
      </c>
      <c r="H226" s="29">
        <v>-1E-4</v>
      </c>
      <c r="I226" s="29">
        <v>-2.8000000000000001E-2</v>
      </c>
      <c r="J226" s="29">
        <v>-3.73E-2</v>
      </c>
      <c r="K226" s="30">
        <v>300</v>
      </c>
      <c r="L226" s="30">
        <v>475</v>
      </c>
      <c r="M226" s="31">
        <v>-22.7012</v>
      </c>
      <c r="N226" s="31">
        <v>9.1032380952380962E-2</v>
      </c>
      <c r="O226" s="30">
        <v>1</v>
      </c>
      <c r="R226" s="28">
        <v>370</v>
      </c>
      <c r="S226" s="29" t="s">
        <v>927</v>
      </c>
      <c r="T226" s="29" t="s">
        <v>616</v>
      </c>
      <c r="U226" s="29">
        <v>1E-4</v>
      </c>
      <c r="V226" s="29">
        <v>2.7799999999999998E-2</v>
      </c>
      <c r="W226" s="29">
        <v>3.6999999999999998E-2</v>
      </c>
      <c r="X226" s="29">
        <v>-1E-4</v>
      </c>
      <c r="Y226" s="29">
        <v>-2.8000000000000001E-2</v>
      </c>
      <c r="Z226" s="29">
        <v>-3.73E-2</v>
      </c>
      <c r="AA226" s="30">
        <v>300</v>
      </c>
      <c r="AB226" s="30">
        <v>475</v>
      </c>
      <c r="AC226" s="31">
        <v>-22.705200000000001</v>
      </c>
      <c r="AD226" s="31">
        <v>9.1048421052631584E-2</v>
      </c>
      <c r="AE226" s="30">
        <v>1</v>
      </c>
    </row>
    <row r="227" spans="2:31" x14ac:dyDescent="0.2">
      <c r="B227" s="28">
        <v>370</v>
      </c>
      <c r="C227" s="29" t="s">
        <v>928</v>
      </c>
      <c r="D227" s="29" t="s">
        <v>618</v>
      </c>
      <c r="E227" s="29">
        <v>1E-4</v>
      </c>
      <c r="F227" s="29">
        <v>2.7799999999999998E-2</v>
      </c>
      <c r="G227" s="29">
        <v>3.6999999999999998E-2</v>
      </c>
      <c r="H227" s="29">
        <v>-1E-4</v>
      </c>
      <c r="I227" s="29">
        <v>-2.8000000000000001E-2</v>
      </c>
      <c r="J227" s="29">
        <v>-3.73E-2</v>
      </c>
      <c r="K227" s="30">
        <v>300</v>
      </c>
      <c r="L227" s="30">
        <v>475</v>
      </c>
      <c r="M227" s="31">
        <v>60.954900000000002</v>
      </c>
      <c r="N227" s="31">
        <v>0.24443067669172933</v>
      </c>
      <c r="O227" s="30">
        <v>1</v>
      </c>
      <c r="R227" s="28">
        <v>370</v>
      </c>
      <c r="S227" s="29" t="s">
        <v>928</v>
      </c>
      <c r="T227" s="29" t="s">
        <v>618</v>
      </c>
      <c r="U227" s="29">
        <v>1E-4</v>
      </c>
      <c r="V227" s="29">
        <v>2.7799999999999998E-2</v>
      </c>
      <c r="W227" s="29">
        <v>3.6999999999999998E-2</v>
      </c>
      <c r="X227" s="29">
        <v>-1E-4</v>
      </c>
      <c r="Y227" s="29">
        <v>-2.8000000000000001E-2</v>
      </c>
      <c r="Z227" s="29">
        <v>-3.73E-2</v>
      </c>
      <c r="AA227" s="30">
        <v>300</v>
      </c>
      <c r="AB227" s="30">
        <v>475</v>
      </c>
      <c r="AC227" s="31">
        <v>60.954099999999997</v>
      </c>
      <c r="AD227" s="31">
        <v>0.24442746867167919</v>
      </c>
      <c r="AE227" s="30">
        <v>1</v>
      </c>
    </row>
    <row r="228" spans="2:31" x14ac:dyDescent="0.2">
      <c r="B228" s="28">
        <v>371</v>
      </c>
      <c r="C228" s="29" t="s">
        <v>929</v>
      </c>
      <c r="D228" s="29" t="s">
        <v>616</v>
      </c>
      <c r="E228" s="29">
        <v>1E-4</v>
      </c>
      <c r="F228" s="29">
        <v>2.7799999999999998E-2</v>
      </c>
      <c r="G228" s="29">
        <v>3.6999999999999998E-2</v>
      </c>
      <c r="H228" s="29">
        <v>-1E-4</v>
      </c>
      <c r="I228" s="29">
        <v>-2.8000000000000001E-2</v>
      </c>
      <c r="J228" s="29">
        <v>-3.73E-2</v>
      </c>
      <c r="K228" s="30">
        <v>300</v>
      </c>
      <c r="L228" s="30">
        <v>475</v>
      </c>
      <c r="M228" s="31">
        <v>-22.607800000000001</v>
      </c>
      <c r="N228" s="31">
        <v>9.0657844611528815E-2</v>
      </c>
      <c r="O228" s="30">
        <v>1</v>
      </c>
      <c r="R228" s="28">
        <v>371</v>
      </c>
      <c r="S228" s="29" t="s">
        <v>929</v>
      </c>
      <c r="T228" s="29" t="s">
        <v>616</v>
      </c>
      <c r="U228" s="29">
        <v>1E-4</v>
      </c>
      <c r="V228" s="29">
        <v>2.7799999999999998E-2</v>
      </c>
      <c r="W228" s="29">
        <v>3.6999999999999998E-2</v>
      </c>
      <c r="X228" s="29">
        <v>-1E-4</v>
      </c>
      <c r="Y228" s="29">
        <v>-2.8000000000000001E-2</v>
      </c>
      <c r="Z228" s="29">
        <v>-3.73E-2</v>
      </c>
      <c r="AA228" s="30">
        <v>300</v>
      </c>
      <c r="AB228" s="30">
        <v>475</v>
      </c>
      <c r="AC228" s="31">
        <v>-22.611799999999999</v>
      </c>
      <c r="AD228" s="31">
        <v>9.0673884711779451E-2</v>
      </c>
      <c r="AE228" s="30">
        <v>1</v>
      </c>
    </row>
    <row r="229" spans="2:31" x14ac:dyDescent="0.2">
      <c r="B229" s="28">
        <v>371</v>
      </c>
      <c r="C229" s="29" t="s">
        <v>930</v>
      </c>
      <c r="D229" s="29" t="s">
        <v>618</v>
      </c>
      <c r="E229" s="29">
        <v>1E-4</v>
      </c>
      <c r="F229" s="29">
        <v>2.7799999999999998E-2</v>
      </c>
      <c r="G229" s="29">
        <v>3.6999999999999998E-2</v>
      </c>
      <c r="H229" s="29">
        <v>-1E-4</v>
      </c>
      <c r="I229" s="29">
        <v>-2.8000000000000001E-2</v>
      </c>
      <c r="J229" s="29">
        <v>-3.73E-2</v>
      </c>
      <c r="K229" s="30">
        <v>300</v>
      </c>
      <c r="L229" s="30">
        <v>475</v>
      </c>
      <c r="M229" s="31">
        <v>60.954900000000002</v>
      </c>
      <c r="N229" s="31">
        <v>0.24443067669172933</v>
      </c>
      <c r="O229" s="30">
        <v>1</v>
      </c>
      <c r="R229" s="28">
        <v>371</v>
      </c>
      <c r="S229" s="29" t="s">
        <v>930</v>
      </c>
      <c r="T229" s="29" t="s">
        <v>618</v>
      </c>
      <c r="U229" s="29">
        <v>1E-4</v>
      </c>
      <c r="V229" s="29">
        <v>2.7799999999999998E-2</v>
      </c>
      <c r="W229" s="29">
        <v>3.6999999999999998E-2</v>
      </c>
      <c r="X229" s="29">
        <v>-1E-4</v>
      </c>
      <c r="Y229" s="29">
        <v>-2.8000000000000001E-2</v>
      </c>
      <c r="Z229" s="29">
        <v>-3.73E-2</v>
      </c>
      <c r="AA229" s="30">
        <v>300</v>
      </c>
      <c r="AB229" s="30">
        <v>475</v>
      </c>
      <c r="AC229" s="31">
        <v>60.954099999999997</v>
      </c>
      <c r="AD229" s="31">
        <v>0.24442746867167919</v>
      </c>
      <c r="AE229" s="30">
        <v>1</v>
      </c>
    </row>
    <row r="230" spans="2:31" x14ac:dyDescent="0.2">
      <c r="B230" s="28">
        <v>372</v>
      </c>
      <c r="C230" s="29" t="s">
        <v>932</v>
      </c>
      <c r="D230" s="29" t="s">
        <v>616</v>
      </c>
      <c r="E230" s="29">
        <v>1E-4</v>
      </c>
      <c r="F230" s="29">
        <v>2.7799999999999998E-2</v>
      </c>
      <c r="G230" s="29">
        <v>3.6999999999999998E-2</v>
      </c>
      <c r="H230" s="29">
        <v>-1E-4</v>
      </c>
      <c r="I230" s="29">
        <v>-2.8000000000000001E-2</v>
      </c>
      <c r="J230" s="29">
        <v>-3.73E-2</v>
      </c>
      <c r="K230" s="30">
        <v>300</v>
      </c>
      <c r="L230" s="30">
        <v>475</v>
      </c>
      <c r="M230" s="31">
        <v>-23.228100000000001</v>
      </c>
      <c r="N230" s="31">
        <v>9.3145263157894745E-2</v>
      </c>
      <c r="O230" s="30">
        <v>1</v>
      </c>
      <c r="R230" s="28">
        <v>372</v>
      </c>
      <c r="S230" s="29" t="s">
        <v>932</v>
      </c>
      <c r="T230" s="29" t="s">
        <v>616</v>
      </c>
      <c r="U230" s="29">
        <v>1E-4</v>
      </c>
      <c r="V230" s="29">
        <v>2.7799999999999998E-2</v>
      </c>
      <c r="W230" s="29">
        <v>3.6999999999999998E-2</v>
      </c>
      <c r="X230" s="29">
        <v>-1E-4</v>
      </c>
      <c r="Y230" s="29">
        <v>-2.8000000000000001E-2</v>
      </c>
      <c r="Z230" s="29">
        <v>-3.73E-2</v>
      </c>
      <c r="AA230" s="30">
        <v>300</v>
      </c>
      <c r="AB230" s="30">
        <v>475</v>
      </c>
      <c r="AC230" s="31">
        <v>-23.232099999999999</v>
      </c>
      <c r="AD230" s="31">
        <v>9.3161303258145353E-2</v>
      </c>
      <c r="AE230" s="30">
        <v>1</v>
      </c>
    </row>
    <row r="231" spans="2:31" x14ac:dyDescent="0.2">
      <c r="B231" s="28">
        <v>372</v>
      </c>
      <c r="C231" s="29" t="s">
        <v>933</v>
      </c>
      <c r="D231" s="29" t="s">
        <v>618</v>
      </c>
      <c r="E231" s="29">
        <v>1E-4</v>
      </c>
      <c r="F231" s="29">
        <v>2.7799999999999998E-2</v>
      </c>
      <c r="G231" s="29">
        <v>3.6999999999999998E-2</v>
      </c>
      <c r="H231" s="29">
        <v>-1E-4</v>
      </c>
      <c r="I231" s="29">
        <v>-2.8000000000000001E-2</v>
      </c>
      <c r="J231" s="29">
        <v>-3.73E-2</v>
      </c>
      <c r="K231" s="30">
        <v>300</v>
      </c>
      <c r="L231" s="30">
        <v>475</v>
      </c>
      <c r="M231" s="31">
        <v>60.954900000000002</v>
      </c>
      <c r="N231" s="31">
        <v>0.24443067669172933</v>
      </c>
      <c r="O231" s="30">
        <v>1</v>
      </c>
      <c r="R231" s="28">
        <v>372</v>
      </c>
      <c r="S231" s="29" t="s">
        <v>933</v>
      </c>
      <c r="T231" s="29" t="s">
        <v>618</v>
      </c>
      <c r="U231" s="29">
        <v>1E-4</v>
      </c>
      <c r="V231" s="29">
        <v>2.7799999999999998E-2</v>
      </c>
      <c r="W231" s="29">
        <v>3.6999999999999998E-2</v>
      </c>
      <c r="X231" s="29">
        <v>-1E-4</v>
      </c>
      <c r="Y231" s="29">
        <v>-2.8000000000000001E-2</v>
      </c>
      <c r="Z231" s="29">
        <v>-3.73E-2</v>
      </c>
      <c r="AA231" s="30">
        <v>300</v>
      </c>
      <c r="AB231" s="30">
        <v>475</v>
      </c>
      <c r="AC231" s="31">
        <v>60.954099999999997</v>
      </c>
      <c r="AD231" s="31">
        <v>0.24442746867167919</v>
      </c>
      <c r="AE231" s="30">
        <v>1</v>
      </c>
    </row>
    <row r="232" spans="2:31" x14ac:dyDescent="0.2">
      <c r="B232" s="28">
        <v>415</v>
      </c>
      <c r="C232" s="29" t="s">
        <v>935</v>
      </c>
      <c r="D232" s="29" t="s">
        <v>616</v>
      </c>
      <c r="E232" s="29">
        <v>1E-4</v>
      </c>
      <c r="F232" s="29">
        <v>2.7799999999999998E-2</v>
      </c>
      <c r="G232" s="29">
        <v>3.6999999999999998E-2</v>
      </c>
      <c r="H232" s="29">
        <v>-1E-4</v>
      </c>
      <c r="I232" s="29">
        <v>-2.8000000000000001E-2</v>
      </c>
      <c r="J232" s="29">
        <v>-3.73E-2</v>
      </c>
      <c r="K232" s="30">
        <v>300</v>
      </c>
      <c r="L232" s="30">
        <v>475</v>
      </c>
      <c r="M232" s="31">
        <v>-21.478300000000001</v>
      </c>
      <c r="N232" s="31">
        <v>8.612852130325814E-2</v>
      </c>
      <c r="O232" s="30">
        <v>1</v>
      </c>
      <c r="R232" s="28">
        <v>415</v>
      </c>
      <c r="S232" s="29" t="s">
        <v>935</v>
      </c>
      <c r="T232" s="29" t="s">
        <v>616</v>
      </c>
      <c r="U232" s="29">
        <v>1E-4</v>
      </c>
      <c r="V232" s="29">
        <v>2.7799999999999998E-2</v>
      </c>
      <c r="W232" s="29">
        <v>3.6999999999999998E-2</v>
      </c>
      <c r="X232" s="29">
        <v>-1E-4</v>
      </c>
      <c r="Y232" s="29">
        <v>-2.8000000000000001E-2</v>
      </c>
      <c r="Z232" s="29">
        <v>-3.73E-2</v>
      </c>
      <c r="AA232" s="30">
        <v>300</v>
      </c>
      <c r="AB232" s="30">
        <v>475</v>
      </c>
      <c r="AC232" s="31">
        <v>-21.4817</v>
      </c>
      <c r="AD232" s="31">
        <v>8.6142155388471184E-2</v>
      </c>
      <c r="AE232" s="30">
        <v>1</v>
      </c>
    </row>
    <row r="233" spans="2:31" x14ac:dyDescent="0.2">
      <c r="B233" s="28">
        <v>415</v>
      </c>
      <c r="C233" s="29" t="s">
        <v>936</v>
      </c>
      <c r="D233" s="29" t="s">
        <v>618</v>
      </c>
      <c r="E233" s="29">
        <v>1E-4</v>
      </c>
      <c r="F233" s="29">
        <v>2.7799999999999998E-2</v>
      </c>
      <c r="G233" s="29">
        <v>3.6999999999999998E-2</v>
      </c>
      <c r="H233" s="29">
        <v>-1E-4</v>
      </c>
      <c r="I233" s="29">
        <v>-2.8000000000000001E-2</v>
      </c>
      <c r="J233" s="29">
        <v>-3.73E-2</v>
      </c>
      <c r="K233" s="30">
        <v>300</v>
      </c>
      <c r="L233" s="30">
        <v>475</v>
      </c>
      <c r="M233" s="31">
        <v>60.954900000000002</v>
      </c>
      <c r="N233" s="31">
        <v>0.24443067669172933</v>
      </c>
      <c r="O233" s="30">
        <v>1</v>
      </c>
      <c r="R233" s="28">
        <v>415</v>
      </c>
      <c r="S233" s="29" t="s">
        <v>936</v>
      </c>
      <c r="T233" s="29" t="s">
        <v>618</v>
      </c>
      <c r="U233" s="29">
        <v>1E-4</v>
      </c>
      <c r="V233" s="29">
        <v>2.7799999999999998E-2</v>
      </c>
      <c r="W233" s="29">
        <v>3.6999999999999998E-2</v>
      </c>
      <c r="X233" s="29">
        <v>-1E-4</v>
      </c>
      <c r="Y233" s="29">
        <v>-2.8000000000000001E-2</v>
      </c>
      <c r="Z233" s="29">
        <v>-3.73E-2</v>
      </c>
      <c r="AA233" s="30">
        <v>300</v>
      </c>
      <c r="AB233" s="30">
        <v>475</v>
      </c>
      <c r="AC233" s="31">
        <v>60.954099999999997</v>
      </c>
      <c r="AD233" s="31">
        <v>0.24442746867167919</v>
      </c>
      <c r="AE233" s="30">
        <v>1</v>
      </c>
    </row>
    <row r="234" spans="2:31" x14ac:dyDescent="0.2">
      <c r="B234" s="28">
        <v>416</v>
      </c>
      <c r="C234" s="29" t="s">
        <v>938</v>
      </c>
      <c r="D234" s="29" t="s">
        <v>616</v>
      </c>
      <c r="E234" s="29">
        <v>1E-4</v>
      </c>
      <c r="F234" s="29">
        <v>2.7799999999999998E-2</v>
      </c>
      <c r="G234" s="29">
        <v>3.6999999999999998E-2</v>
      </c>
      <c r="H234" s="29">
        <v>-1E-4</v>
      </c>
      <c r="I234" s="29">
        <v>-2.8000000000000001E-2</v>
      </c>
      <c r="J234" s="29">
        <v>-3.73E-2</v>
      </c>
      <c r="K234" s="30">
        <v>300</v>
      </c>
      <c r="L234" s="30">
        <v>475</v>
      </c>
      <c r="M234" s="31">
        <v>-21.022200000000002</v>
      </c>
      <c r="N234" s="31">
        <v>8.4299548872180455E-2</v>
      </c>
      <c r="O234" s="30">
        <v>1</v>
      </c>
      <c r="R234" s="28">
        <v>416</v>
      </c>
      <c r="S234" s="29" t="s">
        <v>938</v>
      </c>
      <c r="T234" s="29" t="s">
        <v>616</v>
      </c>
      <c r="U234" s="29">
        <v>1E-4</v>
      </c>
      <c r="V234" s="29">
        <v>2.7799999999999998E-2</v>
      </c>
      <c r="W234" s="29">
        <v>3.6999999999999998E-2</v>
      </c>
      <c r="X234" s="29">
        <v>-1E-4</v>
      </c>
      <c r="Y234" s="29">
        <v>-2.8000000000000001E-2</v>
      </c>
      <c r="Z234" s="29">
        <v>-3.73E-2</v>
      </c>
      <c r="AA234" s="30">
        <v>300</v>
      </c>
      <c r="AB234" s="30">
        <v>475</v>
      </c>
      <c r="AC234" s="31">
        <v>-21.025600000000001</v>
      </c>
      <c r="AD234" s="31">
        <v>8.4313182957393498E-2</v>
      </c>
      <c r="AE234" s="30">
        <v>1</v>
      </c>
    </row>
    <row r="235" spans="2:31" x14ac:dyDescent="0.2">
      <c r="B235" s="28">
        <v>416</v>
      </c>
      <c r="C235" s="29" t="s">
        <v>939</v>
      </c>
      <c r="D235" s="29" t="s">
        <v>618</v>
      </c>
      <c r="E235" s="29">
        <v>1E-4</v>
      </c>
      <c r="F235" s="29">
        <v>2.7799999999999998E-2</v>
      </c>
      <c r="G235" s="29">
        <v>3.6999999999999998E-2</v>
      </c>
      <c r="H235" s="29">
        <v>-1E-4</v>
      </c>
      <c r="I235" s="29">
        <v>-2.8000000000000001E-2</v>
      </c>
      <c r="J235" s="29">
        <v>-3.73E-2</v>
      </c>
      <c r="K235" s="30">
        <v>300</v>
      </c>
      <c r="L235" s="30">
        <v>475</v>
      </c>
      <c r="M235" s="31">
        <v>60.954900000000002</v>
      </c>
      <c r="N235" s="31">
        <v>0.24443067669172933</v>
      </c>
      <c r="O235" s="30">
        <v>1</v>
      </c>
      <c r="R235" s="28">
        <v>416</v>
      </c>
      <c r="S235" s="29" t="s">
        <v>939</v>
      </c>
      <c r="T235" s="29" t="s">
        <v>618</v>
      </c>
      <c r="U235" s="29">
        <v>1E-4</v>
      </c>
      <c r="V235" s="29">
        <v>2.7799999999999998E-2</v>
      </c>
      <c r="W235" s="29">
        <v>3.6999999999999998E-2</v>
      </c>
      <c r="X235" s="29">
        <v>-1E-4</v>
      </c>
      <c r="Y235" s="29">
        <v>-2.8000000000000001E-2</v>
      </c>
      <c r="Z235" s="29">
        <v>-3.73E-2</v>
      </c>
      <c r="AA235" s="30">
        <v>300</v>
      </c>
      <c r="AB235" s="30">
        <v>475</v>
      </c>
      <c r="AC235" s="31">
        <v>60.954099999999997</v>
      </c>
      <c r="AD235" s="31">
        <v>0.24442746867167919</v>
      </c>
      <c r="AE235" s="30">
        <v>1</v>
      </c>
    </row>
    <row r="236" spans="2:31" x14ac:dyDescent="0.2">
      <c r="B236" s="28">
        <v>417</v>
      </c>
      <c r="C236" s="29" t="s">
        <v>940</v>
      </c>
      <c r="D236" s="29" t="s">
        <v>616</v>
      </c>
      <c r="E236" s="29">
        <v>1E-4</v>
      </c>
      <c r="F236" s="29">
        <v>2.7799999999999998E-2</v>
      </c>
      <c r="G236" s="29">
        <v>3.6999999999999998E-2</v>
      </c>
      <c r="H236" s="29">
        <v>-1E-4</v>
      </c>
      <c r="I236" s="29">
        <v>-2.8000000000000001E-2</v>
      </c>
      <c r="J236" s="29">
        <v>-3.73E-2</v>
      </c>
      <c r="K236" s="30">
        <v>300</v>
      </c>
      <c r="L236" s="30">
        <v>475</v>
      </c>
      <c r="M236" s="31">
        <v>-20.483599999999999</v>
      </c>
      <c r="N236" s="31">
        <v>8.2139749373433574E-2</v>
      </c>
      <c r="O236" s="30">
        <v>1</v>
      </c>
      <c r="R236" s="28">
        <v>417</v>
      </c>
      <c r="S236" s="29" t="s">
        <v>940</v>
      </c>
      <c r="T236" s="29" t="s">
        <v>616</v>
      </c>
      <c r="U236" s="29">
        <v>1E-4</v>
      </c>
      <c r="V236" s="29">
        <v>2.7799999999999998E-2</v>
      </c>
      <c r="W236" s="29">
        <v>3.6999999999999998E-2</v>
      </c>
      <c r="X236" s="29">
        <v>-1E-4</v>
      </c>
      <c r="Y236" s="29">
        <v>-2.8000000000000001E-2</v>
      </c>
      <c r="Z236" s="29">
        <v>-3.73E-2</v>
      </c>
      <c r="AA236" s="30">
        <v>300</v>
      </c>
      <c r="AB236" s="30">
        <v>475</v>
      </c>
      <c r="AC236" s="31">
        <v>-20.486899999999999</v>
      </c>
      <c r="AD236" s="31">
        <v>8.2152982456140347E-2</v>
      </c>
      <c r="AE236" s="30">
        <v>1</v>
      </c>
    </row>
    <row r="237" spans="2:31" x14ac:dyDescent="0.2">
      <c r="B237" s="28">
        <v>417</v>
      </c>
      <c r="C237" s="29" t="s">
        <v>941</v>
      </c>
      <c r="D237" s="29" t="s">
        <v>618</v>
      </c>
      <c r="E237" s="29">
        <v>1E-4</v>
      </c>
      <c r="F237" s="29">
        <v>2.7799999999999998E-2</v>
      </c>
      <c r="G237" s="29">
        <v>3.6999999999999998E-2</v>
      </c>
      <c r="H237" s="29">
        <v>-1E-4</v>
      </c>
      <c r="I237" s="29">
        <v>-2.8000000000000001E-2</v>
      </c>
      <c r="J237" s="29">
        <v>-3.73E-2</v>
      </c>
      <c r="K237" s="30">
        <v>300</v>
      </c>
      <c r="L237" s="30">
        <v>475</v>
      </c>
      <c r="M237" s="31">
        <v>60.954900000000002</v>
      </c>
      <c r="N237" s="31">
        <v>0.24443067669172933</v>
      </c>
      <c r="O237" s="30">
        <v>1</v>
      </c>
      <c r="R237" s="28">
        <v>417</v>
      </c>
      <c r="S237" s="29" t="s">
        <v>941</v>
      </c>
      <c r="T237" s="29" t="s">
        <v>618</v>
      </c>
      <c r="U237" s="29">
        <v>1E-4</v>
      </c>
      <c r="V237" s="29">
        <v>2.7799999999999998E-2</v>
      </c>
      <c r="W237" s="29">
        <v>3.6999999999999998E-2</v>
      </c>
      <c r="X237" s="29">
        <v>-1E-4</v>
      </c>
      <c r="Y237" s="29">
        <v>-2.8000000000000001E-2</v>
      </c>
      <c r="Z237" s="29">
        <v>-3.73E-2</v>
      </c>
      <c r="AA237" s="30">
        <v>300</v>
      </c>
      <c r="AB237" s="30">
        <v>475</v>
      </c>
      <c r="AC237" s="31">
        <v>60.954099999999997</v>
      </c>
      <c r="AD237" s="31">
        <v>0.24442746867167919</v>
      </c>
      <c r="AE237" s="30">
        <v>1</v>
      </c>
    </row>
    <row r="238" spans="2:31" x14ac:dyDescent="0.2">
      <c r="B238" s="28">
        <v>418</v>
      </c>
      <c r="C238" s="29" t="s">
        <v>942</v>
      </c>
      <c r="D238" s="29" t="s">
        <v>616</v>
      </c>
      <c r="E238" s="29">
        <v>1E-4</v>
      </c>
      <c r="F238" s="29">
        <v>2.7799999999999998E-2</v>
      </c>
      <c r="G238" s="29">
        <v>3.6999999999999998E-2</v>
      </c>
      <c r="H238" s="29">
        <v>-1E-4</v>
      </c>
      <c r="I238" s="29">
        <v>-2.8000000000000001E-2</v>
      </c>
      <c r="J238" s="29">
        <v>-3.73E-2</v>
      </c>
      <c r="K238" s="30">
        <v>300</v>
      </c>
      <c r="L238" s="30">
        <v>475</v>
      </c>
      <c r="M238" s="31">
        <v>-20.4055</v>
      </c>
      <c r="N238" s="31">
        <v>8.1826566416040095E-2</v>
      </c>
      <c r="O238" s="30">
        <v>1</v>
      </c>
      <c r="R238" s="28">
        <v>418</v>
      </c>
      <c r="S238" s="29" t="s">
        <v>942</v>
      </c>
      <c r="T238" s="29" t="s">
        <v>616</v>
      </c>
      <c r="U238" s="29">
        <v>1E-4</v>
      </c>
      <c r="V238" s="29">
        <v>2.7799999999999998E-2</v>
      </c>
      <c r="W238" s="29">
        <v>3.6999999999999998E-2</v>
      </c>
      <c r="X238" s="29">
        <v>-1E-4</v>
      </c>
      <c r="Y238" s="29">
        <v>-2.8000000000000001E-2</v>
      </c>
      <c r="Z238" s="29">
        <v>-3.73E-2</v>
      </c>
      <c r="AA238" s="30">
        <v>300</v>
      </c>
      <c r="AB238" s="30">
        <v>475</v>
      </c>
      <c r="AC238" s="31">
        <v>-20.408899999999999</v>
      </c>
      <c r="AD238" s="31">
        <v>8.1840200501253124E-2</v>
      </c>
      <c r="AE238" s="30">
        <v>1</v>
      </c>
    </row>
    <row r="239" spans="2:31" x14ac:dyDescent="0.2">
      <c r="B239" s="28">
        <v>418</v>
      </c>
      <c r="C239" s="29" t="s">
        <v>943</v>
      </c>
      <c r="D239" s="29" t="s">
        <v>618</v>
      </c>
      <c r="E239" s="29">
        <v>1E-4</v>
      </c>
      <c r="F239" s="29">
        <v>2.7799999999999998E-2</v>
      </c>
      <c r="G239" s="29">
        <v>3.6999999999999998E-2</v>
      </c>
      <c r="H239" s="29">
        <v>-1E-4</v>
      </c>
      <c r="I239" s="29">
        <v>-2.8000000000000001E-2</v>
      </c>
      <c r="J239" s="29">
        <v>-3.73E-2</v>
      </c>
      <c r="K239" s="30">
        <v>300</v>
      </c>
      <c r="L239" s="30">
        <v>475</v>
      </c>
      <c r="M239" s="31">
        <v>60.954900000000002</v>
      </c>
      <c r="N239" s="31">
        <v>0.24443067669172933</v>
      </c>
      <c r="O239" s="30">
        <v>1</v>
      </c>
      <c r="R239" s="28">
        <v>418</v>
      </c>
      <c r="S239" s="29" t="s">
        <v>943</v>
      </c>
      <c r="T239" s="29" t="s">
        <v>618</v>
      </c>
      <c r="U239" s="29">
        <v>1E-4</v>
      </c>
      <c r="V239" s="29">
        <v>2.7799999999999998E-2</v>
      </c>
      <c r="W239" s="29">
        <v>3.6999999999999998E-2</v>
      </c>
      <c r="X239" s="29">
        <v>-1E-4</v>
      </c>
      <c r="Y239" s="29">
        <v>-2.8000000000000001E-2</v>
      </c>
      <c r="Z239" s="29">
        <v>-3.73E-2</v>
      </c>
      <c r="AA239" s="30">
        <v>300</v>
      </c>
      <c r="AB239" s="30">
        <v>475</v>
      </c>
      <c r="AC239" s="31">
        <v>60.954099999999997</v>
      </c>
      <c r="AD239" s="31">
        <v>0.24442746867167919</v>
      </c>
      <c r="AE239" s="30">
        <v>1</v>
      </c>
    </row>
    <row r="240" spans="2:31" x14ac:dyDescent="0.2">
      <c r="B240" s="28">
        <v>419</v>
      </c>
      <c r="C240" s="29" t="s">
        <v>945</v>
      </c>
      <c r="D240" s="29" t="s">
        <v>616</v>
      </c>
      <c r="E240" s="29">
        <v>1E-4</v>
      </c>
      <c r="F240" s="29">
        <v>2.7799999999999998E-2</v>
      </c>
      <c r="G240" s="29">
        <v>3.6999999999999998E-2</v>
      </c>
      <c r="H240" s="29">
        <v>-1E-4</v>
      </c>
      <c r="I240" s="29">
        <v>-2.8000000000000001E-2</v>
      </c>
      <c r="J240" s="29">
        <v>-3.73E-2</v>
      </c>
      <c r="K240" s="30">
        <v>300</v>
      </c>
      <c r="L240" s="30">
        <v>475</v>
      </c>
      <c r="M240" s="31">
        <v>-20.9253</v>
      </c>
      <c r="N240" s="31">
        <v>8.3910977443609022E-2</v>
      </c>
      <c r="O240" s="30">
        <v>1</v>
      </c>
      <c r="R240" s="28">
        <v>419</v>
      </c>
      <c r="S240" s="29" t="s">
        <v>945</v>
      </c>
      <c r="T240" s="29" t="s">
        <v>616</v>
      </c>
      <c r="U240" s="29">
        <v>1E-4</v>
      </c>
      <c r="V240" s="29">
        <v>2.7799999999999998E-2</v>
      </c>
      <c r="W240" s="29">
        <v>3.6999999999999998E-2</v>
      </c>
      <c r="X240" s="29">
        <v>-1E-4</v>
      </c>
      <c r="Y240" s="29">
        <v>-2.8000000000000001E-2</v>
      </c>
      <c r="Z240" s="29">
        <v>-3.73E-2</v>
      </c>
      <c r="AA240" s="30">
        <v>300</v>
      </c>
      <c r="AB240" s="30">
        <v>475</v>
      </c>
      <c r="AC240" s="31">
        <v>-20.928699999999999</v>
      </c>
      <c r="AD240" s="31">
        <v>8.3924611528822052E-2</v>
      </c>
      <c r="AE240" s="30">
        <v>1</v>
      </c>
    </row>
    <row r="241" spans="2:31" x14ac:dyDescent="0.2">
      <c r="B241" s="28">
        <v>419</v>
      </c>
      <c r="C241" s="29" t="s">
        <v>946</v>
      </c>
      <c r="D241" s="29" t="s">
        <v>618</v>
      </c>
      <c r="E241" s="29">
        <v>1E-4</v>
      </c>
      <c r="F241" s="29">
        <v>2.7799999999999998E-2</v>
      </c>
      <c r="G241" s="29">
        <v>3.6999999999999998E-2</v>
      </c>
      <c r="H241" s="29">
        <v>-1E-4</v>
      </c>
      <c r="I241" s="29">
        <v>-2.8000000000000001E-2</v>
      </c>
      <c r="J241" s="29">
        <v>-3.73E-2</v>
      </c>
      <c r="K241" s="30">
        <v>300</v>
      </c>
      <c r="L241" s="30">
        <v>475</v>
      </c>
      <c r="M241" s="31">
        <v>60.954900000000002</v>
      </c>
      <c r="N241" s="31">
        <v>0.24443067669172933</v>
      </c>
      <c r="O241" s="30">
        <v>1</v>
      </c>
      <c r="R241" s="28">
        <v>419</v>
      </c>
      <c r="S241" s="29" t="s">
        <v>946</v>
      </c>
      <c r="T241" s="29" t="s">
        <v>618</v>
      </c>
      <c r="U241" s="29">
        <v>1E-4</v>
      </c>
      <c r="V241" s="29">
        <v>2.7799999999999998E-2</v>
      </c>
      <c r="W241" s="29">
        <v>3.6999999999999998E-2</v>
      </c>
      <c r="X241" s="29">
        <v>-1E-4</v>
      </c>
      <c r="Y241" s="29">
        <v>-2.8000000000000001E-2</v>
      </c>
      <c r="Z241" s="29">
        <v>-3.73E-2</v>
      </c>
      <c r="AA241" s="30">
        <v>300</v>
      </c>
      <c r="AB241" s="30">
        <v>475</v>
      </c>
      <c r="AC241" s="31">
        <v>60.954099999999997</v>
      </c>
      <c r="AD241" s="31">
        <v>0.24442746867167919</v>
      </c>
      <c r="AE241" s="30">
        <v>1</v>
      </c>
    </row>
    <row r="242" spans="2:31" x14ac:dyDescent="0.2">
      <c r="B242" s="28">
        <v>397</v>
      </c>
      <c r="C242" s="29" t="s">
        <v>948</v>
      </c>
      <c r="D242" s="29" t="s">
        <v>616</v>
      </c>
      <c r="E242" s="29">
        <v>1E-4</v>
      </c>
      <c r="F242" s="29">
        <v>2.8400000000000002E-2</v>
      </c>
      <c r="G242" s="29">
        <v>3.78E-2</v>
      </c>
      <c r="H242" s="29">
        <v>-1E-4</v>
      </c>
      <c r="I242" s="29">
        <v>-2.8899999999999999E-2</v>
      </c>
      <c r="J242" s="29">
        <v>-3.85E-2</v>
      </c>
      <c r="K242" s="30">
        <v>300</v>
      </c>
      <c r="L242" s="30">
        <v>475</v>
      </c>
      <c r="M242" s="31">
        <v>-54.543300000000002</v>
      </c>
      <c r="N242" s="31">
        <v>0.21872000000000003</v>
      </c>
      <c r="O242" s="30">
        <v>1</v>
      </c>
      <c r="R242" s="28">
        <v>397</v>
      </c>
      <c r="S242" s="29" t="s">
        <v>948</v>
      </c>
      <c r="T242" s="29" t="s">
        <v>616</v>
      </c>
      <c r="U242" s="29">
        <v>1E-4</v>
      </c>
      <c r="V242" s="29">
        <v>2.8400000000000002E-2</v>
      </c>
      <c r="W242" s="29">
        <v>3.78E-2</v>
      </c>
      <c r="X242" s="29">
        <v>-1E-4</v>
      </c>
      <c r="Y242" s="29">
        <v>-2.8899999999999999E-2</v>
      </c>
      <c r="Z242" s="29">
        <v>-3.85E-2</v>
      </c>
      <c r="AA242" s="30">
        <v>300</v>
      </c>
      <c r="AB242" s="30">
        <v>475</v>
      </c>
      <c r="AC242" s="31">
        <v>-54.5441</v>
      </c>
      <c r="AD242" s="31">
        <v>0.21872320802005013</v>
      </c>
      <c r="AE242" s="30">
        <v>1</v>
      </c>
    </row>
    <row r="243" spans="2:31" x14ac:dyDescent="0.2">
      <c r="B243" s="28">
        <v>397</v>
      </c>
      <c r="C243" s="29" t="s">
        <v>949</v>
      </c>
      <c r="D243" s="29" t="s">
        <v>618</v>
      </c>
      <c r="E243" s="29">
        <v>1E-4</v>
      </c>
      <c r="F243" s="29">
        <v>2.8400000000000002E-2</v>
      </c>
      <c r="G243" s="29">
        <v>3.78E-2</v>
      </c>
      <c r="H243" s="29">
        <v>-1E-4</v>
      </c>
      <c r="I243" s="29">
        <v>-2.8899999999999999E-2</v>
      </c>
      <c r="J243" s="29">
        <v>-3.85E-2</v>
      </c>
      <c r="K243" s="30">
        <v>300</v>
      </c>
      <c r="L243" s="30">
        <v>475</v>
      </c>
      <c r="M243" s="31">
        <v>53.356099999999998</v>
      </c>
      <c r="N243" s="31">
        <v>0.21395929824561402</v>
      </c>
      <c r="O243" s="30">
        <v>1</v>
      </c>
      <c r="R243" s="28">
        <v>397</v>
      </c>
      <c r="S243" s="29" t="s">
        <v>949</v>
      </c>
      <c r="T243" s="29" t="s">
        <v>618</v>
      </c>
      <c r="U243" s="29">
        <v>1E-4</v>
      </c>
      <c r="V243" s="29">
        <v>2.8400000000000002E-2</v>
      </c>
      <c r="W243" s="29">
        <v>3.78E-2</v>
      </c>
      <c r="X243" s="29">
        <v>-1E-4</v>
      </c>
      <c r="Y243" s="29">
        <v>-2.8899999999999999E-2</v>
      </c>
      <c r="Z243" s="29">
        <v>-3.85E-2</v>
      </c>
      <c r="AA243" s="30">
        <v>300</v>
      </c>
      <c r="AB243" s="30">
        <v>475</v>
      </c>
      <c r="AC243" s="31">
        <v>53.356699999999996</v>
      </c>
      <c r="AD243" s="31">
        <v>0.21396170426065161</v>
      </c>
      <c r="AE243" s="30">
        <v>1</v>
      </c>
    </row>
    <row r="244" spans="2:31" x14ac:dyDescent="0.2">
      <c r="B244" s="28">
        <v>400</v>
      </c>
      <c r="C244" s="29" t="s">
        <v>951</v>
      </c>
      <c r="D244" s="29" t="s">
        <v>616</v>
      </c>
      <c r="E244" s="29">
        <v>1E-4</v>
      </c>
      <c r="F244" s="29">
        <v>2.8500000000000001E-2</v>
      </c>
      <c r="G244" s="29">
        <v>3.7900000000000003E-2</v>
      </c>
      <c r="H244" s="29">
        <v>-1E-4</v>
      </c>
      <c r="I244" s="29">
        <v>-2.9000000000000001E-2</v>
      </c>
      <c r="J244" s="29">
        <v>-3.8600000000000002E-2</v>
      </c>
      <c r="K244" s="30">
        <v>300</v>
      </c>
      <c r="L244" s="30">
        <v>475</v>
      </c>
      <c r="M244" s="31">
        <v>-69.084000000000003</v>
      </c>
      <c r="N244" s="31">
        <v>0.2770285714285714</v>
      </c>
      <c r="O244" s="30">
        <v>1</v>
      </c>
      <c r="R244" s="28">
        <v>400</v>
      </c>
      <c r="S244" s="29" t="s">
        <v>951</v>
      </c>
      <c r="T244" s="29" t="s">
        <v>616</v>
      </c>
      <c r="U244" s="29">
        <v>1E-4</v>
      </c>
      <c r="V244" s="29">
        <v>2.8500000000000001E-2</v>
      </c>
      <c r="W244" s="29">
        <v>3.7900000000000003E-2</v>
      </c>
      <c r="X244" s="29">
        <v>-1E-4</v>
      </c>
      <c r="Y244" s="29">
        <v>-2.9000000000000001E-2</v>
      </c>
      <c r="Z244" s="29">
        <v>-3.8600000000000002E-2</v>
      </c>
      <c r="AA244" s="30">
        <v>300</v>
      </c>
      <c r="AB244" s="30">
        <v>475</v>
      </c>
      <c r="AC244" s="31">
        <v>-69.084199999999996</v>
      </c>
      <c r="AD244" s="31">
        <v>0.27702937343358397</v>
      </c>
      <c r="AE244" s="30">
        <v>1</v>
      </c>
    </row>
    <row r="245" spans="2:31" x14ac:dyDescent="0.2">
      <c r="B245" s="28">
        <v>400</v>
      </c>
      <c r="C245" s="29" t="s">
        <v>952</v>
      </c>
      <c r="D245" s="29" t="s">
        <v>618</v>
      </c>
      <c r="E245" s="29">
        <v>1E-4</v>
      </c>
      <c r="F245" s="29">
        <v>2.8500000000000001E-2</v>
      </c>
      <c r="G245" s="29">
        <v>3.7900000000000003E-2</v>
      </c>
      <c r="H245" s="29">
        <v>-1E-4</v>
      </c>
      <c r="I245" s="29">
        <v>-2.9000000000000001E-2</v>
      </c>
      <c r="J245" s="29">
        <v>-3.8600000000000002E-2</v>
      </c>
      <c r="K245" s="30">
        <v>300</v>
      </c>
      <c r="L245" s="30">
        <v>475</v>
      </c>
      <c r="M245" s="31">
        <v>68.367400000000004</v>
      </c>
      <c r="N245" s="31">
        <v>0.27415498746867173</v>
      </c>
      <c r="O245" s="30">
        <v>1</v>
      </c>
      <c r="R245" s="28">
        <v>400</v>
      </c>
      <c r="S245" s="29" t="s">
        <v>952</v>
      </c>
      <c r="T245" s="29" t="s">
        <v>618</v>
      </c>
      <c r="U245" s="29">
        <v>1E-4</v>
      </c>
      <c r="V245" s="29">
        <v>2.8500000000000001E-2</v>
      </c>
      <c r="W245" s="29">
        <v>3.7900000000000003E-2</v>
      </c>
      <c r="X245" s="29">
        <v>-1E-4</v>
      </c>
      <c r="Y245" s="29">
        <v>-2.9000000000000001E-2</v>
      </c>
      <c r="Z245" s="29">
        <v>-3.8600000000000002E-2</v>
      </c>
      <c r="AA245" s="30">
        <v>300</v>
      </c>
      <c r="AB245" s="30">
        <v>475</v>
      </c>
      <c r="AC245" s="31">
        <v>68.367500000000007</v>
      </c>
      <c r="AD245" s="31">
        <v>0.27415538847117793</v>
      </c>
      <c r="AE245" s="30">
        <v>1</v>
      </c>
    </row>
    <row r="246" spans="2:31" x14ac:dyDescent="0.2">
      <c r="B246" s="28">
        <v>403</v>
      </c>
      <c r="C246" s="29" t="s">
        <v>954</v>
      </c>
      <c r="D246" s="29" t="s">
        <v>616</v>
      </c>
      <c r="E246" s="29">
        <v>1E-4</v>
      </c>
      <c r="F246" s="29">
        <v>2.8500000000000001E-2</v>
      </c>
      <c r="G246" s="29">
        <v>3.7900000000000003E-2</v>
      </c>
      <c r="H246" s="29">
        <v>-1E-4</v>
      </c>
      <c r="I246" s="29">
        <v>-2.9000000000000001E-2</v>
      </c>
      <c r="J246" s="29">
        <v>-3.8600000000000002E-2</v>
      </c>
      <c r="K246" s="30">
        <v>300</v>
      </c>
      <c r="L246" s="30">
        <v>475</v>
      </c>
      <c r="M246" s="31">
        <v>-70.89</v>
      </c>
      <c r="N246" s="31">
        <v>0.28427067669172934</v>
      </c>
      <c r="O246" s="30">
        <v>1</v>
      </c>
      <c r="R246" s="28">
        <v>403</v>
      </c>
      <c r="S246" s="29" t="s">
        <v>954</v>
      </c>
      <c r="T246" s="29" t="s">
        <v>616</v>
      </c>
      <c r="U246" s="29">
        <v>1E-4</v>
      </c>
      <c r="V246" s="29">
        <v>2.8500000000000001E-2</v>
      </c>
      <c r="W246" s="29">
        <v>3.7900000000000003E-2</v>
      </c>
      <c r="X246" s="29">
        <v>-1E-4</v>
      </c>
      <c r="Y246" s="29">
        <v>-2.9000000000000001E-2</v>
      </c>
      <c r="Z246" s="29">
        <v>-3.8600000000000002E-2</v>
      </c>
      <c r="AA246" s="30">
        <v>300</v>
      </c>
      <c r="AB246" s="30">
        <v>475</v>
      </c>
      <c r="AC246" s="31">
        <v>-70.890100000000004</v>
      </c>
      <c r="AD246" s="31">
        <v>0.2842710776942356</v>
      </c>
      <c r="AE246" s="30">
        <v>1</v>
      </c>
    </row>
    <row r="247" spans="2:31" x14ac:dyDescent="0.2">
      <c r="B247" s="28">
        <v>403</v>
      </c>
      <c r="C247" s="29" t="s">
        <v>955</v>
      </c>
      <c r="D247" s="29" t="s">
        <v>618</v>
      </c>
      <c r="E247" s="29">
        <v>1E-4</v>
      </c>
      <c r="F247" s="29">
        <v>2.8500000000000001E-2</v>
      </c>
      <c r="G247" s="29">
        <v>3.7900000000000003E-2</v>
      </c>
      <c r="H247" s="29">
        <v>-1E-4</v>
      </c>
      <c r="I247" s="29">
        <v>-2.9000000000000001E-2</v>
      </c>
      <c r="J247" s="29">
        <v>-3.8600000000000002E-2</v>
      </c>
      <c r="K247" s="30">
        <v>300</v>
      </c>
      <c r="L247" s="30">
        <v>475</v>
      </c>
      <c r="M247" s="31">
        <v>68.571799999999996</v>
      </c>
      <c r="N247" s="31">
        <v>0.27497463659147869</v>
      </c>
      <c r="O247" s="30">
        <v>1</v>
      </c>
      <c r="R247" s="28">
        <v>403</v>
      </c>
      <c r="S247" s="29" t="s">
        <v>955</v>
      </c>
      <c r="T247" s="29" t="s">
        <v>618</v>
      </c>
      <c r="U247" s="29">
        <v>1E-4</v>
      </c>
      <c r="V247" s="29">
        <v>2.8500000000000001E-2</v>
      </c>
      <c r="W247" s="29">
        <v>3.7900000000000003E-2</v>
      </c>
      <c r="X247" s="29">
        <v>-1E-4</v>
      </c>
      <c r="Y247" s="29">
        <v>-2.9000000000000001E-2</v>
      </c>
      <c r="Z247" s="29">
        <v>-3.8600000000000002E-2</v>
      </c>
      <c r="AA247" s="30">
        <v>300</v>
      </c>
      <c r="AB247" s="30">
        <v>475</v>
      </c>
      <c r="AC247" s="31">
        <v>68.571799999999996</v>
      </c>
      <c r="AD247" s="31">
        <v>0.27497463659147869</v>
      </c>
      <c r="AE247" s="30">
        <v>1</v>
      </c>
    </row>
    <row r="248" spans="2:31" x14ac:dyDescent="0.2">
      <c r="B248" s="28">
        <v>406</v>
      </c>
      <c r="C248" s="29" t="s">
        <v>957</v>
      </c>
      <c r="D248" s="29" t="s">
        <v>616</v>
      </c>
      <c r="E248" s="29">
        <v>1E-4</v>
      </c>
      <c r="F248" s="29">
        <v>2.8500000000000001E-2</v>
      </c>
      <c r="G248" s="29">
        <v>3.7900000000000003E-2</v>
      </c>
      <c r="H248" s="29">
        <v>-1E-4</v>
      </c>
      <c r="I248" s="29">
        <v>-2.9000000000000001E-2</v>
      </c>
      <c r="J248" s="29">
        <v>-3.8600000000000002E-2</v>
      </c>
      <c r="K248" s="30">
        <v>300</v>
      </c>
      <c r="L248" s="30">
        <v>475</v>
      </c>
      <c r="M248" s="31">
        <v>-71.080100000000002</v>
      </c>
      <c r="N248" s="31">
        <v>0.28503298245614039</v>
      </c>
      <c r="O248" s="30">
        <v>1</v>
      </c>
      <c r="R248" s="28">
        <v>406</v>
      </c>
      <c r="S248" s="29" t="s">
        <v>957</v>
      </c>
      <c r="T248" s="29" t="s">
        <v>616</v>
      </c>
      <c r="U248" s="29">
        <v>1E-4</v>
      </c>
      <c r="V248" s="29">
        <v>2.8500000000000001E-2</v>
      </c>
      <c r="W248" s="29">
        <v>3.7900000000000003E-2</v>
      </c>
      <c r="X248" s="29">
        <v>-1E-4</v>
      </c>
      <c r="Y248" s="29">
        <v>-2.9000000000000001E-2</v>
      </c>
      <c r="Z248" s="29">
        <v>-3.8600000000000002E-2</v>
      </c>
      <c r="AA248" s="30">
        <v>300</v>
      </c>
      <c r="AB248" s="30">
        <v>475</v>
      </c>
      <c r="AC248" s="31">
        <v>-71.080200000000005</v>
      </c>
      <c r="AD248" s="31">
        <v>0.28503338345864665</v>
      </c>
      <c r="AE248" s="30">
        <v>1</v>
      </c>
    </row>
    <row r="249" spans="2:31" x14ac:dyDescent="0.2">
      <c r="B249" s="28">
        <v>406</v>
      </c>
      <c r="C249" s="29" t="s">
        <v>958</v>
      </c>
      <c r="D249" s="29" t="s">
        <v>618</v>
      </c>
      <c r="E249" s="29">
        <v>1E-4</v>
      </c>
      <c r="F249" s="29">
        <v>2.8500000000000001E-2</v>
      </c>
      <c r="G249" s="29">
        <v>3.7900000000000003E-2</v>
      </c>
      <c r="H249" s="29">
        <v>-1E-4</v>
      </c>
      <c r="I249" s="29">
        <v>-2.9000000000000001E-2</v>
      </c>
      <c r="J249" s="29">
        <v>-3.8600000000000002E-2</v>
      </c>
      <c r="K249" s="30">
        <v>300</v>
      </c>
      <c r="L249" s="30">
        <v>475</v>
      </c>
      <c r="M249" s="31">
        <v>68.707499999999996</v>
      </c>
      <c r="N249" s="31">
        <v>0.27551879699248122</v>
      </c>
      <c r="O249" s="30">
        <v>1</v>
      </c>
      <c r="R249" s="28">
        <v>406</v>
      </c>
      <c r="S249" s="29" t="s">
        <v>958</v>
      </c>
      <c r="T249" s="29" t="s">
        <v>618</v>
      </c>
      <c r="U249" s="29">
        <v>1E-4</v>
      </c>
      <c r="V249" s="29">
        <v>2.8500000000000001E-2</v>
      </c>
      <c r="W249" s="29">
        <v>3.7900000000000003E-2</v>
      </c>
      <c r="X249" s="29">
        <v>-1E-4</v>
      </c>
      <c r="Y249" s="29">
        <v>-2.9000000000000001E-2</v>
      </c>
      <c r="Z249" s="29">
        <v>-3.8600000000000002E-2</v>
      </c>
      <c r="AA249" s="30">
        <v>300</v>
      </c>
      <c r="AB249" s="30">
        <v>475</v>
      </c>
      <c r="AC249" s="31">
        <v>68.707400000000007</v>
      </c>
      <c r="AD249" s="31">
        <v>0.27551839598997496</v>
      </c>
      <c r="AE249" s="30">
        <v>1</v>
      </c>
    </row>
    <row r="250" spans="2:31" x14ac:dyDescent="0.2">
      <c r="B250" s="28">
        <v>409</v>
      </c>
      <c r="C250" s="29" t="s">
        <v>960</v>
      </c>
      <c r="D250" s="29" t="s">
        <v>616</v>
      </c>
      <c r="E250" s="29">
        <v>1E-4</v>
      </c>
      <c r="F250" s="29">
        <v>2.8500000000000001E-2</v>
      </c>
      <c r="G250" s="29">
        <v>3.7900000000000003E-2</v>
      </c>
      <c r="H250" s="29">
        <v>-1E-4</v>
      </c>
      <c r="I250" s="29">
        <v>-2.9000000000000001E-2</v>
      </c>
      <c r="J250" s="29">
        <v>-3.8600000000000002E-2</v>
      </c>
      <c r="K250" s="30">
        <v>300</v>
      </c>
      <c r="L250" s="30">
        <v>475</v>
      </c>
      <c r="M250" s="31">
        <v>-70.334699999999998</v>
      </c>
      <c r="N250" s="31">
        <v>0.28204390977443605</v>
      </c>
      <c r="O250" s="30">
        <v>1</v>
      </c>
      <c r="R250" s="28">
        <v>409</v>
      </c>
      <c r="S250" s="29" t="s">
        <v>960</v>
      </c>
      <c r="T250" s="29" t="s">
        <v>616</v>
      </c>
      <c r="U250" s="29">
        <v>1E-4</v>
      </c>
      <c r="V250" s="29">
        <v>2.8500000000000001E-2</v>
      </c>
      <c r="W250" s="29">
        <v>3.7900000000000003E-2</v>
      </c>
      <c r="X250" s="29">
        <v>-1E-4</v>
      </c>
      <c r="Y250" s="29">
        <v>-2.9000000000000001E-2</v>
      </c>
      <c r="Z250" s="29">
        <v>-3.8600000000000002E-2</v>
      </c>
      <c r="AA250" s="30">
        <v>300</v>
      </c>
      <c r="AB250" s="30">
        <v>475</v>
      </c>
      <c r="AC250" s="31">
        <v>-70.334599999999995</v>
      </c>
      <c r="AD250" s="31">
        <v>0.2820435087719298</v>
      </c>
      <c r="AE250" s="30">
        <v>1</v>
      </c>
    </row>
    <row r="251" spans="2:31" x14ac:dyDescent="0.2">
      <c r="B251" s="28">
        <v>409</v>
      </c>
      <c r="C251" s="29" t="s">
        <v>961</v>
      </c>
      <c r="D251" s="29" t="s">
        <v>618</v>
      </c>
      <c r="E251" s="29">
        <v>1E-4</v>
      </c>
      <c r="F251" s="29">
        <v>2.8500000000000001E-2</v>
      </c>
      <c r="G251" s="29">
        <v>3.7900000000000003E-2</v>
      </c>
      <c r="H251" s="29">
        <v>-1E-4</v>
      </c>
      <c r="I251" s="29">
        <v>-2.9000000000000001E-2</v>
      </c>
      <c r="J251" s="29">
        <v>-3.8600000000000002E-2</v>
      </c>
      <c r="K251" s="30">
        <v>300</v>
      </c>
      <c r="L251" s="30">
        <v>475</v>
      </c>
      <c r="M251" s="31">
        <v>69.529300000000006</v>
      </c>
      <c r="N251" s="31">
        <v>0.27881423558897245</v>
      </c>
      <c r="O251" s="30">
        <v>1</v>
      </c>
      <c r="R251" s="28">
        <v>409</v>
      </c>
      <c r="S251" s="29" t="s">
        <v>961</v>
      </c>
      <c r="T251" s="29" t="s">
        <v>618</v>
      </c>
      <c r="U251" s="29">
        <v>1E-4</v>
      </c>
      <c r="V251" s="29">
        <v>2.8500000000000001E-2</v>
      </c>
      <c r="W251" s="29">
        <v>3.7900000000000003E-2</v>
      </c>
      <c r="X251" s="29">
        <v>-1E-4</v>
      </c>
      <c r="Y251" s="29">
        <v>-2.9000000000000001E-2</v>
      </c>
      <c r="Z251" s="29">
        <v>-3.8600000000000002E-2</v>
      </c>
      <c r="AA251" s="30">
        <v>300</v>
      </c>
      <c r="AB251" s="30">
        <v>475</v>
      </c>
      <c r="AC251" s="31">
        <v>69.5291</v>
      </c>
      <c r="AD251" s="31">
        <v>0.27881343358395994</v>
      </c>
      <c r="AE251" s="30">
        <v>1</v>
      </c>
    </row>
    <row r="252" spans="2:31" x14ac:dyDescent="0.2">
      <c r="B252" s="28">
        <v>412</v>
      </c>
      <c r="C252" s="29" t="s">
        <v>963</v>
      </c>
      <c r="D252" s="29" t="s">
        <v>616</v>
      </c>
      <c r="E252" s="29">
        <v>1E-4</v>
      </c>
      <c r="F252" s="29">
        <v>2.8400000000000002E-2</v>
      </c>
      <c r="G252" s="29">
        <v>3.78E-2</v>
      </c>
      <c r="H252" s="29">
        <v>-1E-4</v>
      </c>
      <c r="I252" s="29">
        <v>-2.8899999999999999E-2</v>
      </c>
      <c r="J252" s="29">
        <v>-3.85E-2</v>
      </c>
      <c r="K252" s="30">
        <v>300</v>
      </c>
      <c r="L252" s="30">
        <v>475</v>
      </c>
      <c r="M252" s="31">
        <v>-60.708500000000001</v>
      </c>
      <c r="N252" s="31">
        <v>0.24344260651629074</v>
      </c>
      <c r="O252" s="30">
        <v>1</v>
      </c>
      <c r="R252" s="28">
        <v>412</v>
      </c>
      <c r="S252" s="29" t="s">
        <v>963</v>
      </c>
      <c r="T252" s="29" t="s">
        <v>616</v>
      </c>
      <c r="U252" s="29">
        <v>1E-4</v>
      </c>
      <c r="V252" s="29">
        <v>2.8400000000000002E-2</v>
      </c>
      <c r="W252" s="29">
        <v>3.78E-2</v>
      </c>
      <c r="X252" s="29">
        <v>-1E-4</v>
      </c>
      <c r="Y252" s="29">
        <v>-2.8899999999999999E-2</v>
      </c>
      <c r="Z252" s="29">
        <v>-3.85E-2</v>
      </c>
      <c r="AA252" s="30">
        <v>300</v>
      </c>
      <c r="AB252" s="30">
        <v>475</v>
      </c>
      <c r="AC252" s="31">
        <v>-60.707900000000002</v>
      </c>
      <c r="AD252" s="31">
        <v>0.24344020050125315</v>
      </c>
      <c r="AE252" s="30">
        <v>1</v>
      </c>
    </row>
    <row r="253" spans="2:31" x14ac:dyDescent="0.2">
      <c r="B253" s="28">
        <v>412</v>
      </c>
      <c r="C253" s="29" t="s">
        <v>964</v>
      </c>
      <c r="D253" s="29" t="s">
        <v>618</v>
      </c>
      <c r="E253" s="29">
        <v>1E-4</v>
      </c>
      <c r="F253" s="29">
        <v>2.8400000000000002E-2</v>
      </c>
      <c r="G253" s="29">
        <v>3.78E-2</v>
      </c>
      <c r="H253" s="29">
        <v>-1E-4</v>
      </c>
      <c r="I253" s="29">
        <v>-2.8899999999999999E-2</v>
      </c>
      <c r="J253" s="29">
        <v>-3.85E-2</v>
      </c>
      <c r="K253" s="30">
        <v>300</v>
      </c>
      <c r="L253" s="30">
        <v>475</v>
      </c>
      <c r="M253" s="31">
        <v>59.292200000000001</v>
      </c>
      <c r="N253" s="31">
        <v>0.23776320802005013</v>
      </c>
      <c r="O253" s="30">
        <v>1</v>
      </c>
      <c r="R253" s="28">
        <v>412</v>
      </c>
      <c r="S253" s="29" t="s">
        <v>964</v>
      </c>
      <c r="T253" s="29" t="s">
        <v>618</v>
      </c>
      <c r="U253" s="29">
        <v>1E-4</v>
      </c>
      <c r="V253" s="29">
        <v>2.8400000000000002E-2</v>
      </c>
      <c r="W253" s="29">
        <v>3.78E-2</v>
      </c>
      <c r="X253" s="29">
        <v>-1E-4</v>
      </c>
      <c r="Y253" s="29">
        <v>-2.8899999999999999E-2</v>
      </c>
      <c r="Z253" s="29">
        <v>-3.85E-2</v>
      </c>
      <c r="AA253" s="30">
        <v>300</v>
      </c>
      <c r="AB253" s="30">
        <v>475</v>
      </c>
      <c r="AC253" s="31">
        <v>59.291400000000003</v>
      </c>
      <c r="AD253" s="31">
        <v>0.23776</v>
      </c>
      <c r="AE253" s="30">
        <v>1</v>
      </c>
    </row>
    <row r="254" spans="2:31" x14ac:dyDescent="0.2">
      <c r="B254" s="28">
        <v>420</v>
      </c>
      <c r="C254" s="29" t="s">
        <v>966</v>
      </c>
      <c r="D254" s="29" t="s">
        <v>616</v>
      </c>
      <c r="E254" s="29">
        <v>1E-4</v>
      </c>
      <c r="F254" s="29">
        <v>2.7900000000000001E-2</v>
      </c>
      <c r="G254" s="29">
        <v>3.7199999999999997E-2</v>
      </c>
      <c r="H254" s="29">
        <v>-1E-4</v>
      </c>
      <c r="I254" s="29">
        <v>-2.81E-2</v>
      </c>
      <c r="J254" s="29">
        <v>-3.7499999999999999E-2</v>
      </c>
      <c r="K254" s="30">
        <v>300</v>
      </c>
      <c r="L254" s="30">
        <v>475</v>
      </c>
      <c r="M254" s="31">
        <v>-27.1554</v>
      </c>
      <c r="N254" s="31">
        <v>0.10889383458646618</v>
      </c>
      <c r="O254" s="30">
        <v>1</v>
      </c>
      <c r="R254" s="28">
        <v>420</v>
      </c>
      <c r="S254" s="29" t="s">
        <v>966</v>
      </c>
      <c r="T254" s="29" t="s">
        <v>616</v>
      </c>
      <c r="U254" s="29">
        <v>1E-4</v>
      </c>
      <c r="V254" s="29">
        <v>2.7900000000000001E-2</v>
      </c>
      <c r="W254" s="29">
        <v>3.7199999999999997E-2</v>
      </c>
      <c r="X254" s="29">
        <v>-1E-4</v>
      </c>
      <c r="Y254" s="29">
        <v>-2.81E-2</v>
      </c>
      <c r="Z254" s="29">
        <v>-3.7499999999999999E-2</v>
      </c>
      <c r="AA254" s="30">
        <v>300</v>
      </c>
      <c r="AB254" s="30">
        <v>475</v>
      </c>
      <c r="AC254" s="31">
        <v>-27.159800000000001</v>
      </c>
      <c r="AD254" s="31">
        <v>0.10891147869674185</v>
      </c>
      <c r="AE254" s="30">
        <v>1</v>
      </c>
    </row>
    <row r="255" spans="2:31" x14ac:dyDescent="0.2">
      <c r="B255" s="28">
        <v>420</v>
      </c>
      <c r="C255" s="29" t="s">
        <v>967</v>
      </c>
      <c r="D255" s="29" t="s">
        <v>618</v>
      </c>
      <c r="E255" s="29">
        <v>1E-4</v>
      </c>
      <c r="F255" s="29">
        <v>2.7900000000000001E-2</v>
      </c>
      <c r="G255" s="29">
        <v>3.7199999999999997E-2</v>
      </c>
      <c r="H255" s="29">
        <v>-1E-4</v>
      </c>
      <c r="I255" s="29">
        <v>-2.81E-2</v>
      </c>
      <c r="J255" s="29">
        <v>-3.7499999999999999E-2</v>
      </c>
      <c r="K255" s="30">
        <v>300</v>
      </c>
      <c r="L255" s="30">
        <v>475</v>
      </c>
      <c r="M255" s="31">
        <v>59.292200000000001</v>
      </c>
      <c r="N255" s="31">
        <v>0.23776320802005013</v>
      </c>
      <c r="O255" s="30">
        <v>1</v>
      </c>
      <c r="R255" s="28">
        <v>420</v>
      </c>
      <c r="S255" s="29" t="s">
        <v>967</v>
      </c>
      <c r="T255" s="29" t="s">
        <v>618</v>
      </c>
      <c r="U255" s="29">
        <v>1E-4</v>
      </c>
      <c r="V255" s="29">
        <v>2.7900000000000001E-2</v>
      </c>
      <c r="W255" s="29">
        <v>3.7199999999999997E-2</v>
      </c>
      <c r="X255" s="29">
        <v>-1E-4</v>
      </c>
      <c r="Y255" s="29">
        <v>-2.81E-2</v>
      </c>
      <c r="Z255" s="29">
        <v>-3.7499999999999999E-2</v>
      </c>
      <c r="AA255" s="30">
        <v>300</v>
      </c>
      <c r="AB255" s="30">
        <v>475</v>
      </c>
      <c r="AC255" s="31">
        <v>59.291400000000003</v>
      </c>
      <c r="AD255" s="31">
        <v>0.23776</v>
      </c>
      <c r="AE255" s="30">
        <v>1</v>
      </c>
    </row>
    <row r="256" spans="2:31" x14ac:dyDescent="0.2">
      <c r="B256" s="28">
        <v>421</v>
      </c>
      <c r="C256" s="29" t="s">
        <v>969</v>
      </c>
      <c r="D256" s="29" t="s">
        <v>616</v>
      </c>
      <c r="E256" s="29">
        <v>1E-4</v>
      </c>
      <c r="F256" s="29">
        <v>2.7900000000000001E-2</v>
      </c>
      <c r="G256" s="29">
        <v>3.7199999999999997E-2</v>
      </c>
      <c r="H256" s="29">
        <v>-1E-4</v>
      </c>
      <c r="I256" s="29">
        <v>-2.81E-2</v>
      </c>
      <c r="J256" s="29">
        <v>-3.7499999999999999E-2</v>
      </c>
      <c r="K256" s="30">
        <v>300</v>
      </c>
      <c r="L256" s="30">
        <v>475</v>
      </c>
      <c r="M256" s="31">
        <v>-25.289000000000001</v>
      </c>
      <c r="N256" s="31">
        <v>0.10140952380952381</v>
      </c>
      <c r="O256" s="30">
        <v>1</v>
      </c>
      <c r="R256" s="28">
        <v>421</v>
      </c>
      <c r="S256" s="29" t="s">
        <v>969</v>
      </c>
      <c r="T256" s="29" t="s">
        <v>616</v>
      </c>
      <c r="U256" s="29">
        <v>1E-4</v>
      </c>
      <c r="V256" s="29">
        <v>2.7900000000000001E-2</v>
      </c>
      <c r="W256" s="29">
        <v>3.7199999999999997E-2</v>
      </c>
      <c r="X256" s="29">
        <v>-1E-4</v>
      </c>
      <c r="Y256" s="29">
        <v>-2.81E-2</v>
      </c>
      <c r="Z256" s="29">
        <v>-3.7499999999999999E-2</v>
      </c>
      <c r="AA256" s="30">
        <v>300</v>
      </c>
      <c r="AB256" s="30">
        <v>475</v>
      </c>
      <c r="AC256" s="31">
        <v>-25.293299999999999</v>
      </c>
      <c r="AD256" s="31">
        <v>0.10142676691729323</v>
      </c>
      <c r="AE256" s="30">
        <v>1</v>
      </c>
    </row>
    <row r="257" spans="2:31" x14ac:dyDescent="0.2">
      <c r="B257" s="28">
        <v>421</v>
      </c>
      <c r="C257" s="29" t="s">
        <v>970</v>
      </c>
      <c r="D257" s="29" t="s">
        <v>618</v>
      </c>
      <c r="E257" s="29">
        <v>1E-4</v>
      </c>
      <c r="F257" s="29">
        <v>2.7900000000000001E-2</v>
      </c>
      <c r="G257" s="29">
        <v>3.7199999999999997E-2</v>
      </c>
      <c r="H257" s="29">
        <v>-1E-4</v>
      </c>
      <c r="I257" s="29">
        <v>-2.81E-2</v>
      </c>
      <c r="J257" s="29">
        <v>-3.7499999999999999E-2</v>
      </c>
      <c r="K257" s="30">
        <v>300</v>
      </c>
      <c r="L257" s="30">
        <v>475</v>
      </c>
      <c r="M257" s="31">
        <v>59.292200000000001</v>
      </c>
      <c r="N257" s="31">
        <v>0.23776320802005013</v>
      </c>
      <c r="O257" s="30">
        <v>1</v>
      </c>
      <c r="R257" s="28">
        <v>421</v>
      </c>
      <c r="S257" s="29" t="s">
        <v>970</v>
      </c>
      <c r="T257" s="29" t="s">
        <v>618</v>
      </c>
      <c r="U257" s="29">
        <v>1E-4</v>
      </c>
      <c r="V257" s="29">
        <v>2.7900000000000001E-2</v>
      </c>
      <c r="W257" s="29">
        <v>3.7199999999999997E-2</v>
      </c>
      <c r="X257" s="29">
        <v>-1E-4</v>
      </c>
      <c r="Y257" s="29">
        <v>-2.81E-2</v>
      </c>
      <c r="Z257" s="29">
        <v>-3.7499999999999999E-2</v>
      </c>
      <c r="AA257" s="30">
        <v>300</v>
      </c>
      <c r="AB257" s="30">
        <v>475</v>
      </c>
      <c r="AC257" s="31">
        <v>59.291400000000003</v>
      </c>
      <c r="AD257" s="31">
        <v>0.23776</v>
      </c>
      <c r="AE257" s="30">
        <v>1</v>
      </c>
    </row>
    <row r="258" spans="2:31" x14ac:dyDescent="0.2">
      <c r="B258" s="28">
        <v>422</v>
      </c>
      <c r="C258" s="29" t="s">
        <v>971</v>
      </c>
      <c r="D258" s="29" t="s">
        <v>616</v>
      </c>
      <c r="E258" s="29">
        <v>1E-4</v>
      </c>
      <c r="F258" s="29">
        <v>2.7900000000000001E-2</v>
      </c>
      <c r="G258" s="29">
        <v>3.7199999999999997E-2</v>
      </c>
      <c r="H258" s="29">
        <v>-1E-4</v>
      </c>
      <c r="I258" s="29">
        <v>-2.81E-2</v>
      </c>
      <c r="J258" s="29">
        <v>-3.7499999999999999E-2</v>
      </c>
      <c r="K258" s="30">
        <v>300</v>
      </c>
      <c r="L258" s="30">
        <v>475</v>
      </c>
      <c r="M258" s="31">
        <v>-27.0671</v>
      </c>
      <c r="N258" s="31">
        <v>0.10853974937343358</v>
      </c>
      <c r="O258" s="30">
        <v>1</v>
      </c>
      <c r="R258" s="28">
        <v>422</v>
      </c>
      <c r="S258" s="29" t="s">
        <v>971</v>
      </c>
      <c r="T258" s="29" t="s">
        <v>616</v>
      </c>
      <c r="U258" s="29">
        <v>1E-4</v>
      </c>
      <c r="V258" s="29">
        <v>2.7900000000000001E-2</v>
      </c>
      <c r="W258" s="29">
        <v>3.7199999999999997E-2</v>
      </c>
      <c r="X258" s="29">
        <v>-1E-4</v>
      </c>
      <c r="Y258" s="29">
        <v>-2.81E-2</v>
      </c>
      <c r="Z258" s="29">
        <v>-3.7499999999999999E-2</v>
      </c>
      <c r="AA258" s="30">
        <v>300</v>
      </c>
      <c r="AB258" s="30">
        <v>475</v>
      </c>
      <c r="AC258" s="31">
        <v>-27.0715</v>
      </c>
      <c r="AD258" s="31">
        <v>0.10855739348370927</v>
      </c>
      <c r="AE258" s="30">
        <v>1</v>
      </c>
    </row>
    <row r="259" spans="2:31" x14ac:dyDescent="0.2">
      <c r="B259" s="28">
        <v>422</v>
      </c>
      <c r="C259" s="29" t="s">
        <v>972</v>
      </c>
      <c r="D259" s="29" t="s">
        <v>618</v>
      </c>
      <c r="E259" s="29">
        <v>1E-4</v>
      </c>
      <c r="F259" s="29">
        <v>2.7900000000000001E-2</v>
      </c>
      <c r="G259" s="29">
        <v>3.7199999999999997E-2</v>
      </c>
      <c r="H259" s="29">
        <v>-1E-4</v>
      </c>
      <c r="I259" s="29">
        <v>-2.81E-2</v>
      </c>
      <c r="J259" s="29">
        <v>-3.7499999999999999E-2</v>
      </c>
      <c r="K259" s="30">
        <v>300</v>
      </c>
      <c r="L259" s="30">
        <v>475</v>
      </c>
      <c r="M259" s="31">
        <v>59.292200000000001</v>
      </c>
      <c r="N259" s="31">
        <v>0.23776320802005013</v>
      </c>
      <c r="O259" s="30">
        <v>1</v>
      </c>
      <c r="R259" s="28">
        <v>422</v>
      </c>
      <c r="S259" s="29" t="s">
        <v>972</v>
      </c>
      <c r="T259" s="29" t="s">
        <v>618</v>
      </c>
      <c r="U259" s="29">
        <v>1E-4</v>
      </c>
      <c r="V259" s="29">
        <v>2.7900000000000001E-2</v>
      </c>
      <c r="W259" s="29">
        <v>3.7199999999999997E-2</v>
      </c>
      <c r="X259" s="29">
        <v>-1E-4</v>
      </c>
      <c r="Y259" s="29">
        <v>-2.81E-2</v>
      </c>
      <c r="Z259" s="29">
        <v>-3.7499999999999999E-2</v>
      </c>
      <c r="AA259" s="30">
        <v>300</v>
      </c>
      <c r="AB259" s="30">
        <v>475</v>
      </c>
      <c r="AC259" s="31">
        <v>59.291400000000003</v>
      </c>
      <c r="AD259" s="31">
        <v>0.23776</v>
      </c>
      <c r="AE259" s="30">
        <v>1</v>
      </c>
    </row>
    <row r="260" spans="2:31" x14ac:dyDescent="0.2">
      <c r="B260" s="28">
        <v>423</v>
      </c>
      <c r="C260" s="29" t="s">
        <v>973</v>
      </c>
      <c r="D260" s="29" t="s">
        <v>616</v>
      </c>
      <c r="E260" s="29">
        <v>1E-4</v>
      </c>
      <c r="F260" s="29">
        <v>2.7900000000000001E-2</v>
      </c>
      <c r="G260" s="29">
        <v>3.7199999999999997E-2</v>
      </c>
      <c r="H260" s="29">
        <v>-1E-4</v>
      </c>
      <c r="I260" s="29">
        <v>-2.81E-2</v>
      </c>
      <c r="J260" s="29">
        <v>-3.7499999999999999E-2</v>
      </c>
      <c r="K260" s="30">
        <v>300</v>
      </c>
      <c r="L260" s="30">
        <v>475</v>
      </c>
      <c r="M260" s="31">
        <v>-26.032900000000001</v>
      </c>
      <c r="N260" s="31">
        <v>0.10439258145363409</v>
      </c>
      <c r="O260" s="30">
        <v>1</v>
      </c>
      <c r="R260" s="28">
        <v>423</v>
      </c>
      <c r="S260" s="29" t="s">
        <v>973</v>
      </c>
      <c r="T260" s="29" t="s">
        <v>616</v>
      </c>
      <c r="U260" s="29">
        <v>1E-4</v>
      </c>
      <c r="V260" s="29">
        <v>2.7900000000000001E-2</v>
      </c>
      <c r="W260" s="29">
        <v>3.7199999999999997E-2</v>
      </c>
      <c r="X260" s="29">
        <v>-1E-4</v>
      </c>
      <c r="Y260" s="29">
        <v>-2.81E-2</v>
      </c>
      <c r="Z260" s="29">
        <v>-3.7499999999999999E-2</v>
      </c>
      <c r="AA260" s="30">
        <v>300</v>
      </c>
      <c r="AB260" s="30">
        <v>475</v>
      </c>
      <c r="AC260" s="31">
        <v>-26.037199999999999</v>
      </c>
      <c r="AD260" s="31">
        <v>0.10440982456140349</v>
      </c>
      <c r="AE260" s="30">
        <v>1</v>
      </c>
    </row>
    <row r="261" spans="2:31" x14ac:dyDescent="0.2">
      <c r="B261" s="28">
        <v>423</v>
      </c>
      <c r="C261" s="29" t="s">
        <v>974</v>
      </c>
      <c r="D261" s="29" t="s">
        <v>618</v>
      </c>
      <c r="E261" s="29">
        <v>1E-4</v>
      </c>
      <c r="F261" s="29">
        <v>2.7900000000000001E-2</v>
      </c>
      <c r="G261" s="29">
        <v>3.7199999999999997E-2</v>
      </c>
      <c r="H261" s="29">
        <v>-1E-4</v>
      </c>
      <c r="I261" s="29">
        <v>-2.81E-2</v>
      </c>
      <c r="J261" s="29">
        <v>-3.7499999999999999E-2</v>
      </c>
      <c r="K261" s="30">
        <v>300</v>
      </c>
      <c r="L261" s="30">
        <v>475</v>
      </c>
      <c r="M261" s="31">
        <v>59.292200000000001</v>
      </c>
      <c r="N261" s="31">
        <v>0.23776320802005013</v>
      </c>
      <c r="O261" s="30">
        <v>1</v>
      </c>
      <c r="R261" s="28">
        <v>423</v>
      </c>
      <c r="S261" s="29" t="s">
        <v>974</v>
      </c>
      <c r="T261" s="29" t="s">
        <v>618</v>
      </c>
      <c r="U261" s="29">
        <v>1E-4</v>
      </c>
      <c r="V261" s="29">
        <v>2.7900000000000001E-2</v>
      </c>
      <c r="W261" s="29">
        <v>3.7199999999999997E-2</v>
      </c>
      <c r="X261" s="29">
        <v>-1E-4</v>
      </c>
      <c r="Y261" s="29">
        <v>-2.81E-2</v>
      </c>
      <c r="Z261" s="29">
        <v>-3.7499999999999999E-2</v>
      </c>
      <c r="AA261" s="30">
        <v>300</v>
      </c>
      <c r="AB261" s="30">
        <v>475</v>
      </c>
      <c r="AC261" s="31">
        <v>59.291400000000003</v>
      </c>
      <c r="AD261" s="31">
        <v>0.23776</v>
      </c>
      <c r="AE261" s="30">
        <v>1</v>
      </c>
    </row>
    <row r="262" spans="2:31" x14ac:dyDescent="0.2">
      <c r="B262" s="28">
        <v>424</v>
      </c>
      <c r="C262" s="29" t="s">
        <v>976</v>
      </c>
      <c r="D262" s="29" t="s">
        <v>616</v>
      </c>
      <c r="E262" s="29">
        <v>1E-4</v>
      </c>
      <c r="F262" s="29">
        <v>2.7900000000000001E-2</v>
      </c>
      <c r="G262" s="29">
        <v>3.7199999999999997E-2</v>
      </c>
      <c r="H262" s="29">
        <v>-1E-4</v>
      </c>
      <c r="I262" s="29">
        <v>-2.81E-2</v>
      </c>
      <c r="J262" s="29">
        <v>-3.7499999999999999E-2</v>
      </c>
      <c r="K262" s="30">
        <v>300</v>
      </c>
      <c r="L262" s="30">
        <v>475</v>
      </c>
      <c r="M262" s="31">
        <v>-24.465699999999998</v>
      </c>
      <c r="N262" s="31">
        <v>9.8108070175438586E-2</v>
      </c>
      <c r="O262" s="30">
        <v>1</v>
      </c>
      <c r="R262" s="28">
        <v>424</v>
      </c>
      <c r="S262" s="29" t="s">
        <v>976</v>
      </c>
      <c r="T262" s="29" t="s">
        <v>616</v>
      </c>
      <c r="U262" s="29">
        <v>1E-4</v>
      </c>
      <c r="V262" s="29">
        <v>2.7900000000000001E-2</v>
      </c>
      <c r="W262" s="29">
        <v>3.7199999999999997E-2</v>
      </c>
      <c r="X262" s="29">
        <v>-1E-4</v>
      </c>
      <c r="Y262" s="29">
        <v>-2.81E-2</v>
      </c>
      <c r="Z262" s="29">
        <v>-3.7499999999999999E-2</v>
      </c>
      <c r="AA262" s="30">
        <v>300</v>
      </c>
      <c r="AB262" s="30">
        <v>475</v>
      </c>
      <c r="AC262" s="31">
        <v>-24.470099999999999</v>
      </c>
      <c r="AD262" s="31">
        <v>9.8125714285714274E-2</v>
      </c>
      <c r="AE262" s="30">
        <v>1</v>
      </c>
    </row>
    <row r="263" spans="2:31" x14ac:dyDescent="0.2">
      <c r="B263" s="28">
        <v>424</v>
      </c>
      <c r="C263" s="29" t="s">
        <v>977</v>
      </c>
      <c r="D263" s="29" t="s">
        <v>618</v>
      </c>
      <c r="E263" s="29">
        <v>1E-4</v>
      </c>
      <c r="F263" s="29">
        <v>2.7900000000000001E-2</v>
      </c>
      <c r="G263" s="29">
        <v>3.7199999999999997E-2</v>
      </c>
      <c r="H263" s="29">
        <v>-1E-4</v>
      </c>
      <c r="I263" s="29">
        <v>-2.81E-2</v>
      </c>
      <c r="J263" s="29">
        <v>-3.7499999999999999E-2</v>
      </c>
      <c r="K263" s="30">
        <v>300</v>
      </c>
      <c r="L263" s="30">
        <v>475</v>
      </c>
      <c r="M263" s="31">
        <v>59.292200000000001</v>
      </c>
      <c r="N263" s="31">
        <v>0.23776320802005013</v>
      </c>
      <c r="O263" s="30">
        <v>1</v>
      </c>
      <c r="R263" s="28">
        <v>424</v>
      </c>
      <c r="S263" s="29" t="s">
        <v>977</v>
      </c>
      <c r="T263" s="29" t="s">
        <v>618</v>
      </c>
      <c r="U263" s="29">
        <v>1E-4</v>
      </c>
      <c r="V263" s="29">
        <v>2.7900000000000001E-2</v>
      </c>
      <c r="W263" s="29">
        <v>3.7199999999999997E-2</v>
      </c>
      <c r="X263" s="29">
        <v>-1E-4</v>
      </c>
      <c r="Y263" s="29">
        <v>-2.81E-2</v>
      </c>
      <c r="Z263" s="29">
        <v>-3.7499999999999999E-2</v>
      </c>
      <c r="AA263" s="30">
        <v>300</v>
      </c>
      <c r="AB263" s="30">
        <v>475</v>
      </c>
      <c r="AC263" s="31">
        <v>59.291400000000003</v>
      </c>
      <c r="AD263" s="31">
        <v>0.23776</v>
      </c>
      <c r="AE263" s="30">
        <v>1</v>
      </c>
    </row>
    <row r="264" spans="2:31" x14ac:dyDescent="0.2">
      <c r="B264" s="28">
        <v>398</v>
      </c>
      <c r="C264" s="29" t="s">
        <v>979</v>
      </c>
      <c r="D264" s="29" t="s">
        <v>616</v>
      </c>
      <c r="E264" s="29">
        <v>1E-4</v>
      </c>
      <c r="F264" s="29">
        <v>2.8400000000000002E-2</v>
      </c>
      <c r="G264" s="29">
        <v>3.78E-2</v>
      </c>
      <c r="H264" s="29">
        <v>-1E-4</v>
      </c>
      <c r="I264" s="29">
        <v>-2.8899999999999999E-2</v>
      </c>
      <c r="J264" s="29">
        <v>-3.85E-2</v>
      </c>
      <c r="K264" s="30">
        <v>300</v>
      </c>
      <c r="L264" s="30">
        <v>475</v>
      </c>
      <c r="M264" s="31">
        <v>-53.684699999999999</v>
      </c>
      <c r="N264" s="31">
        <v>0.21527699248120299</v>
      </c>
      <c r="O264" s="30">
        <v>1</v>
      </c>
      <c r="R264" s="28">
        <v>398</v>
      </c>
      <c r="S264" s="29" t="s">
        <v>979</v>
      </c>
      <c r="T264" s="29" t="s">
        <v>616</v>
      </c>
      <c r="U264" s="29">
        <v>1E-4</v>
      </c>
      <c r="V264" s="29">
        <v>2.8400000000000002E-2</v>
      </c>
      <c r="W264" s="29">
        <v>3.78E-2</v>
      </c>
      <c r="X264" s="29">
        <v>-1E-4</v>
      </c>
      <c r="Y264" s="29">
        <v>-2.8899999999999999E-2</v>
      </c>
      <c r="Z264" s="29">
        <v>-3.85E-2</v>
      </c>
      <c r="AA264" s="30">
        <v>300</v>
      </c>
      <c r="AB264" s="30">
        <v>475</v>
      </c>
      <c r="AC264" s="31">
        <v>-53.685499999999998</v>
      </c>
      <c r="AD264" s="31">
        <v>0.21528020050125313</v>
      </c>
      <c r="AE264" s="30">
        <v>1</v>
      </c>
    </row>
    <row r="265" spans="2:31" x14ac:dyDescent="0.2">
      <c r="B265" s="28">
        <v>398</v>
      </c>
      <c r="C265" s="29" t="s">
        <v>980</v>
      </c>
      <c r="D265" s="29" t="s">
        <v>618</v>
      </c>
      <c r="E265" s="29">
        <v>1E-4</v>
      </c>
      <c r="F265" s="29">
        <v>2.8400000000000002E-2</v>
      </c>
      <c r="G265" s="29">
        <v>3.78E-2</v>
      </c>
      <c r="H265" s="29">
        <v>-1E-4</v>
      </c>
      <c r="I265" s="29">
        <v>-2.8899999999999999E-2</v>
      </c>
      <c r="J265" s="29">
        <v>-3.85E-2</v>
      </c>
      <c r="K265" s="30">
        <v>300</v>
      </c>
      <c r="L265" s="30">
        <v>475</v>
      </c>
      <c r="M265" s="31">
        <v>53.680900000000001</v>
      </c>
      <c r="N265" s="31">
        <v>0.21526175438596493</v>
      </c>
      <c r="O265" s="30">
        <v>1</v>
      </c>
      <c r="R265" s="28">
        <v>398</v>
      </c>
      <c r="S265" s="29" t="s">
        <v>980</v>
      </c>
      <c r="T265" s="29" t="s">
        <v>618</v>
      </c>
      <c r="U265" s="29">
        <v>1E-4</v>
      </c>
      <c r="V265" s="29">
        <v>2.8400000000000002E-2</v>
      </c>
      <c r="W265" s="29">
        <v>3.78E-2</v>
      </c>
      <c r="X265" s="29">
        <v>-1E-4</v>
      </c>
      <c r="Y265" s="29">
        <v>-2.8899999999999999E-2</v>
      </c>
      <c r="Z265" s="29">
        <v>-3.85E-2</v>
      </c>
      <c r="AA265" s="30">
        <v>300</v>
      </c>
      <c r="AB265" s="30">
        <v>475</v>
      </c>
      <c r="AC265" s="31">
        <v>53.681600000000003</v>
      </c>
      <c r="AD265" s="31">
        <v>0.2152645614035088</v>
      </c>
      <c r="AE265" s="30">
        <v>1</v>
      </c>
    </row>
    <row r="266" spans="2:31" x14ac:dyDescent="0.2">
      <c r="B266" s="28">
        <v>401</v>
      </c>
      <c r="C266" s="29" t="s">
        <v>982</v>
      </c>
      <c r="D266" s="29" t="s">
        <v>616</v>
      </c>
      <c r="E266" s="29">
        <v>1E-4</v>
      </c>
      <c r="F266" s="29">
        <v>2.8500000000000001E-2</v>
      </c>
      <c r="G266" s="29">
        <v>3.7900000000000003E-2</v>
      </c>
      <c r="H266" s="29">
        <v>-1E-4</v>
      </c>
      <c r="I266" s="29">
        <v>-2.9000000000000001E-2</v>
      </c>
      <c r="J266" s="29">
        <v>-3.8600000000000002E-2</v>
      </c>
      <c r="K266" s="30">
        <v>300</v>
      </c>
      <c r="L266" s="30">
        <v>475</v>
      </c>
      <c r="M266" s="31">
        <v>-69.304599999999994</v>
      </c>
      <c r="N266" s="31">
        <v>0.27791318295739342</v>
      </c>
      <c r="O266" s="30">
        <v>1</v>
      </c>
      <c r="R266" s="28">
        <v>401</v>
      </c>
      <c r="S266" s="29" t="s">
        <v>982</v>
      </c>
      <c r="T266" s="29" t="s">
        <v>616</v>
      </c>
      <c r="U266" s="29">
        <v>1E-4</v>
      </c>
      <c r="V266" s="29">
        <v>2.8500000000000001E-2</v>
      </c>
      <c r="W266" s="29">
        <v>3.7900000000000003E-2</v>
      </c>
      <c r="X266" s="29">
        <v>-1E-4</v>
      </c>
      <c r="Y266" s="29">
        <v>-2.9000000000000001E-2</v>
      </c>
      <c r="Z266" s="29">
        <v>-3.8600000000000002E-2</v>
      </c>
      <c r="AA266" s="30">
        <v>300</v>
      </c>
      <c r="AB266" s="30">
        <v>475</v>
      </c>
      <c r="AC266" s="31">
        <v>-69.3048</v>
      </c>
      <c r="AD266" s="31">
        <v>0.27791398496240605</v>
      </c>
      <c r="AE266" s="30">
        <v>1</v>
      </c>
    </row>
    <row r="267" spans="2:31" x14ac:dyDescent="0.2">
      <c r="B267" s="28">
        <v>401</v>
      </c>
      <c r="C267" s="29" t="s">
        <v>983</v>
      </c>
      <c r="D267" s="29" t="s">
        <v>618</v>
      </c>
      <c r="E267" s="29">
        <v>1E-4</v>
      </c>
      <c r="F267" s="29">
        <v>2.8500000000000001E-2</v>
      </c>
      <c r="G267" s="29">
        <v>3.7900000000000003E-2</v>
      </c>
      <c r="H267" s="29">
        <v>-1E-4</v>
      </c>
      <c r="I267" s="29">
        <v>-2.9000000000000001E-2</v>
      </c>
      <c r="J267" s="29">
        <v>-3.8600000000000002E-2</v>
      </c>
      <c r="K267" s="30">
        <v>300</v>
      </c>
      <c r="L267" s="30">
        <v>475</v>
      </c>
      <c r="M267" s="31">
        <v>69.301000000000002</v>
      </c>
      <c r="N267" s="31">
        <v>0.27789874686716792</v>
      </c>
      <c r="O267" s="30">
        <v>1</v>
      </c>
      <c r="R267" s="28">
        <v>401</v>
      </c>
      <c r="S267" s="29" t="s">
        <v>983</v>
      </c>
      <c r="T267" s="29" t="s">
        <v>618</v>
      </c>
      <c r="U267" s="29">
        <v>1E-4</v>
      </c>
      <c r="V267" s="29">
        <v>2.8500000000000001E-2</v>
      </c>
      <c r="W267" s="29">
        <v>3.7900000000000003E-2</v>
      </c>
      <c r="X267" s="29">
        <v>-1E-4</v>
      </c>
      <c r="Y267" s="29">
        <v>-2.9000000000000001E-2</v>
      </c>
      <c r="Z267" s="29">
        <v>-3.8600000000000002E-2</v>
      </c>
      <c r="AA267" s="30">
        <v>300</v>
      </c>
      <c r="AB267" s="30">
        <v>475</v>
      </c>
      <c r="AC267" s="31">
        <v>69.301100000000005</v>
      </c>
      <c r="AD267" s="31">
        <v>0.27789914786967423</v>
      </c>
      <c r="AE267" s="30">
        <v>1</v>
      </c>
    </row>
    <row r="268" spans="2:31" x14ac:dyDescent="0.2">
      <c r="B268" s="28">
        <v>404</v>
      </c>
      <c r="C268" s="29" t="s">
        <v>985</v>
      </c>
      <c r="D268" s="29" t="s">
        <v>616</v>
      </c>
      <c r="E268" s="29">
        <v>1E-4</v>
      </c>
      <c r="F268" s="29">
        <v>2.8500000000000001E-2</v>
      </c>
      <c r="G268" s="29">
        <v>3.7900000000000003E-2</v>
      </c>
      <c r="H268" s="29">
        <v>-1E-4</v>
      </c>
      <c r="I268" s="29">
        <v>-2.9000000000000001E-2</v>
      </c>
      <c r="J268" s="29">
        <v>-3.8600000000000002E-2</v>
      </c>
      <c r="K268" s="30">
        <v>300</v>
      </c>
      <c r="L268" s="30">
        <v>475</v>
      </c>
      <c r="M268" s="31">
        <v>-70.617599999999996</v>
      </c>
      <c r="N268" s="31">
        <v>0.28317834586466162</v>
      </c>
      <c r="O268" s="30">
        <v>1</v>
      </c>
      <c r="R268" s="28">
        <v>404</v>
      </c>
      <c r="S268" s="29" t="s">
        <v>985</v>
      </c>
      <c r="T268" s="29" t="s">
        <v>616</v>
      </c>
      <c r="U268" s="29">
        <v>1E-4</v>
      </c>
      <c r="V268" s="29">
        <v>2.8500000000000001E-2</v>
      </c>
      <c r="W268" s="29">
        <v>3.7900000000000003E-2</v>
      </c>
      <c r="X268" s="29">
        <v>-1E-4</v>
      </c>
      <c r="Y268" s="29">
        <v>-2.9000000000000001E-2</v>
      </c>
      <c r="Z268" s="29">
        <v>-3.8600000000000002E-2</v>
      </c>
      <c r="AA268" s="30">
        <v>300</v>
      </c>
      <c r="AB268" s="30">
        <v>475</v>
      </c>
      <c r="AC268" s="31">
        <v>-70.617699999999999</v>
      </c>
      <c r="AD268" s="31">
        <v>0.28317874686716793</v>
      </c>
      <c r="AE268" s="30">
        <v>1</v>
      </c>
    </row>
    <row r="269" spans="2:31" x14ac:dyDescent="0.2">
      <c r="B269" s="28">
        <v>404</v>
      </c>
      <c r="C269" s="29" t="s">
        <v>986</v>
      </c>
      <c r="D269" s="29" t="s">
        <v>618</v>
      </c>
      <c r="E269" s="29">
        <v>1E-4</v>
      </c>
      <c r="F269" s="29">
        <v>2.8500000000000001E-2</v>
      </c>
      <c r="G269" s="29">
        <v>3.7900000000000003E-2</v>
      </c>
      <c r="H269" s="29">
        <v>-1E-4</v>
      </c>
      <c r="I269" s="29">
        <v>-2.9000000000000001E-2</v>
      </c>
      <c r="J269" s="29">
        <v>-3.8600000000000002E-2</v>
      </c>
      <c r="K269" s="30">
        <v>300</v>
      </c>
      <c r="L269" s="30">
        <v>475</v>
      </c>
      <c r="M269" s="31">
        <v>70.616</v>
      </c>
      <c r="N269" s="31">
        <v>0.28317192982456141</v>
      </c>
      <c r="O269" s="30">
        <v>1</v>
      </c>
      <c r="R269" s="28">
        <v>404</v>
      </c>
      <c r="S269" s="29" t="s">
        <v>986</v>
      </c>
      <c r="T269" s="29" t="s">
        <v>618</v>
      </c>
      <c r="U269" s="29">
        <v>1E-4</v>
      </c>
      <c r="V269" s="29">
        <v>2.8500000000000001E-2</v>
      </c>
      <c r="W269" s="29">
        <v>3.7900000000000003E-2</v>
      </c>
      <c r="X269" s="29">
        <v>-1E-4</v>
      </c>
      <c r="Y269" s="29">
        <v>-2.9000000000000001E-2</v>
      </c>
      <c r="Z269" s="29">
        <v>-3.8600000000000002E-2</v>
      </c>
      <c r="AA269" s="30">
        <v>300</v>
      </c>
      <c r="AB269" s="30">
        <v>475</v>
      </c>
      <c r="AC269" s="31">
        <v>70.616</v>
      </c>
      <c r="AD269" s="31">
        <v>0.28317192982456141</v>
      </c>
      <c r="AE269" s="30">
        <v>1</v>
      </c>
    </row>
    <row r="270" spans="2:31" x14ac:dyDescent="0.2">
      <c r="B270" s="28">
        <v>407</v>
      </c>
      <c r="C270" s="29" t="s">
        <v>988</v>
      </c>
      <c r="D270" s="29" t="s">
        <v>616</v>
      </c>
      <c r="E270" s="29">
        <v>1E-4</v>
      </c>
      <c r="F270" s="29">
        <v>2.8500000000000001E-2</v>
      </c>
      <c r="G270" s="29">
        <v>3.7900000000000003E-2</v>
      </c>
      <c r="H270" s="29">
        <v>-1E-4</v>
      </c>
      <c r="I270" s="29">
        <v>-2.9000000000000001E-2</v>
      </c>
      <c r="J270" s="29">
        <v>-3.8600000000000002E-2</v>
      </c>
      <c r="K270" s="30">
        <v>300</v>
      </c>
      <c r="L270" s="30">
        <v>475</v>
      </c>
      <c r="M270" s="31">
        <v>-70.764099999999999</v>
      </c>
      <c r="N270" s="31">
        <v>0.28376581453634087</v>
      </c>
      <c r="O270" s="30">
        <v>1</v>
      </c>
      <c r="R270" s="28">
        <v>407</v>
      </c>
      <c r="S270" s="29" t="s">
        <v>988</v>
      </c>
      <c r="T270" s="29" t="s">
        <v>616</v>
      </c>
      <c r="U270" s="29">
        <v>1E-4</v>
      </c>
      <c r="V270" s="29">
        <v>2.8500000000000001E-2</v>
      </c>
      <c r="W270" s="29">
        <v>3.7900000000000003E-2</v>
      </c>
      <c r="X270" s="29">
        <v>-1E-4</v>
      </c>
      <c r="Y270" s="29">
        <v>-2.9000000000000001E-2</v>
      </c>
      <c r="Z270" s="29">
        <v>-3.8600000000000002E-2</v>
      </c>
      <c r="AA270" s="30">
        <v>300</v>
      </c>
      <c r="AB270" s="30">
        <v>475</v>
      </c>
      <c r="AC270" s="31">
        <v>-70.764099999999999</v>
      </c>
      <c r="AD270" s="31">
        <v>0.28376581453634087</v>
      </c>
      <c r="AE270" s="30">
        <v>1</v>
      </c>
    </row>
    <row r="271" spans="2:31" x14ac:dyDescent="0.2">
      <c r="B271" s="28">
        <v>407</v>
      </c>
      <c r="C271" s="29" t="s">
        <v>989</v>
      </c>
      <c r="D271" s="29" t="s">
        <v>618</v>
      </c>
      <c r="E271" s="29">
        <v>1E-4</v>
      </c>
      <c r="F271" s="29">
        <v>2.8500000000000001E-2</v>
      </c>
      <c r="G271" s="29">
        <v>3.7900000000000003E-2</v>
      </c>
      <c r="H271" s="29">
        <v>-1E-4</v>
      </c>
      <c r="I271" s="29">
        <v>-2.9000000000000001E-2</v>
      </c>
      <c r="J271" s="29">
        <v>-3.8600000000000002E-2</v>
      </c>
      <c r="K271" s="30">
        <v>300</v>
      </c>
      <c r="L271" s="30">
        <v>475</v>
      </c>
      <c r="M271" s="31">
        <v>70.764600000000002</v>
      </c>
      <c r="N271" s="31">
        <v>0.2837678195488722</v>
      </c>
      <c r="O271" s="30">
        <v>1</v>
      </c>
      <c r="R271" s="28">
        <v>407</v>
      </c>
      <c r="S271" s="29" t="s">
        <v>989</v>
      </c>
      <c r="T271" s="29" t="s">
        <v>618</v>
      </c>
      <c r="U271" s="29">
        <v>1E-4</v>
      </c>
      <c r="V271" s="29">
        <v>2.8500000000000001E-2</v>
      </c>
      <c r="W271" s="29">
        <v>3.7900000000000003E-2</v>
      </c>
      <c r="X271" s="29">
        <v>-1E-4</v>
      </c>
      <c r="Y271" s="29">
        <v>-2.9000000000000001E-2</v>
      </c>
      <c r="Z271" s="29">
        <v>-3.8600000000000002E-2</v>
      </c>
      <c r="AA271" s="30">
        <v>300</v>
      </c>
      <c r="AB271" s="30">
        <v>475</v>
      </c>
      <c r="AC271" s="31">
        <v>70.764499999999998</v>
      </c>
      <c r="AD271" s="31">
        <v>0.28376741854636589</v>
      </c>
      <c r="AE271" s="30">
        <v>1</v>
      </c>
    </row>
    <row r="272" spans="2:31" x14ac:dyDescent="0.2">
      <c r="B272" s="28">
        <v>410</v>
      </c>
      <c r="C272" s="29" t="s">
        <v>991</v>
      </c>
      <c r="D272" s="29" t="s">
        <v>616</v>
      </c>
      <c r="E272" s="29">
        <v>1E-4</v>
      </c>
      <c r="F272" s="29">
        <v>2.8500000000000001E-2</v>
      </c>
      <c r="G272" s="29">
        <v>3.7900000000000003E-2</v>
      </c>
      <c r="H272" s="29">
        <v>-1E-4</v>
      </c>
      <c r="I272" s="29">
        <v>-2.9000000000000001E-2</v>
      </c>
      <c r="J272" s="29">
        <v>-3.8600000000000002E-2</v>
      </c>
      <c r="K272" s="30">
        <v>300</v>
      </c>
      <c r="L272" s="30">
        <v>475</v>
      </c>
      <c r="M272" s="31">
        <v>-70.490300000000005</v>
      </c>
      <c r="N272" s="31">
        <v>0.2826678696741855</v>
      </c>
      <c r="O272" s="30">
        <v>1</v>
      </c>
      <c r="R272" s="28">
        <v>410</v>
      </c>
      <c r="S272" s="29" t="s">
        <v>991</v>
      </c>
      <c r="T272" s="29" t="s">
        <v>616</v>
      </c>
      <c r="U272" s="29">
        <v>1E-4</v>
      </c>
      <c r="V272" s="29">
        <v>2.8500000000000001E-2</v>
      </c>
      <c r="W272" s="29">
        <v>3.7900000000000003E-2</v>
      </c>
      <c r="X272" s="29">
        <v>-1E-4</v>
      </c>
      <c r="Y272" s="29">
        <v>-2.9000000000000001E-2</v>
      </c>
      <c r="Z272" s="29">
        <v>-3.8600000000000002E-2</v>
      </c>
      <c r="AA272" s="30">
        <v>300</v>
      </c>
      <c r="AB272" s="30">
        <v>475</v>
      </c>
      <c r="AC272" s="31">
        <v>-70.490200000000002</v>
      </c>
      <c r="AD272" s="31">
        <v>0.28266746867167919</v>
      </c>
      <c r="AE272" s="30">
        <v>1</v>
      </c>
    </row>
    <row r="273" spans="2:31" x14ac:dyDescent="0.2">
      <c r="B273" s="28">
        <v>410</v>
      </c>
      <c r="C273" s="29" t="s">
        <v>992</v>
      </c>
      <c r="D273" s="29" t="s">
        <v>618</v>
      </c>
      <c r="E273" s="29">
        <v>1E-4</v>
      </c>
      <c r="F273" s="29">
        <v>2.8500000000000001E-2</v>
      </c>
      <c r="G273" s="29">
        <v>3.7900000000000003E-2</v>
      </c>
      <c r="H273" s="29">
        <v>-1E-4</v>
      </c>
      <c r="I273" s="29">
        <v>-2.9000000000000001E-2</v>
      </c>
      <c r="J273" s="29">
        <v>-3.8600000000000002E-2</v>
      </c>
      <c r="K273" s="30">
        <v>300</v>
      </c>
      <c r="L273" s="30">
        <v>475</v>
      </c>
      <c r="M273" s="31">
        <v>70.500100000000003</v>
      </c>
      <c r="N273" s="31">
        <v>0.2827071679197995</v>
      </c>
      <c r="O273" s="30">
        <v>1</v>
      </c>
      <c r="R273" s="28">
        <v>410</v>
      </c>
      <c r="S273" s="29" t="s">
        <v>992</v>
      </c>
      <c r="T273" s="29" t="s">
        <v>618</v>
      </c>
      <c r="U273" s="29">
        <v>1E-4</v>
      </c>
      <c r="V273" s="29">
        <v>2.8500000000000001E-2</v>
      </c>
      <c r="W273" s="29">
        <v>3.7900000000000003E-2</v>
      </c>
      <c r="X273" s="29">
        <v>-1E-4</v>
      </c>
      <c r="Y273" s="29">
        <v>-2.9000000000000001E-2</v>
      </c>
      <c r="Z273" s="29">
        <v>-3.8600000000000002E-2</v>
      </c>
      <c r="AA273" s="30">
        <v>300</v>
      </c>
      <c r="AB273" s="30">
        <v>475</v>
      </c>
      <c r="AC273" s="31">
        <v>70.499899999999997</v>
      </c>
      <c r="AD273" s="31">
        <v>0.28270636591478693</v>
      </c>
      <c r="AE273" s="30">
        <v>1</v>
      </c>
    </row>
    <row r="274" spans="2:31" x14ac:dyDescent="0.2">
      <c r="B274" s="28">
        <v>413</v>
      </c>
      <c r="C274" s="29" t="s">
        <v>994</v>
      </c>
      <c r="D274" s="29" t="s">
        <v>616</v>
      </c>
      <c r="E274" s="29">
        <v>1E-4</v>
      </c>
      <c r="F274" s="29">
        <v>2.8400000000000002E-2</v>
      </c>
      <c r="G274" s="29">
        <v>3.78E-2</v>
      </c>
      <c r="H274" s="29">
        <v>-1E-4</v>
      </c>
      <c r="I274" s="29">
        <v>-2.8899999999999999E-2</v>
      </c>
      <c r="J274" s="29">
        <v>-3.85E-2</v>
      </c>
      <c r="K274" s="30">
        <v>300</v>
      </c>
      <c r="L274" s="30">
        <v>475</v>
      </c>
      <c r="M274" s="31">
        <v>-59.684199999999997</v>
      </c>
      <c r="N274" s="31">
        <v>0.23933513784461152</v>
      </c>
      <c r="O274" s="30">
        <v>1</v>
      </c>
      <c r="R274" s="28">
        <v>413</v>
      </c>
      <c r="S274" s="29" t="s">
        <v>994</v>
      </c>
      <c r="T274" s="29" t="s">
        <v>616</v>
      </c>
      <c r="U274" s="29">
        <v>1E-4</v>
      </c>
      <c r="V274" s="29">
        <v>2.8400000000000002E-2</v>
      </c>
      <c r="W274" s="29">
        <v>3.78E-2</v>
      </c>
      <c r="X274" s="29">
        <v>-1E-4</v>
      </c>
      <c r="Y274" s="29">
        <v>-2.8899999999999999E-2</v>
      </c>
      <c r="Z274" s="29">
        <v>-3.85E-2</v>
      </c>
      <c r="AA274" s="30">
        <v>300</v>
      </c>
      <c r="AB274" s="30">
        <v>475</v>
      </c>
      <c r="AC274" s="31">
        <v>-59.683599999999998</v>
      </c>
      <c r="AD274" s="31">
        <v>0.23933273182957393</v>
      </c>
      <c r="AE274" s="30">
        <v>1</v>
      </c>
    </row>
    <row r="275" spans="2:31" x14ac:dyDescent="0.2">
      <c r="B275" s="28">
        <v>413</v>
      </c>
      <c r="C275" s="29" t="s">
        <v>995</v>
      </c>
      <c r="D275" s="29" t="s">
        <v>618</v>
      </c>
      <c r="E275" s="29">
        <v>1E-4</v>
      </c>
      <c r="F275" s="29">
        <v>2.8400000000000002E-2</v>
      </c>
      <c r="G275" s="29">
        <v>3.78E-2</v>
      </c>
      <c r="H275" s="29">
        <v>-1E-4</v>
      </c>
      <c r="I275" s="29">
        <v>-2.8899999999999999E-2</v>
      </c>
      <c r="J275" s="29">
        <v>-3.85E-2</v>
      </c>
      <c r="K275" s="30">
        <v>300</v>
      </c>
      <c r="L275" s="30">
        <v>475</v>
      </c>
      <c r="M275" s="31">
        <v>59.693399999999997</v>
      </c>
      <c r="N275" s="31">
        <v>0.23937203007518795</v>
      </c>
      <c r="O275" s="30">
        <v>1</v>
      </c>
      <c r="R275" s="28">
        <v>413</v>
      </c>
      <c r="S275" s="29" t="s">
        <v>995</v>
      </c>
      <c r="T275" s="29" t="s">
        <v>618</v>
      </c>
      <c r="U275" s="29">
        <v>1E-4</v>
      </c>
      <c r="V275" s="29">
        <v>2.8400000000000002E-2</v>
      </c>
      <c r="W275" s="29">
        <v>3.78E-2</v>
      </c>
      <c r="X275" s="29">
        <v>-1E-4</v>
      </c>
      <c r="Y275" s="29">
        <v>-2.8899999999999999E-2</v>
      </c>
      <c r="Z275" s="29">
        <v>-3.85E-2</v>
      </c>
      <c r="AA275" s="30">
        <v>300</v>
      </c>
      <c r="AB275" s="30">
        <v>475</v>
      </c>
      <c r="AC275" s="31">
        <v>59.692599999999999</v>
      </c>
      <c r="AD275" s="31">
        <v>0.23936882205513785</v>
      </c>
      <c r="AE275" s="30">
        <v>1</v>
      </c>
    </row>
    <row r="276" spans="2:31" x14ac:dyDescent="0.2">
      <c r="B276" s="28">
        <v>425</v>
      </c>
      <c r="C276" s="29" t="s">
        <v>997</v>
      </c>
      <c r="D276" s="29" t="s">
        <v>616</v>
      </c>
      <c r="E276" s="29">
        <v>1E-4</v>
      </c>
      <c r="F276" s="29">
        <v>2.7900000000000001E-2</v>
      </c>
      <c r="G276" s="29">
        <v>3.7199999999999997E-2</v>
      </c>
      <c r="H276" s="29">
        <v>-1E-4</v>
      </c>
      <c r="I276" s="29">
        <v>-2.81E-2</v>
      </c>
      <c r="J276" s="29">
        <v>-3.7499999999999999E-2</v>
      </c>
      <c r="K276" s="30">
        <v>300</v>
      </c>
      <c r="L276" s="30">
        <v>475</v>
      </c>
      <c r="M276" s="31">
        <v>-27.157399999999999</v>
      </c>
      <c r="N276" s="31">
        <v>0.10890185463659147</v>
      </c>
      <c r="O276" s="30">
        <v>1</v>
      </c>
      <c r="R276" s="28">
        <v>425</v>
      </c>
      <c r="S276" s="29" t="s">
        <v>997</v>
      </c>
      <c r="T276" s="29" t="s">
        <v>616</v>
      </c>
      <c r="U276" s="29">
        <v>1E-4</v>
      </c>
      <c r="V276" s="29">
        <v>2.7900000000000001E-2</v>
      </c>
      <c r="W276" s="29">
        <v>3.7199999999999997E-2</v>
      </c>
      <c r="X276" s="29">
        <v>-1E-4</v>
      </c>
      <c r="Y276" s="29">
        <v>-2.81E-2</v>
      </c>
      <c r="Z276" s="29">
        <v>-3.7499999999999999E-2</v>
      </c>
      <c r="AA276" s="30">
        <v>300</v>
      </c>
      <c r="AB276" s="30">
        <v>475</v>
      </c>
      <c r="AC276" s="31">
        <v>-27.161799999999999</v>
      </c>
      <c r="AD276" s="31">
        <v>0.10891949874686717</v>
      </c>
      <c r="AE276" s="30">
        <v>1</v>
      </c>
    </row>
    <row r="277" spans="2:31" x14ac:dyDescent="0.2">
      <c r="B277" s="28">
        <v>425</v>
      </c>
      <c r="C277" s="29" t="s">
        <v>998</v>
      </c>
      <c r="D277" s="29" t="s">
        <v>618</v>
      </c>
      <c r="E277" s="29">
        <v>1E-4</v>
      </c>
      <c r="F277" s="29">
        <v>2.7900000000000001E-2</v>
      </c>
      <c r="G277" s="29">
        <v>3.7199999999999997E-2</v>
      </c>
      <c r="H277" s="29">
        <v>-1E-4</v>
      </c>
      <c r="I277" s="29">
        <v>-2.81E-2</v>
      </c>
      <c r="J277" s="29">
        <v>-3.7499999999999999E-2</v>
      </c>
      <c r="K277" s="30">
        <v>300</v>
      </c>
      <c r="L277" s="30">
        <v>475</v>
      </c>
      <c r="M277" s="31">
        <v>59.693399999999997</v>
      </c>
      <c r="N277" s="31">
        <v>0.23937203007518795</v>
      </c>
      <c r="O277" s="30">
        <v>1</v>
      </c>
      <c r="R277" s="28">
        <v>425</v>
      </c>
      <c r="S277" s="29" t="s">
        <v>998</v>
      </c>
      <c r="T277" s="29" t="s">
        <v>618</v>
      </c>
      <c r="U277" s="29">
        <v>1E-4</v>
      </c>
      <c r="V277" s="29">
        <v>2.7900000000000001E-2</v>
      </c>
      <c r="W277" s="29">
        <v>3.7199999999999997E-2</v>
      </c>
      <c r="X277" s="29">
        <v>-1E-4</v>
      </c>
      <c r="Y277" s="29">
        <v>-2.81E-2</v>
      </c>
      <c r="Z277" s="29">
        <v>-3.7499999999999999E-2</v>
      </c>
      <c r="AA277" s="30">
        <v>300</v>
      </c>
      <c r="AB277" s="30">
        <v>475</v>
      </c>
      <c r="AC277" s="31">
        <v>59.692599999999999</v>
      </c>
      <c r="AD277" s="31">
        <v>0.23936882205513785</v>
      </c>
      <c r="AE277" s="30">
        <v>1</v>
      </c>
    </row>
    <row r="278" spans="2:31" x14ac:dyDescent="0.2">
      <c r="B278" s="28">
        <v>426</v>
      </c>
      <c r="C278" s="29" t="s">
        <v>1000</v>
      </c>
      <c r="D278" s="29" t="s">
        <v>616</v>
      </c>
      <c r="E278" s="29">
        <v>1E-4</v>
      </c>
      <c r="F278" s="29">
        <v>2.7900000000000001E-2</v>
      </c>
      <c r="G278" s="29">
        <v>3.7199999999999997E-2</v>
      </c>
      <c r="H278" s="29">
        <v>-1E-4</v>
      </c>
      <c r="I278" s="29">
        <v>-2.81E-2</v>
      </c>
      <c r="J278" s="29">
        <v>-3.7499999999999999E-2</v>
      </c>
      <c r="K278" s="30">
        <v>300</v>
      </c>
      <c r="L278" s="30">
        <v>475</v>
      </c>
      <c r="M278" s="31">
        <v>-25.291</v>
      </c>
      <c r="N278" s="31">
        <v>0.10141754385964913</v>
      </c>
      <c r="O278" s="30">
        <v>1</v>
      </c>
      <c r="R278" s="28">
        <v>426</v>
      </c>
      <c r="S278" s="29" t="s">
        <v>1000</v>
      </c>
      <c r="T278" s="29" t="s">
        <v>616</v>
      </c>
      <c r="U278" s="29">
        <v>1E-4</v>
      </c>
      <c r="V278" s="29">
        <v>2.7900000000000001E-2</v>
      </c>
      <c r="W278" s="29">
        <v>3.7199999999999997E-2</v>
      </c>
      <c r="X278" s="29">
        <v>-1E-4</v>
      </c>
      <c r="Y278" s="29">
        <v>-2.81E-2</v>
      </c>
      <c r="Z278" s="29">
        <v>-3.7499999999999999E-2</v>
      </c>
      <c r="AA278" s="30">
        <v>300</v>
      </c>
      <c r="AB278" s="30">
        <v>475</v>
      </c>
      <c r="AC278" s="31">
        <v>-25.295400000000001</v>
      </c>
      <c r="AD278" s="31">
        <v>0.10143518796992482</v>
      </c>
      <c r="AE278" s="30">
        <v>1</v>
      </c>
    </row>
    <row r="279" spans="2:31" x14ac:dyDescent="0.2">
      <c r="B279" s="28">
        <v>426</v>
      </c>
      <c r="C279" s="29" t="s">
        <v>1001</v>
      </c>
      <c r="D279" s="29" t="s">
        <v>618</v>
      </c>
      <c r="E279" s="29">
        <v>1E-4</v>
      </c>
      <c r="F279" s="29">
        <v>2.7900000000000001E-2</v>
      </c>
      <c r="G279" s="29">
        <v>3.7199999999999997E-2</v>
      </c>
      <c r="H279" s="29">
        <v>-1E-4</v>
      </c>
      <c r="I279" s="29">
        <v>-2.81E-2</v>
      </c>
      <c r="J279" s="29">
        <v>-3.7499999999999999E-2</v>
      </c>
      <c r="K279" s="30">
        <v>300</v>
      </c>
      <c r="L279" s="30">
        <v>475</v>
      </c>
      <c r="M279" s="31">
        <v>59.693399999999997</v>
      </c>
      <c r="N279" s="31">
        <v>0.23937203007518795</v>
      </c>
      <c r="O279" s="30">
        <v>1</v>
      </c>
      <c r="R279" s="28">
        <v>426</v>
      </c>
      <c r="S279" s="29" t="s">
        <v>1001</v>
      </c>
      <c r="T279" s="29" t="s">
        <v>618</v>
      </c>
      <c r="U279" s="29">
        <v>1E-4</v>
      </c>
      <c r="V279" s="29">
        <v>2.7900000000000001E-2</v>
      </c>
      <c r="W279" s="29">
        <v>3.7199999999999997E-2</v>
      </c>
      <c r="X279" s="29">
        <v>-1E-4</v>
      </c>
      <c r="Y279" s="29">
        <v>-2.81E-2</v>
      </c>
      <c r="Z279" s="29">
        <v>-3.7499999999999999E-2</v>
      </c>
      <c r="AA279" s="30">
        <v>300</v>
      </c>
      <c r="AB279" s="30">
        <v>475</v>
      </c>
      <c r="AC279" s="31">
        <v>59.692599999999999</v>
      </c>
      <c r="AD279" s="31">
        <v>0.23936882205513785</v>
      </c>
      <c r="AE279" s="30">
        <v>1</v>
      </c>
    </row>
    <row r="280" spans="2:31" x14ac:dyDescent="0.2">
      <c r="B280" s="28">
        <v>427</v>
      </c>
      <c r="C280" s="29" t="s">
        <v>1002</v>
      </c>
      <c r="D280" s="29" t="s">
        <v>616</v>
      </c>
      <c r="E280" s="29">
        <v>1E-4</v>
      </c>
      <c r="F280" s="29">
        <v>2.7900000000000001E-2</v>
      </c>
      <c r="G280" s="29">
        <v>3.7199999999999997E-2</v>
      </c>
      <c r="H280" s="29">
        <v>-1E-4</v>
      </c>
      <c r="I280" s="29">
        <v>-2.81E-2</v>
      </c>
      <c r="J280" s="29">
        <v>-3.7499999999999999E-2</v>
      </c>
      <c r="K280" s="30">
        <v>300</v>
      </c>
      <c r="L280" s="30">
        <v>475</v>
      </c>
      <c r="M280" s="31">
        <v>-27.069099999999999</v>
      </c>
      <c r="N280" s="31">
        <v>0.10854776942355888</v>
      </c>
      <c r="O280" s="30">
        <v>1</v>
      </c>
      <c r="R280" s="28">
        <v>427</v>
      </c>
      <c r="S280" s="29" t="s">
        <v>1002</v>
      </c>
      <c r="T280" s="29" t="s">
        <v>616</v>
      </c>
      <c r="U280" s="29">
        <v>1E-4</v>
      </c>
      <c r="V280" s="29">
        <v>2.7900000000000001E-2</v>
      </c>
      <c r="W280" s="29">
        <v>3.7199999999999997E-2</v>
      </c>
      <c r="X280" s="29">
        <v>-1E-4</v>
      </c>
      <c r="Y280" s="29">
        <v>-2.81E-2</v>
      </c>
      <c r="Z280" s="29">
        <v>-3.7499999999999999E-2</v>
      </c>
      <c r="AA280" s="30">
        <v>300</v>
      </c>
      <c r="AB280" s="30">
        <v>475</v>
      </c>
      <c r="AC280" s="31">
        <v>-27.073399999999999</v>
      </c>
      <c r="AD280" s="31">
        <v>0.10856501253132832</v>
      </c>
      <c r="AE280" s="30">
        <v>1</v>
      </c>
    </row>
    <row r="281" spans="2:31" x14ac:dyDescent="0.2">
      <c r="B281" s="28">
        <v>427</v>
      </c>
      <c r="C281" s="29" t="s">
        <v>1003</v>
      </c>
      <c r="D281" s="29" t="s">
        <v>618</v>
      </c>
      <c r="E281" s="29">
        <v>1E-4</v>
      </c>
      <c r="F281" s="29">
        <v>2.7900000000000001E-2</v>
      </c>
      <c r="G281" s="29">
        <v>3.7199999999999997E-2</v>
      </c>
      <c r="H281" s="29">
        <v>-1E-4</v>
      </c>
      <c r="I281" s="29">
        <v>-2.81E-2</v>
      </c>
      <c r="J281" s="29">
        <v>-3.7499999999999999E-2</v>
      </c>
      <c r="K281" s="30">
        <v>300</v>
      </c>
      <c r="L281" s="30">
        <v>475</v>
      </c>
      <c r="M281" s="31">
        <v>59.693399999999997</v>
      </c>
      <c r="N281" s="31">
        <v>0.23937203007518795</v>
      </c>
      <c r="O281" s="30">
        <v>1</v>
      </c>
      <c r="R281" s="28">
        <v>427</v>
      </c>
      <c r="S281" s="29" t="s">
        <v>1003</v>
      </c>
      <c r="T281" s="29" t="s">
        <v>618</v>
      </c>
      <c r="U281" s="29">
        <v>1E-4</v>
      </c>
      <c r="V281" s="29">
        <v>2.7900000000000001E-2</v>
      </c>
      <c r="W281" s="29">
        <v>3.7199999999999997E-2</v>
      </c>
      <c r="X281" s="29">
        <v>-1E-4</v>
      </c>
      <c r="Y281" s="29">
        <v>-2.81E-2</v>
      </c>
      <c r="Z281" s="29">
        <v>-3.7499999999999999E-2</v>
      </c>
      <c r="AA281" s="30">
        <v>300</v>
      </c>
      <c r="AB281" s="30">
        <v>475</v>
      </c>
      <c r="AC281" s="31">
        <v>59.692599999999999</v>
      </c>
      <c r="AD281" s="31">
        <v>0.23936882205513785</v>
      </c>
      <c r="AE281" s="30">
        <v>1</v>
      </c>
    </row>
    <row r="282" spans="2:31" x14ac:dyDescent="0.2">
      <c r="B282" s="28">
        <v>428</v>
      </c>
      <c r="C282" s="29" t="s">
        <v>1004</v>
      </c>
      <c r="D282" s="29" t="s">
        <v>616</v>
      </c>
      <c r="E282" s="29">
        <v>1E-4</v>
      </c>
      <c r="F282" s="29">
        <v>2.7900000000000001E-2</v>
      </c>
      <c r="G282" s="29">
        <v>3.7199999999999997E-2</v>
      </c>
      <c r="H282" s="29">
        <v>-1E-4</v>
      </c>
      <c r="I282" s="29">
        <v>-2.81E-2</v>
      </c>
      <c r="J282" s="29">
        <v>-3.7499999999999999E-2</v>
      </c>
      <c r="K282" s="30">
        <v>300</v>
      </c>
      <c r="L282" s="30">
        <v>475</v>
      </c>
      <c r="M282" s="31">
        <v>-26.0291</v>
      </c>
      <c r="N282" s="31">
        <v>0.10437734335839599</v>
      </c>
      <c r="O282" s="30">
        <v>1</v>
      </c>
      <c r="R282" s="28">
        <v>428</v>
      </c>
      <c r="S282" s="29" t="s">
        <v>1004</v>
      </c>
      <c r="T282" s="29" t="s">
        <v>616</v>
      </c>
      <c r="U282" s="29">
        <v>1E-4</v>
      </c>
      <c r="V282" s="29">
        <v>2.7900000000000001E-2</v>
      </c>
      <c r="W282" s="29">
        <v>3.7199999999999997E-2</v>
      </c>
      <c r="X282" s="29">
        <v>-1E-4</v>
      </c>
      <c r="Y282" s="29">
        <v>-2.81E-2</v>
      </c>
      <c r="Z282" s="29">
        <v>-3.7499999999999999E-2</v>
      </c>
      <c r="AA282" s="30">
        <v>300</v>
      </c>
      <c r="AB282" s="30">
        <v>475</v>
      </c>
      <c r="AC282" s="31">
        <v>-26.0335</v>
      </c>
      <c r="AD282" s="31">
        <v>0.10439498746867168</v>
      </c>
      <c r="AE282" s="30">
        <v>1</v>
      </c>
    </row>
    <row r="283" spans="2:31" x14ac:dyDescent="0.2">
      <c r="B283" s="28">
        <v>428</v>
      </c>
      <c r="C283" s="29" t="s">
        <v>1005</v>
      </c>
      <c r="D283" s="29" t="s">
        <v>618</v>
      </c>
      <c r="E283" s="29">
        <v>1E-4</v>
      </c>
      <c r="F283" s="29">
        <v>2.7900000000000001E-2</v>
      </c>
      <c r="G283" s="29">
        <v>3.7199999999999997E-2</v>
      </c>
      <c r="H283" s="29">
        <v>-1E-4</v>
      </c>
      <c r="I283" s="29">
        <v>-2.81E-2</v>
      </c>
      <c r="J283" s="29">
        <v>-3.7499999999999999E-2</v>
      </c>
      <c r="K283" s="30">
        <v>300</v>
      </c>
      <c r="L283" s="30">
        <v>475</v>
      </c>
      <c r="M283" s="31">
        <v>59.693399999999997</v>
      </c>
      <c r="N283" s="31">
        <v>0.23937203007518795</v>
      </c>
      <c r="O283" s="30">
        <v>1</v>
      </c>
      <c r="R283" s="28">
        <v>428</v>
      </c>
      <c r="S283" s="29" t="s">
        <v>1005</v>
      </c>
      <c r="T283" s="29" t="s">
        <v>618</v>
      </c>
      <c r="U283" s="29">
        <v>1E-4</v>
      </c>
      <c r="V283" s="29">
        <v>2.7900000000000001E-2</v>
      </c>
      <c r="W283" s="29">
        <v>3.7199999999999997E-2</v>
      </c>
      <c r="X283" s="29">
        <v>-1E-4</v>
      </c>
      <c r="Y283" s="29">
        <v>-2.81E-2</v>
      </c>
      <c r="Z283" s="29">
        <v>-3.7499999999999999E-2</v>
      </c>
      <c r="AA283" s="30">
        <v>300</v>
      </c>
      <c r="AB283" s="30">
        <v>475</v>
      </c>
      <c r="AC283" s="31">
        <v>59.692599999999999</v>
      </c>
      <c r="AD283" s="31">
        <v>0.23936882205513785</v>
      </c>
      <c r="AE283" s="30">
        <v>1</v>
      </c>
    </row>
    <row r="284" spans="2:31" x14ac:dyDescent="0.2">
      <c r="B284" s="28">
        <v>429</v>
      </c>
      <c r="C284" s="29" t="s">
        <v>1007</v>
      </c>
      <c r="D284" s="29" t="s">
        <v>616</v>
      </c>
      <c r="E284" s="29">
        <v>1E-4</v>
      </c>
      <c r="F284" s="29">
        <v>2.7900000000000001E-2</v>
      </c>
      <c r="G284" s="29">
        <v>3.7199999999999997E-2</v>
      </c>
      <c r="H284" s="29">
        <v>-1E-4</v>
      </c>
      <c r="I284" s="29">
        <v>-2.81E-2</v>
      </c>
      <c r="J284" s="29">
        <v>-3.7499999999999999E-2</v>
      </c>
      <c r="K284" s="30">
        <v>300</v>
      </c>
      <c r="L284" s="30">
        <v>475</v>
      </c>
      <c r="M284" s="31">
        <v>-24.4678</v>
      </c>
      <c r="N284" s="31">
        <v>9.8116491228070174E-2</v>
      </c>
      <c r="O284" s="30">
        <v>1</v>
      </c>
      <c r="R284" s="28">
        <v>429</v>
      </c>
      <c r="S284" s="29" t="s">
        <v>1007</v>
      </c>
      <c r="T284" s="29" t="s">
        <v>616</v>
      </c>
      <c r="U284" s="29">
        <v>1E-4</v>
      </c>
      <c r="V284" s="29">
        <v>2.7900000000000001E-2</v>
      </c>
      <c r="W284" s="29">
        <v>3.7199999999999997E-2</v>
      </c>
      <c r="X284" s="29">
        <v>-1E-4</v>
      </c>
      <c r="Y284" s="29">
        <v>-2.81E-2</v>
      </c>
      <c r="Z284" s="29">
        <v>-3.7499999999999999E-2</v>
      </c>
      <c r="AA284" s="30">
        <v>300</v>
      </c>
      <c r="AB284" s="30">
        <v>475</v>
      </c>
      <c r="AC284" s="31">
        <v>-24.472200000000001</v>
      </c>
      <c r="AD284" s="31">
        <v>9.8134135338345863E-2</v>
      </c>
      <c r="AE284" s="30">
        <v>1</v>
      </c>
    </row>
    <row r="285" spans="2:31" x14ac:dyDescent="0.2">
      <c r="B285" s="28">
        <v>429</v>
      </c>
      <c r="C285" s="29" t="s">
        <v>1008</v>
      </c>
      <c r="D285" s="29" t="s">
        <v>618</v>
      </c>
      <c r="E285" s="29">
        <v>1E-4</v>
      </c>
      <c r="F285" s="29">
        <v>2.7900000000000001E-2</v>
      </c>
      <c r="G285" s="29">
        <v>3.7199999999999997E-2</v>
      </c>
      <c r="H285" s="29">
        <v>-1E-4</v>
      </c>
      <c r="I285" s="29">
        <v>-2.81E-2</v>
      </c>
      <c r="J285" s="29">
        <v>-3.7499999999999999E-2</v>
      </c>
      <c r="K285" s="30">
        <v>300</v>
      </c>
      <c r="L285" s="30">
        <v>475</v>
      </c>
      <c r="M285" s="31">
        <v>59.693399999999997</v>
      </c>
      <c r="N285" s="31">
        <v>0.23937203007518795</v>
      </c>
      <c r="O285" s="30">
        <v>1</v>
      </c>
      <c r="R285" s="28">
        <v>429</v>
      </c>
      <c r="S285" s="29" t="s">
        <v>1008</v>
      </c>
      <c r="T285" s="29" t="s">
        <v>618</v>
      </c>
      <c r="U285" s="29">
        <v>1E-4</v>
      </c>
      <c r="V285" s="29">
        <v>2.7900000000000001E-2</v>
      </c>
      <c r="W285" s="29">
        <v>3.7199999999999997E-2</v>
      </c>
      <c r="X285" s="29">
        <v>-1E-4</v>
      </c>
      <c r="Y285" s="29">
        <v>-2.81E-2</v>
      </c>
      <c r="Z285" s="29">
        <v>-3.7499999999999999E-2</v>
      </c>
      <c r="AA285" s="30">
        <v>300</v>
      </c>
      <c r="AB285" s="30">
        <v>475</v>
      </c>
      <c r="AC285" s="31">
        <v>59.692599999999999</v>
      </c>
      <c r="AD285" s="31">
        <v>0.23936882205513785</v>
      </c>
      <c r="AE285" s="30">
        <v>1</v>
      </c>
    </row>
    <row r="286" spans="2:31" x14ac:dyDescent="0.2">
      <c r="B286" s="28">
        <v>399</v>
      </c>
      <c r="C286" s="29" t="s">
        <v>1010</v>
      </c>
      <c r="D286" s="29" t="s">
        <v>616</v>
      </c>
      <c r="E286" s="29">
        <v>1E-4</v>
      </c>
      <c r="F286" s="29">
        <v>2.8400000000000002E-2</v>
      </c>
      <c r="G286" s="29">
        <v>3.78E-2</v>
      </c>
      <c r="H286" s="29">
        <v>-1E-4</v>
      </c>
      <c r="I286" s="29">
        <v>-2.8899999999999999E-2</v>
      </c>
      <c r="J286" s="29">
        <v>-3.85E-2</v>
      </c>
      <c r="K286" s="30">
        <v>300</v>
      </c>
      <c r="L286" s="30">
        <v>475</v>
      </c>
      <c r="M286" s="31">
        <v>-53.360599999999998</v>
      </c>
      <c r="N286" s="31">
        <v>0.21397734335839599</v>
      </c>
      <c r="O286" s="30">
        <v>1</v>
      </c>
      <c r="R286" s="28">
        <v>399</v>
      </c>
      <c r="S286" s="29" t="s">
        <v>1010</v>
      </c>
      <c r="T286" s="29" t="s">
        <v>616</v>
      </c>
      <c r="U286" s="29">
        <v>1E-4</v>
      </c>
      <c r="V286" s="29">
        <v>2.8400000000000002E-2</v>
      </c>
      <c r="W286" s="29">
        <v>3.78E-2</v>
      </c>
      <c r="X286" s="29">
        <v>-1E-4</v>
      </c>
      <c r="Y286" s="29">
        <v>-2.8899999999999999E-2</v>
      </c>
      <c r="Z286" s="29">
        <v>-3.85E-2</v>
      </c>
      <c r="AA286" s="30">
        <v>300</v>
      </c>
      <c r="AB286" s="30">
        <v>475</v>
      </c>
      <c r="AC286" s="31">
        <v>-53.361400000000003</v>
      </c>
      <c r="AD286" s="31">
        <v>0.21398055137844613</v>
      </c>
      <c r="AE286" s="30">
        <v>1</v>
      </c>
    </row>
    <row r="287" spans="2:31" x14ac:dyDescent="0.2">
      <c r="B287" s="28">
        <v>399</v>
      </c>
      <c r="C287" s="29" t="s">
        <v>1011</v>
      </c>
      <c r="D287" s="29" t="s">
        <v>618</v>
      </c>
      <c r="E287" s="29">
        <v>1E-4</v>
      </c>
      <c r="F287" s="29">
        <v>2.8400000000000002E-2</v>
      </c>
      <c r="G287" s="29">
        <v>3.78E-2</v>
      </c>
      <c r="H287" s="29">
        <v>-1E-4</v>
      </c>
      <c r="I287" s="29">
        <v>-2.8899999999999999E-2</v>
      </c>
      <c r="J287" s="29">
        <v>-3.85E-2</v>
      </c>
      <c r="K287" s="30">
        <v>300</v>
      </c>
      <c r="L287" s="30">
        <v>475</v>
      </c>
      <c r="M287" s="31">
        <v>54.54</v>
      </c>
      <c r="N287" s="31">
        <v>0.21870676691729324</v>
      </c>
      <c r="O287" s="30">
        <v>1</v>
      </c>
      <c r="R287" s="28">
        <v>399</v>
      </c>
      <c r="S287" s="29" t="s">
        <v>1011</v>
      </c>
      <c r="T287" s="29" t="s">
        <v>618</v>
      </c>
      <c r="U287" s="29">
        <v>1E-4</v>
      </c>
      <c r="V287" s="29">
        <v>2.8400000000000002E-2</v>
      </c>
      <c r="W287" s="29">
        <v>3.78E-2</v>
      </c>
      <c r="X287" s="29">
        <v>-1E-4</v>
      </c>
      <c r="Y287" s="29">
        <v>-2.8899999999999999E-2</v>
      </c>
      <c r="Z287" s="29">
        <v>-3.85E-2</v>
      </c>
      <c r="AA287" s="30">
        <v>300</v>
      </c>
      <c r="AB287" s="30">
        <v>475</v>
      </c>
      <c r="AC287" s="31">
        <v>54.540700000000001</v>
      </c>
      <c r="AD287" s="31">
        <v>0.21870957393483711</v>
      </c>
      <c r="AE287" s="30">
        <v>1</v>
      </c>
    </row>
    <row r="288" spans="2:31" x14ac:dyDescent="0.2">
      <c r="B288" s="28">
        <v>402</v>
      </c>
      <c r="C288" s="29" t="s">
        <v>1013</v>
      </c>
      <c r="D288" s="29" t="s">
        <v>616</v>
      </c>
      <c r="E288" s="29">
        <v>1E-4</v>
      </c>
      <c r="F288" s="29">
        <v>2.8500000000000001E-2</v>
      </c>
      <c r="G288" s="29">
        <v>3.7900000000000003E-2</v>
      </c>
      <c r="H288" s="29">
        <v>-1E-4</v>
      </c>
      <c r="I288" s="29">
        <v>-2.9000000000000001E-2</v>
      </c>
      <c r="J288" s="29">
        <v>-3.8600000000000002E-2</v>
      </c>
      <c r="K288" s="30">
        <v>300</v>
      </c>
      <c r="L288" s="30">
        <v>475</v>
      </c>
      <c r="M288" s="31">
        <v>-68.371099999999998</v>
      </c>
      <c r="N288" s="31">
        <v>0.27416982456140349</v>
      </c>
      <c r="O288" s="30">
        <v>1</v>
      </c>
      <c r="R288" s="28">
        <v>402</v>
      </c>
      <c r="S288" s="29" t="s">
        <v>1013</v>
      </c>
      <c r="T288" s="29" t="s">
        <v>616</v>
      </c>
      <c r="U288" s="29">
        <v>1E-4</v>
      </c>
      <c r="V288" s="29">
        <v>2.8500000000000001E-2</v>
      </c>
      <c r="W288" s="29">
        <v>3.7900000000000003E-2</v>
      </c>
      <c r="X288" s="29">
        <v>-1E-4</v>
      </c>
      <c r="Y288" s="29">
        <v>-2.9000000000000001E-2</v>
      </c>
      <c r="Z288" s="29">
        <v>-3.8600000000000002E-2</v>
      </c>
      <c r="AA288" s="30">
        <v>300</v>
      </c>
      <c r="AB288" s="30">
        <v>475</v>
      </c>
      <c r="AC288" s="31">
        <v>-68.371300000000005</v>
      </c>
      <c r="AD288" s="31">
        <v>0.27417062656641605</v>
      </c>
      <c r="AE288" s="30">
        <v>1</v>
      </c>
    </row>
    <row r="289" spans="2:31" x14ac:dyDescent="0.2">
      <c r="B289" s="28">
        <v>402</v>
      </c>
      <c r="C289" s="29" t="s">
        <v>1014</v>
      </c>
      <c r="D289" s="29" t="s">
        <v>618</v>
      </c>
      <c r="E289" s="29">
        <v>1E-4</v>
      </c>
      <c r="F289" s="29">
        <v>2.8500000000000001E-2</v>
      </c>
      <c r="G289" s="29">
        <v>3.7900000000000003E-2</v>
      </c>
      <c r="H289" s="29">
        <v>-1E-4</v>
      </c>
      <c r="I289" s="29">
        <v>-2.9000000000000001E-2</v>
      </c>
      <c r="J289" s="29">
        <v>-3.8600000000000002E-2</v>
      </c>
      <c r="K289" s="30">
        <v>300</v>
      </c>
      <c r="L289" s="30">
        <v>475</v>
      </c>
      <c r="M289" s="31">
        <v>69.080500000000001</v>
      </c>
      <c r="N289" s="31">
        <v>0.27701453634085216</v>
      </c>
      <c r="O289" s="30">
        <v>1</v>
      </c>
      <c r="R289" s="28">
        <v>402</v>
      </c>
      <c r="S289" s="29" t="s">
        <v>1014</v>
      </c>
      <c r="T289" s="29" t="s">
        <v>618</v>
      </c>
      <c r="U289" s="29">
        <v>1E-4</v>
      </c>
      <c r="V289" s="29">
        <v>2.8500000000000001E-2</v>
      </c>
      <c r="W289" s="29">
        <v>3.7900000000000003E-2</v>
      </c>
      <c r="X289" s="29">
        <v>-1E-4</v>
      </c>
      <c r="Y289" s="29">
        <v>-2.9000000000000001E-2</v>
      </c>
      <c r="Z289" s="29">
        <v>-3.8600000000000002E-2</v>
      </c>
      <c r="AA289" s="30">
        <v>300</v>
      </c>
      <c r="AB289" s="30">
        <v>475</v>
      </c>
      <c r="AC289" s="31">
        <v>69.080600000000004</v>
      </c>
      <c r="AD289" s="31">
        <v>0.27701493734335841</v>
      </c>
      <c r="AE289" s="30">
        <v>1</v>
      </c>
    </row>
    <row r="290" spans="2:31" x14ac:dyDescent="0.2">
      <c r="B290" s="28">
        <v>405</v>
      </c>
      <c r="C290" s="29" t="s">
        <v>1016</v>
      </c>
      <c r="D290" s="29" t="s">
        <v>616</v>
      </c>
      <c r="E290" s="29">
        <v>1E-4</v>
      </c>
      <c r="F290" s="29">
        <v>2.8500000000000001E-2</v>
      </c>
      <c r="G290" s="29">
        <v>3.7900000000000003E-2</v>
      </c>
      <c r="H290" s="29">
        <v>-1E-4</v>
      </c>
      <c r="I290" s="29">
        <v>-2.9000000000000001E-2</v>
      </c>
      <c r="J290" s="29">
        <v>-3.8600000000000002E-2</v>
      </c>
      <c r="K290" s="30">
        <v>300</v>
      </c>
      <c r="L290" s="30">
        <v>475</v>
      </c>
      <c r="M290" s="31">
        <v>-68.573400000000007</v>
      </c>
      <c r="N290" s="31">
        <v>0.27498105263157896</v>
      </c>
      <c r="O290" s="30">
        <v>1</v>
      </c>
      <c r="R290" s="28">
        <v>405</v>
      </c>
      <c r="S290" s="29" t="s">
        <v>1016</v>
      </c>
      <c r="T290" s="29" t="s">
        <v>616</v>
      </c>
      <c r="U290" s="29">
        <v>1E-4</v>
      </c>
      <c r="V290" s="29">
        <v>2.8500000000000001E-2</v>
      </c>
      <c r="W290" s="29">
        <v>3.7900000000000003E-2</v>
      </c>
      <c r="X290" s="29">
        <v>-1E-4</v>
      </c>
      <c r="Y290" s="29">
        <v>-2.9000000000000001E-2</v>
      </c>
      <c r="Z290" s="29">
        <v>-3.8600000000000002E-2</v>
      </c>
      <c r="AA290" s="30">
        <v>300</v>
      </c>
      <c r="AB290" s="30">
        <v>475</v>
      </c>
      <c r="AC290" s="31">
        <v>-68.573400000000007</v>
      </c>
      <c r="AD290" s="31">
        <v>0.27498105263157896</v>
      </c>
      <c r="AE290" s="30">
        <v>1</v>
      </c>
    </row>
    <row r="291" spans="2:31" x14ac:dyDescent="0.2">
      <c r="B291" s="28">
        <v>405</v>
      </c>
      <c r="C291" s="29" t="s">
        <v>1017</v>
      </c>
      <c r="D291" s="29" t="s">
        <v>618</v>
      </c>
      <c r="E291" s="29">
        <v>1E-4</v>
      </c>
      <c r="F291" s="29">
        <v>2.8500000000000001E-2</v>
      </c>
      <c r="G291" s="29">
        <v>3.7900000000000003E-2</v>
      </c>
      <c r="H291" s="29">
        <v>-1E-4</v>
      </c>
      <c r="I291" s="29">
        <v>-2.9000000000000001E-2</v>
      </c>
      <c r="J291" s="29">
        <v>-3.8600000000000002E-2</v>
      </c>
      <c r="K291" s="30">
        <v>300</v>
      </c>
      <c r="L291" s="30">
        <v>475</v>
      </c>
      <c r="M291" s="31">
        <v>70.888300000000001</v>
      </c>
      <c r="N291" s="31">
        <v>0.28426385964912282</v>
      </c>
      <c r="O291" s="30">
        <v>1</v>
      </c>
      <c r="R291" s="28">
        <v>405</v>
      </c>
      <c r="S291" s="29" t="s">
        <v>1017</v>
      </c>
      <c r="T291" s="29" t="s">
        <v>618</v>
      </c>
      <c r="U291" s="29">
        <v>1E-4</v>
      </c>
      <c r="V291" s="29">
        <v>2.8500000000000001E-2</v>
      </c>
      <c r="W291" s="29">
        <v>3.7900000000000003E-2</v>
      </c>
      <c r="X291" s="29">
        <v>-1E-4</v>
      </c>
      <c r="Y291" s="29">
        <v>-2.9000000000000001E-2</v>
      </c>
      <c r="Z291" s="29">
        <v>-3.8600000000000002E-2</v>
      </c>
      <c r="AA291" s="30">
        <v>300</v>
      </c>
      <c r="AB291" s="30">
        <v>475</v>
      </c>
      <c r="AC291" s="31">
        <v>70.888300000000001</v>
      </c>
      <c r="AD291" s="31">
        <v>0.28426385964912282</v>
      </c>
      <c r="AE291" s="30">
        <v>1</v>
      </c>
    </row>
    <row r="292" spans="2:31" x14ac:dyDescent="0.2">
      <c r="B292" s="28">
        <v>408</v>
      </c>
      <c r="C292" s="29" t="s">
        <v>1019</v>
      </c>
      <c r="D292" s="29" t="s">
        <v>616</v>
      </c>
      <c r="E292" s="29">
        <v>1E-4</v>
      </c>
      <c r="F292" s="29">
        <v>2.8500000000000001E-2</v>
      </c>
      <c r="G292" s="29">
        <v>3.7900000000000003E-2</v>
      </c>
      <c r="H292" s="29">
        <v>-1E-4</v>
      </c>
      <c r="I292" s="29">
        <v>-2.9000000000000001E-2</v>
      </c>
      <c r="J292" s="29">
        <v>-3.8600000000000002E-2</v>
      </c>
      <c r="K292" s="30">
        <v>300</v>
      </c>
      <c r="L292" s="30">
        <v>475</v>
      </c>
      <c r="M292" s="31">
        <v>-68.706299999999999</v>
      </c>
      <c r="N292" s="31">
        <v>0.27551398496240603</v>
      </c>
      <c r="O292" s="30">
        <v>1</v>
      </c>
      <c r="R292" s="28">
        <v>408</v>
      </c>
      <c r="S292" s="29" t="s">
        <v>1019</v>
      </c>
      <c r="T292" s="29" t="s">
        <v>616</v>
      </c>
      <c r="U292" s="29">
        <v>1E-4</v>
      </c>
      <c r="V292" s="29">
        <v>2.8500000000000001E-2</v>
      </c>
      <c r="W292" s="29">
        <v>3.7900000000000003E-2</v>
      </c>
      <c r="X292" s="29">
        <v>-1E-4</v>
      </c>
      <c r="Y292" s="29">
        <v>-2.9000000000000001E-2</v>
      </c>
      <c r="Z292" s="29">
        <v>-3.8600000000000002E-2</v>
      </c>
      <c r="AA292" s="30">
        <v>300</v>
      </c>
      <c r="AB292" s="30">
        <v>475</v>
      </c>
      <c r="AC292" s="31">
        <v>-68.706400000000002</v>
      </c>
      <c r="AD292" s="31">
        <v>0.27551438596491229</v>
      </c>
      <c r="AE292" s="30">
        <v>1</v>
      </c>
    </row>
    <row r="293" spans="2:31" x14ac:dyDescent="0.2">
      <c r="B293" s="28">
        <v>408</v>
      </c>
      <c r="C293" s="29" t="s">
        <v>1020</v>
      </c>
      <c r="D293" s="29" t="s">
        <v>618</v>
      </c>
      <c r="E293" s="29">
        <v>1E-4</v>
      </c>
      <c r="F293" s="29">
        <v>2.8500000000000001E-2</v>
      </c>
      <c r="G293" s="29">
        <v>3.7900000000000003E-2</v>
      </c>
      <c r="H293" s="29">
        <v>-1E-4</v>
      </c>
      <c r="I293" s="29">
        <v>-2.9000000000000001E-2</v>
      </c>
      <c r="J293" s="29">
        <v>-3.8600000000000002E-2</v>
      </c>
      <c r="K293" s="30">
        <v>300</v>
      </c>
      <c r="L293" s="30">
        <v>475</v>
      </c>
      <c r="M293" s="31">
        <v>71.079800000000006</v>
      </c>
      <c r="N293" s="31">
        <v>0.28503177944862157</v>
      </c>
      <c r="O293" s="30">
        <v>1</v>
      </c>
      <c r="R293" s="28">
        <v>408</v>
      </c>
      <c r="S293" s="29" t="s">
        <v>1020</v>
      </c>
      <c r="T293" s="29" t="s">
        <v>618</v>
      </c>
      <c r="U293" s="29">
        <v>1E-4</v>
      </c>
      <c r="V293" s="29">
        <v>2.8500000000000001E-2</v>
      </c>
      <c r="W293" s="29">
        <v>3.7900000000000003E-2</v>
      </c>
      <c r="X293" s="29">
        <v>-1E-4</v>
      </c>
      <c r="Y293" s="29">
        <v>-2.9000000000000001E-2</v>
      </c>
      <c r="Z293" s="29">
        <v>-3.8600000000000002E-2</v>
      </c>
      <c r="AA293" s="30">
        <v>300</v>
      </c>
      <c r="AB293" s="30">
        <v>475</v>
      </c>
      <c r="AC293" s="31">
        <v>71.079700000000003</v>
      </c>
      <c r="AD293" s="31">
        <v>0.28503137844611526</v>
      </c>
      <c r="AE293" s="30">
        <v>1</v>
      </c>
    </row>
    <row r="294" spans="2:31" x14ac:dyDescent="0.2">
      <c r="B294" s="28">
        <v>411</v>
      </c>
      <c r="C294" s="29" t="s">
        <v>1022</v>
      </c>
      <c r="D294" s="29" t="s">
        <v>616</v>
      </c>
      <c r="E294" s="29">
        <v>1E-4</v>
      </c>
      <c r="F294" s="29">
        <v>2.8500000000000001E-2</v>
      </c>
      <c r="G294" s="29">
        <v>3.7900000000000003E-2</v>
      </c>
      <c r="H294" s="29">
        <v>-1E-4</v>
      </c>
      <c r="I294" s="29">
        <v>-2.9000000000000001E-2</v>
      </c>
      <c r="J294" s="29">
        <v>-3.8600000000000002E-2</v>
      </c>
      <c r="K294" s="30">
        <v>300</v>
      </c>
      <c r="L294" s="30">
        <v>475</v>
      </c>
      <c r="M294" s="31">
        <v>-69.527199999999993</v>
      </c>
      <c r="N294" s="31">
        <v>0.27880581453634085</v>
      </c>
      <c r="O294" s="30">
        <v>1</v>
      </c>
      <c r="R294" s="28">
        <v>411</v>
      </c>
      <c r="S294" s="29" t="s">
        <v>1022</v>
      </c>
      <c r="T294" s="29" t="s">
        <v>616</v>
      </c>
      <c r="U294" s="29">
        <v>1E-4</v>
      </c>
      <c r="V294" s="29">
        <v>2.8500000000000001E-2</v>
      </c>
      <c r="W294" s="29">
        <v>3.7900000000000003E-2</v>
      </c>
      <c r="X294" s="29">
        <v>-1E-4</v>
      </c>
      <c r="Y294" s="29">
        <v>-2.9000000000000001E-2</v>
      </c>
      <c r="Z294" s="29">
        <v>-3.8600000000000002E-2</v>
      </c>
      <c r="AA294" s="30">
        <v>300</v>
      </c>
      <c r="AB294" s="30">
        <v>475</v>
      </c>
      <c r="AC294" s="31">
        <v>-69.527100000000004</v>
      </c>
      <c r="AD294" s="31">
        <v>0.27880541353383459</v>
      </c>
      <c r="AE294" s="30">
        <v>1</v>
      </c>
    </row>
    <row r="295" spans="2:31" x14ac:dyDescent="0.2">
      <c r="B295" s="28">
        <v>411</v>
      </c>
      <c r="C295" s="29" t="s">
        <v>1023</v>
      </c>
      <c r="D295" s="29" t="s">
        <v>618</v>
      </c>
      <c r="E295" s="29">
        <v>1E-4</v>
      </c>
      <c r="F295" s="29">
        <v>2.8500000000000001E-2</v>
      </c>
      <c r="G295" s="29">
        <v>3.7900000000000003E-2</v>
      </c>
      <c r="H295" s="29">
        <v>-1E-4</v>
      </c>
      <c r="I295" s="29">
        <v>-2.9000000000000001E-2</v>
      </c>
      <c r="J295" s="29">
        <v>-3.8600000000000002E-2</v>
      </c>
      <c r="K295" s="30">
        <v>300</v>
      </c>
      <c r="L295" s="30">
        <v>475</v>
      </c>
      <c r="M295" s="31">
        <v>70.337900000000005</v>
      </c>
      <c r="N295" s="31">
        <v>0.28205674185463664</v>
      </c>
      <c r="O295" s="30">
        <v>1</v>
      </c>
      <c r="R295" s="28">
        <v>411</v>
      </c>
      <c r="S295" s="29" t="s">
        <v>1023</v>
      </c>
      <c r="T295" s="29" t="s">
        <v>618</v>
      </c>
      <c r="U295" s="29">
        <v>1E-4</v>
      </c>
      <c r="V295" s="29">
        <v>2.8500000000000001E-2</v>
      </c>
      <c r="W295" s="29">
        <v>3.7900000000000003E-2</v>
      </c>
      <c r="X295" s="29">
        <v>-1E-4</v>
      </c>
      <c r="Y295" s="29">
        <v>-2.9000000000000001E-2</v>
      </c>
      <c r="Z295" s="29">
        <v>-3.8600000000000002E-2</v>
      </c>
      <c r="AA295" s="30">
        <v>300</v>
      </c>
      <c r="AB295" s="30">
        <v>475</v>
      </c>
      <c r="AC295" s="31">
        <v>70.337699999999998</v>
      </c>
      <c r="AD295" s="31">
        <v>0.28205593984962407</v>
      </c>
      <c r="AE295" s="30">
        <v>1</v>
      </c>
    </row>
    <row r="296" spans="2:31" x14ac:dyDescent="0.2">
      <c r="B296" s="28">
        <v>414</v>
      </c>
      <c r="C296" s="29" t="s">
        <v>1025</v>
      </c>
      <c r="D296" s="29" t="s">
        <v>616</v>
      </c>
      <c r="E296" s="29">
        <v>1E-4</v>
      </c>
      <c r="F296" s="29">
        <v>2.8400000000000002E-2</v>
      </c>
      <c r="G296" s="29">
        <v>3.78E-2</v>
      </c>
      <c r="H296" s="29">
        <v>-1E-4</v>
      </c>
      <c r="I296" s="29">
        <v>-2.8899999999999999E-2</v>
      </c>
      <c r="J296" s="29">
        <v>-3.85E-2</v>
      </c>
      <c r="K296" s="30">
        <v>300</v>
      </c>
      <c r="L296" s="30">
        <v>475</v>
      </c>
      <c r="M296" s="31">
        <v>-59.288200000000003</v>
      </c>
      <c r="N296" s="31">
        <v>0.23774716791979952</v>
      </c>
      <c r="O296" s="30">
        <v>1</v>
      </c>
      <c r="R296" s="28">
        <v>414</v>
      </c>
      <c r="S296" s="29" t="s">
        <v>1025</v>
      </c>
      <c r="T296" s="29" t="s">
        <v>616</v>
      </c>
      <c r="U296" s="29">
        <v>1E-4</v>
      </c>
      <c r="V296" s="29">
        <v>2.8400000000000002E-2</v>
      </c>
      <c r="W296" s="29">
        <v>3.78E-2</v>
      </c>
      <c r="X296" s="29">
        <v>-1E-4</v>
      </c>
      <c r="Y296" s="29">
        <v>-2.8899999999999999E-2</v>
      </c>
      <c r="Z296" s="29">
        <v>-3.85E-2</v>
      </c>
      <c r="AA296" s="30">
        <v>300</v>
      </c>
      <c r="AB296" s="30">
        <v>475</v>
      </c>
      <c r="AC296" s="31">
        <v>-59.287599999999998</v>
      </c>
      <c r="AD296" s="31">
        <v>0.2377447619047619</v>
      </c>
      <c r="AE296" s="30">
        <v>1</v>
      </c>
    </row>
    <row r="297" spans="2:31" x14ac:dyDescent="0.2">
      <c r="B297" s="28">
        <v>414</v>
      </c>
      <c r="C297" s="29" t="s">
        <v>1026</v>
      </c>
      <c r="D297" s="29" t="s">
        <v>618</v>
      </c>
      <c r="E297" s="29">
        <v>1E-4</v>
      </c>
      <c r="F297" s="29">
        <v>2.8400000000000002E-2</v>
      </c>
      <c r="G297" s="29">
        <v>3.78E-2</v>
      </c>
      <c r="H297" s="29">
        <v>-1E-4</v>
      </c>
      <c r="I297" s="29">
        <v>-2.8899999999999999E-2</v>
      </c>
      <c r="J297" s="29">
        <v>-3.85E-2</v>
      </c>
      <c r="K297" s="30">
        <v>300</v>
      </c>
      <c r="L297" s="30">
        <v>475</v>
      </c>
      <c r="M297" s="31">
        <v>60.7117</v>
      </c>
      <c r="N297" s="31">
        <v>0.24345543859649121</v>
      </c>
      <c r="O297" s="30">
        <v>1</v>
      </c>
      <c r="R297" s="28">
        <v>414</v>
      </c>
      <c r="S297" s="29" t="s">
        <v>1026</v>
      </c>
      <c r="T297" s="29" t="s">
        <v>618</v>
      </c>
      <c r="U297" s="29">
        <v>1E-4</v>
      </c>
      <c r="V297" s="29">
        <v>2.8400000000000002E-2</v>
      </c>
      <c r="W297" s="29">
        <v>3.78E-2</v>
      </c>
      <c r="X297" s="29">
        <v>-1E-4</v>
      </c>
      <c r="Y297" s="29">
        <v>-2.8899999999999999E-2</v>
      </c>
      <c r="Z297" s="29">
        <v>-3.85E-2</v>
      </c>
      <c r="AA297" s="30">
        <v>300</v>
      </c>
      <c r="AB297" s="30">
        <v>475</v>
      </c>
      <c r="AC297" s="31">
        <v>60.710999999999999</v>
      </c>
      <c r="AD297" s="31">
        <v>0.24345263157894736</v>
      </c>
      <c r="AE297" s="30">
        <v>1</v>
      </c>
    </row>
    <row r="298" spans="2:31" x14ac:dyDescent="0.2">
      <c r="B298" s="28">
        <v>430</v>
      </c>
      <c r="C298" s="29" t="s">
        <v>1028</v>
      </c>
      <c r="D298" s="29" t="s">
        <v>616</v>
      </c>
      <c r="E298" s="29">
        <v>1E-4</v>
      </c>
      <c r="F298" s="29">
        <v>2.7799999999999998E-2</v>
      </c>
      <c r="G298" s="29">
        <v>3.6999999999999998E-2</v>
      </c>
      <c r="H298" s="29">
        <v>-1E-4</v>
      </c>
      <c r="I298" s="29">
        <v>-2.8000000000000001E-2</v>
      </c>
      <c r="J298" s="29">
        <v>-3.73E-2</v>
      </c>
      <c r="K298" s="30">
        <v>300</v>
      </c>
      <c r="L298" s="30">
        <v>475</v>
      </c>
      <c r="M298" s="31">
        <v>-21.481999999999999</v>
      </c>
      <c r="N298" s="31">
        <v>8.614335839598998E-2</v>
      </c>
      <c r="O298" s="30">
        <v>1</v>
      </c>
      <c r="R298" s="28">
        <v>430</v>
      </c>
      <c r="S298" s="29" t="s">
        <v>1028</v>
      </c>
      <c r="T298" s="29" t="s">
        <v>616</v>
      </c>
      <c r="U298" s="29">
        <v>1E-4</v>
      </c>
      <c r="V298" s="29">
        <v>2.7799999999999998E-2</v>
      </c>
      <c r="W298" s="29">
        <v>3.6999999999999998E-2</v>
      </c>
      <c r="X298" s="29">
        <v>-1E-4</v>
      </c>
      <c r="Y298" s="29">
        <v>-2.8000000000000001E-2</v>
      </c>
      <c r="Z298" s="29">
        <v>-3.73E-2</v>
      </c>
      <c r="AA298" s="30">
        <v>300</v>
      </c>
      <c r="AB298" s="30">
        <v>475</v>
      </c>
      <c r="AC298" s="31">
        <v>-21.485399999999998</v>
      </c>
      <c r="AD298" s="31">
        <v>8.6156992481202996E-2</v>
      </c>
      <c r="AE298" s="30">
        <v>1</v>
      </c>
    </row>
    <row r="299" spans="2:31" x14ac:dyDescent="0.2">
      <c r="B299" s="28">
        <v>430</v>
      </c>
      <c r="C299" s="29" t="s">
        <v>1029</v>
      </c>
      <c r="D299" s="29" t="s">
        <v>618</v>
      </c>
      <c r="E299" s="29">
        <v>1E-4</v>
      </c>
      <c r="F299" s="29">
        <v>2.7799999999999998E-2</v>
      </c>
      <c r="G299" s="29">
        <v>3.6999999999999998E-2</v>
      </c>
      <c r="H299" s="29">
        <v>-1E-4</v>
      </c>
      <c r="I299" s="29">
        <v>-2.8000000000000001E-2</v>
      </c>
      <c r="J299" s="29">
        <v>-3.73E-2</v>
      </c>
      <c r="K299" s="30">
        <v>300</v>
      </c>
      <c r="L299" s="30">
        <v>475</v>
      </c>
      <c r="M299" s="31">
        <v>60.7117</v>
      </c>
      <c r="N299" s="31">
        <v>0.24345543859649121</v>
      </c>
      <c r="O299" s="30">
        <v>1</v>
      </c>
      <c r="R299" s="28">
        <v>430</v>
      </c>
      <c r="S299" s="29" t="s">
        <v>1029</v>
      </c>
      <c r="T299" s="29" t="s">
        <v>618</v>
      </c>
      <c r="U299" s="29">
        <v>1E-4</v>
      </c>
      <c r="V299" s="29">
        <v>2.7799999999999998E-2</v>
      </c>
      <c r="W299" s="29">
        <v>3.6999999999999998E-2</v>
      </c>
      <c r="X299" s="29">
        <v>-1E-4</v>
      </c>
      <c r="Y299" s="29">
        <v>-2.8000000000000001E-2</v>
      </c>
      <c r="Z299" s="29">
        <v>-3.73E-2</v>
      </c>
      <c r="AA299" s="30">
        <v>300</v>
      </c>
      <c r="AB299" s="30">
        <v>475</v>
      </c>
      <c r="AC299" s="31">
        <v>60.710999999999999</v>
      </c>
      <c r="AD299" s="31">
        <v>0.24345263157894736</v>
      </c>
      <c r="AE299" s="30">
        <v>1</v>
      </c>
    </row>
    <row r="300" spans="2:31" x14ac:dyDescent="0.2">
      <c r="B300" s="28">
        <v>431</v>
      </c>
      <c r="C300" s="29" t="s">
        <v>1031</v>
      </c>
      <c r="D300" s="29" t="s">
        <v>616</v>
      </c>
      <c r="E300" s="29">
        <v>1E-4</v>
      </c>
      <c r="F300" s="29">
        <v>2.7799999999999998E-2</v>
      </c>
      <c r="G300" s="29">
        <v>3.6999999999999998E-2</v>
      </c>
      <c r="H300" s="29">
        <v>-1E-4</v>
      </c>
      <c r="I300" s="29">
        <v>-2.8000000000000001E-2</v>
      </c>
      <c r="J300" s="29">
        <v>-3.73E-2</v>
      </c>
      <c r="K300" s="30">
        <v>300</v>
      </c>
      <c r="L300" s="30">
        <v>475</v>
      </c>
      <c r="M300" s="31">
        <v>-21.026</v>
      </c>
      <c r="N300" s="31">
        <v>8.4314786967418551E-2</v>
      </c>
      <c r="O300" s="30">
        <v>1</v>
      </c>
      <c r="R300" s="28">
        <v>431</v>
      </c>
      <c r="S300" s="29" t="s">
        <v>1031</v>
      </c>
      <c r="T300" s="29" t="s">
        <v>616</v>
      </c>
      <c r="U300" s="29">
        <v>1E-4</v>
      </c>
      <c r="V300" s="29">
        <v>2.7799999999999998E-2</v>
      </c>
      <c r="W300" s="29">
        <v>3.6999999999999998E-2</v>
      </c>
      <c r="X300" s="29">
        <v>-1E-4</v>
      </c>
      <c r="Y300" s="29">
        <v>-2.8000000000000001E-2</v>
      </c>
      <c r="Z300" s="29">
        <v>-3.73E-2</v>
      </c>
      <c r="AA300" s="30">
        <v>300</v>
      </c>
      <c r="AB300" s="30">
        <v>475</v>
      </c>
      <c r="AC300" s="31">
        <v>-21.029299999999999</v>
      </c>
      <c r="AD300" s="31">
        <v>8.432802005012531E-2</v>
      </c>
      <c r="AE300" s="30">
        <v>1</v>
      </c>
    </row>
    <row r="301" spans="2:31" x14ac:dyDescent="0.2">
      <c r="B301" s="28">
        <v>431</v>
      </c>
      <c r="C301" s="29" t="s">
        <v>1032</v>
      </c>
      <c r="D301" s="29" t="s">
        <v>618</v>
      </c>
      <c r="E301" s="29">
        <v>1E-4</v>
      </c>
      <c r="F301" s="29">
        <v>2.7799999999999998E-2</v>
      </c>
      <c r="G301" s="29">
        <v>3.6999999999999998E-2</v>
      </c>
      <c r="H301" s="29">
        <v>-1E-4</v>
      </c>
      <c r="I301" s="29">
        <v>-2.8000000000000001E-2</v>
      </c>
      <c r="J301" s="29">
        <v>-3.73E-2</v>
      </c>
      <c r="K301" s="30">
        <v>300</v>
      </c>
      <c r="L301" s="30">
        <v>475</v>
      </c>
      <c r="M301" s="31">
        <v>60.7117</v>
      </c>
      <c r="N301" s="31">
        <v>0.24345543859649121</v>
      </c>
      <c r="O301" s="30">
        <v>1</v>
      </c>
      <c r="R301" s="28">
        <v>431</v>
      </c>
      <c r="S301" s="29" t="s">
        <v>1032</v>
      </c>
      <c r="T301" s="29" t="s">
        <v>618</v>
      </c>
      <c r="U301" s="29">
        <v>1E-4</v>
      </c>
      <c r="V301" s="29">
        <v>2.7799999999999998E-2</v>
      </c>
      <c r="W301" s="29">
        <v>3.6999999999999998E-2</v>
      </c>
      <c r="X301" s="29">
        <v>-1E-4</v>
      </c>
      <c r="Y301" s="29">
        <v>-2.8000000000000001E-2</v>
      </c>
      <c r="Z301" s="29">
        <v>-3.73E-2</v>
      </c>
      <c r="AA301" s="30">
        <v>300</v>
      </c>
      <c r="AB301" s="30">
        <v>475</v>
      </c>
      <c r="AC301" s="31">
        <v>60.710999999999999</v>
      </c>
      <c r="AD301" s="31">
        <v>0.24345263157894736</v>
      </c>
      <c r="AE301" s="30">
        <v>1</v>
      </c>
    </row>
    <row r="302" spans="2:31" x14ac:dyDescent="0.2">
      <c r="B302" s="28">
        <v>432</v>
      </c>
      <c r="C302" s="29" t="s">
        <v>1033</v>
      </c>
      <c r="D302" s="29" t="s">
        <v>616</v>
      </c>
      <c r="E302" s="29">
        <v>1E-4</v>
      </c>
      <c r="F302" s="29">
        <v>2.7799999999999998E-2</v>
      </c>
      <c r="G302" s="29">
        <v>3.6999999999999998E-2</v>
      </c>
      <c r="H302" s="29">
        <v>-1E-4</v>
      </c>
      <c r="I302" s="29">
        <v>-2.8000000000000001E-2</v>
      </c>
      <c r="J302" s="29">
        <v>-3.73E-2</v>
      </c>
      <c r="K302" s="30">
        <v>300</v>
      </c>
      <c r="L302" s="30">
        <v>475</v>
      </c>
      <c r="M302" s="31">
        <v>-20.487400000000001</v>
      </c>
      <c r="N302" s="31">
        <v>8.2154987468671684E-2</v>
      </c>
      <c r="O302" s="30">
        <v>1</v>
      </c>
      <c r="R302" s="28">
        <v>432</v>
      </c>
      <c r="S302" s="29" t="s">
        <v>1033</v>
      </c>
      <c r="T302" s="29" t="s">
        <v>616</v>
      </c>
      <c r="U302" s="29">
        <v>1E-4</v>
      </c>
      <c r="V302" s="29">
        <v>2.7799999999999998E-2</v>
      </c>
      <c r="W302" s="29">
        <v>3.6999999999999998E-2</v>
      </c>
      <c r="X302" s="29">
        <v>-1E-4</v>
      </c>
      <c r="Y302" s="29">
        <v>-2.8000000000000001E-2</v>
      </c>
      <c r="Z302" s="29">
        <v>-3.73E-2</v>
      </c>
      <c r="AA302" s="30">
        <v>300</v>
      </c>
      <c r="AB302" s="30">
        <v>475</v>
      </c>
      <c r="AC302" s="31">
        <v>-20.4907</v>
      </c>
      <c r="AD302" s="31">
        <v>8.2168220551378443E-2</v>
      </c>
      <c r="AE302" s="30">
        <v>1</v>
      </c>
    </row>
    <row r="303" spans="2:31" x14ac:dyDescent="0.2">
      <c r="B303" s="28">
        <v>432</v>
      </c>
      <c r="C303" s="29" t="s">
        <v>1034</v>
      </c>
      <c r="D303" s="29" t="s">
        <v>618</v>
      </c>
      <c r="E303" s="29">
        <v>1E-4</v>
      </c>
      <c r="F303" s="29">
        <v>2.7799999999999998E-2</v>
      </c>
      <c r="G303" s="29">
        <v>3.6999999999999998E-2</v>
      </c>
      <c r="H303" s="29">
        <v>-1E-4</v>
      </c>
      <c r="I303" s="29">
        <v>-2.8000000000000001E-2</v>
      </c>
      <c r="J303" s="29">
        <v>-3.73E-2</v>
      </c>
      <c r="K303" s="30">
        <v>300</v>
      </c>
      <c r="L303" s="30">
        <v>475</v>
      </c>
      <c r="M303" s="31">
        <v>60.7117</v>
      </c>
      <c r="N303" s="31">
        <v>0.24345543859649121</v>
      </c>
      <c r="O303" s="30">
        <v>1</v>
      </c>
      <c r="R303" s="28">
        <v>432</v>
      </c>
      <c r="S303" s="29" t="s">
        <v>1034</v>
      </c>
      <c r="T303" s="29" t="s">
        <v>618</v>
      </c>
      <c r="U303" s="29">
        <v>1E-4</v>
      </c>
      <c r="V303" s="29">
        <v>2.7799999999999998E-2</v>
      </c>
      <c r="W303" s="29">
        <v>3.6999999999999998E-2</v>
      </c>
      <c r="X303" s="29">
        <v>-1E-4</v>
      </c>
      <c r="Y303" s="29">
        <v>-2.8000000000000001E-2</v>
      </c>
      <c r="Z303" s="29">
        <v>-3.73E-2</v>
      </c>
      <c r="AA303" s="30">
        <v>300</v>
      </c>
      <c r="AB303" s="30">
        <v>475</v>
      </c>
      <c r="AC303" s="31">
        <v>60.710999999999999</v>
      </c>
      <c r="AD303" s="31">
        <v>0.24345263157894736</v>
      </c>
      <c r="AE303" s="30">
        <v>1</v>
      </c>
    </row>
    <row r="304" spans="2:31" x14ac:dyDescent="0.2">
      <c r="B304" s="28">
        <v>433</v>
      </c>
      <c r="C304" s="29" t="s">
        <v>1035</v>
      </c>
      <c r="D304" s="29" t="s">
        <v>616</v>
      </c>
      <c r="E304" s="29">
        <v>1E-4</v>
      </c>
      <c r="F304" s="29">
        <v>2.7799999999999998E-2</v>
      </c>
      <c r="G304" s="29">
        <v>3.6999999999999998E-2</v>
      </c>
      <c r="H304" s="29">
        <v>-1E-4</v>
      </c>
      <c r="I304" s="29">
        <v>-2.8000000000000001E-2</v>
      </c>
      <c r="J304" s="29">
        <v>-3.73E-2</v>
      </c>
      <c r="K304" s="30">
        <v>300</v>
      </c>
      <c r="L304" s="30">
        <v>475</v>
      </c>
      <c r="M304" s="31">
        <v>-20.404299999999999</v>
      </c>
      <c r="N304" s="31">
        <v>8.1821754385964909E-2</v>
      </c>
      <c r="O304" s="30">
        <v>1</v>
      </c>
      <c r="R304" s="28">
        <v>433</v>
      </c>
      <c r="S304" s="29" t="s">
        <v>1035</v>
      </c>
      <c r="T304" s="29" t="s">
        <v>616</v>
      </c>
      <c r="U304" s="29">
        <v>1E-4</v>
      </c>
      <c r="V304" s="29">
        <v>2.7799999999999998E-2</v>
      </c>
      <c r="W304" s="29">
        <v>3.6999999999999998E-2</v>
      </c>
      <c r="X304" s="29">
        <v>-1E-4</v>
      </c>
      <c r="Y304" s="29">
        <v>-2.8000000000000001E-2</v>
      </c>
      <c r="Z304" s="29">
        <v>-3.73E-2</v>
      </c>
      <c r="AA304" s="30">
        <v>300</v>
      </c>
      <c r="AB304" s="30">
        <v>475</v>
      </c>
      <c r="AC304" s="31">
        <v>-20.407599999999999</v>
      </c>
      <c r="AD304" s="31">
        <v>8.1834987468671669E-2</v>
      </c>
      <c r="AE304" s="30">
        <v>1</v>
      </c>
    </row>
    <row r="305" spans="2:31" x14ac:dyDescent="0.2">
      <c r="B305" s="28">
        <v>433</v>
      </c>
      <c r="C305" s="29" t="s">
        <v>1036</v>
      </c>
      <c r="D305" s="29" t="s">
        <v>618</v>
      </c>
      <c r="E305" s="29">
        <v>1E-4</v>
      </c>
      <c r="F305" s="29">
        <v>2.7799999999999998E-2</v>
      </c>
      <c r="G305" s="29">
        <v>3.6999999999999998E-2</v>
      </c>
      <c r="H305" s="29">
        <v>-1E-4</v>
      </c>
      <c r="I305" s="29">
        <v>-2.8000000000000001E-2</v>
      </c>
      <c r="J305" s="29">
        <v>-3.73E-2</v>
      </c>
      <c r="K305" s="30">
        <v>300</v>
      </c>
      <c r="L305" s="30">
        <v>475</v>
      </c>
      <c r="M305" s="31">
        <v>60.7117</v>
      </c>
      <c r="N305" s="31">
        <v>0.24345543859649121</v>
      </c>
      <c r="O305" s="30">
        <v>1</v>
      </c>
      <c r="R305" s="28">
        <v>433</v>
      </c>
      <c r="S305" s="29" t="s">
        <v>1036</v>
      </c>
      <c r="T305" s="29" t="s">
        <v>618</v>
      </c>
      <c r="U305" s="29">
        <v>1E-4</v>
      </c>
      <c r="V305" s="29">
        <v>2.7799999999999998E-2</v>
      </c>
      <c r="W305" s="29">
        <v>3.6999999999999998E-2</v>
      </c>
      <c r="X305" s="29">
        <v>-1E-4</v>
      </c>
      <c r="Y305" s="29">
        <v>-2.8000000000000001E-2</v>
      </c>
      <c r="Z305" s="29">
        <v>-3.73E-2</v>
      </c>
      <c r="AA305" s="30">
        <v>300</v>
      </c>
      <c r="AB305" s="30">
        <v>475</v>
      </c>
      <c r="AC305" s="31">
        <v>60.710999999999999</v>
      </c>
      <c r="AD305" s="31">
        <v>0.24345263157894736</v>
      </c>
      <c r="AE305" s="30">
        <v>1</v>
      </c>
    </row>
    <row r="306" spans="2:31" x14ac:dyDescent="0.2">
      <c r="B306" s="28">
        <v>434</v>
      </c>
      <c r="C306" s="29" t="s">
        <v>1038</v>
      </c>
      <c r="D306" s="29" t="s">
        <v>616</v>
      </c>
      <c r="E306" s="29">
        <v>1E-4</v>
      </c>
      <c r="F306" s="29">
        <v>2.7799999999999998E-2</v>
      </c>
      <c r="G306" s="29">
        <v>3.6999999999999998E-2</v>
      </c>
      <c r="H306" s="29">
        <v>-1E-4</v>
      </c>
      <c r="I306" s="29">
        <v>-2.8000000000000001E-2</v>
      </c>
      <c r="J306" s="29">
        <v>-3.73E-2</v>
      </c>
      <c r="K306" s="30">
        <v>300</v>
      </c>
      <c r="L306" s="30">
        <v>475</v>
      </c>
      <c r="M306" s="31">
        <v>-20.928599999999999</v>
      </c>
      <c r="N306" s="31">
        <v>8.3924210526315782E-2</v>
      </c>
      <c r="O306" s="30">
        <v>1</v>
      </c>
      <c r="R306" s="28">
        <v>434</v>
      </c>
      <c r="S306" s="29" t="s">
        <v>1038</v>
      </c>
      <c r="T306" s="29" t="s">
        <v>616</v>
      </c>
      <c r="U306" s="29">
        <v>1E-4</v>
      </c>
      <c r="V306" s="29">
        <v>2.7799999999999998E-2</v>
      </c>
      <c r="W306" s="29">
        <v>3.6999999999999998E-2</v>
      </c>
      <c r="X306" s="29">
        <v>-1E-4</v>
      </c>
      <c r="Y306" s="29">
        <v>-2.8000000000000001E-2</v>
      </c>
      <c r="Z306" s="29">
        <v>-3.73E-2</v>
      </c>
      <c r="AA306" s="30">
        <v>300</v>
      </c>
      <c r="AB306" s="30">
        <v>475</v>
      </c>
      <c r="AC306" s="31">
        <v>-20.931999999999999</v>
      </c>
      <c r="AD306" s="31">
        <v>8.3937844611528825E-2</v>
      </c>
      <c r="AE306" s="30">
        <v>1</v>
      </c>
    </row>
    <row r="307" spans="2:31" x14ac:dyDescent="0.2">
      <c r="B307" s="28">
        <v>434</v>
      </c>
      <c r="C307" s="29" t="s">
        <v>1039</v>
      </c>
      <c r="D307" s="29" t="s">
        <v>618</v>
      </c>
      <c r="E307" s="29">
        <v>1E-4</v>
      </c>
      <c r="F307" s="29">
        <v>2.7799999999999998E-2</v>
      </c>
      <c r="G307" s="29">
        <v>3.6999999999999998E-2</v>
      </c>
      <c r="H307" s="29">
        <v>-1E-4</v>
      </c>
      <c r="I307" s="29">
        <v>-2.8000000000000001E-2</v>
      </c>
      <c r="J307" s="29">
        <v>-3.73E-2</v>
      </c>
      <c r="K307" s="30">
        <v>300</v>
      </c>
      <c r="L307" s="30">
        <v>475</v>
      </c>
      <c r="M307" s="31">
        <v>60.7117</v>
      </c>
      <c r="N307" s="31">
        <v>0.24345543859649121</v>
      </c>
      <c r="O307" s="30">
        <v>1</v>
      </c>
      <c r="R307" s="28">
        <v>434</v>
      </c>
      <c r="S307" s="29" t="s">
        <v>1039</v>
      </c>
      <c r="T307" s="29" t="s">
        <v>618</v>
      </c>
      <c r="U307" s="29">
        <v>1E-4</v>
      </c>
      <c r="V307" s="29">
        <v>2.7799999999999998E-2</v>
      </c>
      <c r="W307" s="29">
        <v>3.6999999999999998E-2</v>
      </c>
      <c r="X307" s="29">
        <v>-1E-4</v>
      </c>
      <c r="Y307" s="29">
        <v>-2.8000000000000001E-2</v>
      </c>
      <c r="Z307" s="29">
        <v>-3.73E-2</v>
      </c>
      <c r="AA307" s="30">
        <v>300</v>
      </c>
      <c r="AB307" s="30">
        <v>475</v>
      </c>
      <c r="AC307" s="31">
        <v>60.710999999999999</v>
      </c>
      <c r="AD307" s="31">
        <v>0.24345263157894736</v>
      </c>
      <c r="AE307" s="30">
        <v>1</v>
      </c>
    </row>
    <row r="308" spans="2:31" x14ac:dyDescent="0.2">
      <c r="B308" s="28">
        <v>477</v>
      </c>
      <c r="C308" s="29" t="s">
        <v>1041</v>
      </c>
      <c r="D308" s="29" t="s">
        <v>616</v>
      </c>
      <c r="E308" s="29">
        <v>1E-4</v>
      </c>
      <c r="F308" s="29">
        <v>2.7900000000000001E-2</v>
      </c>
      <c r="G308" s="29">
        <v>3.7199999999999997E-2</v>
      </c>
      <c r="H308" s="29">
        <v>-1E-4</v>
      </c>
      <c r="I308" s="29">
        <v>-2.81E-2</v>
      </c>
      <c r="J308" s="29">
        <v>-3.7499999999999999E-2</v>
      </c>
      <c r="K308" s="30">
        <v>300</v>
      </c>
      <c r="L308" s="30">
        <v>475</v>
      </c>
      <c r="M308" s="31">
        <v>-16.957599999999999</v>
      </c>
      <c r="N308" s="31">
        <v>6.8000401002506261E-2</v>
      </c>
      <c r="O308" s="30">
        <v>1</v>
      </c>
      <c r="R308" s="28">
        <v>477</v>
      </c>
      <c r="S308" s="29" t="s">
        <v>1041</v>
      </c>
      <c r="T308" s="29" t="s">
        <v>616</v>
      </c>
      <c r="U308" s="29">
        <v>1E-4</v>
      </c>
      <c r="V308" s="29">
        <v>2.7900000000000001E-2</v>
      </c>
      <c r="W308" s="29">
        <v>3.7199999999999997E-2</v>
      </c>
      <c r="X308" s="29">
        <v>-1E-4</v>
      </c>
      <c r="Y308" s="29">
        <v>-2.81E-2</v>
      </c>
      <c r="Z308" s="29">
        <v>-3.7499999999999999E-2</v>
      </c>
      <c r="AA308" s="30">
        <v>300</v>
      </c>
      <c r="AB308" s="30">
        <v>475</v>
      </c>
      <c r="AC308" s="31">
        <v>-16.9602</v>
      </c>
      <c r="AD308" s="31">
        <v>6.8010827067669172E-2</v>
      </c>
      <c r="AE308" s="30">
        <v>1</v>
      </c>
    </row>
    <row r="309" spans="2:31" x14ac:dyDescent="0.2">
      <c r="B309" s="28">
        <v>477</v>
      </c>
      <c r="C309" s="29" t="s">
        <v>1042</v>
      </c>
      <c r="D309" s="29" t="s">
        <v>618</v>
      </c>
      <c r="E309" s="29">
        <v>1E-4</v>
      </c>
      <c r="F309" s="29">
        <v>2.7900000000000001E-2</v>
      </c>
      <c r="G309" s="29">
        <v>3.7199999999999997E-2</v>
      </c>
      <c r="H309" s="29">
        <v>-1E-4</v>
      </c>
      <c r="I309" s="29">
        <v>-2.81E-2</v>
      </c>
      <c r="J309" s="29">
        <v>-3.7499999999999999E-2</v>
      </c>
      <c r="K309" s="30">
        <v>300</v>
      </c>
      <c r="L309" s="30">
        <v>475</v>
      </c>
      <c r="M309" s="31">
        <v>60.7117</v>
      </c>
      <c r="N309" s="31">
        <v>0.24345543859649121</v>
      </c>
      <c r="O309" s="30">
        <v>1</v>
      </c>
      <c r="R309" s="28">
        <v>477</v>
      </c>
      <c r="S309" s="29" t="s">
        <v>1042</v>
      </c>
      <c r="T309" s="29" t="s">
        <v>618</v>
      </c>
      <c r="U309" s="29">
        <v>1E-4</v>
      </c>
      <c r="V309" s="29">
        <v>2.7900000000000001E-2</v>
      </c>
      <c r="W309" s="29">
        <v>3.7199999999999997E-2</v>
      </c>
      <c r="X309" s="29">
        <v>-1E-4</v>
      </c>
      <c r="Y309" s="29">
        <v>-2.81E-2</v>
      </c>
      <c r="Z309" s="29">
        <v>-3.7499999999999999E-2</v>
      </c>
      <c r="AA309" s="30">
        <v>300</v>
      </c>
      <c r="AB309" s="30">
        <v>475</v>
      </c>
      <c r="AC309" s="31">
        <v>60.710999999999999</v>
      </c>
      <c r="AD309" s="31">
        <v>0.24345263157894736</v>
      </c>
      <c r="AE309" s="30">
        <v>1</v>
      </c>
    </row>
    <row r="310" spans="2:31" x14ac:dyDescent="0.2">
      <c r="B310" s="28">
        <v>478</v>
      </c>
      <c r="C310" s="29" t="s">
        <v>1044</v>
      </c>
      <c r="D310" s="29" t="s">
        <v>616</v>
      </c>
      <c r="E310" s="29">
        <v>1E-4</v>
      </c>
      <c r="F310" s="29">
        <v>2.7900000000000001E-2</v>
      </c>
      <c r="G310" s="29">
        <v>3.7199999999999997E-2</v>
      </c>
      <c r="H310" s="29">
        <v>-1E-4</v>
      </c>
      <c r="I310" s="29">
        <v>-2.81E-2</v>
      </c>
      <c r="J310" s="29">
        <v>-3.7499999999999999E-2</v>
      </c>
      <c r="K310" s="30">
        <v>300</v>
      </c>
      <c r="L310" s="30">
        <v>475</v>
      </c>
      <c r="M310" s="31">
        <v>-16.406300000000002</v>
      </c>
      <c r="N310" s="31">
        <v>6.5789674185463665E-2</v>
      </c>
      <c r="O310" s="30">
        <v>1</v>
      </c>
      <c r="R310" s="28">
        <v>478</v>
      </c>
      <c r="S310" s="29" t="s">
        <v>1044</v>
      </c>
      <c r="T310" s="29" t="s">
        <v>616</v>
      </c>
      <c r="U310" s="29">
        <v>1E-4</v>
      </c>
      <c r="V310" s="29">
        <v>2.7900000000000001E-2</v>
      </c>
      <c r="W310" s="29">
        <v>3.7199999999999997E-2</v>
      </c>
      <c r="X310" s="29">
        <v>-1E-4</v>
      </c>
      <c r="Y310" s="29">
        <v>-2.81E-2</v>
      </c>
      <c r="Z310" s="29">
        <v>-3.7499999999999999E-2</v>
      </c>
      <c r="AA310" s="30">
        <v>300</v>
      </c>
      <c r="AB310" s="30">
        <v>475</v>
      </c>
      <c r="AC310" s="31">
        <v>-16.408899999999999</v>
      </c>
      <c r="AD310" s="31">
        <v>6.5800100250626561E-2</v>
      </c>
      <c r="AE310" s="30">
        <v>1</v>
      </c>
    </row>
    <row r="311" spans="2:31" x14ac:dyDescent="0.2">
      <c r="B311" s="28">
        <v>478</v>
      </c>
      <c r="C311" s="29" t="s">
        <v>1045</v>
      </c>
      <c r="D311" s="29" t="s">
        <v>618</v>
      </c>
      <c r="E311" s="29">
        <v>1E-4</v>
      </c>
      <c r="F311" s="29">
        <v>2.7900000000000001E-2</v>
      </c>
      <c r="G311" s="29">
        <v>3.7199999999999997E-2</v>
      </c>
      <c r="H311" s="29">
        <v>-1E-4</v>
      </c>
      <c r="I311" s="29">
        <v>-2.81E-2</v>
      </c>
      <c r="J311" s="29">
        <v>-3.7499999999999999E-2</v>
      </c>
      <c r="K311" s="30">
        <v>300</v>
      </c>
      <c r="L311" s="30">
        <v>475</v>
      </c>
      <c r="M311" s="31">
        <v>60.7117</v>
      </c>
      <c r="N311" s="31">
        <v>0.24345543859649121</v>
      </c>
      <c r="O311" s="30">
        <v>1</v>
      </c>
      <c r="R311" s="28">
        <v>478</v>
      </c>
      <c r="S311" s="29" t="s">
        <v>1045</v>
      </c>
      <c r="T311" s="29" t="s">
        <v>618</v>
      </c>
      <c r="U311" s="29">
        <v>1E-4</v>
      </c>
      <c r="V311" s="29">
        <v>2.7900000000000001E-2</v>
      </c>
      <c r="W311" s="29">
        <v>3.7199999999999997E-2</v>
      </c>
      <c r="X311" s="29">
        <v>-1E-4</v>
      </c>
      <c r="Y311" s="29">
        <v>-2.81E-2</v>
      </c>
      <c r="Z311" s="29">
        <v>-3.7499999999999999E-2</v>
      </c>
      <c r="AA311" s="30">
        <v>300</v>
      </c>
      <c r="AB311" s="30">
        <v>475</v>
      </c>
      <c r="AC311" s="31">
        <v>60.710999999999999</v>
      </c>
      <c r="AD311" s="31">
        <v>0.24345263157894736</v>
      </c>
      <c r="AE311" s="30">
        <v>1</v>
      </c>
    </row>
    <row r="312" spans="2:31" x14ac:dyDescent="0.2">
      <c r="B312" s="28">
        <v>479</v>
      </c>
      <c r="C312" s="29" t="s">
        <v>1046</v>
      </c>
      <c r="D312" s="29" t="s">
        <v>616</v>
      </c>
      <c r="E312" s="29">
        <v>1E-4</v>
      </c>
      <c r="F312" s="29">
        <v>2.7900000000000001E-2</v>
      </c>
      <c r="G312" s="29">
        <v>3.7199999999999997E-2</v>
      </c>
      <c r="H312" s="29">
        <v>-1E-4</v>
      </c>
      <c r="I312" s="29">
        <v>-2.81E-2</v>
      </c>
      <c r="J312" s="29">
        <v>-3.7499999999999999E-2</v>
      </c>
      <c r="K312" s="30">
        <v>300</v>
      </c>
      <c r="L312" s="30">
        <v>475</v>
      </c>
      <c r="M312" s="31">
        <v>-15.8401</v>
      </c>
      <c r="N312" s="31">
        <v>6.3519197994987467E-2</v>
      </c>
      <c r="O312" s="30">
        <v>1</v>
      </c>
      <c r="R312" s="28">
        <v>479</v>
      </c>
      <c r="S312" s="29" t="s">
        <v>1046</v>
      </c>
      <c r="T312" s="29" t="s">
        <v>616</v>
      </c>
      <c r="U312" s="29">
        <v>1E-4</v>
      </c>
      <c r="V312" s="29">
        <v>2.7900000000000001E-2</v>
      </c>
      <c r="W312" s="29">
        <v>3.7199999999999997E-2</v>
      </c>
      <c r="X312" s="29">
        <v>-1E-4</v>
      </c>
      <c r="Y312" s="29">
        <v>-2.81E-2</v>
      </c>
      <c r="Z312" s="29">
        <v>-3.7499999999999999E-2</v>
      </c>
      <c r="AA312" s="30">
        <v>300</v>
      </c>
      <c r="AB312" s="30">
        <v>475</v>
      </c>
      <c r="AC312" s="31">
        <v>-15.842700000000001</v>
      </c>
      <c r="AD312" s="31">
        <v>6.3529624060150378E-2</v>
      </c>
      <c r="AE312" s="30">
        <v>1</v>
      </c>
    </row>
    <row r="313" spans="2:31" x14ac:dyDescent="0.2">
      <c r="B313" s="28">
        <v>479</v>
      </c>
      <c r="C313" s="29" t="s">
        <v>1047</v>
      </c>
      <c r="D313" s="29" t="s">
        <v>618</v>
      </c>
      <c r="E313" s="29">
        <v>1E-4</v>
      </c>
      <c r="F313" s="29">
        <v>2.7900000000000001E-2</v>
      </c>
      <c r="G313" s="29">
        <v>3.7199999999999997E-2</v>
      </c>
      <c r="H313" s="29">
        <v>-1E-4</v>
      </c>
      <c r="I313" s="29">
        <v>-2.81E-2</v>
      </c>
      <c r="J313" s="29">
        <v>-3.7499999999999999E-2</v>
      </c>
      <c r="K313" s="30">
        <v>300</v>
      </c>
      <c r="L313" s="30">
        <v>475</v>
      </c>
      <c r="M313" s="31">
        <v>60.7117</v>
      </c>
      <c r="N313" s="31">
        <v>0.24345543859649121</v>
      </c>
      <c r="O313" s="30">
        <v>1</v>
      </c>
      <c r="R313" s="28">
        <v>479</v>
      </c>
      <c r="S313" s="29" t="s">
        <v>1047</v>
      </c>
      <c r="T313" s="29" t="s">
        <v>618</v>
      </c>
      <c r="U313" s="29">
        <v>1E-4</v>
      </c>
      <c r="V313" s="29">
        <v>2.7900000000000001E-2</v>
      </c>
      <c r="W313" s="29">
        <v>3.7199999999999997E-2</v>
      </c>
      <c r="X313" s="29">
        <v>-1E-4</v>
      </c>
      <c r="Y313" s="29">
        <v>-2.81E-2</v>
      </c>
      <c r="Z313" s="29">
        <v>-3.7499999999999999E-2</v>
      </c>
      <c r="AA313" s="30">
        <v>300</v>
      </c>
      <c r="AB313" s="30">
        <v>475</v>
      </c>
      <c r="AC313" s="31">
        <v>60.710999999999999</v>
      </c>
      <c r="AD313" s="31">
        <v>0.24345263157894736</v>
      </c>
      <c r="AE313" s="30">
        <v>1</v>
      </c>
    </row>
    <row r="314" spans="2:31" x14ac:dyDescent="0.2">
      <c r="B314" s="28">
        <v>480</v>
      </c>
      <c r="C314" s="29" t="s">
        <v>1048</v>
      </c>
      <c r="D314" s="29" t="s">
        <v>616</v>
      </c>
      <c r="E314" s="29">
        <v>1E-4</v>
      </c>
      <c r="F314" s="29">
        <v>2.7900000000000001E-2</v>
      </c>
      <c r="G314" s="29">
        <v>3.7199999999999997E-2</v>
      </c>
      <c r="H314" s="29">
        <v>-1E-4</v>
      </c>
      <c r="I314" s="29">
        <v>-2.81E-2</v>
      </c>
      <c r="J314" s="29">
        <v>-3.7499999999999999E-2</v>
      </c>
      <c r="K314" s="30">
        <v>300</v>
      </c>
      <c r="L314" s="30">
        <v>475</v>
      </c>
      <c r="M314" s="31">
        <v>-15.7873</v>
      </c>
      <c r="N314" s="31">
        <v>6.330746867167919E-2</v>
      </c>
      <c r="O314" s="30">
        <v>1</v>
      </c>
      <c r="R314" s="28">
        <v>480</v>
      </c>
      <c r="S314" s="29" t="s">
        <v>1048</v>
      </c>
      <c r="T314" s="29" t="s">
        <v>616</v>
      </c>
      <c r="U314" s="29">
        <v>1E-4</v>
      </c>
      <c r="V314" s="29">
        <v>2.7900000000000001E-2</v>
      </c>
      <c r="W314" s="29">
        <v>3.7199999999999997E-2</v>
      </c>
      <c r="X314" s="29">
        <v>-1E-4</v>
      </c>
      <c r="Y314" s="29">
        <v>-2.81E-2</v>
      </c>
      <c r="Z314" s="29">
        <v>-3.7499999999999999E-2</v>
      </c>
      <c r="AA314" s="30">
        <v>300</v>
      </c>
      <c r="AB314" s="30">
        <v>475</v>
      </c>
      <c r="AC314" s="31">
        <v>-15.789899999999999</v>
      </c>
      <c r="AD314" s="31">
        <v>6.3317894736842101E-2</v>
      </c>
      <c r="AE314" s="30">
        <v>1</v>
      </c>
    </row>
    <row r="315" spans="2:31" x14ac:dyDescent="0.2">
      <c r="B315" s="28">
        <v>480</v>
      </c>
      <c r="C315" s="29" t="s">
        <v>1049</v>
      </c>
      <c r="D315" s="29" t="s">
        <v>618</v>
      </c>
      <c r="E315" s="29">
        <v>1E-4</v>
      </c>
      <c r="F315" s="29">
        <v>2.7900000000000001E-2</v>
      </c>
      <c r="G315" s="29">
        <v>3.7199999999999997E-2</v>
      </c>
      <c r="H315" s="29">
        <v>-1E-4</v>
      </c>
      <c r="I315" s="29">
        <v>-2.81E-2</v>
      </c>
      <c r="J315" s="29">
        <v>-3.7499999999999999E-2</v>
      </c>
      <c r="K315" s="30">
        <v>300</v>
      </c>
      <c r="L315" s="30">
        <v>475</v>
      </c>
      <c r="M315" s="31">
        <v>60.7117</v>
      </c>
      <c r="N315" s="31">
        <v>0.24345543859649121</v>
      </c>
      <c r="O315" s="30">
        <v>1</v>
      </c>
      <c r="R315" s="28">
        <v>480</v>
      </c>
      <c r="S315" s="29" t="s">
        <v>1049</v>
      </c>
      <c r="T315" s="29" t="s">
        <v>618</v>
      </c>
      <c r="U315" s="29">
        <v>1E-4</v>
      </c>
      <c r="V315" s="29">
        <v>2.7900000000000001E-2</v>
      </c>
      <c r="W315" s="29">
        <v>3.7199999999999997E-2</v>
      </c>
      <c r="X315" s="29">
        <v>-1E-4</v>
      </c>
      <c r="Y315" s="29">
        <v>-2.81E-2</v>
      </c>
      <c r="Z315" s="29">
        <v>-3.7499999999999999E-2</v>
      </c>
      <c r="AA315" s="30">
        <v>300</v>
      </c>
      <c r="AB315" s="30">
        <v>475</v>
      </c>
      <c r="AC315" s="31">
        <v>60.710999999999999</v>
      </c>
      <c r="AD315" s="31">
        <v>0.24345263157894736</v>
      </c>
      <c r="AE315" s="30">
        <v>1</v>
      </c>
    </row>
    <row r="316" spans="2:31" x14ac:dyDescent="0.2">
      <c r="B316" s="28">
        <v>481</v>
      </c>
      <c r="C316" s="29" t="s">
        <v>1051</v>
      </c>
      <c r="D316" s="29" t="s">
        <v>616</v>
      </c>
      <c r="E316" s="29">
        <v>1E-4</v>
      </c>
      <c r="F316" s="29">
        <v>2.7900000000000001E-2</v>
      </c>
      <c r="G316" s="29">
        <v>3.7199999999999997E-2</v>
      </c>
      <c r="H316" s="29">
        <v>-1E-4</v>
      </c>
      <c r="I316" s="29">
        <v>-2.81E-2</v>
      </c>
      <c r="J316" s="29">
        <v>-3.7499999999999999E-2</v>
      </c>
      <c r="K316" s="30">
        <v>300</v>
      </c>
      <c r="L316" s="30">
        <v>475</v>
      </c>
      <c r="M316" s="31">
        <v>-16.2377</v>
      </c>
      <c r="N316" s="31">
        <v>6.5113583959899746E-2</v>
      </c>
      <c r="O316" s="30">
        <v>1</v>
      </c>
      <c r="R316" s="28">
        <v>481</v>
      </c>
      <c r="S316" s="29" t="s">
        <v>1051</v>
      </c>
      <c r="T316" s="29" t="s">
        <v>616</v>
      </c>
      <c r="U316" s="29">
        <v>1E-4</v>
      </c>
      <c r="V316" s="29">
        <v>2.7900000000000001E-2</v>
      </c>
      <c r="W316" s="29">
        <v>3.7199999999999997E-2</v>
      </c>
      <c r="X316" s="29">
        <v>-1E-4</v>
      </c>
      <c r="Y316" s="29">
        <v>-2.81E-2</v>
      </c>
      <c r="Z316" s="29">
        <v>-3.7499999999999999E-2</v>
      </c>
      <c r="AA316" s="30">
        <v>300</v>
      </c>
      <c r="AB316" s="30">
        <v>475</v>
      </c>
      <c r="AC316" s="31">
        <v>-16.240400000000001</v>
      </c>
      <c r="AD316" s="31">
        <v>6.5124411027568926E-2</v>
      </c>
      <c r="AE316" s="30">
        <v>1</v>
      </c>
    </row>
    <row r="317" spans="2:31" x14ac:dyDescent="0.2">
      <c r="B317" s="28">
        <v>481</v>
      </c>
      <c r="C317" s="29" t="s">
        <v>1052</v>
      </c>
      <c r="D317" s="29" t="s">
        <v>618</v>
      </c>
      <c r="E317" s="29">
        <v>1E-4</v>
      </c>
      <c r="F317" s="29">
        <v>2.7900000000000001E-2</v>
      </c>
      <c r="G317" s="29">
        <v>3.7199999999999997E-2</v>
      </c>
      <c r="H317" s="29">
        <v>-1E-4</v>
      </c>
      <c r="I317" s="29">
        <v>-2.81E-2</v>
      </c>
      <c r="J317" s="29">
        <v>-3.7499999999999999E-2</v>
      </c>
      <c r="K317" s="30">
        <v>300</v>
      </c>
      <c r="L317" s="30">
        <v>475</v>
      </c>
      <c r="M317" s="31">
        <v>60.7117</v>
      </c>
      <c r="N317" s="31">
        <v>0.24345543859649121</v>
      </c>
      <c r="O317" s="30">
        <v>1</v>
      </c>
      <c r="R317" s="28">
        <v>481</v>
      </c>
      <c r="S317" s="29" t="s">
        <v>1052</v>
      </c>
      <c r="T317" s="29" t="s">
        <v>618</v>
      </c>
      <c r="U317" s="29">
        <v>1E-4</v>
      </c>
      <c r="V317" s="29">
        <v>2.7900000000000001E-2</v>
      </c>
      <c r="W317" s="29">
        <v>3.7199999999999997E-2</v>
      </c>
      <c r="X317" s="29">
        <v>-1E-4</v>
      </c>
      <c r="Y317" s="29">
        <v>-2.81E-2</v>
      </c>
      <c r="Z317" s="29">
        <v>-3.7499999999999999E-2</v>
      </c>
      <c r="AA317" s="30">
        <v>300</v>
      </c>
      <c r="AB317" s="30">
        <v>475</v>
      </c>
      <c r="AC317" s="31">
        <v>60.710999999999999</v>
      </c>
      <c r="AD317" s="31">
        <v>0.24345263157894736</v>
      </c>
      <c r="AE317" s="30">
        <v>1</v>
      </c>
    </row>
    <row r="318" spans="2:31" x14ac:dyDescent="0.2">
      <c r="B318" s="28">
        <v>459</v>
      </c>
      <c r="C318" s="29" t="s">
        <v>1054</v>
      </c>
      <c r="D318" s="29" t="s">
        <v>616</v>
      </c>
      <c r="E318" s="29">
        <v>1E-4</v>
      </c>
      <c r="F318" s="29">
        <v>2.8400000000000002E-2</v>
      </c>
      <c r="G318" s="29">
        <v>3.78E-2</v>
      </c>
      <c r="H318" s="29">
        <v>-1E-4</v>
      </c>
      <c r="I318" s="29">
        <v>-2.8899999999999999E-2</v>
      </c>
      <c r="J318" s="29">
        <v>-3.85E-2</v>
      </c>
      <c r="K318" s="30">
        <v>300</v>
      </c>
      <c r="L318" s="30">
        <v>475</v>
      </c>
      <c r="M318" s="31">
        <v>-53.892200000000003</v>
      </c>
      <c r="N318" s="31">
        <v>0.21610907268170429</v>
      </c>
      <c r="O318" s="30">
        <v>1</v>
      </c>
      <c r="R318" s="28">
        <v>459</v>
      </c>
      <c r="S318" s="29" t="s">
        <v>1054</v>
      </c>
      <c r="T318" s="29" t="s">
        <v>616</v>
      </c>
      <c r="U318" s="29">
        <v>1E-4</v>
      </c>
      <c r="V318" s="29">
        <v>2.8400000000000002E-2</v>
      </c>
      <c r="W318" s="29">
        <v>3.78E-2</v>
      </c>
      <c r="X318" s="29">
        <v>-1E-4</v>
      </c>
      <c r="Y318" s="29">
        <v>-2.8899999999999999E-2</v>
      </c>
      <c r="Z318" s="29">
        <v>-3.85E-2</v>
      </c>
      <c r="AA318" s="30">
        <v>300</v>
      </c>
      <c r="AB318" s="30">
        <v>475</v>
      </c>
      <c r="AC318" s="31">
        <v>-53.892699999999998</v>
      </c>
      <c r="AD318" s="31">
        <v>0.21611107769423557</v>
      </c>
      <c r="AE318" s="30">
        <v>1</v>
      </c>
    </row>
    <row r="319" spans="2:31" x14ac:dyDescent="0.2">
      <c r="B319" s="28">
        <v>459</v>
      </c>
      <c r="C319" s="29" t="s">
        <v>1055</v>
      </c>
      <c r="D319" s="29" t="s">
        <v>618</v>
      </c>
      <c r="E319" s="29">
        <v>1E-4</v>
      </c>
      <c r="F319" s="29">
        <v>2.8400000000000002E-2</v>
      </c>
      <c r="G319" s="29">
        <v>3.78E-2</v>
      </c>
      <c r="H319" s="29">
        <v>-1E-4</v>
      </c>
      <c r="I319" s="29">
        <v>-2.8899999999999999E-2</v>
      </c>
      <c r="J319" s="29">
        <v>-3.85E-2</v>
      </c>
      <c r="K319" s="30">
        <v>300</v>
      </c>
      <c r="L319" s="30">
        <v>475</v>
      </c>
      <c r="M319" s="31">
        <v>53.035200000000003</v>
      </c>
      <c r="N319" s="31">
        <v>0.21267248120300752</v>
      </c>
      <c r="O319" s="30">
        <v>1</v>
      </c>
      <c r="R319" s="28">
        <v>459</v>
      </c>
      <c r="S319" s="29" t="s">
        <v>1055</v>
      </c>
      <c r="T319" s="29" t="s">
        <v>618</v>
      </c>
      <c r="U319" s="29">
        <v>1E-4</v>
      </c>
      <c r="V319" s="29">
        <v>2.8400000000000002E-2</v>
      </c>
      <c r="W319" s="29">
        <v>3.78E-2</v>
      </c>
      <c r="X319" s="29">
        <v>-1E-4</v>
      </c>
      <c r="Y319" s="29">
        <v>-2.8899999999999999E-2</v>
      </c>
      <c r="Z319" s="29">
        <v>-3.85E-2</v>
      </c>
      <c r="AA319" s="30">
        <v>300</v>
      </c>
      <c r="AB319" s="30">
        <v>475</v>
      </c>
      <c r="AC319" s="31">
        <v>53.035499999999999</v>
      </c>
      <c r="AD319" s="31">
        <v>0.21267368421052632</v>
      </c>
      <c r="AE319" s="30">
        <v>1</v>
      </c>
    </row>
    <row r="320" spans="2:31" x14ac:dyDescent="0.2">
      <c r="B320" s="28">
        <v>462</v>
      </c>
      <c r="C320" s="29" t="s">
        <v>1057</v>
      </c>
      <c r="D320" s="29" t="s">
        <v>616</v>
      </c>
      <c r="E320" s="29">
        <v>1E-4</v>
      </c>
      <c r="F320" s="29">
        <v>2.8500000000000001E-2</v>
      </c>
      <c r="G320" s="29">
        <v>3.7900000000000003E-2</v>
      </c>
      <c r="H320" s="29">
        <v>-1E-4</v>
      </c>
      <c r="I320" s="29">
        <v>-2.9000000000000001E-2</v>
      </c>
      <c r="J320" s="29">
        <v>-3.8600000000000002E-2</v>
      </c>
      <c r="K320" s="30">
        <v>300</v>
      </c>
      <c r="L320" s="30">
        <v>475</v>
      </c>
      <c r="M320" s="31">
        <v>-68.685199999999995</v>
      </c>
      <c r="N320" s="31">
        <v>0.27542937343358392</v>
      </c>
      <c r="O320" s="30">
        <v>1</v>
      </c>
      <c r="R320" s="28">
        <v>462</v>
      </c>
      <c r="S320" s="29" t="s">
        <v>1057</v>
      </c>
      <c r="T320" s="29" t="s">
        <v>616</v>
      </c>
      <c r="U320" s="29">
        <v>1E-4</v>
      </c>
      <c r="V320" s="29">
        <v>2.8500000000000001E-2</v>
      </c>
      <c r="W320" s="29">
        <v>3.7900000000000003E-2</v>
      </c>
      <c r="X320" s="29">
        <v>-1E-4</v>
      </c>
      <c r="Y320" s="29">
        <v>-2.9000000000000001E-2</v>
      </c>
      <c r="Z320" s="29">
        <v>-3.8600000000000002E-2</v>
      </c>
      <c r="AA320" s="30">
        <v>300</v>
      </c>
      <c r="AB320" s="30">
        <v>475</v>
      </c>
      <c r="AC320" s="31">
        <v>-68.685299999999998</v>
      </c>
      <c r="AD320" s="31">
        <v>0.27542977443609024</v>
      </c>
      <c r="AE320" s="30">
        <v>1</v>
      </c>
    </row>
    <row r="321" spans="2:31" x14ac:dyDescent="0.2">
      <c r="B321" s="28">
        <v>462</v>
      </c>
      <c r="C321" s="29" t="s">
        <v>1058</v>
      </c>
      <c r="D321" s="29" t="s">
        <v>618</v>
      </c>
      <c r="E321" s="29">
        <v>1E-4</v>
      </c>
      <c r="F321" s="29">
        <v>2.8500000000000001E-2</v>
      </c>
      <c r="G321" s="29">
        <v>3.7900000000000003E-2</v>
      </c>
      <c r="H321" s="29">
        <v>-1E-4</v>
      </c>
      <c r="I321" s="29">
        <v>-2.9000000000000001E-2</v>
      </c>
      <c r="J321" s="29">
        <v>-3.8600000000000002E-2</v>
      </c>
      <c r="K321" s="30">
        <v>300</v>
      </c>
      <c r="L321" s="30">
        <v>475</v>
      </c>
      <c r="M321" s="31">
        <v>68.467200000000005</v>
      </c>
      <c r="N321" s="31">
        <v>0.27455518796992484</v>
      </c>
      <c r="O321" s="30">
        <v>1</v>
      </c>
      <c r="R321" s="28">
        <v>462</v>
      </c>
      <c r="S321" s="29" t="s">
        <v>1058</v>
      </c>
      <c r="T321" s="29" t="s">
        <v>618</v>
      </c>
      <c r="U321" s="29">
        <v>1E-4</v>
      </c>
      <c r="V321" s="29">
        <v>2.8500000000000001E-2</v>
      </c>
      <c r="W321" s="29">
        <v>3.7900000000000003E-2</v>
      </c>
      <c r="X321" s="29">
        <v>-1E-4</v>
      </c>
      <c r="Y321" s="29">
        <v>-2.9000000000000001E-2</v>
      </c>
      <c r="Z321" s="29">
        <v>-3.8600000000000002E-2</v>
      </c>
      <c r="AA321" s="30">
        <v>300</v>
      </c>
      <c r="AB321" s="30">
        <v>475</v>
      </c>
      <c r="AC321" s="31">
        <v>68.467200000000005</v>
      </c>
      <c r="AD321" s="31">
        <v>0.27455518796992484</v>
      </c>
      <c r="AE321" s="30">
        <v>1</v>
      </c>
    </row>
    <row r="322" spans="2:31" x14ac:dyDescent="0.2">
      <c r="B322" s="28">
        <v>465</v>
      </c>
      <c r="C322" s="29" t="s">
        <v>1060</v>
      </c>
      <c r="D322" s="29" t="s">
        <v>616</v>
      </c>
      <c r="E322" s="29">
        <v>1E-4</v>
      </c>
      <c r="F322" s="29">
        <v>2.8500000000000001E-2</v>
      </c>
      <c r="G322" s="29">
        <v>3.7900000000000003E-2</v>
      </c>
      <c r="H322" s="29">
        <v>-1E-4</v>
      </c>
      <c r="I322" s="29">
        <v>-2.9000000000000001E-2</v>
      </c>
      <c r="J322" s="29">
        <v>-3.8600000000000002E-2</v>
      </c>
      <c r="K322" s="30">
        <v>300</v>
      </c>
      <c r="L322" s="30">
        <v>475</v>
      </c>
      <c r="M322" s="31">
        <v>-70.5458</v>
      </c>
      <c r="N322" s="31">
        <v>0.2828904260651629</v>
      </c>
      <c r="O322" s="30">
        <v>1</v>
      </c>
      <c r="R322" s="28">
        <v>465</v>
      </c>
      <c r="S322" s="29" t="s">
        <v>1060</v>
      </c>
      <c r="T322" s="29" t="s">
        <v>616</v>
      </c>
      <c r="U322" s="29">
        <v>1E-4</v>
      </c>
      <c r="V322" s="29">
        <v>2.8500000000000001E-2</v>
      </c>
      <c r="W322" s="29">
        <v>3.7900000000000003E-2</v>
      </c>
      <c r="X322" s="29">
        <v>-1E-4</v>
      </c>
      <c r="Y322" s="29">
        <v>-2.9000000000000001E-2</v>
      </c>
      <c r="Z322" s="29">
        <v>-3.8600000000000002E-2</v>
      </c>
      <c r="AA322" s="30">
        <v>300</v>
      </c>
      <c r="AB322" s="30">
        <v>475</v>
      </c>
      <c r="AC322" s="31">
        <v>-70.545900000000003</v>
      </c>
      <c r="AD322" s="31">
        <v>0.28289082706766921</v>
      </c>
      <c r="AE322" s="30">
        <v>1</v>
      </c>
    </row>
    <row r="323" spans="2:31" x14ac:dyDescent="0.2">
      <c r="B323" s="28">
        <v>465</v>
      </c>
      <c r="C323" s="29" t="s">
        <v>1061</v>
      </c>
      <c r="D323" s="29" t="s">
        <v>618</v>
      </c>
      <c r="E323" s="29">
        <v>1E-4</v>
      </c>
      <c r="F323" s="29">
        <v>2.8500000000000001E-2</v>
      </c>
      <c r="G323" s="29">
        <v>3.7900000000000003E-2</v>
      </c>
      <c r="H323" s="29">
        <v>-1E-4</v>
      </c>
      <c r="I323" s="29">
        <v>-2.9000000000000001E-2</v>
      </c>
      <c r="J323" s="29">
        <v>-3.8600000000000002E-2</v>
      </c>
      <c r="K323" s="30">
        <v>300</v>
      </c>
      <c r="L323" s="30">
        <v>475</v>
      </c>
      <c r="M323" s="31">
        <v>68.713399999999993</v>
      </c>
      <c r="N323" s="31">
        <v>0.27554245614035083</v>
      </c>
      <c r="O323" s="30">
        <v>1</v>
      </c>
      <c r="R323" s="28">
        <v>465</v>
      </c>
      <c r="S323" s="29" t="s">
        <v>1061</v>
      </c>
      <c r="T323" s="29" t="s">
        <v>618</v>
      </c>
      <c r="U323" s="29">
        <v>1E-4</v>
      </c>
      <c r="V323" s="29">
        <v>2.8500000000000001E-2</v>
      </c>
      <c r="W323" s="29">
        <v>3.7900000000000003E-2</v>
      </c>
      <c r="X323" s="29">
        <v>-1E-4</v>
      </c>
      <c r="Y323" s="29">
        <v>-2.9000000000000001E-2</v>
      </c>
      <c r="Z323" s="29">
        <v>-3.8600000000000002E-2</v>
      </c>
      <c r="AA323" s="30">
        <v>300</v>
      </c>
      <c r="AB323" s="30">
        <v>475</v>
      </c>
      <c r="AC323" s="31">
        <v>68.713399999999993</v>
      </c>
      <c r="AD323" s="31">
        <v>0.27554245614035083</v>
      </c>
      <c r="AE323" s="30">
        <v>1</v>
      </c>
    </row>
    <row r="324" spans="2:31" x14ac:dyDescent="0.2">
      <c r="B324" s="28">
        <v>468</v>
      </c>
      <c r="C324" s="29" t="s">
        <v>1063</v>
      </c>
      <c r="D324" s="29" t="s">
        <v>616</v>
      </c>
      <c r="E324" s="29">
        <v>1E-4</v>
      </c>
      <c r="F324" s="29">
        <v>2.8500000000000001E-2</v>
      </c>
      <c r="G324" s="29">
        <v>3.7900000000000003E-2</v>
      </c>
      <c r="H324" s="29">
        <v>-1E-4</v>
      </c>
      <c r="I324" s="29">
        <v>-2.9000000000000001E-2</v>
      </c>
      <c r="J324" s="29">
        <v>-3.8600000000000002E-2</v>
      </c>
      <c r="K324" s="30">
        <v>300</v>
      </c>
      <c r="L324" s="30">
        <v>475</v>
      </c>
      <c r="M324" s="31">
        <v>-70.775000000000006</v>
      </c>
      <c r="N324" s="31">
        <v>0.28380952380952379</v>
      </c>
      <c r="O324" s="30">
        <v>1</v>
      </c>
      <c r="R324" s="28">
        <v>468</v>
      </c>
      <c r="S324" s="29" t="s">
        <v>1063</v>
      </c>
      <c r="T324" s="29" t="s">
        <v>616</v>
      </c>
      <c r="U324" s="29">
        <v>1E-4</v>
      </c>
      <c r="V324" s="29">
        <v>2.8500000000000001E-2</v>
      </c>
      <c r="W324" s="29">
        <v>3.7900000000000003E-2</v>
      </c>
      <c r="X324" s="29">
        <v>-1E-4</v>
      </c>
      <c r="Y324" s="29">
        <v>-2.9000000000000001E-2</v>
      </c>
      <c r="Z324" s="29">
        <v>-3.8600000000000002E-2</v>
      </c>
      <c r="AA324" s="30">
        <v>300</v>
      </c>
      <c r="AB324" s="30">
        <v>475</v>
      </c>
      <c r="AC324" s="31">
        <v>-70.775000000000006</v>
      </c>
      <c r="AD324" s="31">
        <v>0.28380952380952379</v>
      </c>
      <c r="AE324" s="30">
        <v>1</v>
      </c>
    </row>
    <row r="325" spans="2:31" x14ac:dyDescent="0.2">
      <c r="B325" s="28">
        <v>468</v>
      </c>
      <c r="C325" s="29" t="s">
        <v>1064</v>
      </c>
      <c r="D325" s="29" t="s">
        <v>618</v>
      </c>
      <c r="E325" s="29">
        <v>1E-4</v>
      </c>
      <c r="F325" s="29">
        <v>2.8500000000000001E-2</v>
      </c>
      <c r="G325" s="29">
        <v>3.7900000000000003E-2</v>
      </c>
      <c r="H325" s="29">
        <v>-1E-4</v>
      </c>
      <c r="I325" s="29">
        <v>-2.9000000000000001E-2</v>
      </c>
      <c r="J325" s="29">
        <v>-3.8600000000000002E-2</v>
      </c>
      <c r="K325" s="30">
        <v>300</v>
      </c>
      <c r="L325" s="30">
        <v>475</v>
      </c>
      <c r="M325" s="31">
        <v>68.855800000000002</v>
      </c>
      <c r="N325" s="31">
        <v>0.27611348370927319</v>
      </c>
      <c r="O325" s="30">
        <v>1</v>
      </c>
      <c r="R325" s="28">
        <v>468</v>
      </c>
      <c r="S325" s="29" t="s">
        <v>1064</v>
      </c>
      <c r="T325" s="29" t="s">
        <v>618</v>
      </c>
      <c r="U325" s="29">
        <v>1E-4</v>
      </c>
      <c r="V325" s="29">
        <v>2.8500000000000001E-2</v>
      </c>
      <c r="W325" s="29">
        <v>3.7900000000000003E-2</v>
      </c>
      <c r="X325" s="29">
        <v>-1E-4</v>
      </c>
      <c r="Y325" s="29">
        <v>-2.9000000000000001E-2</v>
      </c>
      <c r="Z325" s="29">
        <v>-3.8600000000000002E-2</v>
      </c>
      <c r="AA325" s="30">
        <v>300</v>
      </c>
      <c r="AB325" s="30">
        <v>475</v>
      </c>
      <c r="AC325" s="31">
        <v>68.855800000000002</v>
      </c>
      <c r="AD325" s="31">
        <v>0.27611348370927319</v>
      </c>
      <c r="AE325" s="30">
        <v>1</v>
      </c>
    </row>
    <row r="326" spans="2:31" x14ac:dyDescent="0.2">
      <c r="B326" s="28">
        <v>471</v>
      </c>
      <c r="C326" s="29" t="s">
        <v>1066</v>
      </c>
      <c r="D326" s="29" t="s">
        <v>616</v>
      </c>
      <c r="E326" s="29">
        <v>1E-4</v>
      </c>
      <c r="F326" s="29">
        <v>2.8500000000000001E-2</v>
      </c>
      <c r="G326" s="29">
        <v>3.7900000000000003E-2</v>
      </c>
      <c r="H326" s="29">
        <v>-1E-4</v>
      </c>
      <c r="I326" s="29">
        <v>-2.9000000000000001E-2</v>
      </c>
      <c r="J326" s="29">
        <v>-3.8600000000000002E-2</v>
      </c>
      <c r="K326" s="30">
        <v>300</v>
      </c>
      <c r="L326" s="30">
        <v>475</v>
      </c>
      <c r="M326" s="31">
        <v>-70.117900000000006</v>
      </c>
      <c r="N326" s="31">
        <v>0.28117453634085215</v>
      </c>
      <c r="O326" s="30">
        <v>1</v>
      </c>
      <c r="R326" s="28">
        <v>471</v>
      </c>
      <c r="S326" s="29" t="s">
        <v>1066</v>
      </c>
      <c r="T326" s="29" t="s">
        <v>616</v>
      </c>
      <c r="U326" s="29">
        <v>1E-4</v>
      </c>
      <c r="V326" s="29">
        <v>2.8500000000000001E-2</v>
      </c>
      <c r="W326" s="29">
        <v>3.7900000000000003E-2</v>
      </c>
      <c r="X326" s="29">
        <v>-1E-4</v>
      </c>
      <c r="Y326" s="29">
        <v>-2.9000000000000001E-2</v>
      </c>
      <c r="Z326" s="29">
        <v>-3.8600000000000002E-2</v>
      </c>
      <c r="AA326" s="30">
        <v>300</v>
      </c>
      <c r="AB326" s="30">
        <v>475</v>
      </c>
      <c r="AC326" s="31">
        <v>-70.117900000000006</v>
      </c>
      <c r="AD326" s="31">
        <v>0.28117453634085215</v>
      </c>
      <c r="AE326" s="30">
        <v>1</v>
      </c>
    </row>
    <row r="327" spans="2:31" x14ac:dyDescent="0.2">
      <c r="B327" s="28">
        <v>471</v>
      </c>
      <c r="C327" s="29" t="s">
        <v>1067</v>
      </c>
      <c r="D327" s="29" t="s">
        <v>618</v>
      </c>
      <c r="E327" s="29">
        <v>1E-4</v>
      </c>
      <c r="F327" s="29">
        <v>2.8500000000000001E-2</v>
      </c>
      <c r="G327" s="29">
        <v>3.7900000000000003E-2</v>
      </c>
      <c r="H327" s="29">
        <v>-1E-4</v>
      </c>
      <c r="I327" s="29">
        <v>-2.9000000000000001E-2</v>
      </c>
      <c r="J327" s="29">
        <v>-3.8600000000000002E-2</v>
      </c>
      <c r="K327" s="30">
        <v>300</v>
      </c>
      <c r="L327" s="30">
        <v>475</v>
      </c>
      <c r="M327" s="31">
        <v>69.730199999999996</v>
      </c>
      <c r="N327" s="31">
        <v>0.27961984962406011</v>
      </c>
      <c r="O327" s="30">
        <v>1</v>
      </c>
      <c r="R327" s="28">
        <v>471</v>
      </c>
      <c r="S327" s="29" t="s">
        <v>1067</v>
      </c>
      <c r="T327" s="29" t="s">
        <v>618</v>
      </c>
      <c r="U327" s="29">
        <v>1E-4</v>
      </c>
      <c r="V327" s="29">
        <v>2.8500000000000001E-2</v>
      </c>
      <c r="W327" s="29">
        <v>3.7900000000000003E-2</v>
      </c>
      <c r="X327" s="29">
        <v>-1E-4</v>
      </c>
      <c r="Y327" s="29">
        <v>-2.9000000000000001E-2</v>
      </c>
      <c r="Z327" s="29">
        <v>-3.8600000000000002E-2</v>
      </c>
      <c r="AA327" s="30">
        <v>300</v>
      </c>
      <c r="AB327" s="30">
        <v>475</v>
      </c>
      <c r="AC327" s="31">
        <v>69.730099999999993</v>
      </c>
      <c r="AD327" s="31">
        <v>0.27961944862155386</v>
      </c>
      <c r="AE327" s="30">
        <v>1</v>
      </c>
    </row>
    <row r="328" spans="2:31" x14ac:dyDescent="0.2">
      <c r="B328" s="28">
        <v>474</v>
      </c>
      <c r="C328" s="29" t="s">
        <v>1069</v>
      </c>
      <c r="D328" s="29" t="s">
        <v>616</v>
      </c>
      <c r="E328" s="29">
        <v>1E-4</v>
      </c>
      <c r="F328" s="29">
        <v>2.8400000000000002E-2</v>
      </c>
      <c r="G328" s="29">
        <v>3.78E-2</v>
      </c>
      <c r="H328" s="29">
        <v>-1E-4</v>
      </c>
      <c r="I328" s="29">
        <v>-2.8899999999999999E-2</v>
      </c>
      <c r="J328" s="29">
        <v>-3.85E-2</v>
      </c>
      <c r="K328" s="30">
        <v>300</v>
      </c>
      <c r="L328" s="30">
        <v>475</v>
      </c>
      <c r="M328" s="31">
        <v>-60.992800000000003</v>
      </c>
      <c r="N328" s="31">
        <v>0.24458265664160403</v>
      </c>
      <c r="O328" s="30">
        <v>1</v>
      </c>
      <c r="R328" s="28">
        <v>474</v>
      </c>
      <c r="S328" s="29" t="s">
        <v>1069</v>
      </c>
      <c r="T328" s="29" t="s">
        <v>616</v>
      </c>
      <c r="U328" s="29">
        <v>1E-4</v>
      </c>
      <c r="V328" s="29">
        <v>2.8400000000000002E-2</v>
      </c>
      <c r="W328" s="29">
        <v>3.78E-2</v>
      </c>
      <c r="X328" s="29">
        <v>-1E-4</v>
      </c>
      <c r="Y328" s="29">
        <v>-2.8899999999999999E-2</v>
      </c>
      <c r="Z328" s="29">
        <v>-3.85E-2</v>
      </c>
      <c r="AA328" s="30">
        <v>300</v>
      </c>
      <c r="AB328" s="30">
        <v>475</v>
      </c>
      <c r="AC328" s="31">
        <v>-60.992400000000004</v>
      </c>
      <c r="AD328" s="31">
        <v>0.24458105263157895</v>
      </c>
      <c r="AE328" s="30">
        <v>1</v>
      </c>
    </row>
    <row r="329" spans="2:31" x14ac:dyDescent="0.2">
      <c r="B329" s="28">
        <v>474</v>
      </c>
      <c r="C329" s="29" t="s">
        <v>1070</v>
      </c>
      <c r="D329" s="29" t="s">
        <v>618</v>
      </c>
      <c r="E329" s="29">
        <v>1E-4</v>
      </c>
      <c r="F329" s="29">
        <v>2.8400000000000002E-2</v>
      </c>
      <c r="G329" s="29">
        <v>3.78E-2</v>
      </c>
      <c r="H329" s="29">
        <v>-1E-4</v>
      </c>
      <c r="I329" s="29">
        <v>-2.8899999999999999E-2</v>
      </c>
      <c r="J329" s="29">
        <v>-3.85E-2</v>
      </c>
      <c r="K329" s="30">
        <v>300</v>
      </c>
      <c r="L329" s="30">
        <v>475</v>
      </c>
      <c r="M329" s="31">
        <v>59.7239</v>
      </c>
      <c r="N329" s="31">
        <v>0.239494335839599</v>
      </c>
      <c r="O329" s="30">
        <v>1</v>
      </c>
      <c r="R329" s="28">
        <v>474</v>
      </c>
      <c r="S329" s="29" t="s">
        <v>1070</v>
      </c>
      <c r="T329" s="29" t="s">
        <v>618</v>
      </c>
      <c r="U329" s="29">
        <v>1E-4</v>
      </c>
      <c r="V329" s="29">
        <v>2.8400000000000002E-2</v>
      </c>
      <c r="W329" s="29">
        <v>3.78E-2</v>
      </c>
      <c r="X329" s="29">
        <v>-1E-4</v>
      </c>
      <c r="Y329" s="29">
        <v>-2.8899999999999999E-2</v>
      </c>
      <c r="Z329" s="29">
        <v>-3.85E-2</v>
      </c>
      <c r="AA329" s="30">
        <v>300</v>
      </c>
      <c r="AB329" s="30">
        <v>475</v>
      </c>
      <c r="AC329" s="31">
        <v>59.723500000000001</v>
      </c>
      <c r="AD329" s="31">
        <v>0.23949273182957392</v>
      </c>
      <c r="AE329" s="30">
        <v>1</v>
      </c>
    </row>
    <row r="330" spans="2:31" x14ac:dyDescent="0.2">
      <c r="B330" s="28">
        <v>482</v>
      </c>
      <c r="C330" s="29" t="s">
        <v>1072</v>
      </c>
      <c r="D330" s="29" t="s">
        <v>616</v>
      </c>
      <c r="E330" s="29">
        <v>1E-4</v>
      </c>
      <c r="F330" s="29">
        <v>2.7900000000000001E-2</v>
      </c>
      <c r="G330" s="29">
        <v>3.7199999999999997E-2</v>
      </c>
      <c r="H330" s="29">
        <v>-1E-4</v>
      </c>
      <c r="I330" s="29">
        <v>-2.81E-2</v>
      </c>
      <c r="J330" s="29">
        <v>-3.7499999999999999E-2</v>
      </c>
      <c r="K330" s="30">
        <v>300</v>
      </c>
      <c r="L330" s="30">
        <v>475</v>
      </c>
      <c r="M330" s="31">
        <v>-23.731400000000001</v>
      </c>
      <c r="N330" s="31">
        <v>9.5163508771929833E-2</v>
      </c>
      <c r="O330" s="30">
        <v>1</v>
      </c>
      <c r="R330" s="28">
        <v>482</v>
      </c>
      <c r="S330" s="29" t="s">
        <v>1072</v>
      </c>
      <c r="T330" s="29" t="s">
        <v>616</v>
      </c>
      <c r="U330" s="29">
        <v>1E-4</v>
      </c>
      <c r="V330" s="29">
        <v>2.7900000000000001E-2</v>
      </c>
      <c r="W330" s="29">
        <v>3.7199999999999997E-2</v>
      </c>
      <c r="X330" s="29">
        <v>-1E-4</v>
      </c>
      <c r="Y330" s="29">
        <v>-2.81E-2</v>
      </c>
      <c r="Z330" s="29">
        <v>-3.7499999999999999E-2</v>
      </c>
      <c r="AA330" s="30">
        <v>300</v>
      </c>
      <c r="AB330" s="30">
        <v>475</v>
      </c>
      <c r="AC330" s="31">
        <v>-23.734000000000002</v>
      </c>
      <c r="AD330" s="31">
        <v>9.517393483709273E-2</v>
      </c>
      <c r="AE330" s="30">
        <v>1</v>
      </c>
    </row>
    <row r="331" spans="2:31" x14ac:dyDescent="0.2">
      <c r="B331" s="28">
        <v>482</v>
      </c>
      <c r="C331" s="29" t="s">
        <v>1073</v>
      </c>
      <c r="D331" s="29" t="s">
        <v>618</v>
      </c>
      <c r="E331" s="29">
        <v>1E-4</v>
      </c>
      <c r="F331" s="29">
        <v>2.7900000000000001E-2</v>
      </c>
      <c r="G331" s="29">
        <v>3.7199999999999997E-2</v>
      </c>
      <c r="H331" s="29">
        <v>-1E-4</v>
      </c>
      <c r="I331" s="29">
        <v>-2.81E-2</v>
      </c>
      <c r="J331" s="29">
        <v>-3.7499999999999999E-2</v>
      </c>
      <c r="K331" s="30">
        <v>300</v>
      </c>
      <c r="L331" s="30">
        <v>475</v>
      </c>
      <c r="M331" s="31">
        <v>59.7239</v>
      </c>
      <c r="N331" s="31">
        <v>0.239494335839599</v>
      </c>
      <c r="O331" s="30">
        <v>1</v>
      </c>
      <c r="R331" s="28">
        <v>482</v>
      </c>
      <c r="S331" s="29" t="s">
        <v>1073</v>
      </c>
      <c r="T331" s="29" t="s">
        <v>618</v>
      </c>
      <c r="U331" s="29">
        <v>1E-4</v>
      </c>
      <c r="V331" s="29">
        <v>2.7900000000000001E-2</v>
      </c>
      <c r="W331" s="29">
        <v>3.7199999999999997E-2</v>
      </c>
      <c r="X331" s="29">
        <v>-1E-4</v>
      </c>
      <c r="Y331" s="29">
        <v>-2.81E-2</v>
      </c>
      <c r="Z331" s="29">
        <v>-3.7499999999999999E-2</v>
      </c>
      <c r="AA331" s="30">
        <v>300</v>
      </c>
      <c r="AB331" s="30">
        <v>475</v>
      </c>
      <c r="AC331" s="31">
        <v>59.723500000000001</v>
      </c>
      <c r="AD331" s="31">
        <v>0.23949273182957392</v>
      </c>
      <c r="AE331" s="30">
        <v>1</v>
      </c>
    </row>
    <row r="332" spans="2:31" x14ac:dyDescent="0.2">
      <c r="B332" s="28">
        <v>483</v>
      </c>
      <c r="C332" s="29" t="s">
        <v>1075</v>
      </c>
      <c r="D332" s="29" t="s">
        <v>616</v>
      </c>
      <c r="E332" s="29">
        <v>1E-4</v>
      </c>
      <c r="F332" s="29">
        <v>2.7900000000000001E-2</v>
      </c>
      <c r="G332" s="29">
        <v>3.7199999999999997E-2</v>
      </c>
      <c r="H332" s="29">
        <v>-1E-4</v>
      </c>
      <c r="I332" s="29">
        <v>-2.81E-2</v>
      </c>
      <c r="J332" s="29">
        <v>-3.7499999999999999E-2</v>
      </c>
      <c r="K332" s="30">
        <v>300</v>
      </c>
      <c r="L332" s="30">
        <v>475</v>
      </c>
      <c r="M332" s="31">
        <v>-22.1233</v>
      </c>
      <c r="N332" s="31">
        <v>8.871498746867168E-2</v>
      </c>
      <c r="O332" s="30">
        <v>1</v>
      </c>
      <c r="R332" s="28">
        <v>483</v>
      </c>
      <c r="S332" s="29" t="s">
        <v>1075</v>
      </c>
      <c r="T332" s="29" t="s">
        <v>616</v>
      </c>
      <c r="U332" s="29">
        <v>1E-4</v>
      </c>
      <c r="V332" s="29">
        <v>2.7900000000000001E-2</v>
      </c>
      <c r="W332" s="29">
        <v>3.7199999999999997E-2</v>
      </c>
      <c r="X332" s="29">
        <v>-1E-4</v>
      </c>
      <c r="Y332" s="29">
        <v>-2.81E-2</v>
      </c>
      <c r="Z332" s="29">
        <v>-3.7499999999999999E-2</v>
      </c>
      <c r="AA332" s="30">
        <v>300</v>
      </c>
      <c r="AB332" s="30">
        <v>475</v>
      </c>
      <c r="AC332" s="31">
        <v>-22.125800000000002</v>
      </c>
      <c r="AD332" s="31">
        <v>8.8725012531328334E-2</v>
      </c>
      <c r="AE332" s="30">
        <v>1</v>
      </c>
    </row>
    <row r="333" spans="2:31" x14ac:dyDescent="0.2">
      <c r="B333" s="28">
        <v>483</v>
      </c>
      <c r="C333" s="29" t="s">
        <v>1076</v>
      </c>
      <c r="D333" s="29" t="s">
        <v>618</v>
      </c>
      <c r="E333" s="29">
        <v>1E-4</v>
      </c>
      <c r="F333" s="29">
        <v>2.7900000000000001E-2</v>
      </c>
      <c r="G333" s="29">
        <v>3.7199999999999997E-2</v>
      </c>
      <c r="H333" s="29">
        <v>-1E-4</v>
      </c>
      <c r="I333" s="29">
        <v>-2.81E-2</v>
      </c>
      <c r="J333" s="29">
        <v>-3.7499999999999999E-2</v>
      </c>
      <c r="K333" s="30">
        <v>300</v>
      </c>
      <c r="L333" s="30">
        <v>475</v>
      </c>
      <c r="M333" s="31">
        <v>59.7239</v>
      </c>
      <c r="N333" s="31">
        <v>0.239494335839599</v>
      </c>
      <c r="O333" s="30">
        <v>1</v>
      </c>
      <c r="R333" s="28">
        <v>483</v>
      </c>
      <c r="S333" s="29" t="s">
        <v>1076</v>
      </c>
      <c r="T333" s="29" t="s">
        <v>618</v>
      </c>
      <c r="U333" s="29">
        <v>1E-4</v>
      </c>
      <c r="V333" s="29">
        <v>2.7900000000000001E-2</v>
      </c>
      <c r="W333" s="29">
        <v>3.7199999999999997E-2</v>
      </c>
      <c r="X333" s="29">
        <v>-1E-4</v>
      </c>
      <c r="Y333" s="29">
        <v>-2.81E-2</v>
      </c>
      <c r="Z333" s="29">
        <v>-3.7499999999999999E-2</v>
      </c>
      <c r="AA333" s="30">
        <v>300</v>
      </c>
      <c r="AB333" s="30">
        <v>475</v>
      </c>
      <c r="AC333" s="31">
        <v>59.723500000000001</v>
      </c>
      <c r="AD333" s="31">
        <v>0.23949273182957392</v>
      </c>
      <c r="AE333" s="30">
        <v>1</v>
      </c>
    </row>
    <row r="334" spans="2:31" x14ac:dyDescent="0.2">
      <c r="B334" s="28">
        <v>484</v>
      </c>
      <c r="C334" s="29" t="s">
        <v>1077</v>
      </c>
      <c r="D334" s="29" t="s">
        <v>616</v>
      </c>
      <c r="E334" s="29">
        <v>1E-4</v>
      </c>
      <c r="F334" s="29">
        <v>2.7900000000000001E-2</v>
      </c>
      <c r="G334" s="29">
        <v>3.7199999999999997E-2</v>
      </c>
      <c r="H334" s="29">
        <v>-1E-4</v>
      </c>
      <c r="I334" s="29">
        <v>-2.81E-2</v>
      </c>
      <c r="J334" s="29">
        <v>-3.7499999999999999E-2</v>
      </c>
      <c r="K334" s="30">
        <v>300</v>
      </c>
      <c r="L334" s="30">
        <v>475</v>
      </c>
      <c r="M334" s="31">
        <v>-23.878699999999998</v>
      </c>
      <c r="N334" s="31">
        <v>9.5754185463659131E-2</v>
      </c>
      <c r="O334" s="30">
        <v>1</v>
      </c>
      <c r="R334" s="28">
        <v>484</v>
      </c>
      <c r="S334" s="29" t="s">
        <v>1077</v>
      </c>
      <c r="T334" s="29" t="s">
        <v>616</v>
      </c>
      <c r="U334" s="29">
        <v>1E-4</v>
      </c>
      <c r="V334" s="29">
        <v>2.7900000000000001E-2</v>
      </c>
      <c r="W334" s="29">
        <v>3.7199999999999997E-2</v>
      </c>
      <c r="X334" s="29">
        <v>-1E-4</v>
      </c>
      <c r="Y334" s="29">
        <v>-2.81E-2</v>
      </c>
      <c r="Z334" s="29">
        <v>-3.7499999999999999E-2</v>
      </c>
      <c r="AA334" s="30">
        <v>300</v>
      </c>
      <c r="AB334" s="30">
        <v>475</v>
      </c>
      <c r="AC334" s="31">
        <v>-23.8813</v>
      </c>
      <c r="AD334" s="31">
        <v>9.5764611528822055E-2</v>
      </c>
      <c r="AE334" s="30">
        <v>1</v>
      </c>
    </row>
    <row r="335" spans="2:31" x14ac:dyDescent="0.2">
      <c r="B335" s="28">
        <v>484</v>
      </c>
      <c r="C335" s="29" t="s">
        <v>1078</v>
      </c>
      <c r="D335" s="29" t="s">
        <v>618</v>
      </c>
      <c r="E335" s="29">
        <v>1E-4</v>
      </c>
      <c r="F335" s="29">
        <v>2.7900000000000001E-2</v>
      </c>
      <c r="G335" s="29">
        <v>3.7199999999999997E-2</v>
      </c>
      <c r="H335" s="29">
        <v>-1E-4</v>
      </c>
      <c r="I335" s="29">
        <v>-2.81E-2</v>
      </c>
      <c r="J335" s="29">
        <v>-3.7499999999999999E-2</v>
      </c>
      <c r="K335" s="30">
        <v>300</v>
      </c>
      <c r="L335" s="30">
        <v>475</v>
      </c>
      <c r="M335" s="31">
        <v>59.7239</v>
      </c>
      <c r="N335" s="31">
        <v>0.239494335839599</v>
      </c>
      <c r="O335" s="30">
        <v>1</v>
      </c>
      <c r="R335" s="28">
        <v>484</v>
      </c>
      <c r="S335" s="29" t="s">
        <v>1078</v>
      </c>
      <c r="T335" s="29" t="s">
        <v>618</v>
      </c>
      <c r="U335" s="29">
        <v>1E-4</v>
      </c>
      <c r="V335" s="29">
        <v>2.7900000000000001E-2</v>
      </c>
      <c r="W335" s="29">
        <v>3.7199999999999997E-2</v>
      </c>
      <c r="X335" s="29">
        <v>-1E-4</v>
      </c>
      <c r="Y335" s="29">
        <v>-2.81E-2</v>
      </c>
      <c r="Z335" s="29">
        <v>-3.7499999999999999E-2</v>
      </c>
      <c r="AA335" s="30">
        <v>300</v>
      </c>
      <c r="AB335" s="30">
        <v>475</v>
      </c>
      <c r="AC335" s="31">
        <v>59.723500000000001</v>
      </c>
      <c r="AD335" s="31">
        <v>0.23949273182957392</v>
      </c>
      <c r="AE335" s="30">
        <v>1</v>
      </c>
    </row>
    <row r="336" spans="2:31" x14ac:dyDescent="0.2">
      <c r="B336" s="28">
        <v>485</v>
      </c>
      <c r="C336" s="29" t="s">
        <v>1079</v>
      </c>
      <c r="D336" s="29" t="s">
        <v>616</v>
      </c>
      <c r="E336" s="29">
        <v>1E-4</v>
      </c>
      <c r="F336" s="29">
        <v>2.7900000000000001E-2</v>
      </c>
      <c r="G336" s="29">
        <v>3.7199999999999997E-2</v>
      </c>
      <c r="H336" s="29">
        <v>-1E-4</v>
      </c>
      <c r="I336" s="29">
        <v>-2.81E-2</v>
      </c>
      <c r="J336" s="29">
        <v>-3.7499999999999999E-2</v>
      </c>
      <c r="K336" s="30">
        <v>300</v>
      </c>
      <c r="L336" s="30">
        <v>475</v>
      </c>
      <c r="M336" s="31">
        <v>-22.843699999999998</v>
      </c>
      <c r="N336" s="31">
        <v>9.1603809523809518E-2</v>
      </c>
      <c r="O336" s="30">
        <v>1</v>
      </c>
      <c r="R336" s="28">
        <v>485</v>
      </c>
      <c r="S336" s="29" t="s">
        <v>1079</v>
      </c>
      <c r="T336" s="29" t="s">
        <v>616</v>
      </c>
      <c r="U336" s="29">
        <v>1E-4</v>
      </c>
      <c r="V336" s="29">
        <v>2.7900000000000001E-2</v>
      </c>
      <c r="W336" s="29">
        <v>3.7199999999999997E-2</v>
      </c>
      <c r="X336" s="29">
        <v>-1E-4</v>
      </c>
      <c r="Y336" s="29">
        <v>-2.81E-2</v>
      </c>
      <c r="Z336" s="29">
        <v>-3.7499999999999999E-2</v>
      </c>
      <c r="AA336" s="30">
        <v>300</v>
      </c>
      <c r="AB336" s="30">
        <v>475</v>
      </c>
      <c r="AC336" s="31">
        <v>-22.846299999999999</v>
      </c>
      <c r="AD336" s="31">
        <v>9.1614235588972429E-2</v>
      </c>
      <c r="AE336" s="30">
        <v>1</v>
      </c>
    </row>
    <row r="337" spans="2:31" x14ac:dyDescent="0.2">
      <c r="B337" s="28">
        <v>485</v>
      </c>
      <c r="C337" s="29" t="s">
        <v>1080</v>
      </c>
      <c r="D337" s="29" t="s">
        <v>618</v>
      </c>
      <c r="E337" s="29">
        <v>1E-4</v>
      </c>
      <c r="F337" s="29">
        <v>2.7900000000000001E-2</v>
      </c>
      <c r="G337" s="29">
        <v>3.7199999999999997E-2</v>
      </c>
      <c r="H337" s="29">
        <v>-1E-4</v>
      </c>
      <c r="I337" s="29">
        <v>-2.81E-2</v>
      </c>
      <c r="J337" s="29">
        <v>-3.7499999999999999E-2</v>
      </c>
      <c r="K337" s="30">
        <v>300</v>
      </c>
      <c r="L337" s="30">
        <v>475</v>
      </c>
      <c r="M337" s="31">
        <v>59.7239</v>
      </c>
      <c r="N337" s="31">
        <v>0.239494335839599</v>
      </c>
      <c r="O337" s="30">
        <v>1</v>
      </c>
      <c r="R337" s="28">
        <v>485</v>
      </c>
      <c r="S337" s="29" t="s">
        <v>1080</v>
      </c>
      <c r="T337" s="29" t="s">
        <v>618</v>
      </c>
      <c r="U337" s="29">
        <v>1E-4</v>
      </c>
      <c r="V337" s="29">
        <v>2.7900000000000001E-2</v>
      </c>
      <c r="W337" s="29">
        <v>3.7199999999999997E-2</v>
      </c>
      <c r="X337" s="29">
        <v>-1E-4</v>
      </c>
      <c r="Y337" s="29">
        <v>-2.81E-2</v>
      </c>
      <c r="Z337" s="29">
        <v>-3.7499999999999999E-2</v>
      </c>
      <c r="AA337" s="30">
        <v>300</v>
      </c>
      <c r="AB337" s="30">
        <v>475</v>
      </c>
      <c r="AC337" s="31">
        <v>59.723500000000001</v>
      </c>
      <c r="AD337" s="31">
        <v>0.23949273182957392</v>
      </c>
      <c r="AE337" s="30">
        <v>1</v>
      </c>
    </row>
    <row r="338" spans="2:31" x14ac:dyDescent="0.2">
      <c r="B338" s="28">
        <v>486</v>
      </c>
      <c r="C338" s="29" t="s">
        <v>1082</v>
      </c>
      <c r="D338" s="29" t="s">
        <v>616</v>
      </c>
      <c r="E338" s="29">
        <v>1E-4</v>
      </c>
      <c r="F338" s="29">
        <v>2.7900000000000001E-2</v>
      </c>
      <c r="G338" s="29">
        <v>3.7199999999999997E-2</v>
      </c>
      <c r="H338" s="29">
        <v>-1E-4</v>
      </c>
      <c r="I338" s="29">
        <v>-2.81E-2</v>
      </c>
      <c r="J338" s="29">
        <v>-3.7499999999999999E-2</v>
      </c>
      <c r="K338" s="30">
        <v>300</v>
      </c>
      <c r="L338" s="30">
        <v>475</v>
      </c>
      <c r="M338" s="31">
        <v>-21.340800000000002</v>
      </c>
      <c r="N338" s="31">
        <v>8.5577142857142866E-2</v>
      </c>
      <c r="O338" s="30">
        <v>1</v>
      </c>
      <c r="R338" s="28">
        <v>486</v>
      </c>
      <c r="S338" s="29" t="s">
        <v>1082</v>
      </c>
      <c r="T338" s="29" t="s">
        <v>616</v>
      </c>
      <c r="U338" s="29">
        <v>1E-4</v>
      </c>
      <c r="V338" s="29">
        <v>2.7900000000000001E-2</v>
      </c>
      <c r="W338" s="29">
        <v>3.7199999999999997E-2</v>
      </c>
      <c r="X338" s="29">
        <v>-1E-4</v>
      </c>
      <c r="Y338" s="29">
        <v>-2.81E-2</v>
      </c>
      <c r="Z338" s="29">
        <v>-3.7499999999999999E-2</v>
      </c>
      <c r="AA338" s="30">
        <v>300</v>
      </c>
      <c r="AB338" s="30">
        <v>475</v>
      </c>
      <c r="AC338" s="31">
        <v>-21.343399999999999</v>
      </c>
      <c r="AD338" s="31">
        <v>8.5587568922305762E-2</v>
      </c>
      <c r="AE338" s="30">
        <v>1</v>
      </c>
    </row>
    <row r="339" spans="2:31" x14ac:dyDescent="0.2">
      <c r="B339" s="28">
        <v>486</v>
      </c>
      <c r="C339" s="29" t="s">
        <v>1083</v>
      </c>
      <c r="D339" s="29" t="s">
        <v>618</v>
      </c>
      <c r="E339" s="29">
        <v>1E-4</v>
      </c>
      <c r="F339" s="29">
        <v>2.7900000000000001E-2</v>
      </c>
      <c r="G339" s="29">
        <v>3.7199999999999997E-2</v>
      </c>
      <c r="H339" s="29">
        <v>-1E-4</v>
      </c>
      <c r="I339" s="29">
        <v>-2.81E-2</v>
      </c>
      <c r="J339" s="29">
        <v>-3.7499999999999999E-2</v>
      </c>
      <c r="K339" s="30">
        <v>300</v>
      </c>
      <c r="L339" s="30">
        <v>475</v>
      </c>
      <c r="M339" s="31">
        <v>59.7239</v>
      </c>
      <c r="N339" s="31">
        <v>0.239494335839599</v>
      </c>
      <c r="O339" s="30">
        <v>1</v>
      </c>
      <c r="R339" s="28">
        <v>486</v>
      </c>
      <c r="S339" s="29" t="s">
        <v>1083</v>
      </c>
      <c r="T339" s="29" t="s">
        <v>618</v>
      </c>
      <c r="U339" s="29">
        <v>1E-4</v>
      </c>
      <c r="V339" s="29">
        <v>2.7900000000000001E-2</v>
      </c>
      <c r="W339" s="29">
        <v>3.7199999999999997E-2</v>
      </c>
      <c r="X339" s="29">
        <v>-1E-4</v>
      </c>
      <c r="Y339" s="29">
        <v>-2.81E-2</v>
      </c>
      <c r="Z339" s="29">
        <v>-3.7499999999999999E-2</v>
      </c>
      <c r="AA339" s="30">
        <v>300</v>
      </c>
      <c r="AB339" s="30">
        <v>475</v>
      </c>
      <c r="AC339" s="31">
        <v>59.723500000000001</v>
      </c>
      <c r="AD339" s="31">
        <v>0.23949273182957392</v>
      </c>
      <c r="AE339" s="30">
        <v>1</v>
      </c>
    </row>
    <row r="340" spans="2:31" x14ac:dyDescent="0.2">
      <c r="B340" s="28">
        <v>460</v>
      </c>
      <c r="C340" s="29" t="s">
        <v>1085</v>
      </c>
      <c r="D340" s="29" t="s">
        <v>616</v>
      </c>
      <c r="E340" s="29">
        <v>1E-4</v>
      </c>
      <c r="F340" s="29">
        <v>2.8400000000000002E-2</v>
      </c>
      <c r="G340" s="29">
        <v>3.78E-2</v>
      </c>
      <c r="H340" s="29">
        <v>-1E-4</v>
      </c>
      <c r="I340" s="29">
        <v>-2.8899999999999999E-2</v>
      </c>
      <c r="J340" s="29">
        <v>-3.85E-2</v>
      </c>
      <c r="K340" s="30">
        <v>300</v>
      </c>
      <c r="L340" s="30">
        <v>475</v>
      </c>
      <c r="M340" s="31">
        <v>-53.247199999999999</v>
      </c>
      <c r="N340" s="31">
        <v>0.21352260651629071</v>
      </c>
      <c r="O340" s="30">
        <v>1</v>
      </c>
      <c r="R340" s="28">
        <v>460</v>
      </c>
      <c r="S340" s="29" t="s">
        <v>1085</v>
      </c>
      <c r="T340" s="29" t="s">
        <v>616</v>
      </c>
      <c r="U340" s="29">
        <v>1E-4</v>
      </c>
      <c r="V340" s="29">
        <v>2.8400000000000002E-2</v>
      </c>
      <c r="W340" s="29">
        <v>3.78E-2</v>
      </c>
      <c r="X340" s="29">
        <v>-1E-4</v>
      </c>
      <c r="Y340" s="29">
        <v>-2.8899999999999999E-2</v>
      </c>
      <c r="Z340" s="29">
        <v>-3.85E-2</v>
      </c>
      <c r="AA340" s="30">
        <v>300</v>
      </c>
      <c r="AB340" s="30">
        <v>475</v>
      </c>
      <c r="AC340" s="31">
        <v>-53.247599999999998</v>
      </c>
      <c r="AD340" s="31">
        <v>0.21352421052631579</v>
      </c>
      <c r="AE340" s="30">
        <v>1</v>
      </c>
    </row>
    <row r="341" spans="2:31" x14ac:dyDescent="0.2">
      <c r="B341" s="28">
        <v>460</v>
      </c>
      <c r="C341" s="29" t="s">
        <v>1086</v>
      </c>
      <c r="D341" s="29" t="s">
        <v>618</v>
      </c>
      <c r="E341" s="29">
        <v>1E-4</v>
      </c>
      <c r="F341" s="29">
        <v>2.8400000000000002E-2</v>
      </c>
      <c r="G341" s="29">
        <v>3.78E-2</v>
      </c>
      <c r="H341" s="29">
        <v>-1E-4</v>
      </c>
      <c r="I341" s="29">
        <v>-2.8899999999999999E-2</v>
      </c>
      <c r="J341" s="29">
        <v>-3.85E-2</v>
      </c>
      <c r="K341" s="30">
        <v>300</v>
      </c>
      <c r="L341" s="30">
        <v>475</v>
      </c>
      <c r="M341" s="31">
        <v>53.242800000000003</v>
      </c>
      <c r="N341" s="31">
        <v>0.21350496240601505</v>
      </c>
      <c r="O341" s="30">
        <v>1</v>
      </c>
      <c r="R341" s="28">
        <v>460</v>
      </c>
      <c r="S341" s="29" t="s">
        <v>1086</v>
      </c>
      <c r="T341" s="29" t="s">
        <v>618</v>
      </c>
      <c r="U341" s="29">
        <v>1E-4</v>
      </c>
      <c r="V341" s="29">
        <v>2.8400000000000002E-2</v>
      </c>
      <c r="W341" s="29">
        <v>3.78E-2</v>
      </c>
      <c r="X341" s="29">
        <v>-1E-4</v>
      </c>
      <c r="Y341" s="29">
        <v>-2.8899999999999999E-2</v>
      </c>
      <c r="Z341" s="29">
        <v>-3.85E-2</v>
      </c>
      <c r="AA341" s="30">
        <v>300</v>
      </c>
      <c r="AB341" s="30">
        <v>475</v>
      </c>
      <c r="AC341" s="31">
        <v>53.243099999999998</v>
      </c>
      <c r="AD341" s="31">
        <v>0.21350616541353382</v>
      </c>
      <c r="AE341" s="30">
        <v>1</v>
      </c>
    </row>
    <row r="342" spans="2:31" x14ac:dyDescent="0.2">
      <c r="B342" s="28">
        <v>463</v>
      </c>
      <c r="C342" s="29" t="s">
        <v>1088</v>
      </c>
      <c r="D342" s="29" t="s">
        <v>616</v>
      </c>
      <c r="E342" s="29">
        <v>1E-4</v>
      </c>
      <c r="F342" s="29">
        <v>2.8500000000000001E-2</v>
      </c>
      <c r="G342" s="29">
        <v>3.7900000000000003E-2</v>
      </c>
      <c r="H342" s="29">
        <v>-1E-4</v>
      </c>
      <c r="I342" s="29">
        <v>-2.9000000000000001E-2</v>
      </c>
      <c r="J342" s="29">
        <v>-3.8600000000000002E-2</v>
      </c>
      <c r="K342" s="30">
        <v>300</v>
      </c>
      <c r="L342" s="30">
        <v>475</v>
      </c>
      <c r="M342" s="31">
        <v>-69.240399999999994</v>
      </c>
      <c r="N342" s="31">
        <v>0.2776557393483709</v>
      </c>
      <c r="O342" s="30">
        <v>1</v>
      </c>
      <c r="R342" s="28">
        <v>463</v>
      </c>
      <c r="S342" s="29" t="s">
        <v>1088</v>
      </c>
      <c r="T342" s="29" t="s">
        <v>616</v>
      </c>
      <c r="U342" s="29">
        <v>1E-4</v>
      </c>
      <c r="V342" s="29">
        <v>2.8500000000000001E-2</v>
      </c>
      <c r="W342" s="29">
        <v>3.7900000000000003E-2</v>
      </c>
      <c r="X342" s="29">
        <v>-1E-4</v>
      </c>
      <c r="Y342" s="29">
        <v>-2.9000000000000001E-2</v>
      </c>
      <c r="Z342" s="29">
        <v>-3.8600000000000002E-2</v>
      </c>
      <c r="AA342" s="30">
        <v>300</v>
      </c>
      <c r="AB342" s="30">
        <v>475</v>
      </c>
      <c r="AC342" s="31">
        <v>-69.240600000000001</v>
      </c>
      <c r="AD342" s="31">
        <v>0.27765654135338347</v>
      </c>
      <c r="AE342" s="30">
        <v>1</v>
      </c>
    </row>
    <row r="343" spans="2:31" x14ac:dyDescent="0.2">
      <c r="B343" s="28">
        <v>463</v>
      </c>
      <c r="C343" s="29" t="s">
        <v>1089</v>
      </c>
      <c r="D343" s="29" t="s">
        <v>618</v>
      </c>
      <c r="E343" s="29">
        <v>1E-4</v>
      </c>
      <c r="F343" s="29">
        <v>2.8500000000000001E-2</v>
      </c>
      <c r="G343" s="29">
        <v>3.7900000000000003E-2</v>
      </c>
      <c r="H343" s="29">
        <v>-1E-4</v>
      </c>
      <c r="I343" s="29">
        <v>-2.9000000000000001E-2</v>
      </c>
      <c r="J343" s="29">
        <v>-3.8600000000000002E-2</v>
      </c>
      <c r="K343" s="30">
        <v>300</v>
      </c>
      <c r="L343" s="30">
        <v>475</v>
      </c>
      <c r="M343" s="31">
        <v>69.2363</v>
      </c>
      <c r="N343" s="31">
        <v>0.27763929824561406</v>
      </c>
      <c r="O343" s="30">
        <v>1</v>
      </c>
      <c r="R343" s="28">
        <v>463</v>
      </c>
      <c r="S343" s="29" t="s">
        <v>1089</v>
      </c>
      <c r="T343" s="29" t="s">
        <v>618</v>
      </c>
      <c r="U343" s="29">
        <v>1E-4</v>
      </c>
      <c r="V343" s="29">
        <v>2.8500000000000001E-2</v>
      </c>
      <c r="W343" s="29">
        <v>3.7900000000000003E-2</v>
      </c>
      <c r="X343" s="29">
        <v>-1E-4</v>
      </c>
      <c r="Y343" s="29">
        <v>-2.9000000000000001E-2</v>
      </c>
      <c r="Z343" s="29">
        <v>-3.8600000000000002E-2</v>
      </c>
      <c r="AA343" s="30">
        <v>300</v>
      </c>
      <c r="AB343" s="30">
        <v>475</v>
      </c>
      <c r="AC343" s="31">
        <v>69.236400000000003</v>
      </c>
      <c r="AD343" s="31">
        <v>0.27763969924812032</v>
      </c>
      <c r="AE343" s="30">
        <v>1</v>
      </c>
    </row>
    <row r="344" spans="2:31" x14ac:dyDescent="0.2">
      <c r="B344" s="28">
        <v>466</v>
      </c>
      <c r="C344" s="29" t="s">
        <v>1091</v>
      </c>
      <c r="D344" s="29" t="s">
        <v>616</v>
      </c>
      <c r="E344" s="29">
        <v>1E-4</v>
      </c>
      <c r="F344" s="29">
        <v>2.8500000000000001E-2</v>
      </c>
      <c r="G344" s="29">
        <v>3.7900000000000003E-2</v>
      </c>
      <c r="H344" s="29">
        <v>-1E-4</v>
      </c>
      <c r="I344" s="29">
        <v>-2.9000000000000001E-2</v>
      </c>
      <c r="J344" s="29">
        <v>-3.8600000000000002E-2</v>
      </c>
      <c r="K344" s="30">
        <v>300</v>
      </c>
      <c r="L344" s="30">
        <v>475</v>
      </c>
      <c r="M344" s="31">
        <v>-70.599100000000007</v>
      </c>
      <c r="N344" s="31">
        <v>0.2831041604010025</v>
      </c>
      <c r="O344" s="30">
        <v>1</v>
      </c>
      <c r="R344" s="28">
        <v>466</v>
      </c>
      <c r="S344" s="29" t="s">
        <v>1091</v>
      </c>
      <c r="T344" s="29" t="s">
        <v>616</v>
      </c>
      <c r="U344" s="29">
        <v>1E-4</v>
      </c>
      <c r="V344" s="29">
        <v>2.8500000000000001E-2</v>
      </c>
      <c r="W344" s="29">
        <v>3.7900000000000003E-2</v>
      </c>
      <c r="X344" s="29">
        <v>-1E-4</v>
      </c>
      <c r="Y344" s="29">
        <v>-2.9000000000000001E-2</v>
      </c>
      <c r="Z344" s="29">
        <v>-3.8600000000000002E-2</v>
      </c>
      <c r="AA344" s="30">
        <v>300</v>
      </c>
      <c r="AB344" s="30">
        <v>475</v>
      </c>
      <c r="AC344" s="31">
        <v>-70.599199999999996</v>
      </c>
      <c r="AD344" s="31">
        <v>0.28310456140350876</v>
      </c>
      <c r="AE344" s="30">
        <v>1</v>
      </c>
    </row>
    <row r="345" spans="2:31" x14ac:dyDescent="0.2">
      <c r="B345" s="28">
        <v>466</v>
      </c>
      <c r="C345" s="29" t="s">
        <v>1092</v>
      </c>
      <c r="D345" s="29" t="s">
        <v>618</v>
      </c>
      <c r="E345" s="29">
        <v>1E-4</v>
      </c>
      <c r="F345" s="29">
        <v>2.8500000000000001E-2</v>
      </c>
      <c r="G345" s="29">
        <v>3.7900000000000003E-2</v>
      </c>
      <c r="H345" s="29">
        <v>-1E-4</v>
      </c>
      <c r="I345" s="29">
        <v>-2.9000000000000001E-2</v>
      </c>
      <c r="J345" s="29">
        <v>-3.8600000000000002E-2</v>
      </c>
      <c r="K345" s="30">
        <v>300</v>
      </c>
      <c r="L345" s="30">
        <v>475</v>
      </c>
      <c r="M345" s="31">
        <v>70.597300000000004</v>
      </c>
      <c r="N345" s="31">
        <v>0.28309694235588972</v>
      </c>
      <c r="O345" s="30">
        <v>1</v>
      </c>
      <c r="R345" s="28">
        <v>466</v>
      </c>
      <c r="S345" s="29" t="s">
        <v>1092</v>
      </c>
      <c r="T345" s="29" t="s">
        <v>618</v>
      </c>
      <c r="U345" s="29">
        <v>1E-4</v>
      </c>
      <c r="V345" s="29">
        <v>2.8500000000000001E-2</v>
      </c>
      <c r="W345" s="29">
        <v>3.7900000000000003E-2</v>
      </c>
      <c r="X345" s="29">
        <v>-1E-4</v>
      </c>
      <c r="Y345" s="29">
        <v>-2.9000000000000001E-2</v>
      </c>
      <c r="Z345" s="29">
        <v>-3.8600000000000002E-2</v>
      </c>
      <c r="AA345" s="30">
        <v>300</v>
      </c>
      <c r="AB345" s="30">
        <v>475</v>
      </c>
      <c r="AC345" s="31">
        <v>70.597300000000004</v>
      </c>
      <c r="AD345" s="31">
        <v>0.28309694235588972</v>
      </c>
      <c r="AE345" s="30">
        <v>1</v>
      </c>
    </row>
    <row r="346" spans="2:31" x14ac:dyDescent="0.2">
      <c r="B346" s="28">
        <v>469</v>
      </c>
      <c r="C346" s="29" t="s">
        <v>1094</v>
      </c>
      <c r="D346" s="29" t="s">
        <v>616</v>
      </c>
      <c r="E346" s="29">
        <v>1E-4</v>
      </c>
      <c r="F346" s="29">
        <v>2.8500000000000001E-2</v>
      </c>
      <c r="G346" s="29">
        <v>3.7900000000000003E-2</v>
      </c>
      <c r="H346" s="29">
        <v>-1E-4</v>
      </c>
      <c r="I346" s="29">
        <v>-2.9000000000000001E-2</v>
      </c>
      <c r="J346" s="29">
        <v>-3.8600000000000002E-2</v>
      </c>
      <c r="K346" s="30">
        <v>300</v>
      </c>
      <c r="L346" s="30">
        <v>475</v>
      </c>
      <c r="M346" s="31">
        <v>-70.762100000000004</v>
      </c>
      <c r="N346" s="31">
        <v>0.28375779448621558</v>
      </c>
      <c r="O346" s="30">
        <v>1</v>
      </c>
      <c r="R346" s="28">
        <v>469</v>
      </c>
      <c r="S346" s="29" t="s">
        <v>1094</v>
      </c>
      <c r="T346" s="29" t="s">
        <v>616</v>
      </c>
      <c r="U346" s="29">
        <v>1E-4</v>
      </c>
      <c r="V346" s="29">
        <v>2.8500000000000001E-2</v>
      </c>
      <c r="W346" s="29">
        <v>3.7900000000000003E-2</v>
      </c>
      <c r="X346" s="29">
        <v>-1E-4</v>
      </c>
      <c r="Y346" s="29">
        <v>-2.9000000000000001E-2</v>
      </c>
      <c r="Z346" s="29">
        <v>-3.8600000000000002E-2</v>
      </c>
      <c r="AA346" s="30">
        <v>300</v>
      </c>
      <c r="AB346" s="30">
        <v>475</v>
      </c>
      <c r="AC346" s="31">
        <v>-70.762100000000004</v>
      </c>
      <c r="AD346" s="31">
        <v>0.28375779448621558</v>
      </c>
      <c r="AE346" s="30">
        <v>1</v>
      </c>
    </row>
    <row r="347" spans="2:31" x14ac:dyDescent="0.2">
      <c r="B347" s="28">
        <v>469</v>
      </c>
      <c r="C347" s="29" t="s">
        <v>1095</v>
      </c>
      <c r="D347" s="29" t="s">
        <v>618</v>
      </c>
      <c r="E347" s="29">
        <v>1E-4</v>
      </c>
      <c r="F347" s="29">
        <v>2.8500000000000001E-2</v>
      </c>
      <c r="G347" s="29">
        <v>3.7900000000000003E-2</v>
      </c>
      <c r="H347" s="29">
        <v>-1E-4</v>
      </c>
      <c r="I347" s="29">
        <v>-2.9000000000000001E-2</v>
      </c>
      <c r="J347" s="29">
        <v>-3.8600000000000002E-2</v>
      </c>
      <c r="K347" s="30">
        <v>300</v>
      </c>
      <c r="L347" s="30">
        <v>475</v>
      </c>
      <c r="M347" s="31">
        <v>70.762699999999995</v>
      </c>
      <c r="N347" s="31">
        <v>0.28376020050125311</v>
      </c>
      <c r="O347" s="30">
        <v>1</v>
      </c>
      <c r="R347" s="28">
        <v>469</v>
      </c>
      <c r="S347" s="29" t="s">
        <v>1095</v>
      </c>
      <c r="T347" s="29" t="s">
        <v>618</v>
      </c>
      <c r="U347" s="29">
        <v>1E-4</v>
      </c>
      <c r="V347" s="29">
        <v>2.8500000000000001E-2</v>
      </c>
      <c r="W347" s="29">
        <v>3.7900000000000003E-2</v>
      </c>
      <c r="X347" s="29">
        <v>-1E-4</v>
      </c>
      <c r="Y347" s="29">
        <v>-2.9000000000000001E-2</v>
      </c>
      <c r="Z347" s="29">
        <v>-3.8600000000000002E-2</v>
      </c>
      <c r="AA347" s="30">
        <v>300</v>
      </c>
      <c r="AB347" s="30">
        <v>475</v>
      </c>
      <c r="AC347" s="31">
        <v>70.762699999999995</v>
      </c>
      <c r="AD347" s="31">
        <v>0.28376020050125311</v>
      </c>
      <c r="AE347" s="30">
        <v>1</v>
      </c>
    </row>
    <row r="348" spans="2:31" x14ac:dyDescent="0.2">
      <c r="B348" s="28">
        <v>472</v>
      </c>
      <c r="C348" s="29" t="s">
        <v>1097</v>
      </c>
      <c r="D348" s="29" t="s">
        <v>616</v>
      </c>
      <c r="E348" s="29">
        <v>1E-4</v>
      </c>
      <c r="F348" s="29">
        <v>2.8500000000000001E-2</v>
      </c>
      <c r="G348" s="29">
        <v>3.7900000000000003E-2</v>
      </c>
      <c r="H348" s="29">
        <v>-1E-4</v>
      </c>
      <c r="I348" s="29">
        <v>-2.9000000000000001E-2</v>
      </c>
      <c r="J348" s="29">
        <v>-3.8600000000000002E-2</v>
      </c>
      <c r="K348" s="30">
        <v>300</v>
      </c>
      <c r="L348" s="30">
        <v>475</v>
      </c>
      <c r="M348" s="31">
        <v>-70.558099999999996</v>
      </c>
      <c r="N348" s="31">
        <v>0.28293974937343352</v>
      </c>
      <c r="O348" s="30">
        <v>1</v>
      </c>
      <c r="R348" s="28">
        <v>472</v>
      </c>
      <c r="S348" s="29" t="s">
        <v>1097</v>
      </c>
      <c r="T348" s="29" t="s">
        <v>616</v>
      </c>
      <c r="U348" s="29">
        <v>1E-4</v>
      </c>
      <c r="V348" s="29">
        <v>2.8500000000000001E-2</v>
      </c>
      <c r="W348" s="29">
        <v>3.7900000000000003E-2</v>
      </c>
      <c r="X348" s="29">
        <v>-1E-4</v>
      </c>
      <c r="Y348" s="29">
        <v>-2.9000000000000001E-2</v>
      </c>
      <c r="Z348" s="29">
        <v>-3.8600000000000002E-2</v>
      </c>
      <c r="AA348" s="30">
        <v>300</v>
      </c>
      <c r="AB348" s="30">
        <v>475</v>
      </c>
      <c r="AC348" s="31">
        <v>-70.558000000000007</v>
      </c>
      <c r="AD348" s="31">
        <v>0.28293934837092732</v>
      </c>
      <c r="AE348" s="30">
        <v>1</v>
      </c>
    </row>
    <row r="349" spans="2:31" x14ac:dyDescent="0.2">
      <c r="B349" s="28">
        <v>472</v>
      </c>
      <c r="C349" s="29" t="s">
        <v>1098</v>
      </c>
      <c r="D349" s="29" t="s">
        <v>618</v>
      </c>
      <c r="E349" s="29">
        <v>1E-4</v>
      </c>
      <c r="F349" s="29">
        <v>2.8500000000000001E-2</v>
      </c>
      <c r="G349" s="29">
        <v>3.7900000000000003E-2</v>
      </c>
      <c r="H349" s="29">
        <v>-1E-4</v>
      </c>
      <c r="I349" s="29">
        <v>-2.9000000000000001E-2</v>
      </c>
      <c r="J349" s="29">
        <v>-3.8600000000000002E-2</v>
      </c>
      <c r="K349" s="30">
        <v>300</v>
      </c>
      <c r="L349" s="30">
        <v>475</v>
      </c>
      <c r="M349" s="31">
        <v>70.567499999999995</v>
      </c>
      <c r="N349" s="31">
        <v>0.28297744360902255</v>
      </c>
      <c r="O349" s="30">
        <v>1</v>
      </c>
      <c r="R349" s="28">
        <v>472</v>
      </c>
      <c r="S349" s="29" t="s">
        <v>1098</v>
      </c>
      <c r="T349" s="29" t="s">
        <v>618</v>
      </c>
      <c r="U349" s="29">
        <v>1E-4</v>
      </c>
      <c r="V349" s="29">
        <v>2.8500000000000001E-2</v>
      </c>
      <c r="W349" s="29">
        <v>3.7900000000000003E-2</v>
      </c>
      <c r="X349" s="29">
        <v>-1E-4</v>
      </c>
      <c r="Y349" s="29">
        <v>-2.9000000000000001E-2</v>
      </c>
      <c r="Z349" s="29">
        <v>-3.8600000000000002E-2</v>
      </c>
      <c r="AA349" s="30">
        <v>300</v>
      </c>
      <c r="AB349" s="30">
        <v>475</v>
      </c>
      <c r="AC349" s="31">
        <v>70.567300000000003</v>
      </c>
      <c r="AD349" s="31">
        <v>0.28297664160401004</v>
      </c>
      <c r="AE349" s="30">
        <v>1</v>
      </c>
    </row>
    <row r="350" spans="2:31" x14ac:dyDescent="0.2">
      <c r="B350" s="28">
        <v>475</v>
      </c>
      <c r="C350" s="29" t="s">
        <v>1100</v>
      </c>
      <c r="D350" s="29" t="s">
        <v>616</v>
      </c>
      <c r="E350" s="29">
        <v>1E-4</v>
      </c>
      <c r="F350" s="29">
        <v>2.8400000000000002E-2</v>
      </c>
      <c r="G350" s="29">
        <v>3.78E-2</v>
      </c>
      <c r="H350" s="29">
        <v>-1E-4</v>
      </c>
      <c r="I350" s="29">
        <v>-2.8899999999999999E-2</v>
      </c>
      <c r="J350" s="29">
        <v>-3.85E-2</v>
      </c>
      <c r="K350" s="30">
        <v>300</v>
      </c>
      <c r="L350" s="30">
        <v>475</v>
      </c>
      <c r="M350" s="31">
        <v>-60.068600000000004</v>
      </c>
      <c r="N350" s="31">
        <v>0.24087659147869678</v>
      </c>
      <c r="O350" s="30">
        <v>1</v>
      </c>
      <c r="R350" s="28">
        <v>475</v>
      </c>
      <c r="S350" s="29" t="s">
        <v>1100</v>
      </c>
      <c r="T350" s="29" t="s">
        <v>616</v>
      </c>
      <c r="U350" s="29">
        <v>1E-4</v>
      </c>
      <c r="V350" s="29">
        <v>2.8400000000000002E-2</v>
      </c>
      <c r="W350" s="29">
        <v>3.78E-2</v>
      </c>
      <c r="X350" s="29">
        <v>-1E-4</v>
      </c>
      <c r="Y350" s="29">
        <v>-2.8899999999999999E-2</v>
      </c>
      <c r="Z350" s="29">
        <v>-3.85E-2</v>
      </c>
      <c r="AA350" s="30">
        <v>300</v>
      </c>
      <c r="AB350" s="30">
        <v>475</v>
      </c>
      <c r="AC350" s="31">
        <v>-60.068199999999997</v>
      </c>
      <c r="AD350" s="31">
        <v>0.24087498746867167</v>
      </c>
      <c r="AE350" s="30">
        <v>1</v>
      </c>
    </row>
    <row r="351" spans="2:31" x14ac:dyDescent="0.2">
      <c r="B351" s="28">
        <v>475</v>
      </c>
      <c r="C351" s="29" t="s">
        <v>1101</v>
      </c>
      <c r="D351" s="29" t="s">
        <v>618</v>
      </c>
      <c r="E351" s="29">
        <v>1E-4</v>
      </c>
      <c r="F351" s="29">
        <v>2.8400000000000002E-2</v>
      </c>
      <c r="G351" s="29">
        <v>3.78E-2</v>
      </c>
      <c r="H351" s="29">
        <v>-1E-4</v>
      </c>
      <c r="I351" s="29">
        <v>-2.8899999999999999E-2</v>
      </c>
      <c r="J351" s="29">
        <v>-3.85E-2</v>
      </c>
      <c r="K351" s="30">
        <v>300</v>
      </c>
      <c r="L351" s="30">
        <v>475</v>
      </c>
      <c r="M351" s="31">
        <v>60.0777</v>
      </c>
      <c r="N351" s="31">
        <v>0.2409130827067669</v>
      </c>
      <c r="O351" s="30">
        <v>1</v>
      </c>
      <c r="R351" s="28">
        <v>475</v>
      </c>
      <c r="S351" s="29" t="s">
        <v>1101</v>
      </c>
      <c r="T351" s="29" t="s">
        <v>618</v>
      </c>
      <c r="U351" s="29">
        <v>1E-4</v>
      </c>
      <c r="V351" s="29">
        <v>2.8400000000000002E-2</v>
      </c>
      <c r="W351" s="29">
        <v>3.78E-2</v>
      </c>
      <c r="X351" s="29">
        <v>-1E-4</v>
      </c>
      <c r="Y351" s="29">
        <v>-2.8899999999999999E-2</v>
      </c>
      <c r="Z351" s="29">
        <v>-3.85E-2</v>
      </c>
      <c r="AA351" s="30">
        <v>300</v>
      </c>
      <c r="AB351" s="30">
        <v>475</v>
      </c>
      <c r="AC351" s="31">
        <v>60.077199999999998</v>
      </c>
      <c r="AD351" s="31">
        <v>0.24091107769423559</v>
      </c>
      <c r="AE351" s="30">
        <v>1</v>
      </c>
    </row>
    <row r="352" spans="2:31" x14ac:dyDescent="0.2">
      <c r="B352" s="28">
        <v>487</v>
      </c>
      <c r="C352" s="29" t="s">
        <v>1103</v>
      </c>
      <c r="D352" s="29" t="s">
        <v>616</v>
      </c>
      <c r="E352" s="29">
        <v>1E-4</v>
      </c>
      <c r="F352" s="29">
        <v>2.7900000000000001E-2</v>
      </c>
      <c r="G352" s="29">
        <v>3.7199999999999997E-2</v>
      </c>
      <c r="H352" s="29">
        <v>-1E-4</v>
      </c>
      <c r="I352" s="29">
        <v>-2.81E-2</v>
      </c>
      <c r="J352" s="29">
        <v>-3.7499999999999999E-2</v>
      </c>
      <c r="K352" s="30">
        <v>300</v>
      </c>
      <c r="L352" s="30">
        <v>475</v>
      </c>
      <c r="M352" s="31">
        <v>-23.733899999999998</v>
      </c>
      <c r="N352" s="31">
        <v>9.517353383458646E-2</v>
      </c>
      <c r="O352" s="30">
        <v>1</v>
      </c>
      <c r="R352" s="28">
        <v>487</v>
      </c>
      <c r="S352" s="29" t="s">
        <v>1103</v>
      </c>
      <c r="T352" s="29" t="s">
        <v>616</v>
      </c>
      <c r="U352" s="29">
        <v>1E-4</v>
      </c>
      <c r="V352" s="29">
        <v>2.7900000000000001E-2</v>
      </c>
      <c r="W352" s="29">
        <v>3.7199999999999997E-2</v>
      </c>
      <c r="X352" s="29">
        <v>-1E-4</v>
      </c>
      <c r="Y352" s="29">
        <v>-2.81E-2</v>
      </c>
      <c r="Z352" s="29">
        <v>-3.7499999999999999E-2</v>
      </c>
      <c r="AA352" s="30">
        <v>300</v>
      </c>
      <c r="AB352" s="30">
        <v>475</v>
      </c>
      <c r="AC352" s="31">
        <v>-23.736499999999999</v>
      </c>
      <c r="AD352" s="31">
        <v>9.5183959899749371E-2</v>
      </c>
      <c r="AE352" s="30">
        <v>1</v>
      </c>
    </row>
    <row r="353" spans="2:31" x14ac:dyDescent="0.2">
      <c r="B353" s="28">
        <v>487</v>
      </c>
      <c r="C353" s="29" t="s">
        <v>1104</v>
      </c>
      <c r="D353" s="29" t="s">
        <v>618</v>
      </c>
      <c r="E353" s="29">
        <v>1E-4</v>
      </c>
      <c r="F353" s="29">
        <v>2.7900000000000001E-2</v>
      </c>
      <c r="G353" s="29">
        <v>3.7199999999999997E-2</v>
      </c>
      <c r="H353" s="29">
        <v>-1E-4</v>
      </c>
      <c r="I353" s="29">
        <v>-2.81E-2</v>
      </c>
      <c r="J353" s="29">
        <v>-3.7499999999999999E-2</v>
      </c>
      <c r="K353" s="30">
        <v>300</v>
      </c>
      <c r="L353" s="30">
        <v>475</v>
      </c>
      <c r="M353" s="31">
        <v>60.0777</v>
      </c>
      <c r="N353" s="31">
        <v>0.2409130827067669</v>
      </c>
      <c r="O353" s="30">
        <v>1</v>
      </c>
      <c r="R353" s="28">
        <v>487</v>
      </c>
      <c r="S353" s="29" t="s">
        <v>1104</v>
      </c>
      <c r="T353" s="29" t="s">
        <v>618</v>
      </c>
      <c r="U353" s="29">
        <v>1E-4</v>
      </c>
      <c r="V353" s="29">
        <v>2.7900000000000001E-2</v>
      </c>
      <c r="W353" s="29">
        <v>3.7199999999999997E-2</v>
      </c>
      <c r="X353" s="29">
        <v>-1E-4</v>
      </c>
      <c r="Y353" s="29">
        <v>-2.81E-2</v>
      </c>
      <c r="Z353" s="29">
        <v>-3.7499999999999999E-2</v>
      </c>
      <c r="AA353" s="30">
        <v>300</v>
      </c>
      <c r="AB353" s="30">
        <v>475</v>
      </c>
      <c r="AC353" s="31">
        <v>60.077199999999998</v>
      </c>
      <c r="AD353" s="31">
        <v>0.24091107769423559</v>
      </c>
      <c r="AE353" s="30">
        <v>1</v>
      </c>
    </row>
    <row r="354" spans="2:31" x14ac:dyDescent="0.2">
      <c r="B354" s="28">
        <v>488</v>
      </c>
      <c r="C354" s="29" t="s">
        <v>1106</v>
      </c>
      <c r="D354" s="29" t="s">
        <v>616</v>
      </c>
      <c r="E354" s="29">
        <v>1E-4</v>
      </c>
      <c r="F354" s="29">
        <v>2.7900000000000001E-2</v>
      </c>
      <c r="G354" s="29">
        <v>3.7199999999999997E-2</v>
      </c>
      <c r="H354" s="29">
        <v>-1E-4</v>
      </c>
      <c r="I354" s="29">
        <v>-2.81E-2</v>
      </c>
      <c r="J354" s="29">
        <v>-3.7499999999999999E-2</v>
      </c>
      <c r="K354" s="30">
        <v>300</v>
      </c>
      <c r="L354" s="30">
        <v>475</v>
      </c>
      <c r="M354" s="31">
        <v>-22.125800000000002</v>
      </c>
      <c r="N354" s="31">
        <v>8.8725012531328334E-2</v>
      </c>
      <c r="O354" s="30">
        <v>1</v>
      </c>
      <c r="R354" s="28">
        <v>488</v>
      </c>
      <c r="S354" s="29" t="s">
        <v>1106</v>
      </c>
      <c r="T354" s="29" t="s">
        <v>616</v>
      </c>
      <c r="U354" s="29">
        <v>1E-4</v>
      </c>
      <c r="V354" s="29">
        <v>2.7900000000000001E-2</v>
      </c>
      <c r="W354" s="29">
        <v>3.7199999999999997E-2</v>
      </c>
      <c r="X354" s="29">
        <v>-1E-4</v>
      </c>
      <c r="Y354" s="29">
        <v>-2.81E-2</v>
      </c>
      <c r="Z354" s="29">
        <v>-3.7499999999999999E-2</v>
      </c>
      <c r="AA354" s="30">
        <v>300</v>
      </c>
      <c r="AB354" s="30">
        <v>475</v>
      </c>
      <c r="AC354" s="31">
        <v>-22.128299999999999</v>
      </c>
      <c r="AD354" s="31">
        <v>8.8735037593984961E-2</v>
      </c>
      <c r="AE354" s="30">
        <v>1</v>
      </c>
    </row>
    <row r="355" spans="2:31" x14ac:dyDescent="0.2">
      <c r="B355" s="28">
        <v>488</v>
      </c>
      <c r="C355" s="29" t="s">
        <v>1107</v>
      </c>
      <c r="D355" s="29" t="s">
        <v>618</v>
      </c>
      <c r="E355" s="29">
        <v>1E-4</v>
      </c>
      <c r="F355" s="29">
        <v>2.7900000000000001E-2</v>
      </c>
      <c r="G355" s="29">
        <v>3.7199999999999997E-2</v>
      </c>
      <c r="H355" s="29">
        <v>-1E-4</v>
      </c>
      <c r="I355" s="29">
        <v>-2.81E-2</v>
      </c>
      <c r="J355" s="29">
        <v>-3.7499999999999999E-2</v>
      </c>
      <c r="K355" s="30">
        <v>300</v>
      </c>
      <c r="L355" s="30">
        <v>475</v>
      </c>
      <c r="M355" s="31">
        <v>60.0777</v>
      </c>
      <c r="N355" s="31">
        <v>0.2409130827067669</v>
      </c>
      <c r="O355" s="30">
        <v>1</v>
      </c>
      <c r="R355" s="28">
        <v>488</v>
      </c>
      <c r="S355" s="29" t="s">
        <v>1107</v>
      </c>
      <c r="T355" s="29" t="s">
        <v>618</v>
      </c>
      <c r="U355" s="29">
        <v>1E-4</v>
      </c>
      <c r="V355" s="29">
        <v>2.7900000000000001E-2</v>
      </c>
      <c r="W355" s="29">
        <v>3.7199999999999997E-2</v>
      </c>
      <c r="X355" s="29">
        <v>-1E-4</v>
      </c>
      <c r="Y355" s="29">
        <v>-2.81E-2</v>
      </c>
      <c r="Z355" s="29">
        <v>-3.7499999999999999E-2</v>
      </c>
      <c r="AA355" s="30">
        <v>300</v>
      </c>
      <c r="AB355" s="30">
        <v>475</v>
      </c>
      <c r="AC355" s="31">
        <v>60.077199999999998</v>
      </c>
      <c r="AD355" s="31">
        <v>0.24091107769423559</v>
      </c>
      <c r="AE355" s="30">
        <v>1</v>
      </c>
    </row>
    <row r="356" spans="2:31" x14ac:dyDescent="0.2">
      <c r="B356" s="28">
        <v>489</v>
      </c>
      <c r="C356" s="29" t="s">
        <v>1108</v>
      </c>
      <c r="D356" s="29" t="s">
        <v>616</v>
      </c>
      <c r="E356" s="29">
        <v>1E-4</v>
      </c>
      <c r="F356" s="29">
        <v>2.7900000000000001E-2</v>
      </c>
      <c r="G356" s="29">
        <v>3.7199999999999997E-2</v>
      </c>
      <c r="H356" s="29">
        <v>-1E-4</v>
      </c>
      <c r="I356" s="29">
        <v>-2.81E-2</v>
      </c>
      <c r="J356" s="29">
        <v>-3.7499999999999999E-2</v>
      </c>
      <c r="K356" s="30">
        <v>300</v>
      </c>
      <c r="L356" s="30">
        <v>475</v>
      </c>
      <c r="M356" s="31">
        <v>-23.8812</v>
      </c>
      <c r="N356" s="31">
        <v>9.5764210526315799E-2</v>
      </c>
      <c r="O356" s="30">
        <v>1</v>
      </c>
      <c r="R356" s="28">
        <v>489</v>
      </c>
      <c r="S356" s="29" t="s">
        <v>1108</v>
      </c>
      <c r="T356" s="29" t="s">
        <v>616</v>
      </c>
      <c r="U356" s="29">
        <v>1E-4</v>
      </c>
      <c r="V356" s="29">
        <v>2.7900000000000001E-2</v>
      </c>
      <c r="W356" s="29">
        <v>3.7199999999999997E-2</v>
      </c>
      <c r="X356" s="29">
        <v>-1E-4</v>
      </c>
      <c r="Y356" s="29">
        <v>-2.81E-2</v>
      </c>
      <c r="Z356" s="29">
        <v>-3.7499999999999999E-2</v>
      </c>
      <c r="AA356" s="30">
        <v>300</v>
      </c>
      <c r="AB356" s="30">
        <v>475</v>
      </c>
      <c r="AC356" s="31">
        <v>-23.883800000000001</v>
      </c>
      <c r="AD356" s="31">
        <v>9.5774636591478696E-2</v>
      </c>
      <c r="AE356" s="30">
        <v>1</v>
      </c>
    </row>
    <row r="357" spans="2:31" x14ac:dyDescent="0.2">
      <c r="B357" s="28">
        <v>489</v>
      </c>
      <c r="C357" s="29" t="s">
        <v>1109</v>
      </c>
      <c r="D357" s="29" t="s">
        <v>618</v>
      </c>
      <c r="E357" s="29">
        <v>1E-4</v>
      </c>
      <c r="F357" s="29">
        <v>2.7900000000000001E-2</v>
      </c>
      <c r="G357" s="29">
        <v>3.7199999999999997E-2</v>
      </c>
      <c r="H357" s="29">
        <v>-1E-4</v>
      </c>
      <c r="I357" s="29">
        <v>-2.81E-2</v>
      </c>
      <c r="J357" s="29">
        <v>-3.7499999999999999E-2</v>
      </c>
      <c r="K357" s="30">
        <v>300</v>
      </c>
      <c r="L357" s="30">
        <v>475</v>
      </c>
      <c r="M357" s="31">
        <v>60.0777</v>
      </c>
      <c r="N357" s="31">
        <v>0.2409130827067669</v>
      </c>
      <c r="O357" s="30">
        <v>1</v>
      </c>
      <c r="R357" s="28">
        <v>489</v>
      </c>
      <c r="S357" s="29" t="s">
        <v>1109</v>
      </c>
      <c r="T357" s="29" t="s">
        <v>618</v>
      </c>
      <c r="U357" s="29">
        <v>1E-4</v>
      </c>
      <c r="V357" s="29">
        <v>2.7900000000000001E-2</v>
      </c>
      <c r="W357" s="29">
        <v>3.7199999999999997E-2</v>
      </c>
      <c r="X357" s="29">
        <v>-1E-4</v>
      </c>
      <c r="Y357" s="29">
        <v>-2.81E-2</v>
      </c>
      <c r="Z357" s="29">
        <v>-3.7499999999999999E-2</v>
      </c>
      <c r="AA357" s="30">
        <v>300</v>
      </c>
      <c r="AB357" s="30">
        <v>475</v>
      </c>
      <c r="AC357" s="31">
        <v>60.077199999999998</v>
      </c>
      <c r="AD357" s="31">
        <v>0.24091107769423559</v>
      </c>
      <c r="AE357" s="30">
        <v>1</v>
      </c>
    </row>
    <row r="358" spans="2:31" x14ac:dyDescent="0.2">
      <c r="B358" s="28">
        <v>490</v>
      </c>
      <c r="C358" s="29" t="s">
        <v>1110</v>
      </c>
      <c r="D358" s="29" t="s">
        <v>616</v>
      </c>
      <c r="E358" s="29">
        <v>1E-4</v>
      </c>
      <c r="F358" s="29">
        <v>2.7900000000000001E-2</v>
      </c>
      <c r="G358" s="29">
        <v>3.7199999999999997E-2</v>
      </c>
      <c r="H358" s="29">
        <v>-1E-4</v>
      </c>
      <c r="I358" s="29">
        <v>-2.81E-2</v>
      </c>
      <c r="J358" s="29">
        <v>-3.7499999999999999E-2</v>
      </c>
      <c r="K358" s="30">
        <v>300</v>
      </c>
      <c r="L358" s="30">
        <v>475</v>
      </c>
      <c r="M358" s="31">
        <v>-22.840800000000002</v>
      </c>
      <c r="N358" s="31">
        <v>9.1592180451127825E-2</v>
      </c>
      <c r="O358" s="30">
        <v>1</v>
      </c>
      <c r="R358" s="28">
        <v>490</v>
      </c>
      <c r="S358" s="29" t="s">
        <v>1110</v>
      </c>
      <c r="T358" s="29" t="s">
        <v>616</v>
      </c>
      <c r="U358" s="29">
        <v>1E-4</v>
      </c>
      <c r="V358" s="29">
        <v>2.7900000000000001E-2</v>
      </c>
      <c r="W358" s="29">
        <v>3.7199999999999997E-2</v>
      </c>
      <c r="X358" s="29">
        <v>-1E-4</v>
      </c>
      <c r="Y358" s="29">
        <v>-2.81E-2</v>
      </c>
      <c r="Z358" s="29">
        <v>-3.7499999999999999E-2</v>
      </c>
      <c r="AA358" s="30">
        <v>300</v>
      </c>
      <c r="AB358" s="30">
        <v>475</v>
      </c>
      <c r="AC358" s="31">
        <v>-22.843399999999999</v>
      </c>
      <c r="AD358" s="31">
        <v>9.1602606516290722E-2</v>
      </c>
      <c r="AE358" s="30">
        <v>1</v>
      </c>
    </row>
    <row r="359" spans="2:31" x14ac:dyDescent="0.2">
      <c r="B359" s="28">
        <v>490</v>
      </c>
      <c r="C359" s="29" t="s">
        <v>1111</v>
      </c>
      <c r="D359" s="29" t="s">
        <v>618</v>
      </c>
      <c r="E359" s="29">
        <v>1E-4</v>
      </c>
      <c r="F359" s="29">
        <v>2.7900000000000001E-2</v>
      </c>
      <c r="G359" s="29">
        <v>3.7199999999999997E-2</v>
      </c>
      <c r="H359" s="29">
        <v>-1E-4</v>
      </c>
      <c r="I359" s="29">
        <v>-2.81E-2</v>
      </c>
      <c r="J359" s="29">
        <v>-3.7499999999999999E-2</v>
      </c>
      <c r="K359" s="30">
        <v>300</v>
      </c>
      <c r="L359" s="30">
        <v>475</v>
      </c>
      <c r="M359" s="31">
        <v>60.0777</v>
      </c>
      <c r="N359" s="31">
        <v>0.2409130827067669</v>
      </c>
      <c r="O359" s="30">
        <v>1</v>
      </c>
      <c r="R359" s="28">
        <v>490</v>
      </c>
      <c r="S359" s="29" t="s">
        <v>1111</v>
      </c>
      <c r="T359" s="29" t="s">
        <v>618</v>
      </c>
      <c r="U359" s="29">
        <v>1E-4</v>
      </c>
      <c r="V359" s="29">
        <v>2.7900000000000001E-2</v>
      </c>
      <c r="W359" s="29">
        <v>3.7199999999999997E-2</v>
      </c>
      <c r="X359" s="29">
        <v>-1E-4</v>
      </c>
      <c r="Y359" s="29">
        <v>-2.81E-2</v>
      </c>
      <c r="Z359" s="29">
        <v>-3.7499999999999999E-2</v>
      </c>
      <c r="AA359" s="30">
        <v>300</v>
      </c>
      <c r="AB359" s="30">
        <v>475</v>
      </c>
      <c r="AC359" s="31">
        <v>60.077199999999998</v>
      </c>
      <c r="AD359" s="31">
        <v>0.24091107769423559</v>
      </c>
      <c r="AE359" s="30">
        <v>1</v>
      </c>
    </row>
    <row r="360" spans="2:31" x14ac:dyDescent="0.2">
      <c r="B360" s="28">
        <v>491</v>
      </c>
      <c r="C360" s="29" t="s">
        <v>1113</v>
      </c>
      <c r="D360" s="29" t="s">
        <v>616</v>
      </c>
      <c r="E360" s="29">
        <v>1E-4</v>
      </c>
      <c r="F360" s="29">
        <v>2.7900000000000001E-2</v>
      </c>
      <c r="G360" s="29">
        <v>3.7199999999999997E-2</v>
      </c>
      <c r="H360" s="29">
        <v>-1E-4</v>
      </c>
      <c r="I360" s="29">
        <v>-2.81E-2</v>
      </c>
      <c r="J360" s="29">
        <v>-3.7499999999999999E-2</v>
      </c>
      <c r="K360" s="30">
        <v>300</v>
      </c>
      <c r="L360" s="30">
        <v>475</v>
      </c>
      <c r="M360" s="31">
        <v>-21.343299999999999</v>
      </c>
      <c r="N360" s="31">
        <v>8.5587167919799492E-2</v>
      </c>
      <c r="O360" s="30">
        <v>1</v>
      </c>
      <c r="R360" s="28">
        <v>491</v>
      </c>
      <c r="S360" s="29" t="s">
        <v>1113</v>
      </c>
      <c r="T360" s="29" t="s">
        <v>616</v>
      </c>
      <c r="U360" s="29">
        <v>1E-4</v>
      </c>
      <c r="V360" s="29">
        <v>2.7900000000000001E-2</v>
      </c>
      <c r="W360" s="29">
        <v>3.7199999999999997E-2</v>
      </c>
      <c r="X360" s="29">
        <v>-1E-4</v>
      </c>
      <c r="Y360" s="29">
        <v>-2.81E-2</v>
      </c>
      <c r="Z360" s="29">
        <v>-3.7499999999999999E-2</v>
      </c>
      <c r="AA360" s="30">
        <v>300</v>
      </c>
      <c r="AB360" s="30">
        <v>475</v>
      </c>
      <c r="AC360" s="31">
        <v>-21.345800000000001</v>
      </c>
      <c r="AD360" s="31">
        <v>8.5597192982456133E-2</v>
      </c>
      <c r="AE360" s="30">
        <v>1</v>
      </c>
    </row>
    <row r="361" spans="2:31" x14ac:dyDescent="0.2">
      <c r="B361" s="28">
        <v>491</v>
      </c>
      <c r="C361" s="29" t="s">
        <v>1114</v>
      </c>
      <c r="D361" s="29" t="s">
        <v>618</v>
      </c>
      <c r="E361" s="29">
        <v>1E-4</v>
      </c>
      <c r="F361" s="29">
        <v>2.7900000000000001E-2</v>
      </c>
      <c r="G361" s="29">
        <v>3.7199999999999997E-2</v>
      </c>
      <c r="H361" s="29">
        <v>-1E-4</v>
      </c>
      <c r="I361" s="29">
        <v>-2.81E-2</v>
      </c>
      <c r="J361" s="29">
        <v>-3.7499999999999999E-2</v>
      </c>
      <c r="K361" s="30">
        <v>300</v>
      </c>
      <c r="L361" s="30">
        <v>475</v>
      </c>
      <c r="M361" s="31">
        <v>60.0777</v>
      </c>
      <c r="N361" s="31">
        <v>0.2409130827067669</v>
      </c>
      <c r="O361" s="30">
        <v>1</v>
      </c>
      <c r="R361" s="28">
        <v>491</v>
      </c>
      <c r="S361" s="29" t="s">
        <v>1114</v>
      </c>
      <c r="T361" s="29" t="s">
        <v>618</v>
      </c>
      <c r="U361" s="29">
        <v>1E-4</v>
      </c>
      <c r="V361" s="29">
        <v>2.7900000000000001E-2</v>
      </c>
      <c r="W361" s="29">
        <v>3.7199999999999997E-2</v>
      </c>
      <c r="X361" s="29">
        <v>-1E-4</v>
      </c>
      <c r="Y361" s="29">
        <v>-2.81E-2</v>
      </c>
      <c r="Z361" s="29">
        <v>-3.7499999999999999E-2</v>
      </c>
      <c r="AA361" s="30">
        <v>300</v>
      </c>
      <c r="AB361" s="30">
        <v>475</v>
      </c>
      <c r="AC361" s="31">
        <v>60.077199999999998</v>
      </c>
      <c r="AD361" s="31">
        <v>0.24091107769423559</v>
      </c>
      <c r="AE361" s="30">
        <v>1</v>
      </c>
    </row>
    <row r="362" spans="2:31" x14ac:dyDescent="0.2">
      <c r="B362" s="28">
        <v>461</v>
      </c>
      <c r="C362" s="29" t="s">
        <v>1116</v>
      </c>
      <c r="D362" s="29" t="s">
        <v>616</v>
      </c>
      <c r="E362" s="29">
        <v>1E-4</v>
      </c>
      <c r="F362" s="29">
        <v>2.8400000000000002E-2</v>
      </c>
      <c r="G362" s="29">
        <v>3.78E-2</v>
      </c>
      <c r="H362" s="29">
        <v>-1E-4</v>
      </c>
      <c r="I362" s="29">
        <v>-2.8899999999999999E-2</v>
      </c>
      <c r="J362" s="29">
        <v>-3.85E-2</v>
      </c>
      <c r="K362" s="30">
        <v>300</v>
      </c>
      <c r="L362" s="30">
        <v>475</v>
      </c>
      <c r="M362" s="31">
        <v>-53.040500000000002</v>
      </c>
      <c r="N362" s="31">
        <v>0.2126937343358396</v>
      </c>
      <c r="O362" s="30">
        <v>1</v>
      </c>
      <c r="R362" s="28">
        <v>461</v>
      </c>
      <c r="S362" s="29" t="s">
        <v>1116</v>
      </c>
      <c r="T362" s="29" t="s">
        <v>616</v>
      </c>
      <c r="U362" s="29">
        <v>1E-4</v>
      </c>
      <c r="V362" s="29">
        <v>2.8400000000000002E-2</v>
      </c>
      <c r="W362" s="29">
        <v>3.78E-2</v>
      </c>
      <c r="X362" s="29">
        <v>-1E-4</v>
      </c>
      <c r="Y362" s="29">
        <v>-2.8899999999999999E-2</v>
      </c>
      <c r="Z362" s="29">
        <v>-3.85E-2</v>
      </c>
      <c r="AA362" s="30">
        <v>300</v>
      </c>
      <c r="AB362" s="30">
        <v>475</v>
      </c>
      <c r="AC362" s="31">
        <v>-53.040900000000001</v>
      </c>
      <c r="AD362" s="31">
        <v>0.21269533834586465</v>
      </c>
      <c r="AE362" s="30">
        <v>1</v>
      </c>
    </row>
    <row r="363" spans="2:31" x14ac:dyDescent="0.2">
      <c r="B363" s="28">
        <v>461</v>
      </c>
      <c r="C363" s="29" t="s">
        <v>1117</v>
      </c>
      <c r="D363" s="29" t="s">
        <v>618</v>
      </c>
      <c r="E363" s="29">
        <v>1E-4</v>
      </c>
      <c r="F363" s="29">
        <v>2.8400000000000002E-2</v>
      </c>
      <c r="G363" s="29">
        <v>3.78E-2</v>
      </c>
      <c r="H363" s="29">
        <v>-1E-4</v>
      </c>
      <c r="I363" s="29">
        <v>-2.8899999999999999E-2</v>
      </c>
      <c r="J363" s="29">
        <v>-3.85E-2</v>
      </c>
      <c r="K363" s="30">
        <v>300</v>
      </c>
      <c r="L363" s="30">
        <v>475</v>
      </c>
      <c r="M363" s="31">
        <v>53.888399999999997</v>
      </c>
      <c r="N363" s="31">
        <v>0.21609383458646614</v>
      </c>
      <c r="O363" s="30">
        <v>1</v>
      </c>
      <c r="R363" s="28">
        <v>461</v>
      </c>
      <c r="S363" s="29" t="s">
        <v>1117</v>
      </c>
      <c r="T363" s="29" t="s">
        <v>618</v>
      </c>
      <c r="U363" s="29">
        <v>1E-4</v>
      </c>
      <c r="V363" s="29">
        <v>2.8400000000000002E-2</v>
      </c>
      <c r="W363" s="29">
        <v>3.78E-2</v>
      </c>
      <c r="X363" s="29">
        <v>-1E-4</v>
      </c>
      <c r="Y363" s="29">
        <v>-2.8899999999999999E-2</v>
      </c>
      <c r="Z363" s="29">
        <v>-3.85E-2</v>
      </c>
      <c r="AA363" s="30">
        <v>300</v>
      </c>
      <c r="AB363" s="30">
        <v>475</v>
      </c>
      <c r="AC363" s="31">
        <v>53.888800000000003</v>
      </c>
      <c r="AD363" s="31">
        <v>0.21609543859649125</v>
      </c>
      <c r="AE363" s="30">
        <v>1</v>
      </c>
    </row>
    <row r="364" spans="2:31" x14ac:dyDescent="0.2">
      <c r="B364" s="28">
        <v>464</v>
      </c>
      <c r="C364" s="29" t="s">
        <v>1119</v>
      </c>
      <c r="D364" s="29" t="s">
        <v>616</v>
      </c>
      <c r="E364" s="29">
        <v>1E-4</v>
      </c>
      <c r="F364" s="29">
        <v>2.8500000000000001E-2</v>
      </c>
      <c r="G364" s="29">
        <v>3.7900000000000003E-2</v>
      </c>
      <c r="H364" s="29">
        <v>-1E-4</v>
      </c>
      <c r="I364" s="29">
        <v>-2.9000000000000001E-2</v>
      </c>
      <c r="J364" s="29">
        <v>-3.8600000000000002E-2</v>
      </c>
      <c r="K364" s="30">
        <v>300</v>
      </c>
      <c r="L364" s="30">
        <v>475</v>
      </c>
      <c r="M364" s="31">
        <v>-68.471400000000003</v>
      </c>
      <c r="N364" s="31">
        <v>0.27457203007518799</v>
      </c>
      <c r="O364" s="30">
        <v>1</v>
      </c>
      <c r="R364" s="28">
        <v>464</v>
      </c>
      <c r="S364" s="29" t="s">
        <v>1119</v>
      </c>
      <c r="T364" s="29" t="s">
        <v>616</v>
      </c>
      <c r="U364" s="29">
        <v>1E-4</v>
      </c>
      <c r="V364" s="29">
        <v>2.8500000000000001E-2</v>
      </c>
      <c r="W364" s="29">
        <v>3.7900000000000003E-2</v>
      </c>
      <c r="X364" s="29">
        <v>-1E-4</v>
      </c>
      <c r="Y364" s="29">
        <v>-2.9000000000000001E-2</v>
      </c>
      <c r="Z364" s="29">
        <v>-3.8600000000000002E-2</v>
      </c>
      <c r="AA364" s="30">
        <v>300</v>
      </c>
      <c r="AB364" s="30">
        <v>475</v>
      </c>
      <c r="AC364" s="31">
        <v>-68.471599999999995</v>
      </c>
      <c r="AD364" s="31">
        <v>0.27457283208020045</v>
      </c>
      <c r="AE364" s="30">
        <v>1</v>
      </c>
    </row>
    <row r="365" spans="2:31" x14ac:dyDescent="0.2">
      <c r="B365" s="28">
        <v>464</v>
      </c>
      <c r="C365" s="29" t="s">
        <v>1120</v>
      </c>
      <c r="D365" s="29" t="s">
        <v>618</v>
      </c>
      <c r="E365" s="29">
        <v>1E-4</v>
      </c>
      <c r="F365" s="29">
        <v>2.8500000000000001E-2</v>
      </c>
      <c r="G365" s="29">
        <v>3.7900000000000003E-2</v>
      </c>
      <c r="H365" s="29">
        <v>-1E-4</v>
      </c>
      <c r="I365" s="29">
        <v>-2.9000000000000001E-2</v>
      </c>
      <c r="J365" s="29">
        <v>-3.8600000000000002E-2</v>
      </c>
      <c r="K365" s="30">
        <v>300</v>
      </c>
      <c r="L365" s="30">
        <v>475</v>
      </c>
      <c r="M365" s="31">
        <v>68.681200000000004</v>
      </c>
      <c r="N365" s="31">
        <v>0.27541333333333334</v>
      </c>
      <c r="O365" s="30">
        <v>1</v>
      </c>
      <c r="R365" s="28">
        <v>464</v>
      </c>
      <c r="S365" s="29" t="s">
        <v>1120</v>
      </c>
      <c r="T365" s="29" t="s">
        <v>618</v>
      </c>
      <c r="U365" s="29">
        <v>1E-4</v>
      </c>
      <c r="V365" s="29">
        <v>2.8500000000000001E-2</v>
      </c>
      <c r="W365" s="29">
        <v>3.7900000000000003E-2</v>
      </c>
      <c r="X365" s="29">
        <v>-1E-4</v>
      </c>
      <c r="Y365" s="29">
        <v>-2.9000000000000001E-2</v>
      </c>
      <c r="Z365" s="29">
        <v>-3.8600000000000002E-2</v>
      </c>
      <c r="AA365" s="30">
        <v>300</v>
      </c>
      <c r="AB365" s="30">
        <v>475</v>
      </c>
      <c r="AC365" s="31">
        <v>68.681299999999993</v>
      </c>
      <c r="AD365" s="31">
        <v>0.27541373433583954</v>
      </c>
      <c r="AE365" s="30">
        <v>1</v>
      </c>
    </row>
    <row r="366" spans="2:31" x14ac:dyDescent="0.2">
      <c r="B366" s="28">
        <v>467</v>
      </c>
      <c r="C366" s="29" t="s">
        <v>1122</v>
      </c>
      <c r="D366" s="29" t="s">
        <v>616</v>
      </c>
      <c r="E366" s="29">
        <v>1E-4</v>
      </c>
      <c r="F366" s="29">
        <v>2.8500000000000001E-2</v>
      </c>
      <c r="G366" s="29">
        <v>3.7900000000000003E-2</v>
      </c>
      <c r="H366" s="29">
        <v>-1E-4</v>
      </c>
      <c r="I366" s="29">
        <v>-2.9000000000000001E-2</v>
      </c>
      <c r="J366" s="29">
        <v>-3.8600000000000002E-2</v>
      </c>
      <c r="K366" s="30">
        <v>300</v>
      </c>
      <c r="L366" s="30">
        <v>475</v>
      </c>
      <c r="M366" s="31">
        <v>-68.715000000000003</v>
      </c>
      <c r="N366" s="31">
        <v>0.27554887218045115</v>
      </c>
      <c r="O366" s="30">
        <v>1</v>
      </c>
      <c r="R366" s="28">
        <v>467</v>
      </c>
      <c r="S366" s="29" t="s">
        <v>1122</v>
      </c>
      <c r="T366" s="29" t="s">
        <v>616</v>
      </c>
      <c r="U366" s="29">
        <v>1E-4</v>
      </c>
      <c r="V366" s="29">
        <v>2.8500000000000001E-2</v>
      </c>
      <c r="W366" s="29">
        <v>3.7900000000000003E-2</v>
      </c>
      <c r="X366" s="29">
        <v>-1E-4</v>
      </c>
      <c r="Y366" s="29">
        <v>-2.9000000000000001E-2</v>
      </c>
      <c r="Z366" s="29">
        <v>-3.8600000000000002E-2</v>
      </c>
      <c r="AA366" s="30">
        <v>300</v>
      </c>
      <c r="AB366" s="30">
        <v>475</v>
      </c>
      <c r="AC366" s="31">
        <v>-68.715100000000007</v>
      </c>
      <c r="AD366" s="31">
        <v>0.27554927318295741</v>
      </c>
      <c r="AE366" s="30">
        <v>1</v>
      </c>
    </row>
    <row r="367" spans="2:31" x14ac:dyDescent="0.2">
      <c r="B367" s="28">
        <v>467</v>
      </c>
      <c r="C367" s="29" t="s">
        <v>1123</v>
      </c>
      <c r="D367" s="29" t="s">
        <v>618</v>
      </c>
      <c r="E367" s="29">
        <v>1E-4</v>
      </c>
      <c r="F367" s="29">
        <v>2.8500000000000001E-2</v>
      </c>
      <c r="G367" s="29">
        <v>3.7900000000000003E-2</v>
      </c>
      <c r="H367" s="29">
        <v>-1E-4</v>
      </c>
      <c r="I367" s="29">
        <v>-2.9000000000000001E-2</v>
      </c>
      <c r="J367" s="29">
        <v>-3.8600000000000002E-2</v>
      </c>
      <c r="K367" s="30">
        <v>300</v>
      </c>
      <c r="L367" s="30">
        <v>475</v>
      </c>
      <c r="M367" s="31">
        <v>70.543899999999994</v>
      </c>
      <c r="N367" s="31">
        <v>0.28288280701754381</v>
      </c>
      <c r="O367" s="30">
        <v>1</v>
      </c>
      <c r="R367" s="28">
        <v>467</v>
      </c>
      <c r="S367" s="29" t="s">
        <v>1123</v>
      </c>
      <c r="T367" s="29" t="s">
        <v>618</v>
      </c>
      <c r="U367" s="29">
        <v>1E-4</v>
      </c>
      <c r="V367" s="29">
        <v>2.8500000000000001E-2</v>
      </c>
      <c r="W367" s="29">
        <v>3.7900000000000003E-2</v>
      </c>
      <c r="X367" s="29">
        <v>-1E-4</v>
      </c>
      <c r="Y367" s="29">
        <v>-2.9000000000000001E-2</v>
      </c>
      <c r="Z367" s="29">
        <v>-3.8600000000000002E-2</v>
      </c>
      <c r="AA367" s="30">
        <v>300</v>
      </c>
      <c r="AB367" s="30">
        <v>475</v>
      </c>
      <c r="AC367" s="31">
        <v>70.543899999999994</v>
      </c>
      <c r="AD367" s="31">
        <v>0.28288280701754381</v>
      </c>
      <c r="AE367" s="30">
        <v>1</v>
      </c>
    </row>
    <row r="368" spans="2:31" x14ac:dyDescent="0.2">
      <c r="B368" s="28">
        <v>470</v>
      </c>
      <c r="C368" s="29" t="s">
        <v>1125</v>
      </c>
      <c r="D368" s="29" t="s">
        <v>616</v>
      </c>
      <c r="E368" s="29">
        <v>1E-4</v>
      </c>
      <c r="F368" s="29">
        <v>2.8500000000000001E-2</v>
      </c>
      <c r="G368" s="29">
        <v>3.7900000000000003E-2</v>
      </c>
      <c r="H368" s="29">
        <v>-1E-4</v>
      </c>
      <c r="I368" s="29">
        <v>-2.9000000000000001E-2</v>
      </c>
      <c r="J368" s="29">
        <v>-3.8600000000000002E-2</v>
      </c>
      <c r="K368" s="30">
        <v>300</v>
      </c>
      <c r="L368" s="30">
        <v>475</v>
      </c>
      <c r="M368" s="31">
        <v>-68.854299999999995</v>
      </c>
      <c r="N368" s="31">
        <v>0.27610746867167912</v>
      </c>
      <c r="O368" s="30">
        <v>1</v>
      </c>
      <c r="R368" s="28">
        <v>470</v>
      </c>
      <c r="S368" s="29" t="s">
        <v>1125</v>
      </c>
      <c r="T368" s="29" t="s">
        <v>616</v>
      </c>
      <c r="U368" s="29">
        <v>1E-4</v>
      </c>
      <c r="V368" s="29">
        <v>2.8500000000000001E-2</v>
      </c>
      <c r="W368" s="29">
        <v>3.7900000000000003E-2</v>
      </c>
      <c r="X368" s="29">
        <v>-1E-4</v>
      </c>
      <c r="Y368" s="29">
        <v>-2.9000000000000001E-2</v>
      </c>
      <c r="Z368" s="29">
        <v>-3.8600000000000002E-2</v>
      </c>
      <c r="AA368" s="30">
        <v>300</v>
      </c>
      <c r="AB368" s="30">
        <v>475</v>
      </c>
      <c r="AC368" s="31">
        <v>-68.854399999999998</v>
      </c>
      <c r="AD368" s="31">
        <v>0.27610786967418544</v>
      </c>
      <c r="AE368" s="30">
        <v>1</v>
      </c>
    </row>
    <row r="369" spans="2:31" x14ac:dyDescent="0.2">
      <c r="B369" s="28">
        <v>470</v>
      </c>
      <c r="C369" s="29" t="s">
        <v>1126</v>
      </c>
      <c r="D369" s="29" t="s">
        <v>618</v>
      </c>
      <c r="E369" s="29">
        <v>1E-4</v>
      </c>
      <c r="F369" s="29">
        <v>2.8500000000000001E-2</v>
      </c>
      <c r="G369" s="29">
        <v>3.7900000000000003E-2</v>
      </c>
      <c r="H369" s="29">
        <v>-1E-4</v>
      </c>
      <c r="I369" s="29">
        <v>-2.9000000000000001E-2</v>
      </c>
      <c r="J369" s="29">
        <v>-3.8600000000000002E-2</v>
      </c>
      <c r="K369" s="30">
        <v>300</v>
      </c>
      <c r="L369" s="30">
        <v>475</v>
      </c>
      <c r="M369" s="31">
        <v>70.775000000000006</v>
      </c>
      <c r="N369" s="31">
        <v>0.28380952380952379</v>
      </c>
      <c r="O369" s="30">
        <v>1</v>
      </c>
      <c r="R369" s="28">
        <v>470</v>
      </c>
      <c r="S369" s="29" t="s">
        <v>1126</v>
      </c>
      <c r="T369" s="29" t="s">
        <v>618</v>
      </c>
      <c r="U369" s="29">
        <v>1E-4</v>
      </c>
      <c r="V369" s="29">
        <v>2.8500000000000001E-2</v>
      </c>
      <c r="W369" s="29">
        <v>3.7900000000000003E-2</v>
      </c>
      <c r="X369" s="29">
        <v>-1E-4</v>
      </c>
      <c r="Y369" s="29">
        <v>-2.9000000000000001E-2</v>
      </c>
      <c r="Z369" s="29">
        <v>-3.8600000000000002E-2</v>
      </c>
      <c r="AA369" s="30">
        <v>300</v>
      </c>
      <c r="AB369" s="30">
        <v>475</v>
      </c>
      <c r="AC369" s="31">
        <v>70.774900000000002</v>
      </c>
      <c r="AD369" s="31">
        <v>0.28380912280701759</v>
      </c>
      <c r="AE369" s="30">
        <v>1</v>
      </c>
    </row>
    <row r="370" spans="2:31" x14ac:dyDescent="0.2">
      <c r="B370" s="28">
        <v>473</v>
      </c>
      <c r="C370" s="29" t="s">
        <v>1128</v>
      </c>
      <c r="D370" s="29" t="s">
        <v>616</v>
      </c>
      <c r="E370" s="29">
        <v>1E-4</v>
      </c>
      <c r="F370" s="29">
        <v>2.8500000000000001E-2</v>
      </c>
      <c r="G370" s="29">
        <v>3.7900000000000003E-2</v>
      </c>
      <c r="H370" s="29">
        <v>-1E-4</v>
      </c>
      <c r="I370" s="29">
        <v>-2.9000000000000001E-2</v>
      </c>
      <c r="J370" s="29">
        <v>-3.8600000000000002E-2</v>
      </c>
      <c r="K370" s="30">
        <v>300</v>
      </c>
      <c r="L370" s="30">
        <v>475</v>
      </c>
      <c r="M370" s="31">
        <v>-69.727400000000003</v>
      </c>
      <c r="N370" s="31">
        <v>0.27960862155388477</v>
      </c>
      <c r="O370" s="30">
        <v>1</v>
      </c>
      <c r="R370" s="28">
        <v>473</v>
      </c>
      <c r="S370" s="29" t="s">
        <v>1128</v>
      </c>
      <c r="T370" s="29" t="s">
        <v>616</v>
      </c>
      <c r="U370" s="29">
        <v>1E-4</v>
      </c>
      <c r="V370" s="29">
        <v>2.8500000000000001E-2</v>
      </c>
      <c r="W370" s="29">
        <v>3.7900000000000003E-2</v>
      </c>
      <c r="X370" s="29">
        <v>-1E-4</v>
      </c>
      <c r="Y370" s="29">
        <v>-2.9000000000000001E-2</v>
      </c>
      <c r="Z370" s="29">
        <v>-3.8600000000000002E-2</v>
      </c>
      <c r="AA370" s="30">
        <v>300</v>
      </c>
      <c r="AB370" s="30">
        <v>475</v>
      </c>
      <c r="AC370" s="31">
        <v>-69.727400000000003</v>
      </c>
      <c r="AD370" s="31">
        <v>0.27960862155388477</v>
      </c>
      <c r="AE370" s="30">
        <v>1</v>
      </c>
    </row>
    <row r="371" spans="2:31" x14ac:dyDescent="0.2">
      <c r="B371" s="28">
        <v>473</v>
      </c>
      <c r="C371" s="29" t="s">
        <v>1129</v>
      </c>
      <c r="D371" s="29" t="s">
        <v>618</v>
      </c>
      <c r="E371" s="29">
        <v>1E-4</v>
      </c>
      <c r="F371" s="29">
        <v>2.8500000000000001E-2</v>
      </c>
      <c r="G371" s="29">
        <v>3.7900000000000003E-2</v>
      </c>
      <c r="H371" s="29">
        <v>-1E-4</v>
      </c>
      <c r="I371" s="29">
        <v>-2.9000000000000001E-2</v>
      </c>
      <c r="J371" s="29">
        <v>-3.8600000000000002E-2</v>
      </c>
      <c r="K371" s="30">
        <v>300</v>
      </c>
      <c r="L371" s="30">
        <v>475</v>
      </c>
      <c r="M371" s="31">
        <v>70.121799999999993</v>
      </c>
      <c r="N371" s="31">
        <v>0.28119017543859642</v>
      </c>
      <c r="O371" s="30">
        <v>1</v>
      </c>
      <c r="R371" s="28">
        <v>473</v>
      </c>
      <c r="S371" s="29" t="s">
        <v>1129</v>
      </c>
      <c r="T371" s="29" t="s">
        <v>618</v>
      </c>
      <c r="U371" s="29">
        <v>1E-4</v>
      </c>
      <c r="V371" s="29">
        <v>2.8500000000000001E-2</v>
      </c>
      <c r="W371" s="29">
        <v>3.7900000000000003E-2</v>
      </c>
      <c r="X371" s="29">
        <v>-1E-4</v>
      </c>
      <c r="Y371" s="29">
        <v>-2.9000000000000001E-2</v>
      </c>
      <c r="Z371" s="29">
        <v>-3.8600000000000002E-2</v>
      </c>
      <c r="AA371" s="30">
        <v>300</v>
      </c>
      <c r="AB371" s="30">
        <v>475</v>
      </c>
      <c r="AC371" s="31">
        <v>70.121600000000001</v>
      </c>
      <c r="AD371" s="31">
        <v>0.28118937343358397</v>
      </c>
      <c r="AE371" s="30">
        <v>1</v>
      </c>
    </row>
    <row r="372" spans="2:31" x14ac:dyDescent="0.2">
      <c r="B372" s="28">
        <v>476</v>
      </c>
      <c r="C372" s="29" t="s">
        <v>1131</v>
      </c>
      <c r="D372" s="29" t="s">
        <v>616</v>
      </c>
      <c r="E372" s="29">
        <v>1E-4</v>
      </c>
      <c r="F372" s="29">
        <v>2.8400000000000002E-2</v>
      </c>
      <c r="G372" s="29">
        <v>3.78E-2</v>
      </c>
      <c r="H372" s="29">
        <v>-1E-4</v>
      </c>
      <c r="I372" s="29">
        <v>-2.8899999999999999E-2</v>
      </c>
      <c r="J372" s="29">
        <v>-3.85E-2</v>
      </c>
      <c r="K372" s="30">
        <v>300</v>
      </c>
      <c r="L372" s="30">
        <v>475</v>
      </c>
      <c r="M372" s="31">
        <v>-59.718899999999998</v>
      </c>
      <c r="N372" s="31">
        <v>0.23947428571428572</v>
      </c>
      <c r="O372" s="30">
        <v>1</v>
      </c>
      <c r="R372" s="28">
        <v>476</v>
      </c>
      <c r="S372" s="29" t="s">
        <v>1131</v>
      </c>
      <c r="T372" s="29" t="s">
        <v>616</v>
      </c>
      <c r="U372" s="29">
        <v>1E-4</v>
      </c>
      <c r="V372" s="29">
        <v>2.8400000000000002E-2</v>
      </c>
      <c r="W372" s="29">
        <v>3.78E-2</v>
      </c>
      <c r="X372" s="29">
        <v>-1E-4</v>
      </c>
      <c r="Y372" s="29">
        <v>-2.8899999999999999E-2</v>
      </c>
      <c r="Z372" s="29">
        <v>-3.85E-2</v>
      </c>
      <c r="AA372" s="30">
        <v>300</v>
      </c>
      <c r="AB372" s="30">
        <v>475</v>
      </c>
      <c r="AC372" s="31">
        <v>-59.718499999999999</v>
      </c>
      <c r="AD372" s="31">
        <v>0.23947268170426064</v>
      </c>
      <c r="AE372" s="30">
        <v>1</v>
      </c>
    </row>
    <row r="373" spans="2:31" x14ac:dyDescent="0.2">
      <c r="B373" s="28">
        <v>476</v>
      </c>
      <c r="C373" s="29" t="s">
        <v>1132</v>
      </c>
      <c r="D373" s="29" t="s">
        <v>618</v>
      </c>
      <c r="E373" s="29">
        <v>1E-4</v>
      </c>
      <c r="F373" s="29">
        <v>2.8400000000000002E-2</v>
      </c>
      <c r="G373" s="29">
        <v>3.78E-2</v>
      </c>
      <c r="H373" s="29">
        <v>-1E-4</v>
      </c>
      <c r="I373" s="29">
        <v>-2.8899999999999999E-2</v>
      </c>
      <c r="J373" s="29">
        <v>-3.85E-2</v>
      </c>
      <c r="K373" s="30">
        <v>300</v>
      </c>
      <c r="L373" s="30">
        <v>475</v>
      </c>
      <c r="M373" s="31">
        <v>60.9968</v>
      </c>
      <c r="N373" s="31">
        <v>0.24459869674185464</v>
      </c>
      <c r="O373" s="30">
        <v>1</v>
      </c>
      <c r="R373" s="28">
        <v>476</v>
      </c>
      <c r="S373" s="29" t="s">
        <v>1132</v>
      </c>
      <c r="T373" s="29" t="s">
        <v>618</v>
      </c>
      <c r="U373" s="29">
        <v>1E-4</v>
      </c>
      <c r="V373" s="29">
        <v>2.8400000000000002E-2</v>
      </c>
      <c r="W373" s="29">
        <v>3.78E-2</v>
      </c>
      <c r="X373" s="29">
        <v>-1E-4</v>
      </c>
      <c r="Y373" s="29">
        <v>-2.8899999999999999E-2</v>
      </c>
      <c r="Z373" s="29">
        <v>-3.85E-2</v>
      </c>
      <c r="AA373" s="30">
        <v>300</v>
      </c>
      <c r="AB373" s="30">
        <v>475</v>
      </c>
      <c r="AC373" s="31">
        <v>60.996400000000001</v>
      </c>
      <c r="AD373" s="31">
        <v>0.24459709273182959</v>
      </c>
      <c r="AE373" s="30">
        <v>1</v>
      </c>
    </row>
    <row r="374" spans="2:31" x14ac:dyDescent="0.2">
      <c r="B374" s="28">
        <v>492</v>
      </c>
      <c r="C374" s="29" t="s">
        <v>1134</v>
      </c>
      <c r="D374" s="29" t="s">
        <v>616</v>
      </c>
      <c r="E374" s="29">
        <v>1E-4</v>
      </c>
      <c r="F374" s="29">
        <v>2.7900000000000001E-2</v>
      </c>
      <c r="G374" s="29">
        <v>3.7199999999999997E-2</v>
      </c>
      <c r="H374" s="29">
        <v>-1E-4</v>
      </c>
      <c r="I374" s="29">
        <v>-2.81E-2</v>
      </c>
      <c r="J374" s="29">
        <v>-3.7499999999999999E-2</v>
      </c>
      <c r="K374" s="30">
        <v>300</v>
      </c>
      <c r="L374" s="30">
        <v>475</v>
      </c>
      <c r="M374" s="31">
        <v>-16.963999999999999</v>
      </c>
      <c r="N374" s="31">
        <v>6.8026065162907268E-2</v>
      </c>
      <c r="O374" s="30">
        <v>1</v>
      </c>
      <c r="R374" s="28">
        <v>492</v>
      </c>
      <c r="S374" s="29" t="s">
        <v>1134</v>
      </c>
      <c r="T374" s="29" t="s">
        <v>616</v>
      </c>
      <c r="U374" s="29">
        <v>1E-4</v>
      </c>
      <c r="V374" s="29">
        <v>2.7900000000000001E-2</v>
      </c>
      <c r="W374" s="29">
        <v>3.7199999999999997E-2</v>
      </c>
      <c r="X374" s="29">
        <v>-1E-4</v>
      </c>
      <c r="Y374" s="29">
        <v>-2.81E-2</v>
      </c>
      <c r="Z374" s="29">
        <v>-3.7499999999999999E-2</v>
      </c>
      <c r="AA374" s="30">
        <v>300</v>
      </c>
      <c r="AB374" s="30">
        <v>475</v>
      </c>
      <c r="AC374" s="31">
        <v>-16.966699999999999</v>
      </c>
      <c r="AD374" s="31">
        <v>6.8036892230576448E-2</v>
      </c>
      <c r="AE374" s="30">
        <v>1</v>
      </c>
    </row>
    <row r="375" spans="2:31" x14ac:dyDescent="0.2">
      <c r="B375" s="28">
        <v>492</v>
      </c>
      <c r="C375" s="29" t="s">
        <v>1135</v>
      </c>
      <c r="D375" s="29" t="s">
        <v>618</v>
      </c>
      <c r="E375" s="29">
        <v>1E-4</v>
      </c>
      <c r="F375" s="29">
        <v>2.7900000000000001E-2</v>
      </c>
      <c r="G375" s="29">
        <v>3.7199999999999997E-2</v>
      </c>
      <c r="H375" s="29">
        <v>-1E-4</v>
      </c>
      <c r="I375" s="29">
        <v>-2.81E-2</v>
      </c>
      <c r="J375" s="29">
        <v>-3.7499999999999999E-2</v>
      </c>
      <c r="K375" s="30">
        <v>300</v>
      </c>
      <c r="L375" s="30">
        <v>475</v>
      </c>
      <c r="M375" s="31">
        <v>60.9968</v>
      </c>
      <c r="N375" s="31">
        <v>0.24459869674185464</v>
      </c>
      <c r="O375" s="30">
        <v>1</v>
      </c>
      <c r="R375" s="28">
        <v>492</v>
      </c>
      <c r="S375" s="29" t="s">
        <v>1135</v>
      </c>
      <c r="T375" s="29" t="s">
        <v>618</v>
      </c>
      <c r="U375" s="29">
        <v>1E-4</v>
      </c>
      <c r="V375" s="29">
        <v>2.7900000000000001E-2</v>
      </c>
      <c r="W375" s="29">
        <v>3.7199999999999997E-2</v>
      </c>
      <c r="X375" s="29">
        <v>-1E-4</v>
      </c>
      <c r="Y375" s="29">
        <v>-2.81E-2</v>
      </c>
      <c r="Z375" s="29">
        <v>-3.7499999999999999E-2</v>
      </c>
      <c r="AA375" s="30">
        <v>300</v>
      </c>
      <c r="AB375" s="30">
        <v>475</v>
      </c>
      <c r="AC375" s="31">
        <v>60.996400000000001</v>
      </c>
      <c r="AD375" s="31">
        <v>0.24459709273182959</v>
      </c>
      <c r="AE375" s="30">
        <v>1</v>
      </c>
    </row>
    <row r="376" spans="2:31" x14ac:dyDescent="0.2">
      <c r="B376" s="28">
        <v>493</v>
      </c>
      <c r="C376" s="29" t="s">
        <v>1137</v>
      </c>
      <c r="D376" s="29" t="s">
        <v>616</v>
      </c>
      <c r="E376" s="29">
        <v>1E-4</v>
      </c>
      <c r="F376" s="29">
        <v>2.7900000000000001E-2</v>
      </c>
      <c r="G376" s="29">
        <v>3.7199999999999997E-2</v>
      </c>
      <c r="H376" s="29">
        <v>-1E-4</v>
      </c>
      <c r="I376" s="29">
        <v>-2.81E-2</v>
      </c>
      <c r="J376" s="29">
        <v>-3.7499999999999999E-2</v>
      </c>
      <c r="K376" s="30">
        <v>300</v>
      </c>
      <c r="L376" s="30">
        <v>475</v>
      </c>
      <c r="M376" s="31">
        <v>-16.412700000000001</v>
      </c>
      <c r="N376" s="31">
        <v>6.5815338345864671E-2</v>
      </c>
      <c r="O376" s="30">
        <v>1</v>
      </c>
      <c r="R376" s="28">
        <v>493</v>
      </c>
      <c r="S376" s="29" t="s">
        <v>1137</v>
      </c>
      <c r="T376" s="29" t="s">
        <v>616</v>
      </c>
      <c r="U376" s="29">
        <v>1E-4</v>
      </c>
      <c r="V376" s="29">
        <v>2.7900000000000001E-2</v>
      </c>
      <c r="W376" s="29">
        <v>3.7199999999999997E-2</v>
      </c>
      <c r="X376" s="29">
        <v>-1E-4</v>
      </c>
      <c r="Y376" s="29">
        <v>-2.81E-2</v>
      </c>
      <c r="Z376" s="29">
        <v>-3.7499999999999999E-2</v>
      </c>
      <c r="AA376" s="30">
        <v>300</v>
      </c>
      <c r="AB376" s="30">
        <v>475</v>
      </c>
      <c r="AC376" s="31">
        <v>-16.415400000000002</v>
      </c>
      <c r="AD376" s="31">
        <v>6.5826165413533838E-2</v>
      </c>
      <c r="AE376" s="30">
        <v>1</v>
      </c>
    </row>
    <row r="377" spans="2:31" x14ac:dyDescent="0.2">
      <c r="B377" s="28">
        <v>493</v>
      </c>
      <c r="C377" s="29" t="s">
        <v>1138</v>
      </c>
      <c r="D377" s="29" t="s">
        <v>618</v>
      </c>
      <c r="E377" s="29">
        <v>1E-4</v>
      </c>
      <c r="F377" s="29">
        <v>2.7900000000000001E-2</v>
      </c>
      <c r="G377" s="29">
        <v>3.7199999999999997E-2</v>
      </c>
      <c r="H377" s="29">
        <v>-1E-4</v>
      </c>
      <c r="I377" s="29">
        <v>-2.81E-2</v>
      </c>
      <c r="J377" s="29">
        <v>-3.7499999999999999E-2</v>
      </c>
      <c r="K377" s="30">
        <v>300</v>
      </c>
      <c r="L377" s="30">
        <v>475</v>
      </c>
      <c r="M377" s="31">
        <v>60.9968</v>
      </c>
      <c r="N377" s="31">
        <v>0.24459869674185464</v>
      </c>
      <c r="O377" s="30">
        <v>1</v>
      </c>
      <c r="R377" s="28">
        <v>493</v>
      </c>
      <c r="S377" s="29" t="s">
        <v>1138</v>
      </c>
      <c r="T377" s="29" t="s">
        <v>618</v>
      </c>
      <c r="U377" s="29">
        <v>1E-4</v>
      </c>
      <c r="V377" s="29">
        <v>2.7900000000000001E-2</v>
      </c>
      <c r="W377" s="29">
        <v>3.7199999999999997E-2</v>
      </c>
      <c r="X377" s="29">
        <v>-1E-4</v>
      </c>
      <c r="Y377" s="29">
        <v>-2.81E-2</v>
      </c>
      <c r="Z377" s="29">
        <v>-3.7499999999999999E-2</v>
      </c>
      <c r="AA377" s="30">
        <v>300</v>
      </c>
      <c r="AB377" s="30">
        <v>475</v>
      </c>
      <c r="AC377" s="31">
        <v>60.996400000000001</v>
      </c>
      <c r="AD377" s="31">
        <v>0.24459709273182959</v>
      </c>
      <c r="AE377" s="30">
        <v>1</v>
      </c>
    </row>
    <row r="378" spans="2:31" x14ac:dyDescent="0.2">
      <c r="B378" s="28">
        <v>494</v>
      </c>
      <c r="C378" s="29" t="s">
        <v>1139</v>
      </c>
      <c r="D378" s="29" t="s">
        <v>616</v>
      </c>
      <c r="E378" s="29">
        <v>1E-4</v>
      </c>
      <c r="F378" s="29">
        <v>2.7900000000000001E-2</v>
      </c>
      <c r="G378" s="29">
        <v>3.7199999999999997E-2</v>
      </c>
      <c r="H378" s="29">
        <v>-1E-4</v>
      </c>
      <c r="I378" s="29">
        <v>-2.81E-2</v>
      </c>
      <c r="J378" s="29">
        <v>-3.7499999999999999E-2</v>
      </c>
      <c r="K378" s="30">
        <v>300</v>
      </c>
      <c r="L378" s="30">
        <v>475</v>
      </c>
      <c r="M378" s="31">
        <v>-15.8466</v>
      </c>
      <c r="N378" s="31">
        <v>6.3545263157894744E-2</v>
      </c>
      <c r="O378" s="30">
        <v>1</v>
      </c>
      <c r="R378" s="28">
        <v>494</v>
      </c>
      <c r="S378" s="29" t="s">
        <v>1139</v>
      </c>
      <c r="T378" s="29" t="s">
        <v>616</v>
      </c>
      <c r="U378" s="29">
        <v>1E-4</v>
      </c>
      <c r="V378" s="29">
        <v>2.7900000000000001E-2</v>
      </c>
      <c r="W378" s="29">
        <v>3.7199999999999997E-2</v>
      </c>
      <c r="X378" s="29">
        <v>-1E-4</v>
      </c>
      <c r="Y378" s="29">
        <v>-2.81E-2</v>
      </c>
      <c r="Z378" s="29">
        <v>-3.7499999999999999E-2</v>
      </c>
      <c r="AA378" s="30">
        <v>300</v>
      </c>
      <c r="AB378" s="30">
        <v>475</v>
      </c>
      <c r="AC378" s="31">
        <v>-15.8492</v>
      </c>
      <c r="AD378" s="31">
        <v>6.355568922305764E-2</v>
      </c>
      <c r="AE378" s="30">
        <v>1</v>
      </c>
    </row>
    <row r="379" spans="2:31" x14ac:dyDescent="0.2">
      <c r="B379" s="28">
        <v>494</v>
      </c>
      <c r="C379" s="29" t="s">
        <v>1140</v>
      </c>
      <c r="D379" s="29" t="s">
        <v>618</v>
      </c>
      <c r="E379" s="29">
        <v>1E-4</v>
      </c>
      <c r="F379" s="29">
        <v>2.7900000000000001E-2</v>
      </c>
      <c r="G379" s="29">
        <v>3.7199999999999997E-2</v>
      </c>
      <c r="H379" s="29">
        <v>-1E-4</v>
      </c>
      <c r="I379" s="29">
        <v>-2.81E-2</v>
      </c>
      <c r="J379" s="29">
        <v>-3.7499999999999999E-2</v>
      </c>
      <c r="K379" s="30">
        <v>300</v>
      </c>
      <c r="L379" s="30">
        <v>475</v>
      </c>
      <c r="M379" s="31">
        <v>60.9968</v>
      </c>
      <c r="N379" s="31">
        <v>0.24459869674185464</v>
      </c>
      <c r="O379" s="30">
        <v>1</v>
      </c>
      <c r="R379" s="28">
        <v>494</v>
      </c>
      <c r="S379" s="29" t="s">
        <v>1140</v>
      </c>
      <c r="T379" s="29" t="s">
        <v>618</v>
      </c>
      <c r="U379" s="29">
        <v>1E-4</v>
      </c>
      <c r="V379" s="29">
        <v>2.7900000000000001E-2</v>
      </c>
      <c r="W379" s="29">
        <v>3.7199999999999997E-2</v>
      </c>
      <c r="X379" s="29">
        <v>-1E-4</v>
      </c>
      <c r="Y379" s="29">
        <v>-2.81E-2</v>
      </c>
      <c r="Z379" s="29">
        <v>-3.7499999999999999E-2</v>
      </c>
      <c r="AA379" s="30">
        <v>300</v>
      </c>
      <c r="AB379" s="30">
        <v>475</v>
      </c>
      <c r="AC379" s="31">
        <v>60.996400000000001</v>
      </c>
      <c r="AD379" s="31">
        <v>0.24459709273182959</v>
      </c>
      <c r="AE379" s="30">
        <v>1</v>
      </c>
    </row>
    <row r="380" spans="2:31" x14ac:dyDescent="0.2">
      <c r="B380" s="28">
        <v>495</v>
      </c>
      <c r="C380" s="29" t="s">
        <v>1141</v>
      </c>
      <c r="D380" s="29" t="s">
        <v>616</v>
      </c>
      <c r="E380" s="29">
        <v>1E-4</v>
      </c>
      <c r="F380" s="29">
        <v>2.7900000000000001E-2</v>
      </c>
      <c r="G380" s="29">
        <v>3.7199999999999997E-2</v>
      </c>
      <c r="H380" s="29">
        <v>-1E-4</v>
      </c>
      <c r="I380" s="29">
        <v>-2.81E-2</v>
      </c>
      <c r="J380" s="29">
        <v>-3.7499999999999999E-2</v>
      </c>
      <c r="K380" s="30">
        <v>300</v>
      </c>
      <c r="L380" s="30">
        <v>475</v>
      </c>
      <c r="M380" s="31">
        <v>-15.787599999999999</v>
      </c>
      <c r="N380" s="31">
        <v>6.3308671679197986E-2</v>
      </c>
      <c r="O380" s="30">
        <v>1</v>
      </c>
      <c r="R380" s="28">
        <v>495</v>
      </c>
      <c r="S380" s="29" t="s">
        <v>1141</v>
      </c>
      <c r="T380" s="29" t="s">
        <v>616</v>
      </c>
      <c r="U380" s="29">
        <v>1E-4</v>
      </c>
      <c r="V380" s="29">
        <v>2.7900000000000001E-2</v>
      </c>
      <c r="W380" s="29">
        <v>3.7199999999999997E-2</v>
      </c>
      <c r="X380" s="29">
        <v>-1E-4</v>
      </c>
      <c r="Y380" s="29">
        <v>-2.81E-2</v>
      </c>
      <c r="Z380" s="29">
        <v>-3.7499999999999999E-2</v>
      </c>
      <c r="AA380" s="30">
        <v>300</v>
      </c>
      <c r="AB380" s="30">
        <v>475</v>
      </c>
      <c r="AC380" s="31">
        <v>-15.7902</v>
      </c>
      <c r="AD380" s="31">
        <v>6.3319097744360911E-2</v>
      </c>
      <c r="AE380" s="30">
        <v>1</v>
      </c>
    </row>
    <row r="381" spans="2:31" x14ac:dyDescent="0.2">
      <c r="B381" s="28">
        <v>495</v>
      </c>
      <c r="C381" s="29" t="s">
        <v>1142</v>
      </c>
      <c r="D381" s="29" t="s">
        <v>618</v>
      </c>
      <c r="E381" s="29">
        <v>1E-4</v>
      </c>
      <c r="F381" s="29">
        <v>2.7900000000000001E-2</v>
      </c>
      <c r="G381" s="29">
        <v>3.7199999999999997E-2</v>
      </c>
      <c r="H381" s="29">
        <v>-1E-4</v>
      </c>
      <c r="I381" s="29">
        <v>-2.81E-2</v>
      </c>
      <c r="J381" s="29">
        <v>-3.7499999999999999E-2</v>
      </c>
      <c r="K381" s="30">
        <v>300</v>
      </c>
      <c r="L381" s="30">
        <v>475</v>
      </c>
      <c r="M381" s="31">
        <v>60.9968</v>
      </c>
      <c r="N381" s="31">
        <v>0.24459869674185464</v>
      </c>
      <c r="O381" s="30">
        <v>1</v>
      </c>
      <c r="R381" s="28">
        <v>495</v>
      </c>
      <c r="S381" s="29" t="s">
        <v>1142</v>
      </c>
      <c r="T381" s="29" t="s">
        <v>618</v>
      </c>
      <c r="U381" s="29">
        <v>1E-4</v>
      </c>
      <c r="V381" s="29">
        <v>2.7900000000000001E-2</v>
      </c>
      <c r="W381" s="29">
        <v>3.7199999999999997E-2</v>
      </c>
      <c r="X381" s="29">
        <v>-1E-4</v>
      </c>
      <c r="Y381" s="29">
        <v>-2.81E-2</v>
      </c>
      <c r="Z381" s="29">
        <v>-3.7499999999999999E-2</v>
      </c>
      <c r="AA381" s="30">
        <v>300</v>
      </c>
      <c r="AB381" s="30">
        <v>475</v>
      </c>
      <c r="AC381" s="31">
        <v>60.996400000000001</v>
      </c>
      <c r="AD381" s="31">
        <v>0.24459709273182959</v>
      </c>
      <c r="AE381" s="30">
        <v>1</v>
      </c>
    </row>
    <row r="382" spans="2:31" x14ac:dyDescent="0.2">
      <c r="B382" s="28">
        <v>496</v>
      </c>
      <c r="C382" s="29" t="s">
        <v>1144</v>
      </c>
      <c r="D382" s="29" t="s">
        <v>616</v>
      </c>
      <c r="E382" s="29">
        <v>1E-4</v>
      </c>
      <c r="F382" s="29">
        <v>2.7900000000000001E-2</v>
      </c>
      <c r="G382" s="29">
        <v>3.7199999999999997E-2</v>
      </c>
      <c r="H382" s="29">
        <v>-1E-4</v>
      </c>
      <c r="I382" s="29">
        <v>-2.81E-2</v>
      </c>
      <c r="J382" s="29">
        <v>-3.7499999999999999E-2</v>
      </c>
      <c r="K382" s="30">
        <v>300</v>
      </c>
      <c r="L382" s="30">
        <v>475</v>
      </c>
      <c r="M382" s="31">
        <v>-16.243300000000001</v>
      </c>
      <c r="N382" s="31">
        <v>6.5136040100250633E-2</v>
      </c>
      <c r="O382" s="30">
        <v>1</v>
      </c>
      <c r="R382" s="28">
        <v>496</v>
      </c>
      <c r="S382" s="29" t="s">
        <v>1144</v>
      </c>
      <c r="T382" s="29" t="s">
        <v>616</v>
      </c>
      <c r="U382" s="29">
        <v>1E-4</v>
      </c>
      <c r="V382" s="29">
        <v>2.7900000000000001E-2</v>
      </c>
      <c r="W382" s="29">
        <v>3.7199999999999997E-2</v>
      </c>
      <c r="X382" s="29">
        <v>-1E-4</v>
      </c>
      <c r="Y382" s="29">
        <v>-2.81E-2</v>
      </c>
      <c r="Z382" s="29">
        <v>-3.7499999999999999E-2</v>
      </c>
      <c r="AA382" s="30">
        <v>300</v>
      </c>
      <c r="AB382" s="30">
        <v>475</v>
      </c>
      <c r="AC382" s="31">
        <v>-16.245999999999999</v>
      </c>
      <c r="AD382" s="31">
        <v>6.5146867167919786E-2</v>
      </c>
      <c r="AE382" s="30">
        <v>1</v>
      </c>
    </row>
    <row r="383" spans="2:31" x14ac:dyDescent="0.2">
      <c r="B383" s="28">
        <v>496</v>
      </c>
      <c r="C383" s="29" t="s">
        <v>1145</v>
      </c>
      <c r="D383" s="29" t="s">
        <v>618</v>
      </c>
      <c r="E383" s="29">
        <v>1E-4</v>
      </c>
      <c r="F383" s="29">
        <v>2.7900000000000001E-2</v>
      </c>
      <c r="G383" s="29">
        <v>3.7199999999999997E-2</v>
      </c>
      <c r="H383" s="29">
        <v>-1E-4</v>
      </c>
      <c r="I383" s="29">
        <v>-2.81E-2</v>
      </c>
      <c r="J383" s="29">
        <v>-3.7499999999999999E-2</v>
      </c>
      <c r="K383" s="30">
        <v>300</v>
      </c>
      <c r="L383" s="30">
        <v>475</v>
      </c>
      <c r="M383" s="31">
        <v>60.9968</v>
      </c>
      <c r="N383" s="31">
        <v>0.24459869674185464</v>
      </c>
      <c r="O383" s="30">
        <v>1</v>
      </c>
      <c r="R383" s="28">
        <v>496</v>
      </c>
      <c r="S383" s="29" t="s">
        <v>1145</v>
      </c>
      <c r="T383" s="29" t="s">
        <v>618</v>
      </c>
      <c r="U383" s="29">
        <v>1E-4</v>
      </c>
      <c r="V383" s="29">
        <v>2.7900000000000001E-2</v>
      </c>
      <c r="W383" s="29">
        <v>3.7199999999999997E-2</v>
      </c>
      <c r="X383" s="29">
        <v>-1E-4</v>
      </c>
      <c r="Y383" s="29">
        <v>-2.81E-2</v>
      </c>
      <c r="Z383" s="29">
        <v>-3.7499999999999999E-2</v>
      </c>
      <c r="AA383" s="30">
        <v>300</v>
      </c>
      <c r="AB383" s="30">
        <v>475</v>
      </c>
      <c r="AC383" s="31">
        <v>60.996400000000001</v>
      </c>
      <c r="AD383" s="31">
        <v>0.24459709273182959</v>
      </c>
      <c r="AE383" s="30">
        <v>1</v>
      </c>
    </row>
    <row r="384" spans="2:31" x14ac:dyDescent="0.2">
      <c r="B384" s="28">
        <v>229</v>
      </c>
      <c r="C384" s="29" t="s">
        <v>1147</v>
      </c>
      <c r="D384" s="29" t="s">
        <v>616</v>
      </c>
      <c r="E384" s="29">
        <v>1E-4</v>
      </c>
      <c r="F384" s="29">
        <v>2.7900000000000001E-2</v>
      </c>
      <c r="G384" s="29">
        <v>3.7199999999999997E-2</v>
      </c>
      <c r="H384" s="29">
        <v>-1E-4</v>
      </c>
      <c r="I384" s="29">
        <v>-2.81E-2</v>
      </c>
      <c r="J384" s="29">
        <v>-3.7499999999999999E-2</v>
      </c>
      <c r="K384" s="30">
        <v>300</v>
      </c>
      <c r="L384" s="30">
        <v>475</v>
      </c>
      <c r="M384" s="31">
        <v>-14.923500000000001</v>
      </c>
      <c r="N384" s="31">
        <v>5.9843609022556393E-2</v>
      </c>
      <c r="O384" s="30">
        <v>1</v>
      </c>
      <c r="R384" s="28">
        <v>229</v>
      </c>
      <c r="S384" s="29" t="s">
        <v>1147</v>
      </c>
      <c r="T384" s="29" t="s">
        <v>616</v>
      </c>
      <c r="U384" s="29">
        <v>1E-4</v>
      </c>
      <c r="V384" s="29">
        <v>2.7900000000000001E-2</v>
      </c>
      <c r="W384" s="29">
        <v>3.7199999999999997E-2</v>
      </c>
      <c r="X384" s="29">
        <v>-1E-4</v>
      </c>
      <c r="Y384" s="29">
        <v>-2.81E-2</v>
      </c>
      <c r="Z384" s="29">
        <v>-3.7499999999999999E-2</v>
      </c>
      <c r="AA384" s="30">
        <v>300</v>
      </c>
      <c r="AB384" s="30">
        <v>475</v>
      </c>
      <c r="AC384" s="31">
        <v>-14.9236</v>
      </c>
      <c r="AD384" s="31">
        <v>5.9844010025062656E-2</v>
      </c>
      <c r="AE384" s="30">
        <v>1</v>
      </c>
    </row>
    <row r="385" spans="2:31" x14ac:dyDescent="0.2">
      <c r="B385" s="28">
        <v>229</v>
      </c>
      <c r="C385" s="29" t="s">
        <v>1148</v>
      </c>
      <c r="D385" s="29" t="s">
        <v>618</v>
      </c>
      <c r="E385" s="29">
        <v>1E-4</v>
      </c>
      <c r="F385" s="29">
        <v>2.7900000000000001E-2</v>
      </c>
      <c r="G385" s="29">
        <v>3.7199999999999997E-2</v>
      </c>
      <c r="H385" s="29">
        <v>-1E-4</v>
      </c>
      <c r="I385" s="29">
        <v>-2.81E-2</v>
      </c>
      <c r="J385" s="29">
        <v>-3.7499999999999999E-2</v>
      </c>
      <c r="K385" s="30">
        <v>300</v>
      </c>
      <c r="L385" s="30">
        <v>475</v>
      </c>
      <c r="M385" s="31">
        <v>60.9968</v>
      </c>
      <c r="N385" s="31">
        <v>0.24459869674185464</v>
      </c>
      <c r="O385" s="30">
        <v>1</v>
      </c>
      <c r="R385" s="28">
        <v>229</v>
      </c>
      <c r="S385" s="29" t="s">
        <v>1148</v>
      </c>
      <c r="T385" s="29" t="s">
        <v>618</v>
      </c>
      <c r="U385" s="29">
        <v>1E-4</v>
      </c>
      <c r="V385" s="29">
        <v>2.7900000000000001E-2</v>
      </c>
      <c r="W385" s="29">
        <v>3.7199999999999997E-2</v>
      </c>
      <c r="X385" s="29">
        <v>-1E-4</v>
      </c>
      <c r="Y385" s="29">
        <v>-2.81E-2</v>
      </c>
      <c r="Z385" s="29">
        <v>-3.7499999999999999E-2</v>
      </c>
      <c r="AA385" s="30">
        <v>300</v>
      </c>
      <c r="AB385" s="30">
        <v>475</v>
      </c>
      <c r="AC385" s="31">
        <v>60.996400000000001</v>
      </c>
      <c r="AD385" s="31">
        <v>0.24459709273182959</v>
      </c>
      <c r="AE385" s="30">
        <v>1</v>
      </c>
    </row>
    <row r="386" spans="2:31" x14ac:dyDescent="0.2">
      <c r="B386" s="28">
        <v>230</v>
      </c>
      <c r="C386" s="29" t="s">
        <v>1150</v>
      </c>
      <c r="D386" s="29" t="s">
        <v>616</v>
      </c>
      <c r="E386" s="29">
        <v>1E-4</v>
      </c>
      <c r="F386" s="29">
        <v>2.7900000000000001E-2</v>
      </c>
      <c r="G386" s="29">
        <v>3.7199999999999997E-2</v>
      </c>
      <c r="H386" s="29">
        <v>-1E-4</v>
      </c>
      <c r="I386" s="29">
        <v>-2.81E-2</v>
      </c>
      <c r="J386" s="29">
        <v>-3.7499999999999999E-2</v>
      </c>
      <c r="K386" s="30">
        <v>300</v>
      </c>
      <c r="L386" s="30">
        <v>475</v>
      </c>
      <c r="M386" s="31">
        <v>-14.542400000000001</v>
      </c>
      <c r="N386" s="31">
        <v>5.8315388471177954E-2</v>
      </c>
      <c r="O386" s="30">
        <v>1</v>
      </c>
      <c r="R386" s="28">
        <v>230</v>
      </c>
      <c r="S386" s="29" t="s">
        <v>1150</v>
      </c>
      <c r="T386" s="29" t="s">
        <v>616</v>
      </c>
      <c r="U386" s="29">
        <v>1E-4</v>
      </c>
      <c r="V386" s="29">
        <v>2.7900000000000001E-2</v>
      </c>
      <c r="W386" s="29">
        <v>3.7199999999999997E-2</v>
      </c>
      <c r="X386" s="29">
        <v>-1E-4</v>
      </c>
      <c r="Y386" s="29">
        <v>-2.81E-2</v>
      </c>
      <c r="Z386" s="29">
        <v>-3.7499999999999999E-2</v>
      </c>
      <c r="AA386" s="30">
        <v>300</v>
      </c>
      <c r="AB386" s="30">
        <v>475</v>
      </c>
      <c r="AC386" s="31">
        <v>-14.542400000000001</v>
      </c>
      <c r="AD386" s="31">
        <v>5.8315388471177954E-2</v>
      </c>
      <c r="AE386" s="30">
        <v>1</v>
      </c>
    </row>
    <row r="387" spans="2:31" x14ac:dyDescent="0.2">
      <c r="B387" s="28">
        <v>230</v>
      </c>
      <c r="C387" s="29" t="s">
        <v>1151</v>
      </c>
      <c r="D387" s="29" t="s">
        <v>618</v>
      </c>
      <c r="E387" s="29">
        <v>1E-4</v>
      </c>
      <c r="F387" s="29">
        <v>2.7900000000000001E-2</v>
      </c>
      <c r="G387" s="29">
        <v>3.7199999999999997E-2</v>
      </c>
      <c r="H387" s="29">
        <v>-1E-4</v>
      </c>
      <c r="I387" s="29">
        <v>-2.81E-2</v>
      </c>
      <c r="J387" s="29">
        <v>-3.7499999999999999E-2</v>
      </c>
      <c r="K387" s="30">
        <v>300</v>
      </c>
      <c r="L387" s="30">
        <v>475</v>
      </c>
      <c r="M387" s="31">
        <v>60.9968</v>
      </c>
      <c r="N387" s="31">
        <v>0.24459869674185464</v>
      </c>
      <c r="O387" s="30">
        <v>1</v>
      </c>
      <c r="R387" s="28">
        <v>230</v>
      </c>
      <c r="S387" s="29" t="s">
        <v>1151</v>
      </c>
      <c r="T387" s="29" t="s">
        <v>618</v>
      </c>
      <c r="U387" s="29">
        <v>1E-4</v>
      </c>
      <c r="V387" s="29">
        <v>2.7900000000000001E-2</v>
      </c>
      <c r="W387" s="29">
        <v>3.7199999999999997E-2</v>
      </c>
      <c r="X387" s="29">
        <v>-1E-4</v>
      </c>
      <c r="Y387" s="29">
        <v>-2.81E-2</v>
      </c>
      <c r="Z387" s="29">
        <v>-3.7499999999999999E-2</v>
      </c>
      <c r="AA387" s="30">
        <v>300</v>
      </c>
      <c r="AB387" s="30">
        <v>475</v>
      </c>
      <c r="AC387" s="31">
        <v>60.996400000000001</v>
      </c>
      <c r="AD387" s="31">
        <v>0.24459709273182959</v>
      </c>
      <c r="AE387" s="30">
        <v>1</v>
      </c>
    </row>
    <row r="388" spans="2:31" x14ac:dyDescent="0.2">
      <c r="B388" s="28">
        <v>231</v>
      </c>
      <c r="C388" s="29" t="s">
        <v>1152</v>
      </c>
      <c r="D388" s="29" t="s">
        <v>616</v>
      </c>
      <c r="E388" s="29">
        <v>1E-4</v>
      </c>
      <c r="F388" s="29">
        <v>2.7900000000000001E-2</v>
      </c>
      <c r="G388" s="29">
        <v>3.7199999999999997E-2</v>
      </c>
      <c r="H388" s="29">
        <v>-1E-4</v>
      </c>
      <c r="I388" s="29">
        <v>-2.81E-2</v>
      </c>
      <c r="J388" s="29">
        <v>-3.7499999999999999E-2</v>
      </c>
      <c r="K388" s="30">
        <v>300</v>
      </c>
      <c r="L388" s="30">
        <v>475</v>
      </c>
      <c r="M388" s="31">
        <v>-13.989000000000001</v>
      </c>
      <c r="N388" s="31">
        <v>5.6096240601503762E-2</v>
      </c>
      <c r="O388" s="30">
        <v>1</v>
      </c>
      <c r="R388" s="28">
        <v>231</v>
      </c>
      <c r="S388" s="29" t="s">
        <v>1152</v>
      </c>
      <c r="T388" s="29" t="s">
        <v>616</v>
      </c>
      <c r="U388" s="29">
        <v>1E-4</v>
      </c>
      <c r="V388" s="29">
        <v>2.7900000000000001E-2</v>
      </c>
      <c r="W388" s="29">
        <v>3.7199999999999997E-2</v>
      </c>
      <c r="X388" s="29">
        <v>-1E-4</v>
      </c>
      <c r="Y388" s="29">
        <v>-2.81E-2</v>
      </c>
      <c r="Z388" s="29">
        <v>-3.7499999999999999E-2</v>
      </c>
      <c r="AA388" s="30">
        <v>300</v>
      </c>
      <c r="AB388" s="30">
        <v>475</v>
      </c>
      <c r="AC388" s="31">
        <v>-13.989100000000001</v>
      </c>
      <c r="AD388" s="31">
        <v>5.6096641604010025E-2</v>
      </c>
      <c r="AE388" s="30">
        <v>1</v>
      </c>
    </row>
    <row r="389" spans="2:31" x14ac:dyDescent="0.2">
      <c r="B389" s="28">
        <v>231</v>
      </c>
      <c r="C389" s="29" t="s">
        <v>1153</v>
      </c>
      <c r="D389" s="29" t="s">
        <v>618</v>
      </c>
      <c r="E389" s="29">
        <v>1E-4</v>
      </c>
      <c r="F389" s="29">
        <v>2.7900000000000001E-2</v>
      </c>
      <c r="G389" s="29">
        <v>3.7199999999999997E-2</v>
      </c>
      <c r="H389" s="29">
        <v>-1E-4</v>
      </c>
      <c r="I389" s="29">
        <v>-2.81E-2</v>
      </c>
      <c r="J389" s="29">
        <v>-3.7499999999999999E-2</v>
      </c>
      <c r="K389" s="30">
        <v>300</v>
      </c>
      <c r="L389" s="30">
        <v>475</v>
      </c>
      <c r="M389" s="31">
        <v>60.9968</v>
      </c>
      <c r="N389" s="31">
        <v>0.24459869674185464</v>
      </c>
      <c r="O389" s="30">
        <v>1</v>
      </c>
      <c r="R389" s="28">
        <v>231</v>
      </c>
      <c r="S389" s="29" t="s">
        <v>1153</v>
      </c>
      <c r="T389" s="29" t="s">
        <v>618</v>
      </c>
      <c r="U389" s="29">
        <v>1E-4</v>
      </c>
      <c r="V389" s="29">
        <v>2.7900000000000001E-2</v>
      </c>
      <c r="W389" s="29">
        <v>3.7199999999999997E-2</v>
      </c>
      <c r="X389" s="29">
        <v>-1E-4</v>
      </c>
      <c r="Y389" s="29">
        <v>-2.81E-2</v>
      </c>
      <c r="Z389" s="29">
        <v>-3.7499999999999999E-2</v>
      </c>
      <c r="AA389" s="30">
        <v>300</v>
      </c>
      <c r="AB389" s="30">
        <v>475</v>
      </c>
      <c r="AC389" s="31">
        <v>60.996400000000001</v>
      </c>
      <c r="AD389" s="31">
        <v>0.24459709273182959</v>
      </c>
      <c r="AE389" s="30">
        <v>1</v>
      </c>
    </row>
    <row r="390" spans="2:31" x14ac:dyDescent="0.2">
      <c r="B390" s="28">
        <v>232</v>
      </c>
      <c r="C390" s="29" t="s">
        <v>1154</v>
      </c>
      <c r="D390" s="29" t="s">
        <v>616</v>
      </c>
      <c r="E390" s="29">
        <v>1E-4</v>
      </c>
      <c r="F390" s="29">
        <v>2.7900000000000001E-2</v>
      </c>
      <c r="G390" s="29">
        <v>3.7199999999999997E-2</v>
      </c>
      <c r="H390" s="29">
        <v>-1E-4</v>
      </c>
      <c r="I390" s="29">
        <v>-2.81E-2</v>
      </c>
      <c r="J390" s="29">
        <v>-3.7499999999999999E-2</v>
      </c>
      <c r="K390" s="30">
        <v>300</v>
      </c>
      <c r="L390" s="30">
        <v>475</v>
      </c>
      <c r="M390" s="31">
        <v>-13.9377</v>
      </c>
      <c r="N390" s="31">
        <v>5.5890526315789467E-2</v>
      </c>
      <c r="O390" s="30">
        <v>1</v>
      </c>
      <c r="R390" s="28">
        <v>232</v>
      </c>
      <c r="S390" s="29" t="s">
        <v>1154</v>
      </c>
      <c r="T390" s="29" t="s">
        <v>616</v>
      </c>
      <c r="U390" s="29">
        <v>1E-4</v>
      </c>
      <c r="V390" s="29">
        <v>2.7900000000000001E-2</v>
      </c>
      <c r="W390" s="29">
        <v>3.7199999999999997E-2</v>
      </c>
      <c r="X390" s="29">
        <v>-1E-4</v>
      </c>
      <c r="Y390" s="29">
        <v>-2.81E-2</v>
      </c>
      <c r="Z390" s="29">
        <v>-3.7499999999999999E-2</v>
      </c>
      <c r="AA390" s="30">
        <v>300</v>
      </c>
      <c r="AB390" s="30">
        <v>475</v>
      </c>
      <c r="AC390" s="31">
        <v>-13.937799999999999</v>
      </c>
      <c r="AD390" s="31">
        <v>5.5890927318295737E-2</v>
      </c>
      <c r="AE390" s="30">
        <v>1</v>
      </c>
    </row>
    <row r="391" spans="2:31" x14ac:dyDescent="0.2">
      <c r="B391" s="28">
        <v>232</v>
      </c>
      <c r="C391" s="29" t="s">
        <v>1155</v>
      </c>
      <c r="D391" s="29" t="s">
        <v>618</v>
      </c>
      <c r="E391" s="29">
        <v>1E-4</v>
      </c>
      <c r="F391" s="29">
        <v>2.7900000000000001E-2</v>
      </c>
      <c r="G391" s="29">
        <v>3.7199999999999997E-2</v>
      </c>
      <c r="H391" s="29">
        <v>-1E-4</v>
      </c>
      <c r="I391" s="29">
        <v>-2.81E-2</v>
      </c>
      <c r="J391" s="29">
        <v>-3.7499999999999999E-2</v>
      </c>
      <c r="K391" s="30">
        <v>300</v>
      </c>
      <c r="L391" s="30">
        <v>475</v>
      </c>
      <c r="M391" s="31">
        <v>60.9968</v>
      </c>
      <c r="N391" s="31">
        <v>0.24459869674185464</v>
      </c>
      <c r="O391" s="30">
        <v>1</v>
      </c>
      <c r="R391" s="28">
        <v>232</v>
      </c>
      <c r="S391" s="29" t="s">
        <v>1155</v>
      </c>
      <c r="T391" s="29" t="s">
        <v>618</v>
      </c>
      <c r="U391" s="29">
        <v>1E-4</v>
      </c>
      <c r="V391" s="29">
        <v>2.7900000000000001E-2</v>
      </c>
      <c r="W391" s="29">
        <v>3.7199999999999997E-2</v>
      </c>
      <c r="X391" s="29">
        <v>-1E-4</v>
      </c>
      <c r="Y391" s="29">
        <v>-2.81E-2</v>
      </c>
      <c r="Z391" s="29">
        <v>-3.7499999999999999E-2</v>
      </c>
      <c r="AA391" s="30">
        <v>300</v>
      </c>
      <c r="AB391" s="30">
        <v>475</v>
      </c>
      <c r="AC391" s="31">
        <v>60.996400000000001</v>
      </c>
      <c r="AD391" s="31">
        <v>0.24459709273182959</v>
      </c>
      <c r="AE391" s="30">
        <v>1</v>
      </c>
    </row>
    <row r="392" spans="2:31" x14ac:dyDescent="0.2">
      <c r="B392" s="28">
        <v>233</v>
      </c>
      <c r="C392" s="29" t="s">
        <v>1157</v>
      </c>
      <c r="D392" s="29" t="s">
        <v>616</v>
      </c>
      <c r="E392" s="29">
        <v>1E-4</v>
      </c>
      <c r="F392" s="29">
        <v>2.7900000000000001E-2</v>
      </c>
      <c r="G392" s="29">
        <v>3.7199999999999997E-2</v>
      </c>
      <c r="H392" s="29">
        <v>-1E-4</v>
      </c>
      <c r="I392" s="29">
        <v>-2.81E-2</v>
      </c>
      <c r="J392" s="29">
        <v>-3.7499999999999999E-2</v>
      </c>
      <c r="K392" s="30">
        <v>300</v>
      </c>
      <c r="L392" s="30">
        <v>475</v>
      </c>
      <c r="M392" s="31">
        <v>-14.392200000000001</v>
      </c>
      <c r="N392" s="31">
        <v>5.7713082706766922E-2</v>
      </c>
      <c r="O392" s="30">
        <v>1</v>
      </c>
      <c r="R392" s="28">
        <v>233</v>
      </c>
      <c r="S392" s="29" t="s">
        <v>1157</v>
      </c>
      <c r="T392" s="29" t="s">
        <v>616</v>
      </c>
      <c r="U392" s="29">
        <v>1E-4</v>
      </c>
      <c r="V392" s="29">
        <v>2.7900000000000001E-2</v>
      </c>
      <c r="W392" s="29">
        <v>3.7199999999999997E-2</v>
      </c>
      <c r="X392" s="29">
        <v>-1E-4</v>
      </c>
      <c r="Y392" s="29">
        <v>-2.81E-2</v>
      </c>
      <c r="Z392" s="29">
        <v>-3.7499999999999999E-2</v>
      </c>
      <c r="AA392" s="30">
        <v>300</v>
      </c>
      <c r="AB392" s="30">
        <v>475</v>
      </c>
      <c r="AC392" s="31">
        <v>-14.392300000000001</v>
      </c>
      <c r="AD392" s="31">
        <v>5.7713483709273185E-2</v>
      </c>
      <c r="AE392" s="30">
        <v>1</v>
      </c>
    </row>
    <row r="393" spans="2:31" x14ac:dyDescent="0.2">
      <c r="B393" s="28">
        <v>233</v>
      </c>
      <c r="C393" s="29" t="s">
        <v>1158</v>
      </c>
      <c r="D393" s="29" t="s">
        <v>618</v>
      </c>
      <c r="E393" s="29">
        <v>1E-4</v>
      </c>
      <c r="F393" s="29">
        <v>2.7900000000000001E-2</v>
      </c>
      <c r="G393" s="29">
        <v>3.7199999999999997E-2</v>
      </c>
      <c r="H393" s="29">
        <v>-1E-4</v>
      </c>
      <c r="I393" s="29">
        <v>-2.81E-2</v>
      </c>
      <c r="J393" s="29">
        <v>-3.7499999999999999E-2</v>
      </c>
      <c r="K393" s="30">
        <v>300</v>
      </c>
      <c r="L393" s="30">
        <v>475</v>
      </c>
      <c r="M393" s="31">
        <v>60.9968</v>
      </c>
      <c r="N393" s="31">
        <v>0.24459869674185464</v>
      </c>
      <c r="O393" s="30">
        <v>1</v>
      </c>
      <c r="R393" s="28">
        <v>233</v>
      </c>
      <c r="S393" s="29" t="s">
        <v>1158</v>
      </c>
      <c r="T393" s="29" t="s">
        <v>618</v>
      </c>
      <c r="U393" s="29">
        <v>1E-4</v>
      </c>
      <c r="V393" s="29">
        <v>2.7900000000000001E-2</v>
      </c>
      <c r="W393" s="29">
        <v>3.7199999999999997E-2</v>
      </c>
      <c r="X393" s="29">
        <v>-1E-4</v>
      </c>
      <c r="Y393" s="29">
        <v>-2.81E-2</v>
      </c>
      <c r="Z393" s="29">
        <v>-3.7499999999999999E-2</v>
      </c>
      <c r="AA393" s="30">
        <v>300</v>
      </c>
      <c r="AB393" s="30">
        <v>475</v>
      </c>
      <c r="AC393" s="31">
        <v>60.996400000000001</v>
      </c>
      <c r="AD393" s="31">
        <v>0.24459709273182959</v>
      </c>
      <c r="AE393" s="30">
        <v>1</v>
      </c>
    </row>
    <row r="394" spans="2:31" x14ac:dyDescent="0.2">
      <c r="B394" s="28">
        <v>211</v>
      </c>
      <c r="C394" s="29" t="s">
        <v>1160</v>
      </c>
      <c r="D394" s="29" t="s">
        <v>616</v>
      </c>
      <c r="E394" s="29">
        <v>1E-4</v>
      </c>
      <c r="F394" s="29">
        <v>2.8400000000000002E-2</v>
      </c>
      <c r="G394" s="29">
        <v>3.78E-2</v>
      </c>
      <c r="H394" s="29">
        <v>-1E-4</v>
      </c>
      <c r="I394" s="29">
        <v>-2.8899999999999999E-2</v>
      </c>
      <c r="J394" s="29">
        <v>-3.85E-2</v>
      </c>
      <c r="K394" s="30">
        <v>300</v>
      </c>
      <c r="L394" s="30">
        <v>475</v>
      </c>
      <c r="M394" s="31">
        <v>-53.522100000000002</v>
      </c>
      <c r="N394" s="31">
        <v>0.21462496240601503</v>
      </c>
      <c r="O394" s="30">
        <v>1</v>
      </c>
      <c r="R394" s="28">
        <v>211</v>
      </c>
      <c r="S394" s="29" t="s">
        <v>1160</v>
      </c>
      <c r="T394" s="29" t="s">
        <v>616</v>
      </c>
      <c r="U394" s="29">
        <v>1E-4</v>
      </c>
      <c r="V394" s="29">
        <v>2.8400000000000002E-2</v>
      </c>
      <c r="W394" s="29">
        <v>3.78E-2</v>
      </c>
      <c r="X394" s="29">
        <v>-1E-4</v>
      </c>
      <c r="Y394" s="29">
        <v>-2.8899999999999999E-2</v>
      </c>
      <c r="Z394" s="29">
        <v>-3.85E-2</v>
      </c>
      <c r="AA394" s="30">
        <v>300</v>
      </c>
      <c r="AB394" s="30">
        <v>475</v>
      </c>
      <c r="AC394" s="31">
        <v>-53.522100000000002</v>
      </c>
      <c r="AD394" s="31">
        <v>0.21462496240601503</v>
      </c>
      <c r="AE394" s="30">
        <v>1</v>
      </c>
    </row>
    <row r="395" spans="2:31" x14ac:dyDescent="0.2">
      <c r="B395" s="28">
        <v>211</v>
      </c>
      <c r="C395" s="29" t="s">
        <v>1161</v>
      </c>
      <c r="D395" s="29" t="s">
        <v>618</v>
      </c>
      <c r="E395" s="29">
        <v>1E-4</v>
      </c>
      <c r="F395" s="29">
        <v>2.8400000000000002E-2</v>
      </c>
      <c r="G395" s="29">
        <v>3.78E-2</v>
      </c>
      <c r="H395" s="29">
        <v>-1E-4</v>
      </c>
      <c r="I395" s="29">
        <v>-2.8899999999999999E-2</v>
      </c>
      <c r="J395" s="29">
        <v>-3.85E-2</v>
      </c>
      <c r="K395" s="30">
        <v>300</v>
      </c>
      <c r="L395" s="30">
        <v>475</v>
      </c>
      <c r="M395" s="31">
        <v>52.767200000000003</v>
      </c>
      <c r="N395" s="31">
        <v>0.21159779448621555</v>
      </c>
      <c r="O395" s="30">
        <v>1</v>
      </c>
      <c r="R395" s="28">
        <v>211</v>
      </c>
      <c r="S395" s="29" t="s">
        <v>1161</v>
      </c>
      <c r="T395" s="29" t="s">
        <v>618</v>
      </c>
      <c r="U395" s="29">
        <v>1E-4</v>
      </c>
      <c r="V395" s="29">
        <v>2.8400000000000002E-2</v>
      </c>
      <c r="W395" s="29">
        <v>3.78E-2</v>
      </c>
      <c r="X395" s="29">
        <v>-1E-4</v>
      </c>
      <c r="Y395" s="29">
        <v>-2.8899999999999999E-2</v>
      </c>
      <c r="Z395" s="29">
        <v>-3.85E-2</v>
      </c>
      <c r="AA395" s="30">
        <v>300</v>
      </c>
      <c r="AB395" s="30">
        <v>475</v>
      </c>
      <c r="AC395" s="31">
        <v>52.767099999999999</v>
      </c>
      <c r="AD395" s="31">
        <v>0.21159739348370926</v>
      </c>
      <c r="AE395" s="30">
        <v>1</v>
      </c>
    </row>
    <row r="396" spans="2:31" x14ac:dyDescent="0.2">
      <c r="B396" s="28">
        <v>214</v>
      </c>
      <c r="C396" s="29" t="s">
        <v>1163</v>
      </c>
      <c r="D396" s="29" t="s">
        <v>616</v>
      </c>
      <c r="E396" s="29">
        <v>1E-4</v>
      </c>
      <c r="F396" s="29">
        <v>2.8500000000000001E-2</v>
      </c>
      <c r="G396" s="29">
        <v>3.7900000000000003E-2</v>
      </c>
      <c r="H396" s="29">
        <v>-1E-4</v>
      </c>
      <c r="I396" s="29">
        <v>-2.9000000000000001E-2</v>
      </c>
      <c r="J396" s="29">
        <v>-3.8600000000000002E-2</v>
      </c>
      <c r="K396" s="30">
        <v>300</v>
      </c>
      <c r="L396" s="30">
        <v>475</v>
      </c>
      <c r="M396" s="31">
        <v>-68.545400000000001</v>
      </c>
      <c r="N396" s="31">
        <v>0.27486877192982456</v>
      </c>
      <c r="O396" s="30">
        <v>1</v>
      </c>
      <c r="R396" s="28">
        <v>214</v>
      </c>
      <c r="S396" s="29" t="s">
        <v>1163</v>
      </c>
      <c r="T396" s="29" t="s">
        <v>616</v>
      </c>
      <c r="U396" s="29">
        <v>1E-4</v>
      </c>
      <c r="V396" s="29">
        <v>2.8500000000000001E-2</v>
      </c>
      <c r="W396" s="29">
        <v>3.7900000000000003E-2</v>
      </c>
      <c r="X396" s="29">
        <v>-1E-4</v>
      </c>
      <c r="Y396" s="29">
        <v>-2.9000000000000001E-2</v>
      </c>
      <c r="Z396" s="29">
        <v>-3.8600000000000002E-2</v>
      </c>
      <c r="AA396" s="30">
        <v>300</v>
      </c>
      <c r="AB396" s="30">
        <v>475</v>
      </c>
      <c r="AC396" s="31">
        <v>-68.545500000000004</v>
      </c>
      <c r="AD396" s="31">
        <v>0.27486917293233082</v>
      </c>
      <c r="AE396" s="30">
        <v>1</v>
      </c>
    </row>
    <row r="397" spans="2:31" x14ac:dyDescent="0.2">
      <c r="B397" s="28">
        <v>214</v>
      </c>
      <c r="C397" s="29" t="s">
        <v>1164</v>
      </c>
      <c r="D397" s="29" t="s">
        <v>618</v>
      </c>
      <c r="E397" s="29">
        <v>1E-4</v>
      </c>
      <c r="F397" s="29">
        <v>2.8500000000000001E-2</v>
      </c>
      <c r="G397" s="29">
        <v>3.7900000000000003E-2</v>
      </c>
      <c r="H397" s="29">
        <v>-1E-4</v>
      </c>
      <c r="I397" s="29">
        <v>-2.9000000000000001E-2</v>
      </c>
      <c r="J397" s="29">
        <v>-3.8600000000000002E-2</v>
      </c>
      <c r="K397" s="30">
        <v>300</v>
      </c>
      <c r="L397" s="30">
        <v>475</v>
      </c>
      <c r="M397" s="31">
        <v>68.541899999999998</v>
      </c>
      <c r="N397" s="31">
        <v>0.27485473684210526</v>
      </c>
      <c r="O397" s="30">
        <v>1</v>
      </c>
      <c r="R397" s="28">
        <v>214</v>
      </c>
      <c r="S397" s="29" t="s">
        <v>1164</v>
      </c>
      <c r="T397" s="29" t="s">
        <v>618</v>
      </c>
      <c r="U397" s="29">
        <v>1E-4</v>
      </c>
      <c r="V397" s="29">
        <v>2.8500000000000001E-2</v>
      </c>
      <c r="W397" s="29">
        <v>3.7900000000000003E-2</v>
      </c>
      <c r="X397" s="29">
        <v>-1E-4</v>
      </c>
      <c r="Y397" s="29">
        <v>-2.9000000000000001E-2</v>
      </c>
      <c r="Z397" s="29">
        <v>-3.8600000000000002E-2</v>
      </c>
      <c r="AA397" s="30">
        <v>300</v>
      </c>
      <c r="AB397" s="30">
        <v>475</v>
      </c>
      <c r="AC397" s="31">
        <v>68.541899999999998</v>
      </c>
      <c r="AD397" s="31">
        <v>0.27485473684210526</v>
      </c>
      <c r="AE397" s="30">
        <v>1</v>
      </c>
    </row>
    <row r="398" spans="2:31" x14ac:dyDescent="0.2">
      <c r="B398" s="28">
        <v>217</v>
      </c>
      <c r="C398" s="29" t="s">
        <v>1166</v>
      </c>
      <c r="D398" s="29" t="s">
        <v>616</v>
      </c>
      <c r="E398" s="29">
        <v>1E-4</v>
      </c>
      <c r="F398" s="29">
        <v>2.8500000000000001E-2</v>
      </c>
      <c r="G398" s="29">
        <v>3.7900000000000003E-2</v>
      </c>
      <c r="H398" s="29">
        <v>-1E-4</v>
      </c>
      <c r="I398" s="29">
        <v>-2.9000000000000001E-2</v>
      </c>
      <c r="J398" s="29">
        <v>-3.8600000000000002E-2</v>
      </c>
      <c r="K398" s="30">
        <v>300</v>
      </c>
      <c r="L398" s="30">
        <v>475</v>
      </c>
      <c r="M398" s="31">
        <v>-70.4345</v>
      </c>
      <c r="N398" s="31">
        <v>0.28244411027568922</v>
      </c>
      <c r="O398" s="30">
        <v>1</v>
      </c>
      <c r="R398" s="28">
        <v>217</v>
      </c>
      <c r="S398" s="29" t="s">
        <v>1166</v>
      </c>
      <c r="T398" s="29" t="s">
        <v>616</v>
      </c>
      <c r="U398" s="29">
        <v>1E-4</v>
      </c>
      <c r="V398" s="29">
        <v>2.8500000000000001E-2</v>
      </c>
      <c r="W398" s="29">
        <v>3.7900000000000003E-2</v>
      </c>
      <c r="X398" s="29">
        <v>-1E-4</v>
      </c>
      <c r="Y398" s="29">
        <v>-2.9000000000000001E-2</v>
      </c>
      <c r="Z398" s="29">
        <v>-3.8600000000000002E-2</v>
      </c>
      <c r="AA398" s="30">
        <v>300</v>
      </c>
      <c r="AB398" s="30">
        <v>475</v>
      </c>
      <c r="AC398" s="31">
        <v>-70.4345</v>
      </c>
      <c r="AD398" s="31">
        <v>0.28244411027568922</v>
      </c>
      <c r="AE398" s="30">
        <v>1</v>
      </c>
    </row>
    <row r="399" spans="2:31" x14ac:dyDescent="0.2">
      <c r="B399" s="28">
        <v>217</v>
      </c>
      <c r="C399" s="29" t="s">
        <v>1167</v>
      </c>
      <c r="D399" s="29" t="s">
        <v>618</v>
      </c>
      <c r="E399" s="29">
        <v>1E-4</v>
      </c>
      <c r="F399" s="29">
        <v>2.8500000000000001E-2</v>
      </c>
      <c r="G399" s="29">
        <v>3.7900000000000003E-2</v>
      </c>
      <c r="H399" s="29">
        <v>-1E-4</v>
      </c>
      <c r="I399" s="29">
        <v>-2.9000000000000001E-2</v>
      </c>
      <c r="J399" s="29">
        <v>-3.8600000000000002E-2</v>
      </c>
      <c r="K399" s="30">
        <v>300</v>
      </c>
      <c r="L399" s="30">
        <v>475</v>
      </c>
      <c r="M399" s="31">
        <v>68.816999999999993</v>
      </c>
      <c r="N399" s="31">
        <v>0.27595789473684212</v>
      </c>
      <c r="O399" s="30">
        <v>1</v>
      </c>
      <c r="R399" s="28">
        <v>217</v>
      </c>
      <c r="S399" s="29" t="s">
        <v>1167</v>
      </c>
      <c r="T399" s="29" t="s">
        <v>618</v>
      </c>
      <c r="U399" s="29">
        <v>1E-4</v>
      </c>
      <c r="V399" s="29">
        <v>2.8500000000000001E-2</v>
      </c>
      <c r="W399" s="29">
        <v>3.7900000000000003E-2</v>
      </c>
      <c r="X399" s="29">
        <v>-1E-4</v>
      </c>
      <c r="Y399" s="29">
        <v>-2.9000000000000001E-2</v>
      </c>
      <c r="Z399" s="29">
        <v>-3.8600000000000002E-2</v>
      </c>
      <c r="AA399" s="30">
        <v>300</v>
      </c>
      <c r="AB399" s="30">
        <v>475</v>
      </c>
      <c r="AC399" s="31">
        <v>68.816900000000004</v>
      </c>
      <c r="AD399" s="31">
        <v>0.27595749373433587</v>
      </c>
      <c r="AE399" s="30">
        <v>1</v>
      </c>
    </row>
    <row r="400" spans="2:31" x14ac:dyDescent="0.2">
      <c r="B400" s="28">
        <v>220</v>
      </c>
      <c r="C400" s="29" t="s">
        <v>1169</v>
      </c>
      <c r="D400" s="29" t="s">
        <v>616</v>
      </c>
      <c r="E400" s="29">
        <v>1E-4</v>
      </c>
      <c r="F400" s="29">
        <v>2.8500000000000001E-2</v>
      </c>
      <c r="G400" s="29">
        <v>3.7900000000000003E-2</v>
      </c>
      <c r="H400" s="29">
        <v>-1E-4</v>
      </c>
      <c r="I400" s="29">
        <v>-2.9000000000000001E-2</v>
      </c>
      <c r="J400" s="29">
        <v>-3.8600000000000002E-2</v>
      </c>
      <c r="K400" s="30">
        <v>300</v>
      </c>
      <c r="L400" s="30">
        <v>475</v>
      </c>
      <c r="M400" s="31">
        <v>-70.679299999999998</v>
      </c>
      <c r="N400" s="31">
        <v>0.28342576441102757</v>
      </c>
      <c r="O400" s="30">
        <v>1</v>
      </c>
      <c r="R400" s="28">
        <v>220</v>
      </c>
      <c r="S400" s="29" t="s">
        <v>1169</v>
      </c>
      <c r="T400" s="29" t="s">
        <v>616</v>
      </c>
      <c r="U400" s="29">
        <v>1E-4</v>
      </c>
      <c r="V400" s="29">
        <v>2.8500000000000001E-2</v>
      </c>
      <c r="W400" s="29">
        <v>3.7900000000000003E-2</v>
      </c>
      <c r="X400" s="29">
        <v>-1E-4</v>
      </c>
      <c r="Y400" s="29">
        <v>-2.9000000000000001E-2</v>
      </c>
      <c r="Z400" s="29">
        <v>-3.8600000000000002E-2</v>
      </c>
      <c r="AA400" s="30">
        <v>300</v>
      </c>
      <c r="AB400" s="30">
        <v>475</v>
      </c>
      <c r="AC400" s="31">
        <v>-70.679299999999998</v>
      </c>
      <c r="AD400" s="31">
        <v>0.28342576441102757</v>
      </c>
      <c r="AE400" s="30">
        <v>1</v>
      </c>
    </row>
    <row r="401" spans="2:31" x14ac:dyDescent="0.2">
      <c r="B401" s="28">
        <v>220</v>
      </c>
      <c r="C401" s="29" t="s">
        <v>1170</v>
      </c>
      <c r="D401" s="29" t="s">
        <v>618</v>
      </c>
      <c r="E401" s="29">
        <v>1E-4</v>
      </c>
      <c r="F401" s="29">
        <v>2.8500000000000001E-2</v>
      </c>
      <c r="G401" s="29">
        <v>3.7900000000000003E-2</v>
      </c>
      <c r="H401" s="29">
        <v>-1E-4</v>
      </c>
      <c r="I401" s="29">
        <v>-2.9000000000000001E-2</v>
      </c>
      <c r="J401" s="29">
        <v>-3.8600000000000002E-2</v>
      </c>
      <c r="K401" s="30">
        <v>300</v>
      </c>
      <c r="L401" s="30">
        <v>475</v>
      </c>
      <c r="M401" s="31">
        <v>68.969399999999993</v>
      </c>
      <c r="N401" s="31">
        <v>0.27656902255639093</v>
      </c>
      <c r="O401" s="30">
        <v>1</v>
      </c>
      <c r="R401" s="28">
        <v>220</v>
      </c>
      <c r="S401" s="29" t="s">
        <v>1170</v>
      </c>
      <c r="T401" s="29" t="s">
        <v>618</v>
      </c>
      <c r="U401" s="29">
        <v>1E-4</v>
      </c>
      <c r="V401" s="29">
        <v>2.8500000000000001E-2</v>
      </c>
      <c r="W401" s="29">
        <v>3.7900000000000003E-2</v>
      </c>
      <c r="X401" s="29">
        <v>-1E-4</v>
      </c>
      <c r="Y401" s="29">
        <v>-2.9000000000000001E-2</v>
      </c>
      <c r="Z401" s="29">
        <v>-3.8600000000000002E-2</v>
      </c>
      <c r="AA401" s="30">
        <v>300</v>
      </c>
      <c r="AB401" s="30">
        <v>475</v>
      </c>
      <c r="AC401" s="31">
        <v>68.969300000000004</v>
      </c>
      <c r="AD401" s="31">
        <v>0.27656862155388473</v>
      </c>
      <c r="AE401" s="30">
        <v>1</v>
      </c>
    </row>
    <row r="402" spans="2:31" x14ac:dyDescent="0.2">
      <c r="B402" s="28">
        <v>223</v>
      </c>
      <c r="C402" s="29" t="s">
        <v>1172</v>
      </c>
      <c r="D402" s="29" t="s">
        <v>616</v>
      </c>
      <c r="E402" s="29">
        <v>1E-4</v>
      </c>
      <c r="F402" s="29">
        <v>2.8500000000000001E-2</v>
      </c>
      <c r="G402" s="29">
        <v>3.7900000000000003E-2</v>
      </c>
      <c r="H402" s="29">
        <v>-1E-4</v>
      </c>
      <c r="I402" s="29">
        <v>-2.9000000000000001E-2</v>
      </c>
      <c r="J402" s="29">
        <v>-3.8600000000000002E-2</v>
      </c>
      <c r="K402" s="30">
        <v>300</v>
      </c>
      <c r="L402" s="30">
        <v>475</v>
      </c>
      <c r="M402" s="31">
        <v>-70.077799999999996</v>
      </c>
      <c r="N402" s="31">
        <v>0.28101373433583959</v>
      </c>
      <c r="O402" s="30">
        <v>1</v>
      </c>
      <c r="R402" s="28">
        <v>223</v>
      </c>
      <c r="S402" s="29" t="s">
        <v>1172</v>
      </c>
      <c r="T402" s="29" t="s">
        <v>616</v>
      </c>
      <c r="U402" s="29">
        <v>1E-4</v>
      </c>
      <c r="V402" s="29">
        <v>2.8500000000000001E-2</v>
      </c>
      <c r="W402" s="29">
        <v>3.7900000000000003E-2</v>
      </c>
      <c r="X402" s="29">
        <v>-1E-4</v>
      </c>
      <c r="Y402" s="29">
        <v>-2.9000000000000001E-2</v>
      </c>
      <c r="Z402" s="29">
        <v>-3.8600000000000002E-2</v>
      </c>
      <c r="AA402" s="30">
        <v>300</v>
      </c>
      <c r="AB402" s="30">
        <v>475</v>
      </c>
      <c r="AC402" s="31">
        <v>-70.0779</v>
      </c>
      <c r="AD402" s="31">
        <v>0.28101413533834585</v>
      </c>
      <c r="AE402" s="30">
        <v>1</v>
      </c>
    </row>
    <row r="403" spans="2:31" x14ac:dyDescent="0.2">
      <c r="B403" s="28">
        <v>223</v>
      </c>
      <c r="C403" s="29" t="s">
        <v>1173</v>
      </c>
      <c r="D403" s="29" t="s">
        <v>618</v>
      </c>
      <c r="E403" s="29">
        <v>1E-4</v>
      </c>
      <c r="F403" s="29">
        <v>2.8500000000000001E-2</v>
      </c>
      <c r="G403" s="29">
        <v>3.7900000000000003E-2</v>
      </c>
      <c r="H403" s="29">
        <v>-1E-4</v>
      </c>
      <c r="I403" s="29">
        <v>-2.9000000000000001E-2</v>
      </c>
      <c r="J403" s="29">
        <v>-3.8600000000000002E-2</v>
      </c>
      <c r="K403" s="30">
        <v>300</v>
      </c>
      <c r="L403" s="30">
        <v>475</v>
      </c>
      <c r="M403" s="31">
        <v>69.890699999999995</v>
      </c>
      <c r="N403" s="31">
        <v>0.2802634586466165</v>
      </c>
      <c r="O403" s="30">
        <v>1</v>
      </c>
      <c r="R403" s="28">
        <v>223</v>
      </c>
      <c r="S403" s="29" t="s">
        <v>1173</v>
      </c>
      <c r="T403" s="29" t="s">
        <v>618</v>
      </c>
      <c r="U403" s="29">
        <v>1E-4</v>
      </c>
      <c r="V403" s="29">
        <v>2.8500000000000001E-2</v>
      </c>
      <c r="W403" s="29">
        <v>3.7900000000000003E-2</v>
      </c>
      <c r="X403" s="29">
        <v>-1E-4</v>
      </c>
      <c r="Y403" s="29">
        <v>-2.9000000000000001E-2</v>
      </c>
      <c r="Z403" s="29">
        <v>-3.8600000000000002E-2</v>
      </c>
      <c r="AA403" s="30">
        <v>300</v>
      </c>
      <c r="AB403" s="30">
        <v>475</v>
      </c>
      <c r="AC403" s="31">
        <v>69.890600000000006</v>
      </c>
      <c r="AD403" s="31">
        <v>0.2802630576441103</v>
      </c>
      <c r="AE403" s="30">
        <v>1</v>
      </c>
    </row>
    <row r="404" spans="2:31" x14ac:dyDescent="0.2">
      <c r="B404" s="28">
        <v>226</v>
      </c>
      <c r="C404" s="29" t="s">
        <v>1175</v>
      </c>
      <c r="D404" s="29" t="s">
        <v>616</v>
      </c>
      <c r="E404" s="29">
        <v>1E-4</v>
      </c>
      <c r="F404" s="29">
        <v>2.8400000000000002E-2</v>
      </c>
      <c r="G404" s="29">
        <v>3.78E-2</v>
      </c>
      <c r="H404" s="29">
        <v>-1E-4</v>
      </c>
      <c r="I404" s="29">
        <v>-2.8899999999999999E-2</v>
      </c>
      <c r="J404" s="29">
        <v>-3.85E-2</v>
      </c>
      <c r="K404" s="30">
        <v>300</v>
      </c>
      <c r="L404" s="30">
        <v>475</v>
      </c>
      <c r="M404" s="31">
        <v>-61.236199999999997</v>
      </c>
      <c r="N404" s="31">
        <v>0.24555869674185463</v>
      </c>
      <c r="O404" s="30">
        <v>1</v>
      </c>
      <c r="R404" s="28">
        <v>226</v>
      </c>
      <c r="S404" s="29" t="s">
        <v>1175</v>
      </c>
      <c r="T404" s="29" t="s">
        <v>616</v>
      </c>
      <c r="U404" s="29">
        <v>1E-4</v>
      </c>
      <c r="V404" s="29">
        <v>2.8400000000000002E-2</v>
      </c>
      <c r="W404" s="29">
        <v>3.78E-2</v>
      </c>
      <c r="X404" s="29">
        <v>-1E-4</v>
      </c>
      <c r="Y404" s="29">
        <v>-2.8899999999999999E-2</v>
      </c>
      <c r="Z404" s="29">
        <v>-3.85E-2</v>
      </c>
      <c r="AA404" s="30">
        <v>300</v>
      </c>
      <c r="AB404" s="30">
        <v>475</v>
      </c>
      <c r="AC404" s="31">
        <v>-61.2363</v>
      </c>
      <c r="AD404" s="31">
        <v>0.24555909774436091</v>
      </c>
      <c r="AE404" s="30">
        <v>1</v>
      </c>
    </row>
    <row r="405" spans="2:31" x14ac:dyDescent="0.2">
      <c r="B405" s="28">
        <v>226</v>
      </c>
      <c r="C405" s="29" t="s">
        <v>1176</v>
      </c>
      <c r="D405" s="29" t="s">
        <v>618</v>
      </c>
      <c r="E405" s="29">
        <v>1E-4</v>
      </c>
      <c r="F405" s="29">
        <v>2.8400000000000002E-2</v>
      </c>
      <c r="G405" s="29">
        <v>3.78E-2</v>
      </c>
      <c r="H405" s="29">
        <v>-1E-4</v>
      </c>
      <c r="I405" s="29">
        <v>-2.8899999999999999E-2</v>
      </c>
      <c r="J405" s="29">
        <v>-3.85E-2</v>
      </c>
      <c r="K405" s="30">
        <v>300</v>
      </c>
      <c r="L405" s="30">
        <v>475</v>
      </c>
      <c r="M405" s="31">
        <v>60.048000000000002</v>
      </c>
      <c r="N405" s="31">
        <v>0.240793984962406</v>
      </c>
      <c r="O405" s="30">
        <v>1</v>
      </c>
      <c r="R405" s="28">
        <v>226</v>
      </c>
      <c r="S405" s="29" t="s">
        <v>1176</v>
      </c>
      <c r="T405" s="29" t="s">
        <v>618</v>
      </c>
      <c r="U405" s="29">
        <v>1E-4</v>
      </c>
      <c r="V405" s="29">
        <v>2.8400000000000002E-2</v>
      </c>
      <c r="W405" s="29">
        <v>3.78E-2</v>
      </c>
      <c r="X405" s="29">
        <v>-1E-4</v>
      </c>
      <c r="Y405" s="29">
        <v>-2.8899999999999999E-2</v>
      </c>
      <c r="Z405" s="29">
        <v>-3.85E-2</v>
      </c>
      <c r="AA405" s="30">
        <v>300</v>
      </c>
      <c r="AB405" s="30">
        <v>475</v>
      </c>
      <c r="AC405" s="31">
        <v>60.048000000000002</v>
      </c>
      <c r="AD405" s="31">
        <v>0.240793984962406</v>
      </c>
      <c r="AE405" s="30">
        <v>1</v>
      </c>
    </row>
    <row r="406" spans="2:31" x14ac:dyDescent="0.2">
      <c r="B406" s="28">
        <v>234</v>
      </c>
      <c r="C406" s="29" t="s">
        <v>1178</v>
      </c>
      <c r="D406" s="29" t="s">
        <v>616</v>
      </c>
      <c r="E406" s="29">
        <v>1E-4</v>
      </c>
      <c r="F406" s="29">
        <v>2.7900000000000001E-2</v>
      </c>
      <c r="G406" s="29">
        <v>3.7199999999999997E-2</v>
      </c>
      <c r="H406" s="29">
        <v>-1E-4</v>
      </c>
      <c r="I406" s="29">
        <v>-2.81E-2</v>
      </c>
      <c r="J406" s="29">
        <v>-3.7499999999999999E-2</v>
      </c>
      <c r="K406" s="30">
        <v>300</v>
      </c>
      <c r="L406" s="30">
        <v>475</v>
      </c>
      <c r="M406" s="31">
        <v>-21.683299999999999</v>
      </c>
      <c r="N406" s="31">
        <v>8.6950576441102753E-2</v>
      </c>
      <c r="O406" s="30">
        <v>1</v>
      </c>
      <c r="R406" s="28">
        <v>234</v>
      </c>
      <c r="S406" s="29" t="s">
        <v>1178</v>
      </c>
      <c r="T406" s="29" t="s">
        <v>616</v>
      </c>
      <c r="U406" s="29">
        <v>1E-4</v>
      </c>
      <c r="V406" s="29">
        <v>2.7900000000000001E-2</v>
      </c>
      <c r="W406" s="29">
        <v>3.7199999999999997E-2</v>
      </c>
      <c r="X406" s="29">
        <v>-1E-4</v>
      </c>
      <c r="Y406" s="29">
        <v>-2.81E-2</v>
      </c>
      <c r="Z406" s="29">
        <v>-3.7499999999999999E-2</v>
      </c>
      <c r="AA406" s="30">
        <v>300</v>
      </c>
      <c r="AB406" s="30">
        <v>475</v>
      </c>
      <c r="AC406" s="31">
        <v>-21.683299999999999</v>
      </c>
      <c r="AD406" s="31">
        <v>8.6950576441102753E-2</v>
      </c>
      <c r="AE406" s="30">
        <v>1</v>
      </c>
    </row>
    <row r="407" spans="2:31" x14ac:dyDescent="0.2">
      <c r="B407" s="28">
        <v>234</v>
      </c>
      <c r="C407" s="29" t="s">
        <v>1179</v>
      </c>
      <c r="D407" s="29" t="s">
        <v>618</v>
      </c>
      <c r="E407" s="29">
        <v>1E-4</v>
      </c>
      <c r="F407" s="29">
        <v>2.7900000000000001E-2</v>
      </c>
      <c r="G407" s="29">
        <v>3.7199999999999997E-2</v>
      </c>
      <c r="H407" s="29">
        <v>-1E-4</v>
      </c>
      <c r="I407" s="29">
        <v>-2.81E-2</v>
      </c>
      <c r="J407" s="29">
        <v>-3.7499999999999999E-2</v>
      </c>
      <c r="K407" s="30">
        <v>300</v>
      </c>
      <c r="L407" s="30">
        <v>475</v>
      </c>
      <c r="M407" s="31">
        <v>60.048000000000002</v>
      </c>
      <c r="N407" s="31">
        <v>0.240793984962406</v>
      </c>
      <c r="O407" s="30">
        <v>1</v>
      </c>
      <c r="R407" s="28">
        <v>234</v>
      </c>
      <c r="S407" s="29" t="s">
        <v>1179</v>
      </c>
      <c r="T407" s="29" t="s">
        <v>618</v>
      </c>
      <c r="U407" s="29">
        <v>1E-4</v>
      </c>
      <c r="V407" s="29">
        <v>2.7900000000000001E-2</v>
      </c>
      <c r="W407" s="29">
        <v>3.7199999999999997E-2</v>
      </c>
      <c r="X407" s="29">
        <v>-1E-4</v>
      </c>
      <c r="Y407" s="29">
        <v>-2.81E-2</v>
      </c>
      <c r="Z407" s="29">
        <v>-3.7499999999999999E-2</v>
      </c>
      <c r="AA407" s="30">
        <v>300</v>
      </c>
      <c r="AB407" s="30">
        <v>475</v>
      </c>
      <c r="AC407" s="31">
        <v>60.048000000000002</v>
      </c>
      <c r="AD407" s="31">
        <v>0.240793984962406</v>
      </c>
      <c r="AE407" s="30">
        <v>1</v>
      </c>
    </row>
    <row r="408" spans="2:31" x14ac:dyDescent="0.2">
      <c r="B408" s="28">
        <v>235</v>
      </c>
      <c r="C408" s="29" t="s">
        <v>1181</v>
      </c>
      <c r="D408" s="29" t="s">
        <v>616</v>
      </c>
      <c r="E408" s="29">
        <v>1E-4</v>
      </c>
      <c r="F408" s="29">
        <v>2.7900000000000001E-2</v>
      </c>
      <c r="G408" s="29">
        <v>3.7199999999999997E-2</v>
      </c>
      <c r="H408" s="29">
        <v>-1E-4</v>
      </c>
      <c r="I408" s="29">
        <v>-2.81E-2</v>
      </c>
      <c r="J408" s="29">
        <v>-3.7499999999999999E-2</v>
      </c>
      <c r="K408" s="30">
        <v>300</v>
      </c>
      <c r="L408" s="30">
        <v>475</v>
      </c>
      <c r="M408" s="31">
        <v>-20.353100000000001</v>
      </c>
      <c r="N408" s="31">
        <v>8.1616441102756898E-2</v>
      </c>
      <c r="O408" s="30">
        <v>1</v>
      </c>
      <c r="R408" s="28">
        <v>235</v>
      </c>
      <c r="S408" s="29" t="s">
        <v>1181</v>
      </c>
      <c r="T408" s="29" t="s">
        <v>616</v>
      </c>
      <c r="U408" s="29">
        <v>1E-4</v>
      </c>
      <c r="V408" s="29">
        <v>2.7900000000000001E-2</v>
      </c>
      <c r="W408" s="29">
        <v>3.7199999999999997E-2</v>
      </c>
      <c r="X408" s="29">
        <v>-1E-4</v>
      </c>
      <c r="Y408" s="29">
        <v>-2.81E-2</v>
      </c>
      <c r="Z408" s="29">
        <v>-3.7499999999999999E-2</v>
      </c>
      <c r="AA408" s="30">
        <v>300</v>
      </c>
      <c r="AB408" s="30">
        <v>475</v>
      </c>
      <c r="AC408" s="31">
        <v>-20.353300000000001</v>
      </c>
      <c r="AD408" s="31">
        <v>8.1617243107769424E-2</v>
      </c>
      <c r="AE408" s="30">
        <v>1</v>
      </c>
    </row>
    <row r="409" spans="2:31" x14ac:dyDescent="0.2">
      <c r="B409" s="28">
        <v>235</v>
      </c>
      <c r="C409" s="29" t="s">
        <v>1182</v>
      </c>
      <c r="D409" s="29" t="s">
        <v>618</v>
      </c>
      <c r="E409" s="29">
        <v>1E-4</v>
      </c>
      <c r="F409" s="29">
        <v>2.7900000000000001E-2</v>
      </c>
      <c r="G409" s="29">
        <v>3.7199999999999997E-2</v>
      </c>
      <c r="H409" s="29">
        <v>-1E-4</v>
      </c>
      <c r="I409" s="29">
        <v>-2.81E-2</v>
      </c>
      <c r="J409" s="29">
        <v>-3.7499999999999999E-2</v>
      </c>
      <c r="K409" s="30">
        <v>300</v>
      </c>
      <c r="L409" s="30">
        <v>475</v>
      </c>
      <c r="M409" s="31">
        <v>60.048000000000002</v>
      </c>
      <c r="N409" s="31">
        <v>0.240793984962406</v>
      </c>
      <c r="O409" s="30">
        <v>1</v>
      </c>
      <c r="R409" s="28">
        <v>235</v>
      </c>
      <c r="S409" s="29" t="s">
        <v>1182</v>
      </c>
      <c r="T409" s="29" t="s">
        <v>618</v>
      </c>
      <c r="U409" s="29">
        <v>1E-4</v>
      </c>
      <c r="V409" s="29">
        <v>2.7900000000000001E-2</v>
      </c>
      <c r="W409" s="29">
        <v>3.7199999999999997E-2</v>
      </c>
      <c r="X409" s="29">
        <v>-1E-4</v>
      </c>
      <c r="Y409" s="29">
        <v>-2.81E-2</v>
      </c>
      <c r="Z409" s="29">
        <v>-3.7499999999999999E-2</v>
      </c>
      <c r="AA409" s="30">
        <v>300</v>
      </c>
      <c r="AB409" s="30">
        <v>475</v>
      </c>
      <c r="AC409" s="31">
        <v>60.048000000000002</v>
      </c>
      <c r="AD409" s="31">
        <v>0.240793984962406</v>
      </c>
      <c r="AE409" s="30">
        <v>1</v>
      </c>
    </row>
    <row r="410" spans="2:31" x14ac:dyDescent="0.2">
      <c r="B410" s="28">
        <v>236</v>
      </c>
      <c r="C410" s="29" t="s">
        <v>1183</v>
      </c>
      <c r="D410" s="29" t="s">
        <v>616</v>
      </c>
      <c r="E410" s="29">
        <v>1E-4</v>
      </c>
      <c r="F410" s="29">
        <v>2.7900000000000001E-2</v>
      </c>
      <c r="G410" s="29">
        <v>3.7199999999999997E-2</v>
      </c>
      <c r="H410" s="29">
        <v>-1E-4</v>
      </c>
      <c r="I410" s="29">
        <v>-2.81E-2</v>
      </c>
      <c r="J410" s="29">
        <v>-3.7499999999999999E-2</v>
      </c>
      <c r="K410" s="30">
        <v>300</v>
      </c>
      <c r="L410" s="30">
        <v>475</v>
      </c>
      <c r="M410" s="31">
        <v>-22.103899999999999</v>
      </c>
      <c r="N410" s="31">
        <v>8.8637192982456134E-2</v>
      </c>
      <c r="O410" s="30">
        <v>1</v>
      </c>
      <c r="R410" s="28">
        <v>236</v>
      </c>
      <c r="S410" s="29" t="s">
        <v>1183</v>
      </c>
      <c r="T410" s="29" t="s">
        <v>616</v>
      </c>
      <c r="U410" s="29">
        <v>1E-4</v>
      </c>
      <c r="V410" s="29">
        <v>2.7900000000000001E-2</v>
      </c>
      <c r="W410" s="29">
        <v>3.7199999999999997E-2</v>
      </c>
      <c r="X410" s="29">
        <v>-1E-4</v>
      </c>
      <c r="Y410" s="29">
        <v>-2.81E-2</v>
      </c>
      <c r="Z410" s="29">
        <v>-3.7499999999999999E-2</v>
      </c>
      <c r="AA410" s="30">
        <v>300</v>
      </c>
      <c r="AB410" s="30">
        <v>475</v>
      </c>
      <c r="AC410" s="31">
        <v>-22.103999999999999</v>
      </c>
      <c r="AD410" s="31">
        <v>8.8637593984962404E-2</v>
      </c>
      <c r="AE410" s="30">
        <v>1</v>
      </c>
    </row>
    <row r="411" spans="2:31" x14ac:dyDescent="0.2">
      <c r="B411" s="28">
        <v>236</v>
      </c>
      <c r="C411" s="29" t="s">
        <v>1184</v>
      </c>
      <c r="D411" s="29" t="s">
        <v>618</v>
      </c>
      <c r="E411" s="29">
        <v>1E-4</v>
      </c>
      <c r="F411" s="29">
        <v>2.7900000000000001E-2</v>
      </c>
      <c r="G411" s="29">
        <v>3.7199999999999997E-2</v>
      </c>
      <c r="H411" s="29">
        <v>-1E-4</v>
      </c>
      <c r="I411" s="29">
        <v>-2.81E-2</v>
      </c>
      <c r="J411" s="29">
        <v>-3.7499999999999999E-2</v>
      </c>
      <c r="K411" s="30">
        <v>300</v>
      </c>
      <c r="L411" s="30">
        <v>475</v>
      </c>
      <c r="M411" s="31">
        <v>60.048000000000002</v>
      </c>
      <c r="N411" s="31">
        <v>0.240793984962406</v>
      </c>
      <c r="O411" s="30">
        <v>1</v>
      </c>
      <c r="R411" s="28">
        <v>236</v>
      </c>
      <c r="S411" s="29" t="s">
        <v>1184</v>
      </c>
      <c r="T411" s="29" t="s">
        <v>618</v>
      </c>
      <c r="U411" s="29">
        <v>1E-4</v>
      </c>
      <c r="V411" s="29">
        <v>2.7900000000000001E-2</v>
      </c>
      <c r="W411" s="29">
        <v>3.7199999999999997E-2</v>
      </c>
      <c r="X411" s="29">
        <v>-1E-4</v>
      </c>
      <c r="Y411" s="29">
        <v>-2.81E-2</v>
      </c>
      <c r="Z411" s="29">
        <v>-3.7499999999999999E-2</v>
      </c>
      <c r="AA411" s="30">
        <v>300</v>
      </c>
      <c r="AB411" s="30">
        <v>475</v>
      </c>
      <c r="AC411" s="31">
        <v>60.048000000000002</v>
      </c>
      <c r="AD411" s="31">
        <v>0.240793984962406</v>
      </c>
      <c r="AE411" s="30">
        <v>1</v>
      </c>
    </row>
    <row r="412" spans="2:31" x14ac:dyDescent="0.2">
      <c r="B412" s="28">
        <v>237</v>
      </c>
      <c r="C412" s="29" t="s">
        <v>1185</v>
      </c>
      <c r="D412" s="29" t="s">
        <v>616</v>
      </c>
      <c r="E412" s="29">
        <v>1E-4</v>
      </c>
      <c r="F412" s="29">
        <v>2.7900000000000001E-2</v>
      </c>
      <c r="G412" s="29">
        <v>3.7199999999999997E-2</v>
      </c>
      <c r="H412" s="29">
        <v>-1E-4</v>
      </c>
      <c r="I412" s="29">
        <v>-2.81E-2</v>
      </c>
      <c r="J412" s="29">
        <v>-3.7499999999999999E-2</v>
      </c>
      <c r="K412" s="30">
        <v>300</v>
      </c>
      <c r="L412" s="30">
        <v>475</v>
      </c>
      <c r="M412" s="31">
        <v>-21.070599999999999</v>
      </c>
      <c r="N412" s="31">
        <v>8.4493634085213029E-2</v>
      </c>
      <c r="O412" s="30">
        <v>1</v>
      </c>
      <c r="R412" s="28">
        <v>237</v>
      </c>
      <c r="S412" s="29" t="s">
        <v>1185</v>
      </c>
      <c r="T412" s="29" t="s">
        <v>616</v>
      </c>
      <c r="U412" s="29">
        <v>1E-4</v>
      </c>
      <c r="V412" s="29">
        <v>2.7900000000000001E-2</v>
      </c>
      <c r="W412" s="29">
        <v>3.7199999999999997E-2</v>
      </c>
      <c r="X412" s="29">
        <v>-1E-4</v>
      </c>
      <c r="Y412" s="29">
        <v>-2.81E-2</v>
      </c>
      <c r="Z412" s="29">
        <v>-3.7499999999999999E-2</v>
      </c>
      <c r="AA412" s="30">
        <v>300</v>
      </c>
      <c r="AB412" s="30">
        <v>475</v>
      </c>
      <c r="AC412" s="31">
        <v>-21.070699999999999</v>
      </c>
      <c r="AD412" s="31">
        <v>8.4494035087719285E-2</v>
      </c>
      <c r="AE412" s="30">
        <v>1</v>
      </c>
    </row>
    <row r="413" spans="2:31" x14ac:dyDescent="0.2">
      <c r="B413" s="28">
        <v>237</v>
      </c>
      <c r="C413" s="29" t="s">
        <v>1186</v>
      </c>
      <c r="D413" s="29" t="s">
        <v>618</v>
      </c>
      <c r="E413" s="29">
        <v>1E-4</v>
      </c>
      <c r="F413" s="29">
        <v>2.7900000000000001E-2</v>
      </c>
      <c r="G413" s="29">
        <v>3.7199999999999997E-2</v>
      </c>
      <c r="H413" s="29">
        <v>-1E-4</v>
      </c>
      <c r="I413" s="29">
        <v>-2.81E-2</v>
      </c>
      <c r="J413" s="29">
        <v>-3.7499999999999999E-2</v>
      </c>
      <c r="K413" s="30">
        <v>300</v>
      </c>
      <c r="L413" s="30">
        <v>475</v>
      </c>
      <c r="M413" s="31">
        <v>60.048000000000002</v>
      </c>
      <c r="N413" s="31">
        <v>0.240793984962406</v>
      </c>
      <c r="O413" s="30">
        <v>1</v>
      </c>
      <c r="R413" s="28">
        <v>237</v>
      </c>
      <c r="S413" s="29" t="s">
        <v>1186</v>
      </c>
      <c r="T413" s="29" t="s">
        <v>618</v>
      </c>
      <c r="U413" s="29">
        <v>1E-4</v>
      </c>
      <c r="V413" s="29">
        <v>2.7900000000000001E-2</v>
      </c>
      <c r="W413" s="29">
        <v>3.7199999999999997E-2</v>
      </c>
      <c r="X413" s="29">
        <v>-1E-4</v>
      </c>
      <c r="Y413" s="29">
        <v>-2.81E-2</v>
      </c>
      <c r="Z413" s="29">
        <v>-3.7499999999999999E-2</v>
      </c>
      <c r="AA413" s="30">
        <v>300</v>
      </c>
      <c r="AB413" s="30">
        <v>475</v>
      </c>
      <c r="AC413" s="31">
        <v>60.048000000000002</v>
      </c>
      <c r="AD413" s="31">
        <v>0.240793984962406</v>
      </c>
      <c r="AE413" s="30">
        <v>1</v>
      </c>
    </row>
    <row r="414" spans="2:31" x14ac:dyDescent="0.2">
      <c r="B414" s="28">
        <v>238</v>
      </c>
      <c r="C414" s="29" t="s">
        <v>1188</v>
      </c>
      <c r="D414" s="29" t="s">
        <v>616</v>
      </c>
      <c r="E414" s="29">
        <v>1E-4</v>
      </c>
      <c r="F414" s="29">
        <v>2.7900000000000001E-2</v>
      </c>
      <c r="G414" s="29">
        <v>3.7199999999999997E-2</v>
      </c>
      <c r="H414" s="29">
        <v>-1E-4</v>
      </c>
      <c r="I414" s="29">
        <v>-2.81E-2</v>
      </c>
      <c r="J414" s="29">
        <v>-3.7499999999999999E-2</v>
      </c>
      <c r="K414" s="30">
        <v>300</v>
      </c>
      <c r="L414" s="30">
        <v>475</v>
      </c>
      <c r="M414" s="31">
        <v>-19.649799999999999</v>
      </c>
      <c r="N414" s="31">
        <v>7.8796190476190478E-2</v>
      </c>
      <c r="O414" s="30">
        <v>1</v>
      </c>
      <c r="R414" s="28">
        <v>238</v>
      </c>
      <c r="S414" s="29" t="s">
        <v>1188</v>
      </c>
      <c r="T414" s="29" t="s">
        <v>616</v>
      </c>
      <c r="U414" s="29">
        <v>1E-4</v>
      </c>
      <c r="V414" s="29">
        <v>2.7900000000000001E-2</v>
      </c>
      <c r="W414" s="29">
        <v>3.7199999999999997E-2</v>
      </c>
      <c r="X414" s="29">
        <v>-1E-4</v>
      </c>
      <c r="Y414" s="29">
        <v>-2.81E-2</v>
      </c>
      <c r="Z414" s="29">
        <v>-3.7499999999999999E-2</v>
      </c>
      <c r="AA414" s="30">
        <v>300</v>
      </c>
      <c r="AB414" s="30">
        <v>475</v>
      </c>
      <c r="AC414" s="31">
        <v>-19.649899999999999</v>
      </c>
      <c r="AD414" s="31">
        <v>7.8796591478696734E-2</v>
      </c>
      <c r="AE414" s="30">
        <v>1</v>
      </c>
    </row>
    <row r="415" spans="2:31" x14ac:dyDescent="0.2">
      <c r="B415" s="28">
        <v>238</v>
      </c>
      <c r="C415" s="29" t="s">
        <v>1189</v>
      </c>
      <c r="D415" s="29" t="s">
        <v>618</v>
      </c>
      <c r="E415" s="29">
        <v>1E-4</v>
      </c>
      <c r="F415" s="29">
        <v>2.7900000000000001E-2</v>
      </c>
      <c r="G415" s="29">
        <v>3.7199999999999997E-2</v>
      </c>
      <c r="H415" s="29">
        <v>-1E-4</v>
      </c>
      <c r="I415" s="29">
        <v>-2.81E-2</v>
      </c>
      <c r="J415" s="29">
        <v>-3.7499999999999999E-2</v>
      </c>
      <c r="K415" s="30">
        <v>300</v>
      </c>
      <c r="L415" s="30">
        <v>475</v>
      </c>
      <c r="M415" s="31">
        <v>60.048000000000002</v>
      </c>
      <c r="N415" s="31">
        <v>0.240793984962406</v>
      </c>
      <c r="O415" s="30">
        <v>1</v>
      </c>
      <c r="R415" s="28">
        <v>238</v>
      </c>
      <c r="S415" s="29" t="s">
        <v>1189</v>
      </c>
      <c r="T415" s="29" t="s">
        <v>618</v>
      </c>
      <c r="U415" s="29">
        <v>1E-4</v>
      </c>
      <c r="V415" s="29">
        <v>2.7900000000000001E-2</v>
      </c>
      <c r="W415" s="29">
        <v>3.7199999999999997E-2</v>
      </c>
      <c r="X415" s="29">
        <v>-1E-4</v>
      </c>
      <c r="Y415" s="29">
        <v>-2.81E-2</v>
      </c>
      <c r="Z415" s="29">
        <v>-3.7499999999999999E-2</v>
      </c>
      <c r="AA415" s="30">
        <v>300</v>
      </c>
      <c r="AB415" s="30">
        <v>475</v>
      </c>
      <c r="AC415" s="31">
        <v>60.048000000000002</v>
      </c>
      <c r="AD415" s="31">
        <v>0.240793984962406</v>
      </c>
      <c r="AE415" s="30">
        <v>1</v>
      </c>
    </row>
    <row r="416" spans="2:31" x14ac:dyDescent="0.2">
      <c r="B416" s="28">
        <v>212</v>
      </c>
      <c r="C416" s="29" t="s">
        <v>1191</v>
      </c>
      <c r="D416" s="29" t="s">
        <v>616</v>
      </c>
      <c r="E416" s="29">
        <v>1E-4</v>
      </c>
      <c r="F416" s="29">
        <v>2.8400000000000002E-2</v>
      </c>
      <c r="G416" s="29">
        <v>3.78E-2</v>
      </c>
      <c r="H416" s="29">
        <v>-1E-4</v>
      </c>
      <c r="I416" s="29">
        <v>-2.8899999999999999E-2</v>
      </c>
      <c r="J416" s="29">
        <v>-3.85E-2</v>
      </c>
      <c r="K416" s="30">
        <v>300</v>
      </c>
      <c r="L416" s="30">
        <v>475</v>
      </c>
      <c r="M416" s="31">
        <v>-52.926299999999998</v>
      </c>
      <c r="N416" s="31">
        <v>0.21223578947368418</v>
      </c>
      <c r="O416" s="30">
        <v>1</v>
      </c>
      <c r="R416" s="28">
        <v>212</v>
      </c>
      <c r="S416" s="29" t="s">
        <v>1191</v>
      </c>
      <c r="T416" s="29" t="s">
        <v>616</v>
      </c>
      <c r="U416" s="29">
        <v>1E-4</v>
      </c>
      <c r="V416" s="29">
        <v>2.8400000000000002E-2</v>
      </c>
      <c r="W416" s="29">
        <v>3.78E-2</v>
      </c>
      <c r="X416" s="29">
        <v>-1E-4</v>
      </c>
      <c r="Y416" s="29">
        <v>-2.8899999999999999E-2</v>
      </c>
      <c r="Z416" s="29">
        <v>-3.85E-2</v>
      </c>
      <c r="AA416" s="30">
        <v>300</v>
      </c>
      <c r="AB416" s="30">
        <v>475</v>
      </c>
      <c r="AC416" s="31">
        <v>-52.926400000000001</v>
      </c>
      <c r="AD416" s="31">
        <v>0.21223619047619049</v>
      </c>
      <c r="AE416" s="30">
        <v>1</v>
      </c>
    </row>
    <row r="417" spans="2:31" x14ac:dyDescent="0.2">
      <c r="B417" s="28">
        <v>212</v>
      </c>
      <c r="C417" s="29" t="s">
        <v>1192</v>
      </c>
      <c r="D417" s="29" t="s">
        <v>618</v>
      </c>
      <c r="E417" s="29">
        <v>1E-4</v>
      </c>
      <c r="F417" s="29">
        <v>2.8400000000000002E-2</v>
      </c>
      <c r="G417" s="29">
        <v>3.78E-2</v>
      </c>
      <c r="H417" s="29">
        <v>-1E-4</v>
      </c>
      <c r="I417" s="29">
        <v>-2.8899999999999999E-2</v>
      </c>
      <c r="J417" s="29">
        <v>-3.85E-2</v>
      </c>
      <c r="K417" s="30">
        <v>300</v>
      </c>
      <c r="L417" s="30">
        <v>475</v>
      </c>
      <c r="M417" s="31">
        <v>52.921399999999998</v>
      </c>
      <c r="N417" s="31">
        <v>0.21221614035087719</v>
      </c>
      <c r="O417" s="30">
        <v>1</v>
      </c>
      <c r="R417" s="28">
        <v>212</v>
      </c>
      <c r="S417" s="29" t="s">
        <v>1192</v>
      </c>
      <c r="T417" s="29" t="s">
        <v>618</v>
      </c>
      <c r="U417" s="29">
        <v>1E-4</v>
      </c>
      <c r="V417" s="29">
        <v>2.8400000000000002E-2</v>
      </c>
      <c r="W417" s="29">
        <v>3.78E-2</v>
      </c>
      <c r="X417" s="29">
        <v>-1E-4</v>
      </c>
      <c r="Y417" s="29">
        <v>-2.8899999999999999E-2</v>
      </c>
      <c r="Z417" s="29">
        <v>-3.85E-2</v>
      </c>
      <c r="AA417" s="30">
        <v>300</v>
      </c>
      <c r="AB417" s="30">
        <v>475</v>
      </c>
      <c r="AC417" s="31">
        <v>52.921300000000002</v>
      </c>
      <c r="AD417" s="31">
        <v>0.21221573934837093</v>
      </c>
      <c r="AE417" s="30">
        <v>1</v>
      </c>
    </row>
    <row r="418" spans="2:31" x14ac:dyDescent="0.2">
      <c r="B418" s="28">
        <v>215</v>
      </c>
      <c r="C418" s="29" t="s">
        <v>1194</v>
      </c>
      <c r="D418" s="29" t="s">
        <v>616</v>
      </c>
      <c r="E418" s="29">
        <v>1E-4</v>
      </c>
      <c r="F418" s="29">
        <v>2.8500000000000001E-2</v>
      </c>
      <c r="G418" s="29">
        <v>3.7900000000000003E-2</v>
      </c>
      <c r="H418" s="29">
        <v>-1E-4</v>
      </c>
      <c r="I418" s="29">
        <v>-2.9000000000000001E-2</v>
      </c>
      <c r="J418" s="29">
        <v>-3.8600000000000002E-2</v>
      </c>
      <c r="K418" s="30">
        <v>300</v>
      </c>
      <c r="L418" s="30">
        <v>475</v>
      </c>
      <c r="M418" s="31">
        <v>-69.213700000000003</v>
      </c>
      <c r="N418" s="31">
        <v>0.277548671679198</v>
      </c>
      <c r="O418" s="30">
        <v>1</v>
      </c>
      <c r="R418" s="28">
        <v>215</v>
      </c>
      <c r="S418" s="29" t="s">
        <v>1194</v>
      </c>
      <c r="T418" s="29" t="s">
        <v>616</v>
      </c>
      <c r="U418" s="29">
        <v>1E-4</v>
      </c>
      <c r="V418" s="29">
        <v>2.8500000000000001E-2</v>
      </c>
      <c r="W418" s="29">
        <v>3.7900000000000003E-2</v>
      </c>
      <c r="X418" s="29">
        <v>-1E-4</v>
      </c>
      <c r="Y418" s="29">
        <v>-2.9000000000000001E-2</v>
      </c>
      <c r="Z418" s="29">
        <v>-3.8600000000000002E-2</v>
      </c>
      <c r="AA418" s="30">
        <v>300</v>
      </c>
      <c r="AB418" s="30">
        <v>475</v>
      </c>
      <c r="AC418" s="31">
        <v>-69.213800000000006</v>
      </c>
      <c r="AD418" s="31">
        <v>0.27754907268170426</v>
      </c>
      <c r="AE418" s="30">
        <v>1</v>
      </c>
    </row>
    <row r="419" spans="2:31" x14ac:dyDescent="0.2">
      <c r="B419" s="28">
        <v>215</v>
      </c>
      <c r="C419" s="29" t="s">
        <v>1195</v>
      </c>
      <c r="D419" s="29" t="s">
        <v>618</v>
      </c>
      <c r="E419" s="29">
        <v>1E-4</v>
      </c>
      <c r="F419" s="29">
        <v>2.8500000000000001E-2</v>
      </c>
      <c r="G419" s="29">
        <v>3.7900000000000003E-2</v>
      </c>
      <c r="H419" s="29">
        <v>-1E-4</v>
      </c>
      <c r="I419" s="29">
        <v>-2.9000000000000001E-2</v>
      </c>
      <c r="J419" s="29">
        <v>-3.8600000000000002E-2</v>
      </c>
      <c r="K419" s="30">
        <v>300</v>
      </c>
      <c r="L419" s="30">
        <v>475</v>
      </c>
      <c r="M419" s="31">
        <v>69.209199999999996</v>
      </c>
      <c r="N419" s="31">
        <v>0.27753062656641603</v>
      </c>
      <c r="O419" s="30">
        <v>1</v>
      </c>
      <c r="R419" s="28">
        <v>215</v>
      </c>
      <c r="S419" s="29" t="s">
        <v>1195</v>
      </c>
      <c r="T419" s="29" t="s">
        <v>618</v>
      </c>
      <c r="U419" s="29">
        <v>1E-4</v>
      </c>
      <c r="V419" s="29">
        <v>2.8500000000000001E-2</v>
      </c>
      <c r="W419" s="29">
        <v>3.7900000000000003E-2</v>
      </c>
      <c r="X419" s="29">
        <v>-1E-4</v>
      </c>
      <c r="Y419" s="29">
        <v>-2.9000000000000001E-2</v>
      </c>
      <c r="Z419" s="29">
        <v>-3.8600000000000002E-2</v>
      </c>
      <c r="AA419" s="30">
        <v>300</v>
      </c>
      <c r="AB419" s="30">
        <v>475</v>
      </c>
      <c r="AC419" s="31">
        <v>69.209199999999996</v>
      </c>
      <c r="AD419" s="31">
        <v>0.27753062656641603</v>
      </c>
      <c r="AE419" s="30">
        <v>1</v>
      </c>
    </row>
    <row r="420" spans="2:31" x14ac:dyDescent="0.2">
      <c r="B420" s="28">
        <v>218</v>
      </c>
      <c r="C420" s="29" t="s">
        <v>1197</v>
      </c>
      <c r="D420" s="29" t="s">
        <v>616</v>
      </c>
      <c r="E420" s="29">
        <v>1E-4</v>
      </c>
      <c r="F420" s="29">
        <v>2.8500000000000001E-2</v>
      </c>
      <c r="G420" s="29">
        <v>3.7900000000000003E-2</v>
      </c>
      <c r="H420" s="29">
        <v>-1E-4</v>
      </c>
      <c r="I420" s="29">
        <v>-2.9000000000000001E-2</v>
      </c>
      <c r="J420" s="29">
        <v>-3.8600000000000002E-2</v>
      </c>
      <c r="K420" s="30">
        <v>300</v>
      </c>
      <c r="L420" s="30">
        <v>475</v>
      </c>
      <c r="M420" s="31">
        <v>-70.597200000000001</v>
      </c>
      <c r="N420" s="31">
        <v>0.28309654135338347</v>
      </c>
      <c r="O420" s="30">
        <v>1</v>
      </c>
      <c r="R420" s="28">
        <v>218</v>
      </c>
      <c r="S420" s="29" t="s">
        <v>1197</v>
      </c>
      <c r="T420" s="29" t="s">
        <v>616</v>
      </c>
      <c r="U420" s="29">
        <v>1E-4</v>
      </c>
      <c r="V420" s="29">
        <v>2.8500000000000001E-2</v>
      </c>
      <c r="W420" s="29">
        <v>3.7900000000000003E-2</v>
      </c>
      <c r="X420" s="29">
        <v>-1E-4</v>
      </c>
      <c r="Y420" s="29">
        <v>-2.9000000000000001E-2</v>
      </c>
      <c r="Z420" s="29">
        <v>-3.8600000000000002E-2</v>
      </c>
      <c r="AA420" s="30">
        <v>300</v>
      </c>
      <c r="AB420" s="30">
        <v>475</v>
      </c>
      <c r="AC420" s="31">
        <v>-70.597200000000001</v>
      </c>
      <c r="AD420" s="31">
        <v>0.28309654135338347</v>
      </c>
      <c r="AE420" s="30">
        <v>1</v>
      </c>
    </row>
    <row r="421" spans="2:31" x14ac:dyDescent="0.2">
      <c r="B421" s="28">
        <v>218</v>
      </c>
      <c r="C421" s="29" t="s">
        <v>1198</v>
      </c>
      <c r="D421" s="29" t="s">
        <v>618</v>
      </c>
      <c r="E421" s="29">
        <v>1E-4</v>
      </c>
      <c r="F421" s="29">
        <v>2.8500000000000001E-2</v>
      </c>
      <c r="G421" s="29">
        <v>3.7900000000000003E-2</v>
      </c>
      <c r="H421" s="29">
        <v>-1E-4</v>
      </c>
      <c r="I421" s="29">
        <v>-2.9000000000000001E-2</v>
      </c>
      <c r="J421" s="29">
        <v>-3.8600000000000002E-2</v>
      </c>
      <c r="K421" s="30">
        <v>300</v>
      </c>
      <c r="L421" s="30">
        <v>475</v>
      </c>
      <c r="M421" s="31">
        <v>70.595600000000005</v>
      </c>
      <c r="N421" s="31">
        <v>0.28309012531328326</v>
      </c>
      <c r="O421" s="30">
        <v>1</v>
      </c>
      <c r="R421" s="28">
        <v>218</v>
      </c>
      <c r="S421" s="29" t="s">
        <v>1198</v>
      </c>
      <c r="T421" s="29" t="s">
        <v>618</v>
      </c>
      <c r="U421" s="29">
        <v>1E-4</v>
      </c>
      <c r="V421" s="29">
        <v>2.8500000000000001E-2</v>
      </c>
      <c r="W421" s="29">
        <v>3.7900000000000003E-2</v>
      </c>
      <c r="X421" s="29">
        <v>-1E-4</v>
      </c>
      <c r="Y421" s="29">
        <v>-2.9000000000000001E-2</v>
      </c>
      <c r="Z421" s="29">
        <v>-3.8600000000000002E-2</v>
      </c>
      <c r="AA421" s="30">
        <v>300</v>
      </c>
      <c r="AB421" s="30">
        <v>475</v>
      </c>
      <c r="AC421" s="31">
        <v>70.595500000000001</v>
      </c>
      <c r="AD421" s="31">
        <v>0.28308972431077695</v>
      </c>
      <c r="AE421" s="30">
        <v>1</v>
      </c>
    </row>
    <row r="422" spans="2:31" x14ac:dyDescent="0.2">
      <c r="B422" s="28">
        <v>221</v>
      </c>
      <c r="C422" s="29" t="s">
        <v>1200</v>
      </c>
      <c r="D422" s="29" t="s">
        <v>616</v>
      </c>
      <c r="E422" s="29">
        <v>1E-4</v>
      </c>
      <c r="F422" s="29">
        <v>2.8500000000000001E-2</v>
      </c>
      <c r="G422" s="29">
        <v>3.7900000000000003E-2</v>
      </c>
      <c r="H422" s="29">
        <v>-1E-4</v>
      </c>
      <c r="I422" s="29">
        <v>-2.9000000000000001E-2</v>
      </c>
      <c r="J422" s="29">
        <v>-3.8600000000000002E-2</v>
      </c>
      <c r="K422" s="30">
        <v>300</v>
      </c>
      <c r="L422" s="30">
        <v>475</v>
      </c>
      <c r="M422" s="31">
        <v>-70.771299999999997</v>
      </c>
      <c r="N422" s="31">
        <v>0.28379468671679198</v>
      </c>
      <c r="O422" s="30">
        <v>1</v>
      </c>
      <c r="R422" s="28">
        <v>221</v>
      </c>
      <c r="S422" s="29" t="s">
        <v>1200</v>
      </c>
      <c r="T422" s="29" t="s">
        <v>616</v>
      </c>
      <c r="U422" s="29">
        <v>1E-4</v>
      </c>
      <c r="V422" s="29">
        <v>2.8500000000000001E-2</v>
      </c>
      <c r="W422" s="29">
        <v>3.7900000000000003E-2</v>
      </c>
      <c r="X422" s="29">
        <v>-1E-4</v>
      </c>
      <c r="Y422" s="29">
        <v>-2.9000000000000001E-2</v>
      </c>
      <c r="Z422" s="29">
        <v>-3.8600000000000002E-2</v>
      </c>
      <c r="AA422" s="30">
        <v>300</v>
      </c>
      <c r="AB422" s="30">
        <v>475</v>
      </c>
      <c r="AC422" s="31">
        <v>-70.7714</v>
      </c>
      <c r="AD422" s="31">
        <v>0.28379508771929823</v>
      </c>
      <c r="AE422" s="30">
        <v>1</v>
      </c>
    </row>
    <row r="423" spans="2:31" x14ac:dyDescent="0.2">
      <c r="B423" s="28">
        <v>221</v>
      </c>
      <c r="C423" s="29" t="s">
        <v>1201</v>
      </c>
      <c r="D423" s="29" t="s">
        <v>618</v>
      </c>
      <c r="E423" s="29">
        <v>1E-4</v>
      </c>
      <c r="F423" s="29">
        <v>2.8500000000000001E-2</v>
      </c>
      <c r="G423" s="29">
        <v>3.7900000000000003E-2</v>
      </c>
      <c r="H423" s="29">
        <v>-1E-4</v>
      </c>
      <c r="I423" s="29">
        <v>-2.9000000000000001E-2</v>
      </c>
      <c r="J423" s="29">
        <v>-3.8600000000000002E-2</v>
      </c>
      <c r="K423" s="30">
        <v>300</v>
      </c>
      <c r="L423" s="30">
        <v>475</v>
      </c>
      <c r="M423" s="31">
        <v>70.773200000000003</v>
      </c>
      <c r="N423" s="31">
        <v>0.28380230576441101</v>
      </c>
      <c r="O423" s="30">
        <v>1</v>
      </c>
      <c r="R423" s="28">
        <v>221</v>
      </c>
      <c r="S423" s="29" t="s">
        <v>1201</v>
      </c>
      <c r="T423" s="29" t="s">
        <v>618</v>
      </c>
      <c r="U423" s="29">
        <v>1E-4</v>
      </c>
      <c r="V423" s="29">
        <v>2.8500000000000001E-2</v>
      </c>
      <c r="W423" s="29">
        <v>3.7900000000000003E-2</v>
      </c>
      <c r="X423" s="29">
        <v>-1E-4</v>
      </c>
      <c r="Y423" s="29">
        <v>-2.9000000000000001E-2</v>
      </c>
      <c r="Z423" s="29">
        <v>-3.8600000000000002E-2</v>
      </c>
      <c r="AA423" s="30">
        <v>300</v>
      </c>
      <c r="AB423" s="30">
        <v>475</v>
      </c>
      <c r="AC423" s="31">
        <v>70.773099999999999</v>
      </c>
      <c r="AD423" s="31">
        <v>0.28380190476190481</v>
      </c>
      <c r="AE423" s="30">
        <v>1</v>
      </c>
    </row>
    <row r="424" spans="2:31" x14ac:dyDescent="0.2">
      <c r="B424" s="28">
        <v>224</v>
      </c>
      <c r="C424" s="29" t="s">
        <v>1203</v>
      </c>
      <c r="D424" s="29" t="s">
        <v>616</v>
      </c>
      <c r="E424" s="29">
        <v>1E-4</v>
      </c>
      <c r="F424" s="29">
        <v>2.8500000000000001E-2</v>
      </c>
      <c r="G424" s="29">
        <v>3.7900000000000003E-2</v>
      </c>
      <c r="H424" s="29">
        <v>-1E-4</v>
      </c>
      <c r="I424" s="29">
        <v>-2.9000000000000001E-2</v>
      </c>
      <c r="J424" s="29">
        <v>-3.8600000000000002E-2</v>
      </c>
      <c r="K424" s="30">
        <v>300</v>
      </c>
      <c r="L424" s="30">
        <v>475</v>
      </c>
      <c r="M424" s="31">
        <v>-70.617000000000004</v>
      </c>
      <c r="N424" s="31">
        <v>0.28317593984962408</v>
      </c>
      <c r="O424" s="30">
        <v>1</v>
      </c>
      <c r="R424" s="28">
        <v>224</v>
      </c>
      <c r="S424" s="29" t="s">
        <v>1203</v>
      </c>
      <c r="T424" s="29" t="s">
        <v>616</v>
      </c>
      <c r="U424" s="29">
        <v>1E-4</v>
      </c>
      <c r="V424" s="29">
        <v>2.8500000000000001E-2</v>
      </c>
      <c r="W424" s="29">
        <v>3.7900000000000003E-2</v>
      </c>
      <c r="X424" s="29">
        <v>-1E-4</v>
      </c>
      <c r="Y424" s="29">
        <v>-2.9000000000000001E-2</v>
      </c>
      <c r="Z424" s="29">
        <v>-3.8600000000000002E-2</v>
      </c>
      <c r="AA424" s="30">
        <v>300</v>
      </c>
      <c r="AB424" s="30">
        <v>475</v>
      </c>
      <c r="AC424" s="31">
        <v>-70.617000000000004</v>
      </c>
      <c r="AD424" s="31">
        <v>0.28317593984962408</v>
      </c>
      <c r="AE424" s="30">
        <v>1</v>
      </c>
    </row>
    <row r="425" spans="2:31" x14ac:dyDescent="0.2">
      <c r="B425" s="28">
        <v>224</v>
      </c>
      <c r="C425" s="29" t="s">
        <v>1204</v>
      </c>
      <c r="D425" s="29" t="s">
        <v>618</v>
      </c>
      <c r="E425" s="29">
        <v>1E-4</v>
      </c>
      <c r="F425" s="29">
        <v>2.8500000000000001E-2</v>
      </c>
      <c r="G425" s="29">
        <v>3.7900000000000003E-2</v>
      </c>
      <c r="H425" s="29">
        <v>-1E-4</v>
      </c>
      <c r="I425" s="29">
        <v>-2.9000000000000001E-2</v>
      </c>
      <c r="J425" s="29">
        <v>-3.8600000000000002E-2</v>
      </c>
      <c r="K425" s="30">
        <v>300</v>
      </c>
      <c r="L425" s="30">
        <v>475</v>
      </c>
      <c r="M425" s="31">
        <v>70.632999999999996</v>
      </c>
      <c r="N425" s="31">
        <v>0.28324010025062657</v>
      </c>
      <c r="O425" s="30">
        <v>1</v>
      </c>
      <c r="R425" s="28">
        <v>224</v>
      </c>
      <c r="S425" s="29" t="s">
        <v>1204</v>
      </c>
      <c r="T425" s="29" t="s">
        <v>618</v>
      </c>
      <c r="U425" s="29">
        <v>1E-4</v>
      </c>
      <c r="V425" s="29">
        <v>2.8500000000000001E-2</v>
      </c>
      <c r="W425" s="29">
        <v>3.7900000000000003E-2</v>
      </c>
      <c r="X425" s="29">
        <v>-1E-4</v>
      </c>
      <c r="Y425" s="29">
        <v>-2.9000000000000001E-2</v>
      </c>
      <c r="Z425" s="29">
        <v>-3.8600000000000002E-2</v>
      </c>
      <c r="AA425" s="30">
        <v>300</v>
      </c>
      <c r="AB425" s="30">
        <v>475</v>
      </c>
      <c r="AC425" s="31">
        <v>70.632900000000006</v>
      </c>
      <c r="AD425" s="31">
        <v>0.28323969924812031</v>
      </c>
      <c r="AE425" s="30">
        <v>1</v>
      </c>
    </row>
    <row r="426" spans="2:31" x14ac:dyDescent="0.2">
      <c r="B426" s="28">
        <v>227</v>
      </c>
      <c r="C426" s="29" t="s">
        <v>1206</v>
      </c>
      <c r="D426" s="29" t="s">
        <v>616</v>
      </c>
      <c r="E426" s="29">
        <v>1E-4</v>
      </c>
      <c r="F426" s="29">
        <v>2.8400000000000002E-2</v>
      </c>
      <c r="G426" s="29">
        <v>3.78E-2</v>
      </c>
      <c r="H426" s="29">
        <v>-1E-4</v>
      </c>
      <c r="I426" s="29">
        <v>-2.8899999999999999E-2</v>
      </c>
      <c r="J426" s="29">
        <v>-3.85E-2</v>
      </c>
      <c r="K426" s="30">
        <v>300</v>
      </c>
      <c r="L426" s="30">
        <v>475</v>
      </c>
      <c r="M426" s="31">
        <v>-60.340899999999998</v>
      </c>
      <c r="N426" s="31">
        <v>0.24196852130325813</v>
      </c>
      <c r="O426" s="30">
        <v>1</v>
      </c>
      <c r="R426" s="28">
        <v>227</v>
      </c>
      <c r="S426" s="29" t="s">
        <v>1206</v>
      </c>
      <c r="T426" s="29" t="s">
        <v>616</v>
      </c>
      <c r="U426" s="29">
        <v>1E-4</v>
      </c>
      <c r="V426" s="29">
        <v>2.8400000000000002E-2</v>
      </c>
      <c r="W426" s="29">
        <v>3.78E-2</v>
      </c>
      <c r="X426" s="29">
        <v>-1E-4</v>
      </c>
      <c r="Y426" s="29">
        <v>-2.8899999999999999E-2</v>
      </c>
      <c r="Z426" s="29">
        <v>-3.85E-2</v>
      </c>
      <c r="AA426" s="30">
        <v>300</v>
      </c>
      <c r="AB426" s="30">
        <v>475</v>
      </c>
      <c r="AC426" s="31">
        <v>-60.340899999999998</v>
      </c>
      <c r="AD426" s="31">
        <v>0.24196852130325813</v>
      </c>
      <c r="AE426" s="30">
        <v>1</v>
      </c>
    </row>
    <row r="427" spans="2:31" x14ac:dyDescent="0.2">
      <c r="B427" s="28">
        <v>227</v>
      </c>
      <c r="C427" s="29" t="s">
        <v>1207</v>
      </c>
      <c r="D427" s="29" t="s">
        <v>618</v>
      </c>
      <c r="E427" s="29">
        <v>1E-4</v>
      </c>
      <c r="F427" s="29">
        <v>2.8400000000000002E-2</v>
      </c>
      <c r="G427" s="29">
        <v>3.78E-2</v>
      </c>
      <c r="H427" s="29">
        <v>-1E-4</v>
      </c>
      <c r="I427" s="29">
        <v>-2.8899999999999999E-2</v>
      </c>
      <c r="J427" s="29">
        <v>-3.85E-2</v>
      </c>
      <c r="K427" s="30">
        <v>300</v>
      </c>
      <c r="L427" s="30">
        <v>475</v>
      </c>
      <c r="M427" s="31">
        <v>60.354999999999997</v>
      </c>
      <c r="N427" s="31">
        <v>0.24202506265664162</v>
      </c>
      <c r="O427" s="30">
        <v>1</v>
      </c>
      <c r="R427" s="28">
        <v>227</v>
      </c>
      <c r="S427" s="29" t="s">
        <v>1207</v>
      </c>
      <c r="T427" s="29" t="s">
        <v>618</v>
      </c>
      <c r="U427" s="29">
        <v>1E-4</v>
      </c>
      <c r="V427" s="29">
        <v>2.8400000000000002E-2</v>
      </c>
      <c r="W427" s="29">
        <v>3.78E-2</v>
      </c>
      <c r="X427" s="29">
        <v>-1E-4</v>
      </c>
      <c r="Y427" s="29">
        <v>-2.8899999999999999E-2</v>
      </c>
      <c r="Z427" s="29">
        <v>-3.85E-2</v>
      </c>
      <c r="AA427" s="30">
        <v>300</v>
      </c>
      <c r="AB427" s="30">
        <v>475</v>
      </c>
      <c r="AC427" s="31">
        <v>60.354999999999997</v>
      </c>
      <c r="AD427" s="31">
        <v>0.24202506265664162</v>
      </c>
      <c r="AE427" s="30">
        <v>1</v>
      </c>
    </row>
    <row r="428" spans="2:31" x14ac:dyDescent="0.2">
      <c r="B428" s="28">
        <v>239</v>
      </c>
      <c r="C428" s="29" t="s">
        <v>1209</v>
      </c>
      <c r="D428" s="29" t="s">
        <v>616</v>
      </c>
      <c r="E428" s="29">
        <v>1E-4</v>
      </c>
      <c r="F428" s="29">
        <v>2.7900000000000001E-2</v>
      </c>
      <c r="G428" s="29">
        <v>3.7199999999999997E-2</v>
      </c>
      <c r="H428" s="29">
        <v>-1E-4</v>
      </c>
      <c r="I428" s="29">
        <v>-2.81E-2</v>
      </c>
      <c r="J428" s="29">
        <v>-3.7499999999999999E-2</v>
      </c>
      <c r="K428" s="30">
        <v>300</v>
      </c>
      <c r="L428" s="30">
        <v>475</v>
      </c>
      <c r="M428" s="31">
        <v>-21.686299999999999</v>
      </c>
      <c r="N428" s="31">
        <v>8.696260651629073E-2</v>
      </c>
      <c r="O428" s="30">
        <v>1</v>
      </c>
      <c r="R428" s="28">
        <v>239</v>
      </c>
      <c r="S428" s="29" t="s">
        <v>1209</v>
      </c>
      <c r="T428" s="29" t="s">
        <v>616</v>
      </c>
      <c r="U428" s="29">
        <v>1E-4</v>
      </c>
      <c r="V428" s="29">
        <v>2.7900000000000001E-2</v>
      </c>
      <c r="W428" s="29">
        <v>3.7199999999999997E-2</v>
      </c>
      <c r="X428" s="29">
        <v>-1E-4</v>
      </c>
      <c r="Y428" s="29">
        <v>-2.81E-2</v>
      </c>
      <c r="Z428" s="29">
        <v>-3.7499999999999999E-2</v>
      </c>
      <c r="AA428" s="30">
        <v>300</v>
      </c>
      <c r="AB428" s="30">
        <v>475</v>
      </c>
      <c r="AC428" s="31">
        <v>-21.686299999999999</v>
      </c>
      <c r="AD428" s="31">
        <v>8.696260651629073E-2</v>
      </c>
      <c r="AE428" s="30">
        <v>1</v>
      </c>
    </row>
    <row r="429" spans="2:31" x14ac:dyDescent="0.2">
      <c r="B429" s="28">
        <v>239</v>
      </c>
      <c r="C429" s="29" t="s">
        <v>1210</v>
      </c>
      <c r="D429" s="29" t="s">
        <v>618</v>
      </c>
      <c r="E429" s="29">
        <v>1E-4</v>
      </c>
      <c r="F429" s="29">
        <v>2.7900000000000001E-2</v>
      </c>
      <c r="G429" s="29">
        <v>3.7199999999999997E-2</v>
      </c>
      <c r="H429" s="29">
        <v>-1E-4</v>
      </c>
      <c r="I429" s="29">
        <v>-2.81E-2</v>
      </c>
      <c r="J429" s="29">
        <v>-3.7499999999999999E-2</v>
      </c>
      <c r="K429" s="30">
        <v>300</v>
      </c>
      <c r="L429" s="30">
        <v>475</v>
      </c>
      <c r="M429" s="31">
        <v>60.354999999999997</v>
      </c>
      <c r="N429" s="31">
        <v>0.24202506265664162</v>
      </c>
      <c r="O429" s="30">
        <v>1</v>
      </c>
      <c r="R429" s="28">
        <v>239</v>
      </c>
      <c r="S429" s="29" t="s">
        <v>1210</v>
      </c>
      <c r="T429" s="29" t="s">
        <v>618</v>
      </c>
      <c r="U429" s="29">
        <v>1E-4</v>
      </c>
      <c r="V429" s="29">
        <v>2.7900000000000001E-2</v>
      </c>
      <c r="W429" s="29">
        <v>3.7199999999999997E-2</v>
      </c>
      <c r="X429" s="29">
        <v>-1E-4</v>
      </c>
      <c r="Y429" s="29">
        <v>-2.81E-2</v>
      </c>
      <c r="Z429" s="29">
        <v>-3.7499999999999999E-2</v>
      </c>
      <c r="AA429" s="30">
        <v>300</v>
      </c>
      <c r="AB429" s="30">
        <v>475</v>
      </c>
      <c r="AC429" s="31">
        <v>60.354999999999997</v>
      </c>
      <c r="AD429" s="31">
        <v>0.24202506265664162</v>
      </c>
      <c r="AE429" s="30">
        <v>1</v>
      </c>
    </row>
    <row r="430" spans="2:31" x14ac:dyDescent="0.2">
      <c r="B430" s="28">
        <v>240</v>
      </c>
      <c r="C430" s="29" t="s">
        <v>1212</v>
      </c>
      <c r="D430" s="29" t="s">
        <v>616</v>
      </c>
      <c r="E430" s="29">
        <v>1E-4</v>
      </c>
      <c r="F430" s="29">
        <v>2.7900000000000001E-2</v>
      </c>
      <c r="G430" s="29">
        <v>3.7199999999999997E-2</v>
      </c>
      <c r="H430" s="29">
        <v>-1E-4</v>
      </c>
      <c r="I430" s="29">
        <v>-2.81E-2</v>
      </c>
      <c r="J430" s="29">
        <v>-3.7499999999999999E-2</v>
      </c>
      <c r="K430" s="30">
        <v>300</v>
      </c>
      <c r="L430" s="30">
        <v>475</v>
      </c>
      <c r="M430" s="31">
        <v>-20.356100000000001</v>
      </c>
      <c r="N430" s="31">
        <v>8.1628471177944875E-2</v>
      </c>
      <c r="O430" s="30">
        <v>1</v>
      </c>
      <c r="R430" s="28">
        <v>240</v>
      </c>
      <c r="S430" s="29" t="s">
        <v>1212</v>
      </c>
      <c r="T430" s="29" t="s">
        <v>616</v>
      </c>
      <c r="U430" s="29">
        <v>1E-4</v>
      </c>
      <c r="V430" s="29">
        <v>2.7900000000000001E-2</v>
      </c>
      <c r="W430" s="29">
        <v>3.7199999999999997E-2</v>
      </c>
      <c r="X430" s="29">
        <v>-1E-4</v>
      </c>
      <c r="Y430" s="29">
        <v>-2.81E-2</v>
      </c>
      <c r="Z430" s="29">
        <v>-3.7499999999999999E-2</v>
      </c>
      <c r="AA430" s="30">
        <v>300</v>
      </c>
      <c r="AB430" s="30">
        <v>475</v>
      </c>
      <c r="AC430" s="31">
        <v>-20.356200000000001</v>
      </c>
      <c r="AD430" s="31">
        <v>8.1628872180451131E-2</v>
      </c>
      <c r="AE430" s="30">
        <v>1</v>
      </c>
    </row>
    <row r="431" spans="2:31" x14ac:dyDescent="0.2">
      <c r="B431" s="28">
        <v>240</v>
      </c>
      <c r="C431" s="29" t="s">
        <v>1213</v>
      </c>
      <c r="D431" s="29" t="s">
        <v>618</v>
      </c>
      <c r="E431" s="29">
        <v>1E-4</v>
      </c>
      <c r="F431" s="29">
        <v>2.7900000000000001E-2</v>
      </c>
      <c r="G431" s="29">
        <v>3.7199999999999997E-2</v>
      </c>
      <c r="H431" s="29">
        <v>-1E-4</v>
      </c>
      <c r="I431" s="29">
        <v>-2.81E-2</v>
      </c>
      <c r="J431" s="29">
        <v>-3.7499999999999999E-2</v>
      </c>
      <c r="K431" s="30">
        <v>300</v>
      </c>
      <c r="L431" s="30">
        <v>475</v>
      </c>
      <c r="M431" s="31">
        <v>60.354999999999997</v>
      </c>
      <c r="N431" s="31">
        <v>0.24202506265664162</v>
      </c>
      <c r="O431" s="30">
        <v>1</v>
      </c>
      <c r="R431" s="28">
        <v>240</v>
      </c>
      <c r="S431" s="29" t="s">
        <v>1213</v>
      </c>
      <c r="T431" s="29" t="s">
        <v>618</v>
      </c>
      <c r="U431" s="29">
        <v>1E-4</v>
      </c>
      <c r="V431" s="29">
        <v>2.7900000000000001E-2</v>
      </c>
      <c r="W431" s="29">
        <v>3.7199999999999997E-2</v>
      </c>
      <c r="X431" s="29">
        <v>-1E-4</v>
      </c>
      <c r="Y431" s="29">
        <v>-2.81E-2</v>
      </c>
      <c r="Z431" s="29">
        <v>-3.7499999999999999E-2</v>
      </c>
      <c r="AA431" s="30">
        <v>300</v>
      </c>
      <c r="AB431" s="30">
        <v>475</v>
      </c>
      <c r="AC431" s="31">
        <v>60.354999999999997</v>
      </c>
      <c r="AD431" s="31">
        <v>0.24202506265664162</v>
      </c>
      <c r="AE431" s="30">
        <v>1</v>
      </c>
    </row>
    <row r="432" spans="2:31" x14ac:dyDescent="0.2">
      <c r="B432" s="28">
        <v>241</v>
      </c>
      <c r="C432" s="29" t="s">
        <v>1214</v>
      </c>
      <c r="D432" s="29" t="s">
        <v>616</v>
      </c>
      <c r="E432" s="29">
        <v>1E-4</v>
      </c>
      <c r="F432" s="29">
        <v>2.7900000000000001E-2</v>
      </c>
      <c r="G432" s="29">
        <v>3.7199999999999997E-2</v>
      </c>
      <c r="H432" s="29">
        <v>-1E-4</v>
      </c>
      <c r="I432" s="29">
        <v>-2.81E-2</v>
      </c>
      <c r="J432" s="29">
        <v>-3.7499999999999999E-2</v>
      </c>
      <c r="K432" s="30">
        <v>300</v>
      </c>
      <c r="L432" s="30">
        <v>475</v>
      </c>
      <c r="M432" s="31">
        <v>-22.1068</v>
      </c>
      <c r="N432" s="31">
        <v>8.8648822055137841E-2</v>
      </c>
      <c r="O432" s="30">
        <v>1</v>
      </c>
      <c r="R432" s="28">
        <v>241</v>
      </c>
      <c r="S432" s="29" t="s">
        <v>1214</v>
      </c>
      <c r="T432" s="29" t="s">
        <v>616</v>
      </c>
      <c r="U432" s="29">
        <v>1E-4</v>
      </c>
      <c r="V432" s="29">
        <v>2.7900000000000001E-2</v>
      </c>
      <c r="W432" s="29">
        <v>3.7199999999999997E-2</v>
      </c>
      <c r="X432" s="29">
        <v>-1E-4</v>
      </c>
      <c r="Y432" s="29">
        <v>-2.81E-2</v>
      </c>
      <c r="Z432" s="29">
        <v>-3.7499999999999999E-2</v>
      </c>
      <c r="AA432" s="30">
        <v>300</v>
      </c>
      <c r="AB432" s="30">
        <v>475</v>
      </c>
      <c r="AC432" s="31">
        <v>-22.1069</v>
      </c>
      <c r="AD432" s="31">
        <v>8.8649223057644097E-2</v>
      </c>
      <c r="AE432" s="30">
        <v>1</v>
      </c>
    </row>
    <row r="433" spans="2:31" x14ac:dyDescent="0.2">
      <c r="B433" s="28">
        <v>241</v>
      </c>
      <c r="C433" s="29" t="s">
        <v>1215</v>
      </c>
      <c r="D433" s="29" t="s">
        <v>618</v>
      </c>
      <c r="E433" s="29">
        <v>1E-4</v>
      </c>
      <c r="F433" s="29">
        <v>2.7900000000000001E-2</v>
      </c>
      <c r="G433" s="29">
        <v>3.7199999999999997E-2</v>
      </c>
      <c r="H433" s="29">
        <v>-1E-4</v>
      </c>
      <c r="I433" s="29">
        <v>-2.81E-2</v>
      </c>
      <c r="J433" s="29">
        <v>-3.7499999999999999E-2</v>
      </c>
      <c r="K433" s="30">
        <v>300</v>
      </c>
      <c r="L433" s="30">
        <v>475</v>
      </c>
      <c r="M433" s="31">
        <v>60.354999999999997</v>
      </c>
      <c r="N433" s="31">
        <v>0.24202506265664162</v>
      </c>
      <c r="O433" s="30">
        <v>1</v>
      </c>
      <c r="R433" s="28">
        <v>241</v>
      </c>
      <c r="S433" s="29" t="s">
        <v>1215</v>
      </c>
      <c r="T433" s="29" t="s">
        <v>618</v>
      </c>
      <c r="U433" s="29">
        <v>1E-4</v>
      </c>
      <c r="V433" s="29">
        <v>2.7900000000000001E-2</v>
      </c>
      <c r="W433" s="29">
        <v>3.7199999999999997E-2</v>
      </c>
      <c r="X433" s="29">
        <v>-1E-4</v>
      </c>
      <c r="Y433" s="29">
        <v>-2.81E-2</v>
      </c>
      <c r="Z433" s="29">
        <v>-3.7499999999999999E-2</v>
      </c>
      <c r="AA433" s="30">
        <v>300</v>
      </c>
      <c r="AB433" s="30">
        <v>475</v>
      </c>
      <c r="AC433" s="31">
        <v>60.354999999999997</v>
      </c>
      <c r="AD433" s="31">
        <v>0.24202506265664162</v>
      </c>
      <c r="AE433" s="30">
        <v>1</v>
      </c>
    </row>
    <row r="434" spans="2:31" x14ac:dyDescent="0.2">
      <c r="B434" s="28">
        <v>242</v>
      </c>
      <c r="C434" s="29" t="s">
        <v>1216</v>
      </c>
      <c r="D434" s="29" t="s">
        <v>616</v>
      </c>
      <c r="E434" s="29">
        <v>1E-4</v>
      </c>
      <c r="F434" s="29">
        <v>2.7900000000000001E-2</v>
      </c>
      <c r="G434" s="29">
        <v>3.7199999999999997E-2</v>
      </c>
      <c r="H434" s="29">
        <v>-1E-4</v>
      </c>
      <c r="I434" s="29">
        <v>-2.81E-2</v>
      </c>
      <c r="J434" s="29">
        <v>-3.7499999999999999E-2</v>
      </c>
      <c r="K434" s="30">
        <v>300</v>
      </c>
      <c r="L434" s="30">
        <v>475</v>
      </c>
      <c r="M434" s="31">
        <v>-21.066199999999998</v>
      </c>
      <c r="N434" s="31">
        <v>8.4475989974937327E-2</v>
      </c>
      <c r="O434" s="30">
        <v>1</v>
      </c>
      <c r="R434" s="28">
        <v>242</v>
      </c>
      <c r="S434" s="29" t="s">
        <v>1216</v>
      </c>
      <c r="T434" s="29" t="s">
        <v>616</v>
      </c>
      <c r="U434" s="29">
        <v>1E-4</v>
      </c>
      <c r="V434" s="29">
        <v>2.7900000000000001E-2</v>
      </c>
      <c r="W434" s="29">
        <v>3.7199999999999997E-2</v>
      </c>
      <c r="X434" s="29">
        <v>-1E-4</v>
      </c>
      <c r="Y434" s="29">
        <v>-2.81E-2</v>
      </c>
      <c r="Z434" s="29">
        <v>-3.7499999999999999E-2</v>
      </c>
      <c r="AA434" s="30">
        <v>300</v>
      </c>
      <c r="AB434" s="30">
        <v>475</v>
      </c>
      <c r="AC434" s="31">
        <v>-21.066299999999998</v>
      </c>
      <c r="AD434" s="31">
        <v>8.4476390977443611E-2</v>
      </c>
      <c r="AE434" s="30">
        <v>1</v>
      </c>
    </row>
    <row r="435" spans="2:31" x14ac:dyDescent="0.2">
      <c r="B435" s="28">
        <v>242</v>
      </c>
      <c r="C435" s="29" t="s">
        <v>1217</v>
      </c>
      <c r="D435" s="29" t="s">
        <v>618</v>
      </c>
      <c r="E435" s="29">
        <v>1E-4</v>
      </c>
      <c r="F435" s="29">
        <v>2.7900000000000001E-2</v>
      </c>
      <c r="G435" s="29">
        <v>3.7199999999999997E-2</v>
      </c>
      <c r="H435" s="29">
        <v>-1E-4</v>
      </c>
      <c r="I435" s="29">
        <v>-2.81E-2</v>
      </c>
      <c r="J435" s="29">
        <v>-3.7499999999999999E-2</v>
      </c>
      <c r="K435" s="30">
        <v>300</v>
      </c>
      <c r="L435" s="30">
        <v>475</v>
      </c>
      <c r="M435" s="31">
        <v>60.354999999999997</v>
      </c>
      <c r="N435" s="31">
        <v>0.24202506265664162</v>
      </c>
      <c r="O435" s="30">
        <v>1</v>
      </c>
      <c r="R435" s="28">
        <v>242</v>
      </c>
      <c r="S435" s="29" t="s">
        <v>1217</v>
      </c>
      <c r="T435" s="29" t="s">
        <v>618</v>
      </c>
      <c r="U435" s="29">
        <v>1E-4</v>
      </c>
      <c r="V435" s="29">
        <v>2.7900000000000001E-2</v>
      </c>
      <c r="W435" s="29">
        <v>3.7199999999999997E-2</v>
      </c>
      <c r="X435" s="29">
        <v>-1E-4</v>
      </c>
      <c r="Y435" s="29">
        <v>-2.81E-2</v>
      </c>
      <c r="Z435" s="29">
        <v>-3.7499999999999999E-2</v>
      </c>
      <c r="AA435" s="30">
        <v>300</v>
      </c>
      <c r="AB435" s="30">
        <v>475</v>
      </c>
      <c r="AC435" s="31">
        <v>60.354999999999997</v>
      </c>
      <c r="AD435" s="31">
        <v>0.24202506265664162</v>
      </c>
      <c r="AE435" s="30">
        <v>1</v>
      </c>
    </row>
    <row r="436" spans="2:31" x14ac:dyDescent="0.2">
      <c r="B436" s="28">
        <v>243</v>
      </c>
      <c r="C436" s="29" t="s">
        <v>1219</v>
      </c>
      <c r="D436" s="29" t="s">
        <v>616</v>
      </c>
      <c r="E436" s="29">
        <v>1E-4</v>
      </c>
      <c r="F436" s="29">
        <v>2.7900000000000001E-2</v>
      </c>
      <c r="G436" s="29">
        <v>3.7199999999999997E-2</v>
      </c>
      <c r="H436" s="29">
        <v>-1E-4</v>
      </c>
      <c r="I436" s="29">
        <v>-2.81E-2</v>
      </c>
      <c r="J436" s="29">
        <v>-3.7499999999999999E-2</v>
      </c>
      <c r="K436" s="30">
        <v>300</v>
      </c>
      <c r="L436" s="30">
        <v>475</v>
      </c>
      <c r="M436" s="31">
        <v>-19.653500000000001</v>
      </c>
      <c r="N436" s="31">
        <v>7.8811027568922304E-2</v>
      </c>
      <c r="O436" s="30">
        <v>1</v>
      </c>
      <c r="R436" s="28">
        <v>243</v>
      </c>
      <c r="S436" s="29" t="s">
        <v>1219</v>
      </c>
      <c r="T436" s="29" t="s">
        <v>616</v>
      </c>
      <c r="U436" s="29">
        <v>1E-4</v>
      </c>
      <c r="V436" s="29">
        <v>2.7900000000000001E-2</v>
      </c>
      <c r="W436" s="29">
        <v>3.7199999999999997E-2</v>
      </c>
      <c r="X436" s="29">
        <v>-1E-4</v>
      </c>
      <c r="Y436" s="29">
        <v>-2.81E-2</v>
      </c>
      <c r="Z436" s="29">
        <v>-3.7499999999999999E-2</v>
      </c>
      <c r="AA436" s="30">
        <v>300</v>
      </c>
      <c r="AB436" s="30">
        <v>475</v>
      </c>
      <c r="AC436" s="31">
        <v>-19.653600000000001</v>
      </c>
      <c r="AD436" s="31">
        <v>7.8811428571428574E-2</v>
      </c>
      <c r="AE436" s="30">
        <v>1</v>
      </c>
    </row>
    <row r="437" spans="2:31" x14ac:dyDescent="0.2">
      <c r="B437" s="28">
        <v>243</v>
      </c>
      <c r="C437" s="29" t="s">
        <v>1220</v>
      </c>
      <c r="D437" s="29" t="s">
        <v>618</v>
      </c>
      <c r="E437" s="29">
        <v>1E-4</v>
      </c>
      <c r="F437" s="29">
        <v>2.7900000000000001E-2</v>
      </c>
      <c r="G437" s="29">
        <v>3.7199999999999997E-2</v>
      </c>
      <c r="H437" s="29">
        <v>-1E-4</v>
      </c>
      <c r="I437" s="29">
        <v>-2.81E-2</v>
      </c>
      <c r="J437" s="29">
        <v>-3.7499999999999999E-2</v>
      </c>
      <c r="K437" s="30">
        <v>300</v>
      </c>
      <c r="L437" s="30">
        <v>475</v>
      </c>
      <c r="M437" s="31">
        <v>60.354999999999997</v>
      </c>
      <c r="N437" s="31">
        <v>0.24202506265664162</v>
      </c>
      <c r="O437" s="30">
        <v>1</v>
      </c>
      <c r="R437" s="28">
        <v>243</v>
      </c>
      <c r="S437" s="29" t="s">
        <v>1220</v>
      </c>
      <c r="T437" s="29" t="s">
        <v>618</v>
      </c>
      <c r="U437" s="29">
        <v>1E-4</v>
      </c>
      <c r="V437" s="29">
        <v>2.7900000000000001E-2</v>
      </c>
      <c r="W437" s="29">
        <v>3.7199999999999997E-2</v>
      </c>
      <c r="X437" s="29">
        <v>-1E-4</v>
      </c>
      <c r="Y437" s="29">
        <v>-2.81E-2</v>
      </c>
      <c r="Z437" s="29">
        <v>-3.7499999999999999E-2</v>
      </c>
      <c r="AA437" s="30">
        <v>300</v>
      </c>
      <c r="AB437" s="30">
        <v>475</v>
      </c>
      <c r="AC437" s="31">
        <v>60.354999999999997</v>
      </c>
      <c r="AD437" s="31">
        <v>0.24202506265664162</v>
      </c>
      <c r="AE437" s="30">
        <v>1</v>
      </c>
    </row>
    <row r="438" spans="2:31" x14ac:dyDescent="0.2">
      <c r="B438" s="28">
        <v>213</v>
      </c>
      <c r="C438" s="29" t="s">
        <v>1222</v>
      </c>
      <c r="D438" s="29" t="s">
        <v>616</v>
      </c>
      <c r="E438" s="29">
        <v>1E-4</v>
      </c>
      <c r="F438" s="29">
        <v>2.8400000000000002E-2</v>
      </c>
      <c r="G438" s="29">
        <v>3.78E-2</v>
      </c>
      <c r="H438" s="29">
        <v>-1E-4</v>
      </c>
      <c r="I438" s="29">
        <v>-2.8899999999999999E-2</v>
      </c>
      <c r="J438" s="29">
        <v>-3.85E-2</v>
      </c>
      <c r="K438" s="30">
        <v>300</v>
      </c>
      <c r="L438" s="30">
        <v>475</v>
      </c>
      <c r="M438" s="31">
        <v>-52.773200000000003</v>
      </c>
      <c r="N438" s="31">
        <v>0.2116218546365915</v>
      </c>
      <c r="O438" s="30">
        <v>1</v>
      </c>
      <c r="R438" s="28">
        <v>213</v>
      </c>
      <c r="S438" s="29" t="s">
        <v>1222</v>
      </c>
      <c r="T438" s="29" t="s">
        <v>616</v>
      </c>
      <c r="U438" s="29">
        <v>1E-4</v>
      </c>
      <c r="V438" s="29">
        <v>2.8400000000000002E-2</v>
      </c>
      <c r="W438" s="29">
        <v>3.78E-2</v>
      </c>
      <c r="X438" s="29">
        <v>-1E-4</v>
      </c>
      <c r="Y438" s="29">
        <v>-2.8899999999999999E-2</v>
      </c>
      <c r="Z438" s="29">
        <v>-3.85E-2</v>
      </c>
      <c r="AA438" s="30">
        <v>300</v>
      </c>
      <c r="AB438" s="30">
        <v>475</v>
      </c>
      <c r="AC438" s="31">
        <v>-52.773299999999999</v>
      </c>
      <c r="AD438" s="31">
        <v>0.21162225563909773</v>
      </c>
      <c r="AE438" s="30">
        <v>1</v>
      </c>
    </row>
    <row r="439" spans="2:31" x14ac:dyDescent="0.2">
      <c r="B439" s="28">
        <v>213</v>
      </c>
      <c r="C439" s="29" t="s">
        <v>1223</v>
      </c>
      <c r="D439" s="29" t="s">
        <v>618</v>
      </c>
      <c r="E439" s="29">
        <v>1E-4</v>
      </c>
      <c r="F439" s="29">
        <v>2.8400000000000002E-2</v>
      </c>
      <c r="G439" s="29">
        <v>3.78E-2</v>
      </c>
      <c r="H439" s="29">
        <v>-1E-4</v>
      </c>
      <c r="I439" s="29">
        <v>-2.8899999999999999E-2</v>
      </c>
      <c r="J439" s="29">
        <v>-3.85E-2</v>
      </c>
      <c r="K439" s="30">
        <v>300</v>
      </c>
      <c r="L439" s="30">
        <v>475</v>
      </c>
      <c r="M439" s="31">
        <v>53.517899999999997</v>
      </c>
      <c r="N439" s="31">
        <v>0.21460812030075185</v>
      </c>
      <c r="O439" s="30">
        <v>1</v>
      </c>
      <c r="R439" s="28">
        <v>213</v>
      </c>
      <c r="S439" s="29" t="s">
        <v>1223</v>
      </c>
      <c r="T439" s="29" t="s">
        <v>618</v>
      </c>
      <c r="U439" s="29">
        <v>1E-4</v>
      </c>
      <c r="V439" s="29">
        <v>2.8400000000000002E-2</v>
      </c>
      <c r="W439" s="29">
        <v>3.78E-2</v>
      </c>
      <c r="X439" s="29">
        <v>-1E-4</v>
      </c>
      <c r="Y439" s="29">
        <v>-2.8899999999999999E-2</v>
      </c>
      <c r="Z439" s="29">
        <v>-3.85E-2</v>
      </c>
      <c r="AA439" s="30">
        <v>300</v>
      </c>
      <c r="AB439" s="30">
        <v>475</v>
      </c>
      <c r="AC439" s="31">
        <v>53.517800000000001</v>
      </c>
      <c r="AD439" s="31">
        <v>0.21460771929824562</v>
      </c>
      <c r="AE439" s="30">
        <v>1</v>
      </c>
    </row>
    <row r="440" spans="2:31" x14ac:dyDescent="0.2">
      <c r="B440" s="28">
        <v>216</v>
      </c>
      <c r="C440" s="29" t="s">
        <v>1225</v>
      </c>
      <c r="D440" s="29" t="s">
        <v>616</v>
      </c>
      <c r="E440" s="29">
        <v>1E-4</v>
      </c>
      <c r="F440" s="29">
        <v>2.8500000000000001E-2</v>
      </c>
      <c r="G440" s="29">
        <v>3.7900000000000003E-2</v>
      </c>
      <c r="H440" s="29">
        <v>-1E-4</v>
      </c>
      <c r="I440" s="29">
        <v>-2.9000000000000001E-2</v>
      </c>
      <c r="J440" s="29">
        <v>-3.8600000000000002E-2</v>
      </c>
      <c r="K440" s="30">
        <v>300</v>
      </c>
      <c r="L440" s="30">
        <v>475</v>
      </c>
      <c r="M440" s="31">
        <v>-68.546700000000001</v>
      </c>
      <c r="N440" s="31">
        <v>0.274873984962406</v>
      </c>
      <c r="O440" s="30">
        <v>1</v>
      </c>
      <c r="R440" s="28">
        <v>216</v>
      </c>
      <c r="S440" s="29" t="s">
        <v>1225</v>
      </c>
      <c r="T440" s="29" t="s">
        <v>616</v>
      </c>
      <c r="U440" s="29">
        <v>1E-4</v>
      </c>
      <c r="V440" s="29">
        <v>2.8500000000000001E-2</v>
      </c>
      <c r="W440" s="29">
        <v>3.7900000000000003E-2</v>
      </c>
      <c r="X440" s="29">
        <v>-1E-4</v>
      </c>
      <c r="Y440" s="29">
        <v>-2.9000000000000001E-2</v>
      </c>
      <c r="Z440" s="29">
        <v>-3.8600000000000002E-2</v>
      </c>
      <c r="AA440" s="30">
        <v>300</v>
      </c>
      <c r="AB440" s="30">
        <v>475</v>
      </c>
      <c r="AC440" s="31">
        <v>-68.546700000000001</v>
      </c>
      <c r="AD440" s="31">
        <v>0.274873984962406</v>
      </c>
      <c r="AE440" s="30">
        <v>1</v>
      </c>
    </row>
    <row r="441" spans="2:31" x14ac:dyDescent="0.2">
      <c r="B441" s="28">
        <v>216</v>
      </c>
      <c r="C441" s="29" t="s">
        <v>1226</v>
      </c>
      <c r="D441" s="29" t="s">
        <v>618</v>
      </c>
      <c r="E441" s="29">
        <v>1E-4</v>
      </c>
      <c r="F441" s="29">
        <v>2.8500000000000001E-2</v>
      </c>
      <c r="G441" s="29">
        <v>3.7900000000000003E-2</v>
      </c>
      <c r="H441" s="29">
        <v>-1E-4</v>
      </c>
      <c r="I441" s="29">
        <v>-2.9000000000000001E-2</v>
      </c>
      <c r="J441" s="29">
        <v>-3.8600000000000002E-2</v>
      </c>
      <c r="K441" s="30">
        <v>300</v>
      </c>
      <c r="L441" s="30">
        <v>475</v>
      </c>
      <c r="M441" s="31">
        <v>68.540999999999997</v>
      </c>
      <c r="N441" s="31">
        <v>0.27485112781954885</v>
      </c>
      <c r="O441" s="30">
        <v>1</v>
      </c>
      <c r="R441" s="28">
        <v>216</v>
      </c>
      <c r="S441" s="29" t="s">
        <v>1226</v>
      </c>
      <c r="T441" s="29" t="s">
        <v>618</v>
      </c>
      <c r="U441" s="29">
        <v>1E-4</v>
      </c>
      <c r="V441" s="29">
        <v>2.8500000000000001E-2</v>
      </c>
      <c r="W441" s="29">
        <v>3.7900000000000003E-2</v>
      </c>
      <c r="X441" s="29">
        <v>-1E-4</v>
      </c>
      <c r="Y441" s="29">
        <v>-2.9000000000000001E-2</v>
      </c>
      <c r="Z441" s="29">
        <v>-3.8600000000000002E-2</v>
      </c>
      <c r="AA441" s="30">
        <v>300</v>
      </c>
      <c r="AB441" s="30">
        <v>475</v>
      </c>
      <c r="AC441" s="31">
        <v>68.540999999999997</v>
      </c>
      <c r="AD441" s="31">
        <v>0.27485112781954885</v>
      </c>
      <c r="AE441" s="30">
        <v>1</v>
      </c>
    </row>
    <row r="442" spans="2:31" x14ac:dyDescent="0.2">
      <c r="B442" s="28">
        <v>219</v>
      </c>
      <c r="C442" s="29" t="s">
        <v>1228</v>
      </c>
      <c r="D442" s="29" t="s">
        <v>616</v>
      </c>
      <c r="E442" s="29">
        <v>1E-4</v>
      </c>
      <c r="F442" s="29">
        <v>2.8500000000000001E-2</v>
      </c>
      <c r="G442" s="29">
        <v>3.7900000000000003E-2</v>
      </c>
      <c r="H442" s="29">
        <v>-1E-4</v>
      </c>
      <c r="I442" s="29">
        <v>-2.9000000000000001E-2</v>
      </c>
      <c r="J442" s="29">
        <v>-3.8600000000000002E-2</v>
      </c>
      <c r="K442" s="30">
        <v>300</v>
      </c>
      <c r="L442" s="30">
        <v>475</v>
      </c>
      <c r="M442" s="31">
        <v>-68.818600000000004</v>
      </c>
      <c r="N442" s="31">
        <v>0.27596431077694239</v>
      </c>
      <c r="O442" s="30">
        <v>1</v>
      </c>
      <c r="R442" s="28">
        <v>219</v>
      </c>
      <c r="S442" s="29" t="s">
        <v>1228</v>
      </c>
      <c r="T442" s="29" t="s">
        <v>616</v>
      </c>
      <c r="U442" s="29">
        <v>1E-4</v>
      </c>
      <c r="V442" s="29">
        <v>2.8500000000000001E-2</v>
      </c>
      <c r="W442" s="29">
        <v>3.7900000000000003E-2</v>
      </c>
      <c r="X442" s="29">
        <v>-1E-4</v>
      </c>
      <c r="Y442" s="29">
        <v>-2.9000000000000001E-2</v>
      </c>
      <c r="Z442" s="29">
        <v>-3.8600000000000002E-2</v>
      </c>
      <c r="AA442" s="30">
        <v>300</v>
      </c>
      <c r="AB442" s="30">
        <v>475</v>
      </c>
      <c r="AC442" s="31">
        <v>-68.818700000000007</v>
      </c>
      <c r="AD442" s="31">
        <v>0.27596471177944865</v>
      </c>
      <c r="AE442" s="30">
        <v>1</v>
      </c>
    </row>
    <row r="443" spans="2:31" x14ac:dyDescent="0.2">
      <c r="B443" s="28">
        <v>219</v>
      </c>
      <c r="C443" s="29" t="s">
        <v>1229</v>
      </c>
      <c r="D443" s="29" t="s">
        <v>618</v>
      </c>
      <c r="E443" s="29">
        <v>1E-4</v>
      </c>
      <c r="F443" s="29">
        <v>2.8500000000000001E-2</v>
      </c>
      <c r="G443" s="29">
        <v>3.7900000000000003E-2</v>
      </c>
      <c r="H443" s="29">
        <v>-1E-4</v>
      </c>
      <c r="I443" s="29">
        <v>-2.9000000000000001E-2</v>
      </c>
      <c r="J443" s="29">
        <v>-3.8600000000000002E-2</v>
      </c>
      <c r="K443" s="30">
        <v>300</v>
      </c>
      <c r="L443" s="30">
        <v>475</v>
      </c>
      <c r="M443" s="31">
        <v>70.432599999999994</v>
      </c>
      <c r="N443" s="31">
        <v>0.28243649122807013</v>
      </c>
      <c r="O443" s="30">
        <v>1</v>
      </c>
      <c r="R443" s="28">
        <v>219</v>
      </c>
      <c r="S443" s="29" t="s">
        <v>1229</v>
      </c>
      <c r="T443" s="29" t="s">
        <v>618</v>
      </c>
      <c r="U443" s="29">
        <v>1E-4</v>
      </c>
      <c r="V443" s="29">
        <v>2.8500000000000001E-2</v>
      </c>
      <c r="W443" s="29">
        <v>3.7900000000000003E-2</v>
      </c>
      <c r="X443" s="29">
        <v>-1E-4</v>
      </c>
      <c r="Y443" s="29">
        <v>-2.9000000000000001E-2</v>
      </c>
      <c r="Z443" s="29">
        <v>-3.8600000000000002E-2</v>
      </c>
      <c r="AA443" s="30">
        <v>300</v>
      </c>
      <c r="AB443" s="30">
        <v>475</v>
      </c>
      <c r="AC443" s="31">
        <v>70.432500000000005</v>
      </c>
      <c r="AD443" s="31">
        <v>0.28243609022556393</v>
      </c>
      <c r="AE443" s="30">
        <v>1</v>
      </c>
    </row>
    <row r="444" spans="2:31" x14ac:dyDescent="0.2">
      <c r="B444" s="28">
        <v>222</v>
      </c>
      <c r="C444" s="29" t="s">
        <v>1231</v>
      </c>
      <c r="D444" s="29" t="s">
        <v>616</v>
      </c>
      <c r="E444" s="29">
        <v>1E-4</v>
      </c>
      <c r="F444" s="29">
        <v>2.8500000000000001E-2</v>
      </c>
      <c r="G444" s="29">
        <v>3.7900000000000003E-2</v>
      </c>
      <c r="H444" s="29">
        <v>-1E-4</v>
      </c>
      <c r="I444" s="29">
        <v>-2.9000000000000001E-2</v>
      </c>
      <c r="J444" s="29">
        <v>-3.8600000000000002E-2</v>
      </c>
      <c r="K444" s="30">
        <v>300</v>
      </c>
      <c r="L444" s="30">
        <v>475</v>
      </c>
      <c r="M444" s="31">
        <v>-68.967399999999998</v>
      </c>
      <c r="N444" s="31">
        <v>0.27656100250626564</v>
      </c>
      <c r="O444" s="30">
        <v>1</v>
      </c>
      <c r="R444" s="28">
        <v>222</v>
      </c>
      <c r="S444" s="29" t="s">
        <v>1231</v>
      </c>
      <c r="T444" s="29" t="s">
        <v>616</v>
      </c>
      <c r="U444" s="29">
        <v>1E-4</v>
      </c>
      <c r="V444" s="29">
        <v>2.8500000000000001E-2</v>
      </c>
      <c r="W444" s="29">
        <v>3.7900000000000003E-2</v>
      </c>
      <c r="X444" s="29">
        <v>-1E-4</v>
      </c>
      <c r="Y444" s="29">
        <v>-2.9000000000000001E-2</v>
      </c>
      <c r="Z444" s="29">
        <v>-3.8600000000000002E-2</v>
      </c>
      <c r="AA444" s="30">
        <v>300</v>
      </c>
      <c r="AB444" s="30">
        <v>475</v>
      </c>
      <c r="AC444" s="31">
        <v>-68.967500000000001</v>
      </c>
      <c r="AD444" s="31">
        <v>0.27656140350877195</v>
      </c>
      <c r="AE444" s="30">
        <v>1</v>
      </c>
    </row>
    <row r="445" spans="2:31" x14ac:dyDescent="0.2">
      <c r="B445" s="28">
        <v>222</v>
      </c>
      <c r="C445" s="29" t="s">
        <v>1232</v>
      </c>
      <c r="D445" s="29" t="s">
        <v>618</v>
      </c>
      <c r="E445" s="29">
        <v>1E-4</v>
      </c>
      <c r="F445" s="29">
        <v>2.8500000000000001E-2</v>
      </c>
      <c r="G445" s="29">
        <v>3.7900000000000003E-2</v>
      </c>
      <c r="H445" s="29">
        <v>-1E-4</v>
      </c>
      <c r="I445" s="29">
        <v>-2.9000000000000001E-2</v>
      </c>
      <c r="J445" s="29">
        <v>-3.8600000000000002E-2</v>
      </c>
      <c r="K445" s="30">
        <v>300</v>
      </c>
      <c r="L445" s="30">
        <v>475</v>
      </c>
      <c r="M445" s="31">
        <v>70.679599999999994</v>
      </c>
      <c r="N445" s="31">
        <v>0.28342696741854634</v>
      </c>
      <c r="O445" s="30">
        <v>1</v>
      </c>
      <c r="R445" s="28">
        <v>222</v>
      </c>
      <c r="S445" s="29" t="s">
        <v>1232</v>
      </c>
      <c r="T445" s="29" t="s">
        <v>618</v>
      </c>
      <c r="U445" s="29">
        <v>1E-4</v>
      </c>
      <c r="V445" s="29">
        <v>2.8500000000000001E-2</v>
      </c>
      <c r="W445" s="29">
        <v>3.7900000000000003E-2</v>
      </c>
      <c r="X445" s="29">
        <v>-1E-4</v>
      </c>
      <c r="Y445" s="29">
        <v>-2.9000000000000001E-2</v>
      </c>
      <c r="Z445" s="29">
        <v>-3.8600000000000002E-2</v>
      </c>
      <c r="AA445" s="30">
        <v>300</v>
      </c>
      <c r="AB445" s="30">
        <v>475</v>
      </c>
      <c r="AC445" s="31">
        <v>70.679500000000004</v>
      </c>
      <c r="AD445" s="31">
        <v>0.28342656641604008</v>
      </c>
      <c r="AE445" s="30">
        <v>1</v>
      </c>
    </row>
    <row r="446" spans="2:31" x14ac:dyDescent="0.2">
      <c r="B446" s="28">
        <v>225</v>
      </c>
      <c r="C446" s="29" t="s">
        <v>1234</v>
      </c>
      <c r="D446" s="29" t="s">
        <v>616</v>
      </c>
      <c r="E446" s="29">
        <v>1E-4</v>
      </c>
      <c r="F446" s="29">
        <v>2.8500000000000001E-2</v>
      </c>
      <c r="G446" s="29">
        <v>3.7900000000000003E-2</v>
      </c>
      <c r="H446" s="29">
        <v>-1E-4</v>
      </c>
      <c r="I446" s="29">
        <v>-2.9000000000000001E-2</v>
      </c>
      <c r="J446" s="29">
        <v>-3.8600000000000002E-2</v>
      </c>
      <c r="K446" s="30">
        <v>300</v>
      </c>
      <c r="L446" s="30">
        <v>475</v>
      </c>
      <c r="M446" s="31">
        <v>-69.886899999999997</v>
      </c>
      <c r="N446" s="31">
        <v>0.28024822055137844</v>
      </c>
      <c r="O446" s="30">
        <v>1</v>
      </c>
      <c r="R446" s="28">
        <v>225</v>
      </c>
      <c r="S446" s="29" t="s">
        <v>1234</v>
      </c>
      <c r="T446" s="29" t="s">
        <v>616</v>
      </c>
      <c r="U446" s="29">
        <v>1E-4</v>
      </c>
      <c r="V446" s="29">
        <v>2.8500000000000001E-2</v>
      </c>
      <c r="W446" s="29">
        <v>3.7900000000000003E-2</v>
      </c>
      <c r="X446" s="29">
        <v>-1E-4</v>
      </c>
      <c r="Y446" s="29">
        <v>-2.9000000000000001E-2</v>
      </c>
      <c r="Z446" s="29">
        <v>-3.8600000000000002E-2</v>
      </c>
      <c r="AA446" s="30">
        <v>300</v>
      </c>
      <c r="AB446" s="30">
        <v>475</v>
      </c>
      <c r="AC446" s="31">
        <v>-69.886899999999997</v>
      </c>
      <c r="AD446" s="31">
        <v>0.28024822055137844</v>
      </c>
      <c r="AE446" s="30">
        <v>1</v>
      </c>
    </row>
    <row r="447" spans="2:31" x14ac:dyDescent="0.2">
      <c r="B447" s="28">
        <v>225</v>
      </c>
      <c r="C447" s="29" t="s">
        <v>1235</v>
      </c>
      <c r="D447" s="29" t="s">
        <v>618</v>
      </c>
      <c r="E447" s="29">
        <v>1E-4</v>
      </c>
      <c r="F447" s="29">
        <v>2.8500000000000001E-2</v>
      </c>
      <c r="G447" s="29">
        <v>3.7900000000000003E-2</v>
      </c>
      <c r="H447" s="29">
        <v>-1E-4</v>
      </c>
      <c r="I447" s="29">
        <v>-2.9000000000000001E-2</v>
      </c>
      <c r="J447" s="29">
        <v>-3.8600000000000002E-2</v>
      </c>
      <c r="K447" s="30">
        <v>300</v>
      </c>
      <c r="L447" s="30">
        <v>475</v>
      </c>
      <c r="M447" s="31">
        <v>70.082999999999998</v>
      </c>
      <c r="N447" s="31">
        <v>0.28103458646616541</v>
      </c>
      <c r="O447" s="30">
        <v>1</v>
      </c>
      <c r="R447" s="28">
        <v>225</v>
      </c>
      <c r="S447" s="29" t="s">
        <v>1235</v>
      </c>
      <c r="T447" s="29" t="s">
        <v>618</v>
      </c>
      <c r="U447" s="29">
        <v>1E-4</v>
      </c>
      <c r="V447" s="29">
        <v>2.8500000000000001E-2</v>
      </c>
      <c r="W447" s="29">
        <v>3.7900000000000003E-2</v>
      </c>
      <c r="X447" s="29">
        <v>-1E-4</v>
      </c>
      <c r="Y447" s="29">
        <v>-2.9000000000000001E-2</v>
      </c>
      <c r="Z447" s="29">
        <v>-3.8600000000000002E-2</v>
      </c>
      <c r="AA447" s="30">
        <v>300</v>
      </c>
      <c r="AB447" s="30">
        <v>475</v>
      </c>
      <c r="AC447" s="31">
        <v>70.082999999999998</v>
      </c>
      <c r="AD447" s="31">
        <v>0.28103458646616541</v>
      </c>
      <c r="AE447" s="30">
        <v>1</v>
      </c>
    </row>
    <row r="448" spans="2:31" x14ac:dyDescent="0.2">
      <c r="B448" s="28">
        <v>228</v>
      </c>
      <c r="C448" s="29" t="s">
        <v>1237</v>
      </c>
      <c r="D448" s="29" t="s">
        <v>616</v>
      </c>
      <c r="E448" s="29">
        <v>1E-4</v>
      </c>
      <c r="F448" s="29">
        <v>2.8400000000000002E-2</v>
      </c>
      <c r="G448" s="29">
        <v>3.78E-2</v>
      </c>
      <c r="H448" s="29">
        <v>-1E-4</v>
      </c>
      <c r="I448" s="29">
        <v>-2.8899999999999999E-2</v>
      </c>
      <c r="J448" s="29">
        <v>-3.85E-2</v>
      </c>
      <c r="K448" s="30">
        <v>300</v>
      </c>
      <c r="L448" s="30">
        <v>475</v>
      </c>
      <c r="M448" s="31">
        <v>-60.042700000000004</v>
      </c>
      <c r="N448" s="31">
        <v>0.24077273182957395</v>
      </c>
      <c r="O448" s="30">
        <v>1</v>
      </c>
      <c r="R448" s="28">
        <v>228</v>
      </c>
      <c r="S448" s="29" t="s">
        <v>1237</v>
      </c>
      <c r="T448" s="29" t="s">
        <v>616</v>
      </c>
      <c r="U448" s="29">
        <v>1E-4</v>
      </c>
      <c r="V448" s="29">
        <v>2.8400000000000002E-2</v>
      </c>
      <c r="W448" s="29">
        <v>3.78E-2</v>
      </c>
      <c r="X448" s="29">
        <v>-1E-4</v>
      </c>
      <c r="Y448" s="29">
        <v>-2.8899999999999999E-2</v>
      </c>
      <c r="Z448" s="29">
        <v>-3.85E-2</v>
      </c>
      <c r="AA448" s="30">
        <v>300</v>
      </c>
      <c r="AB448" s="30">
        <v>475</v>
      </c>
      <c r="AC448" s="31">
        <v>-60.042700000000004</v>
      </c>
      <c r="AD448" s="31">
        <v>0.24077273182957395</v>
      </c>
      <c r="AE448" s="30">
        <v>1</v>
      </c>
    </row>
    <row r="449" spans="2:31" x14ac:dyDescent="0.2">
      <c r="B449" s="28">
        <v>228</v>
      </c>
      <c r="C449" s="29" t="s">
        <v>1238</v>
      </c>
      <c r="D449" s="29" t="s">
        <v>618</v>
      </c>
      <c r="E449" s="29">
        <v>1E-4</v>
      </c>
      <c r="F449" s="29">
        <v>2.8400000000000002E-2</v>
      </c>
      <c r="G449" s="29">
        <v>3.78E-2</v>
      </c>
      <c r="H449" s="29">
        <v>-1E-4</v>
      </c>
      <c r="I449" s="29">
        <v>-2.8899999999999999E-2</v>
      </c>
      <c r="J449" s="29">
        <v>-3.85E-2</v>
      </c>
      <c r="K449" s="30">
        <v>300</v>
      </c>
      <c r="L449" s="30">
        <v>475</v>
      </c>
      <c r="M449" s="31">
        <v>61.239899999999999</v>
      </c>
      <c r="N449" s="31">
        <v>0.24557353383458647</v>
      </c>
      <c r="O449" s="30">
        <v>1</v>
      </c>
      <c r="R449" s="28">
        <v>228</v>
      </c>
      <c r="S449" s="29" t="s">
        <v>1238</v>
      </c>
      <c r="T449" s="29" t="s">
        <v>618</v>
      </c>
      <c r="U449" s="29">
        <v>1E-4</v>
      </c>
      <c r="V449" s="29">
        <v>2.8400000000000002E-2</v>
      </c>
      <c r="W449" s="29">
        <v>3.78E-2</v>
      </c>
      <c r="X449" s="29">
        <v>-1E-4</v>
      </c>
      <c r="Y449" s="29">
        <v>-2.8899999999999999E-2</v>
      </c>
      <c r="Z449" s="29">
        <v>-3.85E-2</v>
      </c>
      <c r="AA449" s="30">
        <v>300</v>
      </c>
      <c r="AB449" s="30">
        <v>475</v>
      </c>
      <c r="AC449" s="31">
        <v>61.239800000000002</v>
      </c>
      <c r="AD449" s="31">
        <v>0.24557313283208021</v>
      </c>
      <c r="AE449" s="30">
        <v>1</v>
      </c>
    </row>
    <row r="450" spans="2:31" x14ac:dyDescent="0.2">
      <c r="B450" s="28">
        <v>244</v>
      </c>
      <c r="C450" s="29" t="s">
        <v>1240</v>
      </c>
      <c r="D450" s="29" t="s">
        <v>616</v>
      </c>
      <c r="E450" s="29">
        <v>1E-4</v>
      </c>
      <c r="F450" s="29">
        <v>2.7900000000000001E-2</v>
      </c>
      <c r="G450" s="29">
        <v>3.7199999999999997E-2</v>
      </c>
      <c r="H450" s="29">
        <v>-1E-4</v>
      </c>
      <c r="I450" s="29">
        <v>-2.81E-2</v>
      </c>
      <c r="J450" s="29">
        <v>-3.7499999999999999E-2</v>
      </c>
      <c r="K450" s="30">
        <v>300</v>
      </c>
      <c r="L450" s="30">
        <v>475</v>
      </c>
      <c r="M450" s="31">
        <v>-14.9312</v>
      </c>
      <c r="N450" s="31">
        <v>5.9874486215538848E-2</v>
      </c>
      <c r="O450" s="30">
        <v>1</v>
      </c>
      <c r="R450" s="28">
        <v>244</v>
      </c>
      <c r="S450" s="29" t="s">
        <v>1240</v>
      </c>
      <c r="T450" s="29" t="s">
        <v>616</v>
      </c>
      <c r="U450" s="29">
        <v>1E-4</v>
      </c>
      <c r="V450" s="29">
        <v>2.7900000000000001E-2</v>
      </c>
      <c r="W450" s="29">
        <v>3.7199999999999997E-2</v>
      </c>
      <c r="X450" s="29">
        <v>-1E-4</v>
      </c>
      <c r="Y450" s="29">
        <v>-2.81E-2</v>
      </c>
      <c r="Z450" s="29">
        <v>-3.7499999999999999E-2</v>
      </c>
      <c r="AA450" s="30">
        <v>300</v>
      </c>
      <c r="AB450" s="30">
        <v>475</v>
      </c>
      <c r="AC450" s="31">
        <v>-14.9313</v>
      </c>
      <c r="AD450" s="31">
        <v>5.9874887218045118E-2</v>
      </c>
      <c r="AE450" s="30">
        <v>1</v>
      </c>
    </row>
    <row r="451" spans="2:31" x14ac:dyDescent="0.2">
      <c r="B451" s="28">
        <v>244</v>
      </c>
      <c r="C451" s="29" t="s">
        <v>1241</v>
      </c>
      <c r="D451" s="29" t="s">
        <v>618</v>
      </c>
      <c r="E451" s="29">
        <v>1E-4</v>
      </c>
      <c r="F451" s="29">
        <v>2.7900000000000001E-2</v>
      </c>
      <c r="G451" s="29">
        <v>3.7199999999999997E-2</v>
      </c>
      <c r="H451" s="29">
        <v>-1E-4</v>
      </c>
      <c r="I451" s="29">
        <v>-2.81E-2</v>
      </c>
      <c r="J451" s="29">
        <v>-3.7499999999999999E-2</v>
      </c>
      <c r="K451" s="30">
        <v>300</v>
      </c>
      <c r="L451" s="30">
        <v>475</v>
      </c>
      <c r="M451" s="31">
        <v>61.239899999999999</v>
      </c>
      <c r="N451" s="31">
        <v>0.24557353383458647</v>
      </c>
      <c r="O451" s="30">
        <v>1</v>
      </c>
      <c r="R451" s="28">
        <v>244</v>
      </c>
      <c r="S451" s="29" t="s">
        <v>1241</v>
      </c>
      <c r="T451" s="29" t="s">
        <v>618</v>
      </c>
      <c r="U451" s="29">
        <v>1E-4</v>
      </c>
      <c r="V451" s="29">
        <v>2.7900000000000001E-2</v>
      </c>
      <c r="W451" s="29">
        <v>3.7199999999999997E-2</v>
      </c>
      <c r="X451" s="29">
        <v>-1E-4</v>
      </c>
      <c r="Y451" s="29">
        <v>-2.81E-2</v>
      </c>
      <c r="Z451" s="29">
        <v>-3.7499999999999999E-2</v>
      </c>
      <c r="AA451" s="30">
        <v>300</v>
      </c>
      <c r="AB451" s="30">
        <v>475</v>
      </c>
      <c r="AC451" s="31">
        <v>61.239800000000002</v>
      </c>
      <c r="AD451" s="31">
        <v>0.24557313283208021</v>
      </c>
      <c r="AE451" s="30">
        <v>1</v>
      </c>
    </row>
    <row r="452" spans="2:31" x14ac:dyDescent="0.2">
      <c r="B452" s="28">
        <v>245</v>
      </c>
      <c r="C452" s="29" t="s">
        <v>1243</v>
      </c>
      <c r="D452" s="29" t="s">
        <v>616</v>
      </c>
      <c r="E452" s="29">
        <v>1E-4</v>
      </c>
      <c r="F452" s="29">
        <v>2.7900000000000001E-2</v>
      </c>
      <c r="G452" s="29">
        <v>3.7199999999999997E-2</v>
      </c>
      <c r="H452" s="29">
        <v>-1E-4</v>
      </c>
      <c r="I452" s="29">
        <v>-2.81E-2</v>
      </c>
      <c r="J452" s="29">
        <v>-3.7499999999999999E-2</v>
      </c>
      <c r="K452" s="30">
        <v>300</v>
      </c>
      <c r="L452" s="30">
        <v>475</v>
      </c>
      <c r="M452" s="31">
        <v>-14.5501</v>
      </c>
      <c r="N452" s="31">
        <v>5.8346265664160402E-2</v>
      </c>
      <c r="O452" s="30">
        <v>1</v>
      </c>
      <c r="R452" s="28">
        <v>245</v>
      </c>
      <c r="S452" s="29" t="s">
        <v>1243</v>
      </c>
      <c r="T452" s="29" t="s">
        <v>616</v>
      </c>
      <c r="U452" s="29">
        <v>1E-4</v>
      </c>
      <c r="V452" s="29">
        <v>2.7900000000000001E-2</v>
      </c>
      <c r="W452" s="29">
        <v>3.7199999999999997E-2</v>
      </c>
      <c r="X452" s="29">
        <v>-1E-4</v>
      </c>
      <c r="Y452" s="29">
        <v>-2.81E-2</v>
      </c>
      <c r="Z452" s="29">
        <v>-3.7499999999999999E-2</v>
      </c>
      <c r="AA452" s="30">
        <v>300</v>
      </c>
      <c r="AB452" s="30">
        <v>475</v>
      </c>
      <c r="AC452" s="31">
        <v>-14.5502</v>
      </c>
      <c r="AD452" s="31">
        <v>5.8346666666666672E-2</v>
      </c>
      <c r="AE452" s="30">
        <v>1</v>
      </c>
    </row>
    <row r="453" spans="2:31" x14ac:dyDescent="0.2">
      <c r="B453" s="28">
        <v>245</v>
      </c>
      <c r="C453" s="29" t="s">
        <v>1244</v>
      </c>
      <c r="D453" s="29" t="s">
        <v>618</v>
      </c>
      <c r="E453" s="29">
        <v>1E-4</v>
      </c>
      <c r="F453" s="29">
        <v>2.7900000000000001E-2</v>
      </c>
      <c r="G453" s="29">
        <v>3.7199999999999997E-2</v>
      </c>
      <c r="H453" s="29">
        <v>-1E-4</v>
      </c>
      <c r="I453" s="29">
        <v>-2.81E-2</v>
      </c>
      <c r="J453" s="29">
        <v>-3.7499999999999999E-2</v>
      </c>
      <c r="K453" s="30">
        <v>300</v>
      </c>
      <c r="L453" s="30">
        <v>475</v>
      </c>
      <c r="M453" s="31">
        <v>61.239899999999999</v>
      </c>
      <c r="N453" s="31">
        <v>0.24557353383458647</v>
      </c>
      <c r="O453" s="30">
        <v>1</v>
      </c>
      <c r="R453" s="28">
        <v>245</v>
      </c>
      <c r="S453" s="29" t="s">
        <v>1244</v>
      </c>
      <c r="T453" s="29" t="s">
        <v>618</v>
      </c>
      <c r="U453" s="29">
        <v>1E-4</v>
      </c>
      <c r="V453" s="29">
        <v>2.7900000000000001E-2</v>
      </c>
      <c r="W453" s="29">
        <v>3.7199999999999997E-2</v>
      </c>
      <c r="X453" s="29">
        <v>-1E-4</v>
      </c>
      <c r="Y453" s="29">
        <v>-2.81E-2</v>
      </c>
      <c r="Z453" s="29">
        <v>-3.7499999999999999E-2</v>
      </c>
      <c r="AA453" s="30">
        <v>300</v>
      </c>
      <c r="AB453" s="30">
        <v>475</v>
      </c>
      <c r="AC453" s="31">
        <v>61.239800000000002</v>
      </c>
      <c r="AD453" s="31">
        <v>0.24557313283208021</v>
      </c>
      <c r="AE453" s="30">
        <v>1</v>
      </c>
    </row>
    <row r="454" spans="2:31" x14ac:dyDescent="0.2">
      <c r="B454" s="28">
        <v>246</v>
      </c>
      <c r="C454" s="29" t="s">
        <v>1245</v>
      </c>
      <c r="D454" s="29" t="s">
        <v>616</v>
      </c>
      <c r="E454" s="29">
        <v>1E-4</v>
      </c>
      <c r="F454" s="29">
        <v>2.7900000000000001E-2</v>
      </c>
      <c r="G454" s="29">
        <v>3.7199999999999997E-2</v>
      </c>
      <c r="H454" s="29">
        <v>-1E-4</v>
      </c>
      <c r="I454" s="29">
        <v>-2.81E-2</v>
      </c>
      <c r="J454" s="29">
        <v>-3.7499999999999999E-2</v>
      </c>
      <c r="K454" s="30">
        <v>300</v>
      </c>
      <c r="L454" s="30">
        <v>475</v>
      </c>
      <c r="M454" s="31">
        <v>-13.9968</v>
      </c>
      <c r="N454" s="31">
        <v>5.6127518796992487E-2</v>
      </c>
      <c r="O454" s="30">
        <v>1</v>
      </c>
      <c r="R454" s="28">
        <v>246</v>
      </c>
      <c r="S454" s="29" t="s">
        <v>1245</v>
      </c>
      <c r="T454" s="29" t="s">
        <v>616</v>
      </c>
      <c r="U454" s="29">
        <v>1E-4</v>
      </c>
      <c r="V454" s="29">
        <v>2.7900000000000001E-2</v>
      </c>
      <c r="W454" s="29">
        <v>3.7199999999999997E-2</v>
      </c>
      <c r="X454" s="29">
        <v>-1E-4</v>
      </c>
      <c r="Y454" s="29">
        <v>-2.81E-2</v>
      </c>
      <c r="Z454" s="29">
        <v>-3.7499999999999999E-2</v>
      </c>
      <c r="AA454" s="30">
        <v>300</v>
      </c>
      <c r="AB454" s="30">
        <v>475</v>
      </c>
      <c r="AC454" s="31">
        <v>-13.9969</v>
      </c>
      <c r="AD454" s="31">
        <v>5.6127919799498743E-2</v>
      </c>
      <c r="AE454" s="30">
        <v>1</v>
      </c>
    </row>
    <row r="455" spans="2:31" x14ac:dyDescent="0.2">
      <c r="B455" s="28">
        <v>246</v>
      </c>
      <c r="C455" s="29" t="s">
        <v>1246</v>
      </c>
      <c r="D455" s="29" t="s">
        <v>618</v>
      </c>
      <c r="E455" s="29">
        <v>1E-4</v>
      </c>
      <c r="F455" s="29">
        <v>2.7900000000000001E-2</v>
      </c>
      <c r="G455" s="29">
        <v>3.7199999999999997E-2</v>
      </c>
      <c r="H455" s="29">
        <v>-1E-4</v>
      </c>
      <c r="I455" s="29">
        <v>-2.81E-2</v>
      </c>
      <c r="J455" s="29">
        <v>-3.7499999999999999E-2</v>
      </c>
      <c r="K455" s="30">
        <v>300</v>
      </c>
      <c r="L455" s="30">
        <v>475</v>
      </c>
      <c r="M455" s="31">
        <v>61.239899999999999</v>
      </c>
      <c r="N455" s="31">
        <v>0.24557353383458647</v>
      </c>
      <c r="O455" s="30">
        <v>1</v>
      </c>
      <c r="R455" s="28">
        <v>246</v>
      </c>
      <c r="S455" s="29" t="s">
        <v>1246</v>
      </c>
      <c r="T455" s="29" t="s">
        <v>618</v>
      </c>
      <c r="U455" s="29">
        <v>1E-4</v>
      </c>
      <c r="V455" s="29">
        <v>2.7900000000000001E-2</v>
      </c>
      <c r="W455" s="29">
        <v>3.7199999999999997E-2</v>
      </c>
      <c r="X455" s="29">
        <v>-1E-4</v>
      </c>
      <c r="Y455" s="29">
        <v>-2.81E-2</v>
      </c>
      <c r="Z455" s="29">
        <v>-3.7499999999999999E-2</v>
      </c>
      <c r="AA455" s="30">
        <v>300</v>
      </c>
      <c r="AB455" s="30">
        <v>475</v>
      </c>
      <c r="AC455" s="31">
        <v>61.239800000000002</v>
      </c>
      <c r="AD455" s="31">
        <v>0.24557313283208021</v>
      </c>
      <c r="AE455" s="30">
        <v>1</v>
      </c>
    </row>
    <row r="456" spans="2:31" x14ac:dyDescent="0.2">
      <c r="B456" s="28">
        <v>247</v>
      </c>
      <c r="C456" s="29" t="s">
        <v>1247</v>
      </c>
      <c r="D456" s="29" t="s">
        <v>616</v>
      </c>
      <c r="E456" s="29">
        <v>1E-4</v>
      </c>
      <c r="F456" s="29">
        <v>2.7900000000000001E-2</v>
      </c>
      <c r="G456" s="29">
        <v>3.7199999999999997E-2</v>
      </c>
      <c r="H456" s="29">
        <v>-1E-4</v>
      </c>
      <c r="I456" s="29">
        <v>-2.81E-2</v>
      </c>
      <c r="J456" s="29">
        <v>-3.7499999999999999E-2</v>
      </c>
      <c r="K456" s="30">
        <v>300</v>
      </c>
      <c r="L456" s="30">
        <v>475</v>
      </c>
      <c r="M456" s="31">
        <v>-13.9367</v>
      </c>
      <c r="N456" s="31">
        <v>5.5886516290726822E-2</v>
      </c>
      <c r="O456" s="30">
        <v>1</v>
      </c>
      <c r="R456" s="28">
        <v>247</v>
      </c>
      <c r="S456" s="29" t="s">
        <v>1247</v>
      </c>
      <c r="T456" s="29" t="s">
        <v>616</v>
      </c>
      <c r="U456" s="29">
        <v>1E-4</v>
      </c>
      <c r="V456" s="29">
        <v>2.7900000000000001E-2</v>
      </c>
      <c r="W456" s="29">
        <v>3.7199999999999997E-2</v>
      </c>
      <c r="X456" s="29">
        <v>-1E-4</v>
      </c>
      <c r="Y456" s="29">
        <v>-2.81E-2</v>
      </c>
      <c r="Z456" s="29">
        <v>-3.7499999999999999E-2</v>
      </c>
      <c r="AA456" s="30">
        <v>300</v>
      </c>
      <c r="AB456" s="30">
        <v>475</v>
      </c>
      <c r="AC456" s="31">
        <v>-13.9368</v>
      </c>
      <c r="AD456" s="31">
        <v>5.5886917293233078E-2</v>
      </c>
      <c r="AE456" s="30">
        <v>1</v>
      </c>
    </row>
    <row r="457" spans="2:31" x14ac:dyDescent="0.2">
      <c r="B457" s="28">
        <v>247</v>
      </c>
      <c r="C457" s="29" t="s">
        <v>1248</v>
      </c>
      <c r="D457" s="29" t="s">
        <v>618</v>
      </c>
      <c r="E457" s="29">
        <v>1E-4</v>
      </c>
      <c r="F457" s="29">
        <v>2.7900000000000001E-2</v>
      </c>
      <c r="G457" s="29">
        <v>3.7199999999999997E-2</v>
      </c>
      <c r="H457" s="29">
        <v>-1E-4</v>
      </c>
      <c r="I457" s="29">
        <v>-2.81E-2</v>
      </c>
      <c r="J457" s="29">
        <v>-3.7499999999999999E-2</v>
      </c>
      <c r="K457" s="30">
        <v>300</v>
      </c>
      <c r="L457" s="30">
        <v>475</v>
      </c>
      <c r="M457" s="31">
        <v>61.239899999999999</v>
      </c>
      <c r="N457" s="31">
        <v>0.24557353383458647</v>
      </c>
      <c r="O457" s="30">
        <v>1</v>
      </c>
      <c r="R457" s="28">
        <v>247</v>
      </c>
      <c r="S457" s="29" t="s">
        <v>1248</v>
      </c>
      <c r="T457" s="29" t="s">
        <v>618</v>
      </c>
      <c r="U457" s="29">
        <v>1E-4</v>
      </c>
      <c r="V457" s="29">
        <v>2.7900000000000001E-2</v>
      </c>
      <c r="W457" s="29">
        <v>3.7199999999999997E-2</v>
      </c>
      <c r="X457" s="29">
        <v>-1E-4</v>
      </c>
      <c r="Y457" s="29">
        <v>-2.81E-2</v>
      </c>
      <c r="Z457" s="29">
        <v>-3.7499999999999999E-2</v>
      </c>
      <c r="AA457" s="30">
        <v>300</v>
      </c>
      <c r="AB457" s="30">
        <v>475</v>
      </c>
      <c r="AC457" s="31">
        <v>61.239800000000002</v>
      </c>
      <c r="AD457" s="31">
        <v>0.24557313283208021</v>
      </c>
      <c r="AE457" s="30">
        <v>1</v>
      </c>
    </row>
    <row r="458" spans="2:31" x14ac:dyDescent="0.2">
      <c r="B458" s="28">
        <v>248</v>
      </c>
      <c r="C458" s="29" t="s">
        <v>1250</v>
      </c>
      <c r="D458" s="29" t="s">
        <v>616</v>
      </c>
      <c r="E458" s="29">
        <v>1E-4</v>
      </c>
      <c r="F458" s="29">
        <v>2.7900000000000001E-2</v>
      </c>
      <c r="G458" s="29">
        <v>3.7199999999999997E-2</v>
      </c>
      <c r="H458" s="29">
        <v>-1E-4</v>
      </c>
      <c r="I458" s="29">
        <v>-2.81E-2</v>
      </c>
      <c r="J458" s="29">
        <v>-3.7499999999999999E-2</v>
      </c>
      <c r="K458" s="30">
        <v>300</v>
      </c>
      <c r="L458" s="30">
        <v>475</v>
      </c>
      <c r="M458" s="31">
        <v>-14.400399999999999</v>
      </c>
      <c r="N458" s="31">
        <v>5.7745964912280699E-2</v>
      </c>
      <c r="O458" s="30">
        <v>1</v>
      </c>
      <c r="R458" s="28">
        <v>248</v>
      </c>
      <c r="S458" s="29" t="s">
        <v>1250</v>
      </c>
      <c r="T458" s="29" t="s">
        <v>616</v>
      </c>
      <c r="U458" s="29">
        <v>1E-4</v>
      </c>
      <c r="V458" s="29">
        <v>2.7900000000000001E-2</v>
      </c>
      <c r="W458" s="29">
        <v>3.7199999999999997E-2</v>
      </c>
      <c r="X458" s="29">
        <v>-1E-4</v>
      </c>
      <c r="Y458" s="29">
        <v>-2.81E-2</v>
      </c>
      <c r="Z458" s="29">
        <v>-3.7499999999999999E-2</v>
      </c>
      <c r="AA458" s="30">
        <v>300</v>
      </c>
      <c r="AB458" s="30">
        <v>475</v>
      </c>
      <c r="AC458" s="31">
        <v>-14.400499999999999</v>
      </c>
      <c r="AD458" s="31">
        <v>5.7746365914786969E-2</v>
      </c>
      <c r="AE458" s="30">
        <v>1</v>
      </c>
    </row>
    <row r="459" spans="2:31" x14ac:dyDescent="0.2">
      <c r="B459" s="28">
        <v>248</v>
      </c>
      <c r="C459" s="29" t="s">
        <v>1251</v>
      </c>
      <c r="D459" s="29" t="s">
        <v>618</v>
      </c>
      <c r="E459" s="29">
        <v>1E-4</v>
      </c>
      <c r="F459" s="29">
        <v>2.7900000000000001E-2</v>
      </c>
      <c r="G459" s="29">
        <v>3.7199999999999997E-2</v>
      </c>
      <c r="H459" s="29">
        <v>-1E-4</v>
      </c>
      <c r="I459" s="29">
        <v>-2.81E-2</v>
      </c>
      <c r="J459" s="29">
        <v>-3.7499999999999999E-2</v>
      </c>
      <c r="K459" s="30">
        <v>300</v>
      </c>
      <c r="L459" s="30">
        <v>475</v>
      </c>
      <c r="M459" s="31">
        <v>61.239899999999999</v>
      </c>
      <c r="N459" s="31">
        <v>0.24557353383458647</v>
      </c>
      <c r="O459" s="30">
        <v>1</v>
      </c>
      <c r="R459" s="28">
        <v>248</v>
      </c>
      <c r="S459" s="29" t="s">
        <v>1251</v>
      </c>
      <c r="T459" s="29" t="s">
        <v>618</v>
      </c>
      <c r="U459" s="29">
        <v>1E-4</v>
      </c>
      <c r="V459" s="29">
        <v>2.7900000000000001E-2</v>
      </c>
      <c r="W459" s="29">
        <v>3.7199999999999997E-2</v>
      </c>
      <c r="X459" s="29">
        <v>-1E-4</v>
      </c>
      <c r="Y459" s="29">
        <v>-2.81E-2</v>
      </c>
      <c r="Z459" s="29">
        <v>-3.7499999999999999E-2</v>
      </c>
      <c r="AA459" s="30">
        <v>300</v>
      </c>
      <c r="AB459" s="30">
        <v>475</v>
      </c>
      <c r="AC459" s="31">
        <v>61.239800000000002</v>
      </c>
      <c r="AD459" s="31">
        <v>0.24557313283208021</v>
      </c>
      <c r="AE459" s="30">
        <v>1</v>
      </c>
    </row>
    <row r="460" spans="2:31" x14ac:dyDescent="0.2">
      <c r="B460" s="28">
        <v>291</v>
      </c>
      <c r="C460" s="29" t="s">
        <v>1253</v>
      </c>
      <c r="D460" s="29" t="s">
        <v>616</v>
      </c>
      <c r="E460" s="29">
        <v>1E-4</v>
      </c>
      <c r="F460" s="29">
        <v>2.7900000000000001E-2</v>
      </c>
      <c r="G460" s="29">
        <v>3.7199999999999997E-2</v>
      </c>
      <c r="H460" s="29">
        <v>-1E-4</v>
      </c>
      <c r="I460" s="29">
        <v>-2.81E-2</v>
      </c>
      <c r="J460" s="29">
        <v>-3.7499999999999999E-2</v>
      </c>
      <c r="K460" s="30">
        <v>300</v>
      </c>
      <c r="L460" s="30">
        <v>475</v>
      </c>
      <c r="M460" s="31">
        <v>-13.720800000000001</v>
      </c>
      <c r="N460" s="31">
        <v>5.5020751879699251E-2</v>
      </c>
      <c r="O460" s="30">
        <v>1</v>
      </c>
      <c r="R460" s="28">
        <v>291</v>
      </c>
      <c r="S460" s="29" t="s">
        <v>1253</v>
      </c>
      <c r="T460" s="29" t="s">
        <v>616</v>
      </c>
      <c r="U460" s="29">
        <v>1E-4</v>
      </c>
      <c r="V460" s="29">
        <v>2.7900000000000001E-2</v>
      </c>
      <c r="W460" s="29">
        <v>3.7199999999999997E-2</v>
      </c>
      <c r="X460" s="29">
        <v>-1E-4</v>
      </c>
      <c r="Y460" s="29">
        <v>-2.81E-2</v>
      </c>
      <c r="Z460" s="29">
        <v>-3.7499999999999999E-2</v>
      </c>
      <c r="AA460" s="30">
        <v>300</v>
      </c>
      <c r="AB460" s="30">
        <v>475</v>
      </c>
      <c r="AC460" s="31">
        <v>-13.718</v>
      </c>
      <c r="AD460" s="31">
        <v>5.5009523809523807E-2</v>
      </c>
      <c r="AE460" s="30">
        <v>1</v>
      </c>
    </row>
    <row r="461" spans="2:31" x14ac:dyDescent="0.2">
      <c r="B461" s="28">
        <v>291</v>
      </c>
      <c r="C461" s="29" t="s">
        <v>1254</v>
      </c>
      <c r="D461" s="29" t="s">
        <v>618</v>
      </c>
      <c r="E461" s="29">
        <v>1E-4</v>
      </c>
      <c r="F461" s="29">
        <v>2.7900000000000001E-2</v>
      </c>
      <c r="G461" s="29">
        <v>3.7199999999999997E-2</v>
      </c>
      <c r="H461" s="29">
        <v>-1E-4</v>
      </c>
      <c r="I461" s="29">
        <v>-2.81E-2</v>
      </c>
      <c r="J461" s="29">
        <v>-3.7499999999999999E-2</v>
      </c>
      <c r="K461" s="30">
        <v>300</v>
      </c>
      <c r="L461" s="30">
        <v>475</v>
      </c>
      <c r="M461" s="31">
        <v>61.239899999999999</v>
      </c>
      <c r="N461" s="31">
        <v>0.24557353383458647</v>
      </c>
      <c r="O461" s="30">
        <v>1</v>
      </c>
      <c r="R461" s="28">
        <v>291</v>
      </c>
      <c r="S461" s="29" t="s">
        <v>1254</v>
      </c>
      <c r="T461" s="29" t="s">
        <v>618</v>
      </c>
      <c r="U461" s="29">
        <v>1E-4</v>
      </c>
      <c r="V461" s="29">
        <v>2.7900000000000001E-2</v>
      </c>
      <c r="W461" s="29">
        <v>3.7199999999999997E-2</v>
      </c>
      <c r="X461" s="29">
        <v>-1E-4</v>
      </c>
      <c r="Y461" s="29">
        <v>-2.81E-2</v>
      </c>
      <c r="Z461" s="29">
        <v>-3.7499999999999999E-2</v>
      </c>
      <c r="AA461" s="30">
        <v>300</v>
      </c>
      <c r="AB461" s="30">
        <v>475</v>
      </c>
      <c r="AC461" s="31">
        <v>61.239800000000002</v>
      </c>
      <c r="AD461" s="31">
        <v>0.24557313283208021</v>
      </c>
      <c r="AE461" s="30">
        <v>1</v>
      </c>
    </row>
    <row r="462" spans="2:31" x14ac:dyDescent="0.2">
      <c r="B462" s="28">
        <v>292</v>
      </c>
      <c r="C462" s="29" t="s">
        <v>1256</v>
      </c>
      <c r="D462" s="29" t="s">
        <v>616</v>
      </c>
      <c r="E462" s="29">
        <v>1E-4</v>
      </c>
      <c r="F462" s="29">
        <v>2.7900000000000001E-2</v>
      </c>
      <c r="G462" s="29">
        <v>3.7199999999999997E-2</v>
      </c>
      <c r="H462" s="29">
        <v>-1E-4</v>
      </c>
      <c r="I462" s="29">
        <v>-2.81E-2</v>
      </c>
      <c r="J462" s="29">
        <v>-3.7499999999999999E-2</v>
      </c>
      <c r="K462" s="30">
        <v>300</v>
      </c>
      <c r="L462" s="30">
        <v>475</v>
      </c>
      <c r="M462" s="31">
        <v>-13.532299999999999</v>
      </c>
      <c r="N462" s="31">
        <v>5.426486215538847E-2</v>
      </c>
      <c r="O462" s="30">
        <v>1</v>
      </c>
      <c r="R462" s="28">
        <v>292</v>
      </c>
      <c r="S462" s="29" t="s">
        <v>1256</v>
      </c>
      <c r="T462" s="29" t="s">
        <v>616</v>
      </c>
      <c r="U462" s="29">
        <v>1E-4</v>
      </c>
      <c r="V462" s="29">
        <v>2.7900000000000001E-2</v>
      </c>
      <c r="W462" s="29">
        <v>3.7199999999999997E-2</v>
      </c>
      <c r="X462" s="29">
        <v>-1E-4</v>
      </c>
      <c r="Y462" s="29">
        <v>-2.81E-2</v>
      </c>
      <c r="Z462" s="29">
        <v>-3.7499999999999999E-2</v>
      </c>
      <c r="AA462" s="30">
        <v>300</v>
      </c>
      <c r="AB462" s="30">
        <v>475</v>
      </c>
      <c r="AC462" s="31">
        <v>-13.529500000000001</v>
      </c>
      <c r="AD462" s="31">
        <v>5.4253634085213033E-2</v>
      </c>
      <c r="AE462" s="30">
        <v>1</v>
      </c>
    </row>
    <row r="463" spans="2:31" x14ac:dyDescent="0.2">
      <c r="B463" s="28">
        <v>292</v>
      </c>
      <c r="C463" s="29" t="s">
        <v>1257</v>
      </c>
      <c r="D463" s="29" t="s">
        <v>618</v>
      </c>
      <c r="E463" s="29">
        <v>1E-4</v>
      </c>
      <c r="F463" s="29">
        <v>2.7900000000000001E-2</v>
      </c>
      <c r="G463" s="29">
        <v>3.7199999999999997E-2</v>
      </c>
      <c r="H463" s="29">
        <v>-1E-4</v>
      </c>
      <c r="I463" s="29">
        <v>-2.81E-2</v>
      </c>
      <c r="J463" s="29">
        <v>-3.7499999999999999E-2</v>
      </c>
      <c r="K463" s="30">
        <v>300</v>
      </c>
      <c r="L463" s="30">
        <v>475</v>
      </c>
      <c r="M463" s="31">
        <v>61.239899999999999</v>
      </c>
      <c r="N463" s="31">
        <v>0.24557353383458647</v>
      </c>
      <c r="O463" s="30">
        <v>1</v>
      </c>
      <c r="R463" s="28">
        <v>292</v>
      </c>
      <c r="S463" s="29" t="s">
        <v>1257</v>
      </c>
      <c r="T463" s="29" t="s">
        <v>618</v>
      </c>
      <c r="U463" s="29">
        <v>1E-4</v>
      </c>
      <c r="V463" s="29">
        <v>2.7900000000000001E-2</v>
      </c>
      <c r="W463" s="29">
        <v>3.7199999999999997E-2</v>
      </c>
      <c r="X463" s="29">
        <v>-1E-4</v>
      </c>
      <c r="Y463" s="29">
        <v>-2.81E-2</v>
      </c>
      <c r="Z463" s="29">
        <v>-3.7499999999999999E-2</v>
      </c>
      <c r="AA463" s="30">
        <v>300</v>
      </c>
      <c r="AB463" s="30">
        <v>475</v>
      </c>
      <c r="AC463" s="31">
        <v>61.239800000000002</v>
      </c>
      <c r="AD463" s="31">
        <v>0.24557313283208021</v>
      </c>
      <c r="AE463" s="30">
        <v>1</v>
      </c>
    </row>
    <row r="464" spans="2:31" x14ac:dyDescent="0.2">
      <c r="B464" s="28">
        <v>293</v>
      </c>
      <c r="C464" s="29" t="s">
        <v>1258</v>
      </c>
      <c r="D464" s="29" t="s">
        <v>616</v>
      </c>
      <c r="E464" s="29">
        <v>1E-4</v>
      </c>
      <c r="F464" s="29">
        <v>2.7900000000000001E-2</v>
      </c>
      <c r="G464" s="29">
        <v>3.7199999999999997E-2</v>
      </c>
      <c r="H464" s="29">
        <v>-1E-4</v>
      </c>
      <c r="I464" s="29">
        <v>-2.81E-2</v>
      </c>
      <c r="J464" s="29">
        <v>-3.7499999999999999E-2</v>
      </c>
      <c r="K464" s="30">
        <v>300</v>
      </c>
      <c r="L464" s="30">
        <v>475</v>
      </c>
      <c r="M464" s="31">
        <v>-12.897399999999999</v>
      </c>
      <c r="N464" s="31">
        <v>5.171889724310777E-2</v>
      </c>
      <c r="O464" s="30">
        <v>1</v>
      </c>
      <c r="R464" s="28">
        <v>293</v>
      </c>
      <c r="S464" s="29" t="s">
        <v>1258</v>
      </c>
      <c r="T464" s="29" t="s">
        <v>616</v>
      </c>
      <c r="U464" s="29">
        <v>1E-4</v>
      </c>
      <c r="V464" s="29">
        <v>2.7900000000000001E-2</v>
      </c>
      <c r="W464" s="29">
        <v>3.7199999999999997E-2</v>
      </c>
      <c r="X464" s="29">
        <v>-1E-4</v>
      </c>
      <c r="Y464" s="29">
        <v>-2.81E-2</v>
      </c>
      <c r="Z464" s="29">
        <v>-3.7499999999999999E-2</v>
      </c>
      <c r="AA464" s="30">
        <v>300</v>
      </c>
      <c r="AB464" s="30">
        <v>475</v>
      </c>
      <c r="AC464" s="31">
        <v>-12.8947</v>
      </c>
      <c r="AD464" s="31">
        <v>5.1708070175438596E-2</v>
      </c>
      <c r="AE464" s="30">
        <v>1</v>
      </c>
    </row>
    <row r="465" spans="2:31" x14ac:dyDescent="0.2">
      <c r="B465" s="28">
        <v>293</v>
      </c>
      <c r="C465" s="29" t="s">
        <v>1259</v>
      </c>
      <c r="D465" s="29" t="s">
        <v>618</v>
      </c>
      <c r="E465" s="29">
        <v>1E-4</v>
      </c>
      <c r="F465" s="29">
        <v>2.7900000000000001E-2</v>
      </c>
      <c r="G465" s="29">
        <v>3.7199999999999997E-2</v>
      </c>
      <c r="H465" s="29">
        <v>-1E-4</v>
      </c>
      <c r="I465" s="29">
        <v>-2.81E-2</v>
      </c>
      <c r="J465" s="29">
        <v>-3.7499999999999999E-2</v>
      </c>
      <c r="K465" s="30">
        <v>300</v>
      </c>
      <c r="L465" s="30">
        <v>475</v>
      </c>
      <c r="M465" s="31">
        <v>61.239899999999999</v>
      </c>
      <c r="N465" s="31">
        <v>0.24557353383458647</v>
      </c>
      <c r="O465" s="30">
        <v>1</v>
      </c>
      <c r="R465" s="28">
        <v>293</v>
      </c>
      <c r="S465" s="29" t="s">
        <v>1259</v>
      </c>
      <c r="T465" s="29" t="s">
        <v>618</v>
      </c>
      <c r="U465" s="29">
        <v>1E-4</v>
      </c>
      <c r="V465" s="29">
        <v>2.7900000000000001E-2</v>
      </c>
      <c r="W465" s="29">
        <v>3.7199999999999997E-2</v>
      </c>
      <c r="X465" s="29">
        <v>-1E-4</v>
      </c>
      <c r="Y465" s="29">
        <v>-2.81E-2</v>
      </c>
      <c r="Z465" s="29">
        <v>-3.7499999999999999E-2</v>
      </c>
      <c r="AA465" s="30">
        <v>300</v>
      </c>
      <c r="AB465" s="30">
        <v>475</v>
      </c>
      <c r="AC465" s="31">
        <v>61.239800000000002</v>
      </c>
      <c r="AD465" s="31">
        <v>0.24557313283208021</v>
      </c>
      <c r="AE465" s="30">
        <v>1</v>
      </c>
    </row>
    <row r="466" spans="2:31" x14ac:dyDescent="0.2">
      <c r="B466" s="28">
        <v>294</v>
      </c>
      <c r="C466" s="29" t="s">
        <v>1260</v>
      </c>
      <c r="D466" s="29" t="s">
        <v>616</v>
      </c>
      <c r="E466" s="29">
        <v>1E-4</v>
      </c>
      <c r="F466" s="29">
        <v>2.7900000000000001E-2</v>
      </c>
      <c r="G466" s="29">
        <v>3.7199999999999997E-2</v>
      </c>
      <c r="H466" s="29">
        <v>-1E-4</v>
      </c>
      <c r="I466" s="29">
        <v>-2.81E-2</v>
      </c>
      <c r="J466" s="29">
        <v>-3.7499999999999999E-2</v>
      </c>
      <c r="K466" s="30">
        <v>300</v>
      </c>
      <c r="L466" s="30">
        <v>475</v>
      </c>
      <c r="M466" s="31">
        <v>-12.781599999999999</v>
      </c>
      <c r="N466" s="31">
        <v>5.1254536340852128E-2</v>
      </c>
      <c r="O466" s="30">
        <v>1</v>
      </c>
      <c r="R466" s="28">
        <v>294</v>
      </c>
      <c r="S466" s="29" t="s">
        <v>1260</v>
      </c>
      <c r="T466" s="29" t="s">
        <v>616</v>
      </c>
      <c r="U466" s="29">
        <v>1E-4</v>
      </c>
      <c r="V466" s="29">
        <v>2.7900000000000001E-2</v>
      </c>
      <c r="W466" s="29">
        <v>3.7199999999999997E-2</v>
      </c>
      <c r="X466" s="29">
        <v>-1E-4</v>
      </c>
      <c r="Y466" s="29">
        <v>-2.81E-2</v>
      </c>
      <c r="Z466" s="29">
        <v>-3.7499999999999999E-2</v>
      </c>
      <c r="AA466" s="30">
        <v>300</v>
      </c>
      <c r="AB466" s="30">
        <v>475</v>
      </c>
      <c r="AC466" s="31">
        <v>-12.7788</v>
      </c>
      <c r="AD466" s="31">
        <v>5.1243308270676698E-2</v>
      </c>
      <c r="AE466" s="30">
        <v>1</v>
      </c>
    </row>
    <row r="467" spans="2:31" x14ac:dyDescent="0.2">
      <c r="B467" s="28">
        <v>294</v>
      </c>
      <c r="C467" s="29" t="s">
        <v>1261</v>
      </c>
      <c r="D467" s="29" t="s">
        <v>618</v>
      </c>
      <c r="E467" s="29">
        <v>1E-4</v>
      </c>
      <c r="F467" s="29">
        <v>2.7900000000000001E-2</v>
      </c>
      <c r="G467" s="29">
        <v>3.7199999999999997E-2</v>
      </c>
      <c r="H467" s="29">
        <v>-1E-4</v>
      </c>
      <c r="I467" s="29">
        <v>-2.81E-2</v>
      </c>
      <c r="J467" s="29">
        <v>-3.7499999999999999E-2</v>
      </c>
      <c r="K467" s="30">
        <v>300</v>
      </c>
      <c r="L467" s="30">
        <v>475</v>
      </c>
      <c r="M467" s="31">
        <v>61.239899999999999</v>
      </c>
      <c r="N467" s="31">
        <v>0.24557353383458647</v>
      </c>
      <c r="O467" s="30">
        <v>1</v>
      </c>
      <c r="R467" s="28">
        <v>294</v>
      </c>
      <c r="S467" s="29" t="s">
        <v>1261</v>
      </c>
      <c r="T467" s="29" t="s">
        <v>618</v>
      </c>
      <c r="U467" s="29">
        <v>1E-4</v>
      </c>
      <c r="V467" s="29">
        <v>2.7900000000000001E-2</v>
      </c>
      <c r="W467" s="29">
        <v>3.7199999999999997E-2</v>
      </c>
      <c r="X467" s="29">
        <v>-1E-4</v>
      </c>
      <c r="Y467" s="29">
        <v>-2.81E-2</v>
      </c>
      <c r="Z467" s="29">
        <v>-3.7499999999999999E-2</v>
      </c>
      <c r="AA467" s="30">
        <v>300</v>
      </c>
      <c r="AB467" s="30">
        <v>475</v>
      </c>
      <c r="AC467" s="31">
        <v>61.239800000000002</v>
      </c>
      <c r="AD467" s="31">
        <v>0.24557313283208021</v>
      </c>
      <c r="AE467" s="30">
        <v>1</v>
      </c>
    </row>
    <row r="468" spans="2:31" x14ac:dyDescent="0.2">
      <c r="B468" s="28">
        <v>295</v>
      </c>
      <c r="C468" s="29" t="s">
        <v>1263</v>
      </c>
      <c r="D468" s="29" t="s">
        <v>616</v>
      </c>
      <c r="E468" s="29">
        <v>1E-4</v>
      </c>
      <c r="F468" s="29">
        <v>2.7900000000000001E-2</v>
      </c>
      <c r="G468" s="29">
        <v>3.7199999999999997E-2</v>
      </c>
      <c r="H468" s="29">
        <v>-1E-4</v>
      </c>
      <c r="I468" s="29">
        <v>-2.81E-2</v>
      </c>
      <c r="J468" s="29">
        <v>-3.7499999999999999E-2</v>
      </c>
      <c r="K468" s="30">
        <v>300</v>
      </c>
      <c r="L468" s="30">
        <v>475</v>
      </c>
      <c r="M468" s="31">
        <v>-15.3925</v>
      </c>
      <c r="N468" s="31">
        <v>6.1724310776942355E-2</v>
      </c>
      <c r="O468" s="30">
        <v>1</v>
      </c>
      <c r="R468" s="28">
        <v>295</v>
      </c>
      <c r="S468" s="29" t="s">
        <v>1263</v>
      </c>
      <c r="T468" s="29" t="s">
        <v>616</v>
      </c>
      <c r="U468" s="29">
        <v>1E-4</v>
      </c>
      <c r="V468" s="29">
        <v>2.7900000000000001E-2</v>
      </c>
      <c r="W468" s="29">
        <v>3.7199999999999997E-2</v>
      </c>
      <c r="X468" s="29">
        <v>-1E-4</v>
      </c>
      <c r="Y468" s="29">
        <v>-2.81E-2</v>
      </c>
      <c r="Z468" s="29">
        <v>-3.7499999999999999E-2</v>
      </c>
      <c r="AA468" s="30">
        <v>300</v>
      </c>
      <c r="AB468" s="30">
        <v>475</v>
      </c>
      <c r="AC468" s="31">
        <v>-15.389699999999999</v>
      </c>
      <c r="AD468" s="31">
        <v>6.1713082706766911E-2</v>
      </c>
      <c r="AE468" s="30">
        <v>1</v>
      </c>
    </row>
    <row r="469" spans="2:31" x14ac:dyDescent="0.2">
      <c r="B469" s="28">
        <v>295</v>
      </c>
      <c r="C469" s="29" t="s">
        <v>1264</v>
      </c>
      <c r="D469" s="29" t="s">
        <v>618</v>
      </c>
      <c r="E469" s="29">
        <v>1E-4</v>
      </c>
      <c r="F469" s="29">
        <v>2.7900000000000001E-2</v>
      </c>
      <c r="G469" s="29">
        <v>3.7199999999999997E-2</v>
      </c>
      <c r="H469" s="29">
        <v>-1E-4</v>
      </c>
      <c r="I469" s="29">
        <v>-2.81E-2</v>
      </c>
      <c r="J469" s="29">
        <v>-3.7499999999999999E-2</v>
      </c>
      <c r="K469" s="30">
        <v>300</v>
      </c>
      <c r="L469" s="30">
        <v>475</v>
      </c>
      <c r="M469" s="31">
        <v>61.239899999999999</v>
      </c>
      <c r="N469" s="31">
        <v>0.24557353383458647</v>
      </c>
      <c r="O469" s="30">
        <v>1</v>
      </c>
      <c r="R469" s="28">
        <v>295</v>
      </c>
      <c r="S469" s="29" t="s">
        <v>1264</v>
      </c>
      <c r="T469" s="29" t="s">
        <v>618</v>
      </c>
      <c r="U469" s="29">
        <v>1E-4</v>
      </c>
      <c r="V469" s="29">
        <v>2.7900000000000001E-2</v>
      </c>
      <c r="W469" s="29">
        <v>3.7199999999999997E-2</v>
      </c>
      <c r="X469" s="29">
        <v>-1E-4</v>
      </c>
      <c r="Y469" s="29">
        <v>-2.81E-2</v>
      </c>
      <c r="Z469" s="29">
        <v>-3.7499999999999999E-2</v>
      </c>
      <c r="AA469" s="30">
        <v>300</v>
      </c>
      <c r="AB469" s="30">
        <v>475</v>
      </c>
      <c r="AC469" s="31">
        <v>61.239800000000002</v>
      </c>
      <c r="AD469" s="31">
        <v>0.24557313283208021</v>
      </c>
      <c r="AE469" s="30">
        <v>1</v>
      </c>
    </row>
    <row r="470" spans="2:31" x14ac:dyDescent="0.2">
      <c r="B470" s="28">
        <v>273</v>
      </c>
      <c r="C470" s="29" t="s">
        <v>1266</v>
      </c>
      <c r="D470" s="29" t="s">
        <v>616</v>
      </c>
      <c r="E470" s="29">
        <v>1E-4</v>
      </c>
      <c r="F470" s="29">
        <v>2.8400000000000002E-2</v>
      </c>
      <c r="G470" s="29">
        <v>3.78E-2</v>
      </c>
      <c r="H470" s="29">
        <v>-1E-4</v>
      </c>
      <c r="I470" s="29">
        <v>-2.8899999999999999E-2</v>
      </c>
      <c r="J470" s="29">
        <v>-3.85E-2</v>
      </c>
      <c r="K470" s="30">
        <v>300</v>
      </c>
      <c r="L470" s="30">
        <v>475</v>
      </c>
      <c r="M470" s="31">
        <v>-53.235500000000002</v>
      </c>
      <c r="N470" s="31">
        <v>0.21347568922305765</v>
      </c>
      <c r="O470" s="30">
        <v>1</v>
      </c>
      <c r="R470" s="28">
        <v>273</v>
      </c>
      <c r="S470" s="29" t="s">
        <v>1266</v>
      </c>
      <c r="T470" s="29" t="s">
        <v>616</v>
      </c>
      <c r="U470" s="29">
        <v>1E-4</v>
      </c>
      <c r="V470" s="29">
        <v>2.8400000000000002E-2</v>
      </c>
      <c r="W470" s="29">
        <v>3.78E-2</v>
      </c>
      <c r="X470" s="29">
        <v>-1E-4</v>
      </c>
      <c r="Y470" s="29">
        <v>-2.8899999999999999E-2</v>
      </c>
      <c r="Z470" s="29">
        <v>-3.85E-2</v>
      </c>
      <c r="AA470" s="30">
        <v>300</v>
      </c>
      <c r="AB470" s="30">
        <v>475</v>
      </c>
      <c r="AC470" s="31">
        <v>-53.235100000000003</v>
      </c>
      <c r="AD470" s="31">
        <v>0.2134740852130326</v>
      </c>
      <c r="AE470" s="30">
        <v>1</v>
      </c>
    </row>
    <row r="471" spans="2:31" x14ac:dyDescent="0.2">
      <c r="B471" s="28">
        <v>273</v>
      </c>
      <c r="C471" s="29" t="s">
        <v>1267</v>
      </c>
      <c r="D471" s="29" t="s">
        <v>618</v>
      </c>
      <c r="E471" s="29">
        <v>1E-4</v>
      </c>
      <c r="F471" s="29">
        <v>2.8400000000000002E-2</v>
      </c>
      <c r="G471" s="29">
        <v>3.78E-2</v>
      </c>
      <c r="H471" s="29">
        <v>-1E-4</v>
      </c>
      <c r="I471" s="29">
        <v>-2.8899999999999999E-2</v>
      </c>
      <c r="J471" s="29">
        <v>-3.85E-2</v>
      </c>
      <c r="K471" s="30">
        <v>300</v>
      </c>
      <c r="L471" s="30">
        <v>475</v>
      </c>
      <c r="M471" s="31">
        <v>52.497100000000003</v>
      </c>
      <c r="N471" s="31">
        <v>0.21051468671679199</v>
      </c>
      <c r="O471" s="30">
        <v>1</v>
      </c>
      <c r="R471" s="28">
        <v>273</v>
      </c>
      <c r="S471" s="29" t="s">
        <v>1267</v>
      </c>
      <c r="T471" s="29" t="s">
        <v>618</v>
      </c>
      <c r="U471" s="29">
        <v>1E-4</v>
      </c>
      <c r="V471" s="29">
        <v>2.8400000000000002E-2</v>
      </c>
      <c r="W471" s="29">
        <v>3.78E-2</v>
      </c>
      <c r="X471" s="29">
        <v>-1E-4</v>
      </c>
      <c r="Y471" s="29">
        <v>-2.8899999999999999E-2</v>
      </c>
      <c r="Z471" s="29">
        <v>-3.85E-2</v>
      </c>
      <c r="AA471" s="30">
        <v>300</v>
      </c>
      <c r="AB471" s="30">
        <v>475</v>
      </c>
      <c r="AC471" s="31">
        <v>52.496600000000001</v>
      </c>
      <c r="AD471" s="31">
        <v>0.21051268170426066</v>
      </c>
      <c r="AE471" s="30">
        <v>1</v>
      </c>
    </row>
    <row r="472" spans="2:31" x14ac:dyDescent="0.2">
      <c r="B472" s="28">
        <v>276</v>
      </c>
      <c r="C472" s="29" t="s">
        <v>1269</v>
      </c>
      <c r="D472" s="29" t="s">
        <v>616</v>
      </c>
      <c r="E472" s="29">
        <v>1E-4</v>
      </c>
      <c r="F472" s="29">
        <v>2.8500000000000001E-2</v>
      </c>
      <c r="G472" s="29">
        <v>3.7900000000000003E-2</v>
      </c>
      <c r="H472" s="29">
        <v>-1E-4</v>
      </c>
      <c r="I472" s="29">
        <v>-2.9000000000000001E-2</v>
      </c>
      <c r="J472" s="29">
        <v>-3.8600000000000002E-2</v>
      </c>
      <c r="K472" s="30">
        <v>300</v>
      </c>
      <c r="L472" s="30">
        <v>475</v>
      </c>
      <c r="M472" s="31">
        <v>-67.893299999999996</v>
      </c>
      <c r="N472" s="31">
        <v>0.27225383458646618</v>
      </c>
      <c r="O472" s="30">
        <v>1</v>
      </c>
      <c r="R472" s="28">
        <v>276</v>
      </c>
      <c r="S472" s="29" t="s">
        <v>1269</v>
      </c>
      <c r="T472" s="29" t="s">
        <v>616</v>
      </c>
      <c r="U472" s="29">
        <v>1E-4</v>
      </c>
      <c r="V472" s="29">
        <v>2.8500000000000001E-2</v>
      </c>
      <c r="W472" s="29">
        <v>3.7900000000000003E-2</v>
      </c>
      <c r="X472" s="29">
        <v>-1E-4</v>
      </c>
      <c r="Y472" s="29">
        <v>-2.9000000000000001E-2</v>
      </c>
      <c r="Z472" s="29">
        <v>-3.8600000000000002E-2</v>
      </c>
      <c r="AA472" s="30">
        <v>300</v>
      </c>
      <c r="AB472" s="30">
        <v>475</v>
      </c>
      <c r="AC472" s="31">
        <v>-67.893299999999996</v>
      </c>
      <c r="AD472" s="31">
        <v>0.27225383458646618</v>
      </c>
      <c r="AE472" s="30">
        <v>1</v>
      </c>
    </row>
    <row r="473" spans="2:31" x14ac:dyDescent="0.2">
      <c r="B473" s="28">
        <v>276</v>
      </c>
      <c r="C473" s="29" t="s">
        <v>1270</v>
      </c>
      <c r="D473" s="29" t="s">
        <v>618</v>
      </c>
      <c r="E473" s="29">
        <v>1E-4</v>
      </c>
      <c r="F473" s="29">
        <v>2.8500000000000001E-2</v>
      </c>
      <c r="G473" s="29">
        <v>3.7900000000000003E-2</v>
      </c>
      <c r="H473" s="29">
        <v>-1E-4</v>
      </c>
      <c r="I473" s="29">
        <v>-2.9000000000000001E-2</v>
      </c>
      <c r="J473" s="29">
        <v>-3.8600000000000002E-2</v>
      </c>
      <c r="K473" s="30">
        <v>300</v>
      </c>
      <c r="L473" s="30">
        <v>475</v>
      </c>
      <c r="M473" s="31">
        <v>68.026499999999999</v>
      </c>
      <c r="N473" s="31">
        <v>0.27278796992481202</v>
      </c>
      <c r="O473" s="30">
        <v>1</v>
      </c>
      <c r="R473" s="28">
        <v>276</v>
      </c>
      <c r="S473" s="29" t="s">
        <v>1270</v>
      </c>
      <c r="T473" s="29" t="s">
        <v>618</v>
      </c>
      <c r="U473" s="29">
        <v>1E-4</v>
      </c>
      <c r="V473" s="29">
        <v>2.8500000000000001E-2</v>
      </c>
      <c r="W473" s="29">
        <v>3.7900000000000003E-2</v>
      </c>
      <c r="X473" s="29">
        <v>-1E-4</v>
      </c>
      <c r="Y473" s="29">
        <v>-2.9000000000000001E-2</v>
      </c>
      <c r="Z473" s="29">
        <v>-3.8600000000000002E-2</v>
      </c>
      <c r="AA473" s="30">
        <v>300</v>
      </c>
      <c r="AB473" s="30">
        <v>475</v>
      </c>
      <c r="AC473" s="31">
        <v>68.026300000000006</v>
      </c>
      <c r="AD473" s="31">
        <v>0.27278716791979951</v>
      </c>
      <c r="AE473" s="30">
        <v>1</v>
      </c>
    </row>
    <row r="474" spans="2:31" x14ac:dyDescent="0.2">
      <c r="B474" s="28">
        <v>279</v>
      </c>
      <c r="C474" s="29" t="s">
        <v>1272</v>
      </c>
      <c r="D474" s="29" t="s">
        <v>616</v>
      </c>
      <c r="E474" s="29">
        <v>1E-4</v>
      </c>
      <c r="F474" s="29">
        <v>2.8400000000000002E-2</v>
      </c>
      <c r="G474" s="29">
        <v>3.7900000000000003E-2</v>
      </c>
      <c r="H474" s="29">
        <v>-1E-4</v>
      </c>
      <c r="I474" s="29">
        <v>-2.9700000000000001E-2</v>
      </c>
      <c r="J474" s="29">
        <v>-3.9699999999999999E-2</v>
      </c>
      <c r="K474" s="30">
        <v>300</v>
      </c>
      <c r="L474" s="30">
        <v>475</v>
      </c>
      <c r="M474" s="31">
        <v>-71.999200000000002</v>
      </c>
      <c r="N474" s="31">
        <v>0.28871859649122805</v>
      </c>
      <c r="O474" s="30">
        <v>1</v>
      </c>
      <c r="R474" s="28">
        <v>279</v>
      </c>
      <c r="S474" s="29" t="s">
        <v>1272</v>
      </c>
      <c r="T474" s="29" t="s">
        <v>616</v>
      </c>
      <c r="U474" s="29">
        <v>1E-4</v>
      </c>
      <c r="V474" s="29">
        <v>2.8400000000000002E-2</v>
      </c>
      <c r="W474" s="29">
        <v>3.7900000000000003E-2</v>
      </c>
      <c r="X474" s="29">
        <v>-1E-4</v>
      </c>
      <c r="Y474" s="29">
        <v>-2.9700000000000001E-2</v>
      </c>
      <c r="Z474" s="29">
        <v>-3.9699999999999999E-2</v>
      </c>
      <c r="AA474" s="30">
        <v>300</v>
      </c>
      <c r="AB474" s="30">
        <v>475</v>
      </c>
      <c r="AC474" s="31">
        <v>-71.999200000000002</v>
      </c>
      <c r="AD474" s="31">
        <v>0.28871859649122805</v>
      </c>
      <c r="AE474" s="30">
        <v>1</v>
      </c>
    </row>
    <row r="475" spans="2:31" x14ac:dyDescent="0.2">
      <c r="B475" s="28">
        <v>279</v>
      </c>
      <c r="C475" s="29" t="s">
        <v>1273</v>
      </c>
      <c r="D475" s="29" t="s">
        <v>618</v>
      </c>
      <c r="E475" s="29">
        <v>1E-4</v>
      </c>
      <c r="F475" s="29">
        <v>2.8400000000000002E-2</v>
      </c>
      <c r="G475" s="29">
        <v>3.7900000000000003E-2</v>
      </c>
      <c r="H475" s="29">
        <v>-1E-4</v>
      </c>
      <c r="I475" s="29">
        <v>-2.9700000000000001E-2</v>
      </c>
      <c r="J475" s="29">
        <v>-3.9699999999999999E-2</v>
      </c>
      <c r="K475" s="30">
        <v>300</v>
      </c>
      <c r="L475" s="30">
        <v>475</v>
      </c>
      <c r="M475" s="31">
        <v>70.442899999999995</v>
      </c>
      <c r="N475" s="31">
        <v>0.28247779448621552</v>
      </c>
      <c r="O475" s="30">
        <v>1</v>
      </c>
      <c r="R475" s="28">
        <v>279</v>
      </c>
      <c r="S475" s="29" t="s">
        <v>1273</v>
      </c>
      <c r="T475" s="29" t="s">
        <v>618</v>
      </c>
      <c r="U475" s="29">
        <v>1E-4</v>
      </c>
      <c r="V475" s="29">
        <v>2.8400000000000002E-2</v>
      </c>
      <c r="W475" s="29">
        <v>3.7900000000000003E-2</v>
      </c>
      <c r="X475" s="29">
        <v>-1E-4</v>
      </c>
      <c r="Y475" s="29">
        <v>-2.9700000000000001E-2</v>
      </c>
      <c r="Z475" s="29">
        <v>-3.9699999999999999E-2</v>
      </c>
      <c r="AA475" s="30">
        <v>300</v>
      </c>
      <c r="AB475" s="30">
        <v>475</v>
      </c>
      <c r="AC475" s="31">
        <v>70.442800000000005</v>
      </c>
      <c r="AD475" s="31">
        <v>0.28247739348370926</v>
      </c>
      <c r="AE475" s="30">
        <v>1</v>
      </c>
    </row>
    <row r="476" spans="2:31" x14ac:dyDescent="0.2">
      <c r="B476" s="28">
        <v>282</v>
      </c>
      <c r="C476" s="29" t="s">
        <v>1275</v>
      </c>
      <c r="D476" s="29" t="s">
        <v>616</v>
      </c>
      <c r="E476" s="29">
        <v>1E-4</v>
      </c>
      <c r="F476" s="29">
        <v>2.8400000000000002E-2</v>
      </c>
      <c r="G476" s="29">
        <v>3.7900000000000003E-2</v>
      </c>
      <c r="H476" s="29">
        <v>-1E-4</v>
      </c>
      <c r="I476" s="29">
        <v>-2.9700000000000001E-2</v>
      </c>
      <c r="J476" s="29">
        <v>-3.9699999999999999E-2</v>
      </c>
      <c r="K476" s="30">
        <v>300</v>
      </c>
      <c r="L476" s="30">
        <v>475</v>
      </c>
      <c r="M476" s="31">
        <v>-72.472800000000007</v>
      </c>
      <c r="N476" s="31">
        <v>0.29061774436090226</v>
      </c>
      <c r="O476" s="30">
        <v>1</v>
      </c>
      <c r="R476" s="28">
        <v>282</v>
      </c>
      <c r="S476" s="29" t="s">
        <v>1275</v>
      </c>
      <c r="T476" s="29" t="s">
        <v>616</v>
      </c>
      <c r="U476" s="29">
        <v>1E-4</v>
      </c>
      <c r="V476" s="29">
        <v>2.8400000000000002E-2</v>
      </c>
      <c r="W476" s="29">
        <v>3.7900000000000003E-2</v>
      </c>
      <c r="X476" s="29">
        <v>-1E-4</v>
      </c>
      <c r="Y476" s="29">
        <v>-2.9700000000000001E-2</v>
      </c>
      <c r="Z476" s="29">
        <v>-3.9699999999999999E-2</v>
      </c>
      <c r="AA476" s="30">
        <v>300</v>
      </c>
      <c r="AB476" s="30">
        <v>475</v>
      </c>
      <c r="AC476" s="31">
        <v>-72.472800000000007</v>
      </c>
      <c r="AD476" s="31">
        <v>0.29061774436090226</v>
      </c>
      <c r="AE476" s="30">
        <v>1</v>
      </c>
    </row>
    <row r="477" spans="2:31" x14ac:dyDescent="0.2">
      <c r="B477" s="28">
        <v>282</v>
      </c>
      <c r="C477" s="29" t="s">
        <v>1276</v>
      </c>
      <c r="D477" s="29" t="s">
        <v>618</v>
      </c>
      <c r="E477" s="29">
        <v>1E-4</v>
      </c>
      <c r="F477" s="29">
        <v>2.8400000000000002E-2</v>
      </c>
      <c r="G477" s="29">
        <v>3.7900000000000003E-2</v>
      </c>
      <c r="H477" s="29">
        <v>-1E-4</v>
      </c>
      <c r="I477" s="29">
        <v>-2.9700000000000001E-2</v>
      </c>
      <c r="J477" s="29">
        <v>-3.9699999999999999E-2</v>
      </c>
      <c r="K477" s="30">
        <v>300</v>
      </c>
      <c r="L477" s="30">
        <v>475</v>
      </c>
      <c r="M477" s="31">
        <v>70.817700000000002</v>
      </c>
      <c r="N477" s="31">
        <v>0.28398075187969923</v>
      </c>
      <c r="O477" s="30">
        <v>1</v>
      </c>
      <c r="R477" s="28">
        <v>282</v>
      </c>
      <c r="S477" s="29" t="s">
        <v>1276</v>
      </c>
      <c r="T477" s="29" t="s">
        <v>618</v>
      </c>
      <c r="U477" s="29">
        <v>1E-4</v>
      </c>
      <c r="V477" s="29">
        <v>2.8400000000000002E-2</v>
      </c>
      <c r="W477" s="29">
        <v>3.7900000000000003E-2</v>
      </c>
      <c r="X477" s="29">
        <v>-1E-4</v>
      </c>
      <c r="Y477" s="29">
        <v>-2.9700000000000001E-2</v>
      </c>
      <c r="Z477" s="29">
        <v>-3.9699999999999999E-2</v>
      </c>
      <c r="AA477" s="30">
        <v>300</v>
      </c>
      <c r="AB477" s="30">
        <v>475</v>
      </c>
      <c r="AC477" s="31">
        <v>70.817599999999999</v>
      </c>
      <c r="AD477" s="31">
        <v>0.28398035087719303</v>
      </c>
      <c r="AE477" s="30">
        <v>1</v>
      </c>
    </row>
    <row r="478" spans="2:31" x14ac:dyDescent="0.2">
      <c r="B478" s="28">
        <v>285</v>
      </c>
      <c r="C478" s="29" t="s">
        <v>1278</v>
      </c>
      <c r="D478" s="29" t="s">
        <v>616</v>
      </c>
      <c r="E478" s="29">
        <v>1E-4</v>
      </c>
      <c r="F478" s="29">
        <v>2.8500000000000001E-2</v>
      </c>
      <c r="G478" s="29">
        <v>3.7900000000000003E-2</v>
      </c>
      <c r="H478" s="29">
        <v>-1E-4</v>
      </c>
      <c r="I478" s="29">
        <v>-2.9000000000000001E-2</v>
      </c>
      <c r="J478" s="29">
        <v>-3.8600000000000002E-2</v>
      </c>
      <c r="K478" s="30">
        <v>300</v>
      </c>
      <c r="L478" s="30">
        <v>475</v>
      </c>
      <c r="M478" s="31">
        <v>-70.8904</v>
      </c>
      <c r="N478" s="31">
        <v>0.28427228070175437</v>
      </c>
      <c r="O478" s="30">
        <v>1</v>
      </c>
      <c r="R478" s="28">
        <v>285</v>
      </c>
      <c r="S478" s="29" t="s">
        <v>1278</v>
      </c>
      <c r="T478" s="29" t="s">
        <v>616</v>
      </c>
      <c r="U478" s="29">
        <v>1E-4</v>
      </c>
      <c r="V478" s="29">
        <v>2.8500000000000001E-2</v>
      </c>
      <c r="W478" s="29">
        <v>3.7900000000000003E-2</v>
      </c>
      <c r="X478" s="29">
        <v>-1E-4</v>
      </c>
      <c r="Y478" s="29">
        <v>-2.9000000000000001E-2</v>
      </c>
      <c r="Z478" s="29">
        <v>-3.8600000000000002E-2</v>
      </c>
      <c r="AA478" s="30">
        <v>300</v>
      </c>
      <c r="AB478" s="30">
        <v>475</v>
      </c>
      <c r="AC478" s="31">
        <v>-70.890500000000003</v>
      </c>
      <c r="AD478" s="31">
        <v>0.28427268170426068</v>
      </c>
      <c r="AE478" s="30">
        <v>1</v>
      </c>
    </row>
    <row r="479" spans="2:31" x14ac:dyDescent="0.2">
      <c r="B479" s="28">
        <v>285</v>
      </c>
      <c r="C479" s="29" t="s">
        <v>1279</v>
      </c>
      <c r="D479" s="29" t="s">
        <v>618</v>
      </c>
      <c r="E479" s="29">
        <v>1E-4</v>
      </c>
      <c r="F479" s="29">
        <v>2.8500000000000001E-2</v>
      </c>
      <c r="G479" s="29">
        <v>3.7900000000000003E-2</v>
      </c>
      <c r="H479" s="29">
        <v>-1E-4</v>
      </c>
      <c r="I479" s="29">
        <v>-2.9000000000000001E-2</v>
      </c>
      <c r="J479" s="29">
        <v>-3.8600000000000002E-2</v>
      </c>
      <c r="K479" s="30">
        <v>300</v>
      </c>
      <c r="L479" s="30">
        <v>475</v>
      </c>
      <c r="M479" s="31">
        <v>70.850099999999998</v>
      </c>
      <c r="N479" s="31">
        <v>0.28411067669172929</v>
      </c>
      <c r="O479" s="30">
        <v>1</v>
      </c>
      <c r="R479" s="28">
        <v>285</v>
      </c>
      <c r="S479" s="29" t="s">
        <v>1279</v>
      </c>
      <c r="T479" s="29" t="s">
        <v>618</v>
      </c>
      <c r="U479" s="29">
        <v>1E-4</v>
      </c>
      <c r="V479" s="29">
        <v>2.8500000000000001E-2</v>
      </c>
      <c r="W479" s="29">
        <v>3.7900000000000003E-2</v>
      </c>
      <c r="X479" s="29">
        <v>-1E-4</v>
      </c>
      <c r="Y479" s="29">
        <v>-2.9000000000000001E-2</v>
      </c>
      <c r="Z479" s="29">
        <v>-3.8600000000000002E-2</v>
      </c>
      <c r="AA479" s="30">
        <v>300</v>
      </c>
      <c r="AB479" s="30">
        <v>475</v>
      </c>
      <c r="AC479" s="31">
        <v>70.850099999999998</v>
      </c>
      <c r="AD479" s="31">
        <v>0.28411067669172929</v>
      </c>
      <c r="AE479" s="30">
        <v>1</v>
      </c>
    </row>
    <row r="480" spans="2:31" x14ac:dyDescent="0.2">
      <c r="B480" s="28">
        <v>288</v>
      </c>
      <c r="C480" s="29" t="s">
        <v>1281</v>
      </c>
      <c r="D480" s="29" t="s">
        <v>616</v>
      </c>
      <c r="E480" s="29">
        <v>1E-4</v>
      </c>
      <c r="F480" s="29">
        <v>2.8299999999999999E-2</v>
      </c>
      <c r="G480" s="29">
        <v>3.78E-2</v>
      </c>
      <c r="H480" s="29">
        <v>-1E-4</v>
      </c>
      <c r="I480" s="29">
        <v>-2.9600000000000001E-2</v>
      </c>
      <c r="J480" s="29">
        <v>-3.95E-2</v>
      </c>
      <c r="K480" s="30">
        <v>300</v>
      </c>
      <c r="L480" s="30">
        <v>475</v>
      </c>
      <c r="M480" s="31">
        <v>-65.467799999999997</v>
      </c>
      <c r="N480" s="31">
        <v>0.26252751879699249</v>
      </c>
      <c r="O480" s="30">
        <v>1</v>
      </c>
      <c r="R480" s="28">
        <v>288</v>
      </c>
      <c r="S480" s="29" t="s">
        <v>1281</v>
      </c>
      <c r="T480" s="29" t="s">
        <v>616</v>
      </c>
      <c r="U480" s="29">
        <v>1E-4</v>
      </c>
      <c r="V480" s="29">
        <v>2.8299999999999999E-2</v>
      </c>
      <c r="W480" s="29">
        <v>3.78E-2</v>
      </c>
      <c r="X480" s="29">
        <v>-1E-4</v>
      </c>
      <c r="Y480" s="29">
        <v>-2.9600000000000001E-2</v>
      </c>
      <c r="Z480" s="29">
        <v>-3.95E-2</v>
      </c>
      <c r="AA480" s="30">
        <v>300</v>
      </c>
      <c r="AB480" s="30">
        <v>475</v>
      </c>
      <c r="AC480" s="31">
        <v>-65.468299999999999</v>
      </c>
      <c r="AD480" s="31">
        <v>0.26252952380952382</v>
      </c>
      <c r="AE480" s="30">
        <v>1</v>
      </c>
    </row>
    <row r="481" spans="2:31" x14ac:dyDescent="0.2">
      <c r="B481" s="28">
        <v>288</v>
      </c>
      <c r="C481" s="29" t="s">
        <v>1282</v>
      </c>
      <c r="D481" s="29" t="s">
        <v>618</v>
      </c>
      <c r="E481" s="29">
        <v>1E-4</v>
      </c>
      <c r="F481" s="29">
        <v>2.8299999999999999E-2</v>
      </c>
      <c r="G481" s="29">
        <v>3.78E-2</v>
      </c>
      <c r="H481" s="29">
        <v>-1E-4</v>
      </c>
      <c r="I481" s="29">
        <v>-2.9600000000000001E-2</v>
      </c>
      <c r="J481" s="29">
        <v>-3.95E-2</v>
      </c>
      <c r="K481" s="30">
        <v>300</v>
      </c>
      <c r="L481" s="30">
        <v>475</v>
      </c>
      <c r="M481" s="31">
        <v>64.318600000000004</v>
      </c>
      <c r="N481" s="31">
        <v>0.25791919799498747</v>
      </c>
      <c r="O481" s="30">
        <v>1</v>
      </c>
      <c r="R481" s="28">
        <v>288</v>
      </c>
      <c r="S481" s="29" t="s">
        <v>1282</v>
      </c>
      <c r="T481" s="29" t="s">
        <v>618</v>
      </c>
      <c r="U481" s="29">
        <v>1E-4</v>
      </c>
      <c r="V481" s="29">
        <v>2.8299999999999999E-2</v>
      </c>
      <c r="W481" s="29">
        <v>3.78E-2</v>
      </c>
      <c r="X481" s="29">
        <v>-1E-4</v>
      </c>
      <c r="Y481" s="29">
        <v>-2.9600000000000001E-2</v>
      </c>
      <c r="Z481" s="29">
        <v>-3.95E-2</v>
      </c>
      <c r="AA481" s="30">
        <v>300</v>
      </c>
      <c r="AB481" s="30">
        <v>475</v>
      </c>
      <c r="AC481" s="31">
        <v>64.319000000000003</v>
      </c>
      <c r="AD481" s="31">
        <v>0.25792080200501255</v>
      </c>
      <c r="AE481" s="30">
        <v>1</v>
      </c>
    </row>
    <row r="482" spans="2:31" x14ac:dyDescent="0.2">
      <c r="B482" s="28">
        <v>296</v>
      </c>
      <c r="C482" s="29" t="s">
        <v>1284</v>
      </c>
      <c r="D482" s="29" t="s">
        <v>616</v>
      </c>
      <c r="E482" s="29">
        <v>1E-4</v>
      </c>
      <c r="F482" s="29">
        <v>2.7900000000000001E-2</v>
      </c>
      <c r="G482" s="29">
        <v>3.7199999999999997E-2</v>
      </c>
      <c r="H482" s="29">
        <v>-1E-4</v>
      </c>
      <c r="I482" s="29">
        <v>-2.8400000000000002E-2</v>
      </c>
      <c r="J482" s="29">
        <v>-3.78E-2</v>
      </c>
      <c r="K482" s="30">
        <v>300</v>
      </c>
      <c r="L482" s="30">
        <v>475</v>
      </c>
      <c r="M482" s="31">
        <v>-19.6998</v>
      </c>
      <c r="N482" s="31">
        <v>7.8996691729323304E-2</v>
      </c>
      <c r="O482" s="30">
        <v>1</v>
      </c>
      <c r="R482" s="28">
        <v>296</v>
      </c>
      <c r="S482" s="29" t="s">
        <v>1284</v>
      </c>
      <c r="T482" s="29" t="s">
        <v>616</v>
      </c>
      <c r="U482" s="29">
        <v>1E-4</v>
      </c>
      <c r="V482" s="29">
        <v>2.7900000000000001E-2</v>
      </c>
      <c r="W482" s="29">
        <v>3.7199999999999997E-2</v>
      </c>
      <c r="X482" s="29">
        <v>-1E-4</v>
      </c>
      <c r="Y482" s="29">
        <v>-2.8400000000000002E-2</v>
      </c>
      <c r="Z482" s="29">
        <v>-3.78E-2</v>
      </c>
      <c r="AA482" s="30">
        <v>300</v>
      </c>
      <c r="AB482" s="30">
        <v>475</v>
      </c>
      <c r="AC482" s="31">
        <v>-19.6968</v>
      </c>
      <c r="AD482" s="31">
        <v>7.8984661654135341E-2</v>
      </c>
      <c r="AE482" s="30">
        <v>1</v>
      </c>
    </row>
    <row r="483" spans="2:31" x14ac:dyDescent="0.2">
      <c r="B483" s="28">
        <v>296</v>
      </c>
      <c r="C483" s="29" t="s">
        <v>1285</v>
      </c>
      <c r="D483" s="29" t="s">
        <v>618</v>
      </c>
      <c r="E483" s="29">
        <v>1E-4</v>
      </c>
      <c r="F483" s="29">
        <v>2.7900000000000001E-2</v>
      </c>
      <c r="G483" s="29">
        <v>3.7199999999999997E-2</v>
      </c>
      <c r="H483" s="29">
        <v>-1E-4</v>
      </c>
      <c r="I483" s="29">
        <v>-2.8400000000000002E-2</v>
      </c>
      <c r="J483" s="29">
        <v>-3.78E-2</v>
      </c>
      <c r="K483" s="30">
        <v>300</v>
      </c>
      <c r="L483" s="30">
        <v>475</v>
      </c>
      <c r="M483" s="31">
        <v>64.318600000000004</v>
      </c>
      <c r="N483" s="31">
        <v>0.25791919799498747</v>
      </c>
      <c r="O483" s="30">
        <v>1</v>
      </c>
      <c r="R483" s="28">
        <v>296</v>
      </c>
      <c r="S483" s="29" t="s">
        <v>1285</v>
      </c>
      <c r="T483" s="29" t="s">
        <v>618</v>
      </c>
      <c r="U483" s="29">
        <v>1E-4</v>
      </c>
      <c r="V483" s="29">
        <v>2.7900000000000001E-2</v>
      </c>
      <c r="W483" s="29">
        <v>3.7199999999999997E-2</v>
      </c>
      <c r="X483" s="29">
        <v>-1E-4</v>
      </c>
      <c r="Y483" s="29">
        <v>-2.8400000000000002E-2</v>
      </c>
      <c r="Z483" s="29">
        <v>-3.78E-2</v>
      </c>
      <c r="AA483" s="30">
        <v>300</v>
      </c>
      <c r="AB483" s="30">
        <v>475</v>
      </c>
      <c r="AC483" s="31">
        <v>64.319000000000003</v>
      </c>
      <c r="AD483" s="31">
        <v>0.25792080200501255</v>
      </c>
      <c r="AE483" s="30">
        <v>1</v>
      </c>
    </row>
    <row r="484" spans="2:31" x14ac:dyDescent="0.2">
      <c r="B484" s="28">
        <v>297</v>
      </c>
      <c r="C484" s="29" t="s">
        <v>1287</v>
      </c>
      <c r="D484" s="29" t="s">
        <v>616</v>
      </c>
      <c r="E484" s="29">
        <v>1E-4</v>
      </c>
      <c r="F484" s="29">
        <v>2.7900000000000001E-2</v>
      </c>
      <c r="G484" s="29">
        <v>3.7199999999999997E-2</v>
      </c>
      <c r="H484" s="29">
        <v>-1E-4</v>
      </c>
      <c r="I484" s="29">
        <v>-2.8400000000000002E-2</v>
      </c>
      <c r="J484" s="29">
        <v>-3.78E-2</v>
      </c>
      <c r="K484" s="30">
        <v>300</v>
      </c>
      <c r="L484" s="30">
        <v>475</v>
      </c>
      <c r="M484" s="31">
        <v>-18.588100000000001</v>
      </c>
      <c r="N484" s="31">
        <v>7.4538746867167924E-2</v>
      </c>
      <c r="O484" s="30">
        <v>1</v>
      </c>
      <c r="R484" s="28">
        <v>297</v>
      </c>
      <c r="S484" s="29" t="s">
        <v>1287</v>
      </c>
      <c r="T484" s="29" t="s">
        <v>616</v>
      </c>
      <c r="U484" s="29">
        <v>1E-4</v>
      </c>
      <c r="V484" s="29">
        <v>2.7900000000000001E-2</v>
      </c>
      <c r="W484" s="29">
        <v>3.7199999999999997E-2</v>
      </c>
      <c r="X484" s="29">
        <v>-1E-4</v>
      </c>
      <c r="Y484" s="29">
        <v>-2.8400000000000002E-2</v>
      </c>
      <c r="Z484" s="29">
        <v>-3.78E-2</v>
      </c>
      <c r="AA484" s="30">
        <v>300</v>
      </c>
      <c r="AB484" s="30">
        <v>475</v>
      </c>
      <c r="AC484" s="31">
        <v>-18.585100000000001</v>
      </c>
      <c r="AD484" s="31">
        <v>7.4526716791979961E-2</v>
      </c>
      <c r="AE484" s="30">
        <v>1</v>
      </c>
    </row>
    <row r="485" spans="2:31" x14ac:dyDescent="0.2">
      <c r="B485" s="28">
        <v>297</v>
      </c>
      <c r="C485" s="29" t="s">
        <v>1288</v>
      </c>
      <c r="D485" s="29" t="s">
        <v>618</v>
      </c>
      <c r="E485" s="29">
        <v>1E-4</v>
      </c>
      <c r="F485" s="29">
        <v>2.7900000000000001E-2</v>
      </c>
      <c r="G485" s="29">
        <v>3.7199999999999997E-2</v>
      </c>
      <c r="H485" s="29">
        <v>-1E-4</v>
      </c>
      <c r="I485" s="29">
        <v>-2.8400000000000002E-2</v>
      </c>
      <c r="J485" s="29">
        <v>-3.78E-2</v>
      </c>
      <c r="K485" s="30">
        <v>300</v>
      </c>
      <c r="L485" s="30">
        <v>475</v>
      </c>
      <c r="M485" s="31">
        <v>64.318600000000004</v>
      </c>
      <c r="N485" s="31">
        <v>0.25791919799498747</v>
      </c>
      <c r="O485" s="30">
        <v>1</v>
      </c>
      <c r="R485" s="28">
        <v>297</v>
      </c>
      <c r="S485" s="29" t="s">
        <v>1288</v>
      </c>
      <c r="T485" s="29" t="s">
        <v>618</v>
      </c>
      <c r="U485" s="29">
        <v>1E-4</v>
      </c>
      <c r="V485" s="29">
        <v>2.7900000000000001E-2</v>
      </c>
      <c r="W485" s="29">
        <v>3.7199999999999997E-2</v>
      </c>
      <c r="X485" s="29">
        <v>-1E-4</v>
      </c>
      <c r="Y485" s="29">
        <v>-2.8400000000000002E-2</v>
      </c>
      <c r="Z485" s="29">
        <v>-3.78E-2</v>
      </c>
      <c r="AA485" s="30">
        <v>300</v>
      </c>
      <c r="AB485" s="30">
        <v>475</v>
      </c>
      <c r="AC485" s="31">
        <v>64.319000000000003</v>
      </c>
      <c r="AD485" s="31">
        <v>0.25792080200501255</v>
      </c>
      <c r="AE485" s="30">
        <v>1</v>
      </c>
    </row>
    <row r="486" spans="2:31" x14ac:dyDescent="0.2">
      <c r="B486" s="28">
        <v>298</v>
      </c>
      <c r="C486" s="29" t="s">
        <v>1289</v>
      </c>
      <c r="D486" s="29" t="s">
        <v>616</v>
      </c>
      <c r="E486" s="29">
        <v>1E-4</v>
      </c>
      <c r="F486" s="29">
        <v>2.7900000000000001E-2</v>
      </c>
      <c r="G486" s="29">
        <v>3.7199999999999997E-2</v>
      </c>
      <c r="H486" s="29">
        <v>-1E-4</v>
      </c>
      <c r="I486" s="29">
        <v>-2.8400000000000002E-2</v>
      </c>
      <c r="J486" s="29">
        <v>-3.78E-2</v>
      </c>
      <c r="K486" s="30">
        <v>300</v>
      </c>
      <c r="L486" s="30">
        <v>475</v>
      </c>
      <c r="M486" s="31">
        <v>-20.281300000000002</v>
      </c>
      <c r="N486" s="31">
        <v>8.1328521303258156E-2</v>
      </c>
      <c r="O486" s="30">
        <v>1</v>
      </c>
      <c r="R486" s="28">
        <v>298</v>
      </c>
      <c r="S486" s="29" t="s">
        <v>1289</v>
      </c>
      <c r="T486" s="29" t="s">
        <v>616</v>
      </c>
      <c r="U486" s="29">
        <v>1E-4</v>
      </c>
      <c r="V486" s="29">
        <v>2.7900000000000001E-2</v>
      </c>
      <c r="W486" s="29">
        <v>3.7199999999999997E-2</v>
      </c>
      <c r="X486" s="29">
        <v>-1E-4</v>
      </c>
      <c r="Y486" s="29">
        <v>-2.8400000000000002E-2</v>
      </c>
      <c r="Z486" s="29">
        <v>-3.78E-2</v>
      </c>
      <c r="AA486" s="30">
        <v>300</v>
      </c>
      <c r="AB486" s="30">
        <v>475</v>
      </c>
      <c r="AC486" s="31">
        <v>-20.278400000000001</v>
      </c>
      <c r="AD486" s="31">
        <v>8.1316892230576449E-2</v>
      </c>
      <c r="AE486" s="30">
        <v>1</v>
      </c>
    </row>
    <row r="487" spans="2:31" x14ac:dyDescent="0.2">
      <c r="B487" s="28">
        <v>298</v>
      </c>
      <c r="C487" s="29" t="s">
        <v>1290</v>
      </c>
      <c r="D487" s="29" t="s">
        <v>618</v>
      </c>
      <c r="E487" s="29">
        <v>1E-4</v>
      </c>
      <c r="F487" s="29">
        <v>2.7900000000000001E-2</v>
      </c>
      <c r="G487" s="29">
        <v>3.7199999999999997E-2</v>
      </c>
      <c r="H487" s="29">
        <v>-1E-4</v>
      </c>
      <c r="I487" s="29">
        <v>-2.8400000000000002E-2</v>
      </c>
      <c r="J487" s="29">
        <v>-3.78E-2</v>
      </c>
      <c r="K487" s="30">
        <v>300</v>
      </c>
      <c r="L487" s="30">
        <v>475</v>
      </c>
      <c r="M487" s="31">
        <v>64.318600000000004</v>
      </c>
      <c r="N487" s="31">
        <v>0.25791919799498747</v>
      </c>
      <c r="O487" s="30">
        <v>1</v>
      </c>
      <c r="R487" s="28">
        <v>298</v>
      </c>
      <c r="S487" s="29" t="s">
        <v>1290</v>
      </c>
      <c r="T487" s="29" t="s">
        <v>618</v>
      </c>
      <c r="U487" s="29">
        <v>1E-4</v>
      </c>
      <c r="V487" s="29">
        <v>2.7900000000000001E-2</v>
      </c>
      <c r="W487" s="29">
        <v>3.7199999999999997E-2</v>
      </c>
      <c r="X487" s="29">
        <v>-1E-4</v>
      </c>
      <c r="Y487" s="29">
        <v>-2.8400000000000002E-2</v>
      </c>
      <c r="Z487" s="29">
        <v>-3.78E-2</v>
      </c>
      <c r="AA487" s="30">
        <v>300</v>
      </c>
      <c r="AB487" s="30">
        <v>475</v>
      </c>
      <c r="AC487" s="31">
        <v>64.319000000000003</v>
      </c>
      <c r="AD487" s="31">
        <v>0.25792080200501255</v>
      </c>
      <c r="AE487" s="30">
        <v>1</v>
      </c>
    </row>
    <row r="488" spans="2:31" x14ac:dyDescent="0.2">
      <c r="B488" s="28">
        <v>299</v>
      </c>
      <c r="C488" s="29" t="s">
        <v>1291</v>
      </c>
      <c r="D488" s="29" t="s">
        <v>616</v>
      </c>
      <c r="E488" s="29">
        <v>1E-4</v>
      </c>
      <c r="F488" s="29">
        <v>2.7900000000000001E-2</v>
      </c>
      <c r="G488" s="29">
        <v>3.7199999999999997E-2</v>
      </c>
      <c r="H488" s="29">
        <v>-1E-4</v>
      </c>
      <c r="I488" s="29">
        <v>-2.8400000000000002E-2</v>
      </c>
      <c r="J488" s="29">
        <v>-3.78E-2</v>
      </c>
      <c r="K488" s="30">
        <v>300</v>
      </c>
      <c r="L488" s="30">
        <v>475</v>
      </c>
      <c r="M488" s="31">
        <v>-19.1248</v>
      </c>
      <c r="N488" s="31">
        <v>7.6690927318295743E-2</v>
      </c>
      <c r="O488" s="30">
        <v>1</v>
      </c>
      <c r="R488" s="28">
        <v>299</v>
      </c>
      <c r="S488" s="29" t="s">
        <v>1291</v>
      </c>
      <c r="T488" s="29" t="s">
        <v>616</v>
      </c>
      <c r="U488" s="29">
        <v>1E-4</v>
      </c>
      <c r="V488" s="29">
        <v>2.7900000000000001E-2</v>
      </c>
      <c r="W488" s="29">
        <v>3.7199999999999997E-2</v>
      </c>
      <c r="X488" s="29">
        <v>-1E-4</v>
      </c>
      <c r="Y488" s="29">
        <v>-2.8400000000000002E-2</v>
      </c>
      <c r="Z488" s="29">
        <v>-3.78E-2</v>
      </c>
      <c r="AA488" s="30">
        <v>300</v>
      </c>
      <c r="AB488" s="30">
        <v>475</v>
      </c>
      <c r="AC488" s="31">
        <v>-19.1218</v>
      </c>
      <c r="AD488" s="31">
        <v>7.6678897243107766E-2</v>
      </c>
      <c r="AE488" s="30">
        <v>1</v>
      </c>
    </row>
    <row r="489" spans="2:31" x14ac:dyDescent="0.2">
      <c r="B489" s="28">
        <v>299</v>
      </c>
      <c r="C489" s="29" t="s">
        <v>1292</v>
      </c>
      <c r="D489" s="29" t="s">
        <v>618</v>
      </c>
      <c r="E489" s="29">
        <v>1E-4</v>
      </c>
      <c r="F489" s="29">
        <v>2.7900000000000001E-2</v>
      </c>
      <c r="G489" s="29">
        <v>3.7199999999999997E-2</v>
      </c>
      <c r="H489" s="29">
        <v>-1E-4</v>
      </c>
      <c r="I489" s="29">
        <v>-2.8400000000000002E-2</v>
      </c>
      <c r="J489" s="29">
        <v>-3.78E-2</v>
      </c>
      <c r="K489" s="30">
        <v>300</v>
      </c>
      <c r="L489" s="30">
        <v>475</v>
      </c>
      <c r="M489" s="31">
        <v>64.318600000000004</v>
      </c>
      <c r="N489" s="31">
        <v>0.25791919799498747</v>
      </c>
      <c r="O489" s="30">
        <v>1</v>
      </c>
      <c r="R489" s="28">
        <v>299</v>
      </c>
      <c r="S489" s="29" t="s">
        <v>1292</v>
      </c>
      <c r="T489" s="29" t="s">
        <v>618</v>
      </c>
      <c r="U489" s="29">
        <v>1E-4</v>
      </c>
      <c r="V489" s="29">
        <v>2.7900000000000001E-2</v>
      </c>
      <c r="W489" s="29">
        <v>3.7199999999999997E-2</v>
      </c>
      <c r="X489" s="29">
        <v>-1E-4</v>
      </c>
      <c r="Y489" s="29">
        <v>-2.8400000000000002E-2</v>
      </c>
      <c r="Z489" s="29">
        <v>-3.78E-2</v>
      </c>
      <c r="AA489" s="30">
        <v>300</v>
      </c>
      <c r="AB489" s="30">
        <v>475</v>
      </c>
      <c r="AC489" s="31">
        <v>64.319000000000003</v>
      </c>
      <c r="AD489" s="31">
        <v>0.25792080200501255</v>
      </c>
      <c r="AE489" s="30">
        <v>1</v>
      </c>
    </row>
    <row r="490" spans="2:31" x14ac:dyDescent="0.2">
      <c r="B490" s="28">
        <v>300</v>
      </c>
      <c r="C490" s="29" t="s">
        <v>1294</v>
      </c>
      <c r="D490" s="29" t="s">
        <v>616</v>
      </c>
      <c r="E490" s="29">
        <v>1E-4</v>
      </c>
      <c r="F490" s="29">
        <v>2.7900000000000001E-2</v>
      </c>
      <c r="G490" s="29">
        <v>3.7199999999999997E-2</v>
      </c>
      <c r="H490" s="29">
        <v>-1E-4</v>
      </c>
      <c r="I490" s="29">
        <v>-2.8400000000000002E-2</v>
      </c>
      <c r="J490" s="29">
        <v>-3.78E-2</v>
      </c>
      <c r="K490" s="30">
        <v>300</v>
      </c>
      <c r="L490" s="30">
        <v>475</v>
      </c>
      <c r="M490" s="31">
        <v>-19.486499999999999</v>
      </c>
      <c r="N490" s="31">
        <v>7.814135338345865E-2</v>
      </c>
      <c r="O490" s="30">
        <v>1</v>
      </c>
      <c r="R490" s="28">
        <v>300</v>
      </c>
      <c r="S490" s="29" t="s">
        <v>1294</v>
      </c>
      <c r="T490" s="29" t="s">
        <v>616</v>
      </c>
      <c r="U490" s="29">
        <v>1E-4</v>
      </c>
      <c r="V490" s="29">
        <v>2.7900000000000001E-2</v>
      </c>
      <c r="W490" s="29">
        <v>3.7199999999999997E-2</v>
      </c>
      <c r="X490" s="29">
        <v>-1E-4</v>
      </c>
      <c r="Y490" s="29">
        <v>-2.8400000000000002E-2</v>
      </c>
      <c r="Z490" s="29">
        <v>-3.78E-2</v>
      </c>
      <c r="AA490" s="30">
        <v>300</v>
      </c>
      <c r="AB490" s="30">
        <v>475</v>
      </c>
      <c r="AC490" s="31">
        <v>-19.483499999999999</v>
      </c>
      <c r="AD490" s="31">
        <v>7.8129323308270673E-2</v>
      </c>
      <c r="AE490" s="30">
        <v>1</v>
      </c>
    </row>
    <row r="491" spans="2:31" x14ac:dyDescent="0.2">
      <c r="B491" s="28">
        <v>300</v>
      </c>
      <c r="C491" s="29" t="s">
        <v>1295</v>
      </c>
      <c r="D491" s="29" t="s">
        <v>618</v>
      </c>
      <c r="E491" s="29">
        <v>1E-4</v>
      </c>
      <c r="F491" s="29">
        <v>2.7900000000000001E-2</v>
      </c>
      <c r="G491" s="29">
        <v>3.7199999999999997E-2</v>
      </c>
      <c r="H491" s="29">
        <v>-1E-4</v>
      </c>
      <c r="I491" s="29">
        <v>-2.8400000000000002E-2</v>
      </c>
      <c r="J491" s="29">
        <v>-3.78E-2</v>
      </c>
      <c r="K491" s="30">
        <v>300</v>
      </c>
      <c r="L491" s="30">
        <v>475</v>
      </c>
      <c r="M491" s="31">
        <v>64.318600000000004</v>
      </c>
      <c r="N491" s="31">
        <v>0.25791919799498747</v>
      </c>
      <c r="O491" s="30">
        <v>1</v>
      </c>
      <c r="R491" s="28">
        <v>300</v>
      </c>
      <c r="S491" s="29" t="s">
        <v>1295</v>
      </c>
      <c r="T491" s="29" t="s">
        <v>618</v>
      </c>
      <c r="U491" s="29">
        <v>1E-4</v>
      </c>
      <c r="V491" s="29">
        <v>2.7900000000000001E-2</v>
      </c>
      <c r="W491" s="29">
        <v>3.7199999999999997E-2</v>
      </c>
      <c r="X491" s="29">
        <v>-1E-4</v>
      </c>
      <c r="Y491" s="29">
        <v>-2.8400000000000002E-2</v>
      </c>
      <c r="Z491" s="29">
        <v>-3.78E-2</v>
      </c>
      <c r="AA491" s="30">
        <v>300</v>
      </c>
      <c r="AB491" s="30">
        <v>475</v>
      </c>
      <c r="AC491" s="31">
        <v>64.319000000000003</v>
      </c>
      <c r="AD491" s="31">
        <v>0.25792080200501255</v>
      </c>
      <c r="AE491" s="30">
        <v>1</v>
      </c>
    </row>
    <row r="492" spans="2:31" x14ac:dyDescent="0.2">
      <c r="B492" s="28">
        <v>274</v>
      </c>
      <c r="C492" s="29" t="s">
        <v>1297</v>
      </c>
      <c r="D492" s="29" t="s">
        <v>616</v>
      </c>
      <c r="E492" s="29">
        <v>1E-4</v>
      </c>
      <c r="F492" s="29">
        <v>2.8400000000000002E-2</v>
      </c>
      <c r="G492" s="29">
        <v>3.78E-2</v>
      </c>
      <c r="H492" s="29">
        <v>-1E-4</v>
      </c>
      <c r="I492" s="29">
        <v>-2.8899999999999999E-2</v>
      </c>
      <c r="J492" s="29">
        <v>-3.85E-2</v>
      </c>
      <c r="K492" s="30">
        <v>300</v>
      </c>
      <c r="L492" s="30">
        <v>475</v>
      </c>
      <c r="M492" s="31">
        <v>-52.619799999999998</v>
      </c>
      <c r="N492" s="31">
        <v>0.21100671679197994</v>
      </c>
      <c r="O492" s="30">
        <v>1</v>
      </c>
      <c r="R492" s="28">
        <v>274</v>
      </c>
      <c r="S492" s="29" t="s">
        <v>1297</v>
      </c>
      <c r="T492" s="29" t="s">
        <v>616</v>
      </c>
      <c r="U492" s="29">
        <v>1E-4</v>
      </c>
      <c r="V492" s="29">
        <v>2.8400000000000002E-2</v>
      </c>
      <c r="W492" s="29">
        <v>3.78E-2</v>
      </c>
      <c r="X492" s="29">
        <v>-1E-4</v>
      </c>
      <c r="Y492" s="29">
        <v>-2.8899999999999999E-2</v>
      </c>
      <c r="Z492" s="29">
        <v>-3.85E-2</v>
      </c>
      <c r="AA492" s="30">
        <v>300</v>
      </c>
      <c r="AB492" s="30">
        <v>475</v>
      </c>
      <c r="AC492" s="31">
        <v>-52.619399999999999</v>
      </c>
      <c r="AD492" s="31">
        <v>0.21100511278195488</v>
      </c>
      <c r="AE492" s="30">
        <v>1</v>
      </c>
    </row>
    <row r="493" spans="2:31" x14ac:dyDescent="0.2">
      <c r="B493" s="28">
        <v>274</v>
      </c>
      <c r="C493" s="29" t="s">
        <v>1298</v>
      </c>
      <c r="D493" s="29" t="s">
        <v>618</v>
      </c>
      <c r="E493" s="29">
        <v>1E-4</v>
      </c>
      <c r="F493" s="29">
        <v>2.8400000000000002E-2</v>
      </c>
      <c r="G493" s="29">
        <v>3.78E-2</v>
      </c>
      <c r="H493" s="29">
        <v>-1E-4</v>
      </c>
      <c r="I493" s="29">
        <v>-2.8899999999999999E-2</v>
      </c>
      <c r="J493" s="29">
        <v>-3.85E-2</v>
      </c>
      <c r="K493" s="30">
        <v>300</v>
      </c>
      <c r="L493" s="30">
        <v>475</v>
      </c>
      <c r="M493" s="31">
        <v>52.6143</v>
      </c>
      <c r="N493" s="31">
        <v>0.21098466165413535</v>
      </c>
      <c r="O493" s="30">
        <v>1</v>
      </c>
      <c r="R493" s="28">
        <v>274</v>
      </c>
      <c r="S493" s="29" t="s">
        <v>1298</v>
      </c>
      <c r="T493" s="29" t="s">
        <v>618</v>
      </c>
      <c r="U493" s="29">
        <v>1E-4</v>
      </c>
      <c r="V493" s="29">
        <v>2.8400000000000002E-2</v>
      </c>
      <c r="W493" s="29">
        <v>3.78E-2</v>
      </c>
      <c r="X493" s="29">
        <v>-1E-4</v>
      </c>
      <c r="Y493" s="29">
        <v>-2.8899999999999999E-2</v>
      </c>
      <c r="Z493" s="29">
        <v>-3.85E-2</v>
      </c>
      <c r="AA493" s="30">
        <v>300</v>
      </c>
      <c r="AB493" s="30">
        <v>475</v>
      </c>
      <c r="AC493" s="31">
        <v>52.613799999999998</v>
      </c>
      <c r="AD493" s="31">
        <v>0.21098265664160398</v>
      </c>
      <c r="AE493" s="30">
        <v>1</v>
      </c>
    </row>
    <row r="494" spans="2:31" x14ac:dyDescent="0.2">
      <c r="B494" s="28">
        <v>277</v>
      </c>
      <c r="C494" s="29" t="s">
        <v>1300</v>
      </c>
      <c r="D494" s="29" t="s">
        <v>616</v>
      </c>
      <c r="E494" s="29">
        <v>1E-4</v>
      </c>
      <c r="F494" s="29">
        <v>2.8500000000000001E-2</v>
      </c>
      <c r="G494" s="29">
        <v>3.7900000000000003E-2</v>
      </c>
      <c r="H494" s="29">
        <v>-1E-4</v>
      </c>
      <c r="I494" s="29">
        <v>-2.9000000000000001E-2</v>
      </c>
      <c r="J494" s="29">
        <v>-3.8600000000000002E-2</v>
      </c>
      <c r="K494" s="30">
        <v>300</v>
      </c>
      <c r="L494" s="30">
        <v>475</v>
      </c>
      <c r="M494" s="31">
        <v>-68.584999999999994</v>
      </c>
      <c r="N494" s="31">
        <v>0.27502756892230579</v>
      </c>
      <c r="O494" s="30">
        <v>1</v>
      </c>
      <c r="R494" s="28">
        <v>277</v>
      </c>
      <c r="S494" s="29" t="s">
        <v>1300</v>
      </c>
      <c r="T494" s="29" t="s">
        <v>616</v>
      </c>
      <c r="U494" s="29">
        <v>1E-4</v>
      </c>
      <c r="V494" s="29">
        <v>2.8500000000000001E-2</v>
      </c>
      <c r="W494" s="29">
        <v>3.7900000000000003E-2</v>
      </c>
      <c r="X494" s="29">
        <v>-1E-4</v>
      </c>
      <c r="Y494" s="29">
        <v>-2.9000000000000001E-2</v>
      </c>
      <c r="Z494" s="29">
        <v>-3.8600000000000002E-2</v>
      </c>
      <c r="AA494" s="30">
        <v>300</v>
      </c>
      <c r="AB494" s="30">
        <v>475</v>
      </c>
      <c r="AC494" s="31">
        <v>-68.584999999999994</v>
      </c>
      <c r="AD494" s="31">
        <v>0.27502756892230579</v>
      </c>
      <c r="AE494" s="30">
        <v>1</v>
      </c>
    </row>
    <row r="495" spans="2:31" x14ac:dyDescent="0.2">
      <c r="B495" s="28">
        <v>277</v>
      </c>
      <c r="C495" s="29" t="s">
        <v>1301</v>
      </c>
      <c r="D495" s="29" t="s">
        <v>618</v>
      </c>
      <c r="E495" s="29">
        <v>1E-4</v>
      </c>
      <c r="F495" s="29">
        <v>2.8500000000000001E-2</v>
      </c>
      <c r="G495" s="29">
        <v>3.7900000000000003E-2</v>
      </c>
      <c r="H495" s="29">
        <v>-1E-4</v>
      </c>
      <c r="I495" s="29">
        <v>-2.9000000000000001E-2</v>
      </c>
      <c r="J495" s="29">
        <v>-3.8600000000000002E-2</v>
      </c>
      <c r="K495" s="30">
        <v>300</v>
      </c>
      <c r="L495" s="30">
        <v>475</v>
      </c>
      <c r="M495" s="31">
        <v>68.580200000000005</v>
      </c>
      <c r="N495" s="31">
        <v>0.27500832080200505</v>
      </c>
      <c r="O495" s="30">
        <v>1</v>
      </c>
      <c r="R495" s="28">
        <v>277</v>
      </c>
      <c r="S495" s="29" t="s">
        <v>1301</v>
      </c>
      <c r="T495" s="29" t="s">
        <v>618</v>
      </c>
      <c r="U495" s="29">
        <v>1E-4</v>
      </c>
      <c r="V495" s="29">
        <v>2.8500000000000001E-2</v>
      </c>
      <c r="W495" s="29">
        <v>3.7900000000000003E-2</v>
      </c>
      <c r="X495" s="29">
        <v>-1E-4</v>
      </c>
      <c r="Y495" s="29">
        <v>-2.9000000000000001E-2</v>
      </c>
      <c r="Z495" s="29">
        <v>-3.8600000000000002E-2</v>
      </c>
      <c r="AA495" s="30">
        <v>300</v>
      </c>
      <c r="AB495" s="30">
        <v>475</v>
      </c>
      <c r="AC495" s="31">
        <v>68.580100000000002</v>
      </c>
      <c r="AD495" s="31">
        <v>0.27500791979949879</v>
      </c>
      <c r="AE495" s="30">
        <v>1</v>
      </c>
    </row>
    <row r="496" spans="2:31" x14ac:dyDescent="0.2">
      <c r="B496" s="28">
        <v>280</v>
      </c>
      <c r="C496" s="29" t="s">
        <v>1303</v>
      </c>
      <c r="D496" s="29" t="s">
        <v>616</v>
      </c>
      <c r="E496" s="29">
        <v>1E-4</v>
      </c>
      <c r="F496" s="29">
        <v>2.8400000000000002E-2</v>
      </c>
      <c r="G496" s="29">
        <v>3.7900000000000003E-2</v>
      </c>
      <c r="H496" s="29">
        <v>-1E-4</v>
      </c>
      <c r="I496" s="29">
        <v>-2.9700000000000001E-2</v>
      </c>
      <c r="J496" s="29">
        <v>-3.9699999999999999E-2</v>
      </c>
      <c r="K496" s="30">
        <v>300</v>
      </c>
      <c r="L496" s="30">
        <v>475</v>
      </c>
      <c r="M496" s="31">
        <v>-72.124600000000001</v>
      </c>
      <c r="N496" s="31">
        <v>0.28922145363408525</v>
      </c>
      <c r="O496" s="30">
        <v>1</v>
      </c>
      <c r="R496" s="28">
        <v>280</v>
      </c>
      <c r="S496" s="29" t="s">
        <v>1303</v>
      </c>
      <c r="T496" s="29" t="s">
        <v>616</v>
      </c>
      <c r="U496" s="29">
        <v>1E-4</v>
      </c>
      <c r="V496" s="29">
        <v>2.8400000000000002E-2</v>
      </c>
      <c r="W496" s="29">
        <v>3.7900000000000003E-2</v>
      </c>
      <c r="X496" s="29">
        <v>-1E-4</v>
      </c>
      <c r="Y496" s="29">
        <v>-2.9700000000000001E-2</v>
      </c>
      <c r="Z496" s="29">
        <v>-3.9699999999999999E-2</v>
      </c>
      <c r="AA496" s="30">
        <v>300</v>
      </c>
      <c r="AB496" s="30">
        <v>475</v>
      </c>
      <c r="AC496" s="31">
        <v>-72.124700000000004</v>
      </c>
      <c r="AD496" s="31">
        <v>0.28922185463659145</v>
      </c>
      <c r="AE496" s="30">
        <v>1</v>
      </c>
    </row>
    <row r="497" spans="2:31" x14ac:dyDescent="0.2">
      <c r="B497" s="28">
        <v>280</v>
      </c>
      <c r="C497" s="29" t="s">
        <v>1304</v>
      </c>
      <c r="D497" s="29" t="s">
        <v>618</v>
      </c>
      <c r="E497" s="29">
        <v>1E-4</v>
      </c>
      <c r="F497" s="29">
        <v>2.8400000000000002E-2</v>
      </c>
      <c r="G497" s="29">
        <v>3.7900000000000003E-2</v>
      </c>
      <c r="H497" s="29">
        <v>-1E-4</v>
      </c>
      <c r="I497" s="29">
        <v>-2.9700000000000001E-2</v>
      </c>
      <c r="J497" s="29">
        <v>-3.9699999999999999E-2</v>
      </c>
      <c r="K497" s="30">
        <v>300</v>
      </c>
      <c r="L497" s="30">
        <v>475</v>
      </c>
      <c r="M497" s="31">
        <v>72.123400000000004</v>
      </c>
      <c r="N497" s="31">
        <v>0.28921664160401006</v>
      </c>
      <c r="O497" s="30">
        <v>1</v>
      </c>
      <c r="R497" s="28">
        <v>280</v>
      </c>
      <c r="S497" s="29" t="s">
        <v>1304</v>
      </c>
      <c r="T497" s="29" t="s">
        <v>618</v>
      </c>
      <c r="U497" s="29">
        <v>1E-4</v>
      </c>
      <c r="V497" s="29">
        <v>2.8400000000000002E-2</v>
      </c>
      <c r="W497" s="29">
        <v>3.7900000000000003E-2</v>
      </c>
      <c r="X497" s="29">
        <v>-1E-4</v>
      </c>
      <c r="Y497" s="29">
        <v>-2.9700000000000001E-2</v>
      </c>
      <c r="Z497" s="29">
        <v>-3.9699999999999999E-2</v>
      </c>
      <c r="AA497" s="30">
        <v>300</v>
      </c>
      <c r="AB497" s="30">
        <v>475</v>
      </c>
      <c r="AC497" s="31">
        <v>72.123400000000004</v>
      </c>
      <c r="AD497" s="31">
        <v>0.28921664160401006</v>
      </c>
      <c r="AE497" s="30">
        <v>1</v>
      </c>
    </row>
    <row r="498" spans="2:31" x14ac:dyDescent="0.2">
      <c r="B498" s="28">
        <v>283</v>
      </c>
      <c r="C498" s="29" t="s">
        <v>1306</v>
      </c>
      <c r="D498" s="29" t="s">
        <v>616</v>
      </c>
      <c r="E498" s="29">
        <v>1E-4</v>
      </c>
      <c r="F498" s="29">
        <v>2.8400000000000002E-2</v>
      </c>
      <c r="G498" s="29">
        <v>3.7900000000000003E-2</v>
      </c>
      <c r="H498" s="29">
        <v>-1E-4</v>
      </c>
      <c r="I498" s="29">
        <v>-2.9700000000000001E-2</v>
      </c>
      <c r="J498" s="29">
        <v>-3.9699999999999999E-2</v>
      </c>
      <c r="K498" s="30">
        <v>300</v>
      </c>
      <c r="L498" s="30">
        <v>475</v>
      </c>
      <c r="M498" s="31">
        <v>-72.2</v>
      </c>
      <c r="N498" s="31">
        <v>0.28952380952380952</v>
      </c>
      <c r="O498" s="30">
        <v>1</v>
      </c>
      <c r="R498" s="28">
        <v>283</v>
      </c>
      <c r="S498" s="29" t="s">
        <v>1306</v>
      </c>
      <c r="T498" s="29" t="s">
        <v>616</v>
      </c>
      <c r="U498" s="29">
        <v>1E-4</v>
      </c>
      <c r="V498" s="29">
        <v>2.8400000000000002E-2</v>
      </c>
      <c r="W498" s="29">
        <v>3.7900000000000003E-2</v>
      </c>
      <c r="X498" s="29">
        <v>-1E-4</v>
      </c>
      <c r="Y498" s="29">
        <v>-2.9700000000000001E-2</v>
      </c>
      <c r="Z498" s="29">
        <v>-3.9699999999999999E-2</v>
      </c>
      <c r="AA498" s="30">
        <v>300</v>
      </c>
      <c r="AB498" s="30">
        <v>475</v>
      </c>
      <c r="AC498" s="31">
        <v>-72.200100000000006</v>
      </c>
      <c r="AD498" s="31">
        <v>0.28952421052631583</v>
      </c>
      <c r="AE498" s="30">
        <v>1</v>
      </c>
    </row>
    <row r="499" spans="2:31" x14ac:dyDescent="0.2">
      <c r="B499" s="28">
        <v>283</v>
      </c>
      <c r="C499" s="29" t="s">
        <v>1307</v>
      </c>
      <c r="D499" s="29" t="s">
        <v>618</v>
      </c>
      <c r="E499" s="29">
        <v>1E-4</v>
      </c>
      <c r="F499" s="29">
        <v>2.8400000000000002E-2</v>
      </c>
      <c r="G499" s="29">
        <v>3.7900000000000003E-2</v>
      </c>
      <c r="H499" s="29">
        <v>-1E-4</v>
      </c>
      <c r="I499" s="29">
        <v>-2.9700000000000001E-2</v>
      </c>
      <c r="J499" s="29">
        <v>-3.9699999999999999E-2</v>
      </c>
      <c r="K499" s="30">
        <v>300</v>
      </c>
      <c r="L499" s="30">
        <v>475</v>
      </c>
      <c r="M499" s="31">
        <v>72.198300000000003</v>
      </c>
      <c r="N499" s="31">
        <v>0.28951699248120299</v>
      </c>
      <c r="O499" s="30">
        <v>1</v>
      </c>
      <c r="R499" s="28">
        <v>283</v>
      </c>
      <c r="S499" s="29" t="s">
        <v>1307</v>
      </c>
      <c r="T499" s="29" t="s">
        <v>618</v>
      </c>
      <c r="U499" s="29">
        <v>1E-4</v>
      </c>
      <c r="V499" s="29">
        <v>2.8400000000000002E-2</v>
      </c>
      <c r="W499" s="29">
        <v>3.7900000000000003E-2</v>
      </c>
      <c r="X499" s="29">
        <v>-1E-4</v>
      </c>
      <c r="Y499" s="29">
        <v>-2.9700000000000001E-2</v>
      </c>
      <c r="Z499" s="29">
        <v>-3.9699999999999999E-2</v>
      </c>
      <c r="AA499" s="30">
        <v>300</v>
      </c>
      <c r="AB499" s="30">
        <v>475</v>
      </c>
      <c r="AC499" s="31">
        <v>72.1982</v>
      </c>
      <c r="AD499" s="31">
        <v>0.28951659147869674</v>
      </c>
      <c r="AE499" s="30">
        <v>1</v>
      </c>
    </row>
    <row r="500" spans="2:31" x14ac:dyDescent="0.2">
      <c r="B500" s="28">
        <v>286</v>
      </c>
      <c r="C500" s="29" t="s">
        <v>1309</v>
      </c>
      <c r="D500" s="29" t="s">
        <v>616</v>
      </c>
      <c r="E500" s="29">
        <v>1E-4</v>
      </c>
      <c r="F500" s="29">
        <v>2.8500000000000001E-2</v>
      </c>
      <c r="G500" s="29">
        <v>3.7900000000000003E-2</v>
      </c>
      <c r="H500" s="29">
        <v>-1E-4</v>
      </c>
      <c r="I500" s="29">
        <v>-2.9000000000000001E-2</v>
      </c>
      <c r="J500" s="29">
        <v>-3.8600000000000002E-2</v>
      </c>
      <c r="K500" s="30">
        <v>300</v>
      </c>
      <c r="L500" s="30">
        <v>475</v>
      </c>
      <c r="M500" s="31">
        <v>-69.303899999999999</v>
      </c>
      <c r="N500" s="31">
        <v>0.27791037593984957</v>
      </c>
      <c r="O500" s="30">
        <v>1</v>
      </c>
      <c r="R500" s="28">
        <v>286</v>
      </c>
      <c r="S500" s="29" t="s">
        <v>1309</v>
      </c>
      <c r="T500" s="29" t="s">
        <v>616</v>
      </c>
      <c r="U500" s="29">
        <v>1E-4</v>
      </c>
      <c r="V500" s="29">
        <v>2.8500000000000001E-2</v>
      </c>
      <c r="W500" s="29">
        <v>3.7900000000000003E-2</v>
      </c>
      <c r="X500" s="29">
        <v>-1E-4</v>
      </c>
      <c r="Y500" s="29">
        <v>-2.9000000000000001E-2</v>
      </c>
      <c r="Z500" s="29">
        <v>-3.8600000000000002E-2</v>
      </c>
      <c r="AA500" s="30">
        <v>300</v>
      </c>
      <c r="AB500" s="30">
        <v>475</v>
      </c>
      <c r="AC500" s="31">
        <v>-69.304000000000002</v>
      </c>
      <c r="AD500" s="31">
        <v>0.27791077694235589</v>
      </c>
      <c r="AE500" s="30">
        <v>1</v>
      </c>
    </row>
    <row r="501" spans="2:31" x14ac:dyDescent="0.2">
      <c r="B501" s="28">
        <v>286</v>
      </c>
      <c r="C501" s="29" t="s">
        <v>1310</v>
      </c>
      <c r="D501" s="29" t="s">
        <v>618</v>
      </c>
      <c r="E501" s="29">
        <v>1E-4</v>
      </c>
      <c r="F501" s="29">
        <v>2.8500000000000001E-2</v>
      </c>
      <c r="G501" s="29">
        <v>3.7900000000000003E-2</v>
      </c>
      <c r="H501" s="29">
        <v>-1E-4</v>
      </c>
      <c r="I501" s="29">
        <v>-2.9000000000000001E-2</v>
      </c>
      <c r="J501" s="29">
        <v>-3.8600000000000002E-2</v>
      </c>
      <c r="K501" s="30">
        <v>300</v>
      </c>
      <c r="L501" s="30">
        <v>475</v>
      </c>
      <c r="M501" s="31">
        <v>69.254400000000004</v>
      </c>
      <c r="N501" s="31">
        <v>0.27771187969924815</v>
      </c>
      <c r="O501" s="30">
        <v>1</v>
      </c>
      <c r="R501" s="28">
        <v>286</v>
      </c>
      <c r="S501" s="29" t="s">
        <v>1310</v>
      </c>
      <c r="T501" s="29" t="s">
        <v>618</v>
      </c>
      <c r="U501" s="29">
        <v>1E-4</v>
      </c>
      <c r="V501" s="29">
        <v>2.8500000000000001E-2</v>
      </c>
      <c r="W501" s="29">
        <v>3.7900000000000003E-2</v>
      </c>
      <c r="X501" s="29">
        <v>-1E-4</v>
      </c>
      <c r="Y501" s="29">
        <v>-2.9000000000000001E-2</v>
      </c>
      <c r="Z501" s="29">
        <v>-3.8600000000000002E-2</v>
      </c>
      <c r="AA501" s="30">
        <v>300</v>
      </c>
      <c r="AB501" s="30">
        <v>475</v>
      </c>
      <c r="AC501" s="31">
        <v>69.254400000000004</v>
      </c>
      <c r="AD501" s="31">
        <v>0.27771187969924815</v>
      </c>
      <c r="AE501" s="30">
        <v>1</v>
      </c>
    </row>
    <row r="502" spans="2:31" x14ac:dyDescent="0.2">
      <c r="B502" s="28">
        <v>289</v>
      </c>
      <c r="C502" s="29" t="s">
        <v>1312</v>
      </c>
      <c r="D502" s="29" t="s">
        <v>616</v>
      </c>
      <c r="E502" s="29">
        <v>1E-4</v>
      </c>
      <c r="F502" s="29">
        <v>2.8299999999999999E-2</v>
      </c>
      <c r="G502" s="29">
        <v>3.78E-2</v>
      </c>
      <c r="H502" s="29">
        <v>-1E-4</v>
      </c>
      <c r="I502" s="29">
        <v>-2.9600000000000001E-2</v>
      </c>
      <c r="J502" s="29">
        <v>-3.95E-2</v>
      </c>
      <c r="K502" s="30">
        <v>300</v>
      </c>
      <c r="L502" s="30">
        <v>475</v>
      </c>
      <c r="M502" s="31">
        <v>-61.997700000000002</v>
      </c>
      <c r="N502" s="31">
        <v>0.24861233082706768</v>
      </c>
      <c r="O502" s="30">
        <v>1</v>
      </c>
      <c r="R502" s="28">
        <v>289</v>
      </c>
      <c r="S502" s="29" t="s">
        <v>1312</v>
      </c>
      <c r="T502" s="29" t="s">
        <v>616</v>
      </c>
      <c r="U502" s="29">
        <v>1E-4</v>
      </c>
      <c r="V502" s="29">
        <v>2.8299999999999999E-2</v>
      </c>
      <c r="W502" s="29">
        <v>3.78E-2</v>
      </c>
      <c r="X502" s="29">
        <v>-1E-4</v>
      </c>
      <c r="Y502" s="29">
        <v>-2.9600000000000001E-2</v>
      </c>
      <c r="Z502" s="29">
        <v>-3.95E-2</v>
      </c>
      <c r="AA502" s="30">
        <v>300</v>
      </c>
      <c r="AB502" s="30">
        <v>475</v>
      </c>
      <c r="AC502" s="31">
        <v>-61.998199999999997</v>
      </c>
      <c r="AD502" s="31">
        <v>0.24861433583959899</v>
      </c>
      <c r="AE502" s="30">
        <v>1</v>
      </c>
    </row>
    <row r="503" spans="2:31" x14ac:dyDescent="0.2">
      <c r="B503" s="28">
        <v>289</v>
      </c>
      <c r="C503" s="29" t="s">
        <v>1313</v>
      </c>
      <c r="D503" s="29" t="s">
        <v>618</v>
      </c>
      <c r="E503" s="29">
        <v>1E-4</v>
      </c>
      <c r="F503" s="29">
        <v>2.8299999999999999E-2</v>
      </c>
      <c r="G503" s="29">
        <v>3.78E-2</v>
      </c>
      <c r="H503" s="29">
        <v>-1E-4</v>
      </c>
      <c r="I503" s="29">
        <v>-2.9600000000000001E-2</v>
      </c>
      <c r="J503" s="29">
        <v>-3.95E-2</v>
      </c>
      <c r="K503" s="30">
        <v>300</v>
      </c>
      <c r="L503" s="30">
        <v>475</v>
      </c>
      <c r="M503" s="31">
        <v>61.957299999999996</v>
      </c>
      <c r="N503" s="31">
        <v>0.24845032581453633</v>
      </c>
      <c r="O503" s="30">
        <v>1</v>
      </c>
      <c r="R503" s="28">
        <v>289</v>
      </c>
      <c r="S503" s="29" t="s">
        <v>1313</v>
      </c>
      <c r="T503" s="29" t="s">
        <v>618</v>
      </c>
      <c r="U503" s="29">
        <v>1E-4</v>
      </c>
      <c r="V503" s="29">
        <v>2.8299999999999999E-2</v>
      </c>
      <c r="W503" s="29">
        <v>3.78E-2</v>
      </c>
      <c r="X503" s="29">
        <v>-1E-4</v>
      </c>
      <c r="Y503" s="29">
        <v>-2.9600000000000001E-2</v>
      </c>
      <c r="Z503" s="29">
        <v>-3.95E-2</v>
      </c>
      <c r="AA503" s="30">
        <v>300</v>
      </c>
      <c r="AB503" s="30">
        <v>475</v>
      </c>
      <c r="AC503" s="31">
        <v>61.957700000000003</v>
      </c>
      <c r="AD503" s="31">
        <v>0.24845192982456141</v>
      </c>
      <c r="AE503" s="30">
        <v>1</v>
      </c>
    </row>
    <row r="504" spans="2:31" x14ac:dyDescent="0.2">
      <c r="B504" s="28">
        <v>301</v>
      </c>
      <c r="C504" s="29" t="s">
        <v>1315</v>
      </c>
      <c r="D504" s="29" t="s">
        <v>616</v>
      </c>
      <c r="E504" s="29">
        <v>1E-4</v>
      </c>
      <c r="F504" s="29">
        <v>2.7900000000000001E-2</v>
      </c>
      <c r="G504" s="29">
        <v>3.7199999999999997E-2</v>
      </c>
      <c r="H504" s="29">
        <v>-1E-4</v>
      </c>
      <c r="I504" s="29">
        <v>-2.8400000000000002E-2</v>
      </c>
      <c r="J504" s="29">
        <v>-3.78E-2</v>
      </c>
      <c r="K504" s="30">
        <v>300</v>
      </c>
      <c r="L504" s="30">
        <v>475</v>
      </c>
      <c r="M504" s="31">
        <v>-19.703900000000001</v>
      </c>
      <c r="N504" s="31">
        <v>7.901313283208021E-2</v>
      </c>
      <c r="O504" s="30">
        <v>1</v>
      </c>
      <c r="R504" s="28">
        <v>301</v>
      </c>
      <c r="S504" s="29" t="s">
        <v>1315</v>
      </c>
      <c r="T504" s="29" t="s">
        <v>616</v>
      </c>
      <c r="U504" s="29">
        <v>1E-4</v>
      </c>
      <c r="V504" s="29">
        <v>2.7900000000000001E-2</v>
      </c>
      <c r="W504" s="29">
        <v>3.7199999999999997E-2</v>
      </c>
      <c r="X504" s="29">
        <v>-1E-4</v>
      </c>
      <c r="Y504" s="29">
        <v>-2.8400000000000002E-2</v>
      </c>
      <c r="Z504" s="29">
        <v>-3.78E-2</v>
      </c>
      <c r="AA504" s="30">
        <v>300</v>
      </c>
      <c r="AB504" s="30">
        <v>475</v>
      </c>
      <c r="AC504" s="31">
        <v>-19.700900000000001</v>
      </c>
      <c r="AD504" s="31">
        <v>7.9001102756892233E-2</v>
      </c>
      <c r="AE504" s="30">
        <v>1</v>
      </c>
    </row>
    <row r="505" spans="2:31" x14ac:dyDescent="0.2">
      <c r="B505" s="28">
        <v>301</v>
      </c>
      <c r="C505" s="29" t="s">
        <v>1316</v>
      </c>
      <c r="D505" s="29" t="s">
        <v>618</v>
      </c>
      <c r="E505" s="29">
        <v>1E-4</v>
      </c>
      <c r="F505" s="29">
        <v>2.7900000000000001E-2</v>
      </c>
      <c r="G505" s="29">
        <v>3.7199999999999997E-2</v>
      </c>
      <c r="H505" s="29">
        <v>-1E-4</v>
      </c>
      <c r="I505" s="29">
        <v>-2.8400000000000002E-2</v>
      </c>
      <c r="J505" s="29">
        <v>-3.78E-2</v>
      </c>
      <c r="K505" s="30">
        <v>300</v>
      </c>
      <c r="L505" s="30">
        <v>475</v>
      </c>
      <c r="M505" s="31">
        <v>61.957299999999996</v>
      </c>
      <c r="N505" s="31">
        <v>0.24845032581453633</v>
      </c>
      <c r="O505" s="30">
        <v>1</v>
      </c>
      <c r="R505" s="28">
        <v>301</v>
      </c>
      <c r="S505" s="29" t="s">
        <v>1316</v>
      </c>
      <c r="T505" s="29" t="s">
        <v>618</v>
      </c>
      <c r="U505" s="29">
        <v>1E-4</v>
      </c>
      <c r="V505" s="29">
        <v>2.7900000000000001E-2</v>
      </c>
      <c r="W505" s="29">
        <v>3.7199999999999997E-2</v>
      </c>
      <c r="X505" s="29">
        <v>-1E-4</v>
      </c>
      <c r="Y505" s="29">
        <v>-2.8400000000000002E-2</v>
      </c>
      <c r="Z505" s="29">
        <v>-3.78E-2</v>
      </c>
      <c r="AA505" s="30">
        <v>300</v>
      </c>
      <c r="AB505" s="30">
        <v>475</v>
      </c>
      <c r="AC505" s="31">
        <v>61.957700000000003</v>
      </c>
      <c r="AD505" s="31">
        <v>0.24845192982456141</v>
      </c>
      <c r="AE505" s="30">
        <v>1</v>
      </c>
    </row>
    <row r="506" spans="2:31" x14ac:dyDescent="0.2">
      <c r="B506" s="28">
        <v>302</v>
      </c>
      <c r="C506" s="29" t="s">
        <v>1318</v>
      </c>
      <c r="D506" s="29" t="s">
        <v>616</v>
      </c>
      <c r="E506" s="29">
        <v>1E-4</v>
      </c>
      <c r="F506" s="29">
        <v>2.7900000000000001E-2</v>
      </c>
      <c r="G506" s="29">
        <v>3.7199999999999997E-2</v>
      </c>
      <c r="H506" s="29">
        <v>-1E-4</v>
      </c>
      <c r="I506" s="29">
        <v>-2.8400000000000002E-2</v>
      </c>
      <c r="J506" s="29">
        <v>-3.78E-2</v>
      </c>
      <c r="K506" s="30">
        <v>300</v>
      </c>
      <c r="L506" s="30">
        <v>475</v>
      </c>
      <c r="M506" s="31">
        <v>-18.592700000000001</v>
      </c>
      <c r="N506" s="31">
        <v>7.4557192982456139E-2</v>
      </c>
      <c r="O506" s="30">
        <v>1</v>
      </c>
      <c r="R506" s="28">
        <v>302</v>
      </c>
      <c r="S506" s="29" t="s">
        <v>1318</v>
      </c>
      <c r="T506" s="29" t="s">
        <v>616</v>
      </c>
      <c r="U506" s="29">
        <v>1E-4</v>
      </c>
      <c r="V506" s="29">
        <v>2.7900000000000001E-2</v>
      </c>
      <c r="W506" s="29">
        <v>3.7199999999999997E-2</v>
      </c>
      <c r="X506" s="29">
        <v>-1E-4</v>
      </c>
      <c r="Y506" s="29">
        <v>-2.8400000000000002E-2</v>
      </c>
      <c r="Z506" s="29">
        <v>-3.78E-2</v>
      </c>
      <c r="AA506" s="30">
        <v>300</v>
      </c>
      <c r="AB506" s="30">
        <v>475</v>
      </c>
      <c r="AC506" s="31">
        <v>-18.5898</v>
      </c>
      <c r="AD506" s="31">
        <v>7.4545563909774432E-2</v>
      </c>
      <c r="AE506" s="30">
        <v>1</v>
      </c>
    </row>
    <row r="507" spans="2:31" x14ac:dyDescent="0.2">
      <c r="B507" s="28">
        <v>302</v>
      </c>
      <c r="C507" s="29" t="s">
        <v>1319</v>
      </c>
      <c r="D507" s="29" t="s">
        <v>618</v>
      </c>
      <c r="E507" s="29">
        <v>1E-4</v>
      </c>
      <c r="F507" s="29">
        <v>2.7900000000000001E-2</v>
      </c>
      <c r="G507" s="29">
        <v>3.7199999999999997E-2</v>
      </c>
      <c r="H507" s="29">
        <v>-1E-4</v>
      </c>
      <c r="I507" s="29">
        <v>-2.8400000000000002E-2</v>
      </c>
      <c r="J507" s="29">
        <v>-3.78E-2</v>
      </c>
      <c r="K507" s="30">
        <v>300</v>
      </c>
      <c r="L507" s="30">
        <v>475</v>
      </c>
      <c r="M507" s="31">
        <v>61.957299999999996</v>
      </c>
      <c r="N507" s="31">
        <v>0.24845032581453633</v>
      </c>
      <c r="O507" s="30">
        <v>1</v>
      </c>
      <c r="R507" s="28">
        <v>302</v>
      </c>
      <c r="S507" s="29" t="s">
        <v>1319</v>
      </c>
      <c r="T507" s="29" t="s">
        <v>618</v>
      </c>
      <c r="U507" s="29">
        <v>1E-4</v>
      </c>
      <c r="V507" s="29">
        <v>2.7900000000000001E-2</v>
      </c>
      <c r="W507" s="29">
        <v>3.7199999999999997E-2</v>
      </c>
      <c r="X507" s="29">
        <v>-1E-4</v>
      </c>
      <c r="Y507" s="29">
        <v>-2.8400000000000002E-2</v>
      </c>
      <c r="Z507" s="29">
        <v>-3.78E-2</v>
      </c>
      <c r="AA507" s="30">
        <v>300</v>
      </c>
      <c r="AB507" s="30">
        <v>475</v>
      </c>
      <c r="AC507" s="31">
        <v>61.957700000000003</v>
      </c>
      <c r="AD507" s="31">
        <v>0.24845192982456141</v>
      </c>
      <c r="AE507" s="30">
        <v>1</v>
      </c>
    </row>
    <row r="508" spans="2:31" x14ac:dyDescent="0.2">
      <c r="B508" s="28">
        <v>303</v>
      </c>
      <c r="C508" s="29" t="s">
        <v>1320</v>
      </c>
      <c r="D508" s="29" t="s">
        <v>616</v>
      </c>
      <c r="E508" s="29">
        <v>1E-4</v>
      </c>
      <c r="F508" s="29">
        <v>2.7900000000000001E-2</v>
      </c>
      <c r="G508" s="29">
        <v>3.7199999999999997E-2</v>
      </c>
      <c r="H508" s="29">
        <v>-1E-4</v>
      </c>
      <c r="I508" s="29">
        <v>-2.8400000000000002E-2</v>
      </c>
      <c r="J508" s="29">
        <v>-3.78E-2</v>
      </c>
      <c r="K508" s="30">
        <v>300</v>
      </c>
      <c r="L508" s="30">
        <v>475</v>
      </c>
      <c r="M508" s="31">
        <v>-20.2911</v>
      </c>
      <c r="N508" s="31">
        <v>8.1367819548872178E-2</v>
      </c>
      <c r="O508" s="30">
        <v>1</v>
      </c>
      <c r="R508" s="28">
        <v>303</v>
      </c>
      <c r="S508" s="29" t="s">
        <v>1320</v>
      </c>
      <c r="T508" s="29" t="s">
        <v>616</v>
      </c>
      <c r="U508" s="29">
        <v>1E-4</v>
      </c>
      <c r="V508" s="29">
        <v>2.7900000000000001E-2</v>
      </c>
      <c r="W508" s="29">
        <v>3.7199999999999997E-2</v>
      </c>
      <c r="X508" s="29">
        <v>-1E-4</v>
      </c>
      <c r="Y508" s="29">
        <v>-2.8400000000000002E-2</v>
      </c>
      <c r="Z508" s="29">
        <v>-3.78E-2</v>
      </c>
      <c r="AA508" s="30">
        <v>300</v>
      </c>
      <c r="AB508" s="30">
        <v>475</v>
      </c>
      <c r="AC508" s="31">
        <v>-20.2882</v>
      </c>
      <c r="AD508" s="31">
        <v>8.1356190476190485E-2</v>
      </c>
      <c r="AE508" s="30">
        <v>1</v>
      </c>
    </row>
    <row r="509" spans="2:31" x14ac:dyDescent="0.2">
      <c r="B509" s="28">
        <v>303</v>
      </c>
      <c r="C509" s="29" t="s">
        <v>1321</v>
      </c>
      <c r="D509" s="29" t="s">
        <v>618</v>
      </c>
      <c r="E509" s="29">
        <v>1E-4</v>
      </c>
      <c r="F509" s="29">
        <v>2.7900000000000001E-2</v>
      </c>
      <c r="G509" s="29">
        <v>3.7199999999999997E-2</v>
      </c>
      <c r="H509" s="29">
        <v>-1E-4</v>
      </c>
      <c r="I509" s="29">
        <v>-2.8400000000000002E-2</v>
      </c>
      <c r="J509" s="29">
        <v>-3.78E-2</v>
      </c>
      <c r="K509" s="30">
        <v>300</v>
      </c>
      <c r="L509" s="30">
        <v>475</v>
      </c>
      <c r="M509" s="31">
        <v>61.957299999999996</v>
      </c>
      <c r="N509" s="31">
        <v>0.24845032581453633</v>
      </c>
      <c r="O509" s="30">
        <v>1</v>
      </c>
      <c r="R509" s="28">
        <v>303</v>
      </c>
      <c r="S509" s="29" t="s">
        <v>1321</v>
      </c>
      <c r="T509" s="29" t="s">
        <v>618</v>
      </c>
      <c r="U509" s="29">
        <v>1E-4</v>
      </c>
      <c r="V509" s="29">
        <v>2.7900000000000001E-2</v>
      </c>
      <c r="W509" s="29">
        <v>3.7199999999999997E-2</v>
      </c>
      <c r="X509" s="29">
        <v>-1E-4</v>
      </c>
      <c r="Y509" s="29">
        <v>-2.8400000000000002E-2</v>
      </c>
      <c r="Z509" s="29">
        <v>-3.78E-2</v>
      </c>
      <c r="AA509" s="30">
        <v>300</v>
      </c>
      <c r="AB509" s="30">
        <v>475</v>
      </c>
      <c r="AC509" s="31">
        <v>61.957700000000003</v>
      </c>
      <c r="AD509" s="31">
        <v>0.24845192982456141</v>
      </c>
      <c r="AE509" s="30">
        <v>1</v>
      </c>
    </row>
    <row r="510" spans="2:31" x14ac:dyDescent="0.2">
      <c r="B510" s="28">
        <v>304</v>
      </c>
      <c r="C510" s="29" t="s">
        <v>1322</v>
      </c>
      <c r="D510" s="29" t="s">
        <v>616</v>
      </c>
      <c r="E510" s="29">
        <v>1E-4</v>
      </c>
      <c r="F510" s="29">
        <v>2.7900000000000001E-2</v>
      </c>
      <c r="G510" s="29">
        <v>3.7199999999999997E-2</v>
      </c>
      <c r="H510" s="29">
        <v>-1E-4</v>
      </c>
      <c r="I510" s="29">
        <v>-2.8400000000000002E-2</v>
      </c>
      <c r="J510" s="29">
        <v>-3.78E-2</v>
      </c>
      <c r="K510" s="30">
        <v>300</v>
      </c>
      <c r="L510" s="30">
        <v>475</v>
      </c>
      <c r="M510" s="31">
        <v>-19.163</v>
      </c>
      <c r="N510" s="31">
        <v>7.6844110275689229E-2</v>
      </c>
      <c r="O510" s="30">
        <v>1</v>
      </c>
      <c r="R510" s="28">
        <v>304</v>
      </c>
      <c r="S510" s="29" t="s">
        <v>1322</v>
      </c>
      <c r="T510" s="29" t="s">
        <v>616</v>
      </c>
      <c r="U510" s="29">
        <v>1E-4</v>
      </c>
      <c r="V510" s="29">
        <v>2.7900000000000001E-2</v>
      </c>
      <c r="W510" s="29">
        <v>3.7199999999999997E-2</v>
      </c>
      <c r="X510" s="29">
        <v>-1E-4</v>
      </c>
      <c r="Y510" s="29">
        <v>-2.8400000000000002E-2</v>
      </c>
      <c r="Z510" s="29">
        <v>-3.78E-2</v>
      </c>
      <c r="AA510" s="30">
        <v>300</v>
      </c>
      <c r="AB510" s="30">
        <v>475</v>
      </c>
      <c r="AC510" s="31">
        <v>-19.1601</v>
      </c>
      <c r="AD510" s="31">
        <v>7.6832481203007508E-2</v>
      </c>
      <c r="AE510" s="30">
        <v>1</v>
      </c>
    </row>
    <row r="511" spans="2:31" x14ac:dyDescent="0.2">
      <c r="B511" s="28">
        <v>304</v>
      </c>
      <c r="C511" s="29" t="s">
        <v>1323</v>
      </c>
      <c r="D511" s="29" t="s">
        <v>618</v>
      </c>
      <c r="E511" s="29">
        <v>1E-4</v>
      </c>
      <c r="F511" s="29">
        <v>2.7900000000000001E-2</v>
      </c>
      <c r="G511" s="29">
        <v>3.7199999999999997E-2</v>
      </c>
      <c r="H511" s="29">
        <v>-1E-4</v>
      </c>
      <c r="I511" s="29">
        <v>-2.8400000000000002E-2</v>
      </c>
      <c r="J511" s="29">
        <v>-3.78E-2</v>
      </c>
      <c r="K511" s="30">
        <v>300</v>
      </c>
      <c r="L511" s="30">
        <v>475</v>
      </c>
      <c r="M511" s="31">
        <v>61.957299999999996</v>
      </c>
      <c r="N511" s="31">
        <v>0.24845032581453633</v>
      </c>
      <c r="O511" s="30">
        <v>1</v>
      </c>
      <c r="R511" s="28">
        <v>304</v>
      </c>
      <c r="S511" s="29" t="s">
        <v>1323</v>
      </c>
      <c r="T511" s="29" t="s">
        <v>618</v>
      </c>
      <c r="U511" s="29">
        <v>1E-4</v>
      </c>
      <c r="V511" s="29">
        <v>2.7900000000000001E-2</v>
      </c>
      <c r="W511" s="29">
        <v>3.7199999999999997E-2</v>
      </c>
      <c r="X511" s="29">
        <v>-1E-4</v>
      </c>
      <c r="Y511" s="29">
        <v>-2.8400000000000002E-2</v>
      </c>
      <c r="Z511" s="29">
        <v>-3.78E-2</v>
      </c>
      <c r="AA511" s="30">
        <v>300</v>
      </c>
      <c r="AB511" s="30">
        <v>475</v>
      </c>
      <c r="AC511" s="31">
        <v>61.957700000000003</v>
      </c>
      <c r="AD511" s="31">
        <v>0.24845192982456141</v>
      </c>
      <c r="AE511" s="30">
        <v>1</v>
      </c>
    </row>
    <row r="512" spans="2:31" x14ac:dyDescent="0.2">
      <c r="B512" s="28">
        <v>305</v>
      </c>
      <c r="C512" s="29" t="s">
        <v>1325</v>
      </c>
      <c r="D512" s="29" t="s">
        <v>616</v>
      </c>
      <c r="E512" s="29">
        <v>1E-4</v>
      </c>
      <c r="F512" s="29">
        <v>2.7900000000000001E-2</v>
      </c>
      <c r="G512" s="29">
        <v>3.7199999999999997E-2</v>
      </c>
      <c r="H512" s="29">
        <v>-1E-4</v>
      </c>
      <c r="I512" s="29">
        <v>-2.8400000000000002E-2</v>
      </c>
      <c r="J512" s="29">
        <v>-3.78E-2</v>
      </c>
      <c r="K512" s="30">
        <v>300</v>
      </c>
      <c r="L512" s="30">
        <v>475</v>
      </c>
      <c r="M512" s="31">
        <v>-17.991399999999999</v>
      </c>
      <c r="N512" s="31">
        <v>7.2145964912280688E-2</v>
      </c>
      <c r="O512" s="30">
        <v>1</v>
      </c>
      <c r="R512" s="28">
        <v>305</v>
      </c>
      <c r="S512" s="29" t="s">
        <v>1325</v>
      </c>
      <c r="T512" s="29" t="s">
        <v>616</v>
      </c>
      <c r="U512" s="29">
        <v>1E-4</v>
      </c>
      <c r="V512" s="29">
        <v>2.7900000000000001E-2</v>
      </c>
      <c r="W512" s="29">
        <v>3.7199999999999997E-2</v>
      </c>
      <c r="X512" s="29">
        <v>-1E-4</v>
      </c>
      <c r="Y512" s="29">
        <v>-2.8400000000000002E-2</v>
      </c>
      <c r="Z512" s="29">
        <v>-3.78E-2</v>
      </c>
      <c r="AA512" s="30">
        <v>300</v>
      </c>
      <c r="AB512" s="30">
        <v>475</v>
      </c>
      <c r="AC512" s="31">
        <v>-17.988399999999999</v>
      </c>
      <c r="AD512" s="31">
        <v>7.2133934837092725E-2</v>
      </c>
      <c r="AE512" s="30">
        <v>1</v>
      </c>
    </row>
    <row r="513" spans="2:31" x14ac:dyDescent="0.2">
      <c r="B513" s="28">
        <v>305</v>
      </c>
      <c r="C513" s="29" t="s">
        <v>1326</v>
      </c>
      <c r="D513" s="29" t="s">
        <v>618</v>
      </c>
      <c r="E513" s="29">
        <v>1E-4</v>
      </c>
      <c r="F513" s="29">
        <v>2.7900000000000001E-2</v>
      </c>
      <c r="G513" s="29">
        <v>3.7199999999999997E-2</v>
      </c>
      <c r="H513" s="29">
        <v>-1E-4</v>
      </c>
      <c r="I513" s="29">
        <v>-2.8400000000000002E-2</v>
      </c>
      <c r="J513" s="29">
        <v>-3.78E-2</v>
      </c>
      <c r="K513" s="30">
        <v>300</v>
      </c>
      <c r="L513" s="30">
        <v>475</v>
      </c>
      <c r="M513" s="31">
        <v>61.957299999999996</v>
      </c>
      <c r="N513" s="31">
        <v>0.24845032581453633</v>
      </c>
      <c r="O513" s="30">
        <v>1</v>
      </c>
      <c r="R513" s="28">
        <v>305</v>
      </c>
      <c r="S513" s="29" t="s">
        <v>1326</v>
      </c>
      <c r="T513" s="29" t="s">
        <v>618</v>
      </c>
      <c r="U513" s="29">
        <v>1E-4</v>
      </c>
      <c r="V513" s="29">
        <v>2.7900000000000001E-2</v>
      </c>
      <c r="W513" s="29">
        <v>3.7199999999999997E-2</v>
      </c>
      <c r="X513" s="29">
        <v>-1E-4</v>
      </c>
      <c r="Y513" s="29">
        <v>-2.8400000000000002E-2</v>
      </c>
      <c r="Z513" s="29">
        <v>-3.78E-2</v>
      </c>
      <c r="AA513" s="30">
        <v>300</v>
      </c>
      <c r="AB513" s="30">
        <v>475</v>
      </c>
      <c r="AC513" s="31">
        <v>61.957700000000003</v>
      </c>
      <c r="AD513" s="31">
        <v>0.24845192982456141</v>
      </c>
      <c r="AE513" s="30">
        <v>1</v>
      </c>
    </row>
    <row r="514" spans="2:31" x14ac:dyDescent="0.2">
      <c r="B514" s="28">
        <v>275</v>
      </c>
      <c r="C514" s="29" t="s">
        <v>1328</v>
      </c>
      <c r="D514" s="29" t="s">
        <v>616</v>
      </c>
      <c r="E514" s="29">
        <v>1E-4</v>
      </c>
      <c r="F514" s="29">
        <v>2.8400000000000002E-2</v>
      </c>
      <c r="G514" s="29">
        <v>3.78E-2</v>
      </c>
      <c r="H514" s="29">
        <v>-1E-4</v>
      </c>
      <c r="I514" s="29">
        <v>-2.8899999999999999E-2</v>
      </c>
      <c r="J514" s="29">
        <v>-3.85E-2</v>
      </c>
      <c r="K514" s="30">
        <v>300</v>
      </c>
      <c r="L514" s="30">
        <v>475</v>
      </c>
      <c r="M514" s="31">
        <v>-52.502299999999998</v>
      </c>
      <c r="N514" s="31">
        <v>0.21053553884711779</v>
      </c>
      <c r="O514" s="30">
        <v>1</v>
      </c>
      <c r="R514" s="28">
        <v>275</v>
      </c>
      <c r="S514" s="29" t="s">
        <v>1328</v>
      </c>
      <c r="T514" s="29" t="s">
        <v>616</v>
      </c>
      <c r="U514" s="29">
        <v>1E-4</v>
      </c>
      <c r="V514" s="29">
        <v>2.8400000000000002E-2</v>
      </c>
      <c r="W514" s="29">
        <v>3.78E-2</v>
      </c>
      <c r="X514" s="29">
        <v>-1E-4</v>
      </c>
      <c r="Y514" s="29">
        <v>-2.8899999999999999E-2</v>
      </c>
      <c r="Z514" s="29">
        <v>-3.85E-2</v>
      </c>
      <c r="AA514" s="30">
        <v>300</v>
      </c>
      <c r="AB514" s="30">
        <v>475</v>
      </c>
      <c r="AC514" s="31">
        <v>-52.501899999999999</v>
      </c>
      <c r="AD514" s="31">
        <v>0.21053393483709273</v>
      </c>
      <c r="AE514" s="30">
        <v>1</v>
      </c>
    </row>
    <row r="515" spans="2:31" x14ac:dyDescent="0.2">
      <c r="B515" s="28">
        <v>275</v>
      </c>
      <c r="C515" s="29" t="s">
        <v>1329</v>
      </c>
      <c r="D515" s="29" t="s">
        <v>618</v>
      </c>
      <c r="E515" s="29">
        <v>1E-4</v>
      </c>
      <c r="F515" s="29">
        <v>2.8400000000000002E-2</v>
      </c>
      <c r="G515" s="29">
        <v>3.78E-2</v>
      </c>
      <c r="H515" s="29">
        <v>-1E-4</v>
      </c>
      <c r="I515" s="29">
        <v>-2.8899999999999999E-2</v>
      </c>
      <c r="J515" s="29">
        <v>-3.85E-2</v>
      </c>
      <c r="K515" s="30">
        <v>300</v>
      </c>
      <c r="L515" s="30">
        <v>475</v>
      </c>
      <c r="M515" s="31">
        <v>53.229100000000003</v>
      </c>
      <c r="N515" s="31">
        <v>0.21345002506265667</v>
      </c>
      <c r="O515" s="30">
        <v>1</v>
      </c>
      <c r="R515" s="28">
        <v>275</v>
      </c>
      <c r="S515" s="29" t="s">
        <v>1329</v>
      </c>
      <c r="T515" s="29" t="s">
        <v>618</v>
      </c>
      <c r="U515" s="29">
        <v>1E-4</v>
      </c>
      <c r="V515" s="29">
        <v>2.8400000000000002E-2</v>
      </c>
      <c r="W515" s="29">
        <v>3.78E-2</v>
      </c>
      <c r="X515" s="29">
        <v>-1E-4</v>
      </c>
      <c r="Y515" s="29">
        <v>-2.8899999999999999E-2</v>
      </c>
      <c r="Z515" s="29">
        <v>-3.85E-2</v>
      </c>
      <c r="AA515" s="30">
        <v>300</v>
      </c>
      <c r="AB515" s="30">
        <v>475</v>
      </c>
      <c r="AC515" s="31">
        <v>53.2286</v>
      </c>
      <c r="AD515" s="31">
        <v>0.21344802005012531</v>
      </c>
      <c r="AE515" s="30">
        <v>1</v>
      </c>
    </row>
    <row r="516" spans="2:31" x14ac:dyDescent="0.2">
      <c r="B516" s="28">
        <v>278</v>
      </c>
      <c r="C516" s="29" t="s">
        <v>1331</v>
      </c>
      <c r="D516" s="29" t="s">
        <v>616</v>
      </c>
      <c r="E516" s="29">
        <v>1E-4</v>
      </c>
      <c r="F516" s="29">
        <v>2.8500000000000001E-2</v>
      </c>
      <c r="G516" s="29">
        <v>3.7900000000000003E-2</v>
      </c>
      <c r="H516" s="29">
        <v>-1E-4</v>
      </c>
      <c r="I516" s="29">
        <v>-2.9000000000000001E-2</v>
      </c>
      <c r="J516" s="29">
        <v>-3.8600000000000002E-2</v>
      </c>
      <c r="K516" s="30">
        <v>300</v>
      </c>
      <c r="L516" s="30">
        <v>475</v>
      </c>
      <c r="M516" s="31">
        <v>-68.023499999999999</v>
      </c>
      <c r="N516" s="31">
        <v>0.27277593984962406</v>
      </c>
      <c r="O516" s="30">
        <v>1</v>
      </c>
      <c r="R516" s="28">
        <v>278</v>
      </c>
      <c r="S516" s="29" t="s">
        <v>1331</v>
      </c>
      <c r="T516" s="29" t="s">
        <v>616</v>
      </c>
      <c r="U516" s="29">
        <v>1E-4</v>
      </c>
      <c r="V516" s="29">
        <v>2.8500000000000001E-2</v>
      </c>
      <c r="W516" s="29">
        <v>3.7900000000000003E-2</v>
      </c>
      <c r="X516" s="29">
        <v>-1E-4</v>
      </c>
      <c r="Y516" s="29">
        <v>-2.9000000000000001E-2</v>
      </c>
      <c r="Z516" s="29">
        <v>-3.8600000000000002E-2</v>
      </c>
      <c r="AA516" s="30">
        <v>300</v>
      </c>
      <c r="AB516" s="30">
        <v>475</v>
      </c>
      <c r="AC516" s="31">
        <v>-68.023499999999999</v>
      </c>
      <c r="AD516" s="31">
        <v>0.27277593984962406</v>
      </c>
      <c r="AE516" s="30">
        <v>1</v>
      </c>
    </row>
    <row r="517" spans="2:31" x14ac:dyDescent="0.2">
      <c r="B517" s="28">
        <v>278</v>
      </c>
      <c r="C517" s="29" t="s">
        <v>1332</v>
      </c>
      <c r="D517" s="29" t="s">
        <v>618</v>
      </c>
      <c r="E517" s="29">
        <v>1E-4</v>
      </c>
      <c r="F517" s="29">
        <v>2.8500000000000001E-2</v>
      </c>
      <c r="G517" s="29">
        <v>3.7900000000000003E-2</v>
      </c>
      <c r="H517" s="29">
        <v>-1E-4</v>
      </c>
      <c r="I517" s="29">
        <v>-2.9000000000000001E-2</v>
      </c>
      <c r="J517" s="29">
        <v>-3.8600000000000002E-2</v>
      </c>
      <c r="K517" s="30">
        <v>300</v>
      </c>
      <c r="L517" s="30">
        <v>475</v>
      </c>
      <c r="M517" s="31">
        <v>67.880300000000005</v>
      </c>
      <c r="N517" s="31">
        <v>0.27220170426065166</v>
      </c>
      <c r="O517" s="30">
        <v>1</v>
      </c>
      <c r="R517" s="28">
        <v>278</v>
      </c>
      <c r="S517" s="29" t="s">
        <v>1332</v>
      </c>
      <c r="T517" s="29" t="s">
        <v>618</v>
      </c>
      <c r="U517" s="29">
        <v>1E-4</v>
      </c>
      <c r="V517" s="29">
        <v>2.8500000000000001E-2</v>
      </c>
      <c r="W517" s="29">
        <v>3.7900000000000003E-2</v>
      </c>
      <c r="X517" s="29">
        <v>-1E-4</v>
      </c>
      <c r="Y517" s="29">
        <v>-2.9000000000000001E-2</v>
      </c>
      <c r="Z517" s="29">
        <v>-3.8600000000000002E-2</v>
      </c>
      <c r="AA517" s="30">
        <v>300</v>
      </c>
      <c r="AB517" s="30">
        <v>475</v>
      </c>
      <c r="AC517" s="31">
        <v>67.880200000000002</v>
      </c>
      <c r="AD517" s="31">
        <v>0.27220130325814534</v>
      </c>
      <c r="AE517" s="30">
        <v>1</v>
      </c>
    </row>
    <row r="518" spans="2:31" x14ac:dyDescent="0.2">
      <c r="B518" s="28">
        <v>281</v>
      </c>
      <c r="C518" s="29" t="s">
        <v>1334</v>
      </c>
      <c r="D518" s="29" t="s">
        <v>616</v>
      </c>
      <c r="E518" s="29">
        <v>1E-4</v>
      </c>
      <c r="F518" s="29">
        <v>2.8400000000000002E-2</v>
      </c>
      <c r="G518" s="29">
        <v>3.7900000000000003E-2</v>
      </c>
      <c r="H518" s="29">
        <v>-1E-4</v>
      </c>
      <c r="I518" s="29">
        <v>-2.9700000000000001E-2</v>
      </c>
      <c r="J518" s="29">
        <v>-3.9699999999999999E-2</v>
      </c>
      <c r="K518" s="30">
        <v>300</v>
      </c>
      <c r="L518" s="30">
        <v>475</v>
      </c>
      <c r="M518" s="31">
        <v>-70.393000000000001</v>
      </c>
      <c r="N518" s="31">
        <v>0.28227769423558896</v>
      </c>
      <c r="O518" s="30">
        <v>1</v>
      </c>
      <c r="R518" s="28">
        <v>281</v>
      </c>
      <c r="S518" s="29" t="s">
        <v>1334</v>
      </c>
      <c r="T518" s="29" t="s">
        <v>616</v>
      </c>
      <c r="U518" s="29">
        <v>1E-4</v>
      </c>
      <c r="V518" s="29">
        <v>2.8400000000000002E-2</v>
      </c>
      <c r="W518" s="29">
        <v>3.7900000000000003E-2</v>
      </c>
      <c r="X518" s="29">
        <v>-1E-4</v>
      </c>
      <c r="Y518" s="29">
        <v>-2.9700000000000001E-2</v>
      </c>
      <c r="Z518" s="29">
        <v>-3.9699999999999999E-2</v>
      </c>
      <c r="AA518" s="30">
        <v>300</v>
      </c>
      <c r="AB518" s="30">
        <v>475</v>
      </c>
      <c r="AC518" s="31">
        <v>-70.393000000000001</v>
      </c>
      <c r="AD518" s="31">
        <v>0.28227769423558896</v>
      </c>
      <c r="AE518" s="30">
        <v>1</v>
      </c>
    </row>
    <row r="519" spans="2:31" x14ac:dyDescent="0.2">
      <c r="B519" s="28">
        <v>281</v>
      </c>
      <c r="C519" s="29" t="s">
        <v>1335</v>
      </c>
      <c r="D519" s="29" t="s">
        <v>618</v>
      </c>
      <c r="E519" s="29">
        <v>1E-4</v>
      </c>
      <c r="F519" s="29">
        <v>2.8400000000000002E-2</v>
      </c>
      <c r="G519" s="29">
        <v>3.7900000000000003E-2</v>
      </c>
      <c r="H519" s="29">
        <v>-1E-4</v>
      </c>
      <c r="I519" s="29">
        <v>-2.9700000000000001E-2</v>
      </c>
      <c r="J519" s="29">
        <v>-3.9699999999999999E-2</v>
      </c>
      <c r="K519" s="30">
        <v>300</v>
      </c>
      <c r="L519" s="30">
        <v>475</v>
      </c>
      <c r="M519" s="31">
        <v>71.945599999999999</v>
      </c>
      <c r="N519" s="31">
        <v>0.28850365914786968</v>
      </c>
      <c r="O519" s="30">
        <v>1</v>
      </c>
      <c r="R519" s="28">
        <v>281</v>
      </c>
      <c r="S519" s="29" t="s">
        <v>1335</v>
      </c>
      <c r="T519" s="29" t="s">
        <v>618</v>
      </c>
      <c r="U519" s="29">
        <v>1E-4</v>
      </c>
      <c r="V519" s="29">
        <v>2.8400000000000002E-2</v>
      </c>
      <c r="W519" s="29">
        <v>3.7900000000000003E-2</v>
      </c>
      <c r="X519" s="29">
        <v>-1E-4</v>
      </c>
      <c r="Y519" s="29">
        <v>-2.9700000000000001E-2</v>
      </c>
      <c r="Z519" s="29">
        <v>-3.9699999999999999E-2</v>
      </c>
      <c r="AA519" s="30">
        <v>300</v>
      </c>
      <c r="AB519" s="30">
        <v>475</v>
      </c>
      <c r="AC519" s="31">
        <v>71.945599999999999</v>
      </c>
      <c r="AD519" s="31">
        <v>0.28850365914786968</v>
      </c>
      <c r="AE519" s="30">
        <v>1</v>
      </c>
    </row>
    <row r="520" spans="2:31" x14ac:dyDescent="0.2">
      <c r="B520" s="28">
        <v>284</v>
      </c>
      <c r="C520" s="29" t="s">
        <v>1337</v>
      </c>
      <c r="D520" s="29" t="s">
        <v>616</v>
      </c>
      <c r="E520" s="29">
        <v>1E-4</v>
      </c>
      <c r="F520" s="29">
        <v>2.8400000000000002E-2</v>
      </c>
      <c r="G520" s="29">
        <v>3.7900000000000003E-2</v>
      </c>
      <c r="H520" s="29">
        <v>-1E-4</v>
      </c>
      <c r="I520" s="29">
        <v>-2.9700000000000001E-2</v>
      </c>
      <c r="J520" s="29">
        <v>-3.9699999999999999E-2</v>
      </c>
      <c r="K520" s="30">
        <v>300</v>
      </c>
      <c r="L520" s="30">
        <v>475</v>
      </c>
      <c r="M520" s="31">
        <v>-70.493700000000004</v>
      </c>
      <c r="N520" s="31">
        <v>0.28268150375939849</v>
      </c>
      <c r="O520" s="30">
        <v>1</v>
      </c>
      <c r="R520" s="28">
        <v>284</v>
      </c>
      <c r="S520" s="29" t="s">
        <v>1337</v>
      </c>
      <c r="T520" s="29" t="s">
        <v>616</v>
      </c>
      <c r="U520" s="29">
        <v>1E-4</v>
      </c>
      <c r="V520" s="29">
        <v>2.8400000000000002E-2</v>
      </c>
      <c r="W520" s="29">
        <v>3.7900000000000003E-2</v>
      </c>
      <c r="X520" s="29">
        <v>-1E-4</v>
      </c>
      <c r="Y520" s="29">
        <v>-2.9700000000000001E-2</v>
      </c>
      <c r="Z520" s="29">
        <v>-3.9699999999999999E-2</v>
      </c>
      <c r="AA520" s="30">
        <v>300</v>
      </c>
      <c r="AB520" s="30">
        <v>475</v>
      </c>
      <c r="AC520" s="31">
        <v>-70.493799999999993</v>
      </c>
      <c r="AD520" s="31">
        <v>0.28268190476190469</v>
      </c>
      <c r="AE520" s="30">
        <v>1</v>
      </c>
    </row>
    <row r="521" spans="2:31" x14ac:dyDescent="0.2">
      <c r="B521" s="28">
        <v>284</v>
      </c>
      <c r="C521" s="29" t="s">
        <v>1338</v>
      </c>
      <c r="D521" s="29" t="s">
        <v>618</v>
      </c>
      <c r="E521" s="29">
        <v>1E-4</v>
      </c>
      <c r="F521" s="29">
        <v>2.8400000000000002E-2</v>
      </c>
      <c r="G521" s="29">
        <v>3.7900000000000003E-2</v>
      </c>
      <c r="H521" s="29">
        <v>-1E-4</v>
      </c>
      <c r="I521" s="29">
        <v>-2.9700000000000001E-2</v>
      </c>
      <c r="J521" s="29">
        <v>-3.9699999999999999E-2</v>
      </c>
      <c r="K521" s="30">
        <v>300</v>
      </c>
      <c r="L521" s="30">
        <v>475</v>
      </c>
      <c r="M521" s="31">
        <v>72.150300000000001</v>
      </c>
      <c r="N521" s="31">
        <v>0.28932451127819547</v>
      </c>
      <c r="O521" s="30">
        <v>1</v>
      </c>
      <c r="R521" s="28">
        <v>284</v>
      </c>
      <c r="S521" s="29" t="s">
        <v>1338</v>
      </c>
      <c r="T521" s="29" t="s">
        <v>618</v>
      </c>
      <c r="U521" s="29">
        <v>1E-4</v>
      </c>
      <c r="V521" s="29">
        <v>2.8400000000000002E-2</v>
      </c>
      <c r="W521" s="29">
        <v>3.7900000000000003E-2</v>
      </c>
      <c r="X521" s="29">
        <v>-1E-4</v>
      </c>
      <c r="Y521" s="29">
        <v>-2.9700000000000001E-2</v>
      </c>
      <c r="Z521" s="29">
        <v>-3.9699999999999999E-2</v>
      </c>
      <c r="AA521" s="30">
        <v>300</v>
      </c>
      <c r="AB521" s="30">
        <v>475</v>
      </c>
      <c r="AC521" s="31">
        <v>72.150300000000001</v>
      </c>
      <c r="AD521" s="31">
        <v>0.28932451127819547</v>
      </c>
      <c r="AE521" s="30">
        <v>1</v>
      </c>
    </row>
    <row r="522" spans="2:31" x14ac:dyDescent="0.2">
      <c r="B522" s="28">
        <v>287</v>
      </c>
      <c r="C522" s="29" t="s">
        <v>1340</v>
      </c>
      <c r="D522" s="29" t="s">
        <v>616</v>
      </c>
      <c r="E522" s="29">
        <v>1E-4</v>
      </c>
      <c r="F522" s="29">
        <v>2.8500000000000001E-2</v>
      </c>
      <c r="G522" s="29">
        <v>3.7900000000000003E-2</v>
      </c>
      <c r="H522" s="29">
        <v>-1E-4</v>
      </c>
      <c r="I522" s="29">
        <v>-2.9000000000000001E-2</v>
      </c>
      <c r="J522" s="29">
        <v>-3.8600000000000002E-2</v>
      </c>
      <c r="K522" s="30">
        <v>300</v>
      </c>
      <c r="L522" s="30">
        <v>475</v>
      </c>
      <c r="M522" s="31">
        <v>-69.010400000000004</v>
      </c>
      <c r="N522" s="31">
        <v>0.27673343358395991</v>
      </c>
      <c r="O522" s="30">
        <v>1</v>
      </c>
      <c r="R522" s="28">
        <v>287</v>
      </c>
      <c r="S522" s="29" t="s">
        <v>1340</v>
      </c>
      <c r="T522" s="29" t="s">
        <v>616</v>
      </c>
      <c r="U522" s="29">
        <v>1E-4</v>
      </c>
      <c r="V522" s="29">
        <v>2.8500000000000001E-2</v>
      </c>
      <c r="W522" s="29">
        <v>3.7900000000000003E-2</v>
      </c>
      <c r="X522" s="29">
        <v>-1E-4</v>
      </c>
      <c r="Y522" s="29">
        <v>-2.9000000000000001E-2</v>
      </c>
      <c r="Z522" s="29">
        <v>-3.8600000000000002E-2</v>
      </c>
      <c r="AA522" s="30">
        <v>300</v>
      </c>
      <c r="AB522" s="30">
        <v>475</v>
      </c>
      <c r="AC522" s="31">
        <v>-69.010499999999993</v>
      </c>
      <c r="AD522" s="31">
        <v>0.27673383458646617</v>
      </c>
      <c r="AE522" s="30">
        <v>1</v>
      </c>
    </row>
    <row r="523" spans="2:31" x14ac:dyDescent="0.2">
      <c r="B523" s="28">
        <v>287</v>
      </c>
      <c r="C523" s="29" t="s">
        <v>1341</v>
      </c>
      <c r="D523" s="29" t="s">
        <v>618</v>
      </c>
      <c r="E523" s="29">
        <v>1E-4</v>
      </c>
      <c r="F523" s="29">
        <v>2.8500000000000001E-2</v>
      </c>
      <c r="G523" s="29">
        <v>3.7900000000000003E-2</v>
      </c>
      <c r="H523" s="29">
        <v>-1E-4</v>
      </c>
      <c r="I523" s="29">
        <v>-2.9000000000000001E-2</v>
      </c>
      <c r="J523" s="29">
        <v>-3.8600000000000002E-2</v>
      </c>
      <c r="K523" s="30">
        <v>300</v>
      </c>
      <c r="L523" s="30">
        <v>475</v>
      </c>
      <c r="M523" s="31">
        <v>69.0535</v>
      </c>
      <c r="N523" s="31">
        <v>0.27690626566416038</v>
      </c>
      <c r="O523" s="30">
        <v>1</v>
      </c>
      <c r="R523" s="28">
        <v>287</v>
      </c>
      <c r="S523" s="29" t="s">
        <v>1341</v>
      </c>
      <c r="T523" s="29" t="s">
        <v>618</v>
      </c>
      <c r="U523" s="29">
        <v>1E-4</v>
      </c>
      <c r="V523" s="29">
        <v>2.8500000000000001E-2</v>
      </c>
      <c r="W523" s="29">
        <v>3.7900000000000003E-2</v>
      </c>
      <c r="X523" s="29">
        <v>-1E-4</v>
      </c>
      <c r="Y523" s="29">
        <v>-2.9000000000000001E-2</v>
      </c>
      <c r="Z523" s="29">
        <v>-3.8600000000000002E-2</v>
      </c>
      <c r="AA523" s="30">
        <v>300</v>
      </c>
      <c r="AB523" s="30">
        <v>475</v>
      </c>
      <c r="AC523" s="31">
        <v>69.0535</v>
      </c>
      <c r="AD523" s="31">
        <v>0.27690626566416038</v>
      </c>
      <c r="AE523" s="30">
        <v>1</v>
      </c>
    </row>
    <row r="524" spans="2:31" x14ac:dyDescent="0.2">
      <c r="B524" s="28">
        <v>290</v>
      </c>
      <c r="C524" s="29" t="s">
        <v>1343</v>
      </c>
      <c r="D524" s="29" t="s">
        <v>616</v>
      </c>
      <c r="E524" s="29">
        <v>1E-4</v>
      </c>
      <c r="F524" s="29">
        <v>2.8299999999999999E-2</v>
      </c>
      <c r="G524" s="29">
        <v>3.78E-2</v>
      </c>
      <c r="H524" s="29">
        <v>-1E-4</v>
      </c>
      <c r="I524" s="29">
        <v>-2.9600000000000001E-2</v>
      </c>
      <c r="J524" s="29">
        <v>-3.95E-2</v>
      </c>
      <c r="K524" s="30">
        <v>300</v>
      </c>
      <c r="L524" s="30">
        <v>475</v>
      </c>
      <c r="M524" s="31">
        <v>-60.922699999999999</v>
      </c>
      <c r="N524" s="31">
        <v>0.24430155388471178</v>
      </c>
      <c r="O524" s="30">
        <v>1</v>
      </c>
      <c r="R524" s="28">
        <v>290</v>
      </c>
      <c r="S524" s="29" t="s">
        <v>1343</v>
      </c>
      <c r="T524" s="29" t="s">
        <v>616</v>
      </c>
      <c r="U524" s="29">
        <v>1E-4</v>
      </c>
      <c r="V524" s="29">
        <v>2.8299999999999999E-2</v>
      </c>
      <c r="W524" s="29">
        <v>3.78E-2</v>
      </c>
      <c r="X524" s="29">
        <v>-1E-4</v>
      </c>
      <c r="Y524" s="29">
        <v>-2.9600000000000001E-2</v>
      </c>
      <c r="Z524" s="29">
        <v>-3.95E-2</v>
      </c>
      <c r="AA524" s="30">
        <v>300</v>
      </c>
      <c r="AB524" s="30">
        <v>475</v>
      </c>
      <c r="AC524" s="31">
        <v>-60.923200000000001</v>
      </c>
      <c r="AD524" s="31">
        <v>0.24430355889724312</v>
      </c>
      <c r="AE524" s="30">
        <v>1</v>
      </c>
    </row>
    <row r="525" spans="2:31" x14ac:dyDescent="0.2">
      <c r="B525" s="28">
        <v>290</v>
      </c>
      <c r="C525" s="29" t="s">
        <v>1344</v>
      </c>
      <c r="D525" s="29" t="s">
        <v>618</v>
      </c>
      <c r="E525" s="29">
        <v>1E-4</v>
      </c>
      <c r="F525" s="29">
        <v>2.8400000000000002E-2</v>
      </c>
      <c r="G525" s="29">
        <v>3.78E-2</v>
      </c>
      <c r="H525" s="29">
        <v>-1E-4</v>
      </c>
      <c r="I525" s="29">
        <v>-2.8899999999999999E-2</v>
      </c>
      <c r="J525" s="29">
        <v>-3.85E-2</v>
      </c>
      <c r="K525" s="30">
        <v>300</v>
      </c>
      <c r="L525" s="30">
        <v>475</v>
      </c>
      <c r="M525" s="31">
        <v>62.043399999999998</v>
      </c>
      <c r="N525" s="31">
        <v>0.24879558897243109</v>
      </c>
      <c r="O525" s="30">
        <v>1</v>
      </c>
      <c r="R525" s="28">
        <v>290</v>
      </c>
      <c r="S525" s="29" t="s">
        <v>1344</v>
      </c>
      <c r="T525" s="29" t="s">
        <v>618</v>
      </c>
      <c r="U525" s="29">
        <v>1E-4</v>
      </c>
      <c r="V525" s="29">
        <v>2.8400000000000002E-2</v>
      </c>
      <c r="W525" s="29">
        <v>3.78E-2</v>
      </c>
      <c r="X525" s="29">
        <v>-1E-4</v>
      </c>
      <c r="Y525" s="29">
        <v>-2.8899999999999999E-2</v>
      </c>
      <c r="Z525" s="29">
        <v>-3.85E-2</v>
      </c>
      <c r="AA525" s="30">
        <v>300</v>
      </c>
      <c r="AB525" s="30">
        <v>475</v>
      </c>
      <c r="AC525" s="31">
        <v>62.043799999999997</v>
      </c>
      <c r="AD525" s="31">
        <v>0.24879719298245612</v>
      </c>
      <c r="AE525" s="30">
        <v>1</v>
      </c>
    </row>
    <row r="526" spans="2:31" x14ac:dyDescent="0.2">
      <c r="B526" s="28">
        <v>306</v>
      </c>
      <c r="C526" s="29" t="s">
        <v>1346</v>
      </c>
      <c r="D526" s="29" t="s">
        <v>616</v>
      </c>
      <c r="E526" s="29">
        <v>1E-4</v>
      </c>
      <c r="F526" s="29">
        <v>2.7900000000000001E-2</v>
      </c>
      <c r="G526" s="29">
        <v>3.7199999999999997E-2</v>
      </c>
      <c r="H526" s="29">
        <v>-1E-4</v>
      </c>
      <c r="I526" s="29">
        <v>-2.81E-2</v>
      </c>
      <c r="J526" s="29">
        <v>-3.7499999999999999E-2</v>
      </c>
      <c r="K526" s="30">
        <v>300</v>
      </c>
      <c r="L526" s="30">
        <v>475</v>
      </c>
      <c r="M526" s="31">
        <v>-13.7302</v>
      </c>
      <c r="N526" s="31">
        <v>5.505844611528822E-2</v>
      </c>
      <c r="O526" s="30">
        <v>1</v>
      </c>
      <c r="R526" s="28">
        <v>306</v>
      </c>
      <c r="S526" s="29" t="s">
        <v>1346</v>
      </c>
      <c r="T526" s="29" t="s">
        <v>616</v>
      </c>
      <c r="U526" s="29">
        <v>1E-4</v>
      </c>
      <c r="V526" s="29">
        <v>2.7900000000000001E-2</v>
      </c>
      <c r="W526" s="29">
        <v>3.7199999999999997E-2</v>
      </c>
      <c r="X526" s="29">
        <v>-1E-4</v>
      </c>
      <c r="Y526" s="29">
        <v>-2.81E-2</v>
      </c>
      <c r="Z526" s="29">
        <v>-3.7499999999999999E-2</v>
      </c>
      <c r="AA526" s="30">
        <v>300</v>
      </c>
      <c r="AB526" s="30">
        <v>475</v>
      </c>
      <c r="AC526" s="31">
        <v>-13.727399999999999</v>
      </c>
      <c r="AD526" s="31">
        <v>5.5047218045112783E-2</v>
      </c>
      <c r="AE526" s="30">
        <v>1</v>
      </c>
    </row>
    <row r="527" spans="2:31" x14ac:dyDescent="0.2">
      <c r="B527" s="28">
        <v>306</v>
      </c>
      <c r="C527" s="29" t="s">
        <v>1347</v>
      </c>
      <c r="D527" s="29" t="s">
        <v>618</v>
      </c>
      <c r="E527" s="29">
        <v>1E-4</v>
      </c>
      <c r="F527" s="29">
        <v>2.7900000000000001E-2</v>
      </c>
      <c r="G527" s="29">
        <v>3.7199999999999997E-2</v>
      </c>
      <c r="H527" s="29">
        <v>-1E-4</v>
      </c>
      <c r="I527" s="29">
        <v>-2.81E-2</v>
      </c>
      <c r="J527" s="29">
        <v>-3.7499999999999999E-2</v>
      </c>
      <c r="K527" s="30">
        <v>300</v>
      </c>
      <c r="L527" s="30">
        <v>475</v>
      </c>
      <c r="M527" s="31">
        <v>62.043399999999998</v>
      </c>
      <c r="N527" s="31">
        <v>0.24879558897243109</v>
      </c>
      <c r="O527" s="30">
        <v>1</v>
      </c>
      <c r="R527" s="28">
        <v>306</v>
      </c>
      <c r="S527" s="29" t="s">
        <v>1347</v>
      </c>
      <c r="T527" s="29" t="s">
        <v>618</v>
      </c>
      <c r="U527" s="29">
        <v>1E-4</v>
      </c>
      <c r="V527" s="29">
        <v>2.7900000000000001E-2</v>
      </c>
      <c r="W527" s="29">
        <v>3.7199999999999997E-2</v>
      </c>
      <c r="X527" s="29">
        <v>-1E-4</v>
      </c>
      <c r="Y527" s="29">
        <v>-2.81E-2</v>
      </c>
      <c r="Z527" s="29">
        <v>-3.7499999999999999E-2</v>
      </c>
      <c r="AA527" s="30">
        <v>300</v>
      </c>
      <c r="AB527" s="30">
        <v>475</v>
      </c>
      <c r="AC527" s="31">
        <v>62.043799999999997</v>
      </c>
      <c r="AD527" s="31">
        <v>0.24879719298245612</v>
      </c>
      <c r="AE527" s="30">
        <v>1</v>
      </c>
    </row>
    <row r="528" spans="2:31" x14ac:dyDescent="0.2">
      <c r="B528" s="28">
        <v>307</v>
      </c>
      <c r="C528" s="29" t="s">
        <v>1349</v>
      </c>
      <c r="D528" s="29" t="s">
        <v>616</v>
      </c>
      <c r="E528" s="29">
        <v>1E-4</v>
      </c>
      <c r="F528" s="29">
        <v>2.7900000000000001E-2</v>
      </c>
      <c r="G528" s="29">
        <v>3.7199999999999997E-2</v>
      </c>
      <c r="H528" s="29">
        <v>-1E-4</v>
      </c>
      <c r="I528" s="29">
        <v>-2.81E-2</v>
      </c>
      <c r="J528" s="29">
        <v>-3.7499999999999999E-2</v>
      </c>
      <c r="K528" s="30">
        <v>300</v>
      </c>
      <c r="L528" s="30">
        <v>475</v>
      </c>
      <c r="M528" s="31">
        <v>-13.5425</v>
      </c>
      <c r="N528" s="31">
        <v>5.4305764411027566E-2</v>
      </c>
      <c r="O528" s="30">
        <v>1</v>
      </c>
      <c r="R528" s="28">
        <v>307</v>
      </c>
      <c r="S528" s="29" t="s">
        <v>1349</v>
      </c>
      <c r="T528" s="29" t="s">
        <v>616</v>
      </c>
      <c r="U528" s="29">
        <v>1E-4</v>
      </c>
      <c r="V528" s="29">
        <v>2.7900000000000001E-2</v>
      </c>
      <c r="W528" s="29">
        <v>3.7199999999999997E-2</v>
      </c>
      <c r="X528" s="29">
        <v>-1E-4</v>
      </c>
      <c r="Y528" s="29">
        <v>-2.81E-2</v>
      </c>
      <c r="Z528" s="29">
        <v>-3.7499999999999999E-2</v>
      </c>
      <c r="AA528" s="30">
        <v>300</v>
      </c>
      <c r="AB528" s="30">
        <v>475</v>
      </c>
      <c r="AC528" s="31">
        <v>-13.5398</v>
      </c>
      <c r="AD528" s="31">
        <v>5.4294937343358392E-2</v>
      </c>
      <c r="AE528" s="30">
        <v>1</v>
      </c>
    </row>
    <row r="529" spans="2:31" x14ac:dyDescent="0.2">
      <c r="B529" s="28">
        <v>307</v>
      </c>
      <c r="C529" s="29" t="s">
        <v>1350</v>
      </c>
      <c r="D529" s="29" t="s">
        <v>618</v>
      </c>
      <c r="E529" s="29">
        <v>1E-4</v>
      </c>
      <c r="F529" s="29">
        <v>2.7900000000000001E-2</v>
      </c>
      <c r="G529" s="29">
        <v>3.7199999999999997E-2</v>
      </c>
      <c r="H529" s="29">
        <v>-1E-4</v>
      </c>
      <c r="I529" s="29">
        <v>-2.81E-2</v>
      </c>
      <c r="J529" s="29">
        <v>-3.7499999999999999E-2</v>
      </c>
      <c r="K529" s="30">
        <v>300</v>
      </c>
      <c r="L529" s="30">
        <v>475</v>
      </c>
      <c r="M529" s="31">
        <v>62.043399999999998</v>
      </c>
      <c r="N529" s="31">
        <v>0.24879558897243109</v>
      </c>
      <c r="O529" s="30">
        <v>1</v>
      </c>
      <c r="R529" s="28">
        <v>307</v>
      </c>
      <c r="S529" s="29" t="s">
        <v>1350</v>
      </c>
      <c r="T529" s="29" t="s">
        <v>618</v>
      </c>
      <c r="U529" s="29">
        <v>1E-4</v>
      </c>
      <c r="V529" s="29">
        <v>2.7900000000000001E-2</v>
      </c>
      <c r="W529" s="29">
        <v>3.7199999999999997E-2</v>
      </c>
      <c r="X529" s="29">
        <v>-1E-4</v>
      </c>
      <c r="Y529" s="29">
        <v>-2.81E-2</v>
      </c>
      <c r="Z529" s="29">
        <v>-3.7499999999999999E-2</v>
      </c>
      <c r="AA529" s="30">
        <v>300</v>
      </c>
      <c r="AB529" s="30">
        <v>475</v>
      </c>
      <c r="AC529" s="31">
        <v>62.043799999999997</v>
      </c>
      <c r="AD529" s="31">
        <v>0.24879719298245612</v>
      </c>
      <c r="AE529" s="30">
        <v>1</v>
      </c>
    </row>
    <row r="530" spans="2:31" x14ac:dyDescent="0.2">
      <c r="B530" s="28">
        <v>308</v>
      </c>
      <c r="C530" s="29" t="s">
        <v>1351</v>
      </c>
      <c r="D530" s="29" t="s">
        <v>616</v>
      </c>
      <c r="E530" s="29">
        <v>1E-4</v>
      </c>
      <c r="F530" s="29">
        <v>2.7900000000000001E-2</v>
      </c>
      <c r="G530" s="29">
        <v>3.7199999999999997E-2</v>
      </c>
      <c r="H530" s="29">
        <v>-1E-4</v>
      </c>
      <c r="I530" s="29">
        <v>-2.81E-2</v>
      </c>
      <c r="J530" s="29">
        <v>-3.7499999999999999E-2</v>
      </c>
      <c r="K530" s="30">
        <v>300</v>
      </c>
      <c r="L530" s="30">
        <v>475</v>
      </c>
      <c r="M530" s="31">
        <v>-12.9146</v>
      </c>
      <c r="N530" s="31">
        <v>5.1787869674185465E-2</v>
      </c>
      <c r="O530" s="30">
        <v>1</v>
      </c>
      <c r="R530" s="28">
        <v>308</v>
      </c>
      <c r="S530" s="29" t="s">
        <v>1351</v>
      </c>
      <c r="T530" s="29" t="s">
        <v>616</v>
      </c>
      <c r="U530" s="29">
        <v>1E-4</v>
      </c>
      <c r="V530" s="29">
        <v>2.7900000000000001E-2</v>
      </c>
      <c r="W530" s="29">
        <v>3.7199999999999997E-2</v>
      </c>
      <c r="X530" s="29">
        <v>-1E-4</v>
      </c>
      <c r="Y530" s="29">
        <v>-2.81E-2</v>
      </c>
      <c r="Z530" s="29">
        <v>-3.7499999999999999E-2</v>
      </c>
      <c r="AA530" s="30">
        <v>300</v>
      </c>
      <c r="AB530" s="30">
        <v>475</v>
      </c>
      <c r="AC530" s="31">
        <v>-12.911899999999999</v>
      </c>
      <c r="AD530" s="31">
        <v>5.1777042606516291E-2</v>
      </c>
      <c r="AE530" s="30">
        <v>1</v>
      </c>
    </row>
    <row r="531" spans="2:31" x14ac:dyDescent="0.2">
      <c r="B531" s="28">
        <v>308</v>
      </c>
      <c r="C531" s="29" t="s">
        <v>1352</v>
      </c>
      <c r="D531" s="29" t="s">
        <v>618</v>
      </c>
      <c r="E531" s="29">
        <v>1E-4</v>
      </c>
      <c r="F531" s="29">
        <v>2.7900000000000001E-2</v>
      </c>
      <c r="G531" s="29">
        <v>3.7199999999999997E-2</v>
      </c>
      <c r="H531" s="29">
        <v>-1E-4</v>
      </c>
      <c r="I531" s="29">
        <v>-2.81E-2</v>
      </c>
      <c r="J531" s="29">
        <v>-3.7499999999999999E-2</v>
      </c>
      <c r="K531" s="30">
        <v>300</v>
      </c>
      <c r="L531" s="30">
        <v>475</v>
      </c>
      <c r="M531" s="31">
        <v>62.043399999999998</v>
      </c>
      <c r="N531" s="31">
        <v>0.24879558897243109</v>
      </c>
      <c r="O531" s="30">
        <v>1</v>
      </c>
      <c r="R531" s="28">
        <v>308</v>
      </c>
      <c r="S531" s="29" t="s">
        <v>1352</v>
      </c>
      <c r="T531" s="29" t="s">
        <v>618</v>
      </c>
      <c r="U531" s="29">
        <v>1E-4</v>
      </c>
      <c r="V531" s="29">
        <v>2.7900000000000001E-2</v>
      </c>
      <c r="W531" s="29">
        <v>3.7199999999999997E-2</v>
      </c>
      <c r="X531" s="29">
        <v>-1E-4</v>
      </c>
      <c r="Y531" s="29">
        <v>-2.81E-2</v>
      </c>
      <c r="Z531" s="29">
        <v>-3.7499999999999999E-2</v>
      </c>
      <c r="AA531" s="30">
        <v>300</v>
      </c>
      <c r="AB531" s="30">
        <v>475</v>
      </c>
      <c r="AC531" s="31">
        <v>62.043799999999997</v>
      </c>
      <c r="AD531" s="31">
        <v>0.24879719298245612</v>
      </c>
      <c r="AE531" s="30">
        <v>1</v>
      </c>
    </row>
    <row r="532" spans="2:31" x14ac:dyDescent="0.2">
      <c r="B532" s="28">
        <v>309</v>
      </c>
      <c r="C532" s="29" t="s">
        <v>1353</v>
      </c>
      <c r="D532" s="29" t="s">
        <v>616</v>
      </c>
      <c r="E532" s="29">
        <v>1E-4</v>
      </c>
      <c r="F532" s="29">
        <v>2.7900000000000001E-2</v>
      </c>
      <c r="G532" s="29">
        <v>3.7199999999999997E-2</v>
      </c>
      <c r="H532" s="29">
        <v>-1E-4</v>
      </c>
      <c r="I532" s="29">
        <v>-2.81E-2</v>
      </c>
      <c r="J532" s="29">
        <v>-3.7499999999999999E-2</v>
      </c>
      <c r="K532" s="30">
        <v>300</v>
      </c>
      <c r="L532" s="30">
        <v>475</v>
      </c>
      <c r="M532" s="31">
        <v>-12.8385</v>
      </c>
      <c r="N532" s="31">
        <v>5.1482706766917297E-2</v>
      </c>
      <c r="O532" s="30">
        <v>1</v>
      </c>
      <c r="R532" s="28">
        <v>309</v>
      </c>
      <c r="S532" s="29" t="s">
        <v>1353</v>
      </c>
      <c r="T532" s="29" t="s">
        <v>616</v>
      </c>
      <c r="U532" s="29">
        <v>1E-4</v>
      </c>
      <c r="V532" s="29">
        <v>2.7900000000000001E-2</v>
      </c>
      <c r="W532" s="29">
        <v>3.7199999999999997E-2</v>
      </c>
      <c r="X532" s="29">
        <v>-1E-4</v>
      </c>
      <c r="Y532" s="29">
        <v>-2.81E-2</v>
      </c>
      <c r="Z532" s="29">
        <v>-3.7499999999999999E-2</v>
      </c>
      <c r="AA532" s="30">
        <v>300</v>
      </c>
      <c r="AB532" s="30">
        <v>475</v>
      </c>
      <c r="AC532" s="31">
        <v>-12.835800000000001</v>
      </c>
      <c r="AD532" s="31">
        <v>5.1471879699248123E-2</v>
      </c>
      <c r="AE532" s="30">
        <v>1</v>
      </c>
    </row>
    <row r="533" spans="2:31" x14ac:dyDescent="0.2">
      <c r="B533" s="28">
        <v>309</v>
      </c>
      <c r="C533" s="29" t="s">
        <v>1354</v>
      </c>
      <c r="D533" s="29" t="s">
        <v>618</v>
      </c>
      <c r="E533" s="29">
        <v>1E-4</v>
      </c>
      <c r="F533" s="29">
        <v>2.7900000000000001E-2</v>
      </c>
      <c r="G533" s="29">
        <v>3.7199999999999997E-2</v>
      </c>
      <c r="H533" s="29">
        <v>-1E-4</v>
      </c>
      <c r="I533" s="29">
        <v>-2.81E-2</v>
      </c>
      <c r="J533" s="29">
        <v>-3.7499999999999999E-2</v>
      </c>
      <c r="K533" s="30">
        <v>300</v>
      </c>
      <c r="L533" s="30">
        <v>475</v>
      </c>
      <c r="M533" s="31">
        <v>62.043399999999998</v>
      </c>
      <c r="N533" s="31">
        <v>0.24879558897243109</v>
      </c>
      <c r="O533" s="30">
        <v>1</v>
      </c>
      <c r="R533" s="28">
        <v>309</v>
      </c>
      <c r="S533" s="29" t="s">
        <v>1354</v>
      </c>
      <c r="T533" s="29" t="s">
        <v>618</v>
      </c>
      <c r="U533" s="29">
        <v>1E-4</v>
      </c>
      <c r="V533" s="29">
        <v>2.7900000000000001E-2</v>
      </c>
      <c r="W533" s="29">
        <v>3.7199999999999997E-2</v>
      </c>
      <c r="X533" s="29">
        <v>-1E-4</v>
      </c>
      <c r="Y533" s="29">
        <v>-2.81E-2</v>
      </c>
      <c r="Z533" s="29">
        <v>-3.7499999999999999E-2</v>
      </c>
      <c r="AA533" s="30">
        <v>300</v>
      </c>
      <c r="AB533" s="30">
        <v>475</v>
      </c>
      <c r="AC533" s="31">
        <v>62.043799999999997</v>
      </c>
      <c r="AD533" s="31">
        <v>0.24879719298245612</v>
      </c>
      <c r="AE533" s="30">
        <v>1</v>
      </c>
    </row>
    <row r="534" spans="2:31" x14ac:dyDescent="0.2">
      <c r="B534" s="28">
        <v>310</v>
      </c>
      <c r="C534" s="29" t="s">
        <v>1356</v>
      </c>
      <c r="D534" s="29" t="s">
        <v>616</v>
      </c>
      <c r="E534" s="29">
        <v>1E-4</v>
      </c>
      <c r="F534" s="29">
        <v>2.7900000000000001E-2</v>
      </c>
      <c r="G534" s="29">
        <v>3.7199999999999997E-2</v>
      </c>
      <c r="H534" s="29">
        <v>-1E-4</v>
      </c>
      <c r="I534" s="29">
        <v>-2.81E-2</v>
      </c>
      <c r="J534" s="29">
        <v>-3.7499999999999999E-2</v>
      </c>
      <c r="K534" s="30">
        <v>300</v>
      </c>
      <c r="L534" s="30">
        <v>475</v>
      </c>
      <c r="M534" s="31">
        <v>-13.414</v>
      </c>
      <c r="N534" s="31">
        <v>5.3790476190476187E-2</v>
      </c>
      <c r="O534" s="30">
        <v>1</v>
      </c>
      <c r="R534" s="28">
        <v>310</v>
      </c>
      <c r="S534" s="29" t="s">
        <v>1356</v>
      </c>
      <c r="T534" s="29" t="s">
        <v>616</v>
      </c>
      <c r="U534" s="29">
        <v>1E-4</v>
      </c>
      <c r="V534" s="29">
        <v>2.7900000000000001E-2</v>
      </c>
      <c r="W534" s="29">
        <v>3.7199999999999997E-2</v>
      </c>
      <c r="X534" s="29">
        <v>-1E-4</v>
      </c>
      <c r="Y534" s="29">
        <v>-2.81E-2</v>
      </c>
      <c r="Z534" s="29">
        <v>-3.7499999999999999E-2</v>
      </c>
      <c r="AA534" s="30">
        <v>300</v>
      </c>
      <c r="AB534" s="30">
        <v>475</v>
      </c>
      <c r="AC534" s="31">
        <v>-13.411300000000001</v>
      </c>
      <c r="AD534" s="31">
        <v>5.377964912280702E-2</v>
      </c>
      <c r="AE534" s="30">
        <v>1</v>
      </c>
    </row>
    <row r="535" spans="2:31" x14ac:dyDescent="0.2">
      <c r="B535" s="28">
        <v>310</v>
      </c>
      <c r="C535" s="29" t="s">
        <v>1357</v>
      </c>
      <c r="D535" s="29" t="s">
        <v>618</v>
      </c>
      <c r="E535" s="29">
        <v>1E-4</v>
      </c>
      <c r="F535" s="29">
        <v>2.7900000000000001E-2</v>
      </c>
      <c r="G535" s="29">
        <v>3.7199999999999997E-2</v>
      </c>
      <c r="H535" s="29">
        <v>-1E-4</v>
      </c>
      <c r="I535" s="29">
        <v>-2.81E-2</v>
      </c>
      <c r="J535" s="29">
        <v>-3.7499999999999999E-2</v>
      </c>
      <c r="K535" s="30">
        <v>300</v>
      </c>
      <c r="L535" s="30">
        <v>475</v>
      </c>
      <c r="M535" s="31">
        <v>62.043399999999998</v>
      </c>
      <c r="N535" s="31">
        <v>0.24879558897243109</v>
      </c>
      <c r="O535" s="30">
        <v>1</v>
      </c>
      <c r="R535" s="28">
        <v>310</v>
      </c>
      <c r="S535" s="29" t="s">
        <v>1357</v>
      </c>
      <c r="T535" s="29" t="s">
        <v>618</v>
      </c>
      <c r="U535" s="29">
        <v>1E-4</v>
      </c>
      <c r="V535" s="29">
        <v>2.7900000000000001E-2</v>
      </c>
      <c r="W535" s="29">
        <v>3.7199999999999997E-2</v>
      </c>
      <c r="X535" s="29">
        <v>-1E-4</v>
      </c>
      <c r="Y535" s="29">
        <v>-2.81E-2</v>
      </c>
      <c r="Z535" s="29">
        <v>-3.7499999999999999E-2</v>
      </c>
      <c r="AA535" s="30">
        <v>300</v>
      </c>
      <c r="AB535" s="30">
        <v>475</v>
      </c>
      <c r="AC535" s="31">
        <v>62.043799999999997</v>
      </c>
      <c r="AD535" s="31">
        <v>0.24879719298245612</v>
      </c>
      <c r="AE535" s="30">
        <v>1</v>
      </c>
    </row>
    <row r="536" spans="2:31" x14ac:dyDescent="0.2">
      <c r="B536" s="28">
        <v>105</v>
      </c>
      <c r="C536" s="29" t="s">
        <v>1359</v>
      </c>
      <c r="D536" s="29" t="s">
        <v>616</v>
      </c>
      <c r="E536" s="29">
        <v>1E-4</v>
      </c>
      <c r="F536" s="29">
        <v>2.7900000000000001E-2</v>
      </c>
      <c r="G536" s="29">
        <v>3.7199999999999997E-2</v>
      </c>
      <c r="H536" s="29">
        <v>-1E-4</v>
      </c>
      <c r="I536" s="29">
        <v>-2.81E-2</v>
      </c>
      <c r="J536" s="29">
        <v>-3.7499999999999999E-2</v>
      </c>
      <c r="K536" s="30">
        <v>300</v>
      </c>
      <c r="L536" s="30">
        <v>475</v>
      </c>
      <c r="M536" s="31">
        <v>-14.3461</v>
      </c>
      <c r="N536" s="31">
        <v>5.7528220551378448E-2</v>
      </c>
      <c r="O536" s="30">
        <v>1</v>
      </c>
      <c r="R536" s="28">
        <v>105</v>
      </c>
      <c r="S536" s="29" t="s">
        <v>1359</v>
      </c>
      <c r="T536" s="29" t="s">
        <v>616</v>
      </c>
      <c r="U536" s="29">
        <v>1E-4</v>
      </c>
      <c r="V536" s="29">
        <v>2.7900000000000001E-2</v>
      </c>
      <c r="W536" s="29">
        <v>3.7199999999999997E-2</v>
      </c>
      <c r="X536" s="29">
        <v>-1E-4</v>
      </c>
      <c r="Y536" s="29">
        <v>-2.81E-2</v>
      </c>
      <c r="Z536" s="29">
        <v>-3.7499999999999999E-2</v>
      </c>
      <c r="AA536" s="30">
        <v>300</v>
      </c>
      <c r="AB536" s="30">
        <v>475</v>
      </c>
      <c r="AC536" s="31">
        <v>-14.3409</v>
      </c>
      <c r="AD536" s="31">
        <v>5.7507368421052633E-2</v>
      </c>
      <c r="AE536" s="30">
        <v>1</v>
      </c>
    </row>
    <row r="537" spans="2:31" x14ac:dyDescent="0.2">
      <c r="B537" s="28">
        <v>105</v>
      </c>
      <c r="C537" s="29" t="s">
        <v>1360</v>
      </c>
      <c r="D537" s="29" t="s">
        <v>618</v>
      </c>
      <c r="E537" s="29">
        <v>1E-4</v>
      </c>
      <c r="F537" s="29">
        <v>2.7900000000000001E-2</v>
      </c>
      <c r="G537" s="29">
        <v>3.7199999999999997E-2</v>
      </c>
      <c r="H537" s="29">
        <v>-1E-4</v>
      </c>
      <c r="I537" s="29">
        <v>-2.81E-2</v>
      </c>
      <c r="J537" s="29">
        <v>-3.7499999999999999E-2</v>
      </c>
      <c r="K537" s="30">
        <v>300</v>
      </c>
      <c r="L537" s="30">
        <v>475</v>
      </c>
      <c r="M537" s="31">
        <v>62.043399999999998</v>
      </c>
      <c r="N537" s="31">
        <v>0.24879558897243109</v>
      </c>
      <c r="O537" s="30">
        <v>1</v>
      </c>
      <c r="R537" s="28">
        <v>105</v>
      </c>
      <c r="S537" s="29" t="s">
        <v>1360</v>
      </c>
      <c r="T537" s="29" t="s">
        <v>618</v>
      </c>
      <c r="U537" s="29">
        <v>1E-4</v>
      </c>
      <c r="V537" s="29">
        <v>2.7900000000000001E-2</v>
      </c>
      <c r="W537" s="29">
        <v>3.7199999999999997E-2</v>
      </c>
      <c r="X537" s="29">
        <v>-1E-4</v>
      </c>
      <c r="Y537" s="29">
        <v>-2.81E-2</v>
      </c>
      <c r="Z537" s="29">
        <v>-3.7499999999999999E-2</v>
      </c>
      <c r="AA537" s="30">
        <v>300</v>
      </c>
      <c r="AB537" s="30">
        <v>475</v>
      </c>
      <c r="AC537" s="31">
        <v>62.043799999999997</v>
      </c>
      <c r="AD537" s="31">
        <v>0.24879719298245612</v>
      </c>
      <c r="AE537" s="30">
        <v>1</v>
      </c>
    </row>
    <row r="538" spans="2:31" x14ac:dyDescent="0.2">
      <c r="B538" s="28">
        <v>106</v>
      </c>
      <c r="C538" s="29" t="s">
        <v>1362</v>
      </c>
      <c r="D538" s="29" t="s">
        <v>616</v>
      </c>
      <c r="E538" s="29">
        <v>1E-4</v>
      </c>
      <c r="F538" s="29">
        <v>2.7900000000000001E-2</v>
      </c>
      <c r="G538" s="29">
        <v>3.7199999999999997E-2</v>
      </c>
      <c r="H538" s="29">
        <v>-1E-4</v>
      </c>
      <c r="I538" s="29">
        <v>-2.81E-2</v>
      </c>
      <c r="J538" s="29">
        <v>-3.7499999999999999E-2</v>
      </c>
      <c r="K538" s="30">
        <v>300</v>
      </c>
      <c r="L538" s="30">
        <v>475</v>
      </c>
      <c r="M538" s="31">
        <v>-14.357200000000001</v>
      </c>
      <c r="N538" s="31">
        <v>5.7572731829573939E-2</v>
      </c>
      <c r="O538" s="30">
        <v>1</v>
      </c>
      <c r="R538" s="28">
        <v>106</v>
      </c>
      <c r="S538" s="29" t="s">
        <v>1362</v>
      </c>
      <c r="T538" s="29" t="s">
        <v>616</v>
      </c>
      <c r="U538" s="29">
        <v>1E-4</v>
      </c>
      <c r="V538" s="29">
        <v>2.7900000000000001E-2</v>
      </c>
      <c r="W538" s="29">
        <v>3.7199999999999997E-2</v>
      </c>
      <c r="X538" s="29">
        <v>-1E-4</v>
      </c>
      <c r="Y538" s="29">
        <v>-2.81E-2</v>
      </c>
      <c r="Z538" s="29">
        <v>-3.7499999999999999E-2</v>
      </c>
      <c r="AA538" s="30">
        <v>300</v>
      </c>
      <c r="AB538" s="30">
        <v>475</v>
      </c>
      <c r="AC538" s="31">
        <v>-14.352</v>
      </c>
      <c r="AD538" s="31">
        <v>5.7551879699248118E-2</v>
      </c>
      <c r="AE538" s="30">
        <v>1</v>
      </c>
    </row>
    <row r="539" spans="2:31" x14ac:dyDescent="0.2">
      <c r="B539" s="28">
        <v>106</v>
      </c>
      <c r="C539" s="29" t="s">
        <v>1363</v>
      </c>
      <c r="D539" s="29" t="s">
        <v>618</v>
      </c>
      <c r="E539" s="29">
        <v>1E-4</v>
      </c>
      <c r="F539" s="29">
        <v>2.7900000000000001E-2</v>
      </c>
      <c r="G539" s="29">
        <v>3.7199999999999997E-2</v>
      </c>
      <c r="H539" s="29">
        <v>-1E-4</v>
      </c>
      <c r="I539" s="29">
        <v>-2.81E-2</v>
      </c>
      <c r="J539" s="29">
        <v>-3.7499999999999999E-2</v>
      </c>
      <c r="K539" s="30">
        <v>300</v>
      </c>
      <c r="L539" s="30">
        <v>475</v>
      </c>
      <c r="M539" s="31">
        <v>62.043399999999998</v>
      </c>
      <c r="N539" s="31">
        <v>0.24879558897243109</v>
      </c>
      <c r="O539" s="30">
        <v>1</v>
      </c>
      <c r="R539" s="28">
        <v>106</v>
      </c>
      <c r="S539" s="29" t="s">
        <v>1363</v>
      </c>
      <c r="T539" s="29" t="s">
        <v>618</v>
      </c>
      <c r="U539" s="29">
        <v>1E-4</v>
      </c>
      <c r="V539" s="29">
        <v>2.7900000000000001E-2</v>
      </c>
      <c r="W539" s="29">
        <v>3.7199999999999997E-2</v>
      </c>
      <c r="X539" s="29">
        <v>-1E-4</v>
      </c>
      <c r="Y539" s="29">
        <v>-2.81E-2</v>
      </c>
      <c r="Z539" s="29">
        <v>-3.7499999999999999E-2</v>
      </c>
      <c r="AA539" s="30">
        <v>300</v>
      </c>
      <c r="AB539" s="30">
        <v>475</v>
      </c>
      <c r="AC539" s="31">
        <v>62.043799999999997</v>
      </c>
      <c r="AD539" s="31">
        <v>0.24879719298245612</v>
      </c>
      <c r="AE539" s="30">
        <v>1</v>
      </c>
    </row>
    <row r="540" spans="2:31" x14ac:dyDescent="0.2">
      <c r="B540" s="28">
        <v>107</v>
      </c>
      <c r="C540" s="29" t="s">
        <v>1364</v>
      </c>
      <c r="D540" s="29" t="s">
        <v>616</v>
      </c>
      <c r="E540" s="29">
        <v>1E-4</v>
      </c>
      <c r="F540" s="29">
        <v>2.7900000000000001E-2</v>
      </c>
      <c r="G540" s="29">
        <v>3.7199999999999997E-2</v>
      </c>
      <c r="H540" s="29">
        <v>-1E-4</v>
      </c>
      <c r="I540" s="29">
        <v>-2.81E-2</v>
      </c>
      <c r="J540" s="29">
        <v>-3.7499999999999999E-2</v>
      </c>
      <c r="K540" s="30">
        <v>300</v>
      </c>
      <c r="L540" s="30">
        <v>475</v>
      </c>
      <c r="M540" s="31">
        <v>-13.789099999999999</v>
      </c>
      <c r="N540" s="31">
        <v>5.5294636591478701E-2</v>
      </c>
      <c r="O540" s="30">
        <v>1</v>
      </c>
      <c r="R540" s="28">
        <v>107</v>
      </c>
      <c r="S540" s="29" t="s">
        <v>1364</v>
      </c>
      <c r="T540" s="29" t="s">
        <v>616</v>
      </c>
      <c r="U540" s="29">
        <v>1E-4</v>
      </c>
      <c r="V540" s="29">
        <v>2.7900000000000001E-2</v>
      </c>
      <c r="W540" s="29">
        <v>3.7199999999999997E-2</v>
      </c>
      <c r="X540" s="29">
        <v>-1E-4</v>
      </c>
      <c r="Y540" s="29">
        <v>-2.81E-2</v>
      </c>
      <c r="Z540" s="29">
        <v>-3.7499999999999999E-2</v>
      </c>
      <c r="AA540" s="30">
        <v>300</v>
      </c>
      <c r="AB540" s="30">
        <v>475</v>
      </c>
      <c r="AC540" s="31">
        <v>-13.783899999999999</v>
      </c>
      <c r="AD540" s="31">
        <v>5.5273784461152879E-2</v>
      </c>
      <c r="AE540" s="30">
        <v>1</v>
      </c>
    </row>
    <row r="541" spans="2:31" x14ac:dyDescent="0.2">
      <c r="B541" s="28">
        <v>107</v>
      </c>
      <c r="C541" s="29" t="s">
        <v>1365</v>
      </c>
      <c r="D541" s="29" t="s">
        <v>618</v>
      </c>
      <c r="E541" s="29">
        <v>1E-4</v>
      </c>
      <c r="F541" s="29">
        <v>2.7900000000000001E-2</v>
      </c>
      <c r="G541" s="29">
        <v>3.7199999999999997E-2</v>
      </c>
      <c r="H541" s="29">
        <v>-1E-4</v>
      </c>
      <c r="I541" s="29">
        <v>-2.81E-2</v>
      </c>
      <c r="J541" s="29">
        <v>-3.7499999999999999E-2</v>
      </c>
      <c r="K541" s="30">
        <v>300</v>
      </c>
      <c r="L541" s="30">
        <v>475</v>
      </c>
      <c r="M541" s="31">
        <v>62.043399999999998</v>
      </c>
      <c r="N541" s="31">
        <v>0.24879558897243109</v>
      </c>
      <c r="O541" s="30">
        <v>1</v>
      </c>
      <c r="R541" s="28">
        <v>107</v>
      </c>
      <c r="S541" s="29" t="s">
        <v>1365</v>
      </c>
      <c r="T541" s="29" t="s">
        <v>618</v>
      </c>
      <c r="U541" s="29">
        <v>1E-4</v>
      </c>
      <c r="V541" s="29">
        <v>2.7900000000000001E-2</v>
      </c>
      <c r="W541" s="29">
        <v>3.7199999999999997E-2</v>
      </c>
      <c r="X541" s="29">
        <v>-1E-4</v>
      </c>
      <c r="Y541" s="29">
        <v>-2.81E-2</v>
      </c>
      <c r="Z541" s="29">
        <v>-3.7499999999999999E-2</v>
      </c>
      <c r="AA541" s="30">
        <v>300</v>
      </c>
      <c r="AB541" s="30">
        <v>475</v>
      </c>
      <c r="AC541" s="31">
        <v>62.043799999999997</v>
      </c>
      <c r="AD541" s="31">
        <v>0.24879719298245612</v>
      </c>
      <c r="AE541" s="30">
        <v>1</v>
      </c>
    </row>
    <row r="542" spans="2:31" x14ac:dyDescent="0.2">
      <c r="B542" s="28">
        <v>108</v>
      </c>
      <c r="C542" s="29" t="s">
        <v>1366</v>
      </c>
      <c r="D542" s="29" t="s">
        <v>616</v>
      </c>
      <c r="E542" s="29">
        <v>1E-4</v>
      </c>
      <c r="F542" s="29">
        <v>2.7900000000000001E-2</v>
      </c>
      <c r="G542" s="29">
        <v>3.7199999999999997E-2</v>
      </c>
      <c r="H542" s="29">
        <v>-1E-4</v>
      </c>
      <c r="I542" s="29">
        <v>-2.81E-2</v>
      </c>
      <c r="J542" s="29">
        <v>-3.7499999999999999E-2</v>
      </c>
      <c r="K542" s="30">
        <v>300</v>
      </c>
      <c r="L542" s="30">
        <v>475</v>
      </c>
      <c r="M542" s="31">
        <v>-13.745200000000001</v>
      </c>
      <c r="N542" s="31">
        <v>5.5118596491228071E-2</v>
      </c>
      <c r="O542" s="30">
        <v>1</v>
      </c>
      <c r="R542" s="28">
        <v>108</v>
      </c>
      <c r="S542" s="29" t="s">
        <v>1366</v>
      </c>
      <c r="T542" s="29" t="s">
        <v>616</v>
      </c>
      <c r="U542" s="29">
        <v>1E-4</v>
      </c>
      <c r="V542" s="29">
        <v>2.7900000000000001E-2</v>
      </c>
      <c r="W542" s="29">
        <v>3.7199999999999997E-2</v>
      </c>
      <c r="X542" s="29">
        <v>-1E-4</v>
      </c>
      <c r="Y542" s="29">
        <v>-2.81E-2</v>
      </c>
      <c r="Z542" s="29">
        <v>-3.7499999999999999E-2</v>
      </c>
      <c r="AA542" s="30">
        <v>300</v>
      </c>
      <c r="AB542" s="30">
        <v>475</v>
      </c>
      <c r="AC542" s="31">
        <v>-13.74</v>
      </c>
      <c r="AD542" s="31">
        <v>5.5097744360902257E-2</v>
      </c>
      <c r="AE542" s="30">
        <v>1</v>
      </c>
    </row>
    <row r="543" spans="2:31" x14ac:dyDescent="0.2">
      <c r="B543" s="28">
        <v>108</v>
      </c>
      <c r="C543" s="29" t="s">
        <v>1367</v>
      </c>
      <c r="D543" s="29" t="s">
        <v>618</v>
      </c>
      <c r="E543" s="29">
        <v>1E-4</v>
      </c>
      <c r="F543" s="29">
        <v>2.7900000000000001E-2</v>
      </c>
      <c r="G543" s="29">
        <v>3.7199999999999997E-2</v>
      </c>
      <c r="H543" s="29">
        <v>-1E-4</v>
      </c>
      <c r="I543" s="29">
        <v>-2.81E-2</v>
      </c>
      <c r="J543" s="29">
        <v>-3.7499999999999999E-2</v>
      </c>
      <c r="K543" s="30">
        <v>300</v>
      </c>
      <c r="L543" s="30">
        <v>475</v>
      </c>
      <c r="M543" s="31">
        <v>62.043399999999998</v>
      </c>
      <c r="N543" s="31">
        <v>0.24879558897243109</v>
      </c>
      <c r="O543" s="30">
        <v>1</v>
      </c>
      <c r="R543" s="28">
        <v>108</v>
      </c>
      <c r="S543" s="29" t="s">
        <v>1367</v>
      </c>
      <c r="T543" s="29" t="s">
        <v>618</v>
      </c>
      <c r="U543" s="29">
        <v>1E-4</v>
      </c>
      <c r="V543" s="29">
        <v>2.7900000000000001E-2</v>
      </c>
      <c r="W543" s="29">
        <v>3.7199999999999997E-2</v>
      </c>
      <c r="X543" s="29">
        <v>-1E-4</v>
      </c>
      <c r="Y543" s="29">
        <v>-2.81E-2</v>
      </c>
      <c r="Z543" s="29">
        <v>-3.7499999999999999E-2</v>
      </c>
      <c r="AA543" s="30">
        <v>300</v>
      </c>
      <c r="AB543" s="30">
        <v>475</v>
      </c>
      <c r="AC543" s="31">
        <v>62.043799999999997</v>
      </c>
      <c r="AD543" s="31">
        <v>0.24879719298245612</v>
      </c>
      <c r="AE543" s="30">
        <v>1</v>
      </c>
    </row>
    <row r="544" spans="2:31" x14ac:dyDescent="0.2">
      <c r="B544" s="28">
        <v>109</v>
      </c>
      <c r="C544" s="29" t="s">
        <v>1369</v>
      </c>
      <c r="D544" s="29" t="s">
        <v>616</v>
      </c>
      <c r="E544" s="29">
        <v>1E-4</v>
      </c>
      <c r="F544" s="29">
        <v>2.7900000000000001E-2</v>
      </c>
      <c r="G544" s="29">
        <v>3.7199999999999997E-2</v>
      </c>
      <c r="H544" s="29">
        <v>-1E-4</v>
      </c>
      <c r="I544" s="29">
        <v>-2.81E-2</v>
      </c>
      <c r="J544" s="29">
        <v>-3.7499999999999999E-2</v>
      </c>
      <c r="K544" s="30">
        <v>300</v>
      </c>
      <c r="L544" s="30">
        <v>475</v>
      </c>
      <c r="M544" s="31">
        <v>-14.299899999999999</v>
      </c>
      <c r="N544" s="31">
        <v>5.7342957393483711E-2</v>
      </c>
      <c r="O544" s="30">
        <v>1</v>
      </c>
      <c r="R544" s="28">
        <v>109</v>
      </c>
      <c r="S544" s="29" t="s">
        <v>1369</v>
      </c>
      <c r="T544" s="29" t="s">
        <v>616</v>
      </c>
      <c r="U544" s="29">
        <v>1E-4</v>
      </c>
      <c r="V544" s="29">
        <v>2.7900000000000001E-2</v>
      </c>
      <c r="W544" s="29">
        <v>3.7199999999999997E-2</v>
      </c>
      <c r="X544" s="29">
        <v>-1E-4</v>
      </c>
      <c r="Y544" s="29">
        <v>-2.81E-2</v>
      </c>
      <c r="Z544" s="29">
        <v>-3.7499999999999999E-2</v>
      </c>
      <c r="AA544" s="30">
        <v>300</v>
      </c>
      <c r="AB544" s="30">
        <v>475</v>
      </c>
      <c r="AC544" s="31">
        <v>-14.294600000000001</v>
      </c>
      <c r="AD544" s="31">
        <v>5.7321704260651633E-2</v>
      </c>
      <c r="AE544" s="30">
        <v>1</v>
      </c>
    </row>
    <row r="545" spans="2:31" x14ac:dyDescent="0.2">
      <c r="B545" s="28">
        <v>109</v>
      </c>
      <c r="C545" s="29" t="s">
        <v>1370</v>
      </c>
      <c r="D545" s="29" t="s">
        <v>618</v>
      </c>
      <c r="E545" s="29">
        <v>1E-4</v>
      </c>
      <c r="F545" s="29">
        <v>2.7900000000000001E-2</v>
      </c>
      <c r="G545" s="29">
        <v>3.7199999999999997E-2</v>
      </c>
      <c r="H545" s="29">
        <v>-1E-4</v>
      </c>
      <c r="I545" s="29">
        <v>-2.81E-2</v>
      </c>
      <c r="J545" s="29">
        <v>-3.7499999999999999E-2</v>
      </c>
      <c r="K545" s="30">
        <v>300</v>
      </c>
      <c r="L545" s="30">
        <v>475</v>
      </c>
      <c r="M545" s="31">
        <v>62.043399999999998</v>
      </c>
      <c r="N545" s="31">
        <v>0.24879558897243109</v>
      </c>
      <c r="O545" s="30">
        <v>1</v>
      </c>
      <c r="R545" s="28">
        <v>109</v>
      </c>
      <c r="S545" s="29" t="s">
        <v>1370</v>
      </c>
      <c r="T545" s="29" t="s">
        <v>618</v>
      </c>
      <c r="U545" s="29">
        <v>1E-4</v>
      </c>
      <c r="V545" s="29">
        <v>2.7900000000000001E-2</v>
      </c>
      <c r="W545" s="29">
        <v>3.7199999999999997E-2</v>
      </c>
      <c r="X545" s="29">
        <v>-1E-4</v>
      </c>
      <c r="Y545" s="29">
        <v>-2.81E-2</v>
      </c>
      <c r="Z545" s="29">
        <v>-3.7499999999999999E-2</v>
      </c>
      <c r="AA545" s="30">
        <v>300</v>
      </c>
      <c r="AB545" s="30">
        <v>475</v>
      </c>
      <c r="AC545" s="31">
        <v>62.043799999999997</v>
      </c>
      <c r="AD545" s="31">
        <v>0.24879719298245612</v>
      </c>
      <c r="AE545" s="30">
        <v>1</v>
      </c>
    </row>
    <row r="546" spans="2:31" x14ac:dyDescent="0.2">
      <c r="B546" s="28">
        <v>87</v>
      </c>
      <c r="C546" s="29" t="s">
        <v>1372</v>
      </c>
      <c r="D546" s="29" t="s">
        <v>616</v>
      </c>
      <c r="E546" s="29">
        <v>1E-4</v>
      </c>
      <c r="F546" s="29">
        <v>2.8400000000000002E-2</v>
      </c>
      <c r="G546" s="29">
        <v>3.78E-2</v>
      </c>
      <c r="H546" s="29">
        <v>-1E-4</v>
      </c>
      <c r="I546" s="29">
        <v>-2.8899999999999999E-2</v>
      </c>
      <c r="J546" s="29">
        <v>-3.85E-2</v>
      </c>
      <c r="K546" s="30">
        <v>300</v>
      </c>
      <c r="L546" s="30">
        <v>475</v>
      </c>
      <c r="M546" s="31">
        <v>-53.384399999999999</v>
      </c>
      <c r="N546" s="31">
        <v>0.21407278195488721</v>
      </c>
      <c r="O546" s="30">
        <v>1</v>
      </c>
      <c r="R546" s="28">
        <v>87</v>
      </c>
      <c r="S546" s="29" t="s">
        <v>1372</v>
      </c>
      <c r="T546" s="29" t="s">
        <v>616</v>
      </c>
      <c r="U546" s="29">
        <v>1E-4</v>
      </c>
      <c r="V546" s="29">
        <v>2.8400000000000002E-2</v>
      </c>
      <c r="W546" s="29">
        <v>3.78E-2</v>
      </c>
      <c r="X546" s="29">
        <v>-1E-4</v>
      </c>
      <c r="Y546" s="29">
        <v>-2.8899999999999999E-2</v>
      </c>
      <c r="Z546" s="29">
        <v>-3.85E-2</v>
      </c>
      <c r="AA546" s="30">
        <v>300</v>
      </c>
      <c r="AB546" s="30">
        <v>475</v>
      </c>
      <c r="AC546" s="31">
        <v>-53.383699999999997</v>
      </c>
      <c r="AD546" s="31">
        <v>0.21406997493734334</v>
      </c>
      <c r="AE546" s="30">
        <v>1</v>
      </c>
    </row>
    <row r="547" spans="2:31" x14ac:dyDescent="0.2">
      <c r="B547" s="28">
        <v>87</v>
      </c>
      <c r="C547" s="29" t="s">
        <v>1373</v>
      </c>
      <c r="D547" s="29" t="s">
        <v>618</v>
      </c>
      <c r="E547" s="29">
        <v>1E-4</v>
      </c>
      <c r="F547" s="29">
        <v>2.8400000000000002E-2</v>
      </c>
      <c r="G547" s="29">
        <v>3.78E-2</v>
      </c>
      <c r="H547" s="29">
        <v>-1E-4</v>
      </c>
      <c r="I547" s="29">
        <v>-2.8899999999999999E-2</v>
      </c>
      <c r="J547" s="29">
        <v>-3.85E-2</v>
      </c>
      <c r="K547" s="30">
        <v>300</v>
      </c>
      <c r="L547" s="30">
        <v>475</v>
      </c>
      <c r="M547" s="31">
        <v>52.767299999999999</v>
      </c>
      <c r="N547" s="31">
        <v>0.21159819548872177</v>
      </c>
      <c r="O547" s="30">
        <v>1</v>
      </c>
      <c r="R547" s="28">
        <v>87</v>
      </c>
      <c r="S547" s="29" t="s">
        <v>1373</v>
      </c>
      <c r="T547" s="29" t="s">
        <v>618</v>
      </c>
      <c r="U547" s="29">
        <v>1E-4</v>
      </c>
      <c r="V547" s="29">
        <v>2.8400000000000002E-2</v>
      </c>
      <c r="W547" s="29">
        <v>3.78E-2</v>
      </c>
      <c r="X547" s="29">
        <v>-1E-4</v>
      </c>
      <c r="Y547" s="29">
        <v>-2.8899999999999999E-2</v>
      </c>
      <c r="Z547" s="29">
        <v>-3.85E-2</v>
      </c>
      <c r="AA547" s="30">
        <v>300</v>
      </c>
      <c r="AB547" s="30">
        <v>475</v>
      </c>
      <c r="AC547" s="31">
        <v>52.766500000000001</v>
      </c>
      <c r="AD547" s="31">
        <v>0.21159498746867167</v>
      </c>
      <c r="AE547" s="30">
        <v>1</v>
      </c>
    </row>
    <row r="548" spans="2:31" x14ac:dyDescent="0.2">
      <c r="B548" s="28">
        <v>90</v>
      </c>
      <c r="C548" s="29" t="s">
        <v>1375</v>
      </c>
      <c r="D548" s="29" t="s">
        <v>616</v>
      </c>
      <c r="E548" s="29">
        <v>1E-4</v>
      </c>
      <c r="F548" s="29">
        <v>2.8500000000000001E-2</v>
      </c>
      <c r="G548" s="29">
        <v>3.7900000000000003E-2</v>
      </c>
      <c r="H548" s="29">
        <v>-1E-4</v>
      </c>
      <c r="I548" s="29">
        <v>-2.9000000000000001E-2</v>
      </c>
      <c r="J548" s="29">
        <v>-3.8600000000000002E-2</v>
      </c>
      <c r="K548" s="30">
        <v>300</v>
      </c>
      <c r="L548" s="30">
        <v>475</v>
      </c>
      <c r="M548" s="31">
        <v>-68.351299999999995</v>
      </c>
      <c r="N548" s="31">
        <v>0.27409042606516287</v>
      </c>
      <c r="O548" s="30">
        <v>1</v>
      </c>
      <c r="R548" s="28">
        <v>90</v>
      </c>
      <c r="S548" s="29" t="s">
        <v>1375</v>
      </c>
      <c r="T548" s="29" t="s">
        <v>616</v>
      </c>
      <c r="U548" s="29">
        <v>1E-4</v>
      </c>
      <c r="V548" s="29">
        <v>2.8500000000000001E-2</v>
      </c>
      <c r="W548" s="29">
        <v>3.7900000000000003E-2</v>
      </c>
      <c r="X548" s="29">
        <v>-1E-4</v>
      </c>
      <c r="Y548" s="29">
        <v>-2.9000000000000001E-2</v>
      </c>
      <c r="Z548" s="29">
        <v>-3.8600000000000002E-2</v>
      </c>
      <c r="AA548" s="30">
        <v>300</v>
      </c>
      <c r="AB548" s="30">
        <v>475</v>
      </c>
      <c r="AC548" s="31">
        <v>-68.351200000000006</v>
      </c>
      <c r="AD548" s="31">
        <v>0.27409002506265667</v>
      </c>
      <c r="AE548" s="30">
        <v>1</v>
      </c>
    </row>
    <row r="549" spans="2:31" x14ac:dyDescent="0.2">
      <c r="B549" s="28">
        <v>90</v>
      </c>
      <c r="C549" s="29" t="s">
        <v>1376</v>
      </c>
      <c r="D549" s="29" t="s">
        <v>618</v>
      </c>
      <c r="E549" s="29">
        <v>1E-4</v>
      </c>
      <c r="F549" s="29">
        <v>2.8500000000000001E-2</v>
      </c>
      <c r="G549" s="29">
        <v>3.7900000000000003E-2</v>
      </c>
      <c r="H549" s="29">
        <v>-1E-4</v>
      </c>
      <c r="I549" s="29">
        <v>-2.9000000000000001E-2</v>
      </c>
      <c r="J549" s="29">
        <v>-3.8600000000000002E-2</v>
      </c>
      <c r="K549" s="30">
        <v>300</v>
      </c>
      <c r="L549" s="30">
        <v>475</v>
      </c>
      <c r="M549" s="31">
        <v>68.782799999999995</v>
      </c>
      <c r="N549" s="31">
        <v>0.27582075187969918</v>
      </c>
      <c r="O549" s="30">
        <v>1</v>
      </c>
      <c r="R549" s="28">
        <v>90</v>
      </c>
      <c r="S549" s="29" t="s">
        <v>1376</v>
      </c>
      <c r="T549" s="29" t="s">
        <v>618</v>
      </c>
      <c r="U549" s="29">
        <v>1E-4</v>
      </c>
      <c r="V549" s="29">
        <v>2.8500000000000001E-2</v>
      </c>
      <c r="W549" s="29">
        <v>3.7900000000000003E-2</v>
      </c>
      <c r="X549" s="29">
        <v>-1E-4</v>
      </c>
      <c r="Y549" s="29">
        <v>-2.9000000000000001E-2</v>
      </c>
      <c r="Z549" s="29">
        <v>-3.8600000000000002E-2</v>
      </c>
      <c r="AA549" s="30">
        <v>300</v>
      </c>
      <c r="AB549" s="30">
        <v>475</v>
      </c>
      <c r="AC549" s="31">
        <v>68.782600000000002</v>
      </c>
      <c r="AD549" s="31">
        <v>0.27581994987468672</v>
      </c>
      <c r="AE549" s="30">
        <v>1</v>
      </c>
    </row>
    <row r="550" spans="2:31" x14ac:dyDescent="0.2">
      <c r="B550" s="28">
        <v>93</v>
      </c>
      <c r="C550" s="29" t="s">
        <v>1378</v>
      </c>
      <c r="D550" s="29" t="s">
        <v>616</v>
      </c>
      <c r="E550" s="29">
        <v>1E-4</v>
      </c>
      <c r="F550" s="29">
        <v>2.8500000000000001E-2</v>
      </c>
      <c r="G550" s="29">
        <v>3.7900000000000003E-2</v>
      </c>
      <c r="H550" s="29">
        <v>-1E-4</v>
      </c>
      <c r="I550" s="29">
        <v>-2.9000000000000001E-2</v>
      </c>
      <c r="J550" s="29">
        <v>-3.8600000000000002E-2</v>
      </c>
      <c r="K550" s="30">
        <v>300</v>
      </c>
      <c r="L550" s="30">
        <v>475</v>
      </c>
      <c r="M550" s="31">
        <v>-70.177199999999999</v>
      </c>
      <c r="N550" s="31">
        <v>0.28141233082706768</v>
      </c>
      <c r="O550" s="30">
        <v>1</v>
      </c>
      <c r="R550" s="28">
        <v>93</v>
      </c>
      <c r="S550" s="29" t="s">
        <v>1378</v>
      </c>
      <c r="T550" s="29" t="s">
        <v>616</v>
      </c>
      <c r="U550" s="29">
        <v>1E-4</v>
      </c>
      <c r="V550" s="29">
        <v>2.8500000000000001E-2</v>
      </c>
      <c r="W550" s="29">
        <v>3.7900000000000003E-2</v>
      </c>
      <c r="X550" s="29">
        <v>-1E-4</v>
      </c>
      <c r="Y550" s="29">
        <v>-2.9000000000000001E-2</v>
      </c>
      <c r="Z550" s="29">
        <v>-3.8600000000000002E-2</v>
      </c>
      <c r="AA550" s="30">
        <v>300</v>
      </c>
      <c r="AB550" s="30">
        <v>475</v>
      </c>
      <c r="AC550" s="31">
        <v>-70.177300000000002</v>
      </c>
      <c r="AD550" s="31">
        <v>0.28141273182957394</v>
      </c>
      <c r="AE550" s="30">
        <v>1</v>
      </c>
    </row>
    <row r="551" spans="2:31" x14ac:dyDescent="0.2">
      <c r="B551" s="28">
        <v>93</v>
      </c>
      <c r="C551" s="29" t="s">
        <v>1379</v>
      </c>
      <c r="D551" s="29" t="s">
        <v>618</v>
      </c>
      <c r="E551" s="29">
        <v>1E-4</v>
      </c>
      <c r="F551" s="29">
        <v>2.8500000000000001E-2</v>
      </c>
      <c r="G551" s="29">
        <v>3.7900000000000003E-2</v>
      </c>
      <c r="H551" s="29">
        <v>-1E-4</v>
      </c>
      <c r="I551" s="29">
        <v>-2.9000000000000001E-2</v>
      </c>
      <c r="J551" s="29">
        <v>-3.8600000000000002E-2</v>
      </c>
      <c r="K551" s="30">
        <v>300</v>
      </c>
      <c r="L551" s="30">
        <v>475</v>
      </c>
      <c r="M551" s="31">
        <v>69.026200000000003</v>
      </c>
      <c r="N551" s="31">
        <v>0.27679679197994989</v>
      </c>
      <c r="O551" s="30">
        <v>1</v>
      </c>
      <c r="R551" s="28">
        <v>93</v>
      </c>
      <c r="S551" s="29" t="s">
        <v>1379</v>
      </c>
      <c r="T551" s="29" t="s">
        <v>618</v>
      </c>
      <c r="U551" s="29">
        <v>1E-4</v>
      </c>
      <c r="V551" s="29">
        <v>2.8500000000000001E-2</v>
      </c>
      <c r="W551" s="29">
        <v>3.7900000000000003E-2</v>
      </c>
      <c r="X551" s="29">
        <v>-1E-4</v>
      </c>
      <c r="Y551" s="29">
        <v>-2.9000000000000001E-2</v>
      </c>
      <c r="Z551" s="29">
        <v>-3.8600000000000002E-2</v>
      </c>
      <c r="AA551" s="30">
        <v>300</v>
      </c>
      <c r="AB551" s="30">
        <v>475</v>
      </c>
      <c r="AC551" s="31">
        <v>69.0261</v>
      </c>
      <c r="AD551" s="31">
        <v>0.27679639097744363</v>
      </c>
      <c r="AE551" s="30">
        <v>1</v>
      </c>
    </row>
    <row r="552" spans="2:31" x14ac:dyDescent="0.2">
      <c r="B552" s="28">
        <v>96</v>
      </c>
      <c r="C552" s="29" t="s">
        <v>1381</v>
      </c>
      <c r="D552" s="29" t="s">
        <v>616</v>
      </c>
      <c r="E552" s="29">
        <v>1E-4</v>
      </c>
      <c r="F552" s="29">
        <v>2.8500000000000001E-2</v>
      </c>
      <c r="G552" s="29">
        <v>3.7900000000000003E-2</v>
      </c>
      <c r="H552" s="29">
        <v>-1E-4</v>
      </c>
      <c r="I552" s="29">
        <v>-2.9000000000000001E-2</v>
      </c>
      <c r="J552" s="29">
        <v>-3.8600000000000002E-2</v>
      </c>
      <c r="K552" s="30">
        <v>300</v>
      </c>
      <c r="L552" s="30">
        <v>475</v>
      </c>
      <c r="M552" s="31">
        <v>-70.418800000000005</v>
      </c>
      <c r="N552" s="31">
        <v>0.2823811528822055</v>
      </c>
      <c r="O552" s="30">
        <v>1</v>
      </c>
      <c r="R552" s="28">
        <v>96</v>
      </c>
      <c r="S552" s="29" t="s">
        <v>1381</v>
      </c>
      <c r="T552" s="29" t="s">
        <v>616</v>
      </c>
      <c r="U552" s="29">
        <v>1E-4</v>
      </c>
      <c r="V552" s="29">
        <v>2.8500000000000001E-2</v>
      </c>
      <c r="W552" s="29">
        <v>3.7900000000000003E-2</v>
      </c>
      <c r="X552" s="29">
        <v>-1E-4</v>
      </c>
      <c r="Y552" s="29">
        <v>-2.9000000000000001E-2</v>
      </c>
      <c r="Z552" s="29">
        <v>-3.8600000000000002E-2</v>
      </c>
      <c r="AA552" s="30">
        <v>300</v>
      </c>
      <c r="AB552" s="30">
        <v>475</v>
      </c>
      <c r="AC552" s="31">
        <v>-70.418899999999994</v>
      </c>
      <c r="AD552" s="31">
        <v>0.28238155388471176</v>
      </c>
      <c r="AE552" s="30">
        <v>1</v>
      </c>
    </row>
    <row r="553" spans="2:31" x14ac:dyDescent="0.2">
      <c r="B553" s="28">
        <v>96</v>
      </c>
      <c r="C553" s="29" t="s">
        <v>1382</v>
      </c>
      <c r="D553" s="29" t="s">
        <v>618</v>
      </c>
      <c r="E553" s="29">
        <v>1E-4</v>
      </c>
      <c r="F553" s="29">
        <v>2.8500000000000001E-2</v>
      </c>
      <c r="G553" s="29">
        <v>3.7900000000000003E-2</v>
      </c>
      <c r="H553" s="29">
        <v>-1E-4</v>
      </c>
      <c r="I553" s="29">
        <v>-2.9000000000000001E-2</v>
      </c>
      <c r="J553" s="29">
        <v>-3.8600000000000002E-2</v>
      </c>
      <c r="K553" s="30">
        <v>300</v>
      </c>
      <c r="L553" s="30">
        <v>475</v>
      </c>
      <c r="M553" s="31">
        <v>69.168499999999995</v>
      </c>
      <c r="N553" s="31">
        <v>0.27736741854636593</v>
      </c>
      <c r="O553" s="30">
        <v>1</v>
      </c>
      <c r="R553" s="28">
        <v>96</v>
      </c>
      <c r="S553" s="29" t="s">
        <v>1382</v>
      </c>
      <c r="T553" s="29" t="s">
        <v>618</v>
      </c>
      <c r="U553" s="29">
        <v>1E-4</v>
      </c>
      <c r="V553" s="29">
        <v>2.8500000000000001E-2</v>
      </c>
      <c r="W553" s="29">
        <v>3.7900000000000003E-2</v>
      </c>
      <c r="X553" s="29">
        <v>-1E-4</v>
      </c>
      <c r="Y553" s="29">
        <v>-2.9000000000000001E-2</v>
      </c>
      <c r="Z553" s="29">
        <v>-3.8600000000000002E-2</v>
      </c>
      <c r="AA553" s="30">
        <v>300</v>
      </c>
      <c r="AB553" s="30">
        <v>475</v>
      </c>
      <c r="AC553" s="31">
        <v>69.168400000000005</v>
      </c>
      <c r="AD553" s="31">
        <v>0.27736701754385967</v>
      </c>
      <c r="AE553" s="30">
        <v>1</v>
      </c>
    </row>
    <row r="554" spans="2:31" x14ac:dyDescent="0.2">
      <c r="B554" s="28">
        <v>99</v>
      </c>
      <c r="C554" s="29" t="s">
        <v>1384</v>
      </c>
      <c r="D554" s="29" t="s">
        <v>616</v>
      </c>
      <c r="E554" s="29">
        <v>1E-4</v>
      </c>
      <c r="F554" s="29">
        <v>2.8500000000000001E-2</v>
      </c>
      <c r="G554" s="29">
        <v>3.7900000000000003E-2</v>
      </c>
      <c r="H554" s="29">
        <v>-1E-4</v>
      </c>
      <c r="I554" s="29">
        <v>-2.9000000000000001E-2</v>
      </c>
      <c r="J554" s="29">
        <v>-3.8600000000000002E-2</v>
      </c>
      <c r="K554" s="30">
        <v>300</v>
      </c>
      <c r="L554" s="30">
        <v>475</v>
      </c>
      <c r="M554" s="31">
        <v>-69.832899999999995</v>
      </c>
      <c r="N554" s="31">
        <v>0.28003167919799499</v>
      </c>
      <c r="O554" s="30">
        <v>1</v>
      </c>
      <c r="R554" s="28">
        <v>99</v>
      </c>
      <c r="S554" s="29" t="s">
        <v>1384</v>
      </c>
      <c r="T554" s="29" t="s">
        <v>616</v>
      </c>
      <c r="U554" s="29">
        <v>1E-4</v>
      </c>
      <c r="V554" s="29">
        <v>2.8500000000000001E-2</v>
      </c>
      <c r="W554" s="29">
        <v>3.7900000000000003E-2</v>
      </c>
      <c r="X554" s="29">
        <v>-1E-4</v>
      </c>
      <c r="Y554" s="29">
        <v>-2.9000000000000001E-2</v>
      </c>
      <c r="Z554" s="29">
        <v>-3.8600000000000002E-2</v>
      </c>
      <c r="AA554" s="30">
        <v>300</v>
      </c>
      <c r="AB554" s="30">
        <v>475</v>
      </c>
      <c r="AC554" s="31">
        <v>-69.833100000000002</v>
      </c>
      <c r="AD554" s="31">
        <v>0.28003248120300755</v>
      </c>
      <c r="AE554" s="30">
        <v>1</v>
      </c>
    </row>
    <row r="555" spans="2:31" x14ac:dyDescent="0.2">
      <c r="B555" s="28">
        <v>99</v>
      </c>
      <c r="C555" s="29" t="s">
        <v>1385</v>
      </c>
      <c r="D555" s="29" t="s">
        <v>618</v>
      </c>
      <c r="E555" s="29">
        <v>1E-4</v>
      </c>
      <c r="F555" s="29">
        <v>2.8500000000000001E-2</v>
      </c>
      <c r="G555" s="29">
        <v>3.7900000000000003E-2</v>
      </c>
      <c r="H555" s="29">
        <v>-1E-4</v>
      </c>
      <c r="I555" s="29">
        <v>-2.9000000000000001E-2</v>
      </c>
      <c r="J555" s="29">
        <v>-3.8600000000000002E-2</v>
      </c>
      <c r="K555" s="30">
        <v>300</v>
      </c>
      <c r="L555" s="30">
        <v>475</v>
      </c>
      <c r="M555" s="31">
        <v>70.102400000000003</v>
      </c>
      <c r="N555" s="31">
        <v>0.281112380952381</v>
      </c>
      <c r="O555" s="30">
        <v>1</v>
      </c>
      <c r="R555" s="28">
        <v>99</v>
      </c>
      <c r="S555" s="29" t="s">
        <v>1385</v>
      </c>
      <c r="T555" s="29" t="s">
        <v>618</v>
      </c>
      <c r="U555" s="29">
        <v>1E-4</v>
      </c>
      <c r="V555" s="29">
        <v>2.8500000000000001E-2</v>
      </c>
      <c r="W555" s="29">
        <v>3.7900000000000003E-2</v>
      </c>
      <c r="X555" s="29">
        <v>-1E-4</v>
      </c>
      <c r="Y555" s="29">
        <v>-2.9000000000000001E-2</v>
      </c>
      <c r="Z555" s="29">
        <v>-3.8600000000000002E-2</v>
      </c>
      <c r="AA555" s="30">
        <v>300</v>
      </c>
      <c r="AB555" s="30">
        <v>475</v>
      </c>
      <c r="AC555" s="31">
        <v>70.102500000000006</v>
      </c>
      <c r="AD555" s="31">
        <v>0.2811127819548872</v>
      </c>
      <c r="AE555" s="30">
        <v>1</v>
      </c>
    </row>
    <row r="556" spans="2:31" x14ac:dyDescent="0.2">
      <c r="B556" s="28">
        <v>102</v>
      </c>
      <c r="C556" s="29" t="s">
        <v>1387</v>
      </c>
      <c r="D556" s="29" t="s">
        <v>616</v>
      </c>
      <c r="E556" s="29">
        <v>1E-4</v>
      </c>
      <c r="F556" s="29">
        <v>2.8400000000000002E-2</v>
      </c>
      <c r="G556" s="29">
        <v>3.78E-2</v>
      </c>
      <c r="H556" s="29">
        <v>-1E-4</v>
      </c>
      <c r="I556" s="29">
        <v>-2.8899999999999999E-2</v>
      </c>
      <c r="J556" s="29">
        <v>-3.85E-2</v>
      </c>
      <c r="K556" s="30">
        <v>300</v>
      </c>
      <c r="L556" s="30">
        <v>475</v>
      </c>
      <c r="M556" s="31">
        <v>-61.048499999999997</v>
      </c>
      <c r="N556" s="31">
        <v>0.24480601503759397</v>
      </c>
      <c r="O556" s="30">
        <v>1</v>
      </c>
      <c r="R556" s="28">
        <v>102</v>
      </c>
      <c r="S556" s="29" t="s">
        <v>1387</v>
      </c>
      <c r="T556" s="29" t="s">
        <v>616</v>
      </c>
      <c r="U556" s="29">
        <v>1E-4</v>
      </c>
      <c r="V556" s="29">
        <v>2.8400000000000002E-2</v>
      </c>
      <c r="W556" s="29">
        <v>3.78E-2</v>
      </c>
      <c r="X556" s="29">
        <v>-1E-4</v>
      </c>
      <c r="Y556" s="29">
        <v>-2.8899999999999999E-2</v>
      </c>
      <c r="Z556" s="29">
        <v>-3.85E-2</v>
      </c>
      <c r="AA556" s="30">
        <v>300</v>
      </c>
      <c r="AB556" s="30">
        <v>475</v>
      </c>
      <c r="AC556" s="31">
        <v>-61.049300000000002</v>
      </c>
      <c r="AD556" s="31">
        <v>0.24480922305764413</v>
      </c>
      <c r="AE556" s="30">
        <v>1</v>
      </c>
    </row>
    <row r="557" spans="2:31" x14ac:dyDescent="0.2">
      <c r="B557" s="28">
        <v>102</v>
      </c>
      <c r="C557" s="29" t="s">
        <v>1388</v>
      </c>
      <c r="D557" s="29" t="s">
        <v>618</v>
      </c>
      <c r="E557" s="29">
        <v>1E-4</v>
      </c>
      <c r="F557" s="29">
        <v>2.8400000000000002E-2</v>
      </c>
      <c r="G557" s="29">
        <v>3.78E-2</v>
      </c>
      <c r="H557" s="29">
        <v>-1E-4</v>
      </c>
      <c r="I557" s="29">
        <v>-2.8899999999999999E-2</v>
      </c>
      <c r="J557" s="29">
        <v>-3.85E-2</v>
      </c>
      <c r="K557" s="30">
        <v>300</v>
      </c>
      <c r="L557" s="30">
        <v>475</v>
      </c>
      <c r="M557" s="31">
        <v>60.119199999999999</v>
      </c>
      <c r="N557" s="31">
        <v>0.24107949874686715</v>
      </c>
      <c r="O557" s="30">
        <v>1</v>
      </c>
      <c r="R557" s="28">
        <v>102</v>
      </c>
      <c r="S557" s="29" t="s">
        <v>1388</v>
      </c>
      <c r="T557" s="29" t="s">
        <v>618</v>
      </c>
      <c r="U557" s="29">
        <v>1E-4</v>
      </c>
      <c r="V557" s="29">
        <v>2.8400000000000002E-2</v>
      </c>
      <c r="W557" s="29">
        <v>3.78E-2</v>
      </c>
      <c r="X557" s="29">
        <v>-1E-4</v>
      </c>
      <c r="Y557" s="29">
        <v>-2.8899999999999999E-2</v>
      </c>
      <c r="Z557" s="29">
        <v>-3.85E-2</v>
      </c>
      <c r="AA557" s="30">
        <v>300</v>
      </c>
      <c r="AB557" s="30">
        <v>475</v>
      </c>
      <c r="AC557" s="31">
        <v>60.12</v>
      </c>
      <c r="AD557" s="31">
        <v>0.24108270676691729</v>
      </c>
      <c r="AE557" s="30">
        <v>1</v>
      </c>
    </row>
    <row r="558" spans="2:31" x14ac:dyDescent="0.2">
      <c r="B558" s="28">
        <v>110</v>
      </c>
      <c r="C558" s="29" t="s">
        <v>1390</v>
      </c>
      <c r="D558" s="29" t="s">
        <v>616</v>
      </c>
      <c r="E558" s="29">
        <v>1E-4</v>
      </c>
      <c r="F558" s="29">
        <v>2.7900000000000001E-2</v>
      </c>
      <c r="G558" s="29">
        <v>3.7199999999999997E-2</v>
      </c>
      <c r="H558" s="29">
        <v>-1E-4</v>
      </c>
      <c r="I558" s="29">
        <v>-2.8400000000000002E-2</v>
      </c>
      <c r="J558" s="29">
        <v>-3.78E-2</v>
      </c>
      <c r="K558" s="30">
        <v>300</v>
      </c>
      <c r="L558" s="30">
        <v>475</v>
      </c>
      <c r="M558" s="31">
        <v>-20.2637</v>
      </c>
      <c r="N558" s="31">
        <v>8.1257944862155387E-2</v>
      </c>
      <c r="O558" s="30">
        <v>1</v>
      </c>
      <c r="R558" s="28">
        <v>110</v>
      </c>
      <c r="S558" s="29" t="s">
        <v>1390</v>
      </c>
      <c r="T558" s="29" t="s">
        <v>616</v>
      </c>
      <c r="U558" s="29">
        <v>1E-4</v>
      </c>
      <c r="V558" s="29">
        <v>2.7900000000000001E-2</v>
      </c>
      <c r="W558" s="29">
        <v>3.7199999999999997E-2</v>
      </c>
      <c r="X558" s="29">
        <v>-1E-4</v>
      </c>
      <c r="Y558" s="29">
        <v>-2.8400000000000002E-2</v>
      </c>
      <c r="Z558" s="29">
        <v>-3.78E-2</v>
      </c>
      <c r="AA558" s="30">
        <v>300</v>
      </c>
      <c r="AB558" s="30">
        <v>475</v>
      </c>
      <c r="AC558" s="31">
        <v>-20.257899999999999</v>
      </c>
      <c r="AD558" s="31">
        <v>8.1234686716791973E-2</v>
      </c>
      <c r="AE558" s="30">
        <v>1</v>
      </c>
    </row>
    <row r="559" spans="2:31" x14ac:dyDescent="0.2">
      <c r="B559" s="28">
        <v>110</v>
      </c>
      <c r="C559" s="29" t="s">
        <v>1391</v>
      </c>
      <c r="D559" s="29" t="s">
        <v>618</v>
      </c>
      <c r="E559" s="29">
        <v>1E-4</v>
      </c>
      <c r="F559" s="29">
        <v>2.7900000000000001E-2</v>
      </c>
      <c r="G559" s="29">
        <v>3.7199999999999997E-2</v>
      </c>
      <c r="H559" s="29">
        <v>-1E-4</v>
      </c>
      <c r="I559" s="29">
        <v>-2.8400000000000002E-2</v>
      </c>
      <c r="J559" s="29">
        <v>-3.78E-2</v>
      </c>
      <c r="K559" s="30">
        <v>300</v>
      </c>
      <c r="L559" s="30">
        <v>475</v>
      </c>
      <c r="M559" s="31">
        <v>60.119199999999999</v>
      </c>
      <c r="N559" s="31">
        <v>0.24107949874686715</v>
      </c>
      <c r="O559" s="30">
        <v>1</v>
      </c>
      <c r="R559" s="28">
        <v>110</v>
      </c>
      <c r="S559" s="29" t="s">
        <v>1391</v>
      </c>
      <c r="T559" s="29" t="s">
        <v>618</v>
      </c>
      <c r="U559" s="29">
        <v>1E-4</v>
      </c>
      <c r="V559" s="29">
        <v>2.7900000000000001E-2</v>
      </c>
      <c r="W559" s="29">
        <v>3.7199999999999997E-2</v>
      </c>
      <c r="X559" s="29">
        <v>-1E-4</v>
      </c>
      <c r="Y559" s="29">
        <v>-2.8400000000000002E-2</v>
      </c>
      <c r="Z559" s="29">
        <v>-3.78E-2</v>
      </c>
      <c r="AA559" s="30">
        <v>300</v>
      </c>
      <c r="AB559" s="30">
        <v>475</v>
      </c>
      <c r="AC559" s="31">
        <v>60.12</v>
      </c>
      <c r="AD559" s="31">
        <v>0.24108270676691729</v>
      </c>
      <c r="AE559" s="30">
        <v>1</v>
      </c>
    </row>
    <row r="560" spans="2:31" x14ac:dyDescent="0.2">
      <c r="B560" s="28">
        <v>111</v>
      </c>
      <c r="C560" s="29" t="s">
        <v>1393</v>
      </c>
      <c r="D560" s="29" t="s">
        <v>616</v>
      </c>
      <c r="E560" s="29">
        <v>1E-4</v>
      </c>
      <c r="F560" s="29">
        <v>2.7900000000000001E-2</v>
      </c>
      <c r="G560" s="29">
        <v>3.7199999999999997E-2</v>
      </c>
      <c r="H560" s="29">
        <v>-1E-4</v>
      </c>
      <c r="I560" s="29">
        <v>-2.8400000000000002E-2</v>
      </c>
      <c r="J560" s="29">
        <v>-3.78E-2</v>
      </c>
      <c r="K560" s="30">
        <v>300</v>
      </c>
      <c r="L560" s="30">
        <v>475</v>
      </c>
      <c r="M560" s="31">
        <v>-19.472100000000001</v>
      </c>
      <c r="N560" s="31">
        <v>7.8083609022556399E-2</v>
      </c>
      <c r="O560" s="30">
        <v>1</v>
      </c>
      <c r="R560" s="28">
        <v>111</v>
      </c>
      <c r="S560" s="29" t="s">
        <v>1393</v>
      </c>
      <c r="T560" s="29" t="s">
        <v>616</v>
      </c>
      <c r="U560" s="29">
        <v>1E-4</v>
      </c>
      <c r="V560" s="29">
        <v>2.7900000000000001E-2</v>
      </c>
      <c r="W560" s="29">
        <v>3.7199999999999997E-2</v>
      </c>
      <c r="X560" s="29">
        <v>-1E-4</v>
      </c>
      <c r="Y560" s="29">
        <v>-2.8400000000000002E-2</v>
      </c>
      <c r="Z560" s="29">
        <v>-3.78E-2</v>
      </c>
      <c r="AA560" s="30">
        <v>300</v>
      </c>
      <c r="AB560" s="30">
        <v>475</v>
      </c>
      <c r="AC560" s="31">
        <v>-19.4666</v>
      </c>
      <c r="AD560" s="31">
        <v>7.8061553884711768E-2</v>
      </c>
      <c r="AE560" s="30">
        <v>1</v>
      </c>
    </row>
    <row r="561" spans="2:31" x14ac:dyDescent="0.2">
      <c r="B561" s="28">
        <v>111</v>
      </c>
      <c r="C561" s="29" t="s">
        <v>1394</v>
      </c>
      <c r="D561" s="29" t="s">
        <v>618</v>
      </c>
      <c r="E561" s="29">
        <v>1E-4</v>
      </c>
      <c r="F561" s="29">
        <v>2.7900000000000001E-2</v>
      </c>
      <c r="G561" s="29">
        <v>3.7199999999999997E-2</v>
      </c>
      <c r="H561" s="29">
        <v>-1E-4</v>
      </c>
      <c r="I561" s="29">
        <v>-2.8400000000000002E-2</v>
      </c>
      <c r="J561" s="29">
        <v>-3.78E-2</v>
      </c>
      <c r="K561" s="30">
        <v>300</v>
      </c>
      <c r="L561" s="30">
        <v>475</v>
      </c>
      <c r="M561" s="31">
        <v>60.119199999999999</v>
      </c>
      <c r="N561" s="31">
        <v>0.24107949874686715</v>
      </c>
      <c r="O561" s="30">
        <v>1</v>
      </c>
      <c r="R561" s="28">
        <v>111</v>
      </c>
      <c r="S561" s="29" t="s">
        <v>1394</v>
      </c>
      <c r="T561" s="29" t="s">
        <v>618</v>
      </c>
      <c r="U561" s="29">
        <v>1E-4</v>
      </c>
      <c r="V561" s="29">
        <v>2.7900000000000001E-2</v>
      </c>
      <c r="W561" s="29">
        <v>3.7199999999999997E-2</v>
      </c>
      <c r="X561" s="29">
        <v>-1E-4</v>
      </c>
      <c r="Y561" s="29">
        <v>-2.8400000000000002E-2</v>
      </c>
      <c r="Z561" s="29">
        <v>-3.78E-2</v>
      </c>
      <c r="AA561" s="30">
        <v>300</v>
      </c>
      <c r="AB561" s="30">
        <v>475</v>
      </c>
      <c r="AC561" s="31">
        <v>60.12</v>
      </c>
      <c r="AD561" s="31">
        <v>0.24108270676691729</v>
      </c>
      <c r="AE561" s="30">
        <v>1</v>
      </c>
    </row>
    <row r="562" spans="2:31" x14ac:dyDescent="0.2">
      <c r="B562" s="28">
        <v>112</v>
      </c>
      <c r="C562" s="29" t="s">
        <v>1395</v>
      </c>
      <c r="D562" s="29" t="s">
        <v>616</v>
      </c>
      <c r="E562" s="29">
        <v>1E-4</v>
      </c>
      <c r="F562" s="29">
        <v>2.7900000000000001E-2</v>
      </c>
      <c r="G562" s="29">
        <v>3.7199999999999997E-2</v>
      </c>
      <c r="H562" s="29">
        <v>-1E-4</v>
      </c>
      <c r="I562" s="29">
        <v>-2.8400000000000002E-2</v>
      </c>
      <c r="J562" s="29">
        <v>-3.78E-2</v>
      </c>
      <c r="K562" s="30">
        <v>300</v>
      </c>
      <c r="L562" s="30">
        <v>475</v>
      </c>
      <c r="M562" s="31">
        <v>-21.318899999999999</v>
      </c>
      <c r="N562" s="31">
        <v>8.5489323308270665E-2</v>
      </c>
      <c r="O562" s="30">
        <v>1</v>
      </c>
      <c r="R562" s="28">
        <v>112</v>
      </c>
      <c r="S562" s="29" t="s">
        <v>1395</v>
      </c>
      <c r="T562" s="29" t="s">
        <v>616</v>
      </c>
      <c r="U562" s="29">
        <v>1E-4</v>
      </c>
      <c r="V562" s="29">
        <v>2.7900000000000001E-2</v>
      </c>
      <c r="W562" s="29">
        <v>3.7199999999999997E-2</v>
      </c>
      <c r="X562" s="29">
        <v>-1E-4</v>
      </c>
      <c r="Y562" s="29">
        <v>-2.8400000000000002E-2</v>
      </c>
      <c r="Z562" s="29">
        <v>-3.78E-2</v>
      </c>
      <c r="AA562" s="30">
        <v>300</v>
      </c>
      <c r="AB562" s="30">
        <v>475</v>
      </c>
      <c r="AC562" s="31">
        <v>-21.313300000000002</v>
      </c>
      <c r="AD562" s="31">
        <v>8.5466867167919805E-2</v>
      </c>
      <c r="AE562" s="30">
        <v>1</v>
      </c>
    </row>
    <row r="563" spans="2:31" x14ac:dyDescent="0.2">
      <c r="B563" s="28">
        <v>112</v>
      </c>
      <c r="C563" s="29" t="s">
        <v>1396</v>
      </c>
      <c r="D563" s="29" t="s">
        <v>618</v>
      </c>
      <c r="E563" s="29">
        <v>1E-4</v>
      </c>
      <c r="F563" s="29">
        <v>2.7900000000000001E-2</v>
      </c>
      <c r="G563" s="29">
        <v>3.7199999999999997E-2</v>
      </c>
      <c r="H563" s="29">
        <v>-1E-4</v>
      </c>
      <c r="I563" s="29">
        <v>-2.8400000000000002E-2</v>
      </c>
      <c r="J563" s="29">
        <v>-3.78E-2</v>
      </c>
      <c r="K563" s="30">
        <v>300</v>
      </c>
      <c r="L563" s="30">
        <v>475</v>
      </c>
      <c r="M563" s="31">
        <v>60.119199999999999</v>
      </c>
      <c r="N563" s="31">
        <v>0.24107949874686715</v>
      </c>
      <c r="O563" s="30">
        <v>1</v>
      </c>
      <c r="R563" s="28">
        <v>112</v>
      </c>
      <c r="S563" s="29" t="s">
        <v>1396</v>
      </c>
      <c r="T563" s="29" t="s">
        <v>618</v>
      </c>
      <c r="U563" s="29">
        <v>1E-4</v>
      </c>
      <c r="V563" s="29">
        <v>2.7900000000000001E-2</v>
      </c>
      <c r="W563" s="29">
        <v>3.7199999999999997E-2</v>
      </c>
      <c r="X563" s="29">
        <v>-1E-4</v>
      </c>
      <c r="Y563" s="29">
        <v>-2.8400000000000002E-2</v>
      </c>
      <c r="Z563" s="29">
        <v>-3.78E-2</v>
      </c>
      <c r="AA563" s="30">
        <v>300</v>
      </c>
      <c r="AB563" s="30">
        <v>475</v>
      </c>
      <c r="AC563" s="31">
        <v>60.12</v>
      </c>
      <c r="AD563" s="31">
        <v>0.24108270676691729</v>
      </c>
      <c r="AE563" s="30">
        <v>1</v>
      </c>
    </row>
    <row r="564" spans="2:31" x14ac:dyDescent="0.2">
      <c r="B564" s="28">
        <v>113</v>
      </c>
      <c r="C564" s="29" t="s">
        <v>1397</v>
      </c>
      <c r="D564" s="29" t="s">
        <v>616</v>
      </c>
      <c r="E564" s="29">
        <v>1E-4</v>
      </c>
      <c r="F564" s="29">
        <v>2.7900000000000001E-2</v>
      </c>
      <c r="G564" s="29">
        <v>3.7199999999999997E-2</v>
      </c>
      <c r="H564" s="29">
        <v>-1E-4</v>
      </c>
      <c r="I564" s="29">
        <v>-2.8400000000000002E-2</v>
      </c>
      <c r="J564" s="29">
        <v>-3.78E-2</v>
      </c>
      <c r="K564" s="30">
        <v>300</v>
      </c>
      <c r="L564" s="30">
        <v>475</v>
      </c>
      <c r="M564" s="31">
        <v>-20.227399999999999</v>
      </c>
      <c r="N564" s="31">
        <v>8.111238095238095E-2</v>
      </c>
      <c r="O564" s="30">
        <v>1</v>
      </c>
      <c r="R564" s="28">
        <v>113</v>
      </c>
      <c r="S564" s="29" t="s">
        <v>1397</v>
      </c>
      <c r="T564" s="29" t="s">
        <v>616</v>
      </c>
      <c r="U564" s="29">
        <v>1E-4</v>
      </c>
      <c r="V564" s="29">
        <v>2.7900000000000001E-2</v>
      </c>
      <c r="W564" s="29">
        <v>3.7199999999999997E-2</v>
      </c>
      <c r="X564" s="29">
        <v>-1E-4</v>
      </c>
      <c r="Y564" s="29">
        <v>-2.8400000000000002E-2</v>
      </c>
      <c r="Z564" s="29">
        <v>-3.78E-2</v>
      </c>
      <c r="AA564" s="30">
        <v>300</v>
      </c>
      <c r="AB564" s="30">
        <v>475</v>
      </c>
      <c r="AC564" s="31">
        <v>-20.221800000000002</v>
      </c>
      <c r="AD564" s="31">
        <v>8.108992481203009E-2</v>
      </c>
      <c r="AE564" s="30">
        <v>1</v>
      </c>
    </row>
    <row r="565" spans="2:31" x14ac:dyDescent="0.2">
      <c r="B565" s="28">
        <v>113</v>
      </c>
      <c r="C565" s="29" t="s">
        <v>1398</v>
      </c>
      <c r="D565" s="29" t="s">
        <v>618</v>
      </c>
      <c r="E565" s="29">
        <v>1E-4</v>
      </c>
      <c r="F565" s="29">
        <v>2.7900000000000001E-2</v>
      </c>
      <c r="G565" s="29">
        <v>3.7199999999999997E-2</v>
      </c>
      <c r="H565" s="29">
        <v>-1E-4</v>
      </c>
      <c r="I565" s="29">
        <v>-2.8400000000000002E-2</v>
      </c>
      <c r="J565" s="29">
        <v>-3.78E-2</v>
      </c>
      <c r="K565" s="30">
        <v>300</v>
      </c>
      <c r="L565" s="30">
        <v>475</v>
      </c>
      <c r="M565" s="31">
        <v>60.119199999999999</v>
      </c>
      <c r="N565" s="31">
        <v>0.24107949874686715</v>
      </c>
      <c r="O565" s="30">
        <v>1</v>
      </c>
      <c r="R565" s="28">
        <v>113</v>
      </c>
      <c r="S565" s="29" t="s">
        <v>1398</v>
      </c>
      <c r="T565" s="29" t="s">
        <v>618</v>
      </c>
      <c r="U565" s="29">
        <v>1E-4</v>
      </c>
      <c r="V565" s="29">
        <v>2.7900000000000001E-2</v>
      </c>
      <c r="W565" s="29">
        <v>3.7199999999999997E-2</v>
      </c>
      <c r="X565" s="29">
        <v>-1E-4</v>
      </c>
      <c r="Y565" s="29">
        <v>-2.8400000000000002E-2</v>
      </c>
      <c r="Z565" s="29">
        <v>-3.78E-2</v>
      </c>
      <c r="AA565" s="30">
        <v>300</v>
      </c>
      <c r="AB565" s="30">
        <v>475</v>
      </c>
      <c r="AC565" s="31">
        <v>60.12</v>
      </c>
      <c r="AD565" s="31">
        <v>0.24108270676691729</v>
      </c>
      <c r="AE565" s="30">
        <v>1</v>
      </c>
    </row>
    <row r="566" spans="2:31" x14ac:dyDescent="0.2">
      <c r="B566" s="28">
        <v>114</v>
      </c>
      <c r="C566" s="29" t="s">
        <v>1400</v>
      </c>
      <c r="D566" s="29" t="s">
        <v>616</v>
      </c>
      <c r="E566" s="29">
        <v>1E-4</v>
      </c>
      <c r="F566" s="29">
        <v>2.7900000000000001E-2</v>
      </c>
      <c r="G566" s="29">
        <v>3.7199999999999997E-2</v>
      </c>
      <c r="H566" s="29">
        <v>-1E-4</v>
      </c>
      <c r="I566" s="29">
        <v>-2.8400000000000002E-2</v>
      </c>
      <c r="J566" s="29">
        <v>-3.78E-2</v>
      </c>
      <c r="K566" s="30">
        <v>300</v>
      </c>
      <c r="L566" s="30">
        <v>475</v>
      </c>
      <c r="M566" s="31">
        <v>-18.9619</v>
      </c>
      <c r="N566" s="31">
        <v>7.6037694235588982E-2</v>
      </c>
      <c r="O566" s="30">
        <v>1</v>
      </c>
      <c r="R566" s="28">
        <v>114</v>
      </c>
      <c r="S566" s="29" t="s">
        <v>1400</v>
      </c>
      <c r="T566" s="29" t="s">
        <v>616</v>
      </c>
      <c r="U566" s="29">
        <v>1E-4</v>
      </c>
      <c r="V566" s="29">
        <v>2.7900000000000001E-2</v>
      </c>
      <c r="W566" s="29">
        <v>3.7199999999999997E-2</v>
      </c>
      <c r="X566" s="29">
        <v>-1E-4</v>
      </c>
      <c r="Y566" s="29">
        <v>-2.8400000000000002E-2</v>
      </c>
      <c r="Z566" s="29">
        <v>-3.78E-2</v>
      </c>
      <c r="AA566" s="30">
        <v>300</v>
      </c>
      <c r="AB566" s="30">
        <v>475</v>
      </c>
      <c r="AC566" s="31">
        <v>-18.956199999999999</v>
      </c>
      <c r="AD566" s="31">
        <v>7.6014837092731838E-2</v>
      </c>
      <c r="AE566" s="30">
        <v>1</v>
      </c>
    </row>
    <row r="567" spans="2:31" x14ac:dyDescent="0.2">
      <c r="B567" s="28">
        <v>114</v>
      </c>
      <c r="C567" s="29" t="s">
        <v>1401</v>
      </c>
      <c r="D567" s="29" t="s">
        <v>618</v>
      </c>
      <c r="E567" s="29">
        <v>1E-4</v>
      </c>
      <c r="F567" s="29">
        <v>2.7900000000000001E-2</v>
      </c>
      <c r="G567" s="29">
        <v>3.7199999999999997E-2</v>
      </c>
      <c r="H567" s="29">
        <v>-1E-4</v>
      </c>
      <c r="I567" s="29">
        <v>-2.8400000000000002E-2</v>
      </c>
      <c r="J567" s="29">
        <v>-3.78E-2</v>
      </c>
      <c r="K567" s="30">
        <v>300</v>
      </c>
      <c r="L567" s="30">
        <v>475</v>
      </c>
      <c r="M567" s="31">
        <v>60.119199999999999</v>
      </c>
      <c r="N567" s="31">
        <v>0.24107949874686715</v>
      </c>
      <c r="O567" s="30">
        <v>1</v>
      </c>
      <c r="R567" s="28">
        <v>114</v>
      </c>
      <c r="S567" s="29" t="s">
        <v>1401</v>
      </c>
      <c r="T567" s="29" t="s">
        <v>618</v>
      </c>
      <c r="U567" s="29">
        <v>1E-4</v>
      </c>
      <c r="V567" s="29">
        <v>2.7900000000000001E-2</v>
      </c>
      <c r="W567" s="29">
        <v>3.7199999999999997E-2</v>
      </c>
      <c r="X567" s="29">
        <v>-1E-4</v>
      </c>
      <c r="Y567" s="29">
        <v>-2.8400000000000002E-2</v>
      </c>
      <c r="Z567" s="29">
        <v>-3.78E-2</v>
      </c>
      <c r="AA567" s="30">
        <v>300</v>
      </c>
      <c r="AB567" s="30">
        <v>475</v>
      </c>
      <c r="AC567" s="31">
        <v>60.12</v>
      </c>
      <c r="AD567" s="31">
        <v>0.24108270676691729</v>
      </c>
      <c r="AE567" s="30">
        <v>1</v>
      </c>
    </row>
    <row r="568" spans="2:31" x14ac:dyDescent="0.2">
      <c r="B568" s="28">
        <v>88</v>
      </c>
      <c r="C568" s="29" t="s">
        <v>1403</v>
      </c>
      <c r="D568" s="29" t="s">
        <v>616</v>
      </c>
      <c r="E568" s="29">
        <v>1E-4</v>
      </c>
      <c r="F568" s="29">
        <v>2.8400000000000002E-2</v>
      </c>
      <c r="G568" s="29">
        <v>3.78E-2</v>
      </c>
      <c r="H568" s="29">
        <v>-1E-4</v>
      </c>
      <c r="I568" s="29">
        <v>-2.8899999999999999E-2</v>
      </c>
      <c r="J568" s="29">
        <v>-3.85E-2</v>
      </c>
      <c r="K568" s="30">
        <v>300</v>
      </c>
      <c r="L568" s="30">
        <v>475</v>
      </c>
      <c r="M568" s="31">
        <v>-52.8249</v>
      </c>
      <c r="N568" s="31">
        <v>0.21182917293233083</v>
      </c>
      <c r="O568" s="30">
        <v>1</v>
      </c>
      <c r="R568" s="28">
        <v>88</v>
      </c>
      <c r="S568" s="29" t="s">
        <v>1403</v>
      </c>
      <c r="T568" s="29" t="s">
        <v>616</v>
      </c>
      <c r="U568" s="29">
        <v>1E-4</v>
      </c>
      <c r="V568" s="29">
        <v>2.8400000000000002E-2</v>
      </c>
      <c r="W568" s="29">
        <v>3.78E-2</v>
      </c>
      <c r="X568" s="29">
        <v>-1E-4</v>
      </c>
      <c r="Y568" s="29">
        <v>-2.8899999999999999E-2</v>
      </c>
      <c r="Z568" s="29">
        <v>-3.85E-2</v>
      </c>
      <c r="AA568" s="30">
        <v>300</v>
      </c>
      <c r="AB568" s="30">
        <v>475</v>
      </c>
      <c r="AC568" s="31">
        <v>-52.824199999999998</v>
      </c>
      <c r="AD568" s="31">
        <v>0.21182636591478696</v>
      </c>
      <c r="AE568" s="30">
        <v>1</v>
      </c>
    </row>
    <row r="569" spans="2:31" x14ac:dyDescent="0.2">
      <c r="B569" s="28">
        <v>88</v>
      </c>
      <c r="C569" s="29" t="s">
        <v>1404</v>
      </c>
      <c r="D569" s="29" t="s">
        <v>618</v>
      </c>
      <c r="E569" s="29">
        <v>1E-4</v>
      </c>
      <c r="F569" s="29">
        <v>2.8400000000000002E-2</v>
      </c>
      <c r="G569" s="29">
        <v>3.78E-2</v>
      </c>
      <c r="H569" s="29">
        <v>-1E-4</v>
      </c>
      <c r="I569" s="29">
        <v>-2.8899999999999999E-2</v>
      </c>
      <c r="J569" s="29">
        <v>-3.85E-2</v>
      </c>
      <c r="K569" s="30">
        <v>300</v>
      </c>
      <c r="L569" s="30">
        <v>475</v>
      </c>
      <c r="M569" s="31">
        <v>52.818800000000003</v>
      </c>
      <c r="N569" s="31">
        <v>0.21180471177944862</v>
      </c>
      <c r="O569" s="30">
        <v>1</v>
      </c>
      <c r="R569" s="28">
        <v>88</v>
      </c>
      <c r="S569" s="29" t="s">
        <v>1404</v>
      </c>
      <c r="T569" s="29" t="s">
        <v>618</v>
      </c>
      <c r="U569" s="29">
        <v>1E-4</v>
      </c>
      <c r="V569" s="29">
        <v>2.8400000000000002E-2</v>
      </c>
      <c r="W569" s="29">
        <v>3.78E-2</v>
      </c>
      <c r="X569" s="29">
        <v>-1E-4</v>
      </c>
      <c r="Y569" s="29">
        <v>-2.8899999999999999E-2</v>
      </c>
      <c r="Z569" s="29">
        <v>-3.85E-2</v>
      </c>
      <c r="AA569" s="30">
        <v>300</v>
      </c>
      <c r="AB569" s="30">
        <v>475</v>
      </c>
      <c r="AC569" s="31">
        <v>52.817900000000002</v>
      </c>
      <c r="AD569" s="31">
        <v>0.21180110275689223</v>
      </c>
      <c r="AE569" s="30">
        <v>1</v>
      </c>
    </row>
    <row r="570" spans="2:31" x14ac:dyDescent="0.2">
      <c r="B570" s="28">
        <v>91</v>
      </c>
      <c r="C570" s="29" t="s">
        <v>1406</v>
      </c>
      <c r="D570" s="29" t="s">
        <v>616</v>
      </c>
      <c r="E570" s="29">
        <v>1E-4</v>
      </c>
      <c r="F570" s="29">
        <v>2.8500000000000001E-2</v>
      </c>
      <c r="G570" s="29">
        <v>3.7900000000000003E-2</v>
      </c>
      <c r="H570" s="29">
        <v>-1E-4</v>
      </c>
      <c r="I570" s="29">
        <v>-2.9000000000000001E-2</v>
      </c>
      <c r="J570" s="29">
        <v>-3.8600000000000002E-2</v>
      </c>
      <c r="K570" s="30">
        <v>300</v>
      </c>
      <c r="L570" s="30">
        <v>475</v>
      </c>
      <c r="M570" s="31">
        <v>-69.220399999999998</v>
      </c>
      <c r="N570" s="31">
        <v>0.27757553884711778</v>
      </c>
      <c r="O570" s="30">
        <v>1</v>
      </c>
      <c r="R570" s="28">
        <v>91</v>
      </c>
      <c r="S570" s="29" t="s">
        <v>1406</v>
      </c>
      <c r="T570" s="29" t="s">
        <v>616</v>
      </c>
      <c r="U570" s="29">
        <v>1E-4</v>
      </c>
      <c r="V570" s="29">
        <v>2.8500000000000001E-2</v>
      </c>
      <c r="W570" s="29">
        <v>3.7900000000000003E-2</v>
      </c>
      <c r="X570" s="29">
        <v>-1E-4</v>
      </c>
      <c r="Y570" s="29">
        <v>-2.9000000000000001E-2</v>
      </c>
      <c r="Z570" s="29">
        <v>-3.8600000000000002E-2</v>
      </c>
      <c r="AA570" s="30">
        <v>300</v>
      </c>
      <c r="AB570" s="30">
        <v>475</v>
      </c>
      <c r="AC570" s="31">
        <v>-69.220299999999995</v>
      </c>
      <c r="AD570" s="31">
        <v>0.27757513784461146</v>
      </c>
      <c r="AE570" s="30">
        <v>1</v>
      </c>
    </row>
    <row r="571" spans="2:31" x14ac:dyDescent="0.2">
      <c r="B571" s="28">
        <v>91</v>
      </c>
      <c r="C571" s="29" t="s">
        <v>1407</v>
      </c>
      <c r="D571" s="29" t="s">
        <v>618</v>
      </c>
      <c r="E571" s="29">
        <v>1E-4</v>
      </c>
      <c r="F571" s="29">
        <v>2.8500000000000001E-2</v>
      </c>
      <c r="G571" s="29">
        <v>3.7900000000000003E-2</v>
      </c>
      <c r="H571" s="29">
        <v>-1E-4</v>
      </c>
      <c r="I571" s="29">
        <v>-2.9000000000000001E-2</v>
      </c>
      <c r="J571" s="29">
        <v>-3.8600000000000002E-2</v>
      </c>
      <c r="K571" s="30">
        <v>300</v>
      </c>
      <c r="L571" s="30">
        <v>475</v>
      </c>
      <c r="M571" s="31">
        <v>69.214799999999997</v>
      </c>
      <c r="N571" s="31">
        <v>0.27755308270676693</v>
      </c>
      <c r="O571" s="30">
        <v>1</v>
      </c>
      <c r="R571" s="28">
        <v>91</v>
      </c>
      <c r="S571" s="29" t="s">
        <v>1407</v>
      </c>
      <c r="T571" s="29" t="s">
        <v>618</v>
      </c>
      <c r="U571" s="29">
        <v>1E-4</v>
      </c>
      <c r="V571" s="29">
        <v>2.8500000000000001E-2</v>
      </c>
      <c r="W571" s="29">
        <v>3.7900000000000003E-2</v>
      </c>
      <c r="X571" s="29">
        <v>-1E-4</v>
      </c>
      <c r="Y571" s="29">
        <v>-2.9000000000000001E-2</v>
      </c>
      <c r="Z571" s="29">
        <v>-3.8600000000000002E-2</v>
      </c>
      <c r="AA571" s="30">
        <v>300</v>
      </c>
      <c r="AB571" s="30">
        <v>475</v>
      </c>
      <c r="AC571" s="31">
        <v>69.214600000000004</v>
      </c>
      <c r="AD571" s="31">
        <v>0.27755228070175442</v>
      </c>
      <c r="AE571" s="30">
        <v>1</v>
      </c>
    </row>
    <row r="572" spans="2:31" x14ac:dyDescent="0.2">
      <c r="B572" s="28">
        <v>94</v>
      </c>
      <c r="C572" s="29" t="s">
        <v>1409</v>
      </c>
      <c r="D572" s="29" t="s">
        <v>616</v>
      </c>
      <c r="E572" s="29">
        <v>1E-4</v>
      </c>
      <c r="F572" s="29">
        <v>2.8500000000000001E-2</v>
      </c>
      <c r="G572" s="29">
        <v>3.7900000000000003E-2</v>
      </c>
      <c r="H572" s="29">
        <v>-1E-4</v>
      </c>
      <c r="I572" s="29">
        <v>-2.9000000000000001E-2</v>
      </c>
      <c r="J572" s="29">
        <v>-3.8600000000000002E-2</v>
      </c>
      <c r="K572" s="30">
        <v>300</v>
      </c>
      <c r="L572" s="30">
        <v>475</v>
      </c>
      <c r="M572" s="31">
        <v>-70.5505</v>
      </c>
      <c r="N572" s="31">
        <v>0.28290927318295739</v>
      </c>
      <c r="O572" s="30">
        <v>1</v>
      </c>
      <c r="R572" s="28">
        <v>94</v>
      </c>
      <c r="S572" s="29" t="s">
        <v>1409</v>
      </c>
      <c r="T572" s="29" t="s">
        <v>616</v>
      </c>
      <c r="U572" s="29">
        <v>1E-4</v>
      </c>
      <c r="V572" s="29">
        <v>2.8500000000000001E-2</v>
      </c>
      <c r="W572" s="29">
        <v>3.7900000000000003E-2</v>
      </c>
      <c r="X572" s="29">
        <v>-1E-4</v>
      </c>
      <c r="Y572" s="29">
        <v>-2.9000000000000001E-2</v>
      </c>
      <c r="Z572" s="29">
        <v>-3.8600000000000002E-2</v>
      </c>
      <c r="AA572" s="30">
        <v>300</v>
      </c>
      <c r="AB572" s="30">
        <v>475</v>
      </c>
      <c r="AC572" s="31">
        <v>-70.5505</v>
      </c>
      <c r="AD572" s="31">
        <v>0.28290927318295739</v>
      </c>
      <c r="AE572" s="30">
        <v>1</v>
      </c>
    </row>
    <row r="573" spans="2:31" x14ac:dyDescent="0.2">
      <c r="B573" s="28">
        <v>94</v>
      </c>
      <c r="C573" s="29" t="s">
        <v>1410</v>
      </c>
      <c r="D573" s="29" t="s">
        <v>618</v>
      </c>
      <c r="E573" s="29">
        <v>1E-4</v>
      </c>
      <c r="F573" s="29">
        <v>2.8500000000000001E-2</v>
      </c>
      <c r="G573" s="29">
        <v>3.7900000000000003E-2</v>
      </c>
      <c r="H573" s="29">
        <v>-1E-4</v>
      </c>
      <c r="I573" s="29">
        <v>-2.9000000000000001E-2</v>
      </c>
      <c r="J573" s="29">
        <v>-3.8600000000000002E-2</v>
      </c>
      <c r="K573" s="30">
        <v>300</v>
      </c>
      <c r="L573" s="30">
        <v>475</v>
      </c>
      <c r="M573" s="31">
        <v>70.548599999999993</v>
      </c>
      <c r="N573" s="31">
        <v>0.2829016541353383</v>
      </c>
      <c r="O573" s="30">
        <v>1</v>
      </c>
      <c r="R573" s="28">
        <v>94</v>
      </c>
      <c r="S573" s="29" t="s">
        <v>1410</v>
      </c>
      <c r="T573" s="29" t="s">
        <v>618</v>
      </c>
      <c r="U573" s="29">
        <v>1E-4</v>
      </c>
      <c r="V573" s="29">
        <v>2.8500000000000001E-2</v>
      </c>
      <c r="W573" s="29">
        <v>3.7900000000000003E-2</v>
      </c>
      <c r="X573" s="29">
        <v>-1E-4</v>
      </c>
      <c r="Y573" s="29">
        <v>-2.9000000000000001E-2</v>
      </c>
      <c r="Z573" s="29">
        <v>-3.8600000000000002E-2</v>
      </c>
      <c r="AA573" s="30">
        <v>300</v>
      </c>
      <c r="AB573" s="30">
        <v>475</v>
      </c>
      <c r="AC573" s="31">
        <v>70.548500000000004</v>
      </c>
      <c r="AD573" s="31">
        <v>0.2829012531328321</v>
      </c>
      <c r="AE573" s="30">
        <v>1</v>
      </c>
    </row>
    <row r="574" spans="2:31" x14ac:dyDescent="0.2">
      <c r="B574" s="28">
        <v>97</v>
      </c>
      <c r="C574" s="29" t="s">
        <v>1412</v>
      </c>
      <c r="D574" s="29" t="s">
        <v>616</v>
      </c>
      <c r="E574" s="29">
        <v>1E-4</v>
      </c>
      <c r="F574" s="29">
        <v>2.8500000000000001E-2</v>
      </c>
      <c r="G574" s="29">
        <v>3.7900000000000003E-2</v>
      </c>
      <c r="H574" s="29">
        <v>-1E-4</v>
      </c>
      <c r="I574" s="29">
        <v>-2.9000000000000001E-2</v>
      </c>
      <c r="J574" s="29">
        <v>-3.8600000000000002E-2</v>
      </c>
      <c r="K574" s="30">
        <v>300</v>
      </c>
      <c r="L574" s="30">
        <v>475</v>
      </c>
      <c r="M574" s="31">
        <v>-70.714699999999993</v>
      </c>
      <c r="N574" s="31">
        <v>0.28356771929824559</v>
      </c>
      <c r="O574" s="30">
        <v>1</v>
      </c>
      <c r="R574" s="28">
        <v>97</v>
      </c>
      <c r="S574" s="29" t="s">
        <v>1412</v>
      </c>
      <c r="T574" s="29" t="s">
        <v>616</v>
      </c>
      <c r="U574" s="29">
        <v>1E-4</v>
      </c>
      <c r="V574" s="29">
        <v>2.8500000000000001E-2</v>
      </c>
      <c r="W574" s="29">
        <v>3.7900000000000003E-2</v>
      </c>
      <c r="X574" s="29">
        <v>-1E-4</v>
      </c>
      <c r="Y574" s="29">
        <v>-2.9000000000000001E-2</v>
      </c>
      <c r="Z574" s="29">
        <v>-3.8600000000000002E-2</v>
      </c>
      <c r="AA574" s="30">
        <v>300</v>
      </c>
      <c r="AB574" s="30">
        <v>475</v>
      </c>
      <c r="AC574" s="31">
        <v>-70.714699999999993</v>
      </c>
      <c r="AD574" s="31">
        <v>0.28356771929824559</v>
      </c>
      <c r="AE574" s="30">
        <v>1</v>
      </c>
    </row>
    <row r="575" spans="2:31" x14ac:dyDescent="0.2">
      <c r="B575" s="28">
        <v>97</v>
      </c>
      <c r="C575" s="29" t="s">
        <v>1413</v>
      </c>
      <c r="D575" s="29" t="s">
        <v>618</v>
      </c>
      <c r="E575" s="29">
        <v>1E-4</v>
      </c>
      <c r="F575" s="29">
        <v>2.8500000000000001E-2</v>
      </c>
      <c r="G575" s="29">
        <v>3.7900000000000003E-2</v>
      </c>
      <c r="H575" s="29">
        <v>-1E-4</v>
      </c>
      <c r="I575" s="29">
        <v>-2.9000000000000001E-2</v>
      </c>
      <c r="J575" s="29">
        <v>-3.8600000000000002E-2</v>
      </c>
      <c r="K575" s="30">
        <v>300</v>
      </c>
      <c r="L575" s="30">
        <v>475</v>
      </c>
      <c r="M575" s="31">
        <v>70.717100000000002</v>
      </c>
      <c r="N575" s="31">
        <v>0.28357734335839602</v>
      </c>
      <c r="O575" s="30">
        <v>1</v>
      </c>
      <c r="R575" s="28">
        <v>97</v>
      </c>
      <c r="S575" s="29" t="s">
        <v>1413</v>
      </c>
      <c r="T575" s="29" t="s">
        <v>618</v>
      </c>
      <c r="U575" s="29">
        <v>1E-4</v>
      </c>
      <c r="V575" s="29">
        <v>2.8500000000000001E-2</v>
      </c>
      <c r="W575" s="29">
        <v>3.7900000000000003E-2</v>
      </c>
      <c r="X575" s="29">
        <v>-1E-4</v>
      </c>
      <c r="Y575" s="29">
        <v>-2.9000000000000001E-2</v>
      </c>
      <c r="Z575" s="29">
        <v>-3.8600000000000002E-2</v>
      </c>
      <c r="AA575" s="30">
        <v>300</v>
      </c>
      <c r="AB575" s="30">
        <v>475</v>
      </c>
      <c r="AC575" s="31">
        <v>70.717100000000002</v>
      </c>
      <c r="AD575" s="31">
        <v>0.28357734335839602</v>
      </c>
      <c r="AE575" s="30">
        <v>1</v>
      </c>
    </row>
    <row r="576" spans="2:31" x14ac:dyDescent="0.2">
      <c r="B576" s="28">
        <v>100</v>
      </c>
      <c r="C576" s="29" t="s">
        <v>1415</v>
      </c>
      <c r="D576" s="29" t="s">
        <v>616</v>
      </c>
      <c r="E576" s="29">
        <v>1E-4</v>
      </c>
      <c r="F576" s="29">
        <v>2.8500000000000001E-2</v>
      </c>
      <c r="G576" s="29">
        <v>3.7900000000000003E-2</v>
      </c>
      <c r="H576" s="29">
        <v>-1E-4</v>
      </c>
      <c r="I576" s="29">
        <v>-2.9000000000000001E-2</v>
      </c>
      <c r="J576" s="29">
        <v>-3.8600000000000002E-2</v>
      </c>
      <c r="K576" s="30">
        <v>300</v>
      </c>
      <c r="L576" s="30">
        <v>475</v>
      </c>
      <c r="M576" s="31">
        <v>-70.581599999999995</v>
      </c>
      <c r="N576" s="31">
        <v>0.283033984962406</v>
      </c>
      <c r="O576" s="30">
        <v>1</v>
      </c>
      <c r="R576" s="28">
        <v>100</v>
      </c>
      <c r="S576" s="29" t="s">
        <v>1415</v>
      </c>
      <c r="T576" s="29" t="s">
        <v>616</v>
      </c>
      <c r="U576" s="29">
        <v>1E-4</v>
      </c>
      <c r="V576" s="29">
        <v>2.8500000000000001E-2</v>
      </c>
      <c r="W576" s="29">
        <v>3.7900000000000003E-2</v>
      </c>
      <c r="X576" s="29">
        <v>-1E-4</v>
      </c>
      <c r="Y576" s="29">
        <v>-2.9000000000000001E-2</v>
      </c>
      <c r="Z576" s="29">
        <v>-3.8600000000000002E-2</v>
      </c>
      <c r="AA576" s="30">
        <v>300</v>
      </c>
      <c r="AB576" s="30">
        <v>475</v>
      </c>
      <c r="AC576" s="31">
        <v>-70.581800000000001</v>
      </c>
      <c r="AD576" s="31">
        <v>0.28303478696741857</v>
      </c>
      <c r="AE576" s="30">
        <v>1</v>
      </c>
    </row>
    <row r="577" spans="2:31" x14ac:dyDescent="0.2">
      <c r="B577" s="28">
        <v>100</v>
      </c>
      <c r="C577" s="29" t="s">
        <v>1416</v>
      </c>
      <c r="D577" s="29" t="s">
        <v>618</v>
      </c>
      <c r="E577" s="29">
        <v>1E-4</v>
      </c>
      <c r="F577" s="29">
        <v>2.8500000000000001E-2</v>
      </c>
      <c r="G577" s="29">
        <v>3.7900000000000003E-2</v>
      </c>
      <c r="H577" s="29">
        <v>-1E-4</v>
      </c>
      <c r="I577" s="29">
        <v>-2.9000000000000001E-2</v>
      </c>
      <c r="J577" s="29">
        <v>-3.8600000000000002E-2</v>
      </c>
      <c r="K577" s="30">
        <v>300</v>
      </c>
      <c r="L577" s="30">
        <v>475</v>
      </c>
      <c r="M577" s="31">
        <v>70.597300000000004</v>
      </c>
      <c r="N577" s="31">
        <v>0.28309694235588972</v>
      </c>
      <c r="O577" s="30">
        <v>1</v>
      </c>
      <c r="R577" s="28">
        <v>100</v>
      </c>
      <c r="S577" s="29" t="s">
        <v>1416</v>
      </c>
      <c r="T577" s="29" t="s">
        <v>618</v>
      </c>
      <c r="U577" s="29">
        <v>1E-4</v>
      </c>
      <c r="V577" s="29">
        <v>2.8500000000000001E-2</v>
      </c>
      <c r="W577" s="29">
        <v>3.7900000000000003E-2</v>
      </c>
      <c r="X577" s="29">
        <v>-1E-4</v>
      </c>
      <c r="Y577" s="29">
        <v>-2.9000000000000001E-2</v>
      </c>
      <c r="Z577" s="29">
        <v>-3.8600000000000002E-2</v>
      </c>
      <c r="AA577" s="30">
        <v>300</v>
      </c>
      <c r="AB577" s="30">
        <v>475</v>
      </c>
      <c r="AC577" s="31">
        <v>70.597399999999993</v>
      </c>
      <c r="AD577" s="31">
        <v>0.28309734335839598</v>
      </c>
      <c r="AE577" s="30">
        <v>1</v>
      </c>
    </row>
    <row r="578" spans="2:31" x14ac:dyDescent="0.2">
      <c r="B578" s="28">
        <v>103</v>
      </c>
      <c r="C578" s="29" t="s">
        <v>1418</v>
      </c>
      <c r="D578" s="29" t="s">
        <v>616</v>
      </c>
      <c r="E578" s="29">
        <v>1E-4</v>
      </c>
      <c r="F578" s="29">
        <v>2.8400000000000002E-2</v>
      </c>
      <c r="G578" s="29">
        <v>3.78E-2</v>
      </c>
      <c r="H578" s="29">
        <v>-1E-4</v>
      </c>
      <c r="I578" s="29">
        <v>-2.8899999999999999E-2</v>
      </c>
      <c r="J578" s="29">
        <v>-3.85E-2</v>
      </c>
      <c r="K578" s="30">
        <v>300</v>
      </c>
      <c r="L578" s="30">
        <v>475</v>
      </c>
      <c r="M578" s="31">
        <v>-60.259799999999998</v>
      </c>
      <c r="N578" s="31">
        <v>0.24164330827067668</v>
      </c>
      <c r="O578" s="30">
        <v>1</v>
      </c>
      <c r="R578" s="28">
        <v>103</v>
      </c>
      <c r="S578" s="29" t="s">
        <v>1418</v>
      </c>
      <c r="T578" s="29" t="s">
        <v>616</v>
      </c>
      <c r="U578" s="29">
        <v>1E-4</v>
      </c>
      <c r="V578" s="29">
        <v>2.8400000000000002E-2</v>
      </c>
      <c r="W578" s="29">
        <v>3.78E-2</v>
      </c>
      <c r="X578" s="29">
        <v>-1E-4</v>
      </c>
      <c r="Y578" s="29">
        <v>-2.8899999999999999E-2</v>
      </c>
      <c r="Z578" s="29">
        <v>-3.85E-2</v>
      </c>
      <c r="AA578" s="30">
        <v>300</v>
      </c>
      <c r="AB578" s="30">
        <v>475</v>
      </c>
      <c r="AC578" s="31">
        <v>-60.260599999999997</v>
      </c>
      <c r="AD578" s="31">
        <v>0.24164651629072681</v>
      </c>
      <c r="AE578" s="30">
        <v>1</v>
      </c>
    </row>
    <row r="579" spans="2:31" x14ac:dyDescent="0.2">
      <c r="B579" s="28">
        <v>103</v>
      </c>
      <c r="C579" s="29" t="s">
        <v>1419</v>
      </c>
      <c r="D579" s="29" t="s">
        <v>618</v>
      </c>
      <c r="E579" s="29">
        <v>1E-4</v>
      </c>
      <c r="F579" s="29">
        <v>2.8400000000000002E-2</v>
      </c>
      <c r="G579" s="29">
        <v>3.78E-2</v>
      </c>
      <c r="H579" s="29">
        <v>-1E-4</v>
      </c>
      <c r="I579" s="29">
        <v>-2.8899999999999999E-2</v>
      </c>
      <c r="J579" s="29">
        <v>-3.85E-2</v>
      </c>
      <c r="K579" s="30">
        <v>300</v>
      </c>
      <c r="L579" s="30">
        <v>475</v>
      </c>
      <c r="M579" s="31">
        <v>60.273899999999998</v>
      </c>
      <c r="N579" s="31">
        <v>0.24169984962406013</v>
      </c>
      <c r="O579" s="30">
        <v>1</v>
      </c>
      <c r="R579" s="28">
        <v>103</v>
      </c>
      <c r="S579" s="29" t="s">
        <v>1419</v>
      </c>
      <c r="T579" s="29" t="s">
        <v>618</v>
      </c>
      <c r="U579" s="29">
        <v>1E-4</v>
      </c>
      <c r="V579" s="29">
        <v>2.8400000000000002E-2</v>
      </c>
      <c r="W579" s="29">
        <v>3.78E-2</v>
      </c>
      <c r="X579" s="29">
        <v>-1E-4</v>
      </c>
      <c r="Y579" s="29">
        <v>-2.8899999999999999E-2</v>
      </c>
      <c r="Z579" s="29">
        <v>-3.85E-2</v>
      </c>
      <c r="AA579" s="30">
        <v>300</v>
      </c>
      <c r="AB579" s="30">
        <v>475</v>
      </c>
      <c r="AC579" s="31">
        <v>60.274700000000003</v>
      </c>
      <c r="AD579" s="31">
        <v>0.24170305764411029</v>
      </c>
      <c r="AE579" s="30">
        <v>1</v>
      </c>
    </row>
    <row r="580" spans="2:31" x14ac:dyDescent="0.2">
      <c r="B580" s="28">
        <v>115</v>
      </c>
      <c r="C580" s="29" t="s">
        <v>1421</v>
      </c>
      <c r="D580" s="29" t="s">
        <v>616</v>
      </c>
      <c r="E580" s="29">
        <v>1E-4</v>
      </c>
      <c r="F580" s="29">
        <v>2.7900000000000001E-2</v>
      </c>
      <c r="G580" s="29">
        <v>3.7199999999999997E-2</v>
      </c>
      <c r="H580" s="29">
        <v>-1E-4</v>
      </c>
      <c r="I580" s="29">
        <v>-2.8400000000000002E-2</v>
      </c>
      <c r="J580" s="29">
        <v>-3.78E-2</v>
      </c>
      <c r="K580" s="30">
        <v>300</v>
      </c>
      <c r="L580" s="30">
        <v>475</v>
      </c>
      <c r="M580" s="31">
        <v>-20.2681</v>
      </c>
      <c r="N580" s="31">
        <v>8.127558897243109E-2</v>
      </c>
      <c r="O580" s="30">
        <v>1</v>
      </c>
      <c r="R580" s="28">
        <v>115</v>
      </c>
      <c r="S580" s="29" t="s">
        <v>1421</v>
      </c>
      <c r="T580" s="29" t="s">
        <v>616</v>
      </c>
      <c r="U580" s="29">
        <v>1E-4</v>
      </c>
      <c r="V580" s="29">
        <v>2.7900000000000001E-2</v>
      </c>
      <c r="W580" s="29">
        <v>3.7199999999999997E-2</v>
      </c>
      <c r="X580" s="29">
        <v>-1E-4</v>
      </c>
      <c r="Y580" s="29">
        <v>-2.8400000000000002E-2</v>
      </c>
      <c r="Z580" s="29">
        <v>-3.78E-2</v>
      </c>
      <c r="AA580" s="30">
        <v>300</v>
      </c>
      <c r="AB580" s="30">
        <v>475</v>
      </c>
      <c r="AC580" s="31">
        <v>-20.2624</v>
      </c>
      <c r="AD580" s="31">
        <v>8.1252731829573932E-2</v>
      </c>
      <c r="AE580" s="30">
        <v>1</v>
      </c>
    </row>
    <row r="581" spans="2:31" x14ac:dyDescent="0.2">
      <c r="B581" s="28">
        <v>115</v>
      </c>
      <c r="C581" s="29" t="s">
        <v>1422</v>
      </c>
      <c r="D581" s="29" t="s">
        <v>618</v>
      </c>
      <c r="E581" s="29">
        <v>1E-4</v>
      </c>
      <c r="F581" s="29">
        <v>2.7900000000000001E-2</v>
      </c>
      <c r="G581" s="29">
        <v>3.7199999999999997E-2</v>
      </c>
      <c r="H581" s="29">
        <v>-1E-4</v>
      </c>
      <c r="I581" s="29">
        <v>-2.8400000000000002E-2</v>
      </c>
      <c r="J581" s="29">
        <v>-3.78E-2</v>
      </c>
      <c r="K581" s="30">
        <v>300</v>
      </c>
      <c r="L581" s="30">
        <v>475</v>
      </c>
      <c r="M581" s="31">
        <v>60.273899999999998</v>
      </c>
      <c r="N581" s="31">
        <v>0.24169984962406013</v>
      </c>
      <c r="O581" s="30">
        <v>1</v>
      </c>
      <c r="R581" s="28">
        <v>115</v>
      </c>
      <c r="S581" s="29" t="s">
        <v>1422</v>
      </c>
      <c r="T581" s="29" t="s">
        <v>618</v>
      </c>
      <c r="U581" s="29">
        <v>1E-4</v>
      </c>
      <c r="V581" s="29">
        <v>2.7900000000000001E-2</v>
      </c>
      <c r="W581" s="29">
        <v>3.7199999999999997E-2</v>
      </c>
      <c r="X581" s="29">
        <v>-1E-4</v>
      </c>
      <c r="Y581" s="29">
        <v>-2.8400000000000002E-2</v>
      </c>
      <c r="Z581" s="29">
        <v>-3.78E-2</v>
      </c>
      <c r="AA581" s="30">
        <v>300</v>
      </c>
      <c r="AB581" s="30">
        <v>475</v>
      </c>
      <c r="AC581" s="31">
        <v>60.274700000000003</v>
      </c>
      <c r="AD581" s="31">
        <v>0.24170305764411029</v>
      </c>
      <c r="AE581" s="30">
        <v>1</v>
      </c>
    </row>
    <row r="582" spans="2:31" x14ac:dyDescent="0.2">
      <c r="B582" s="28">
        <v>116</v>
      </c>
      <c r="C582" s="29" t="s">
        <v>1424</v>
      </c>
      <c r="D582" s="29" t="s">
        <v>616</v>
      </c>
      <c r="E582" s="29">
        <v>1E-4</v>
      </c>
      <c r="F582" s="29">
        <v>2.7900000000000001E-2</v>
      </c>
      <c r="G582" s="29">
        <v>3.7199999999999997E-2</v>
      </c>
      <c r="H582" s="29">
        <v>-1E-4</v>
      </c>
      <c r="I582" s="29">
        <v>-2.8400000000000002E-2</v>
      </c>
      <c r="J582" s="29">
        <v>-3.78E-2</v>
      </c>
      <c r="K582" s="30">
        <v>300</v>
      </c>
      <c r="L582" s="30">
        <v>475</v>
      </c>
      <c r="M582" s="31">
        <v>-19.476400000000002</v>
      </c>
      <c r="N582" s="31">
        <v>7.8100852130325818E-2</v>
      </c>
      <c r="O582" s="30">
        <v>1</v>
      </c>
      <c r="R582" s="28">
        <v>116</v>
      </c>
      <c r="S582" s="29" t="s">
        <v>1424</v>
      </c>
      <c r="T582" s="29" t="s">
        <v>616</v>
      </c>
      <c r="U582" s="29">
        <v>1E-4</v>
      </c>
      <c r="V582" s="29">
        <v>2.7900000000000001E-2</v>
      </c>
      <c r="W582" s="29">
        <v>3.7199999999999997E-2</v>
      </c>
      <c r="X582" s="29">
        <v>-1E-4</v>
      </c>
      <c r="Y582" s="29">
        <v>-2.8400000000000002E-2</v>
      </c>
      <c r="Z582" s="29">
        <v>-3.78E-2</v>
      </c>
      <c r="AA582" s="30">
        <v>300</v>
      </c>
      <c r="AB582" s="30">
        <v>475</v>
      </c>
      <c r="AC582" s="31">
        <v>-19.4709</v>
      </c>
      <c r="AD582" s="31">
        <v>7.8078796992481214E-2</v>
      </c>
      <c r="AE582" s="30">
        <v>1</v>
      </c>
    </row>
    <row r="583" spans="2:31" x14ac:dyDescent="0.2">
      <c r="B583" s="28">
        <v>116</v>
      </c>
      <c r="C583" s="29" t="s">
        <v>1425</v>
      </c>
      <c r="D583" s="29" t="s">
        <v>618</v>
      </c>
      <c r="E583" s="29">
        <v>1E-4</v>
      </c>
      <c r="F583" s="29">
        <v>2.7900000000000001E-2</v>
      </c>
      <c r="G583" s="29">
        <v>3.7199999999999997E-2</v>
      </c>
      <c r="H583" s="29">
        <v>-1E-4</v>
      </c>
      <c r="I583" s="29">
        <v>-2.8400000000000002E-2</v>
      </c>
      <c r="J583" s="29">
        <v>-3.78E-2</v>
      </c>
      <c r="K583" s="30">
        <v>300</v>
      </c>
      <c r="L583" s="30">
        <v>475</v>
      </c>
      <c r="M583" s="31">
        <v>60.273899999999998</v>
      </c>
      <c r="N583" s="31">
        <v>0.24169984962406013</v>
      </c>
      <c r="O583" s="30">
        <v>1</v>
      </c>
      <c r="R583" s="28">
        <v>116</v>
      </c>
      <c r="S583" s="29" t="s">
        <v>1425</v>
      </c>
      <c r="T583" s="29" t="s">
        <v>618</v>
      </c>
      <c r="U583" s="29">
        <v>1E-4</v>
      </c>
      <c r="V583" s="29">
        <v>2.7900000000000001E-2</v>
      </c>
      <c r="W583" s="29">
        <v>3.7199999999999997E-2</v>
      </c>
      <c r="X583" s="29">
        <v>-1E-4</v>
      </c>
      <c r="Y583" s="29">
        <v>-2.8400000000000002E-2</v>
      </c>
      <c r="Z583" s="29">
        <v>-3.78E-2</v>
      </c>
      <c r="AA583" s="30">
        <v>300</v>
      </c>
      <c r="AB583" s="30">
        <v>475</v>
      </c>
      <c r="AC583" s="31">
        <v>60.274700000000003</v>
      </c>
      <c r="AD583" s="31">
        <v>0.24170305764411029</v>
      </c>
      <c r="AE583" s="30">
        <v>1</v>
      </c>
    </row>
    <row r="584" spans="2:31" x14ac:dyDescent="0.2">
      <c r="B584" s="28">
        <v>117</v>
      </c>
      <c r="C584" s="29" t="s">
        <v>1426</v>
      </c>
      <c r="D584" s="29" t="s">
        <v>616</v>
      </c>
      <c r="E584" s="29">
        <v>1E-4</v>
      </c>
      <c r="F584" s="29">
        <v>2.7900000000000001E-2</v>
      </c>
      <c r="G584" s="29">
        <v>3.7199999999999997E-2</v>
      </c>
      <c r="H584" s="29">
        <v>-1E-4</v>
      </c>
      <c r="I584" s="29">
        <v>-2.8400000000000002E-2</v>
      </c>
      <c r="J584" s="29">
        <v>-3.78E-2</v>
      </c>
      <c r="K584" s="30">
        <v>300</v>
      </c>
      <c r="L584" s="30">
        <v>475</v>
      </c>
      <c r="M584" s="31">
        <v>-21.3231</v>
      </c>
      <c r="N584" s="31">
        <v>8.5506165413533827E-2</v>
      </c>
      <c r="O584" s="30">
        <v>1</v>
      </c>
      <c r="R584" s="28">
        <v>117</v>
      </c>
      <c r="S584" s="29" t="s">
        <v>1426</v>
      </c>
      <c r="T584" s="29" t="s">
        <v>616</v>
      </c>
      <c r="U584" s="29">
        <v>1E-4</v>
      </c>
      <c r="V584" s="29">
        <v>2.7900000000000001E-2</v>
      </c>
      <c r="W584" s="29">
        <v>3.7199999999999997E-2</v>
      </c>
      <c r="X584" s="29">
        <v>-1E-4</v>
      </c>
      <c r="Y584" s="29">
        <v>-2.8400000000000002E-2</v>
      </c>
      <c r="Z584" s="29">
        <v>-3.78E-2</v>
      </c>
      <c r="AA584" s="30">
        <v>300</v>
      </c>
      <c r="AB584" s="30">
        <v>475</v>
      </c>
      <c r="AC584" s="31">
        <v>-21.317499999999999</v>
      </c>
      <c r="AD584" s="31">
        <v>8.5483709273182953E-2</v>
      </c>
      <c r="AE584" s="30">
        <v>1</v>
      </c>
    </row>
    <row r="585" spans="2:31" x14ac:dyDescent="0.2">
      <c r="B585" s="28">
        <v>117</v>
      </c>
      <c r="C585" s="29" t="s">
        <v>1427</v>
      </c>
      <c r="D585" s="29" t="s">
        <v>618</v>
      </c>
      <c r="E585" s="29">
        <v>1E-4</v>
      </c>
      <c r="F585" s="29">
        <v>2.7900000000000001E-2</v>
      </c>
      <c r="G585" s="29">
        <v>3.7199999999999997E-2</v>
      </c>
      <c r="H585" s="29">
        <v>-1E-4</v>
      </c>
      <c r="I585" s="29">
        <v>-2.8400000000000002E-2</v>
      </c>
      <c r="J585" s="29">
        <v>-3.78E-2</v>
      </c>
      <c r="K585" s="30">
        <v>300</v>
      </c>
      <c r="L585" s="30">
        <v>475</v>
      </c>
      <c r="M585" s="31">
        <v>60.273899999999998</v>
      </c>
      <c r="N585" s="31">
        <v>0.24169984962406013</v>
      </c>
      <c r="O585" s="30">
        <v>1</v>
      </c>
      <c r="R585" s="28">
        <v>117</v>
      </c>
      <c r="S585" s="29" t="s">
        <v>1427</v>
      </c>
      <c r="T585" s="29" t="s">
        <v>618</v>
      </c>
      <c r="U585" s="29">
        <v>1E-4</v>
      </c>
      <c r="V585" s="29">
        <v>2.7900000000000001E-2</v>
      </c>
      <c r="W585" s="29">
        <v>3.7199999999999997E-2</v>
      </c>
      <c r="X585" s="29">
        <v>-1E-4</v>
      </c>
      <c r="Y585" s="29">
        <v>-2.8400000000000002E-2</v>
      </c>
      <c r="Z585" s="29">
        <v>-3.78E-2</v>
      </c>
      <c r="AA585" s="30">
        <v>300</v>
      </c>
      <c r="AB585" s="30">
        <v>475</v>
      </c>
      <c r="AC585" s="31">
        <v>60.274700000000003</v>
      </c>
      <c r="AD585" s="31">
        <v>0.24170305764411029</v>
      </c>
      <c r="AE585" s="30">
        <v>1</v>
      </c>
    </row>
    <row r="586" spans="2:31" x14ac:dyDescent="0.2">
      <c r="B586" s="28">
        <v>118</v>
      </c>
      <c r="C586" s="29" t="s">
        <v>1428</v>
      </c>
      <c r="D586" s="29" t="s">
        <v>616</v>
      </c>
      <c r="E586" s="29">
        <v>1E-4</v>
      </c>
      <c r="F586" s="29">
        <v>2.7900000000000001E-2</v>
      </c>
      <c r="G586" s="29">
        <v>3.7199999999999997E-2</v>
      </c>
      <c r="H586" s="29">
        <v>-1E-4</v>
      </c>
      <c r="I586" s="29">
        <v>-2.8400000000000002E-2</v>
      </c>
      <c r="J586" s="29">
        <v>-3.78E-2</v>
      </c>
      <c r="K586" s="30">
        <v>300</v>
      </c>
      <c r="L586" s="30">
        <v>475</v>
      </c>
      <c r="M586" s="31">
        <v>-20.225000000000001</v>
      </c>
      <c r="N586" s="31">
        <v>8.1102756892230579E-2</v>
      </c>
      <c r="O586" s="30">
        <v>1</v>
      </c>
      <c r="R586" s="28">
        <v>118</v>
      </c>
      <c r="S586" s="29" t="s">
        <v>1428</v>
      </c>
      <c r="T586" s="29" t="s">
        <v>616</v>
      </c>
      <c r="U586" s="29">
        <v>1E-4</v>
      </c>
      <c r="V586" s="29">
        <v>2.7900000000000001E-2</v>
      </c>
      <c r="W586" s="29">
        <v>3.7199999999999997E-2</v>
      </c>
      <c r="X586" s="29">
        <v>-1E-4</v>
      </c>
      <c r="Y586" s="29">
        <v>-2.8400000000000002E-2</v>
      </c>
      <c r="Z586" s="29">
        <v>-3.78E-2</v>
      </c>
      <c r="AA586" s="30">
        <v>300</v>
      </c>
      <c r="AB586" s="30">
        <v>475</v>
      </c>
      <c r="AC586" s="31">
        <v>-20.2194</v>
      </c>
      <c r="AD586" s="31">
        <v>8.1080300751879705E-2</v>
      </c>
      <c r="AE586" s="30">
        <v>1</v>
      </c>
    </row>
    <row r="587" spans="2:31" x14ac:dyDescent="0.2">
      <c r="B587" s="28">
        <v>118</v>
      </c>
      <c r="C587" s="29" t="s">
        <v>1429</v>
      </c>
      <c r="D587" s="29" t="s">
        <v>618</v>
      </c>
      <c r="E587" s="29">
        <v>1E-4</v>
      </c>
      <c r="F587" s="29">
        <v>2.7900000000000001E-2</v>
      </c>
      <c r="G587" s="29">
        <v>3.7199999999999997E-2</v>
      </c>
      <c r="H587" s="29">
        <v>-1E-4</v>
      </c>
      <c r="I587" s="29">
        <v>-2.8400000000000002E-2</v>
      </c>
      <c r="J587" s="29">
        <v>-3.78E-2</v>
      </c>
      <c r="K587" s="30">
        <v>300</v>
      </c>
      <c r="L587" s="30">
        <v>475</v>
      </c>
      <c r="M587" s="31">
        <v>60.273899999999998</v>
      </c>
      <c r="N587" s="31">
        <v>0.24169984962406013</v>
      </c>
      <c r="O587" s="30">
        <v>1</v>
      </c>
      <c r="R587" s="28">
        <v>118</v>
      </c>
      <c r="S587" s="29" t="s">
        <v>1429</v>
      </c>
      <c r="T587" s="29" t="s">
        <v>618</v>
      </c>
      <c r="U587" s="29">
        <v>1E-4</v>
      </c>
      <c r="V587" s="29">
        <v>2.7900000000000001E-2</v>
      </c>
      <c r="W587" s="29">
        <v>3.7199999999999997E-2</v>
      </c>
      <c r="X587" s="29">
        <v>-1E-4</v>
      </c>
      <c r="Y587" s="29">
        <v>-2.8400000000000002E-2</v>
      </c>
      <c r="Z587" s="29">
        <v>-3.78E-2</v>
      </c>
      <c r="AA587" s="30">
        <v>300</v>
      </c>
      <c r="AB587" s="30">
        <v>475</v>
      </c>
      <c r="AC587" s="31">
        <v>60.274700000000003</v>
      </c>
      <c r="AD587" s="31">
        <v>0.24170305764411029</v>
      </c>
      <c r="AE587" s="30">
        <v>1</v>
      </c>
    </row>
    <row r="588" spans="2:31" x14ac:dyDescent="0.2">
      <c r="B588" s="28">
        <v>119</v>
      </c>
      <c r="C588" s="29" t="s">
        <v>1431</v>
      </c>
      <c r="D588" s="29" t="s">
        <v>616</v>
      </c>
      <c r="E588" s="29">
        <v>1E-4</v>
      </c>
      <c r="F588" s="29">
        <v>2.7900000000000001E-2</v>
      </c>
      <c r="G588" s="29">
        <v>3.7199999999999997E-2</v>
      </c>
      <c r="H588" s="29">
        <v>-1E-4</v>
      </c>
      <c r="I588" s="29">
        <v>-2.8400000000000002E-2</v>
      </c>
      <c r="J588" s="29">
        <v>-3.78E-2</v>
      </c>
      <c r="K588" s="30">
        <v>300</v>
      </c>
      <c r="L588" s="30">
        <v>475</v>
      </c>
      <c r="M588" s="31">
        <v>-18.966999999999999</v>
      </c>
      <c r="N588" s="31">
        <v>7.6058145363408519E-2</v>
      </c>
      <c r="O588" s="30">
        <v>1</v>
      </c>
      <c r="R588" s="28">
        <v>119</v>
      </c>
      <c r="S588" s="29" t="s">
        <v>1431</v>
      </c>
      <c r="T588" s="29" t="s">
        <v>616</v>
      </c>
      <c r="U588" s="29">
        <v>1E-4</v>
      </c>
      <c r="V588" s="29">
        <v>2.7900000000000001E-2</v>
      </c>
      <c r="W588" s="29">
        <v>3.7199999999999997E-2</v>
      </c>
      <c r="X588" s="29">
        <v>-1E-4</v>
      </c>
      <c r="Y588" s="29">
        <v>-2.8400000000000002E-2</v>
      </c>
      <c r="Z588" s="29">
        <v>-3.78E-2</v>
      </c>
      <c r="AA588" s="30">
        <v>300</v>
      </c>
      <c r="AB588" s="30">
        <v>475</v>
      </c>
      <c r="AC588" s="31">
        <v>-18.961400000000001</v>
      </c>
      <c r="AD588" s="31">
        <v>7.6035689223057645E-2</v>
      </c>
      <c r="AE588" s="30">
        <v>1</v>
      </c>
    </row>
    <row r="589" spans="2:31" x14ac:dyDescent="0.2">
      <c r="B589" s="28">
        <v>119</v>
      </c>
      <c r="C589" s="29" t="s">
        <v>1432</v>
      </c>
      <c r="D589" s="29" t="s">
        <v>618</v>
      </c>
      <c r="E589" s="29">
        <v>1E-4</v>
      </c>
      <c r="F589" s="29">
        <v>2.7900000000000001E-2</v>
      </c>
      <c r="G589" s="29">
        <v>3.7199999999999997E-2</v>
      </c>
      <c r="H589" s="29">
        <v>-1E-4</v>
      </c>
      <c r="I589" s="29">
        <v>-2.8400000000000002E-2</v>
      </c>
      <c r="J589" s="29">
        <v>-3.78E-2</v>
      </c>
      <c r="K589" s="30">
        <v>300</v>
      </c>
      <c r="L589" s="30">
        <v>475</v>
      </c>
      <c r="M589" s="31">
        <v>60.273899999999998</v>
      </c>
      <c r="N589" s="31">
        <v>0.24169984962406013</v>
      </c>
      <c r="O589" s="30">
        <v>1</v>
      </c>
      <c r="R589" s="28">
        <v>119</v>
      </c>
      <c r="S589" s="29" t="s">
        <v>1432</v>
      </c>
      <c r="T589" s="29" t="s">
        <v>618</v>
      </c>
      <c r="U589" s="29">
        <v>1E-4</v>
      </c>
      <c r="V589" s="29">
        <v>2.7900000000000001E-2</v>
      </c>
      <c r="W589" s="29">
        <v>3.7199999999999997E-2</v>
      </c>
      <c r="X589" s="29">
        <v>-1E-4</v>
      </c>
      <c r="Y589" s="29">
        <v>-2.8400000000000002E-2</v>
      </c>
      <c r="Z589" s="29">
        <v>-3.78E-2</v>
      </c>
      <c r="AA589" s="30">
        <v>300</v>
      </c>
      <c r="AB589" s="30">
        <v>475</v>
      </c>
      <c r="AC589" s="31">
        <v>60.274700000000003</v>
      </c>
      <c r="AD589" s="31">
        <v>0.24170305764411029</v>
      </c>
      <c r="AE589" s="30">
        <v>1</v>
      </c>
    </row>
    <row r="590" spans="2:31" x14ac:dyDescent="0.2">
      <c r="B590" s="28">
        <v>89</v>
      </c>
      <c r="C590" s="29" t="s">
        <v>1434</v>
      </c>
      <c r="D590" s="29" t="s">
        <v>616</v>
      </c>
      <c r="E590" s="29">
        <v>1E-4</v>
      </c>
      <c r="F590" s="29">
        <v>2.8400000000000002E-2</v>
      </c>
      <c r="G590" s="29">
        <v>3.78E-2</v>
      </c>
      <c r="H590" s="29">
        <v>-1E-4</v>
      </c>
      <c r="I590" s="29">
        <v>-2.8899999999999999E-2</v>
      </c>
      <c r="J590" s="29">
        <v>-3.85E-2</v>
      </c>
      <c r="K590" s="30">
        <v>300</v>
      </c>
      <c r="L590" s="30">
        <v>475</v>
      </c>
      <c r="M590" s="31">
        <v>-52.774999999999999</v>
      </c>
      <c r="N590" s="31">
        <v>0.21162907268170425</v>
      </c>
      <c r="O590" s="30">
        <v>1</v>
      </c>
      <c r="R590" s="28">
        <v>89</v>
      </c>
      <c r="S590" s="29" t="s">
        <v>1434</v>
      </c>
      <c r="T590" s="29" t="s">
        <v>616</v>
      </c>
      <c r="U590" s="29">
        <v>1E-4</v>
      </c>
      <c r="V590" s="29">
        <v>2.8400000000000002E-2</v>
      </c>
      <c r="W590" s="29">
        <v>3.78E-2</v>
      </c>
      <c r="X590" s="29">
        <v>-1E-4</v>
      </c>
      <c r="Y590" s="29">
        <v>-2.8899999999999999E-2</v>
      </c>
      <c r="Z590" s="29">
        <v>-3.85E-2</v>
      </c>
      <c r="AA590" s="30">
        <v>300</v>
      </c>
      <c r="AB590" s="30">
        <v>475</v>
      </c>
      <c r="AC590" s="31">
        <v>-52.7742</v>
      </c>
      <c r="AD590" s="31">
        <v>0.21162586466165412</v>
      </c>
      <c r="AE590" s="30">
        <v>1</v>
      </c>
    </row>
    <row r="591" spans="2:31" x14ac:dyDescent="0.2">
      <c r="B591" s="28">
        <v>89</v>
      </c>
      <c r="C591" s="29" t="s">
        <v>1435</v>
      </c>
      <c r="D591" s="29" t="s">
        <v>618</v>
      </c>
      <c r="E591" s="29">
        <v>1E-4</v>
      </c>
      <c r="F591" s="29">
        <v>2.8400000000000002E-2</v>
      </c>
      <c r="G591" s="29">
        <v>3.78E-2</v>
      </c>
      <c r="H591" s="29">
        <v>-1E-4</v>
      </c>
      <c r="I591" s="29">
        <v>-2.8899999999999999E-2</v>
      </c>
      <c r="J591" s="29">
        <v>-3.85E-2</v>
      </c>
      <c r="K591" s="30">
        <v>300</v>
      </c>
      <c r="L591" s="30">
        <v>475</v>
      </c>
      <c r="M591" s="31">
        <v>53.379199999999997</v>
      </c>
      <c r="N591" s="31">
        <v>0.21405192982456139</v>
      </c>
      <c r="O591" s="30">
        <v>1</v>
      </c>
      <c r="R591" s="28">
        <v>89</v>
      </c>
      <c r="S591" s="29" t="s">
        <v>1435</v>
      </c>
      <c r="T591" s="29" t="s">
        <v>618</v>
      </c>
      <c r="U591" s="29">
        <v>1E-4</v>
      </c>
      <c r="V591" s="29">
        <v>2.8400000000000002E-2</v>
      </c>
      <c r="W591" s="29">
        <v>3.78E-2</v>
      </c>
      <c r="X591" s="29">
        <v>-1E-4</v>
      </c>
      <c r="Y591" s="29">
        <v>-2.8899999999999999E-2</v>
      </c>
      <c r="Z591" s="29">
        <v>-3.85E-2</v>
      </c>
      <c r="AA591" s="30">
        <v>300</v>
      </c>
      <c r="AB591" s="30">
        <v>475</v>
      </c>
      <c r="AC591" s="31">
        <v>53.378300000000003</v>
      </c>
      <c r="AD591" s="31">
        <v>0.21404832080200503</v>
      </c>
      <c r="AE591" s="30">
        <v>1</v>
      </c>
    </row>
    <row r="592" spans="2:31" x14ac:dyDescent="0.2">
      <c r="B592" s="28">
        <v>92</v>
      </c>
      <c r="C592" s="29" t="s">
        <v>1437</v>
      </c>
      <c r="D592" s="29" t="s">
        <v>616</v>
      </c>
      <c r="E592" s="29">
        <v>1E-4</v>
      </c>
      <c r="F592" s="29">
        <v>2.8500000000000001E-2</v>
      </c>
      <c r="G592" s="29">
        <v>3.7900000000000003E-2</v>
      </c>
      <c r="H592" s="29">
        <v>-1E-4</v>
      </c>
      <c r="I592" s="29">
        <v>-2.9000000000000001E-2</v>
      </c>
      <c r="J592" s="29">
        <v>-3.8600000000000002E-2</v>
      </c>
      <c r="K592" s="30">
        <v>300</v>
      </c>
      <c r="L592" s="30">
        <v>475</v>
      </c>
      <c r="M592" s="31">
        <v>-68.788799999999995</v>
      </c>
      <c r="N592" s="31">
        <v>0.27584481203007516</v>
      </c>
      <c r="O592" s="30">
        <v>1</v>
      </c>
      <c r="R592" s="28">
        <v>92</v>
      </c>
      <c r="S592" s="29" t="s">
        <v>1437</v>
      </c>
      <c r="T592" s="29" t="s">
        <v>616</v>
      </c>
      <c r="U592" s="29">
        <v>1E-4</v>
      </c>
      <c r="V592" s="29">
        <v>2.8500000000000001E-2</v>
      </c>
      <c r="W592" s="29">
        <v>3.7900000000000003E-2</v>
      </c>
      <c r="X592" s="29">
        <v>-1E-4</v>
      </c>
      <c r="Y592" s="29">
        <v>-2.9000000000000001E-2</v>
      </c>
      <c r="Z592" s="29">
        <v>-3.8600000000000002E-2</v>
      </c>
      <c r="AA592" s="30">
        <v>300</v>
      </c>
      <c r="AB592" s="30">
        <v>475</v>
      </c>
      <c r="AC592" s="31">
        <v>-68.788700000000006</v>
      </c>
      <c r="AD592" s="31">
        <v>0.27584441102756896</v>
      </c>
      <c r="AE592" s="30">
        <v>1</v>
      </c>
    </row>
    <row r="593" spans="2:31" x14ac:dyDescent="0.2">
      <c r="B593" s="28">
        <v>92</v>
      </c>
      <c r="C593" s="29" t="s">
        <v>1438</v>
      </c>
      <c r="D593" s="29" t="s">
        <v>618</v>
      </c>
      <c r="E593" s="29">
        <v>1E-4</v>
      </c>
      <c r="F593" s="29">
        <v>2.8500000000000001E-2</v>
      </c>
      <c r="G593" s="29">
        <v>3.7900000000000003E-2</v>
      </c>
      <c r="H593" s="29">
        <v>-1E-4</v>
      </c>
      <c r="I593" s="29">
        <v>-2.9000000000000001E-2</v>
      </c>
      <c r="J593" s="29">
        <v>-3.8600000000000002E-2</v>
      </c>
      <c r="K593" s="30">
        <v>300</v>
      </c>
      <c r="L593" s="30">
        <v>475</v>
      </c>
      <c r="M593" s="31">
        <v>68.345799999999997</v>
      </c>
      <c r="N593" s="31">
        <v>0.27406837092731828</v>
      </c>
      <c r="O593" s="30">
        <v>1</v>
      </c>
      <c r="R593" s="28">
        <v>92</v>
      </c>
      <c r="S593" s="29" t="s">
        <v>1438</v>
      </c>
      <c r="T593" s="29" t="s">
        <v>618</v>
      </c>
      <c r="U593" s="29">
        <v>1E-4</v>
      </c>
      <c r="V593" s="29">
        <v>2.8500000000000001E-2</v>
      </c>
      <c r="W593" s="29">
        <v>3.7900000000000003E-2</v>
      </c>
      <c r="X593" s="29">
        <v>-1E-4</v>
      </c>
      <c r="Y593" s="29">
        <v>-2.9000000000000001E-2</v>
      </c>
      <c r="Z593" s="29">
        <v>-3.8600000000000002E-2</v>
      </c>
      <c r="AA593" s="30">
        <v>300</v>
      </c>
      <c r="AB593" s="30">
        <v>475</v>
      </c>
      <c r="AC593" s="31">
        <v>68.345500000000001</v>
      </c>
      <c r="AD593" s="31">
        <v>0.27406716791979951</v>
      </c>
      <c r="AE593" s="30">
        <v>1</v>
      </c>
    </row>
    <row r="594" spans="2:31" x14ac:dyDescent="0.2">
      <c r="B594" s="28">
        <v>95</v>
      </c>
      <c r="C594" s="29" t="s">
        <v>1440</v>
      </c>
      <c r="D594" s="29" t="s">
        <v>616</v>
      </c>
      <c r="E594" s="29">
        <v>1E-4</v>
      </c>
      <c r="F594" s="29">
        <v>2.8500000000000001E-2</v>
      </c>
      <c r="G594" s="29">
        <v>3.7900000000000003E-2</v>
      </c>
      <c r="H594" s="29">
        <v>-1E-4</v>
      </c>
      <c r="I594" s="29">
        <v>-2.9000000000000001E-2</v>
      </c>
      <c r="J594" s="29">
        <v>-3.8600000000000002E-2</v>
      </c>
      <c r="K594" s="30">
        <v>300</v>
      </c>
      <c r="L594" s="30">
        <v>475</v>
      </c>
      <c r="M594" s="31">
        <v>-69.028099999999995</v>
      </c>
      <c r="N594" s="31">
        <v>0.27680441102756886</v>
      </c>
      <c r="O594" s="30">
        <v>1</v>
      </c>
      <c r="R594" s="28">
        <v>95</v>
      </c>
      <c r="S594" s="29" t="s">
        <v>1440</v>
      </c>
      <c r="T594" s="29" t="s">
        <v>616</v>
      </c>
      <c r="U594" s="29">
        <v>1E-4</v>
      </c>
      <c r="V594" s="29">
        <v>2.8500000000000001E-2</v>
      </c>
      <c r="W594" s="29">
        <v>3.7900000000000003E-2</v>
      </c>
      <c r="X594" s="29">
        <v>-1E-4</v>
      </c>
      <c r="Y594" s="29">
        <v>-2.9000000000000001E-2</v>
      </c>
      <c r="Z594" s="29">
        <v>-3.8600000000000002E-2</v>
      </c>
      <c r="AA594" s="30">
        <v>300</v>
      </c>
      <c r="AB594" s="30">
        <v>475</v>
      </c>
      <c r="AC594" s="31">
        <v>-69.028199999999998</v>
      </c>
      <c r="AD594" s="31">
        <v>0.27680481203007518</v>
      </c>
      <c r="AE594" s="30">
        <v>1</v>
      </c>
    </row>
    <row r="595" spans="2:31" x14ac:dyDescent="0.2">
      <c r="B595" s="28">
        <v>95</v>
      </c>
      <c r="C595" s="29" t="s">
        <v>1441</v>
      </c>
      <c r="D595" s="29" t="s">
        <v>618</v>
      </c>
      <c r="E595" s="29">
        <v>1E-4</v>
      </c>
      <c r="F595" s="29">
        <v>2.8500000000000001E-2</v>
      </c>
      <c r="G595" s="29">
        <v>3.7900000000000003E-2</v>
      </c>
      <c r="H595" s="29">
        <v>-1E-4</v>
      </c>
      <c r="I595" s="29">
        <v>-2.9000000000000001E-2</v>
      </c>
      <c r="J595" s="29">
        <v>-3.8600000000000002E-2</v>
      </c>
      <c r="K595" s="30">
        <v>300</v>
      </c>
      <c r="L595" s="30">
        <v>475</v>
      </c>
      <c r="M595" s="31">
        <v>70.1751</v>
      </c>
      <c r="N595" s="31">
        <v>0.28140390977443613</v>
      </c>
      <c r="O595" s="30">
        <v>1</v>
      </c>
      <c r="R595" s="28">
        <v>95</v>
      </c>
      <c r="S595" s="29" t="s">
        <v>1441</v>
      </c>
      <c r="T595" s="29" t="s">
        <v>618</v>
      </c>
      <c r="U595" s="29">
        <v>1E-4</v>
      </c>
      <c r="V595" s="29">
        <v>2.8500000000000001E-2</v>
      </c>
      <c r="W595" s="29">
        <v>3.7900000000000003E-2</v>
      </c>
      <c r="X595" s="29">
        <v>-1E-4</v>
      </c>
      <c r="Y595" s="29">
        <v>-2.9000000000000001E-2</v>
      </c>
      <c r="Z595" s="29">
        <v>-3.8600000000000002E-2</v>
      </c>
      <c r="AA595" s="30">
        <v>300</v>
      </c>
      <c r="AB595" s="30">
        <v>475</v>
      </c>
      <c r="AC595" s="31">
        <v>70.174999999999997</v>
      </c>
      <c r="AD595" s="31">
        <v>0.28140350877192982</v>
      </c>
      <c r="AE595" s="30">
        <v>1</v>
      </c>
    </row>
    <row r="596" spans="2:31" x14ac:dyDescent="0.2">
      <c r="B596" s="28">
        <v>98</v>
      </c>
      <c r="C596" s="29" t="s">
        <v>1443</v>
      </c>
      <c r="D596" s="29" t="s">
        <v>616</v>
      </c>
      <c r="E596" s="29">
        <v>1E-4</v>
      </c>
      <c r="F596" s="29">
        <v>2.8500000000000001E-2</v>
      </c>
      <c r="G596" s="29">
        <v>3.7900000000000003E-2</v>
      </c>
      <c r="H596" s="29">
        <v>-1E-4</v>
      </c>
      <c r="I596" s="29">
        <v>-2.9000000000000001E-2</v>
      </c>
      <c r="J596" s="29">
        <v>-3.8600000000000002E-2</v>
      </c>
      <c r="K596" s="30">
        <v>300</v>
      </c>
      <c r="L596" s="30">
        <v>475</v>
      </c>
      <c r="M596" s="31">
        <v>-69.165999999999997</v>
      </c>
      <c r="N596" s="31">
        <v>0.27735739348370925</v>
      </c>
      <c r="O596" s="30">
        <v>1</v>
      </c>
      <c r="R596" s="28">
        <v>98</v>
      </c>
      <c r="S596" s="29" t="s">
        <v>1443</v>
      </c>
      <c r="T596" s="29" t="s">
        <v>616</v>
      </c>
      <c r="U596" s="29">
        <v>1E-4</v>
      </c>
      <c r="V596" s="29">
        <v>2.8500000000000001E-2</v>
      </c>
      <c r="W596" s="29">
        <v>3.7900000000000003E-2</v>
      </c>
      <c r="X596" s="29">
        <v>-1E-4</v>
      </c>
      <c r="Y596" s="29">
        <v>-2.9000000000000001E-2</v>
      </c>
      <c r="Z596" s="29">
        <v>-3.8600000000000002E-2</v>
      </c>
      <c r="AA596" s="30">
        <v>300</v>
      </c>
      <c r="AB596" s="30">
        <v>475</v>
      </c>
      <c r="AC596" s="31">
        <v>-69.1661</v>
      </c>
      <c r="AD596" s="31">
        <v>0.27735779448621556</v>
      </c>
      <c r="AE596" s="30">
        <v>1</v>
      </c>
    </row>
    <row r="597" spans="2:31" x14ac:dyDescent="0.2">
      <c r="B597" s="28">
        <v>98</v>
      </c>
      <c r="C597" s="29" t="s">
        <v>1444</v>
      </c>
      <c r="D597" s="29" t="s">
        <v>618</v>
      </c>
      <c r="E597" s="29">
        <v>1E-4</v>
      </c>
      <c r="F597" s="29">
        <v>2.8500000000000001E-2</v>
      </c>
      <c r="G597" s="29">
        <v>3.7900000000000003E-2</v>
      </c>
      <c r="H597" s="29">
        <v>-1E-4</v>
      </c>
      <c r="I597" s="29">
        <v>-2.9000000000000001E-2</v>
      </c>
      <c r="J597" s="29">
        <v>-3.8600000000000002E-2</v>
      </c>
      <c r="K597" s="30">
        <v>300</v>
      </c>
      <c r="L597" s="30">
        <v>475</v>
      </c>
      <c r="M597" s="31">
        <v>70.42</v>
      </c>
      <c r="N597" s="31">
        <v>0.28238596491228068</v>
      </c>
      <c r="O597" s="30">
        <v>1</v>
      </c>
      <c r="R597" s="28">
        <v>98</v>
      </c>
      <c r="S597" s="29" t="s">
        <v>1444</v>
      </c>
      <c r="T597" s="29" t="s">
        <v>618</v>
      </c>
      <c r="U597" s="29">
        <v>1E-4</v>
      </c>
      <c r="V597" s="29">
        <v>2.8500000000000001E-2</v>
      </c>
      <c r="W597" s="29">
        <v>3.7900000000000003E-2</v>
      </c>
      <c r="X597" s="29">
        <v>-1E-4</v>
      </c>
      <c r="Y597" s="29">
        <v>-2.9000000000000001E-2</v>
      </c>
      <c r="Z597" s="29">
        <v>-3.8600000000000002E-2</v>
      </c>
      <c r="AA597" s="30">
        <v>300</v>
      </c>
      <c r="AB597" s="30">
        <v>475</v>
      </c>
      <c r="AC597" s="31">
        <v>70.42</v>
      </c>
      <c r="AD597" s="31">
        <v>0.28238596491228068</v>
      </c>
      <c r="AE597" s="30">
        <v>1</v>
      </c>
    </row>
    <row r="598" spans="2:31" x14ac:dyDescent="0.2">
      <c r="B598" s="28">
        <v>101</v>
      </c>
      <c r="C598" s="29" t="s">
        <v>1446</v>
      </c>
      <c r="D598" s="29" t="s">
        <v>616</v>
      </c>
      <c r="E598" s="29">
        <v>1E-4</v>
      </c>
      <c r="F598" s="29">
        <v>2.8500000000000001E-2</v>
      </c>
      <c r="G598" s="29">
        <v>3.7900000000000003E-2</v>
      </c>
      <c r="H598" s="29">
        <v>-1E-4</v>
      </c>
      <c r="I598" s="29">
        <v>-2.9000000000000001E-2</v>
      </c>
      <c r="J598" s="29">
        <v>-3.8600000000000002E-2</v>
      </c>
      <c r="K598" s="30">
        <v>300</v>
      </c>
      <c r="L598" s="30">
        <v>475</v>
      </c>
      <c r="M598" s="31">
        <v>-70.096900000000005</v>
      </c>
      <c r="N598" s="31">
        <v>0.28109032581453636</v>
      </c>
      <c r="O598" s="30">
        <v>1</v>
      </c>
      <c r="R598" s="28">
        <v>101</v>
      </c>
      <c r="S598" s="29" t="s">
        <v>1446</v>
      </c>
      <c r="T598" s="29" t="s">
        <v>616</v>
      </c>
      <c r="U598" s="29">
        <v>1E-4</v>
      </c>
      <c r="V598" s="29">
        <v>2.8500000000000001E-2</v>
      </c>
      <c r="W598" s="29">
        <v>3.7900000000000003E-2</v>
      </c>
      <c r="X598" s="29">
        <v>-1E-4</v>
      </c>
      <c r="Y598" s="29">
        <v>-2.9000000000000001E-2</v>
      </c>
      <c r="Z598" s="29">
        <v>-3.8600000000000002E-2</v>
      </c>
      <c r="AA598" s="30">
        <v>300</v>
      </c>
      <c r="AB598" s="30">
        <v>475</v>
      </c>
      <c r="AC598" s="31">
        <v>-70.097099999999998</v>
      </c>
      <c r="AD598" s="31">
        <v>0.28109112781954881</v>
      </c>
      <c r="AE598" s="30">
        <v>1</v>
      </c>
    </row>
    <row r="599" spans="2:31" x14ac:dyDescent="0.2">
      <c r="B599" s="28">
        <v>101</v>
      </c>
      <c r="C599" s="29" t="s">
        <v>1447</v>
      </c>
      <c r="D599" s="29" t="s">
        <v>618</v>
      </c>
      <c r="E599" s="29">
        <v>1E-4</v>
      </c>
      <c r="F599" s="29">
        <v>2.8500000000000001E-2</v>
      </c>
      <c r="G599" s="29">
        <v>3.7900000000000003E-2</v>
      </c>
      <c r="H599" s="29">
        <v>-1E-4</v>
      </c>
      <c r="I599" s="29">
        <v>-2.9000000000000001E-2</v>
      </c>
      <c r="J599" s="29">
        <v>-3.8600000000000002E-2</v>
      </c>
      <c r="K599" s="30">
        <v>300</v>
      </c>
      <c r="L599" s="30">
        <v>475</v>
      </c>
      <c r="M599" s="31">
        <v>69.839299999999994</v>
      </c>
      <c r="N599" s="31">
        <v>0.28005734335839594</v>
      </c>
      <c r="O599" s="30">
        <v>1</v>
      </c>
      <c r="R599" s="28">
        <v>101</v>
      </c>
      <c r="S599" s="29" t="s">
        <v>1447</v>
      </c>
      <c r="T599" s="29" t="s">
        <v>618</v>
      </c>
      <c r="U599" s="29">
        <v>1E-4</v>
      </c>
      <c r="V599" s="29">
        <v>2.8500000000000001E-2</v>
      </c>
      <c r="W599" s="29">
        <v>3.7900000000000003E-2</v>
      </c>
      <c r="X599" s="29">
        <v>-1E-4</v>
      </c>
      <c r="Y599" s="29">
        <v>-2.9000000000000001E-2</v>
      </c>
      <c r="Z599" s="29">
        <v>-3.8600000000000002E-2</v>
      </c>
      <c r="AA599" s="30">
        <v>300</v>
      </c>
      <c r="AB599" s="30">
        <v>475</v>
      </c>
      <c r="AC599" s="31">
        <v>69.839399999999998</v>
      </c>
      <c r="AD599" s="31">
        <v>0.28005774436090225</v>
      </c>
      <c r="AE599" s="30">
        <v>1</v>
      </c>
    </row>
    <row r="600" spans="2:31" x14ac:dyDescent="0.2">
      <c r="B600" s="28">
        <v>104</v>
      </c>
      <c r="C600" s="29" t="s">
        <v>1449</v>
      </c>
      <c r="D600" s="29" t="s">
        <v>616</v>
      </c>
      <c r="E600" s="29">
        <v>1E-4</v>
      </c>
      <c r="F600" s="29">
        <v>2.8400000000000002E-2</v>
      </c>
      <c r="G600" s="29">
        <v>3.78E-2</v>
      </c>
      <c r="H600" s="29">
        <v>-1E-4</v>
      </c>
      <c r="I600" s="29">
        <v>-2.8899999999999999E-2</v>
      </c>
      <c r="J600" s="29">
        <v>-3.85E-2</v>
      </c>
      <c r="K600" s="30">
        <v>300</v>
      </c>
      <c r="L600" s="30">
        <v>475</v>
      </c>
      <c r="M600" s="31">
        <v>-60.112099999999998</v>
      </c>
      <c r="N600" s="31">
        <v>0.2410510275689223</v>
      </c>
      <c r="O600" s="30">
        <v>1</v>
      </c>
      <c r="R600" s="28">
        <v>104</v>
      </c>
      <c r="S600" s="29" t="s">
        <v>1449</v>
      </c>
      <c r="T600" s="29" t="s">
        <v>616</v>
      </c>
      <c r="U600" s="29">
        <v>1E-4</v>
      </c>
      <c r="V600" s="29">
        <v>2.8400000000000002E-2</v>
      </c>
      <c r="W600" s="29">
        <v>3.78E-2</v>
      </c>
      <c r="X600" s="29">
        <v>-1E-4</v>
      </c>
      <c r="Y600" s="29">
        <v>-2.8899999999999999E-2</v>
      </c>
      <c r="Z600" s="29">
        <v>-3.85E-2</v>
      </c>
      <c r="AA600" s="30">
        <v>300</v>
      </c>
      <c r="AB600" s="30">
        <v>475</v>
      </c>
      <c r="AC600" s="31">
        <v>-60.112900000000003</v>
      </c>
      <c r="AD600" s="31">
        <v>0.24105423558897243</v>
      </c>
      <c r="AE600" s="30">
        <v>1</v>
      </c>
    </row>
    <row r="601" spans="2:31" x14ac:dyDescent="0.2">
      <c r="B601" s="28">
        <v>104</v>
      </c>
      <c r="C601" s="29" t="s">
        <v>1450</v>
      </c>
      <c r="D601" s="29" t="s">
        <v>618</v>
      </c>
      <c r="E601" s="29">
        <v>1E-4</v>
      </c>
      <c r="F601" s="29">
        <v>2.8400000000000002E-2</v>
      </c>
      <c r="G601" s="29">
        <v>3.78E-2</v>
      </c>
      <c r="H601" s="29">
        <v>-1E-4</v>
      </c>
      <c r="I601" s="29">
        <v>-2.8899999999999999E-2</v>
      </c>
      <c r="J601" s="29">
        <v>-3.85E-2</v>
      </c>
      <c r="K601" s="30">
        <v>300</v>
      </c>
      <c r="L601" s="30">
        <v>475</v>
      </c>
      <c r="M601" s="31">
        <v>61.053199999999997</v>
      </c>
      <c r="N601" s="31">
        <v>0.24482486215538846</v>
      </c>
      <c r="O601" s="30">
        <v>1</v>
      </c>
      <c r="R601" s="28">
        <v>104</v>
      </c>
      <c r="S601" s="29" t="s">
        <v>1450</v>
      </c>
      <c r="T601" s="29" t="s">
        <v>618</v>
      </c>
      <c r="U601" s="29">
        <v>1E-4</v>
      </c>
      <c r="V601" s="29">
        <v>2.8400000000000002E-2</v>
      </c>
      <c r="W601" s="29">
        <v>3.78E-2</v>
      </c>
      <c r="X601" s="29">
        <v>-1E-4</v>
      </c>
      <c r="Y601" s="29">
        <v>-2.8899999999999999E-2</v>
      </c>
      <c r="Z601" s="29">
        <v>-3.85E-2</v>
      </c>
      <c r="AA601" s="30">
        <v>300</v>
      </c>
      <c r="AB601" s="30">
        <v>475</v>
      </c>
      <c r="AC601" s="31">
        <v>61.054000000000002</v>
      </c>
      <c r="AD601" s="31">
        <v>0.24482807017543859</v>
      </c>
      <c r="AE601" s="30">
        <v>1</v>
      </c>
    </row>
    <row r="602" spans="2:31" x14ac:dyDescent="0.2">
      <c r="B602" s="28">
        <v>120</v>
      </c>
      <c r="C602" s="29" t="s">
        <v>1452</v>
      </c>
      <c r="D602" s="29" t="s">
        <v>616</v>
      </c>
      <c r="E602" s="29">
        <v>1E-4</v>
      </c>
      <c r="F602" s="29">
        <v>2.7900000000000001E-2</v>
      </c>
      <c r="G602" s="29">
        <v>3.7199999999999997E-2</v>
      </c>
      <c r="H602" s="29">
        <v>-1E-4</v>
      </c>
      <c r="I602" s="29">
        <v>-2.81E-2</v>
      </c>
      <c r="J602" s="29">
        <v>-3.7499999999999999E-2</v>
      </c>
      <c r="K602" s="30">
        <v>300</v>
      </c>
      <c r="L602" s="30">
        <v>475</v>
      </c>
      <c r="M602" s="31">
        <v>-14.356299999999999</v>
      </c>
      <c r="N602" s="31">
        <v>5.7569122807017543E-2</v>
      </c>
      <c r="O602" s="30">
        <v>1</v>
      </c>
      <c r="R602" s="28">
        <v>120</v>
      </c>
      <c r="S602" s="29" t="s">
        <v>1452</v>
      </c>
      <c r="T602" s="29" t="s">
        <v>616</v>
      </c>
      <c r="U602" s="29">
        <v>1E-4</v>
      </c>
      <c r="V602" s="29">
        <v>2.7900000000000001E-2</v>
      </c>
      <c r="W602" s="29">
        <v>3.7199999999999997E-2</v>
      </c>
      <c r="X602" s="29">
        <v>-1E-4</v>
      </c>
      <c r="Y602" s="29">
        <v>-2.81E-2</v>
      </c>
      <c r="Z602" s="29">
        <v>-3.7499999999999999E-2</v>
      </c>
      <c r="AA602" s="30">
        <v>300</v>
      </c>
      <c r="AB602" s="30">
        <v>475</v>
      </c>
      <c r="AC602" s="31">
        <v>-14.351000000000001</v>
      </c>
      <c r="AD602" s="31">
        <v>5.7547869674185466E-2</v>
      </c>
      <c r="AE602" s="30">
        <v>1</v>
      </c>
    </row>
    <row r="603" spans="2:31" x14ac:dyDescent="0.2">
      <c r="B603" s="28">
        <v>120</v>
      </c>
      <c r="C603" s="29" t="s">
        <v>1453</v>
      </c>
      <c r="D603" s="29" t="s">
        <v>618</v>
      </c>
      <c r="E603" s="29">
        <v>1E-4</v>
      </c>
      <c r="F603" s="29">
        <v>2.7900000000000001E-2</v>
      </c>
      <c r="G603" s="29">
        <v>3.7199999999999997E-2</v>
      </c>
      <c r="H603" s="29">
        <v>-1E-4</v>
      </c>
      <c r="I603" s="29">
        <v>-2.81E-2</v>
      </c>
      <c r="J603" s="29">
        <v>-3.7499999999999999E-2</v>
      </c>
      <c r="K603" s="30">
        <v>300</v>
      </c>
      <c r="L603" s="30">
        <v>475</v>
      </c>
      <c r="M603" s="31">
        <v>61.053199999999997</v>
      </c>
      <c r="N603" s="31">
        <v>0.24482486215538846</v>
      </c>
      <c r="O603" s="30">
        <v>1</v>
      </c>
      <c r="R603" s="28">
        <v>120</v>
      </c>
      <c r="S603" s="29" t="s">
        <v>1453</v>
      </c>
      <c r="T603" s="29" t="s">
        <v>618</v>
      </c>
      <c r="U603" s="29">
        <v>1E-4</v>
      </c>
      <c r="V603" s="29">
        <v>2.7900000000000001E-2</v>
      </c>
      <c r="W603" s="29">
        <v>3.7199999999999997E-2</v>
      </c>
      <c r="X603" s="29">
        <v>-1E-4</v>
      </c>
      <c r="Y603" s="29">
        <v>-2.81E-2</v>
      </c>
      <c r="Z603" s="29">
        <v>-3.7499999999999999E-2</v>
      </c>
      <c r="AA603" s="30">
        <v>300</v>
      </c>
      <c r="AB603" s="30">
        <v>475</v>
      </c>
      <c r="AC603" s="31">
        <v>61.054000000000002</v>
      </c>
      <c r="AD603" s="31">
        <v>0.24482807017543859</v>
      </c>
      <c r="AE603" s="30">
        <v>1</v>
      </c>
    </row>
    <row r="604" spans="2:31" x14ac:dyDescent="0.2">
      <c r="B604" s="28">
        <v>121</v>
      </c>
      <c r="C604" s="29" t="s">
        <v>1455</v>
      </c>
      <c r="D604" s="29" t="s">
        <v>616</v>
      </c>
      <c r="E604" s="29">
        <v>1E-4</v>
      </c>
      <c r="F604" s="29">
        <v>2.7900000000000001E-2</v>
      </c>
      <c r="G604" s="29">
        <v>3.7199999999999997E-2</v>
      </c>
      <c r="H604" s="29">
        <v>-1E-4</v>
      </c>
      <c r="I604" s="29">
        <v>-2.81E-2</v>
      </c>
      <c r="J604" s="29">
        <v>-3.7499999999999999E-2</v>
      </c>
      <c r="K604" s="30">
        <v>300</v>
      </c>
      <c r="L604" s="30">
        <v>475</v>
      </c>
      <c r="M604" s="31">
        <v>-14.3672</v>
      </c>
      <c r="N604" s="31">
        <v>5.7612832080200502E-2</v>
      </c>
      <c r="O604" s="30">
        <v>1</v>
      </c>
      <c r="R604" s="28">
        <v>121</v>
      </c>
      <c r="S604" s="29" t="s">
        <v>1455</v>
      </c>
      <c r="T604" s="29" t="s">
        <v>616</v>
      </c>
      <c r="U604" s="29">
        <v>1E-4</v>
      </c>
      <c r="V604" s="29">
        <v>2.7900000000000001E-2</v>
      </c>
      <c r="W604" s="29">
        <v>3.7199999999999997E-2</v>
      </c>
      <c r="X604" s="29">
        <v>-1E-4</v>
      </c>
      <c r="Y604" s="29">
        <v>-2.81E-2</v>
      </c>
      <c r="Z604" s="29">
        <v>-3.7499999999999999E-2</v>
      </c>
      <c r="AA604" s="30">
        <v>300</v>
      </c>
      <c r="AB604" s="30">
        <v>475</v>
      </c>
      <c r="AC604" s="31">
        <v>-14.362</v>
      </c>
      <c r="AD604" s="31">
        <v>5.7591979949874687E-2</v>
      </c>
      <c r="AE604" s="30">
        <v>1</v>
      </c>
    </row>
    <row r="605" spans="2:31" x14ac:dyDescent="0.2">
      <c r="B605" s="28">
        <v>121</v>
      </c>
      <c r="C605" s="29" t="s">
        <v>1456</v>
      </c>
      <c r="D605" s="29" t="s">
        <v>618</v>
      </c>
      <c r="E605" s="29">
        <v>1E-4</v>
      </c>
      <c r="F605" s="29">
        <v>2.7900000000000001E-2</v>
      </c>
      <c r="G605" s="29">
        <v>3.7199999999999997E-2</v>
      </c>
      <c r="H605" s="29">
        <v>-1E-4</v>
      </c>
      <c r="I605" s="29">
        <v>-2.81E-2</v>
      </c>
      <c r="J605" s="29">
        <v>-3.7499999999999999E-2</v>
      </c>
      <c r="K605" s="30">
        <v>300</v>
      </c>
      <c r="L605" s="30">
        <v>475</v>
      </c>
      <c r="M605" s="31">
        <v>61.053199999999997</v>
      </c>
      <c r="N605" s="31">
        <v>0.24482486215538846</v>
      </c>
      <c r="O605" s="30">
        <v>1</v>
      </c>
      <c r="R605" s="28">
        <v>121</v>
      </c>
      <c r="S605" s="29" t="s">
        <v>1456</v>
      </c>
      <c r="T605" s="29" t="s">
        <v>618</v>
      </c>
      <c r="U605" s="29">
        <v>1E-4</v>
      </c>
      <c r="V605" s="29">
        <v>2.7900000000000001E-2</v>
      </c>
      <c r="W605" s="29">
        <v>3.7199999999999997E-2</v>
      </c>
      <c r="X605" s="29">
        <v>-1E-4</v>
      </c>
      <c r="Y605" s="29">
        <v>-2.81E-2</v>
      </c>
      <c r="Z605" s="29">
        <v>-3.7499999999999999E-2</v>
      </c>
      <c r="AA605" s="30">
        <v>300</v>
      </c>
      <c r="AB605" s="30">
        <v>475</v>
      </c>
      <c r="AC605" s="31">
        <v>61.054000000000002</v>
      </c>
      <c r="AD605" s="31">
        <v>0.24482807017543859</v>
      </c>
      <c r="AE605" s="30">
        <v>1</v>
      </c>
    </row>
    <row r="606" spans="2:31" x14ac:dyDescent="0.2">
      <c r="B606" s="28">
        <v>122</v>
      </c>
      <c r="C606" s="29" t="s">
        <v>1457</v>
      </c>
      <c r="D606" s="29" t="s">
        <v>616</v>
      </c>
      <c r="E606" s="29">
        <v>1E-4</v>
      </c>
      <c r="F606" s="29">
        <v>2.7900000000000001E-2</v>
      </c>
      <c r="G606" s="29">
        <v>3.7199999999999997E-2</v>
      </c>
      <c r="H606" s="29">
        <v>-1E-4</v>
      </c>
      <c r="I606" s="29">
        <v>-2.81E-2</v>
      </c>
      <c r="J606" s="29">
        <v>-3.7499999999999999E-2</v>
      </c>
      <c r="K606" s="30">
        <v>300</v>
      </c>
      <c r="L606" s="30">
        <v>475</v>
      </c>
      <c r="M606" s="31">
        <v>-13.799099999999999</v>
      </c>
      <c r="N606" s="31">
        <v>5.5334736842105256E-2</v>
      </c>
      <c r="O606" s="30">
        <v>1</v>
      </c>
      <c r="R606" s="28">
        <v>122</v>
      </c>
      <c r="S606" s="29" t="s">
        <v>1457</v>
      </c>
      <c r="T606" s="29" t="s">
        <v>616</v>
      </c>
      <c r="U606" s="29">
        <v>1E-4</v>
      </c>
      <c r="V606" s="29">
        <v>2.7900000000000001E-2</v>
      </c>
      <c r="W606" s="29">
        <v>3.7199999999999997E-2</v>
      </c>
      <c r="X606" s="29">
        <v>-1E-4</v>
      </c>
      <c r="Y606" s="29">
        <v>-2.81E-2</v>
      </c>
      <c r="Z606" s="29">
        <v>-3.7499999999999999E-2</v>
      </c>
      <c r="AA606" s="30">
        <v>300</v>
      </c>
      <c r="AB606" s="30">
        <v>475</v>
      </c>
      <c r="AC606" s="31">
        <v>-13.794</v>
      </c>
      <c r="AD606" s="31">
        <v>5.5314285714285712E-2</v>
      </c>
      <c r="AE606" s="30">
        <v>1</v>
      </c>
    </row>
    <row r="607" spans="2:31" x14ac:dyDescent="0.2">
      <c r="B607" s="28">
        <v>122</v>
      </c>
      <c r="C607" s="29" t="s">
        <v>1458</v>
      </c>
      <c r="D607" s="29" t="s">
        <v>618</v>
      </c>
      <c r="E607" s="29">
        <v>1E-4</v>
      </c>
      <c r="F607" s="29">
        <v>2.7900000000000001E-2</v>
      </c>
      <c r="G607" s="29">
        <v>3.7199999999999997E-2</v>
      </c>
      <c r="H607" s="29">
        <v>-1E-4</v>
      </c>
      <c r="I607" s="29">
        <v>-2.81E-2</v>
      </c>
      <c r="J607" s="29">
        <v>-3.7499999999999999E-2</v>
      </c>
      <c r="K607" s="30">
        <v>300</v>
      </c>
      <c r="L607" s="30">
        <v>475</v>
      </c>
      <c r="M607" s="31">
        <v>61.053199999999997</v>
      </c>
      <c r="N607" s="31">
        <v>0.24482486215538846</v>
      </c>
      <c r="O607" s="30">
        <v>1</v>
      </c>
      <c r="R607" s="28">
        <v>122</v>
      </c>
      <c r="S607" s="29" t="s">
        <v>1458</v>
      </c>
      <c r="T607" s="29" t="s">
        <v>618</v>
      </c>
      <c r="U607" s="29">
        <v>1E-4</v>
      </c>
      <c r="V607" s="29">
        <v>2.7900000000000001E-2</v>
      </c>
      <c r="W607" s="29">
        <v>3.7199999999999997E-2</v>
      </c>
      <c r="X607" s="29">
        <v>-1E-4</v>
      </c>
      <c r="Y607" s="29">
        <v>-2.81E-2</v>
      </c>
      <c r="Z607" s="29">
        <v>-3.7499999999999999E-2</v>
      </c>
      <c r="AA607" s="30">
        <v>300</v>
      </c>
      <c r="AB607" s="30">
        <v>475</v>
      </c>
      <c r="AC607" s="31">
        <v>61.054000000000002</v>
      </c>
      <c r="AD607" s="31">
        <v>0.24482807017543859</v>
      </c>
      <c r="AE607" s="30">
        <v>1</v>
      </c>
    </row>
    <row r="608" spans="2:31" x14ac:dyDescent="0.2">
      <c r="B608" s="28">
        <v>123</v>
      </c>
      <c r="C608" s="29" t="s">
        <v>1459</v>
      </c>
      <c r="D608" s="29" t="s">
        <v>616</v>
      </c>
      <c r="E608" s="29">
        <v>1E-4</v>
      </c>
      <c r="F608" s="29">
        <v>2.7900000000000001E-2</v>
      </c>
      <c r="G608" s="29">
        <v>3.7199999999999997E-2</v>
      </c>
      <c r="H608" s="29">
        <v>-1E-4</v>
      </c>
      <c r="I608" s="29">
        <v>-2.81E-2</v>
      </c>
      <c r="J608" s="29">
        <v>-3.7499999999999999E-2</v>
      </c>
      <c r="K608" s="30">
        <v>300</v>
      </c>
      <c r="L608" s="30">
        <v>475</v>
      </c>
      <c r="M608" s="31">
        <v>-13.748200000000001</v>
      </c>
      <c r="N608" s="31">
        <v>5.5130626566416041E-2</v>
      </c>
      <c r="O608" s="30">
        <v>1</v>
      </c>
      <c r="R608" s="28">
        <v>123</v>
      </c>
      <c r="S608" s="29" t="s">
        <v>1459</v>
      </c>
      <c r="T608" s="29" t="s">
        <v>616</v>
      </c>
      <c r="U608" s="29">
        <v>1E-4</v>
      </c>
      <c r="V608" s="29">
        <v>2.7900000000000001E-2</v>
      </c>
      <c r="W608" s="29">
        <v>3.7199999999999997E-2</v>
      </c>
      <c r="X608" s="29">
        <v>-1E-4</v>
      </c>
      <c r="Y608" s="29">
        <v>-2.81E-2</v>
      </c>
      <c r="Z608" s="29">
        <v>-3.7499999999999999E-2</v>
      </c>
      <c r="AA608" s="30">
        <v>300</v>
      </c>
      <c r="AB608" s="30">
        <v>475</v>
      </c>
      <c r="AC608" s="31">
        <v>-13.7431</v>
      </c>
      <c r="AD608" s="31">
        <v>5.511017543859649E-2</v>
      </c>
      <c r="AE608" s="30">
        <v>1</v>
      </c>
    </row>
    <row r="609" spans="2:31" x14ac:dyDescent="0.2">
      <c r="B609" s="28">
        <v>123</v>
      </c>
      <c r="C609" s="29" t="s">
        <v>1460</v>
      </c>
      <c r="D609" s="29" t="s">
        <v>618</v>
      </c>
      <c r="E609" s="29">
        <v>1E-4</v>
      </c>
      <c r="F609" s="29">
        <v>2.7900000000000001E-2</v>
      </c>
      <c r="G609" s="29">
        <v>3.7199999999999997E-2</v>
      </c>
      <c r="H609" s="29">
        <v>-1E-4</v>
      </c>
      <c r="I609" s="29">
        <v>-2.81E-2</v>
      </c>
      <c r="J609" s="29">
        <v>-3.7499999999999999E-2</v>
      </c>
      <c r="K609" s="30">
        <v>300</v>
      </c>
      <c r="L609" s="30">
        <v>475</v>
      </c>
      <c r="M609" s="31">
        <v>61.053199999999997</v>
      </c>
      <c r="N609" s="31">
        <v>0.24482486215538846</v>
      </c>
      <c r="O609" s="30">
        <v>1</v>
      </c>
      <c r="R609" s="28">
        <v>123</v>
      </c>
      <c r="S609" s="29" t="s">
        <v>1460</v>
      </c>
      <c r="T609" s="29" t="s">
        <v>618</v>
      </c>
      <c r="U609" s="29">
        <v>1E-4</v>
      </c>
      <c r="V609" s="29">
        <v>2.7900000000000001E-2</v>
      </c>
      <c r="W609" s="29">
        <v>3.7199999999999997E-2</v>
      </c>
      <c r="X609" s="29">
        <v>-1E-4</v>
      </c>
      <c r="Y609" s="29">
        <v>-2.81E-2</v>
      </c>
      <c r="Z609" s="29">
        <v>-3.7499999999999999E-2</v>
      </c>
      <c r="AA609" s="30">
        <v>300</v>
      </c>
      <c r="AB609" s="30">
        <v>475</v>
      </c>
      <c r="AC609" s="31">
        <v>61.054000000000002</v>
      </c>
      <c r="AD609" s="31">
        <v>0.24482807017543859</v>
      </c>
      <c r="AE609" s="30">
        <v>1</v>
      </c>
    </row>
    <row r="610" spans="2:31" x14ac:dyDescent="0.2">
      <c r="B610" s="28">
        <v>124</v>
      </c>
      <c r="C610" s="29" t="s">
        <v>1462</v>
      </c>
      <c r="D610" s="29" t="s">
        <v>616</v>
      </c>
      <c r="E610" s="29">
        <v>1E-4</v>
      </c>
      <c r="F610" s="29">
        <v>2.7900000000000001E-2</v>
      </c>
      <c r="G610" s="29">
        <v>3.7199999999999997E-2</v>
      </c>
      <c r="H610" s="29">
        <v>-1E-4</v>
      </c>
      <c r="I610" s="29">
        <v>-2.81E-2</v>
      </c>
      <c r="J610" s="29">
        <v>-3.7499999999999999E-2</v>
      </c>
      <c r="K610" s="30">
        <v>300</v>
      </c>
      <c r="L610" s="30">
        <v>475</v>
      </c>
      <c r="M610" s="31">
        <v>-14.311</v>
      </c>
      <c r="N610" s="31">
        <v>5.7387468671679195E-2</v>
      </c>
      <c r="O610" s="30">
        <v>1</v>
      </c>
      <c r="R610" s="28">
        <v>124</v>
      </c>
      <c r="S610" s="29" t="s">
        <v>1462</v>
      </c>
      <c r="T610" s="29" t="s">
        <v>616</v>
      </c>
      <c r="U610" s="29">
        <v>1E-4</v>
      </c>
      <c r="V610" s="29">
        <v>2.7900000000000001E-2</v>
      </c>
      <c r="W610" s="29">
        <v>3.7199999999999997E-2</v>
      </c>
      <c r="X610" s="29">
        <v>-1E-4</v>
      </c>
      <c r="Y610" s="29">
        <v>-2.81E-2</v>
      </c>
      <c r="Z610" s="29">
        <v>-3.7499999999999999E-2</v>
      </c>
      <c r="AA610" s="30">
        <v>300</v>
      </c>
      <c r="AB610" s="30">
        <v>475</v>
      </c>
      <c r="AC610" s="31">
        <v>-14.3057</v>
      </c>
      <c r="AD610" s="31">
        <v>5.7366215538847118E-2</v>
      </c>
      <c r="AE610" s="30">
        <v>1</v>
      </c>
    </row>
    <row r="611" spans="2:31" x14ac:dyDescent="0.2">
      <c r="B611" s="28">
        <v>124</v>
      </c>
      <c r="C611" s="29" t="s">
        <v>1463</v>
      </c>
      <c r="D611" s="29" t="s">
        <v>618</v>
      </c>
      <c r="E611" s="29">
        <v>1E-4</v>
      </c>
      <c r="F611" s="29">
        <v>2.7900000000000001E-2</v>
      </c>
      <c r="G611" s="29">
        <v>3.7199999999999997E-2</v>
      </c>
      <c r="H611" s="29">
        <v>-1E-4</v>
      </c>
      <c r="I611" s="29">
        <v>-2.81E-2</v>
      </c>
      <c r="J611" s="29">
        <v>-3.7499999999999999E-2</v>
      </c>
      <c r="K611" s="30">
        <v>300</v>
      </c>
      <c r="L611" s="30">
        <v>475</v>
      </c>
      <c r="M611" s="31">
        <v>61.053199999999997</v>
      </c>
      <c r="N611" s="31">
        <v>0.24482486215538846</v>
      </c>
      <c r="O611" s="30">
        <v>1</v>
      </c>
      <c r="R611" s="28">
        <v>124</v>
      </c>
      <c r="S611" s="29" t="s">
        <v>1463</v>
      </c>
      <c r="T611" s="29" t="s">
        <v>618</v>
      </c>
      <c r="U611" s="29">
        <v>1E-4</v>
      </c>
      <c r="V611" s="29">
        <v>2.7900000000000001E-2</v>
      </c>
      <c r="W611" s="29">
        <v>3.7199999999999997E-2</v>
      </c>
      <c r="X611" s="29">
        <v>-1E-4</v>
      </c>
      <c r="Y611" s="29">
        <v>-2.81E-2</v>
      </c>
      <c r="Z611" s="29">
        <v>-3.7499999999999999E-2</v>
      </c>
      <c r="AA611" s="30">
        <v>300</v>
      </c>
      <c r="AB611" s="30">
        <v>475</v>
      </c>
      <c r="AC611" s="31">
        <v>61.054000000000002</v>
      </c>
      <c r="AD611" s="31">
        <v>0.24482807017543859</v>
      </c>
      <c r="AE611" s="30">
        <v>1</v>
      </c>
    </row>
    <row r="612" spans="2:31" x14ac:dyDescent="0.2">
      <c r="B612" s="28">
        <v>167</v>
      </c>
      <c r="C612" s="29" t="s">
        <v>1465</v>
      </c>
      <c r="D612" s="29" t="s">
        <v>616</v>
      </c>
      <c r="E612" s="29">
        <v>1E-4</v>
      </c>
      <c r="F612" s="29">
        <v>2.7900000000000001E-2</v>
      </c>
      <c r="G612" s="29">
        <v>3.7199999999999997E-2</v>
      </c>
      <c r="H612" s="29">
        <v>-1E-4</v>
      </c>
      <c r="I612" s="29">
        <v>-2.81E-2</v>
      </c>
      <c r="J612" s="29">
        <v>-3.7499999999999999E-2</v>
      </c>
      <c r="K612" s="30">
        <v>300</v>
      </c>
      <c r="L612" s="30">
        <v>475</v>
      </c>
      <c r="M612" s="31">
        <v>-17.701499999999999</v>
      </c>
      <c r="N612" s="31">
        <v>7.0983458646616537E-2</v>
      </c>
      <c r="O612" s="30">
        <v>1</v>
      </c>
      <c r="R612" s="28">
        <v>167</v>
      </c>
      <c r="S612" s="29" t="s">
        <v>1465</v>
      </c>
      <c r="T612" s="29" t="s">
        <v>616</v>
      </c>
      <c r="U612" s="29">
        <v>1E-4</v>
      </c>
      <c r="V612" s="29">
        <v>2.7900000000000001E-2</v>
      </c>
      <c r="W612" s="29">
        <v>3.7199999999999997E-2</v>
      </c>
      <c r="X612" s="29">
        <v>-1E-4</v>
      </c>
      <c r="Y612" s="29">
        <v>-2.81E-2</v>
      </c>
      <c r="Z612" s="29">
        <v>-3.7499999999999999E-2</v>
      </c>
      <c r="AA612" s="30">
        <v>300</v>
      </c>
      <c r="AB612" s="30">
        <v>475</v>
      </c>
      <c r="AC612" s="31">
        <v>-17.695</v>
      </c>
      <c r="AD612" s="31">
        <v>7.0957393483709275E-2</v>
      </c>
      <c r="AE612" s="30">
        <v>1</v>
      </c>
    </row>
    <row r="613" spans="2:31" x14ac:dyDescent="0.2">
      <c r="B613" s="28">
        <v>167</v>
      </c>
      <c r="C613" s="29" t="s">
        <v>1466</v>
      </c>
      <c r="D613" s="29" t="s">
        <v>618</v>
      </c>
      <c r="E613" s="29">
        <v>1E-4</v>
      </c>
      <c r="F613" s="29">
        <v>2.7900000000000001E-2</v>
      </c>
      <c r="G613" s="29">
        <v>3.7199999999999997E-2</v>
      </c>
      <c r="H613" s="29">
        <v>-1E-4</v>
      </c>
      <c r="I613" s="29">
        <v>-2.81E-2</v>
      </c>
      <c r="J613" s="29">
        <v>-3.7499999999999999E-2</v>
      </c>
      <c r="K613" s="30">
        <v>300</v>
      </c>
      <c r="L613" s="30">
        <v>475</v>
      </c>
      <c r="M613" s="31">
        <v>61.053199999999997</v>
      </c>
      <c r="N613" s="31">
        <v>0.24482486215538846</v>
      </c>
      <c r="O613" s="30">
        <v>1</v>
      </c>
      <c r="R613" s="28">
        <v>167</v>
      </c>
      <c r="S613" s="29" t="s">
        <v>1466</v>
      </c>
      <c r="T613" s="29" t="s">
        <v>618</v>
      </c>
      <c r="U613" s="29">
        <v>1E-4</v>
      </c>
      <c r="V613" s="29">
        <v>2.7900000000000001E-2</v>
      </c>
      <c r="W613" s="29">
        <v>3.7199999999999997E-2</v>
      </c>
      <c r="X613" s="29">
        <v>-1E-4</v>
      </c>
      <c r="Y613" s="29">
        <v>-2.81E-2</v>
      </c>
      <c r="Z613" s="29">
        <v>-3.7499999999999999E-2</v>
      </c>
      <c r="AA613" s="30">
        <v>300</v>
      </c>
      <c r="AB613" s="30">
        <v>475</v>
      </c>
      <c r="AC613" s="31">
        <v>61.054000000000002</v>
      </c>
      <c r="AD613" s="31">
        <v>0.24482807017543859</v>
      </c>
      <c r="AE613" s="30">
        <v>1</v>
      </c>
    </row>
    <row r="614" spans="2:31" x14ac:dyDescent="0.2">
      <c r="B614" s="28">
        <v>168</v>
      </c>
      <c r="C614" s="29" t="s">
        <v>1468</v>
      </c>
      <c r="D614" s="29" t="s">
        <v>616</v>
      </c>
      <c r="E614" s="29">
        <v>1E-4</v>
      </c>
      <c r="F614" s="29">
        <v>2.7900000000000001E-2</v>
      </c>
      <c r="G614" s="29">
        <v>3.7199999999999997E-2</v>
      </c>
      <c r="H614" s="29">
        <v>-1E-4</v>
      </c>
      <c r="I614" s="29">
        <v>-2.81E-2</v>
      </c>
      <c r="J614" s="29">
        <v>-3.7499999999999999E-2</v>
      </c>
      <c r="K614" s="30">
        <v>300</v>
      </c>
      <c r="L614" s="30">
        <v>475</v>
      </c>
      <c r="M614" s="31">
        <v>-17.907499999999999</v>
      </c>
      <c r="N614" s="31">
        <v>7.1809523809523809E-2</v>
      </c>
      <c r="O614" s="30">
        <v>1</v>
      </c>
      <c r="R614" s="28">
        <v>168</v>
      </c>
      <c r="S614" s="29" t="s">
        <v>1468</v>
      </c>
      <c r="T614" s="29" t="s">
        <v>616</v>
      </c>
      <c r="U614" s="29">
        <v>1E-4</v>
      </c>
      <c r="V614" s="29">
        <v>2.7900000000000001E-2</v>
      </c>
      <c r="W614" s="29">
        <v>3.7199999999999997E-2</v>
      </c>
      <c r="X614" s="29">
        <v>-1E-4</v>
      </c>
      <c r="Y614" s="29">
        <v>-2.81E-2</v>
      </c>
      <c r="Z614" s="29">
        <v>-3.7499999999999999E-2</v>
      </c>
      <c r="AA614" s="30">
        <v>300</v>
      </c>
      <c r="AB614" s="30">
        <v>475</v>
      </c>
      <c r="AC614" s="31">
        <v>-17.901199999999999</v>
      </c>
      <c r="AD614" s="31">
        <v>7.1784260651629073E-2</v>
      </c>
      <c r="AE614" s="30">
        <v>1</v>
      </c>
    </row>
    <row r="615" spans="2:31" x14ac:dyDescent="0.2">
      <c r="B615" s="28">
        <v>168</v>
      </c>
      <c r="C615" s="29" t="s">
        <v>1469</v>
      </c>
      <c r="D615" s="29" t="s">
        <v>618</v>
      </c>
      <c r="E615" s="29">
        <v>1E-4</v>
      </c>
      <c r="F615" s="29">
        <v>2.7900000000000001E-2</v>
      </c>
      <c r="G615" s="29">
        <v>3.7199999999999997E-2</v>
      </c>
      <c r="H615" s="29">
        <v>-1E-4</v>
      </c>
      <c r="I615" s="29">
        <v>-2.81E-2</v>
      </c>
      <c r="J615" s="29">
        <v>-3.7499999999999999E-2</v>
      </c>
      <c r="K615" s="30">
        <v>300</v>
      </c>
      <c r="L615" s="30">
        <v>475</v>
      </c>
      <c r="M615" s="31">
        <v>61.053199999999997</v>
      </c>
      <c r="N615" s="31">
        <v>0.24482486215538846</v>
      </c>
      <c r="O615" s="30">
        <v>1</v>
      </c>
      <c r="R615" s="28">
        <v>168</v>
      </c>
      <c r="S615" s="29" t="s">
        <v>1469</v>
      </c>
      <c r="T615" s="29" t="s">
        <v>618</v>
      </c>
      <c r="U615" s="29">
        <v>1E-4</v>
      </c>
      <c r="V615" s="29">
        <v>2.7900000000000001E-2</v>
      </c>
      <c r="W615" s="29">
        <v>3.7199999999999997E-2</v>
      </c>
      <c r="X615" s="29">
        <v>-1E-4</v>
      </c>
      <c r="Y615" s="29">
        <v>-2.81E-2</v>
      </c>
      <c r="Z615" s="29">
        <v>-3.7499999999999999E-2</v>
      </c>
      <c r="AA615" s="30">
        <v>300</v>
      </c>
      <c r="AB615" s="30">
        <v>475</v>
      </c>
      <c r="AC615" s="31">
        <v>61.054000000000002</v>
      </c>
      <c r="AD615" s="31">
        <v>0.24482807017543859</v>
      </c>
      <c r="AE615" s="30">
        <v>1</v>
      </c>
    </row>
    <row r="616" spans="2:31" x14ac:dyDescent="0.2">
      <c r="B616" s="28">
        <v>169</v>
      </c>
      <c r="C616" s="29" t="s">
        <v>1470</v>
      </c>
      <c r="D616" s="29" t="s">
        <v>616</v>
      </c>
      <c r="E616" s="29">
        <v>1E-4</v>
      </c>
      <c r="F616" s="29">
        <v>2.7900000000000001E-2</v>
      </c>
      <c r="G616" s="29">
        <v>3.7199999999999997E-2</v>
      </c>
      <c r="H616" s="29">
        <v>-1E-4</v>
      </c>
      <c r="I616" s="29">
        <v>-2.81E-2</v>
      </c>
      <c r="J616" s="29">
        <v>-3.7499999999999999E-2</v>
      </c>
      <c r="K616" s="30">
        <v>300</v>
      </c>
      <c r="L616" s="30">
        <v>475</v>
      </c>
      <c r="M616" s="31">
        <v>-17.369800000000001</v>
      </c>
      <c r="N616" s="31">
        <v>6.9653333333333345E-2</v>
      </c>
      <c r="O616" s="30">
        <v>1</v>
      </c>
      <c r="R616" s="28">
        <v>169</v>
      </c>
      <c r="S616" s="29" t="s">
        <v>1470</v>
      </c>
      <c r="T616" s="29" t="s">
        <v>616</v>
      </c>
      <c r="U616" s="29">
        <v>1E-4</v>
      </c>
      <c r="V616" s="29">
        <v>2.7900000000000001E-2</v>
      </c>
      <c r="W616" s="29">
        <v>3.7199999999999997E-2</v>
      </c>
      <c r="X616" s="29">
        <v>-1E-4</v>
      </c>
      <c r="Y616" s="29">
        <v>-2.81E-2</v>
      </c>
      <c r="Z616" s="29">
        <v>-3.7499999999999999E-2</v>
      </c>
      <c r="AA616" s="30">
        <v>300</v>
      </c>
      <c r="AB616" s="30">
        <v>475</v>
      </c>
      <c r="AC616" s="31">
        <v>-17.363499999999998</v>
      </c>
      <c r="AD616" s="31">
        <v>6.9628070175438594E-2</v>
      </c>
      <c r="AE616" s="30">
        <v>1</v>
      </c>
    </row>
    <row r="617" spans="2:31" x14ac:dyDescent="0.2">
      <c r="B617" s="28">
        <v>169</v>
      </c>
      <c r="C617" s="29" t="s">
        <v>1471</v>
      </c>
      <c r="D617" s="29" t="s">
        <v>618</v>
      </c>
      <c r="E617" s="29">
        <v>1E-4</v>
      </c>
      <c r="F617" s="29">
        <v>2.7900000000000001E-2</v>
      </c>
      <c r="G617" s="29">
        <v>3.7199999999999997E-2</v>
      </c>
      <c r="H617" s="29">
        <v>-1E-4</v>
      </c>
      <c r="I617" s="29">
        <v>-2.81E-2</v>
      </c>
      <c r="J617" s="29">
        <v>-3.7499999999999999E-2</v>
      </c>
      <c r="K617" s="30">
        <v>300</v>
      </c>
      <c r="L617" s="30">
        <v>475</v>
      </c>
      <c r="M617" s="31">
        <v>61.053199999999997</v>
      </c>
      <c r="N617" s="31">
        <v>0.24482486215538846</v>
      </c>
      <c r="O617" s="30">
        <v>1</v>
      </c>
      <c r="R617" s="28">
        <v>169</v>
      </c>
      <c r="S617" s="29" t="s">
        <v>1471</v>
      </c>
      <c r="T617" s="29" t="s">
        <v>618</v>
      </c>
      <c r="U617" s="29">
        <v>1E-4</v>
      </c>
      <c r="V617" s="29">
        <v>2.7900000000000001E-2</v>
      </c>
      <c r="W617" s="29">
        <v>3.7199999999999997E-2</v>
      </c>
      <c r="X617" s="29">
        <v>-1E-4</v>
      </c>
      <c r="Y617" s="29">
        <v>-2.81E-2</v>
      </c>
      <c r="Z617" s="29">
        <v>-3.7499999999999999E-2</v>
      </c>
      <c r="AA617" s="30">
        <v>300</v>
      </c>
      <c r="AB617" s="30">
        <v>475</v>
      </c>
      <c r="AC617" s="31">
        <v>61.054000000000002</v>
      </c>
      <c r="AD617" s="31">
        <v>0.24482807017543859</v>
      </c>
      <c r="AE617" s="30">
        <v>1</v>
      </c>
    </row>
    <row r="618" spans="2:31" x14ac:dyDescent="0.2">
      <c r="B618" s="28">
        <v>170</v>
      </c>
      <c r="C618" s="29" t="s">
        <v>1472</v>
      </c>
      <c r="D618" s="29" t="s">
        <v>616</v>
      </c>
      <c r="E618" s="29">
        <v>1E-4</v>
      </c>
      <c r="F618" s="29">
        <v>2.7900000000000001E-2</v>
      </c>
      <c r="G618" s="29">
        <v>3.7199999999999997E-2</v>
      </c>
      <c r="H618" s="29">
        <v>-1E-4</v>
      </c>
      <c r="I618" s="29">
        <v>-2.81E-2</v>
      </c>
      <c r="J618" s="29">
        <v>-3.7499999999999999E-2</v>
      </c>
      <c r="K618" s="30">
        <v>300</v>
      </c>
      <c r="L618" s="30">
        <v>475</v>
      </c>
      <c r="M618" s="31">
        <v>-17.2729</v>
      </c>
      <c r="N618" s="31">
        <v>6.9264761904761912E-2</v>
      </c>
      <c r="O618" s="30">
        <v>1</v>
      </c>
      <c r="R618" s="28">
        <v>170</v>
      </c>
      <c r="S618" s="29" t="s">
        <v>1472</v>
      </c>
      <c r="T618" s="29" t="s">
        <v>616</v>
      </c>
      <c r="U618" s="29">
        <v>1E-4</v>
      </c>
      <c r="V618" s="29">
        <v>2.7900000000000001E-2</v>
      </c>
      <c r="W618" s="29">
        <v>3.7199999999999997E-2</v>
      </c>
      <c r="X618" s="29">
        <v>-1E-4</v>
      </c>
      <c r="Y618" s="29">
        <v>-2.81E-2</v>
      </c>
      <c r="Z618" s="29">
        <v>-3.7499999999999999E-2</v>
      </c>
      <c r="AA618" s="30">
        <v>300</v>
      </c>
      <c r="AB618" s="30">
        <v>475</v>
      </c>
      <c r="AC618" s="31">
        <v>-17.2666</v>
      </c>
      <c r="AD618" s="31">
        <v>6.9239498746867176E-2</v>
      </c>
      <c r="AE618" s="30">
        <v>1</v>
      </c>
    </row>
    <row r="619" spans="2:31" x14ac:dyDescent="0.2">
      <c r="B619" s="28">
        <v>170</v>
      </c>
      <c r="C619" s="29" t="s">
        <v>1473</v>
      </c>
      <c r="D619" s="29" t="s">
        <v>618</v>
      </c>
      <c r="E619" s="29">
        <v>1E-4</v>
      </c>
      <c r="F619" s="29">
        <v>2.7900000000000001E-2</v>
      </c>
      <c r="G619" s="29">
        <v>3.7199999999999997E-2</v>
      </c>
      <c r="H619" s="29">
        <v>-1E-4</v>
      </c>
      <c r="I619" s="29">
        <v>-2.81E-2</v>
      </c>
      <c r="J619" s="29">
        <v>-3.7499999999999999E-2</v>
      </c>
      <c r="K619" s="30">
        <v>300</v>
      </c>
      <c r="L619" s="30">
        <v>475</v>
      </c>
      <c r="M619" s="31">
        <v>61.053199999999997</v>
      </c>
      <c r="N619" s="31">
        <v>0.24482486215538846</v>
      </c>
      <c r="O619" s="30">
        <v>1</v>
      </c>
      <c r="R619" s="28">
        <v>170</v>
      </c>
      <c r="S619" s="29" t="s">
        <v>1473</v>
      </c>
      <c r="T619" s="29" t="s">
        <v>618</v>
      </c>
      <c r="U619" s="29">
        <v>1E-4</v>
      </c>
      <c r="V619" s="29">
        <v>2.7900000000000001E-2</v>
      </c>
      <c r="W619" s="29">
        <v>3.7199999999999997E-2</v>
      </c>
      <c r="X619" s="29">
        <v>-1E-4</v>
      </c>
      <c r="Y619" s="29">
        <v>-2.81E-2</v>
      </c>
      <c r="Z619" s="29">
        <v>-3.7499999999999999E-2</v>
      </c>
      <c r="AA619" s="30">
        <v>300</v>
      </c>
      <c r="AB619" s="30">
        <v>475</v>
      </c>
      <c r="AC619" s="31">
        <v>61.054000000000002</v>
      </c>
      <c r="AD619" s="31">
        <v>0.24482807017543859</v>
      </c>
      <c r="AE619" s="30">
        <v>1</v>
      </c>
    </row>
    <row r="620" spans="2:31" x14ac:dyDescent="0.2">
      <c r="B620" s="28">
        <v>171</v>
      </c>
      <c r="C620" s="29" t="s">
        <v>1475</v>
      </c>
      <c r="D620" s="29" t="s">
        <v>616</v>
      </c>
      <c r="E620" s="29">
        <v>1E-4</v>
      </c>
      <c r="F620" s="29">
        <v>2.7900000000000001E-2</v>
      </c>
      <c r="G620" s="29">
        <v>3.7199999999999997E-2</v>
      </c>
      <c r="H620" s="29">
        <v>-1E-4</v>
      </c>
      <c r="I620" s="29">
        <v>-2.81E-2</v>
      </c>
      <c r="J620" s="29">
        <v>-3.7499999999999999E-2</v>
      </c>
      <c r="K620" s="30">
        <v>300</v>
      </c>
      <c r="L620" s="30">
        <v>475</v>
      </c>
      <c r="M620" s="31">
        <v>-17.950299999999999</v>
      </c>
      <c r="N620" s="31">
        <v>7.198115288220551E-2</v>
      </c>
      <c r="O620" s="30">
        <v>1</v>
      </c>
      <c r="R620" s="28">
        <v>171</v>
      </c>
      <c r="S620" s="29" t="s">
        <v>1475</v>
      </c>
      <c r="T620" s="29" t="s">
        <v>616</v>
      </c>
      <c r="U620" s="29">
        <v>1E-4</v>
      </c>
      <c r="V620" s="29">
        <v>2.7900000000000001E-2</v>
      </c>
      <c r="W620" s="29">
        <v>3.7199999999999997E-2</v>
      </c>
      <c r="X620" s="29">
        <v>-1E-4</v>
      </c>
      <c r="Y620" s="29">
        <v>-2.81E-2</v>
      </c>
      <c r="Z620" s="29">
        <v>-3.7499999999999999E-2</v>
      </c>
      <c r="AA620" s="30">
        <v>300</v>
      </c>
      <c r="AB620" s="30">
        <v>475</v>
      </c>
      <c r="AC620" s="31">
        <v>-17.943899999999999</v>
      </c>
      <c r="AD620" s="31">
        <v>7.1955488721804503E-2</v>
      </c>
      <c r="AE620" s="30">
        <v>1</v>
      </c>
    </row>
    <row r="621" spans="2:31" x14ac:dyDescent="0.2">
      <c r="B621" s="28">
        <v>171</v>
      </c>
      <c r="C621" s="29" t="s">
        <v>1476</v>
      </c>
      <c r="D621" s="29" t="s">
        <v>618</v>
      </c>
      <c r="E621" s="29">
        <v>1E-4</v>
      </c>
      <c r="F621" s="29">
        <v>2.7900000000000001E-2</v>
      </c>
      <c r="G621" s="29">
        <v>3.7199999999999997E-2</v>
      </c>
      <c r="H621" s="29">
        <v>-1E-4</v>
      </c>
      <c r="I621" s="29">
        <v>-2.81E-2</v>
      </c>
      <c r="J621" s="29">
        <v>-3.7499999999999999E-2</v>
      </c>
      <c r="K621" s="30">
        <v>300</v>
      </c>
      <c r="L621" s="30">
        <v>475</v>
      </c>
      <c r="M621" s="31">
        <v>61.053199999999997</v>
      </c>
      <c r="N621" s="31">
        <v>0.24482486215538846</v>
      </c>
      <c r="O621" s="30">
        <v>1</v>
      </c>
      <c r="R621" s="28">
        <v>171</v>
      </c>
      <c r="S621" s="29" t="s">
        <v>1476</v>
      </c>
      <c r="T621" s="29" t="s">
        <v>618</v>
      </c>
      <c r="U621" s="29">
        <v>1E-4</v>
      </c>
      <c r="V621" s="29">
        <v>2.7900000000000001E-2</v>
      </c>
      <c r="W621" s="29">
        <v>3.7199999999999997E-2</v>
      </c>
      <c r="X621" s="29">
        <v>-1E-4</v>
      </c>
      <c r="Y621" s="29">
        <v>-2.81E-2</v>
      </c>
      <c r="Z621" s="29">
        <v>-3.7499999999999999E-2</v>
      </c>
      <c r="AA621" s="30">
        <v>300</v>
      </c>
      <c r="AB621" s="30">
        <v>475</v>
      </c>
      <c r="AC621" s="31">
        <v>61.054000000000002</v>
      </c>
      <c r="AD621" s="31">
        <v>0.24482807017543859</v>
      </c>
      <c r="AE621" s="30">
        <v>1</v>
      </c>
    </row>
    <row r="622" spans="2:31" x14ac:dyDescent="0.2">
      <c r="B622" s="28">
        <v>149</v>
      </c>
      <c r="C622" s="29" t="s">
        <v>1478</v>
      </c>
      <c r="D622" s="29" t="s">
        <v>616</v>
      </c>
      <c r="E622" s="29">
        <v>1E-4</v>
      </c>
      <c r="F622" s="29">
        <v>2.8400000000000002E-2</v>
      </c>
      <c r="G622" s="29">
        <v>3.78E-2</v>
      </c>
      <c r="H622" s="29">
        <v>-1E-4</v>
      </c>
      <c r="I622" s="29">
        <v>-2.8899999999999999E-2</v>
      </c>
      <c r="J622" s="29">
        <v>-3.85E-2</v>
      </c>
      <c r="K622" s="30">
        <v>300</v>
      </c>
      <c r="L622" s="30">
        <v>475</v>
      </c>
      <c r="M622" s="31">
        <v>-53.788899999999998</v>
      </c>
      <c r="N622" s="31">
        <v>0.21569483709273182</v>
      </c>
      <c r="O622" s="30">
        <v>1</v>
      </c>
      <c r="R622" s="28">
        <v>149</v>
      </c>
      <c r="S622" s="29" t="s">
        <v>1478</v>
      </c>
      <c r="T622" s="29" t="s">
        <v>616</v>
      </c>
      <c r="U622" s="29">
        <v>1E-4</v>
      </c>
      <c r="V622" s="29">
        <v>2.8400000000000002E-2</v>
      </c>
      <c r="W622" s="29">
        <v>3.78E-2</v>
      </c>
      <c r="X622" s="29">
        <v>-1E-4</v>
      </c>
      <c r="Y622" s="29">
        <v>-2.8899999999999999E-2</v>
      </c>
      <c r="Z622" s="29">
        <v>-3.85E-2</v>
      </c>
      <c r="AA622" s="30">
        <v>300</v>
      </c>
      <c r="AB622" s="30">
        <v>475</v>
      </c>
      <c r="AC622" s="31">
        <v>-53.7879</v>
      </c>
      <c r="AD622" s="31">
        <v>0.21569082706766918</v>
      </c>
      <c r="AE622" s="30">
        <v>1</v>
      </c>
    </row>
    <row r="623" spans="2:31" x14ac:dyDescent="0.2">
      <c r="B623" s="28">
        <v>149</v>
      </c>
      <c r="C623" s="29" t="s">
        <v>1479</v>
      </c>
      <c r="D623" s="29" t="s">
        <v>618</v>
      </c>
      <c r="E623" s="29">
        <v>1E-4</v>
      </c>
      <c r="F623" s="29">
        <v>2.8400000000000002E-2</v>
      </c>
      <c r="G623" s="29">
        <v>3.78E-2</v>
      </c>
      <c r="H623" s="29">
        <v>-1E-4</v>
      </c>
      <c r="I623" s="29">
        <v>-2.8899999999999999E-2</v>
      </c>
      <c r="J623" s="29">
        <v>-3.85E-2</v>
      </c>
      <c r="K623" s="30">
        <v>300</v>
      </c>
      <c r="L623" s="30">
        <v>475</v>
      </c>
      <c r="M623" s="31">
        <v>53.355499999999999</v>
      </c>
      <c r="N623" s="31">
        <v>0.21395689223057643</v>
      </c>
      <c r="O623" s="30">
        <v>1</v>
      </c>
      <c r="R623" s="28">
        <v>149</v>
      </c>
      <c r="S623" s="29" t="s">
        <v>1479</v>
      </c>
      <c r="T623" s="29" t="s">
        <v>618</v>
      </c>
      <c r="U623" s="29">
        <v>1E-4</v>
      </c>
      <c r="V623" s="29">
        <v>2.8400000000000002E-2</v>
      </c>
      <c r="W623" s="29">
        <v>3.78E-2</v>
      </c>
      <c r="X623" s="29">
        <v>-1E-4</v>
      </c>
      <c r="Y623" s="29">
        <v>-2.8899999999999999E-2</v>
      </c>
      <c r="Z623" s="29">
        <v>-3.85E-2</v>
      </c>
      <c r="AA623" s="30">
        <v>300</v>
      </c>
      <c r="AB623" s="30">
        <v>475</v>
      </c>
      <c r="AC623" s="31">
        <v>53.354399999999998</v>
      </c>
      <c r="AD623" s="31">
        <v>0.21395248120300753</v>
      </c>
      <c r="AE623" s="30">
        <v>1</v>
      </c>
    </row>
    <row r="624" spans="2:31" x14ac:dyDescent="0.2">
      <c r="B624" s="28">
        <v>152</v>
      </c>
      <c r="C624" s="29" t="s">
        <v>1481</v>
      </c>
      <c r="D624" s="29" t="s">
        <v>616</v>
      </c>
      <c r="E624" s="29">
        <v>1E-4</v>
      </c>
      <c r="F624" s="29">
        <v>2.8500000000000001E-2</v>
      </c>
      <c r="G624" s="29">
        <v>3.7900000000000003E-2</v>
      </c>
      <c r="H624" s="29">
        <v>-1E-4</v>
      </c>
      <c r="I624" s="29">
        <v>-2.9000000000000001E-2</v>
      </c>
      <c r="J624" s="29">
        <v>-3.8600000000000002E-2</v>
      </c>
      <c r="K624" s="30">
        <v>300</v>
      </c>
      <c r="L624" s="30">
        <v>475</v>
      </c>
      <c r="M624" s="31">
        <v>-68.3005</v>
      </c>
      <c r="N624" s="31">
        <v>0.27388671679197996</v>
      </c>
      <c r="O624" s="30">
        <v>1</v>
      </c>
      <c r="R624" s="28">
        <v>152</v>
      </c>
      <c r="S624" s="29" t="s">
        <v>1481</v>
      </c>
      <c r="T624" s="29" t="s">
        <v>616</v>
      </c>
      <c r="U624" s="29">
        <v>1E-4</v>
      </c>
      <c r="V624" s="29">
        <v>2.8500000000000001E-2</v>
      </c>
      <c r="W624" s="29">
        <v>3.7900000000000003E-2</v>
      </c>
      <c r="X624" s="29">
        <v>-1E-4</v>
      </c>
      <c r="Y624" s="29">
        <v>-2.9000000000000001E-2</v>
      </c>
      <c r="Z624" s="29">
        <v>-3.8600000000000002E-2</v>
      </c>
      <c r="AA624" s="30">
        <v>300</v>
      </c>
      <c r="AB624" s="30">
        <v>475</v>
      </c>
      <c r="AC624" s="31">
        <v>-68.300299999999993</v>
      </c>
      <c r="AD624" s="31">
        <v>0.27388591478696739</v>
      </c>
      <c r="AE624" s="30">
        <v>1</v>
      </c>
    </row>
    <row r="625" spans="2:31" x14ac:dyDescent="0.2">
      <c r="B625" s="28">
        <v>152</v>
      </c>
      <c r="C625" s="29" t="s">
        <v>1482</v>
      </c>
      <c r="D625" s="29" t="s">
        <v>618</v>
      </c>
      <c r="E625" s="29">
        <v>1E-4</v>
      </c>
      <c r="F625" s="29">
        <v>2.8500000000000001E-2</v>
      </c>
      <c r="G625" s="29">
        <v>3.7900000000000003E-2</v>
      </c>
      <c r="H625" s="29">
        <v>-1E-4</v>
      </c>
      <c r="I625" s="29">
        <v>-2.9000000000000001E-2</v>
      </c>
      <c r="J625" s="29">
        <v>-3.8600000000000002E-2</v>
      </c>
      <c r="K625" s="30">
        <v>300</v>
      </c>
      <c r="L625" s="30">
        <v>475</v>
      </c>
      <c r="M625" s="31">
        <v>69.148799999999994</v>
      </c>
      <c r="N625" s="31">
        <v>0.27728842105263152</v>
      </c>
      <c r="O625" s="30">
        <v>1</v>
      </c>
      <c r="R625" s="28">
        <v>152</v>
      </c>
      <c r="S625" s="29" t="s">
        <v>1482</v>
      </c>
      <c r="T625" s="29" t="s">
        <v>618</v>
      </c>
      <c r="U625" s="29">
        <v>1E-4</v>
      </c>
      <c r="V625" s="29">
        <v>2.8500000000000001E-2</v>
      </c>
      <c r="W625" s="29">
        <v>3.7900000000000003E-2</v>
      </c>
      <c r="X625" s="29">
        <v>-1E-4</v>
      </c>
      <c r="Y625" s="29">
        <v>-2.9000000000000001E-2</v>
      </c>
      <c r="Z625" s="29">
        <v>-3.8600000000000002E-2</v>
      </c>
      <c r="AA625" s="30">
        <v>300</v>
      </c>
      <c r="AB625" s="30">
        <v>475</v>
      </c>
      <c r="AC625" s="31">
        <v>69.148600000000002</v>
      </c>
      <c r="AD625" s="31">
        <v>0.27728761904761906</v>
      </c>
      <c r="AE625" s="30">
        <v>1</v>
      </c>
    </row>
    <row r="626" spans="2:31" x14ac:dyDescent="0.2">
      <c r="B626" s="28">
        <v>155</v>
      </c>
      <c r="C626" s="29" t="s">
        <v>1484</v>
      </c>
      <c r="D626" s="29" t="s">
        <v>616</v>
      </c>
      <c r="E626" s="29">
        <v>1E-4</v>
      </c>
      <c r="F626" s="29">
        <v>2.8500000000000001E-2</v>
      </c>
      <c r="G626" s="29">
        <v>3.7900000000000003E-2</v>
      </c>
      <c r="H626" s="29">
        <v>-1E-4</v>
      </c>
      <c r="I626" s="29">
        <v>-2.9000000000000001E-2</v>
      </c>
      <c r="J626" s="29">
        <v>-3.8600000000000002E-2</v>
      </c>
      <c r="K626" s="30">
        <v>300</v>
      </c>
      <c r="L626" s="30">
        <v>475</v>
      </c>
      <c r="M626" s="31">
        <v>-70.030199999999994</v>
      </c>
      <c r="N626" s="31">
        <v>0.28082285714285715</v>
      </c>
      <c r="O626" s="30">
        <v>1</v>
      </c>
      <c r="R626" s="28">
        <v>155</v>
      </c>
      <c r="S626" s="29" t="s">
        <v>1484</v>
      </c>
      <c r="T626" s="29" t="s">
        <v>616</v>
      </c>
      <c r="U626" s="29">
        <v>1E-4</v>
      </c>
      <c r="V626" s="29">
        <v>2.8500000000000001E-2</v>
      </c>
      <c r="W626" s="29">
        <v>3.7900000000000003E-2</v>
      </c>
      <c r="X626" s="29">
        <v>-1E-4</v>
      </c>
      <c r="Y626" s="29">
        <v>-2.9000000000000001E-2</v>
      </c>
      <c r="Z626" s="29">
        <v>-3.8600000000000002E-2</v>
      </c>
      <c r="AA626" s="30">
        <v>300</v>
      </c>
      <c r="AB626" s="30">
        <v>475</v>
      </c>
      <c r="AC626" s="31">
        <v>-70.030199999999994</v>
      </c>
      <c r="AD626" s="31">
        <v>0.28082285714285715</v>
      </c>
      <c r="AE626" s="30">
        <v>1</v>
      </c>
    </row>
    <row r="627" spans="2:31" x14ac:dyDescent="0.2">
      <c r="B627" s="28">
        <v>155</v>
      </c>
      <c r="C627" s="29" t="s">
        <v>1485</v>
      </c>
      <c r="D627" s="29" t="s">
        <v>618</v>
      </c>
      <c r="E627" s="29">
        <v>1E-4</v>
      </c>
      <c r="F627" s="29">
        <v>2.8500000000000001E-2</v>
      </c>
      <c r="G627" s="29">
        <v>3.7900000000000003E-2</v>
      </c>
      <c r="H627" s="29">
        <v>-1E-4</v>
      </c>
      <c r="I627" s="29">
        <v>-2.9000000000000001E-2</v>
      </c>
      <c r="J627" s="29">
        <v>-3.8600000000000002E-2</v>
      </c>
      <c r="K627" s="30">
        <v>300</v>
      </c>
      <c r="L627" s="30">
        <v>475</v>
      </c>
      <c r="M627" s="31">
        <v>69.275300000000001</v>
      </c>
      <c r="N627" s="31">
        <v>0.27779568922305764</v>
      </c>
      <c r="O627" s="30">
        <v>1</v>
      </c>
      <c r="R627" s="28">
        <v>155</v>
      </c>
      <c r="S627" s="29" t="s">
        <v>1485</v>
      </c>
      <c r="T627" s="29" t="s">
        <v>618</v>
      </c>
      <c r="U627" s="29">
        <v>1E-4</v>
      </c>
      <c r="V627" s="29">
        <v>2.8500000000000001E-2</v>
      </c>
      <c r="W627" s="29">
        <v>3.7900000000000003E-2</v>
      </c>
      <c r="X627" s="29">
        <v>-1E-4</v>
      </c>
      <c r="Y627" s="29">
        <v>-2.9000000000000001E-2</v>
      </c>
      <c r="Z627" s="29">
        <v>-3.8600000000000002E-2</v>
      </c>
      <c r="AA627" s="30">
        <v>300</v>
      </c>
      <c r="AB627" s="30">
        <v>475</v>
      </c>
      <c r="AC627" s="31">
        <v>69.275199999999998</v>
      </c>
      <c r="AD627" s="31">
        <v>0.27779528822055138</v>
      </c>
      <c r="AE627" s="30">
        <v>1</v>
      </c>
    </row>
    <row r="628" spans="2:31" x14ac:dyDescent="0.2">
      <c r="B628" s="28">
        <v>158</v>
      </c>
      <c r="C628" s="29" t="s">
        <v>1487</v>
      </c>
      <c r="D628" s="29" t="s">
        <v>616</v>
      </c>
      <c r="E628" s="29">
        <v>1E-4</v>
      </c>
      <c r="F628" s="29">
        <v>2.8500000000000001E-2</v>
      </c>
      <c r="G628" s="29">
        <v>3.7900000000000003E-2</v>
      </c>
      <c r="H628" s="29">
        <v>-1E-4</v>
      </c>
      <c r="I628" s="29">
        <v>-2.9000000000000001E-2</v>
      </c>
      <c r="J628" s="29">
        <v>-3.8600000000000002E-2</v>
      </c>
      <c r="K628" s="30">
        <v>300</v>
      </c>
      <c r="L628" s="30">
        <v>475</v>
      </c>
      <c r="M628" s="31">
        <v>-70.2196</v>
      </c>
      <c r="N628" s="31">
        <v>0.28158235588972436</v>
      </c>
      <c r="O628" s="30">
        <v>1</v>
      </c>
      <c r="R628" s="28">
        <v>158</v>
      </c>
      <c r="S628" s="29" t="s">
        <v>1487</v>
      </c>
      <c r="T628" s="29" t="s">
        <v>616</v>
      </c>
      <c r="U628" s="29">
        <v>1E-4</v>
      </c>
      <c r="V628" s="29">
        <v>2.8500000000000001E-2</v>
      </c>
      <c r="W628" s="29">
        <v>3.7900000000000003E-2</v>
      </c>
      <c r="X628" s="29">
        <v>-1E-4</v>
      </c>
      <c r="Y628" s="29">
        <v>-2.9000000000000001E-2</v>
      </c>
      <c r="Z628" s="29">
        <v>-3.8600000000000002E-2</v>
      </c>
      <c r="AA628" s="30">
        <v>300</v>
      </c>
      <c r="AB628" s="30">
        <v>475</v>
      </c>
      <c r="AC628" s="31">
        <v>-70.2196</v>
      </c>
      <c r="AD628" s="31">
        <v>0.28158235588972436</v>
      </c>
      <c r="AE628" s="30">
        <v>1</v>
      </c>
    </row>
    <row r="629" spans="2:31" x14ac:dyDescent="0.2">
      <c r="B629" s="28">
        <v>158</v>
      </c>
      <c r="C629" s="29" t="s">
        <v>1488</v>
      </c>
      <c r="D629" s="29" t="s">
        <v>618</v>
      </c>
      <c r="E629" s="29">
        <v>1E-4</v>
      </c>
      <c r="F629" s="29">
        <v>2.8500000000000001E-2</v>
      </c>
      <c r="G629" s="29">
        <v>3.7900000000000003E-2</v>
      </c>
      <c r="H629" s="29">
        <v>-1E-4</v>
      </c>
      <c r="I629" s="29">
        <v>-2.9000000000000001E-2</v>
      </c>
      <c r="J629" s="29">
        <v>-3.8600000000000002E-2</v>
      </c>
      <c r="K629" s="30">
        <v>300</v>
      </c>
      <c r="L629" s="30">
        <v>475</v>
      </c>
      <c r="M629" s="31">
        <v>69.416600000000003</v>
      </c>
      <c r="N629" s="31">
        <v>0.27836230576441107</v>
      </c>
      <c r="O629" s="30">
        <v>1</v>
      </c>
      <c r="R629" s="28">
        <v>158</v>
      </c>
      <c r="S629" s="29" t="s">
        <v>1488</v>
      </c>
      <c r="T629" s="29" t="s">
        <v>618</v>
      </c>
      <c r="U629" s="29">
        <v>1E-4</v>
      </c>
      <c r="V629" s="29">
        <v>2.8500000000000001E-2</v>
      </c>
      <c r="W629" s="29">
        <v>3.7900000000000003E-2</v>
      </c>
      <c r="X629" s="29">
        <v>-1E-4</v>
      </c>
      <c r="Y629" s="29">
        <v>-2.9000000000000001E-2</v>
      </c>
      <c r="Z629" s="29">
        <v>-3.8600000000000002E-2</v>
      </c>
      <c r="AA629" s="30">
        <v>300</v>
      </c>
      <c r="AB629" s="30">
        <v>475</v>
      </c>
      <c r="AC629" s="31">
        <v>69.416499999999999</v>
      </c>
      <c r="AD629" s="31">
        <v>0.27836190476190475</v>
      </c>
      <c r="AE629" s="30">
        <v>1</v>
      </c>
    </row>
    <row r="630" spans="2:31" x14ac:dyDescent="0.2">
      <c r="B630" s="28">
        <v>161</v>
      </c>
      <c r="C630" s="29" t="s">
        <v>1490</v>
      </c>
      <c r="D630" s="29" t="s">
        <v>616</v>
      </c>
      <c r="E630" s="29">
        <v>1E-4</v>
      </c>
      <c r="F630" s="29">
        <v>2.8500000000000001E-2</v>
      </c>
      <c r="G630" s="29">
        <v>3.7900000000000003E-2</v>
      </c>
      <c r="H630" s="29">
        <v>-1E-4</v>
      </c>
      <c r="I630" s="29">
        <v>-2.9000000000000001E-2</v>
      </c>
      <c r="J630" s="29">
        <v>-3.8600000000000002E-2</v>
      </c>
      <c r="K630" s="30">
        <v>300</v>
      </c>
      <c r="L630" s="30">
        <v>475</v>
      </c>
      <c r="M630" s="31">
        <v>-69.570800000000006</v>
      </c>
      <c r="N630" s="31">
        <v>0.27898065162907271</v>
      </c>
      <c r="O630" s="30">
        <v>1</v>
      </c>
      <c r="R630" s="28">
        <v>161</v>
      </c>
      <c r="S630" s="29" t="s">
        <v>1490</v>
      </c>
      <c r="T630" s="29" t="s">
        <v>616</v>
      </c>
      <c r="U630" s="29">
        <v>1E-4</v>
      </c>
      <c r="V630" s="29">
        <v>2.8500000000000001E-2</v>
      </c>
      <c r="W630" s="29">
        <v>3.7900000000000003E-2</v>
      </c>
      <c r="X630" s="29">
        <v>-1E-4</v>
      </c>
      <c r="Y630" s="29">
        <v>-2.9000000000000001E-2</v>
      </c>
      <c r="Z630" s="29">
        <v>-3.8600000000000002E-2</v>
      </c>
      <c r="AA630" s="30">
        <v>300</v>
      </c>
      <c r="AB630" s="30">
        <v>475</v>
      </c>
      <c r="AC630" s="31">
        <v>-69.571100000000001</v>
      </c>
      <c r="AD630" s="31">
        <v>0.27898185463659148</v>
      </c>
      <c r="AE630" s="30">
        <v>1</v>
      </c>
    </row>
    <row r="631" spans="2:31" x14ac:dyDescent="0.2">
      <c r="B631" s="28">
        <v>161</v>
      </c>
      <c r="C631" s="29" t="s">
        <v>1491</v>
      </c>
      <c r="D631" s="29" t="s">
        <v>618</v>
      </c>
      <c r="E631" s="29">
        <v>1E-4</v>
      </c>
      <c r="F631" s="29">
        <v>2.8500000000000001E-2</v>
      </c>
      <c r="G631" s="29">
        <v>3.7900000000000003E-2</v>
      </c>
      <c r="H631" s="29">
        <v>-1E-4</v>
      </c>
      <c r="I631" s="29">
        <v>-2.9000000000000001E-2</v>
      </c>
      <c r="J631" s="29">
        <v>-3.8600000000000002E-2</v>
      </c>
      <c r="K631" s="30">
        <v>300</v>
      </c>
      <c r="L631" s="30">
        <v>475</v>
      </c>
      <c r="M631" s="31">
        <v>70.270600000000002</v>
      </c>
      <c r="N631" s="31">
        <v>0.28178686716791984</v>
      </c>
      <c r="O631" s="30">
        <v>1</v>
      </c>
      <c r="R631" s="28">
        <v>161</v>
      </c>
      <c r="S631" s="29" t="s">
        <v>1491</v>
      </c>
      <c r="T631" s="29" t="s">
        <v>618</v>
      </c>
      <c r="U631" s="29">
        <v>1E-4</v>
      </c>
      <c r="V631" s="29">
        <v>2.8500000000000001E-2</v>
      </c>
      <c r="W631" s="29">
        <v>3.7900000000000003E-2</v>
      </c>
      <c r="X631" s="29">
        <v>-1E-4</v>
      </c>
      <c r="Y631" s="29">
        <v>-2.9000000000000001E-2</v>
      </c>
      <c r="Z631" s="29">
        <v>-3.8600000000000002E-2</v>
      </c>
      <c r="AA631" s="30">
        <v>300</v>
      </c>
      <c r="AB631" s="30">
        <v>475</v>
      </c>
      <c r="AC631" s="31">
        <v>70.270700000000005</v>
      </c>
      <c r="AD631" s="31">
        <v>0.2817872681704261</v>
      </c>
      <c r="AE631" s="30">
        <v>1</v>
      </c>
    </row>
    <row r="632" spans="2:31" x14ac:dyDescent="0.2">
      <c r="B632" s="28">
        <v>164</v>
      </c>
      <c r="C632" s="29" t="s">
        <v>1493</v>
      </c>
      <c r="D632" s="29" t="s">
        <v>616</v>
      </c>
      <c r="E632" s="29">
        <v>1E-4</v>
      </c>
      <c r="F632" s="29">
        <v>2.8400000000000002E-2</v>
      </c>
      <c r="G632" s="29">
        <v>3.78E-2</v>
      </c>
      <c r="H632" s="29">
        <v>-1E-4</v>
      </c>
      <c r="I632" s="29">
        <v>-2.8899999999999999E-2</v>
      </c>
      <c r="J632" s="29">
        <v>-3.85E-2</v>
      </c>
      <c r="K632" s="30">
        <v>300</v>
      </c>
      <c r="L632" s="30">
        <v>475</v>
      </c>
      <c r="M632" s="31">
        <v>-60.438400000000001</v>
      </c>
      <c r="N632" s="31">
        <v>0.24235949874686719</v>
      </c>
      <c r="O632" s="30">
        <v>1</v>
      </c>
      <c r="R632" s="28">
        <v>164</v>
      </c>
      <c r="S632" s="29" t="s">
        <v>1493</v>
      </c>
      <c r="T632" s="29" t="s">
        <v>616</v>
      </c>
      <c r="U632" s="29">
        <v>1E-4</v>
      </c>
      <c r="V632" s="29">
        <v>2.8400000000000002E-2</v>
      </c>
      <c r="W632" s="29">
        <v>3.78E-2</v>
      </c>
      <c r="X632" s="29">
        <v>-1E-4</v>
      </c>
      <c r="Y632" s="29">
        <v>-2.8899999999999999E-2</v>
      </c>
      <c r="Z632" s="29">
        <v>-3.85E-2</v>
      </c>
      <c r="AA632" s="30">
        <v>300</v>
      </c>
      <c r="AB632" s="30">
        <v>475</v>
      </c>
      <c r="AC632" s="31">
        <v>-60.439399999999999</v>
      </c>
      <c r="AD632" s="31">
        <v>0.24236350877192983</v>
      </c>
      <c r="AE632" s="30">
        <v>1</v>
      </c>
    </row>
    <row r="633" spans="2:31" x14ac:dyDescent="0.2">
      <c r="B633" s="28">
        <v>164</v>
      </c>
      <c r="C633" s="29" t="s">
        <v>1494</v>
      </c>
      <c r="D633" s="29" t="s">
        <v>618</v>
      </c>
      <c r="E633" s="29">
        <v>1E-4</v>
      </c>
      <c r="F633" s="29">
        <v>2.8400000000000002E-2</v>
      </c>
      <c r="G633" s="29">
        <v>3.78E-2</v>
      </c>
      <c r="H633" s="29">
        <v>-1E-4</v>
      </c>
      <c r="I633" s="29">
        <v>-2.8899999999999999E-2</v>
      </c>
      <c r="J633" s="29">
        <v>-3.85E-2</v>
      </c>
      <c r="K633" s="30">
        <v>300</v>
      </c>
      <c r="L633" s="30">
        <v>475</v>
      </c>
      <c r="M633" s="31">
        <v>59.692900000000002</v>
      </c>
      <c r="N633" s="31">
        <v>0.23937002506265664</v>
      </c>
      <c r="O633" s="30">
        <v>1</v>
      </c>
      <c r="R633" s="28">
        <v>164</v>
      </c>
      <c r="S633" s="29" t="s">
        <v>1494</v>
      </c>
      <c r="T633" s="29" t="s">
        <v>618</v>
      </c>
      <c r="U633" s="29">
        <v>1E-4</v>
      </c>
      <c r="V633" s="29">
        <v>2.8400000000000002E-2</v>
      </c>
      <c r="W633" s="29">
        <v>3.78E-2</v>
      </c>
      <c r="X633" s="29">
        <v>-1E-4</v>
      </c>
      <c r="Y633" s="29">
        <v>-2.8899999999999999E-2</v>
      </c>
      <c r="Z633" s="29">
        <v>-3.85E-2</v>
      </c>
      <c r="AA633" s="30">
        <v>300</v>
      </c>
      <c r="AB633" s="30">
        <v>475</v>
      </c>
      <c r="AC633" s="31">
        <v>59.693899999999999</v>
      </c>
      <c r="AD633" s="31">
        <v>0.23937403508771932</v>
      </c>
      <c r="AE633" s="30">
        <v>1</v>
      </c>
    </row>
    <row r="634" spans="2:31" x14ac:dyDescent="0.2">
      <c r="B634" s="28">
        <v>172</v>
      </c>
      <c r="C634" s="29" t="s">
        <v>1496</v>
      </c>
      <c r="D634" s="29" t="s">
        <v>616</v>
      </c>
      <c r="E634" s="29">
        <v>1E-4</v>
      </c>
      <c r="F634" s="29">
        <v>2.7900000000000001E-2</v>
      </c>
      <c r="G634" s="29">
        <v>3.7199999999999997E-2</v>
      </c>
      <c r="H634" s="29">
        <v>-1E-4</v>
      </c>
      <c r="I634" s="29">
        <v>-2.81E-2</v>
      </c>
      <c r="J634" s="29">
        <v>-3.7499999999999999E-2</v>
      </c>
      <c r="K634" s="30">
        <v>300</v>
      </c>
      <c r="L634" s="30">
        <v>475</v>
      </c>
      <c r="M634" s="31">
        <v>-24.046900000000001</v>
      </c>
      <c r="N634" s="31">
        <v>9.6428671679197997E-2</v>
      </c>
      <c r="O634" s="30">
        <v>1</v>
      </c>
      <c r="R634" s="28">
        <v>172</v>
      </c>
      <c r="S634" s="29" t="s">
        <v>1496</v>
      </c>
      <c r="T634" s="29" t="s">
        <v>616</v>
      </c>
      <c r="U634" s="29">
        <v>1E-4</v>
      </c>
      <c r="V634" s="29">
        <v>2.7900000000000001E-2</v>
      </c>
      <c r="W634" s="29">
        <v>3.7199999999999997E-2</v>
      </c>
      <c r="X634" s="29">
        <v>-1E-4</v>
      </c>
      <c r="Y634" s="29">
        <v>-2.81E-2</v>
      </c>
      <c r="Z634" s="29">
        <v>-3.7499999999999999E-2</v>
      </c>
      <c r="AA634" s="30">
        <v>300</v>
      </c>
      <c r="AB634" s="30">
        <v>475</v>
      </c>
      <c r="AC634" s="31">
        <v>-24.040600000000001</v>
      </c>
      <c r="AD634" s="31">
        <v>9.640340852130326E-2</v>
      </c>
      <c r="AE634" s="30">
        <v>1</v>
      </c>
    </row>
    <row r="635" spans="2:31" x14ac:dyDescent="0.2">
      <c r="B635" s="28">
        <v>172</v>
      </c>
      <c r="C635" s="29" t="s">
        <v>1497</v>
      </c>
      <c r="D635" s="29" t="s">
        <v>618</v>
      </c>
      <c r="E635" s="29">
        <v>1E-4</v>
      </c>
      <c r="F635" s="29">
        <v>2.7900000000000001E-2</v>
      </c>
      <c r="G635" s="29">
        <v>3.7199999999999997E-2</v>
      </c>
      <c r="H635" s="29">
        <v>-1E-4</v>
      </c>
      <c r="I635" s="29">
        <v>-2.81E-2</v>
      </c>
      <c r="J635" s="29">
        <v>-3.7499999999999999E-2</v>
      </c>
      <c r="K635" s="30">
        <v>300</v>
      </c>
      <c r="L635" s="30">
        <v>475</v>
      </c>
      <c r="M635" s="31">
        <v>59.692900000000002</v>
      </c>
      <c r="N635" s="31">
        <v>0.23937002506265664</v>
      </c>
      <c r="O635" s="30">
        <v>1</v>
      </c>
      <c r="R635" s="28">
        <v>172</v>
      </c>
      <c r="S635" s="29" t="s">
        <v>1497</v>
      </c>
      <c r="T635" s="29" t="s">
        <v>618</v>
      </c>
      <c r="U635" s="29">
        <v>1E-4</v>
      </c>
      <c r="V635" s="29">
        <v>2.7900000000000001E-2</v>
      </c>
      <c r="W635" s="29">
        <v>3.7199999999999997E-2</v>
      </c>
      <c r="X635" s="29">
        <v>-1E-4</v>
      </c>
      <c r="Y635" s="29">
        <v>-2.81E-2</v>
      </c>
      <c r="Z635" s="29">
        <v>-3.7499999999999999E-2</v>
      </c>
      <c r="AA635" s="30">
        <v>300</v>
      </c>
      <c r="AB635" s="30">
        <v>475</v>
      </c>
      <c r="AC635" s="31">
        <v>59.693899999999999</v>
      </c>
      <c r="AD635" s="31">
        <v>0.23937403508771932</v>
      </c>
      <c r="AE635" s="30">
        <v>1</v>
      </c>
    </row>
    <row r="636" spans="2:31" x14ac:dyDescent="0.2">
      <c r="B636" s="28">
        <v>173</v>
      </c>
      <c r="C636" s="29" t="s">
        <v>1499</v>
      </c>
      <c r="D636" s="29" t="s">
        <v>616</v>
      </c>
      <c r="E636" s="29">
        <v>1E-4</v>
      </c>
      <c r="F636" s="29">
        <v>2.7900000000000001E-2</v>
      </c>
      <c r="G636" s="29">
        <v>3.7199999999999997E-2</v>
      </c>
      <c r="H636" s="29">
        <v>-1E-4</v>
      </c>
      <c r="I636" s="29">
        <v>-2.81E-2</v>
      </c>
      <c r="J636" s="29">
        <v>-3.7499999999999999E-2</v>
      </c>
      <c r="K636" s="30">
        <v>300</v>
      </c>
      <c r="L636" s="30">
        <v>475</v>
      </c>
      <c r="M636" s="31">
        <v>-23.5944</v>
      </c>
      <c r="N636" s="31">
        <v>9.4614135338345867E-2</v>
      </c>
      <c r="O636" s="30">
        <v>1</v>
      </c>
      <c r="R636" s="28">
        <v>173</v>
      </c>
      <c r="S636" s="29" t="s">
        <v>1499</v>
      </c>
      <c r="T636" s="29" t="s">
        <v>616</v>
      </c>
      <c r="U636" s="29">
        <v>1E-4</v>
      </c>
      <c r="V636" s="29">
        <v>2.7900000000000001E-2</v>
      </c>
      <c r="W636" s="29">
        <v>3.7199999999999997E-2</v>
      </c>
      <c r="X636" s="29">
        <v>-1E-4</v>
      </c>
      <c r="Y636" s="29">
        <v>-2.81E-2</v>
      </c>
      <c r="Z636" s="29">
        <v>-3.7499999999999999E-2</v>
      </c>
      <c r="AA636" s="30">
        <v>300</v>
      </c>
      <c r="AB636" s="30">
        <v>475</v>
      </c>
      <c r="AC636" s="31">
        <v>-23.5883</v>
      </c>
      <c r="AD636" s="31">
        <v>9.4589674185463657E-2</v>
      </c>
      <c r="AE636" s="30">
        <v>1</v>
      </c>
    </row>
    <row r="637" spans="2:31" x14ac:dyDescent="0.2">
      <c r="B637" s="28">
        <v>173</v>
      </c>
      <c r="C637" s="29" t="s">
        <v>1500</v>
      </c>
      <c r="D637" s="29" t="s">
        <v>618</v>
      </c>
      <c r="E637" s="29">
        <v>1E-4</v>
      </c>
      <c r="F637" s="29">
        <v>2.7900000000000001E-2</v>
      </c>
      <c r="G637" s="29">
        <v>3.7199999999999997E-2</v>
      </c>
      <c r="H637" s="29">
        <v>-1E-4</v>
      </c>
      <c r="I637" s="29">
        <v>-2.81E-2</v>
      </c>
      <c r="J637" s="29">
        <v>-3.7499999999999999E-2</v>
      </c>
      <c r="K637" s="30">
        <v>300</v>
      </c>
      <c r="L637" s="30">
        <v>475</v>
      </c>
      <c r="M637" s="31">
        <v>59.692900000000002</v>
      </c>
      <c r="N637" s="31">
        <v>0.23937002506265664</v>
      </c>
      <c r="O637" s="30">
        <v>1</v>
      </c>
      <c r="R637" s="28">
        <v>173</v>
      </c>
      <c r="S637" s="29" t="s">
        <v>1500</v>
      </c>
      <c r="T637" s="29" t="s">
        <v>618</v>
      </c>
      <c r="U637" s="29">
        <v>1E-4</v>
      </c>
      <c r="V637" s="29">
        <v>2.7900000000000001E-2</v>
      </c>
      <c r="W637" s="29">
        <v>3.7199999999999997E-2</v>
      </c>
      <c r="X637" s="29">
        <v>-1E-4</v>
      </c>
      <c r="Y637" s="29">
        <v>-2.81E-2</v>
      </c>
      <c r="Z637" s="29">
        <v>-3.7499999999999999E-2</v>
      </c>
      <c r="AA637" s="30">
        <v>300</v>
      </c>
      <c r="AB637" s="30">
        <v>475</v>
      </c>
      <c r="AC637" s="31">
        <v>59.693899999999999</v>
      </c>
      <c r="AD637" s="31">
        <v>0.23937403508771932</v>
      </c>
      <c r="AE637" s="30">
        <v>1</v>
      </c>
    </row>
    <row r="638" spans="2:31" x14ac:dyDescent="0.2">
      <c r="B638" s="28">
        <v>174</v>
      </c>
      <c r="C638" s="29" t="s">
        <v>1501</v>
      </c>
      <c r="D638" s="29" t="s">
        <v>616</v>
      </c>
      <c r="E638" s="29">
        <v>1E-4</v>
      </c>
      <c r="F638" s="29">
        <v>2.7900000000000001E-2</v>
      </c>
      <c r="G638" s="29">
        <v>3.7199999999999997E-2</v>
      </c>
      <c r="H638" s="29">
        <v>-1E-4</v>
      </c>
      <c r="I638" s="29">
        <v>-2.81E-2</v>
      </c>
      <c r="J638" s="29">
        <v>-3.7499999999999999E-2</v>
      </c>
      <c r="K638" s="30">
        <v>300</v>
      </c>
      <c r="L638" s="30">
        <v>475</v>
      </c>
      <c r="M638" s="31">
        <v>-25.3429</v>
      </c>
      <c r="N638" s="31">
        <v>0.101625664160401</v>
      </c>
      <c r="O638" s="30">
        <v>1</v>
      </c>
      <c r="R638" s="28">
        <v>174</v>
      </c>
      <c r="S638" s="29" t="s">
        <v>1501</v>
      </c>
      <c r="T638" s="29" t="s">
        <v>616</v>
      </c>
      <c r="U638" s="29">
        <v>1E-4</v>
      </c>
      <c r="V638" s="29">
        <v>2.7900000000000001E-2</v>
      </c>
      <c r="W638" s="29">
        <v>3.7199999999999997E-2</v>
      </c>
      <c r="X638" s="29">
        <v>-1E-4</v>
      </c>
      <c r="Y638" s="29">
        <v>-2.81E-2</v>
      </c>
      <c r="Z638" s="29">
        <v>-3.7499999999999999E-2</v>
      </c>
      <c r="AA638" s="30">
        <v>300</v>
      </c>
      <c r="AB638" s="30">
        <v>475</v>
      </c>
      <c r="AC638" s="31">
        <v>-25.3368</v>
      </c>
      <c r="AD638" s="31">
        <v>0.10160120300751879</v>
      </c>
      <c r="AE638" s="30">
        <v>1</v>
      </c>
    </row>
    <row r="639" spans="2:31" x14ac:dyDescent="0.2">
      <c r="B639" s="28">
        <v>174</v>
      </c>
      <c r="C639" s="29" t="s">
        <v>1502</v>
      </c>
      <c r="D639" s="29" t="s">
        <v>618</v>
      </c>
      <c r="E639" s="29">
        <v>1E-4</v>
      </c>
      <c r="F639" s="29">
        <v>2.7900000000000001E-2</v>
      </c>
      <c r="G639" s="29">
        <v>3.7199999999999997E-2</v>
      </c>
      <c r="H639" s="29">
        <v>-1E-4</v>
      </c>
      <c r="I639" s="29">
        <v>-2.81E-2</v>
      </c>
      <c r="J639" s="29">
        <v>-3.7499999999999999E-2</v>
      </c>
      <c r="K639" s="30">
        <v>300</v>
      </c>
      <c r="L639" s="30">
        <v>475</v>
      </c>
      <c r="M639" s="31">
        <v>59.692900000000002</v>
      </c>
      <c r="N639" s="31">
        <v>0.23937002506265664</v>
      </c>
      <c r="O639" s="30">
        <v>1</v>
      </c>
      <c r="R639" s="28">
        <v>174</v>
      </c>
      <c r="S639" s="29" t="s">
        <v>1502</v>
      </c>
      <c r="T639" s="29" t="s">
        <v>618</v>
      </c>
      <c r="U639" s="29">
        <v>1E-4</v>
      </c>
      <c r="V639" s="29">
        <v>2.7900000000000001E-2</v>
      </c>
      <c r="W639" s="29">
        <v>3.7199999999999997E-2</v>
      </c>
      <c r="X639" s="29">
        <v>-1E-4</v>
      </c>
      <c r="Y639" s="29">
        <v>-2.81E-2</v>
      </c>
      <c r="Z639" s="29">
        <v>-3.7499999999999999E-2</v>
      </c>
      <c r="AA639" s="30">
        <v>300</v>
      </c>
      <c r="AB639" s="30">
        <v>475</v>
      </c>
      <c r="AC639" s="31">
        <v>59.693899999999999</v>
      </c>
      <c r="AD639" s="31">
        <v>0.23937403508771932</v>
      </c>
      <c r="AE639" s="30">
        <v>1</v>
      </c>
    </row>
    <row r="640" spans="2:31" x14ac:dyDescent="0.2">
      <c r="B640" s="28">
        <v>175</v>
      </c>
      <c r="C640" s="29" t="s">
        <v>1503</v>
      </c>
      <c r="D640" s="29" t="s">
        <v>616</v>
      </c>
      <c r="E640" s="29">
        <v>1E-4</v>
      </c>
      <c r="F640" s="29">
        <v>2.7900000000000001E-2</v>
      </c>
      <c r="G640" s="29">
        <v>3.7199999999999997E-2</v>
      </c>
      <c r="H640" s="29">
        <v>-1E-4</v>
      </c>
      <c r="I640" s="29">
        <v>-2.81E-2</v>
      </c>
      <c r="J640" s="29">
        <v>-3.7499999999999999E-2</v>
      </c>
      <c r="K640" s="30">
        <v>300</v>
      </c>
      <c r="L640" s="30">
        <v>475</v>
      </c>
      <c r="M640" s="31">
        <v>-24.370999999999999</v>
      </c>
      <c r="N640" s="31">
        <v>9.7728320802005011E-2</v>
      </c>
      <c r="O640" s="30">
        <v>1</v>
      </c>
      <c r="R640" s="28">
        <v>175</v>
      </c>
      <c r="S640" s="29" t="s">
        <v>1503</v>
      </c>
      <c r="T640" s="29" t="s">
        <v>616</v>
      </c>
      <c r="U640" s="29">
        <v>1E-4</v>
      </c>
      <c r="V640" s="29">
        <v>2.7900000000000001E-2</v>
      </c>
      <c r="W640" s="29">
        <v>3.7199999999999997E-2</v>
      </c>
      <c r="X640" s="29">
        <v>-1E-4</v>
      </c>
      <c r="Y640" s="29">
        <v>-2.81E-2</v>
      </c>
      <c r="Z640" s="29">
        <v>-3.7499999999999999E-2</v>
      </c>
      <c r="AA640" s="30">
        <v>300</v>
      </c>
      <c r="AB640" s="30">
        <v>475</v>
      </c>
      <c r="AC640" s="31">
        <v>-24.364899999999999</v>
      </c>
      <c r="AD640" s="31">
        <v>9.7703859649122801E-2</v>
      </c>
      <c r="AE640" s="30">
        <v>1</v>
      </c>
    </row>
    <row r="641" spans="2:31" x14ac:dyDescent="0.2">
      <c r="B641" s="28">
        <v>175</v>
      </c>
      <c r="C641" s="29" t="s">
        <v>1504</v>
      </c>
      <c r="D641" s="29" t="s">
        <v>618</v>
      </c>
      <c r="E641" s="29">
        <v>1E-4</v>
      </c>
      <c r="F641" s="29">
        <v>2.7900000000000001E-2</v>
      </c>
      <c r="G641" s="29">
        <v>3.7199999999999997E-2</v>
      </c>
      <c r="H641" s="29">
        <v>-1E-4</v>
      </c>
      <c r="I641" s="29">
        <v>-2.81E-2</v>
      </c>
      <c r="J641" s="29">
        <v>-3.7499999999999999E-2</v>
      </c>
      <c r="K641" s="30">
        <v>300</v>
      </c>
      <c r="L641" s="30">
        <v>475</v>
      </c>
      <c r="M641" s="31">
        <v>59.692900000000002</v>
      </c>
      <c r="N641" s="31">
        <v>0.23937002506265664</v>
      </c>
      <c r="O641" s="30">
        <v>1</v>
      </c>
      <c r="R641" s="28">
        <v>175</v>
      </c>
      <c r="S641" s="29" t="s">
        <v>1504</v>
      </c>
      <c r="T641" s="29" t="s">
        <v>618</v>
      </c>
      <c r="U641" s="29">
        <v>1E-4</v>
      </c>
      <c r="V641" s="29">
        <v>2.7900000000000001E-2</v>
      </c>
      <c r="W641" s="29">
        <v>3.7199999999999997E-2</v>
      </c>
      <c r="X641" s="29">
        <v>-1E-4</v>
      </c>
      <c r="Y641" s="29">
        <v>-2.81E-2</v>
      </c>
      <c r="Z641" s="29">
        <v>-3.7499999999999999E-2</v>
      </c>
      <c r="AA641" s="30">
        <v>300</v>
      </c>
      <c r="AB641" s="30">
        <v>475</v>
      </c>
      <c r="AC641" s="31">
        <v>59.693899999999999</v>
      </c>
      <c r="AD641" s="31">
        <v>0.23937403508771932</v>
      </c>
      <c r="AE641" s="30">
        <v>1</v>
      </c>
    </row>
    <row r="642" spans="2:31" x14ac:dyDescent="0.2">
      <c r="B642" s="28">
        <v>176</v>
      </c>
      <c r="C642" s="29" t="s">
        <v>1506</v>
      </c>
      <c r="D642" s="29" t="s">
        <v>616</v>
      </c>
      <c r="E642" s="29">
        <v>1E-4</v>
      </c>
      <c r="F642" s="29">
        <v>2.7900000000000001E-2</v>
      </c>
      <c r="G642" s="29">
        <v>3.7199999999999997E-2</v>
      </c>
      <c r="H642" s="29">
        <v>-1E-4</v>
      </c>
      <c r="I642" s="29">
        <v>-2.81E-2</v>
      </c>
      <c r="J642" s="29">
        <v>-3.7499999999999999E-2</v>
      </c>
      <c r="K642" s="30">
        <v>300</v>
      </c>
      <c r="L642" s="30">
        <v>475</v>
      </c>
      <c r="M642" s="31">
        <v>-23.4146</v>
      </c>
      <c r="N642" s="31">
        <v>9.3893132832080201E-2</v>
      </c>
      <c r="O642" s="30">
        <v>1</v>
      </c>
      <c r="R642" s="28">
        <v>176</v>
      </c>
      <c r="S642" s="29" t="s">
        <v>1506</v>
      </c>
      <c r="T642" s="29" t="s">
        <v>616</v>
      </c>
      <c r="U642" s="29">
        <v>1E-4</v>
      </c>
      <c r="V642" s="29">
        <v>2.7900000000000001E-2</v>
      </c>
      <c r="W642" s="29">
        <v>3.7199999999999997E-2</v>
      </c>
      <c r="X642" s="29">
        <v>-1E-4</v>
      </c>
      <c r="Y642" s="29">
        <v>-2.81E-2</v>
      </c>
      <c r="Z642" s="29">
        <v>-3.7499999999999999E-2</v>
      </c>
      <c r="AA642" s="30">
        <v>300</v>
      </c>
      <c r="AB642" s="30">
        <v>475</v>
      </c>
      <c r="AC642" s="31">
        <v>-23.4084</v>
      </c>
      <c r="AD642" s="31">
        <v>9.3868270676691734E-2</v>
      </c>
      <c r="AE642" s="30">
        <v>1</v>
      </c>
    </row>
    <row r="643" spans="2:31" x14ac:dyDescent="0.2">
      <c r="B643" s="28">
        <v>176</v>
      </c>
      <c r="C643" s="29" t="s">
        <v>1507</v>
      </c>
      <c r="D643" s="29" t="s">
        <v>618</v>
      </c>
      <c r="E643" s="29">
        <v>1E-4</v>
      </c>
      <c r="F643" s="29">
        <v>2.7900000000000001E-2</v>
      </c>
      <c r="G643" s="29">
        <v>3.7199999999999997E-2</v>
      </c>
      <c r="H643" s="29">
        <v>-1E-4</v>
      </c>
      <c r="I643" s="29">
        <v>-2.81E-2</v>
      </c>
      <c r="J643" s="29">
        <v>-3.7499999999999999E-2</v>
      </c>
      <c r="K643" s="30">
        <v>300</v>
      </c>
      <c r="L643" s="30">
        <v>475</v>
      </c>
      <c r="M643" s="31">
        <v>59.692900000000002</v>
      </c>
      <c r="N643" s="31">
        <v>0.23937002506265664</v>
      </c>
      <c r="O643" s="30">
        <v>1</v>
      </c>
      <c r="R643" s="28">
        <v>176</v>
      </c>
      <c r="S643" s="29" t="s">
        <v>1507</v>
      </c>
      <c r="T643" s="29" t="s">
        <v>618</v>
      </c>
      <c r="U643" s="29">
        <v>1E-4</v>
      </c>
      <c r="V643" s="29">
        <v>2.7900000000000001E-2</v>
      </c>
      <c r="W643" s="29">
        <v>3.7199999999999997E-2</v>
      </c>
      <c r="X643" s="29">
        <v>-1E-4</v>
      </c>
      <c r="Y643" s="29">
        <v>-2.81E-2</v>
      </c>
      <c r="Z643" s="29">
        <v>-3.7499999999999999E-2</v>
      </c>
      <c r="AA643" s="30">
        <v>300</v>
      </c>
      <c r="AB643" s="30">
        <v>475</v>
      </c>
      <c r="AC643" s="31">
        <v>59.693899999999999</v>
      </c>
      <c r="AD643" s="31">
        <v>0.23937403508771932</v>
      </c>
      <c r="AE643" s="30">
        <v>1</v>
      </c>
    </row>
    <row r="644" spans="2:31" x14ac:dyDescent="0.2">
      <c r="B644" s="28">
        <v>150</v>
      </c>
      <c r="C644" s="29" t="s">
        <v>1509</v>
      </c>
      <c r="D644" s="29" t="s">
        <v>616</v>
      </c>
      <c r="E644" s="29">
        <v>1E-4</v>
      </c>
      <c r="F644" s="29">
        <v>2.8400000000000002E-2</v>
      </c>
      <c r="G644" s="29">
        <v>3.78E-2</v>
      </c>
      <c r="H644" s="29">
        <v>-1E-4</v>
      </c>
      <c r="I644" s="29">
        <v>-2.8899999999999999E-2</v>
      </c>
      <c r="J644" s="29">
        <v>-3.85E-2</v>
      </c>
      <c r="K644" s="30">
        <v>300</v>
      </c>
      <c r="L644" s="30">
        <v>475</v>
      </c>
      <c r="M644" s="31">
        <v>-53.323</v>
      </c>
      <c r="N644" s="31">
        <v>0.21382656641604009</v>
      </c>
      <c r="O644" s="30">
        <v>1</v>
      </c>
      <c r="R644" s="28">
        <v>150</v>
      </c>
      <c r="S644" s="29" t="s">
        <v>1509</v>
      </c>
      <c r="T644" s="29" t="s">
        <v>616</v>
      </c>
      <c r="U644" s="29">
        <v>1E-4</v>
      </c>
      <c r="V644" s="29">
        <v>2.8400000000000002E-2</v>
      </c>
      <c r="W644" s="29">
        <v>3.78E-2</v>
      </c>
      <c r="X644" s="29">
        <v>-1E-4</v>
      </c>
      <c r="Y644" s="29">
        <v>-2.8899999999999999E-2</v>
      </c>
      <c r="Z644" s="29">
        <v>-3.85E-2</v>
      </c>
      <c r="AA644" s="30">
        <v>300</v>
      </c>
      <c r="AB644" s="30">
        <v>475</v>
      </c>
      <c r="AC644" s="31">
        <v>-53.322099999999999</v>
      </c>
      <c r="AD644" s="31">
        <v>0.2138229573934837</v>
      </c>
      <c r="AE644" s="30">
        <v>1</v>
      </c>
    </row>
    <row r="645" spans="2:31" x14ac:dyDescent="0.2">
      <c r="B645" s="28">
        <v>150</v>
      </c>
      <c r="C645" s="29" t="s">
        <v>1510</v>
      </c>
      <c r="D645" s="29" t="s">
        <v>618</v>
      </c>
      <c r="E645" s="29">
        <v>1E-4</v>
      </c>
      <c r="F645" s="29">
        <v>2.8400000000000002E-2</v>
      </c>
      <c r="G645" s="29">
        <v>3.78E-2</v>
      </c>
      <c r="H645" s="29">
        <v>-1E-4</v>
      </c>
      <c r="I645" s="29">
        <v>-2.8899999999999999E-2</v>
      </c>
      <c r="J645" s="29">
        <v>-3.85E-2</v>
      </c>
      <c r="K645" s="30">
        <v>300</v>
      </c>
      <c r="L645" s="30">
        <v>475</v>
      </c>
      <c r="M645" s="31">
        <v>53.317300000000003</v>
      </c>
      <c r="N645" s="31">
        <v>0.21380370927318296</v>
      </c>
      <c r="O645" s="30">
        <v>1</v>
      </c>
      <c r="R645" s="28">
        <v>150</v>
      </c>
      <c r="S645" s="29" t="s">
        <v>1510</v>
      </c>
      <c r="T645" s="29" t="s">
        <v>618</v>
      </c>
      <c r="U645" s="29">
        <v>1E-4</v>
      </c>
      <c r="V645" s="29">
        <v>2.8400000000000002E-2</v>
      </c>
      <c r="W645" s="29">
        <v>3.78E-2</v>
      </c>
      <c r="X645" s="29">
        <v>-1E-4</v>
      </c>
      <c r="Y645" s="29">
        <v>-2.8899999999999999E-2</v>
      </c>
      <c r="Z645" s="29">
        <v>-3.85E-2</v>
      </c>
      <c r="AA645" s="30">
        <v>300</v>
      </c>
      <c r="AB645" s="30">
        <v>475</v>
      </c>
      <c r="AC645" s="31">
        <v>53.316299999999998</v>
      </c>
      <c r="AD645" s="31">
        <v>0.21379969924812028</v>
      </c>
      <c r="AE645" s="30">
        <v>1</v>
      </c>
    </row>
    <row r="646" spans="2:31" x14ac:dyDescent="0.2">
      <c r="B646" s="28">
        <v>153</v>
      </c>
      <c r="C646" s="29" t="s">
        <v>1512</v>
      </c>
      <c r="D646" s="29" t="s">
        <v>616</v>
      </c>
      <c r="E646" s="29">
        <v>1E-4</v>
      </c>
      <c r="F646" s="29">
        <v>2.8500000000000001E-2</v>
      </c>
      <c r="G646" s="29">
        <v>3.7900000000000003E-2</v>
      </c>
      <c r="H646" s="29">
        <v>-1E-4</v>
      </c>
      <c r="I646" s="29">
        <v>-2.9000000000000001E-2</v>
      </c>
      <c r="J646" s="29">
        <v>-3.8600000000000002E-2</v>
      </c>
      <c r="K646" s="30">
        <v>300</v>
      </c>
      <c r="L646" s="30">
        <v>475</v>
      </c>
      <c r="M646" s="31">
        <v>-69.410799999999995</v>
      </c>
      <c r="N646" s="31">
        <v>0.2783390476190476</v>
      </c>
      <c r="O646" s="30">
        <v>1</v>
      </c>
      <c r="R646" s="28">
        <v>153</v>
      </c>
      <c r="S646" s="29" t="s">
        <v>1512</v>
      </c>
      <c r="T646" s="29" t="s">
        <v>616</v>
      </c>
      <c r="U646" s="29">
        <v>1E-4</v>
      </c>
      <c r="V646" s="29">
        <v>2.8500000000000001E-2</v>
      </c>
      <c r="W646" s="29">
        <v>3.7900000000000003E-2</v>
      </c>
      <c r="X646" s="29">
        <v>-1E-4</v>
      </c>
      <c r="Y646" s="29">
        <v>-2.9000000000000001E-2</v>
      </c>
      <c r="Z646" s="29">
        <v>-3.8600000000000002E-2</v>
      </c>
      <c r="AA646" s="30">
        <v>300</v>
      </c>
      <c r="AB646" s="30">
        <v>475</v>
      </c>
      <c r="AC646" s="31">
        <v>-69.410700000000006</v>
      </c>
      <c r="AD646" s="31">
        <v>0.2783386466165414</v>
      </c>
      <c r="AE646" s="30">
        <v>1</v>
      </c>
    </row>
    <row r="647" spans="2:31" x14ac:dyDescent="0.2">
      <c r="B647" s="28">
        <v>153</v>
      </c>
      <c r="C647" s="29" t="s">
        <v>1513</v>
      </c>
      <c r="D647" s="29" t="s">
        <v>618</v>
      </c>
      <c r="E647" s="29">
        <v>1E-4</v>
      </c>
      <c r="F647" s="29">
        <v>2.8500000000000001E-2</v>
      </c>
      <c r="G647" s="29">
        <v>3.7900000000000003E-2</v>
      </c>
      <c r="H647" s="29">
        <v>-1E-4</v>
      </c>
      <c r="I647" s="29">
        <v>-2.9000000000000001E-2</v>
      </c>
      <c r="J647" s="29">
        <v>-3.8600000000000002E-2</v>
      </c>
      <c r="K647" s="30">
        <v>300</v>
      </c>
      <c r="L647" s="30">
        <v>475</v>
      </c>
      <c r="M647" s="31">
        <v>69.405600000000007</v>
      </c>
      <c r="N647" s="31">
        <v>0.27831819548872183</v>
      </c>
      <c r="O647" s="30">
        <v>1</v>
      </c>
      <c r="R647" s="28">
        <v>153</v>
      </c>
      <c r="S647" s="29" t="s">
        <v>1513</v>
      </c>
      <c r="T647" s="29" t="s">
        <v>618</v>
      </c>
      <c r="U647" s="29">
        <v>1E-4</v>
      </c>
      <c r="V647" s="29">
        <v>2.8500000000000001E-2</v>
      </c>
      <c r="W647" s="29">
        <v>3.7900000000000003E-2</v>
      </c>
      <c r="X647" s="29">
        <v>-1E-4</v>
      </c>
      <c r="Y647" s="29">
        <v>-2.9000000000000001E-2</v>
      </c>
      <c r="Z647" s="29">
        <v>-3.8600000000000002E-2</v>
      </c>
      <c r="AA647" s="30">
        <v>300</v>
      </c>
      <c r="AB647" s="30">
        <v>475</v>
      </c>
      <c r="AC647" s="31">
        <v>69.4054</v>
      </c>
      <c r="AD647" s="31">
        <v>0.27831739348370926</v>
      </c>
      <c r="AE647" s="30">
        <v>1</v>
      </c>
    </row>
    <row r="648" spans="2:31" x14ac:dyDescent="0.2">
      <c r="B648" s="28">
        <v>156</v>
      </c>
      <c r="C648" s="29" t="s">
        <v>1515</v>
      </c>
      <c r="D648" s="29" t="s">
        <v>616</v>
      </c>
      <c r="E648" s="29">
        <v>1E-4</v>
      </c>
      <c r="F648" s="29">
        <v>2.8500000000000001E-2</v>
      </c>
      <c r="G648" s="29">
        <v>3.7900000000000003E-2</v>
      </c>
      <c r="H648" s="29">
        <v>-1E-4</v>
      </c>
      <c r="I648" s="29">
        <v>-2.9000000000000001E-2</v>
      </c>
      <c r="J648" s="29">
        <v>-3.8600000000000002E-2</v>
      </c>
      <c r="K648" s="30">
        <v>300</v>
      </c>
      <c r="L648" s="30">
        <v>475</v>
      </c>
      <c r="M648" s="31">
        <v>-70.623800000000003</v>
      </c>
      <c r="N648" s="31">
        <v>0.28320320802005011</v>
      </c>
      <c r="O648" s="30">
        <v>1</v>
      </c>
      <c r="R648" s="28">
        <v>156</v>
      </c>
      <c r="S648" s="29" t="s">
        <v>1515</v>
      </c>
      <c r="T648" s="29" t="s">
        <v>616</v>
      </c>
      <c r="U648" s="29">
        <v>1E-4</v>
      </c>
      <c r="V648" s="29">
        <v>2.8500000000000001E-2</v>
      </c>
      <c r="W648" s="29">
        <v>3.7900000000000003E-2</v>
      </c>
      <c r="X648" s="29">
        <v>-1E-4</v>
      </c>
      <c r="Y648" s="29">
        <v>-2.9000000000000001E-2</v>
      </c>
      <c r="Z648" s="29">
        <v>-3.8600000000000002E-2</v>
      </c>
      <c r="AA648" s="30">
        <v>300</v>
      </c>
      <c r="AB648" s="30">
        <v>475</v>
      </c>
      <c r="AC648" s="31">
        <v>-70.623800000000003</v>
      </c>
      <c r="AD648" s="31">
        <v>0.28320320802005011</v>
      </c>
      <c r="AE648" s="30">
        <v>1</v>
      </c>
    </row>
    <row r="649" spans="2:31" x14ac:dyDescent="0.2">
      <c r="B649" s="28">
        <v>156</v>
      </c>
      <c r="C649" s="29" t="s">
        <v>1516</v>
      </c>
      <c r="D649" s="29" t="s">
        <v>618</v>
      </c>
      <c r="E649" s="29">
        <v>1E-4</v>
      </c>
      <c r="F649" s="29">
        <v>2.8500000000000001E-2</v>
      </c>
      <c r="G649" s="29">
        <v>3.7900000000000003E-2</v>
      </c>
      <c r="H649" s="29">
        <v>-1E-4</v>
      </c>
      <c r="I649" s="29">
        <v>-2.9000000000000001E-2</v>
      </c>
      <c r="J649" s="29">
        <v>-3.8600000000000002E-2</v>
      </c>
      <c r="K649" s="30">
        <v>300</v>
      </c>
      <c r="L649" s="30">
        <v>475</v>
      </c>
      <c r="M649" s="31">
        <v>70.621799999999993</v>
      </c>
      <c r="N649" s="31">
        <v>0.28319518796992477</v>
      </c>
      <c r="O649" s="30">
        <v>1</v>
      </c>
      <c r="R649" s="28">
        <v>156</v>
      </c>
      <c r="S649" s="29" t="s">
        <v>1516</v>
      </c>
      <c r="T649" s="29" t="s">
        <v>618</v>
      </c>
      <c r="U649" s="29">
        <v>1E-4</v>
      </c>
      <c r="V649" s="29">
        <v>2.8500000000000001E-2</v>
      </c>
      <c r="W649" s="29">
        <v>3.7900000000000003E-2</v>
      </c>
      <c r="X649" s="29">
        <v>-1E-4</v>
      </c>
      <c r="Y649" s="29">
        <v>-2.9000000000000001E-2</v>
      </c>
      <c r="Z649" s="29">
        <v>-3.8600000000000002E-2</v>
      </c>
      <c r="AA649" s="30">
        <v>300</v>
      </c>
      <c r="AB649" s="30">
        <v>475</v>
      </c>
      <c r="AC649" s="31">
        <v>70.621799999999993</v>
      </c>
      <c r="AD649" s="31">
        <v>0.28319518796992477</v>
      </c>
      <c r="AE649" s="30">
        <v>1</v>
      </c>
    </row>
    <row r="650" spans="2:31" x14ac:dyDescent="0.2">
      <c r="B650" s="28">
        <v>159</v>
      </c>
      <c r="C650" s="29" t="s">
        <v>1518</v>
      </c>
      <c r="D650" s="29" t="s">
        <v>616</v>
      </c>
      <c r="E650" s="29">
        <v>1E-4</v>
      </c>
      <c r="F650" s="29">
        <v>2.8500000000000001E-2</v>
      </c>
      <c r="G650" s="29">
        <v>3.7900000000000003E-2</v>
      </c>
      <c r="H650" s="29">
        <v>-1E-4</v>
      </c>
      <c r="I650" s="29">
        <v>-2.9000000000000001E-2</v>
      </c>
      <c r="J650" s="29">
        <v>-3.8600000000000002E-2</v>
      </c>
      <c r="K650" s="30">
        <v>300</v>
      </c>
      <c r="L650" s="30">
        <v>475</v>
      </c>
      <c r="M650" s="31">
        <v>-70.776499999999999</v>
      </c>
      <c r="N650" s="31">
        <v>0.2838155388471178</v>
      </c>
      <c r="O650" s="30">
        <v>1</v>
      </c>
      <c r="R650" s="28">
        <v>159</v>
      </c>
      <c r="S650" s="29" t="s">
        <v>1518</v>
      </c>
      <c r="T650" s="29" t="s">
        <v>616</v>
      </c>
      <c r="U650" s="29">
        <v>1E-4</v>
      </c>
      <c r="V650" s="29">
        <v>2.8500000000000001E-2</v>
      </c>
      <c r="W650" s="29">
        <v>3.7900000000000003E-2</v>
      </c>
      <c r="X650" s="29">
        <v>-1E-4</v>
      </c>
      <c r="Y650" s="29">
        <v>-2.9000000000000001E-2</v>
      </c>
      <c r="Z650" s="29">
        <v>-3.8600000000000002E-2</v>
      </c>
      <c r="AA650" s="30">
        <v>300</v>
      </c>
      <c r="AB650" s="30">
        <v>475</v>
      </c>
      <c r="AC650" s="31">
        <v>-70.776600000000002</v>
      </c>
      <c r="AD650" s="31">
        <v>0.28381593984962411</v>
      </c>
      <c r="AE650" s="30">
        <v>1</v>
      </c>
    </row>
    <row r="651" spans="2:31" x14ac:dyDescent="0.2">
      <c r="B651" s="28">
        <v>159</v>
      </c>
      <c r="C651" s="29" t="s">
        <v>1519</v>
      </c>
      <c r="D651" s="29" t="s">
        <v>618</v>
      </c>
      <c r="E651" s="29">
        <v>1E-4</v>
      </c>
      <c r="F651" s="29">
        <v>2.8500000000000001E-2</v>
      </c>
      <c r="G651" s="29">
        <v>3.7900000000000003E-2</v>
      </c>
      <c r="H651" s="29">
        <v>-1E-4</v>
      </c>
      <c r="I651" s="29">
        <v>-2.9000000000000001E-2</v>
      </c>
      <c r="J651" s="29">
        <v>-3.8600000000000002E-2</v>
      </c>
      <c r="K651" s="30">
        <v>300</v>
      </c>
      <c r="L651" s="30">
        <v>475</v>
      </c>
      <c r="M651" s="31">
        <v>70.778000000000006</v>
      </c>
      <c r="N651" s="31">
        <v>0.28382155388471175</v>
      </c>
      <c r="O651" s="30">
        <v>1</v>
      </c>
      <c r="R651" s="28">
        <v>159</v>
      </c>
      <c r="S651" s="29" t="s">
        <v>1519</v>
      </c>
      <c r="T651" s="29" t="s">
        <v>618</v>
      </c>
      <c r="U651" s="29">
        <v>1E-4</v>
      </c>
      <c r="V651" s="29">
        <v>2.8500000000000001E-2</v>
      </c>
      <c r="W651" s="29">
        <v>3.7900000000000003E-2</v>
      </c>
      <c r="X651" s="29">
        <v>-1E-4</v>
      </c>
      <c r="Y651" s="29">
        <v>-2.9000000000000001E-2</v>
      </c>
      <c r="Z651" s="29">
        <v>-3.8600000000000002E-2</v>
      </c>
      <c r="AA651" s="30">
        <v>300</v>
      </c>
      <c r="AB651" s="30">
        <v>475</v>
      </c>
      <c r="AC651" s="31">
        <v>70.778000000000006</v>
      </c>
      <c r="AD651" s="31">
        <v>0.28382155388471175</v>
      </c>
      <c r="AE651" s="30">
        <v>1</v>
      </c>
    </row>
    <row r="652" spans="2:31" x14ac:dyDescent="0.2">
      <c r="B652" s="28">
        <v>162</v>
      </c>
      <c r="C652" s="29" t="s">
        <v>1521</v>
      </c>
      <c r="D652" s="29" t="s">
        <v>616</v>
      </c>
      <c r="E652" s="29">
        <v>1E-4</v>
      </c>
      <c r="F652" s="29">
        <v>2.8500000000000001E-2</v>
      </c>
      <c r="G652" s="29">
        <v>3.7900000000000003E-2</v>
      </c>
      <c r="H652" s="29">
        <v>-1E-4</v>
      </c>
      <c r="I652" s="29">
        <v>-2.9000000000000001E-2</v>
      </c>
      <c r="J652" s="29">
        <v>-3.8600000000000002E-2</v>
      </c>
      <c r="K652" s="30">
        <v>300</v>
      </c>
      <c r="L652" s="30">
        <v>475</v>
      </c>
      <c r="M652" s="31">
        <v>-70.576099999999997</v>
      </c>
      <c r="N652" s="31">
        <v>0.28301192982456136</v>
      </c>
      <c r="O652" s="30">
        <v>1</v>
      </c>
      <c r="R652" s="28">
        <v>162</v>
      </c>
      <c r="S652" s="29" t="s">
        <v>1521</v>
      </c>
      <c r="T652" s="29" t="s">
        <v>616</v>
      </c>
      <c r="U652" s="29">
        <v>1E-4</v>
      </c>
      <c r="V652" s="29">
        <v>2.8500000000000001E-2</v>
      </c>
      <c r="W652" s="29">
        <v>3.7900000000000003E-2</v>
      </c>
      <c r="X652" s="29">
        <v>-1E-4</v>
      </c>
      <c r="Y652" s="29">
        <v>-2.9000000000000001E-2</v>
      </c>
      <c r="Z652" s="29">
        <v>-3.8600000000000002E-2</v>
      </c>
      <c r="AA652" s="30">
        <v>300</v>
      </c>
      <c r="AB652" s="30">
        <v>475</v>
      </c>
      <c r="AC652" s="31">
        <v>-70.576300000000003</v>
      </c>
      <c r="AD652" s="31">
        <v>0.28301273182957393</v>
      </c>
      <c r="AE652" s="30">
        <v>1</v>
      </c>
    </row>
    <row r="653" spans="2:31" x14ac:dyDescent="0.2">
      <c r="B653" s="28">
        <v>162</v>
      </c>
      <c r="C653" s="29" t="s">
        <v>1522</v>
      </c>
      <c r="D653" s="29" t="s">
        <v>618</v>
      </c>
      <c r="E653" s="29">
        <v>1E-4</v>
      </c>
      <c r="F653" s="29">
        <v>2.8500000000000001E-2</v>
      </c>
      <c r="G653" s="29">
        <v>3.7900000000000003E-2</v>
      </c>
      <c r="H653" s="29">
        <v>-1E-4</v>
      </c>
      <c r="I653" s="29">
        <v>-2.9000000000000001E-2</v>
      </c>
      <c r="J653" s="29">
        <v>-3.8600000000000002E-2</v>
      </c>
      <c r="K653" s="30">
        <v>300</v>
      </c>
      <c r="L653" s="30">
        <v>475</v>
      </c>
      <c r="M653" s="31">
        <v>70.583799999999997</v>
      </c>
      <c r="N653" s="31">
        <v>0.28304280701754386</v>
      </c>
      <c r="O653" s="30">
        <v>1</v>
      </c>
      <c r="R653" s="28">
        <v>162</v>
      </c>
      <c r="S653" s="29" t="s">
        <v>1522</v>
      </c>
      <c r="T653" s="29" t="s">
        <v>618</v>
      </c>
      <c r="U653" s="29">
        <v>1E-4</v>
      </c>
      <c r="V653" s="29">
        <v>2.8500000000000001E-2</v>
      </c>
      <c r="W653" s="29">
        <v>3.7900000000000003E-2</v>
      </c>
      <c r="X653" s="29">
        <v>-1E-4</v>
      </c>
      <c r="Y653" s="29">
        <v>-2.9000000000000001E-2</v>
      </c>
      <c r="Z653" s="29">
        <v>-3.8600000000000002E-2</v>
      </c>
      <c r="AA653" s="30">
        <v>300</v>
      </c>
      <c r="AB653" s="30">
        <v>475</v>
      </c>
      <c r="AC653" s="31">
        <v>70.5839</v>
      </c>
      <c r="AD653" s="31">
        <v>0.28304320802005012</v>
      </c>
      <c r="AE653" s="30">
        <v>1</v>
      </c>
    </row>
    <row r="654" spans="2:31" x14ac:dyDescent="0.2">
      <c r="B654" s="28">
        <v>165</v>
      </c>
      <c r="C654" s="29" t="s">
        <v>1524</v>
      </c>
      <c r="D654" s="29" t="s">
        <v>616</v>
      </c>
      <c r="E654" s="29">
        <v>1E-4</v>
      </c>
      <c r="F654" s="29">
        <v>2.8400000000000002E-2</v>
      </c>
      <c r="G654" s="29">
        <v>3.78E-2</v>
      </c>
      <c r="H654" s="29">
        <v>-1E-4</v>
      </c>
      <c r="I654" s="29">
        <v>-2.8899999999999999E-2</v>
      </c>
      <c r="J654" s="29">
        <v>-3.85E-2</v>
      </c>
      <c r="K654" s="30">
        <v>300</v>
      </c>
      <c r="L654" s="30">
        <v>475</v>
      </c>
      <c r="M654" s="31">
        <v>-59.751899999999999</v>
      </c>
      <c r="N654" s="31">
        <v>0.2396066165413534</v>
      </c>
      <c r="O654" s="30">
        <v>1</v>
      </c>
      <c r="R654" s="28">
        <v>165</v>
      </c>
      <c r="S654" s="29" t="s">
        <v>1524</v>
      </c>
      <c r="T654" s="29" t="s">
        <v>616</v>
      </c>
      <c r="U654" s="29">
        <v>1E-4</v>
      </c>
      <c r="V654" s="29">
        <v>2.8400000000000002E-2</v>
      </c>
      <c r="W654" s="29">
        <v>3.78E-2</v>
      </c>
      <c r="X654" s="29">
        <v>-1E-4</v>
      </c>
      <c r="Y654" s="29">
        <v>-2.8899999999999999E-2</v>
      </c>
      <c r="Z654" s="29">
        <v>-3.85E-2</v>
      </c>
      <c r="AA654" s="30">
        <v>300</v>
      </c>
      <c r="AB654" s="30">
        <v>475</v>
      </c>
      <c r="AC654" s="31">
        <v>-59.752899999999997</v>
      </c>
      <c r="AD654" s="31">
        <v>0.23961062656641602</v>
      </c>
      <c r="AE654" s="30">
        <v>1</v>
      </c>
    </row>
    <row r="655" spans="2:31" x14ac:dyDescent="0.2">
      <c r="B655" s="28">
        <v>165</v>
      </c>
      <c r="C655" s="29" t="s">
        <v>1525</v>
      </c>
      <c r="D655" s="29" t="s">
        <v>618</v>
      </c>
      <c r="E655" s="29">
        <v>1E-4</v>
      </c>
      <c r="F655" s="29">
        <v>2.8400000000000002E-2</v>
      </c>
      <c r="G655" s="29">
        <v>3.78E-2</v>
      </c>
      <c r="H655" s="29">
        <v>-1E-4</v>
      </c>
      <c r="I655" s="29">
        <v>-2.8899999999999999E-2</v>
      </c>
      <c r="J655" s="29">
        <v>-3.85E-2</v>
      </c>
      <c r="K655" s="30">
        <v>300</v>
      </c>
      <c r="L655" s="30">
        <v>475</v>
      </c>
      <c r="M655" s="31">
        <v>59.759799999999998</v>
      </c>
      <c r="N655" s="31">
        <v>0.23963829573934836</v>
      </c>
      <c r="O655" s="30">
        <v>1</v>
      </c>
      <c r="R655" s="28">
        <v>165</v>
      </c>
      <c r="S655" s="29" t="s">
        <v>1525</v>
      </c>
      <c r="T655" s="29" t="s">
        <v>618</v>
      </c>
      <c r="U655" s="29">
        <v>1E-4</v>
      </c>
      <c r="V655" s="29">
        <v>2.8400000000000002E-2</v>
      </c>
      <c r="W655" s="29">
        <v>3.78E-2</v>
      </c>
      <c r="X655" s="29">
        <v>-1E-4</v>
      </c>
      <c r="Y655" s="29">
        <v>-2.8899999999999999E-2</v>
      </c>
      <c r="Z655" s="29">
        <v>-3.85E-2</v>
      </c>
      <c r="AA655" s="30">
        <v>300</v>
      </c>
      <c r="AB655" s="30">
        <v>475</v>
      </c>
      <c r="AC655" s="31">
        <v>59.760800000000003</v>
      </c>
      <c r="AD655" s="31">
        <v>0.23964230576441103</v>
      </c>
      <c r="AE655" s="30">
        <v>1</v>
      </c>
    </row>
    <row r="656" spans="2:31" x14ac:dyDescent="0.2">
      <c r="B656" s="28">
        <v>177</v>
      </c>
      <c r="C656" s="29" t="s">
        <v>1527</v>
      </c>
      <c r="D656" s="29" t="s">
        <v>616</v>
      </c>
      <c r="E656" s="29">
        <v>1E-4</v>
      </c>
      <c r="F656" s="29">
        <v>2.7900000000000001E-2</v>
      </c>
      <c r="G656" s="29">
        <v>3.7199999999999997E-2</v>
      </c>
      <c r="H656" s="29">
        <v>-1E-4</v>
      </c>
      <c r="I656" s="29">
        <v>-2.81E-2</v>
      </c>
      <c r="J656" s="29">
        <v>-3.7499999999999999E-2</v>
      </c>
      <c r="K656" s="30">
        <v>300</v>
      </c>
      <c r="L656" s="30">
        <v>475</v>
      </c>
      <c r="M656" s="31">
        <v>-24.0505</v>
      </c>
      <c r="N656" s="31">
        <v>9.6443107769423553E-2</v>
      </c>
      <c r="O656" s="30">
        <v>1</v>
      </c>
      <c r="R656" s="28">
        <v>177</v>
      </c>
      <c r="S656" s="29" t="s">
        <v>1527</v>
      </c>
      <c r="T656" s="29" t="s">
        <v>616</v>
      </c>
      <c r="U656" s="29">
        <v>1E-4</v>
      </c>
      <c r="V656" s="29">
        <v>2.7900000000000001E-2</v>
      </c>
      <c r="W656" s="29">
        <v>3.7199999999999997E-2</v>
      </c>
      <c r="X656" s="29">
        <v>-1E-4</v>
      </c>
      <c r="Y656" s="29">
        <v>-2.81E-2</v>
      </c>
      <c r="Z656" s="29">
        <v>-3.7499999999999999E-2</v>
      </c>
      <c r="AA656" s="30">
        <v>300</v>
      </c>
      <c r="AB656" s="30">
        <v>475</v>
      </c>
      <c r="AC656" s="31">
        <v>-24.0442</v>
      </c>
      <c r="AD656" s="31">
        <v>9.641784461152883E-2</v>
      </c>
      <c r="AE656" s="30">
        <v>1</v>
      </c>
    </row>
    <row r="657" spans="2:31" x14ac:dyDescent="0.2">
      <c r="B657" s="28">
        <v>177</v>
      </c>
      <c r="C657" s="29" t="s">
        <v>1528</v>
      </c>
      <c r="D657" s="29" t="s">
        <v>618</v>
      </c>
      <c r="E657" s="29">
        <v>1E-4</v>
      </c>
      <c r="F657" s="29">
        <v>2.7900000000000001E-2</v>
      </c>
      <c r="G657" s="29">
        <v>3.7199999999999997E-2</v>
      </c>
      <c r="H657" s="29">
        <v>-1E-4</v>
      </c>
      <c r="I657" s="29">
        <v>-2.81E-2</v>
      </c>
      <c r="J657" s="29">
        <v>-3.7499999999999999E-2</v>
      </c>
      <c r="K657" s="30">
        <v>300</v>
      </c>
      <c r="L657" s="30">
        <v>475</v>
      </c>
      <c r="M657" s="31">
        <v>59.759799999999998</v>
      </c>
      <c r="N657" s="31">
        <v>0.23963829573934836</v>
      </c>
      <c r="O657" s="30">
        <v>1</v>
      </c>
      <c r="R657" s="28">
        <v>177</v>
      </c>
      <c r="S657" s="29" t="s">
        <v>1528</v>
      </c>
      <c r="T657" s="29" t="s">
        <v>618</v>
      </c>
      <c r="U657" s="29">
        <v>1E-4</v>
      </c>
      <c r="V657" s="29">
        <v>2.7900000000000001E-2</v>
      </c>
      <c r="W657" s="29">
        <v>3.7199999999999997E-2</v>
      </c>
      <c r="X657" s="29">
        <v>-1E-4</v>
      </c>
      <c r="Y657" s="29">
        <v>-2.81E-2</v>
      </c>
      <c r="Z657" s="29">
        <v>-3.7499999999999999E-2</v>
      </c>
      <c r="AA657" s="30">
        <v>300</v>
      </c>
      <c r="AB657" s="30">
        <v>475</v>
      </c>
      <c r="AC657" s="31">
        <v>59.760800000000003</v>
      </c>
      <c r="AD657" s="31">
        <v>0.23964230576441103</v>
      </c>
      <c r="AE657" s="30">
        <v>1</v>
      </c>
    </row>
    <row r="658" spans="2:31" x14ac:dyDescent="0.2">
      <c r="B658" s="28">
        <v>178</v>
      </c>
      <c r="C658" s="29" t="s">
        <v>1530</v>
      </c>
      <c r="D658" s="29" t="s">
        <v>616</v>
      </c>
      <c r="E658" s="29">
        <v>1E-4</v>
      </c>
      <c r="F658" s="29">
        <v>2.7900000000000001E-2</v>
      </c>
      <c r="G658" s="29">
        <v>3.7199999999999997E-2</v>
      </c>
      <c r="H658" s="29">
        <v>-1E-4</v>
      </c>
      <c r="I658" s="29">
        <v>-2.81E-2</v>
      </c>
      <c r="J658" s="29">
        <v>-3.7499999999999999E-2</v>
      </c>
      <c r="K658" s="30">
        <v>300</v>
      </c>
      <c r="L658" s="30">
        <v>475</v>
      </c>
      <c r="M658" s="31">
        <v>-23.597899999999999</v>
      </c>
      <c r="N658" s="31">
        <v>9.4628170426065153E-2</v>
      </c>
      <c r="O658" s="30">
        <v>1</v>
      </c>
      <c r="R658" s="28">
        <v>178</v>
      </c>
      <c r="S658" s="29" t="s">
        <v>1530</v>
      </c>
      <c r="T658" s="29" t="s">
        <v>616</v>
      </c>
      <c r="U658" s="29">
        <v>1E-4</v>
      </c>
      <c r="V658" s="29">
        <v>2.7900000000000001E-2</v>
      </c>
      <c r="W658" s="29">
        <v>3.7199999999999997E-2</v>
      </c>
      <c r="X658" s="29">
        <v>-1E-4</v>
      </c>
      <c r="Y658" s="29">
        <v>-2.81E-2</v>
      </c>
      <c r="Z658" s="29">
        <v>-3.7499999999999999E-2</v>
      </c>
      <c r="AA658" s="30">
        <v>300</v>
      </c>
      <c r="AB658" s="30">
        <v>475</v>
      </c>
      <c r="AC658" s="31">
        <v>-23.591799999999999</v>
      </c>
      <c r="AD658" s="31">
        <v>9.4603709273182957E-2</v>
      </c>
      <c r="AE658" s="30">
        <v>1</v>
      </c>
    </row>
    <row r="659" spans="2:31" x14ac:dyDescent="0.2">
      <c r="B659" s="28">
        <v>178</v>
      </c>
      <c r="C659" s="29" t="s">
        <v>1531</v>
      </c>
      <c r="D659" s="29" t="s">
        <v>618</v>
      </c>
      <c r="E659" s="29">
        <v>1E-4</v>
      </c>
      <c r="F659" s="29">
        <v>2.7900000000000001E-2</v>
      </c>
      <c r="G659" s="29">
        <v>3.7199999999999997E-2</v>
      </c>
      <c r="H659" s="29">
        <v>-1E-4</v>
      </c>
      <c r="I659" s="29">
        <v>-2.81E-2</v>
      </c>
      <c r="J659" s="29">
        <v>-3.7499999999999999E-2</v>
      </c>
      <c r="K659" s="30">
        <v>300</v>
      </c>
      <c r="L659" s="30">
        <v>475</v>
      </c>
      <c r="M659" s="31">
        <v>59.759799999999998</v>
      </c>
      <c r="N659" s="31">
        <v>0.23963829573934836</v>
      </c>
      <c r="O659" s="30">
        <v>1</v>
      </c>
      <c r="R659" s="28">
        <v>178</v>
      </c>
      <c r="S659" s="29" t="s">
        <v>1531</v>
      </c>
      <c r="T659" s="29" t="s">
        <v>618</v>
      </c>
      <c r="U659" s="29">
        <v>1E-4</v>
      </c>
      <c r="V659" s="29">
        <v>2.7900000000000001E-2</v>
      </c>
      <c r="W659" s="29">
        <v>3.7199999999999997E-2</v>
      </c>
      <c r="X659" s="29">
        <v>-1E-4</v>
      </c>
      <c r="Y659" s="29">
        <v>-2.81E-2</v>
      </c>
      <c r="Z659" s="29">
        <v>-3.7499999999999999E-2</v>
      </c>
      <c r="AA659" s="30">
        <v>300</v>
      </c>
      <c r="AB659" s="30">
        <v>475</v>
      </c>
      <c r="AC659" s="31">
        <v>59.760800000000003</v>
      </c>
      <c r="AD659" s="31">
        <v>0.23964230576441103</v>
      </c>
      <c r="AE659" s="30">
        <v>1</v>
      </c>
    </row>
    <row r="660" spans="2:31" x14ac:dyDescent="0.2">
      <c r="B660" s="28">
        <v>179</v>
      </c>
      <c r="C660" s="29" t="s">
        <v>1532</v>
      </c>
      <c r="D660" s="29" t="s">
        <v>616</v>
      </c>
      <c r="E660" s="29">
        <v>1E-4</v>
      </c>
      <c r="F660" s="29">
        <v>2.7900000000000001E-2</v>
      </c>
      <c r="G660" s="29">
        <v>3.7199999999999997E-2</v>
      </c>
      <c r="H660" s="29">
        <v>-1E-4</v>
      </c>
      <c r="I660" s="29">
        <v>-2.81E-2</v>
      </c>
      <c r="J660" s="29">
        <v>-3.7499999999999999E-2</v>
      </c>
      <c r="K660" s="30">
        <v>300</v>
      </c>
      <c r="L660" s="30">
        <v>475</v>
      </c>
      <c r="M660" s="31">
        <v>-25.346399999999999</v>
      </c>
      <c r="N660" s="31">
        <v>0.10163969924812029</v>
      </c>
      <c r="O660" s="30">
        <v>1</v>
      </c>
      <c r="R660" s="28">
        <v>179</v>
      </c>
      <c r="S660" s="29" t="s">
        <v>1532</v>
      </c>
      <c r="T660" s="29" t="s">
        <v>616</v>
      </c>
      <c r="U660" s="29">
        <v>1E-4</v>
      </c>
      <c r="V660" s="29">
        <v>2.7900000000000001E-2</v>
      </c>
      <c r="W660" s="29">
        <v>3.7199999999999997E-2</v>
      </c>
      <c r="X660" s="29">
        <v>-1E-4</v>
      </c>
      <c r="Y660" s="29">
        <v>-2.81E-2</v>
      </c>
      <c r="Z660" s="29">
        <v>-3.7499999999999999E-2</v>
      </c>
      <c r="AA660" s="30">
        <v>300</v>
      </c>
      <c r="AB660" s="30">
        <v>475</v>
      </c>
      <c r="AC660" s="31">
        <v>-25.340399999999999</v>
      </c>
      <c r="AD660" s="31">
        <v>0.10161563909774435</v>
      </c>
      <c r="AE660" s="30">
        <v>1</v>
      </c>
    </row>
    <row r="661" spans="2:31" x14ac:dyDescent="0.2">
      <c r="B661" s="28">
        <v>179</v>
      </c>
      <c r="C661" s="29" t="s">
        <v>1533</v>
      </c>
      <c r="D661" s="29" t="s">
        <v>618</v>
      </c>
      <c r="E661" s="29">
        <v>1E-4</v>
      </c>
      <c r="F661" s="29">
        <v>2.7900000000000001E-2</v>
      </c>
      <c r="G661" s="29">
        <v>3.7199999999999997E-2</v>
      </c>
      <c r="H661" s="29">
        <v>-1E-4</v>
      </c>
      <c r="I661" s="29">
        <v>-2.81E-2</v>
      </c>
      <c r="J661" s="29">
        <v>-3.7499999999999999E-2</v>
      </c>
      <c r="K661" s="30">
        <v>300</v>
      </c>
      <c r="L661" s="30">
        <v>475</v>
      </c>
      <c r="M661" s="31">
        <v>59.759799999999998</v>
      </c>
      <c r="N661" s="31">
        <v>0.23963829573934836</v>
      </c>
      <c r="O661" s="30">
        <v>1</v>
      </c>
      <c r="R661" s="28">
        <v>179</v>
      </c>
      <c r="S661" s="29" t="s">
        <v>1533</v>
      </c>
      <c r="T661" s="29" t="s">
        <v>618</v>
      </c>
      <c r="U661" s="29">
        <v>1E-4</v>
      </c>
      <c r="V661" s="29">
        <v>2.7900000000000001E-2</v>
      </c>
      <c r="W661" s="29">
        <v>3.7199999999999997E-2</v>
      </c>
      <c r="X661" s="29">
        <v>-1E-4</v>
      </c>
      <c r="Y661" s="29">
        <v>-2.81E-2</v>
      </c>
      <c r="Z661" s="29">
        <v>-3.7499999999999999E-2</v>
      </c>
      <c r="AA661" s="30">
        <v>300</v>
      </c>
      <c r="AB661" s="30">
        <v>475</v>
      </c>
      <c r="AC661" s="31">
        <v>59.760800000000003</v>
      </c>
      <c r="AD661" s="31">
        <v>0.23964230576441103</v>
      </c>
      <c r="AE661" s="30">
        <v>1</v>
      </c>
    </row>
    <row r="662" spans="2:31" x14ac:dyDescent="0.2">
      <c r="B662" s="28">
        <v>180</v>
      </c>
      <c r="C662" s="29" t="s">
        <v>1534</v>
      </c>
      <c r="D662" s="29" t="s">
        <v>616</v>
      </c>
      <c r="E662" s="29">
        <v>1E-4</v>
      </c>
      <c r="F662" s="29">
        <v>2.7900000000000001E-2</v>
      </c>
      <c r="G662" s="29">
        <v>3.7199999999999997E-2</v>
      </c>
      <c r="H662" s="29">
        <v>-1E-4</v>
      </c>
      <c r="I662" s="29">
        <v>-2.81E-2</v>
      </c>
      <c r="J662" s="29">
        <v>-3.7499999999999999E-2</v>
      </c>
      <c r="K662" s="30">
        <v>300</v>
      </c>
      <c r="L662" s="30">
        <v>475</v>
      </c>
      <c r="M662" s="31">
        <v>-24.3719</v>
      </c>
      <c r="N662" s="31">
        <v>9.7731929824561414E-2</v>
      </c>
      <c r="O662" s="30">
        <v>1</v>
      </c>
      <c r="R662" s="28">
        <v>180</v>
      </c>
      <c r="S662" s="29" t="s">
        <v>1534</v>
      </c>
      <c r="T662" s="29" t="s">
        <v>616</v>
      </c>
      <c r="U662" s="29">
        <v>1E-4</v>
      </c>
      <c r="V662" s="29">
        <v>2.7900000000000001E-2</v>
      </c>
      <c r="W662" s="29">
        <v>3.7199999999999997E-2</v>
      </c>
      <c r="X662" s="29">
        <v>-1E-4</v>
      </c>
      <c r="Y662" s="29">
        <v>-2.81E-2</v>
      </c>
      <c r="Z662" s="29">
        <v>-3.7499999999999999E-2</v>
      </c>
      <c r="AA662" s="30">
        <v>300</v>
      </c>
      <c r="AB662" s="30">
        <v>475</v>
      </c>
      <c r="AC662" s="31">
        <v>-24.3658</v>
      </c>
      <c r="AD662" s="31">
        <v>9.770746867167919E-2</v>
      </c>
      <c r="AE662" s="30">
        <v>1</v>
      </c>
    </row>
    <row r="663" spans="2:31" x14ac:dyDescent="0.2">
      <c r="B663" s="28">
        <v>180</v>
      </c>
      <c r="C663" s="29" t="s">
        <v>1535</v>
      </c>
      <c r="D663" s="29" t="s">
        <v>618</v>
      </c>
      <c r="E663" s="29">
        <v>1E-4</v>
      </c>
      <c r="F663" s="29">
        <v>2.7900000000000001E-2</v>
      </c>
      <c r="G663" s="29">
        <v>3.7199999999999997E-2</v>
      </c>
      <c r="H663" s="29">
        <v>-1E-4</v>
      </c>
      <c r="I663" s="29">
        <v>-2.81E-2</v>
      </c>
      <c r="J663" s="29">
        <v>-3.7499999999999999E-2</v>
      </c>
      <c r="K663" s="30">
        <v>300</v>
      </c>
      <c r="L663" s="30">
        <v>475</v>
      </c>
      <c r="M663" s="31">
        <v>59.759799999999998</v>
      </c>
      <c r="N663" s="31">
        <v>0.23963829573934836</v>
      </c>
      <c r="O663" s="30">
        <v>1</v>
      </c>
      <c r="R663" s="28">
        <v>180</v>
      </c>
      <c r="S663" s="29" t="s">
        <v>1535</v>
      </c>
      <c r="T663" s="29" t="s">
        <v>618</v>
      </c>
      <c r="U663" s="29">
        <v>1E-4</v>
      </c>
      <c r="V663" s="29">
        <v>2.7900000000000001E-2</v>
      </c>
      <c r="W663" s="29">
        <v>3.7199999999999997E-2</v>
      </c>
      <c r="X663" s="29">
        <v>-1E-4</v>
      </c>
      <c r="Y663" s="29">
        <v>-2.81E-2</v>
      </c>
      <c r="Z663" s="29">
        <v>-3.7499999999999999E-2</v>
      </c>
      <c r="AA663" s="30">
        <v>300</v>
      </c>
      <c r="AB663" s="30">
        <v>475</v>
      </c>
      <c r="AC663" s="31">
        <v>59.760800000000003</v>
      </c>
      <c r="AD663" s="31">
        <v>0.23964230576441103</v>
      </c>
      <c r="AE663" s="30">
        <v>1</v>
      </c>
    </row>
    <row r="664" spans="2:31" x14ac:dyDescent="0.2">
      <c r="B664" s="28">
        <v>181</v>
      </c>
      <c r="C664" s="29" t="s">
        <v>1537</v>
      </c>
      <c r="D664" s="29" t="s">
        <v>616</v>
      </c>
      <c r="E664" s="29">
        <v>1E-4</v>
      </c>
      <c r="F664" s="29">
        <v>2.7900000000000001E-2</v>
      </c>
      <c r="G664" s="29">
        <v>3.7199999999999997E-2</v>
      </c>
      <c r="H664" s="29">
        <v>-1E-4</v>
      </c>
      <c r="I664" s="29">
        <v>-2.81E-2</v>
      </c>
      <c r="J664" s="29">
        <v>-3.7499999999999999E-2</v>
      </c>
      <c r="K664" s="30">
        <v>300</v>
      </c>
      <c r="L664" s="30">
        <v>475</v>
      </c>
      <c r="M664" s="31">
        <v>-23.418099999999999</v>
      </c>
      <c r="N664" s="31">
        <v>9.3907167919799486E-2</v>
      </c>
      <c r="O664" s="30">
        <v>1</v>
      </c>
      <c r="R664" s="28">
        <v>181</v>
      </c>
      <c r="S664" s="29" t="s">
        <v>1537</v>
      </c>
      <c r="T664" s="29" t="s">
        <v>616</v>
      </c>
      <c r="U664" s="29">
        <v>1E-4</v>
      </c>
      <c r="V664" s="29">
        <v>2.7900000000000001E-2</v>
      </c>
      <c r="W664" s="29">
        <v>3.7199999999999997E-2</v>
      </c>
      <c r="X664" s="29">
        <v>-1E-4</v>
      </c>
      <c r="Y664" s="29">
        <v>-2.81E-2</v>
      </c>
      <c r="Z664" s="29">
        <v>-3.7499999999999999E-2</v>
      </c>
      <c r="AA664" s="30">
        <v>300</v>
      </c>
      <c r="AB664" s="30">
        <v>475</v>
      </c>
      <c r="AC664" s="31">
        <v>-23.411899999999999</v>
      </c>
      <c r="AD664" s="31">
        <v>9.388230576441102E-2</v>
      </c>
      <c r="AE664" s="30">
        <v>1</v>
      </c>
    </row>
    <row r="665" spans="2:31" x14ac:dyDescent="0.2">
      <c r="B665" s="28">
        <v>181</v>
      </c>
      <c r="C665" s="29" t="s">
        <v>1538</v>
      </c>
      <c r="D665" s="29" t="s">
        <v>618</v>
      </c>
      <c r="E665" s="29">
        <v>1E-4</v>
      </c>
      <c r="F665" s="29">
        <v>2.7900000000000001E-2</v>
      </c>
      <c r="G665" s="29">
        <v>3.7199999999999997E-2</v>
      </c>
      <c r="H665" s="29">
        <v>-1E-4</v>
      </c>
      <c r="I665" s="29">
        <v>-2.81E-2</v>
      </c>
      <c r="J665" s="29">
        <v>-3.7499999999999999E-2</v>
      </c>
      <c r="K665" s="30">
        <v>300</v>
      </c>
      <c r="L665" s="30">
        <v>475</v>
      </c>
      <c r="M665" s="31">
        <v>59.759799999999998</v>
      </c>
      <c r="N665" s="31">
        <v>0.23963829573934836</v>
      </c>
      <c r="O665" s="30">
        <v>1</v>
      </c>
      <c r="R665" s="28">
        <v>181</v>
      </c>
      <c r="S665" s="29" t="s">
        <v>1538</v>
      </c>
      <c r="T665" s="29" t="s">
        <v>618</v>
      </c>
      <c r="U665" s="29">
        <v>1E-4</v>
      </c>
      <c r="V665" s="29">
        <v>2.7900000000000001E-2</v>
      </c>
      <c r="W665" s="29">
        <v>3.7199999999999997E-2</v>
      </c>
      <c r="X665" s="29">
        <v>-1E-4</v>
      </c>
      <c r="Y665" s="29">
        <v>-2.81E-2</v>
      </c>
      <c r="Z665" s="29">
        <v>-3.7499999999999999E-2</v>
      </c>
      <c r="AA665" s="30">
        <v>300</v>
      </c>
      <c r="AB665" s="30">
        <v>475</v>
      </c>
      <c r="AC665" s="31">
        <v>59.760800000000003</v>
      </c>
      <c r="AD665" s="31">
        <v>0.23964230576441103</v>
      </c>
      <c r="AE665" s="30">
        <v>1</v>
      </c>
    </row>
    <row r="666" spans="2:31" x14ac:dyDescent="0.2">
      <c r="B666" s="28">
        <v>151</v>
      </c>
      <c r="C666" s="29" t="s">
        <v>1540</v>
      </c>
      <c r="D666" s="29" t="s">
        <v>616</v>
      </c>
      <c r="E666" s="29">
        <v>1E-4</v>
      </c>
      <c r="F666" s="29">
        <v>2.8400000000000002E-2</v>
      </c>
      <c r="G666" s="29">
        <v>3.78E-2</v>
      </c>
      <c r="H666" s="29">
        <v>-1E-4</v>
      </c>
      <c r="I666" s="29">
        <v>-2.8899999999999999E-2</v>
      </c>
      <c r="J666" s="29">
        <v>-3.85E-2</v>
      </c>
      <c r="K666" s="30">
        <v>300</v>
      </c>
      <c r="L666" s="30">
        <v>475</v>
      </c>
      <c r="M666" s="31">
        <v>-53.3626</v>
      </c>
      <c r="N666" s="31">
        <v>0.21398536340852128</v>
      </c>
      <c r="O666" s="30">
        <v>1</v>
      </c>
      <c r="R666" s="28">
        <v>151</v>
      </c>
      <c r="S666" s="29" t="s">
        <v>1540</v>
      </c>
      <c r="T666" s="29" t="s">
        <v>616</v>
      </c>
      <c r="U666" s="29">
        <v>1E-4</v>
      </c>
      <c r="V666" s="29">
        <v>2.8400000000000002E-2</v>
      </c>
      <c r="W666" s="29">
        <v>3.78E-2</v>
      </c>
      <c r="X666" s="29">
        <v>-1E-4</v>
      </c>
      <c r="Y666" s="29">
        <v>-2.8899999999999999E-2</v>
      </c>
      <c r="Z666" s="29">
        <v>-3.85E-2</v>
      </c>
      <c r="AA666" s="30">
        <v>300</v>
      </c>
      <c r="AB666" s="30">
        <v>475</v>
      </c>
      <c r="AC666" s="31">
        <v>-53.361600000000003</v>
      </c>
      <c r="AD666" s="31">
        <v>0.21398135338345867</v>
      </c>
      <c r="AE666" s="30">
        <v>1</v>
      </c>
    </row>
    <row r="667" spans="2:31" x14ac:dyDescent="0.2">
      <c r="B667" s="28">
        <v>151</v>
      </c>
      <c r="C667" s="29" t="s">
        <v>1541</v>
      </c>
      <c r="D667" s="29" t="s">
        <v>618</v>
      </c>
      <c r="E667" s="29">
        <v>1E-4</v>
      </c>
      <c r="F667" s="29">
        <v>2.8400000000000002E-2</v>
      </c>
      <c r="G667" s="29">
        <v>3.78E-2</v>
      </c>
      <c r="H667" s="29">
        <v>-1E-4</v>
      </c>
      <c r="I667" s="29">
        <v>-2.8899999999999999E-2</v>
      </c>
      <c r="J667" s="29">
        <v>-3.85E-2</v>
      </c>
      <c r="K667" s="30">
        <v>300</v>
      </c>
      <c r="L667" s="30">
        <v>475</v>
      </c>
      <c r="M667" s="31">
        <v>53.783999999999999</v>
      </c>
      <c r="N667" s="31">
        <v>0.21567518796992483</v>
      </c>
      <c r="O667" s="30">
        <v>1</v>
      </c>
      <c r="R667" s="28">
        <v>151</v>
      </c>
      <c r="S667" s="29" t="s">
        <v>1541</v>
      </c>
      <c r="T667" s="29" t="s">
        <v>618</v>
      </c>
      <c r="U667" s="29">
        <v>1E-4</v>
      </c>
      <c r="V667" s="29">
        <v>2.8400000000000002E-2</v>
      </c>
      <c r="W667" s="29">
        <v>3.78E-2</v>
      </c>
      <c r="X667" s="29">
        <v>-1E-4</v>
      </c>
      <c r="Y667" s="29">
        <v>-2.8899999999999999E-2</v>
      </c>
      <c r="Z667" s="29">
        <v>-3.85E-2</v>
      </c>
      <c r="AA667" s="30">
        <v>300</v>
      </c>
      <c r="AB667" s="30">
        <v>475</v>
      </c>
      <c r="AC667" s="31">
        <v>53.782899999999998</v>
      </c>
      <c r="AD667" s="31">
        <v>0.2156707769423559</v>
      </c>
      <c r="AE667" s="30">
        <v>1</v>
      </c>
    </row>
    <row r="668" spans="2:31" x14ac:dyDescent="0.2">
      <c r="B668" s="28">
        <v>154</v>
      </c>
      <c r="C668" s="29" t="s">
        <v>1543</v>
      </c>
      <c r="D668" s="29" t="s">
        <v>616</v>
      </c>
      <c r="E668" s="29">
        <v>1E-4</v>
      </c>
      <c r="F668" s="29">
        <v>2.8500000000000001E-2</v>
      </c>
      <c r="G668" s="29">
        <v>3.7900000000000003E-2</v>
      </c>
      <c r="H668" s="29">
        <v>-1E-4</v>
      </c>
      <c r="I668" s="29">
        <v>-2.9000000000000001E-2</v>
      </c>
      <c r="J668" s="29">
        <v>-3.8600000000000002E-2</v>
      </c>
      <c r="K668" s="30">
        <v>300</v>
      </c>
      <c r="L668" s="30">
        <v>475</v>
      </c>
      <c r="M668" s="31">
        <v>-69.154399999999995</v>
      </c>
      <c r="N668" s="31">
        <v>0.27731087719298242</v>
      </c>
      <c r="O668" s="30">
        <v>1</v>
      </c>
      <c r="R668" s="28">
        <v>154</v>
      </c>
      <c r="S668" s="29" t="s">
        <v>1543</v>
      </c>
      <c r="T668" s="29" t="s">
        <v>616</v>
      </c>
      <c r="U668" s="29">
        <v>1E-4</v>
      </c>
      <c r="V668" s="29">
        <v>2.8500000000000001E-2</v>
      </c>
      <c r="W668" s="29">
        <v>3.7900000000000003E-2</v>
      </c>
      <c r="X668" s="29">
        <v>-1E-4</v>
      </c>
      <c r="Y668" s="29">
        <v>-2.9000000000000001E-2</v>
      </c>
      <c r="Z668" s="29">
        <v>-3.8600000000000002E-2</v>
      </c>
      <c r="AA668" s="30">
        <v>300</v>
      </c>
      <c r="AB668" s="30">
        <v>475</v>
      </c>
      <c r="AC668" s="31">
        <v>-69.154200000000003</v>
      </c>
      <c r="AD668" s="31">
        <v>0.27731007518796991</v>
      </c>
      <c r="AE668" s="30">
        <v>1</v>
      </c>
    </row>
    <row r="669" spans="2:31" x14ac:dyDescent="0.2">
      <c r="B669" s="28">
        <v>154</v>
      </c>
      <c r="C669" s="29" t="s">
        <v>1544</v>
      </c>
      <c r="D669" s="29" t="s">
        <v>618</v>
      </c>
      <c r="E669" s="29">
        <v>1E-4</v>
      </c>
      <c r="F669" s="29">
        <v>2.8500000000000001E-2</v>
      </c>
      <c r="G669" s="29">
        <v>3.7900000000000003E-2</v>
      </c>
      <c r="H669" s="29">
        <v>-1E-4</v>
      </c>
      <c r="I669" s="29">
        <v>-2.9000000000000001E-2</v>
      </c>
      <c r="J669" s="29">
        <v>-3.8600000000000002E-2</v>
      </c>
      <c r="K669" s="30">
        <v>300</v>
      </c>
      <c r="L669" s="30">
        <v>475</v>
      </c>
      <c r="M669" s="31">
        <v>68.295299999999997</v>
      </c>
      <c r="N669" s="31">
        <v>0.27386586466165413</v>
      </c>
      <c r="O669" s="30">
        <v>1</v>
      </c>
      <c r="R669" s="28">
        <v>154</v>
      </c>
      <c r="S669" s="29" t="s">
        <v>1544</v>
      </c>
      <c r="T669" s="29" t="s">
        <v>618</v>
      </c>
      <c r="U669" s="29">
        <v>1E-4</v>
      </c>
      <c r="V669" s="29">
        <v>2.8500000000000001E-2</v>
      </c>
      <c r="W669" s="29">
        <v>3.7900000000000003E-2</v>
      </c>
      <c r="X669" s="29">
        <v>-1E-4</v>
      </c>
      <c r="Y669" s="29">
        <v>-2.9000000000000001E-2</v>
      </c>
      <c r="Z669" s="29">
        <v>-3.8600000000000002E-2</v>
      </c>
      <c r="AA669" s="30">
        <v>300</v>
      </c>
      <c r="AB669" s="30">
        <v>475</v>
      </c>
      <c r="AC669" s="31">
        <v>68.295100000000005</v>
      </c>
      <c r="AD669" s="31">
        <v>0.27386506265664162</v>
      </c>
      <c r="AE669" s="30">
        <v>1</v>
      </c>
    </row>
    <row r="670" spans="2:31" x14ac:dyDescent="0.2">
      <c r="B670" s="28">
        <v>157</v>
      </c>
      <c r="C670" s="29" t="s">
        <v>1546</v>
      </c>
      <c r="D670" s="29" t="s">
        <v>616</v>
      </c>
      <c r="E670" s="29">
        <v>1E-4</v>
      </c>
      <c r="F670" s="29">
        <v>2.8500000000000001E-2</v>
      </c>
      <c r="G670" s="29">
        <v>3.7900000000000003E-2</v>
      </c>
      <c r="H670" s="29">
        <v>-1E-4</v>
      </c>
      <c r="I670" s="29">
        <v>-2.9000000000000001E-2</v>
      </c>
      <c r="J670" s="29">
        <v>-3.8600000000000002E-2</v>
      </c>
      <c r="K670" s="30">
        <v>300</v>
      </c>
      <c r="L670" s="30">
        <v>475</v>
      </c>
      <c r="M670" s="31">
        <v>-69.277199999999993</v>
      </c>
      <c r="N670" s="31">
        <v>0.27780330827067667</v>
      </c>
      <c r="O670" s="30">
        <v>1</v>
      </c>
      <c r="R670" s="28">
        <v>157</v>
      </c>
      <c r="S670" s="29" t="s">
        <v>1546</v>
      </c>
      <c r="T670" s="29" t="s">
        <v>616</v>
      </c>
      <c r="U670" s="29">
        <v>1E-4</v>
      </c>
      <c r="V670" s="29">
        <v>2.8500000000000001E-2</v>
      </c>
      <c r="W670" s="29">
        <v>3.7900000000000003E-2</v>
      </c>
      <c r="X670" s="29">
        <v>-1E-4</v>
      </c>
      <c r="Y670" s="29">
        <v>-2.9000000000000001E-2</v>
      </c>
      <c r="Z670" s="29">
        <v>-3.8600000000000002E-2</v>
      </c>
      <c r="AA670" s="30">
        <v>300</v>
      </c>
      <c r="AB670" s="30">
        <v>475</v>
      </c>
      <c r="AC670" s="31">
        <v>-69.277199999999993</v>
      </c>
      <c r="AD670" s="31">
        <v>0.27780330827067667</v>
      </c>
      <c r="AE670" s="30">
        <v>1</v>
      </c>
    </row>
    <row r="671" spans="2:31" x14ac:dyDescent="0.2">
      <c r="B671" s="28">
        <v>157</v>
      </c>
      <c r="C671" s="29" t="s">
        <v>1547</v>
      </c>
      <c r="D671" s="29" t="s">
        <v>618</v>
      </c>
      <c r="E671" s="29">
        <v>1E-4</v>
      </c>
      <c r="F671" s="29">
        <v>2.8500000000000001E-2</v>
      </c>
      <c r="G671" s="29">
        <v>3.7900000000000003E-2</v>
      </c>
      <c r="H671" s="29">
        <v>-1E-4</v>
      </c>
      <c r="I671" s="29">
        <v>-2.9000000000000001E-2</v>
      </c>
      <c r="J671" s="29">
        <v>-3.8600000000000002E-2</v>
      </c>
      <c r="K671" s="30">
        <v>300</v>
      </c>
      <c r="L671" s="30">
        <v>475</v>
      </c>
      <c r="M671" s="31">
        <v>70.028199999999998</v>
      </c>
      <c r="N671" s="31">
        <v>0.28081483709273181</v>
      </c>
      <c r="O671" s="30">
        <v>1</v>
      </c>
      <c r="R671" s="28">
        <v>157</v>
      </c>
      <c r="S671" s="29" t="s">
        <v>1547</v>
      </c>
      <c r="T671" s="29" t="s">
        <v>618</v>
      </c>
      <c r="U671" s="29">
        <v>1E-4</v>
      </c>
      <c r="V671" s="29">
        <v>2.8500000000000001E-2</v>
      </c>
      <c r="W671" s="29">
        <v>3.7900000000000003E-2</v>
      </c>
      <c r="X671" s="29">
        <v>-1E-4</v>
      </c>
      <c r="Y671" s="29">
        <v>-2.9000000000000001E-2</v>
      </c>
      <c r="Z671" s="29">
        <v>-3.8600000000000002E-2</v>
      </c>
      <c r="AA671" s="30">
        <v>300</v>
      </c>
      <c r="AB671" s="30">
        <v>475</v>
      </c>
      <c r="AC671" s="31">
        <v>70.028199999999998</v>
      </c>
      <c r="AD671" s="31">
        <v>0.28081483709273181</v>
      </c>
      <c r="AE671" s="30">
        <v>1</v>
      </c>
    </row>
    <row r="672" spans="2:31" x14ac:dyDescent="0.2">
      <c r="B672" s="28">
        <v>160</v>
      </c>
      <c r="C672" s="29" t="s">
        <v>1549</v>
      </c>
      <c r="D672" s="29" t="s">
        <v>616</v>
      </c>
      <c r="E672" s="29">
        <v>1E-4</v>
      </c>
      <c r="F672" s="29">
        <v>2.8500000000000001E-2</v>
      </c>
      <c r="G672" s="29">
        <v>3.7900000000000003E-2</v>
      </c>
      <c r="H672" s="29">
        <v>-1E-4</v>
      </c>
      <c r="I672" s="29">
        <v>-2.9000000000000001E-2</v>
      </c>
      <c r="J672" s="29">
        <v>-3.8600000000000002E-2</v>
      </c>
      <c r="K672" s="30">
        <v>300</v>
      </c>
      <c r="L672" s="30">
        <v>475</v>
      </c>
      <c r="M672" s="31">
        <v>-69.414500000000004</v>
      </c>
      <c r="N672" s="31">
        <v>0.27835388471177946</v>
      </c>
      <c r="O672" s="30">
        <v>1</v>
      </c>
      <c r="R672" s="28">
        <v>160</v>
      </c>
      <c r="S672" s="29" t="s">
        <v>1549</v>
      </c>
      <c r="T672" s="29" t="s">
        <v>616</v>
      </c>
      <c r="U672" s="29">
        <v>1E-4</v>
      </c>
      <c r="V672" s="29">
        <v>2.8500000000000001E-2</v>
      </c>
      <c r="W672" s="29">
        <v>3.7900000000000003E-2</v>
      </c>
      <c r="X672" s="29">
        <v>-1E-4</v>
      </c>
      <c r="Y672" s="29">
        <v>-2.9000000000000001E-2</v>
      </c>
      <c r="Z672" s="29">
        <v>-3.8600000000000002E-2</v>
      </c>
      <c r="AA672" s="30">
        <v>300</v>
      </c>
      <c r="AB672" s="30">
        <v>475</v>
      </c>
      <c r="AC672" s="31">
        <v>-69.414500000000004</v>
      </c>
      <c r="AD672" s="31">
        <v>0.27835388471177946</v>
      </c>
      <c r="AE672" s="30">
        <v>1</v>
      </c>
    </row>
    <row r="673" spans="2:31" x14ac:dyDescent="0.2">
      <c r="B673" s="28">
        <v>160</v>
      </c>
      <c r="C673" s="29" t="s">
        <v>1550</v>
      </c>
      <c r="D673" s="29" t="s">
        <v>618</v>
      </c>
      <c r="E673" s="29">
        <v>1E-4</v>
      </c>
      <c r="F673" s="29">
        <v>2.8500000000000001E-2</v>
      </c>
      <c r="G673" s="29">
        <v>3.7900000000000003E-2</v>
      </c>
      <c r="H673" s="29">
        <v>-1E-4</v>
      </c>
      <c r="I673" s="29">
        <v>-2.9000000000000001E-2</v>
      </c>
      <c r="J673" s="29">
        <v>-3.8600000000000002E-2</v>
      </c>
      <c r="K673" s="30">
        <v>300</v>
      </c>
      <c r="L673" s="30">
        <v>475</v>
      </c>
      <c r="M673" s="31">
        <v>70.2209</v>
      </c>
      <c r="N673" s="31">
        <v>0.28158756892230574</v>
      </c>
      <c r="O673" s="30">
        <v>1</v>
      </c>
      <c r="R673" s="28">
        <v>160</v>
      </c>
      <c r="S673" s="29" t="s">
        <v>1550</v>
      </c>
      <c r="T673" s="29" t="s">
        <v>618</v>
      </c>
      <c r="U673" s="29">
        <v>1E-4</v>
      </c>
      <c r="V673" s="29">
        <v>2.8500000000000001E-2</v>
      </c>
      <c r="W673" s="29">
        <v>3.7900000000000003E-2</v>
      </c>
      <c r="X673" s="29">
        <v>-1E-4</v>
      </c>
      <c r="Y673" s="29">
        <v>-2.9000000000000001E-2</v>
      </c>
      <c r="Z673" s="29">
        <v>-3.8600000000000002E-2</v>
      </c>
      <c r="AA673" s="30">
        <v>300</v>
      </c>
      <c r="AB673" s="30">
        <v>475</v>
      </c>
      <c r="AC673" s="31">
        <v>70.2209</v>
      </c>
      <c r="AD673" s="31">
        <v>0.28158756892230574</v>
      </c>
      <c r="AE673" s="30">
        <v>1</v>
      </c>
    </row>
    <row r="674" spans="2:31" x14ac:dyDescent="0.2">
      <c r="B674" s="28">
        <v>163</v>
      </c>
      <c r="C674" s="29" t="s">
        <v>1552</v>
      </c>
      <c r="D674" s="29" t="s">
        <v>616</v>
      </c>
      <c r="E674" s="29">
        <v>1E-4</v>
      </c>
      <c r="F674" s="29">
        <v>2.8500000000000001E-2</v>
      </c>
      <c r="G674" s="29">
        <v>3.7900000000000003E-2</v>
      </c>
      <c r="H674" s="29">
        <v>-1E-4</v>
      </c>
      <c r="I674" s="29">
        <v>-2.9000000000000001E-2</v>
      </c>
      <c r="J674" s="29">
        <v>-3.8600000000000002E-2</v>
      </c>
      <c r="K674" s="30">
        <v>300</v>
      </c>
      <c r="L674" s="30">
        <v>475</v>
      </c>
      <c r="M674" s="31">
        <v>-70.265500000000003</v>
      </c>
      <c r="N674" s="31">
        <v>0.28176641604010028</v>
      </c>
      <c r="O674" s="30">
        <v>1</v>
      </c>
      <c r="R674" s="28">
        <v>163</v>
      </c>
      <c r="S674" s="29" t="s">
        <v>1552</v>
      </c>
      <c r="T674" s="29" t="s">
        <v>616</v>
      </c>
      <c r="U674" s="29">
        <v>1E-4</v>
      </c>
      <c r="V674" s="29">
        <v>2.8500000000000001E-2</v>
      </c>
      <c r="W674" s="29">
        <v>3.7900000000000003E-2</v>
      </c>
      <c r="X674" s="29">
        <v>-1E-4</v>
      </c>
      <c r="Y674" s="29">
        <v>-2.9000000000000001E-2</v>
      </c>
      <c r="Z674" s="29">
        <v>-3.8600000000000002E-2</v>
      </c>
      <c r="AA674" s="30">
        <v>300</v>
      </c>
      <c r="AB674" s="30">
        <v>475</v>
      </c>
      <c r="AC674" s="31">
        <v>-70.265699999999995</v>
      </c>
      <c r="AD674" s="31">
        <v>0.28176721804511279</v>
      </c>
      <c r="AE674" s="30">
        <v>1</v>
      </c>
    </row>
    <row r="675" spans="2:31" x14ac:dyDescent="0.2">
      <c r="B675" s="28">
        <v>163</v>
      </c>
      <c r="C675" s="29" t="s">
        <v>1553</v>
      </c>
      <c r="D675" s="29" t="s">
        <v>618</v>
      </c>
      <c r="E675" s="29">
        <v>1E-4</v>
      </c>
      <c r="F675" s="29">
        <v>2.8500000000000001E-2</v>
      </c>
      <c r="G675" s="29">
        <v>3.7900000000000003E-2</v>
      </c>
      <c r="H675" s="29">
        <v>-1E-4</v>
      </c>
      <c r="I675" s="29">
        <v>-2.9000000000000001E-2</v>
      </c>
      <c r="J675" s="29">
        <v>-3.8600000000000002E-2</v>
      </c>
      <c r="K675" s="30">
        <v>300</v>
      </c>
      <c r="L675" s="30">
        <v>475</v>
      </c>
      <c r="M675" s="31">
        <v>69.576099999999997</v>
      </c>
      <c r="N675" s="31">
        <v>0.27900190476190473</v>
      </c>
      <c r="O675" s="30">
        <v>1</v>
      </c>
      <c r="R675" s="28">
        <v>163</v>
      </c>
      <c r="S675" s="29" t="s">
        <v>1553</v>
      </c>
      <c r="T675" s="29" t="s">
        <v>618</v>
      </c>
      <c r="U675" s="29">
        <v>1E-4</v>
      </c>
      <c r="V675" s="29">
        <v>2.8500000000000001E-2</v>
      </c>
      <c r="W675" s="29">
        <v>3.7900000000000003E-2</v>
      </c>
      <c r="X675" s="29">
        <v>-1E-4</v>
      </c>
      <c r="Y675" s="29">
        <v>-2.9000000000000001E-2</v>
      </c>
      <c r="Z675" s="29">
        <v>-3.8600000000000002E-2</v>
      </c>
      <c r="AA675" s="30">
        <v>300</v>
      </c>
      <c r="AB675" s="30">
        <v>475</v>
      </c>
      <c r="AC675" s="31">
        <v>69.5762</v>
      </c>
      <c r="AD675" s="31">
        <v>0.27900230576441104</v>
      </c>
      <c r="AE675" s="30">
        <v>1</v>
      </c>
    </row>
    <row r="676" spans="2:31" x14ac:dyDescent="0.2">
      <c r="B676" s="28">
        <v>166</v>
      </c>
      <c r="C676" s="29" t="s">
        <v>1555</v>
      </c>
      <c r="D676" s="29" t="s">
        <v>616</v>
      </c>
      <c r="E676" s="29">
        <v>1E-4</v>
      </c>
      <c r="F676" s="29">
        <v>2.8400000000000002E-2</v>
      </c>
      <c r="G676" s="29">
        <v>3.78E-2</v>
      </c>
      <c r="H676" s="29">
        <v>-1E-4</v>
      </c>
      <c r="I676" s="29">
        <v>-2.8899999999999999E-2</v>
      </c>
      <c r="J676" s="29">
        <v>-3.85E-2</v>
      </c>
      <c r="K676" s="30">
        <v>300</v>
      </c>
      <c r="L676" s="30">
        <v>475</v>
      </c>
      <c r="M676" s="31">
        <v>-59.685699999999997</v>
      </c>
      <c r="N676" s="31">
        <v>0.2393411528822055</v>
      </c>
      <c r="O676" s="30">
        <v>1</v>
      </c>
      <c r="R676" s="28">
        <v>166</v>
      </c>
      <c r="S676" s="29" t="s">
        <v>1555</v>
      </c>
      <c r="T676" s="29" t="s">
        <v>616</v>
      </c>
      <c r="U676" s="29">
        <v>1E-4</v>
      </c>
      <c r="V676" s="29">
        <v>2.8400000000000002E-2</v>
      </c>
      <c r="W676" s="29">
        <v>3.78E-2</v>
      </c>
      <c r="X676" s="29">
        <v>-1E-4</v>
      </c>
      <c r="Y676" s="29">
        <v>-2.8899999999999999E-2</v>
      </c>
      <c r="Z676" s="29">
        <v>-3.85E-2</v>
      </c>
      <c r="AA676" s="30">
        <v>300</v>
      </c>
      <c r="AB676" s="30">
        <v>475</v>
      </c>
      <c r="AC676" s="31">
        <v>-59.686700000000002</v>
      </c>
      <c r="AD676" s="31">
        <v>0.23934516290726818</v>
      </c>
      <c r="AE676" s="30">
        <v>1</v>
      </c>
    </row>
    <row r="677" spans="2:31" x14ac:dyDescent="0.2">
      <c r="B677" s="28">
        <v>166</v>
      </c>
      <c r="C677" s="29" t="s">
        <v>1556</v>
      </c>
      <c r="D677" s="29" t="s">
        <v>618</v>
      </c>
      <c r="E677" s="29">
        <v>1E-4</v>
      </c>
      <c r="F677" s="29">
        <v>2.8400000000000002E-2</v>
      </c>
      <c r="G677" s="29">
        <v>3.78E-2</v>
      </c>
      <c r="H677" s="29">
        <v>-1E-4</v>
      </c>
      <c r="I677" s="29">
        <v>-2.8899999999999999E-2</v>
      </c>
      <c r="J677" s="29">
        <v>-3.85E-2</v>
      </c>
      <c r="K677" s="30">
        <v>300</v>
      </c>
      <c r="L677" s="30">
        <v>475</v>
      </c>
      <c r="M677" s="31">
        <v>60.4437</v>
      </c>
      <c r="N677" s="31">
        <v>0.24238075187969924</v>
      </c>
      <c r="O677" s="30">
        <v>1</v>
      </c>
      <c r="R677" s="28">
        <v>166</v>
      </c>
      <c r="S677" s="29" t="s">
        <v>1556</v>
      </c>
      <c r="T677" s="29" t="s">
        <v>618</v>
      </c>
      <c r="U677" s="29">
        <v>1E-4</v>
      </c>
      <c r="V677" s="29">
        <v>2.8400000000000002E-2</v>
      </c>
      <c r="W677" s="29">
        <v>3.78E-2</v>
      </c>
      <c r="X677" s="29">
        <v>-1E-4</v>
      </c>
      <c r="Y677" s="29">
        <v>-2.8899999999999999E-2</v>
      </c>
      <c r="Z677" s="29">
        <v>-3.85E-2</v>
      </c>
      <c r="AA677" s="30">
        <v>300</v>
      </c>
      <c r="AB677" s="30">
        <v>475</v>
      </c>
      <c r="AC677" s="31">
        <v>60.444699999999997</v>
      </c>
      <c r="AD677" s="31">
        <v>0.24238476190476188</v>
      </c>
      <c r="AE677" s="30">
        <v>1</v>
      </c>
    </row>
    <row r="678" spans="2:31" x14ac:dyDescent="0.2">
      <c r="B678" s="28">
        <v>182</v>
      </c>
      <c r="C678" s="29" t="s">
        <v>1558</v>
      </c>
      <c r="D678" s="29" t="s">
        <v>616</v>
      </c>
      <c r="E678" s="29">
        <v>1E-4</v>
      </c>
      <c r="F678" s="29">
        <v>2.7900000000000001E-2</v>
      </c>
      <c r="G678" s="29">
        <v>3.7199999999999997E-2</v>
      </c>
      <c r="H678" s="29">
        <v>-1E-4</v>
      </c>
      <c r="I678" s="29">
        <v>-2.81E-2</v>
      </c>
      <c r="J678" s="29">
        <v>-3.7499999999999999E-2</v>
      </c>
      <c r="K678" s="30">
        <v>300</v>
      </c>
      <c r="L678" s="30">
        <v>475</v>
      </c>
      <c r="M678" s="31">
        <v>-17.710799999999999</v>
      </c>
      <c r="N678" s="31">
        <v>7.1020751879699251E-2</v>
      </c>
      <c r="O678" s="30">
        <v>1</v>
      </c>
      <c r="R678" s="28">
        <v>182</v>
      </c>
      <c r="S678" s="29" t="s">
        <v>1558</v>
      </c>
      <c r="T678" s="29" t="s">
        <v>616</v>
      </c>
      <c r="U678" s="29">
        <v>1E-4</v>
      </c>
      <c r="V678" s="29">
        <v>2.7900000000000001E-2</v>
      </c>
      <c r="W678" s="29">
        <v>3.7199999999999997E-2</v>
      </c>
      <c r="X678" s="29">
        <v>-1E-4</v>
      </c>
      <c r="Y678" s="29">
        <v>-2.81E-2</v>
      </c>
      <c r="Z678" s="29">
        <v>-3.7499999999999999E-2</v>
      </c>
      <c r="AA678" s="30">
        <v>300</v>
      </c>
      <c r="AB678" s="30">
        <v>475</v>
      </c>
      <c r="AC678" s="31">
        <v>-17.7044</v>
      </c>
      <c r="AD678" s="31">
        <v>7.0995087719298258E-2</v>
      </c>
      <c r="AE678" s="30">
        <v>1</v>
      </c>
    </row>
    <row r="679" spans="2:31" x14ac:dyDescent="0.2">
      <c r="B679" s="28">
        <v>182</v>
      </c>
      <c r="C679" s="29" t="s">
        <v>1559</v>
      </c>
      <c r="D679" s="29" t="s">
        <v>618</v>
      </c>
      <c r="E679" s="29">
        <v>1E-4</v>
      </c>
      <c r="F679" s="29">
        <v>2.7900000000000001E-2</v>
      </c>
      <c r="G679" s="29">
        <v>3.7199999999999997E-2</v>
      </c>
      <c r="H679" s="29">
        <v>-1E-4</v>
      </c>
      <c r="I679" s="29">
        <v>-2.81E-2</v>
      </c>
      <c r="J679" s="29">
        <v>-3.7499999999999999E-2</v>
      </c>
      <c r="K679" s="30">
        <v>300</v>
      </c>
      <c r="L679" s="30">
        <v>475</v>
      </c>
      <c r="M679" s="31">
        <v>60.4437</v>
      </c>
      <c r="N679" s="31">
        <v>0.24238075187969924</v>
      </c>
      <c r="O679" s="30">
        <v>1</v>
      </c>
      <c r="R679" s="28">
        <v>182</v>
      </c>
      <c r="S679" s="29" t="s">
        <v>1559</v>
      </c>
      <c r="T679" s="29" t="s">
        <v>618</v>
      </c>
      <c r="U679" s="29">
        <v>1E-4</v>
      </c>
      <c r="V679" s="29">
        <v>2.7900000000000001E-2</v>
      </c>
      <c r="W679" s="29">
        <v>3.7199999999999997E-2</v>
      </c>
      <c r="X679" s="29">
        <v>-1E-4</v>
      </c>
      <c r="Y679" s="29">
        <v>-2.81E-2</v>
      </c>
      <c r="Z679" s="29">
        <v>-3.7499999999999999E-2</v>
      </c>
      <c r="AA679" s="30">
        <v>300</v>
      </c>
      <c r="AB679" s="30">
        <v>475</v>
      </c>
      <c r="AC679" s="31">
        <v>60.444699999999997</v>
      </c>
      <c r="AD679" s="31">
        <v>0.24238476190476188</v>
      </c>
      <c r="AE679" s="30">
        <v>1</v>
      </c>
    </row>
    <row r="680" spans="2:31" x14ac:dyDescent="0.2">
      <c r="B680" s="28">
        <v>183</v>
      </c>
      <c r="C680" s="29" t="s">
        <v>1561</v>
      </c>
      <c r="D680" s="29" t="s">
        <v>616</v>
      </c>
      <c r="E680" s="29">
        <v>1E-4</v>
      </c>
      <c r="F680" s="29">
        <v>2.7900000000000001E-2</v>
      </c>
      <c r="G680" s="29">
        <v>3.7199999999999997E-2</v>
      </c>
      <c r="H680" s="29">
        <v>-1E-4</v>
      </c>
      <c r="I680" s="29">
        <v>-2.81E-2</v>
      </c>
      <c r="J680" s="29">
        <v>-3.7499999999999999E-2</v>
      </c>
      <c r="K680" s="30">
        <v>300</v>
      </c>
      <c r="L680" s="30">
        <v>475</v>
      </c>
      <c r="M680" s="31">
        <v>-17.916599999999999</v>
      </c>
      <c r="N680" s="31">
        <v>7.1846015037593983E-2</v>
      </c>
      <c r="O680" s="30">
        <v>1</v>
      </c>
      <c r="R680" s="28">
        <v>183</v>
      </c>
      <c r="S680" s="29" t="s">
        <v>1561</v>
      </c>
      <c r="T680" s="29" t="s">
        <v>616</v>
      </c>
      <c r="U680" s="29">
        <v>1E-4</v>
      </c>
      <c r="V680" s="29">
        <v>2.7900000000000001E-2</v>
      </c>
      <c r="W680" s="29">
        <v>3.7199999999999997E-2</v>
      </c>
      <c r="X680" s="29">
        <v>-1E-4</v>
      </c>
      <c r="Y680" s="29">
        <v>-2.81E-2</v>
      </c>
      <c r="Z680" s="29">
        <v>-3.7499999999999999E-2</v>
      </c>
      <c r="AA680" s="30">
        <v>300</v>
      </c>
      <c r="AB680" s="30">
        <v>475</v>
      </c>
      <c r="AC680" s="31">
        <v>-17.910299999999999</v>
      </c>
      <c r="AD680" s="31">
        <v>7.1820751879699246E-2</v>
      </c>
      <c r="AE680" s="30">
        <v>1</v>
      </c>
    </row>
    <row r="681" spans="2:31" x14ac:dyDescent="0.2">
      <c r="B681" s="28">
        <v>183</v>
      </c>
      <c r="C681" s="29" t="s">
        <v>1562</v>
      </c>
      <c r="D681" s="29" t="s">
        <v>618</v>
      </c>
      <c r="E681" s="29">
        <v>1E-4</v>
      </c>
      <c r="F681" s="29">
        <v>2.7900000000000001E-2</v>
      </c>
      <c r="G681" s="29">
        <v>3.7199999999999997E-2</v>
      </c>
      <c r="H681" s="29">
        <v>-1E-4</v>
      </c>
      <c r="I681" s="29">
        <v>-2.81E-2</v>
      </c>
      <c r="J681" s="29">
        <v>-3.7499999999999999E-2</v>
      </c>
      <c r="K681" s="30">
        <v>300</v>
      </c>
      <c r="L681" s="30">
        <v>475</v>
      </c>
      <c r="M681" s="31">
        <v>60.4437</v>
      </c>
      <c r="N681" s="31">
        <v>0.24238075187969924</v>
      </c>
      <c r="O681" s="30">
        <v>1</v>
      </c>
      <c r="R681" s="28">
        <v>183</v>
      </c>
      <c r="S681" s="29" t="s">
        <v>1562</v>
      </c>
      <c r="T681" s="29" t="s">
        <v>618</v>
      </c>
      <c r="U681" s="29">
        <v>1E-4</v>
      </c>
      <c r="V681" s="29">
        <v>2.7900000000000001E-2</v>
      </c>
      <c r="W681" s="29">
        <v>3.7199999999999997E-2</v>
      </c>
      <c r="X681" s="29">
        <v>-1E-4</v>
      </c>
      <c r="Y681" s="29">
        <v>-2.81E-2</v>
      </c>
      <c r="Z681" s="29">
        <v>-3.7499999999999999E-2</v>
      </c>
      <c r="AA681" s="30">
        <v>300</v>
      </c>
      <c r="AB681" s="30">
        <v>475</v>
      </c>
      <c r="AC681" s="31">
        <v>60.444699999999997</v>
      </c>
      <c r="AD681" s="31">
        <v>0.24238476190476188</v>
      </c>
      <c r="AE681" s="30">
        <v>1</v>
      </c>
    </row>
    <row r="682" spans="2:31" x14ac:dyDescent="0.2">
      <c r="B682" s="28">
        <v>184</v>
      </c>
      <c r="C682" s="29" t="s">
        <v>1563</v>
      </c>
      <c r="D682" s="29" t="s">
        <v>616</v>
      </c>
      <c r="E682" s="29">
        <v>1E-4</v>
      </c>
      <c r="F682" s="29">
        <v>2.7900000000000001E-2</v>
      </c>
      <c r="G682" s="29">
        <v>3.7199999999999997E-2</v>
      </c>
      <c r="H682" s="29">
        <v>-1E-4</v>
      </c>
      <c r="I682" s="29">
        <v>-2.81E-2</v>
      </c>
      <c r="J682" s="29">
        <v>-3.7499999999999999E-2</v>
      </c>
      <c r="K682" s="30">
        <v>300</v>
      </c>
      <c r="L682" s="30">
        <v>475</v>
      </c>
      <c r="M682" s="31">
        <v>-17.379000000000001</v>
      </c>
      <c r="N682" s="31">
        <v>6.9690225563909775E-2</v>
      </c>
      <c r="O682" s="30">
        <v>1</v>
      </c>
      <c r="R682" s="28">
        <v>184</v>
      </c>
      <c r="S682" s="29" t="s">
        <v>1563</v>
      </c>
      <c r="T682" s="29" t="s">
        <v>616</v>
      </c>
      <c r="U682" s="29">
        <v>1E-4</v>
      </c>
      <c r="V682" s="29">
        <v>2.7900000000000001E-2</v>
      </c>
      <c r="W682" s="29">
        <v>3.7199999999999997E-2</v>
      </c>
      <c r="X682" s="29">
        <v>-1E-4</v>
      </c>
      <c r="Y682" s="29">
        <v>-2.81E-2</v>
      </c>
      <c r="Z682" s="29">
        <v>-3.7499999999999999E-2</v>
      </c>
      <c r="AA682" s="30">
        <v>300</v>
      </c>
      <c r="AB682" s="30">
        <v>475</v>
      </c>
      <c r="AC682" s="31">
        <v>-17.372800000000002</v>
      </c>
      <c r="AD682" s="31">
        <v>6.9665363408521308E-2</v>
      </c>
      <c r="AE682" s="30">
        <v>1</v>
      </c>
    </row>
    <row r="683" spans="2:31" x14ac:dyDescent="0.2">
      <c r="B683" s="28">
        <v>184</v>
      </c>
      <c r="C683" s="29" t="s">
        <v>1564</v>
      </c>
      <c r="D683" s="29" t="s">
        <v>618</v>
      </c>
      <c r="E683" s="29">
        <v>1E-4</v>
      </c>
      <c r="F683" s="29">
        <v>2.7900000000000001E-2</v>
      </c>
      <c r="G683" s="29">
        <v>3.7199999999999997E-2</v>
      </c>
      <c r="H683" s="29">
        <v>-1E-4</v>
      </c>
      <c r="I683" s="29">
        <v>-2.81E-2</v>
      </c>
      <c r="J683" s="29">
        <v>-3.7499999999999999E-2</v>
      </c>
      <c r="K683" s="30">
        <v>300</v>
      </c>
      <c r="L683" s="30">
        <v>475</v>
      </c>
      <c r="M683" s="31">
        <v>60.4437</v>
      </c>
      <c r="N683" s="31">
        <v>0.24238075187969924</v>
      </c>
      <c r="O683" s="30">
        <v>1</v>
      </c>
      <c r="R683" s="28">
        <v>184</v>
      </c>
      <c r="S683" s="29" t="s">
        <v>1564</v>
      </c>
      <c r="T683" s="29" t="s">
        <v>618</v>
      </c>
      <c r="U683" s="29">
        <v>1E-4</v>
      </c>
      <c r="V683" s="29">
        <v>2.7900000000000001E-2</v>
      </c>
      <c r="W683" s="29">
        <v>3.7199999999999997E-2</v>
      </c>
      <c r="X683" s="29">
        <v>-1E-4</v>
      </c>
      <c r="Y683" s="29">
        <v>-2.81E-2</v>
      </c>
      <c r="Z683" s="29">
        <v>-3.7499999999999999E-2</v>
      </c>
      <c r="AA683" s="30">
        <v>300</v>
      </c>
      <c r="AB683" s="30">
        <v>475</v>
      </c>
      <c r="AC683" s="31">
        <v>60.444699999999997</v>
      </c>
      <c r="AD683" s="31">
        <v>0.24238476190476188</v>
      </c>
      <c r="AE683" s="30">
        <v>1</v>
      </c>
    </row>
    <row r="684" spans="2:31" x14ac:dyDescent="0.2">
      <c r="B684" s="28">
        <v>185</v>
      </c>
      <c r="C684" s="29" t="s">
        <v>1565</v>
      </c>
      <c r="D684" s="29" t="s">
        <v>616</v>
      </c>
      <c r="E684" s="29">
        <v>1E-4</v>
      </c>
      <c r="F684" s="29">
        <v>2.7900000000000001E-2</v>
      </c>
      <c r="G684" s="29">
        <v>3.7199999999999997E-2</v>
      </c>
      <c r="H684" s="29">
        <v>-1E-4</v>
      </c>
      <c r="I684" s="29">
        <v>-2.81E-2</v>
      </c>
      <c r="J684" s="29">
        <v>-3.7499999999999999E-2</v>
      </c>
      <c r="K684" s="30">
        <v>300</v>
      </c>
      <c r="L684" s="30">
        <v>475</v>
      </c>
      <c r="M684" s="31">
        <v>-17.279299999999999</v>
      </c>
      <c r="N684" s="31">
        <v>6.9290426065162905E-2</v>
      </c>
      <c r="O684" s="30">
        <v>1</v>
      </c>
      <c r="R684" s="28">
        <v>185</v>
      </c>
      <c r="S684" s="29" t="s">
        <v>1565</v>
      </c>
      <c r="T684" s="29" t="s">
        <v>616</v>
      </c>
      <c r="U684" s="29">
        <v>1E-4</v>
      </c>
      <c r="V684" s="29">
        <v>2.7900000000000001E-2</v>
      </c>
      <c r="W684" s="29">
        <v>3.7199999999999997E-2</v>
      </c>
      <c r="X684" s="29">
        <v>-1E-4</v>
      </c>
      <c r="Y684" s="29">
        <v>-2.81E-2</v>
      </c>
      <c r="Z684" s="29">
        <v>-3.7499999999999999E-2</v>
      </c>
      <c r="AA684" s="30">
        <v>300</v>
      </c>
      <c r="AB684" s="30">
        <v>475</v>
      </c>
      <c r="AC684" s="31">
        <v>-17.273</v>
      </c>
      <c r="AD684" s="31">
        <v>6.9265162907268168E-2</v>
      </c>
      <c r="AE684" s="30">
        <v>1</v>
      </c>
    </row>
    <row r="685" spans="2:31" x14ac:dyDescent="0.2">
      <c r="B685" s="28">
        <v>185</v>
      </c>
      <c r="C685" s="29" t="s">
        <v>1566</v>
      </c>
      <c r="D685" s="29" t="s">
        <v>618</v>
      </c>
      <c r="E685" s="29">
        <v>1E-4</v>
      </c>
      <c r="F685" s="29">
        <v>2.7900000000000001E-2</v>
      </c>
      <c r="G685" s="29">
        <v>3.7199999999999997E-2</v>
      </c>
      <c r="H685" s="29">
        <v>-1E-4</v>
      </c>
      <c r="I685" s="29">
        <v>-2.81E-2</v>
      </c>
      <c r="J685" s="29">
        <v>-3.7499999999999999E-2</v>
      </c>
      <c r="K685" s="30">
        <v>300</v>
      </c>
      <c r="L685" s="30">
        <v>475</v>
      </c>
      <c r="M685" s="31">
        <v>60.4437</v>
      </c>
      <c r="N685" s="31">
        <v>0.24238075187969924</v>
      </c>
      <c r="O685" s="30">
        <v>1</v>
      </c>
      <c r="R685" s="28">
        <v>185</v>
      </c>
      <c r="S685" s="29" t="s">
        <v>1566</v>
      </c>
      <c r="T685" s="29" t="s">
        <v>618</v>
      </c>
      <c r="U685" s="29">
        <v>1E-4</v>
      </c>
      <c r="V685" s="29">
        <v>2.7900000000000001E-2</v>
      </c>
      <c r="W685" s="29">
        <v>3.7199999999999997E-2</v>
      </c>
      <c r="X685" s="29">
        <v>-1E-4</v>
      </c>
      <c r="Y685" s="29">
        <v>-2.81E-2</v>
      </c>
      <c r="Z685" s="29">
        <v>-3.7499999999999999E-2</v>
      </c>
      <c r="AA685" s="30">
        <v>300</v>
      </c>
      <c r="AB685" s="30">
        <v>475</v>
      </c>
      <c r="AC685" s="31">
        <v>60.444699999999997</v>
      </c>
      <c r="AD685" s="31">
        <v>0.24238476190476188</v>
      </c>
      <c r="AE685" s="30">
        <v>1</v>
      </c>
    </row>
    <row r="686" spans="2:31" x14ac:dyDescent="0.2">
      <c r="B686" s="28">
        <v>186</v>
      </c>
      <c r="C686" s="29" t="s">
        <v>1568</v>
      </c>
      <c r="D686" s="29" t="s">
        <v>616</v>
      </c>
      <c r="E686" s="29">
        <v>1E-4</v>
      </c>
      <c r="F686" s="29">
        <v>2.7900000000000001E-2</v>
      </c>
      <c r="G686" s="29">
        <v>3.7199999999999997E-2</v>
      </c>
      <c r="H686" s="29">
        <v>-1E-4</v>
      </c>
      <c r="I686" s="29">
        <v>-2.81E-2</v>
      </c>
      <c r="J686" s="29">
        <v>-3.7499999999999999E-2</v>
      </c>
      <c r="K686" s="30">
        <v>300</v>
      </c>
      <c r="L686" s="30">
        <v>475</v>
      </c>
      <c r="M686" s="31">
        <v>-17.959499999999998</v>
      </c>
      <c r="N686" s="31">
        <v>7.2018045112781953E-2</v>
      </c>
      <c r="O686" s="30">
        <v>1</v>
      </c>
      <c r="R686" s="28">
        <v>186</v>
      </c>
      <c r="S686" s="29" t="s">
        <v>1568</v>
      </c>
      <c r="T686" s="29" t="s">
        <v>616</v>
      </c>
      <c r="U686" s="29">
        <v>1E-4</v>
      </c>
      <c r="V686" s="29">
        <v>2.7900000000000001E-2</v>
      </c>
      <c r="W686" s="29">
        <v>3.7199999999999997E-2</v>
      </c>
      <c r="X686" s="29">
        <v>-1E-4</v>
      </c>
      <c r="Y686" s="29">
        <v>-2.81E-2</v>
      </c>
      <c r="Z686" s="29">
        <v>-3.7499999999999999E-2</v>
      </c>
      <c r="AA686" s="30">
        <v>300</v>
      </c>
      <c r="AB686" s="30">
        <v>475</v>
      </c>
      <c r="AC686" s="31">
        <v>-17.953199999999999</v>
      </c>
      <c r="AD686" s="31">
        <v>7.1992781954887217E-2</v>
      </c>
      <c r="AE686" s="30">
        <v>1</v>
      </c>
    </row>
    <row r="687" spans="2:31" x14ac:dyDescent="0.2">
      <c r="B687" s="28">
        <v>186</v>
      </c>
      <c r="C687" s="29" t="s">
        <v>1569</v>
      </c>
      <c r="D687" s="29" t="s">
        <v>618</v>
      </c>
      <c r="E687" s="29">
        <v>1E-4</v>
      </c>
      <c r="F687" s="29">
        <v>2.7900000000000001E-2</v>
      </c>
      <c r="G687" s="29">
        <v>3.7199999999999997E-2</v>
      </c>
      <c r="H687" s="29">
        <v>-1E-4</v>
      </c>
      <c r="I687" s="29">
        <v>-2.81E-2</v>
      </c>
      <c r="J687" s="29">
        <v>-3.7499999999999999E-2</v>
      </c>
      <c r="K687" s="30">
        <v>300</v>
      </c>
      <c r="L687" s="30">
        <v>475</v>
      </c>
      <c r="M687" s="31">
        <v>60.4437</v>
      </c>
      <c r="N687" s="31">
        <v>0.24238075187969924</v>
      </c>
      <c r="O687" s="30">
        <v>1</v>
      </c>
      <c r="R687" s="28">
        <v>186</v>
      </c>
      <c r="S687" s="29" t="s">
        <v>1569</v>
      </c>
      <c r="T687" s="29" t="s">
        <v>618</v>
      </c>
      <c r="U687" s="29">
        <v>1E-4</v>
      </c>
      <c r="V687" s="29">
        <v>2.7900000000000001E-2</v>
      </c>
      <c r="W687" s="29">
        <v>3.7199999999999997E-2</v>
      </c>
      <c r="X687" s="29">
        <v>-1E-4</v>
      </c>
      <c r="Y687" s="29">
        <v>-2.81E-2</v>
      </c>
      <c r="Z687" s="29">
        <v>-3.7499999999999999E-2</v>
      </c>
      <c r="AA687" s="30">
        <v>300</v>
      </c>
      <c r="AB687" s="30">
        <v>475</v>
      </c>
      <c r="AC687" s="31">
        <v>60.444699999999997</v>
      </c>
      <c r="AD687" s="31">
        <v>0.24238476190476188</v>
      </c>
      <c r="AE687" s="30">
        <v>1</v>
      </c>
    </row>
    <row r="688" spans="2:31" x14ac:dyDescent="0.2">
      <c r="B688" s="28">
        <v>43</v>
      </c>
      <c r="C688" s="29" t="s">
        <v>1571</v>
      </c>
      <c r="D688" s="29" t="s">
        <v>616</v>
      </c>
      <c r="E688" s="29">
        <v>1E-4</v>
      </c>
      <c r="F688" s="29">
        <v>2.7799999999999998E-2</v>
      </c>
      <c r="G688" s="29">
        <v>3.6999999999999998E-2</v>
      </c>
      <c r="H688" s="29">
        <v>-1E-4</v>
      </c>
      <c r="I688" s="29">
        <v>-2.8000000000000001E-2</v>
      </c>
      <c r="J688" s="29">
        <v>-3.73E-2</v>
      </c>
      <c r="K688" s="30">
        <v>300</v>
      </c>
      <c r="L688" s="30">
        <v>475</v>
      </c>
      <c r="M688" s="31">
        <v>-25.096599999999999</v>
      </c>
      <c r="N688" s="31">
        <v>0.10063799498746867</v>
      </c>
      <c r="O688" s="30">
        <v>1</v>
      </c>
      <c r="R688" s="28">
        <v>43</v>
      </c>
      <c r="S688" s="29" t="s">
        <v>1571</v>
      </c>
      <c r="T688" s="29" t="s">
        <v>616</v>
      </c>
      <c r="U688" s="29">
        <v>1E-4</v>
      </c>
      <c r="V688" s="29">
        <v>2.7799999999999998E-2</v>
      </c>
      <c r="W688" s="29">
        <v>3.6999999999999998E-2</v>
      </c>
      <c r="X688" s="29">
        <v>-1E-4</v>
      </c>
      <c r="Y688" s="29">
        <v>-2.8000000000000001E-2</v>
      </c>
      <c r="Z688" s="29">
        <v>-3.73E-2</v>
      </c>
      <c r="AA688" s="30">
        <v>300</v>
      </c>
      <c r="AB688" s="30">
        <v>475</v>
      </c>
      <c r="AC688" s="31">
        <v>-25.092700000000001</v>
      </c>
      <c r="AD688" s="31">
        <v>0.10062235588972432</v>
      </c>
      <c r="AE688" s="30">
        <v>1</v>
      </c>
    </row>
    <row r="689" spans="2:31" x14ac:dyDescent="0.2">
      <c r="B689" s="28">
        <v>43</v>
      </c>
      <c r="C689" s="29" t="s">
        <v>1572</v>
      </c>
      <c r="D689" s="29" t="s">
        <v>618</v>
      </c>
      <c r="E689" s="29">
        <v>1E-4</v>
      </c>
      <c r="F689" s="29">
        <v>2.7799999999999998E-2</v>
      </c>
      <c r="G689" s="29">
        <v>3.6999999999999998E-2</v>
      </c>
      <c r="H689" s="29">
        <v>-1E-4</v>
      </c>
      <c r="I689" s="29">
        <v>-2.8000000000000001E-2</v>
      </c>
      <c r="J689" s="29">
        <v>-3.73E-2</v>
      </c>
      <c r="K689" s="30">
        <v>300</v>
      </c>
      <c r="L689" s="30">
        <v>475</v>
      </c>
      <c r="M689" s="31">
        <v>60.4437</v>
      </c>
      <c r="N689" s="31">
        <v>0.24238075187969924</v>
      </c>
      <c r="O689" s="30">
        <v>1</v>
      </c>
      <c r="R689" s="28">
        <v>43</v>
      </c>
      <c r="S689" s="29" t="s">
        <v>1572</v>
      </c>
      <c r="T689" s="29" t="s">
        <v>618</v>
      </c>
      <c r="U689" s="29">
        <v>1E-4</v>
      </c>
      <c r="V689" s="29">
        <v>2.7799999999999998E-2</v>
      </c>
      <c r="W689" s="29">
        <v>3.6999999999999998E-2</v>
      </c>
      <c r="X689" s="29">
        <v>-1E-4</v>
      </c>
      <c r="Y689" s="29">
        <v>-2.8000000000000001E-2</v>
      </c>
      <c r="Z689" s="29">
        <v>-3.73E-2</v>
      </c>
      <c r="AA689" s="30">
        <v>300</v>
      </c>
      <c r="AB689" s="30">
        <v>475</v>
      </c>
      <c r="AC689" s="31">
        <v>60.444699999999997</v>
      </c>
      <c r="AD689" s="31">
        <v>0.24238476190476188</v>
      </c>
      <c r="AE689" s="30">
        <v>1</v>
      </c>
    </row>
    <row r="690" spans="2:31" x14ac:dyDescent="0.2">
      <c r="B690" s="28">
        <v>44</v>
      </c>
      <c r="C690" s="29" t="s">
        <v>1574</v>
      </c>
      <c r="D690" s="29" t="s">
        <v>616</v>
      </c>
      <c r="E690" s="29">
        <v>1E-4</v>
      </c>
      <c r="F690" s="29">
        <v>2.7799999999999998E-2</v>
      </c>
      <c r="G690" s="29">
        <v>3.6999999999999998E-2</v>
      </c>
      <c r="H690" s="29">
        <v>-1E-4</v>
      </c>
      <c r="I690" s="29">
        <v>-2.8000000000000001E-2</v>
      </c>
      <c r="J690" s="29">
        <v>-3.73E-2</v>
      </c>
      <c r="K690" s="30">
        <v>300</v>
      </c>
      <c r="L690" s="30">
        <v>475</v>
      </c>
      <c r="M690" s="31">
        <v>-25.5486</v>
      </c>
      <c r="N690" s="31">
        <v>0.10245052631578948</v>
      </c>
      <c r="O690" s="30">
        <v>1</v>
      </c>
      <c r="R690" s="28">
        <v>44</v>
      </c>
      <c r="S690" s="29" t="s">
        <v>1574</v>
      </c>
      <c r="T690" s="29" t="s">
        <v>616</v>
      </c>
      <c r="U690" s="29">
        <v>1E-4</v>
      </c>
      <c r="V690" s="29">
        <v>2.7799999999999998E-2</v>
      </c>
      <c r="W690" s="29">
        <v>3.6999999999999998E-2</v>
      </c>
      <c r="X690" s="29">
        <v>-1E-4</v>
      </c>
      <c r="Y690" s="29">
        <v>-2.8000000000000001E-2</v>
      </c>
      <c r="Z690" s="29">
        <v>-3.73E-2</v>
      </c>
      <c r="AA690" s="30">
        <v>300</v>
      </c>
      <c r="AB690" s="30">
        <v>475</v>
      </c>
      <c r="AC690" s="31">
        <v>-25.544799999999999</v>
      </c>
      <c r="AD690" s="31">
        <v>0.10243528822055138</v>
      </c>
      <c r="AE690" s="30">
        <v>1</v>
      </c>
    </row>
    <row r="691" spans="2:31" x14ac:dyDescent="0.2">
      <c r="B691" s="28">
        <v>44</v>
      </c>
      <c r="C691" s="29" t="s">
        <v>1575</v>
      </c>
      <c r="D691" s="29" t="s">
        <v>618</v>
      </c>
      <c r="E691" s="29">
        <v>1E-4</v>
      </c>
      <c r="F691" s="29">
        <v>2.7799999999999998E-2</v>
      </c>
      <c r="G691" s="29">
        <v>3.6999999999999998E-2</v>
      </c>
      <c r="H691" s="29">
        <v>-1E-4</v>
      </c>
      <c r="I691" s="29">
        <v>-2.8000000000000001E-2</v>
      </c>
      <c r="J691" s="29">
        <v>-3.73E-2</v>
      </c>
      <c r="K691" s="30">
        <v>300</v>
      </c>
      <c r="L691" s="30">
        <v>475</v>
      </c>
      <c r="M691" s="31">
        <v>60.4437</v>
      </c>
      <c r="N691" s="31">
        <v>0.24238075187969924</v>
      </c>
      <c r="O691" s="30">
        <v>1</v>
      </c>
      <c r="R691" s="28">
        <v>44</v>
      </c>
      <c r="S691" s="29" t="s">
        <v>1575</v>
      </c>
      <c r="T691" s="29" t="s">
        <v>618</v>
      </c>
      <c r="U691" s="29">
        <v>1E-4</v>
      </c>
      <c r="V691" s="29">
        <v>2.7799999999999998E-2</v>
      </c>
      <c r="W691" s="29">
        <v>3.6999999999999998E-2</v>
      </c>
      <c r="X691" s="29">
        <v>-1E-4</v>
      </c>
      <c r="Y691" s="29">
        <v>-2.8000000000000001E-2</v>
      </c>
      <c r="Z691" s="29">
        <v>-3.73E-2</v>
      </c>
      <c r="AA691" s="30">
        <v>300</v>
      </c>
      <c r="AB691" s="30">
        <v>475</v>
      </c>
      <c r="AC691" s="31">
        <v>60.444699999999997</v>
      </c>
      <c r="AD691" s="31">
        <v>0.24238476190476188</v>
      </c>
      <c r="AE691" s="30">
        <v>1</v>
      </c>
    </row>
    <row r="692" spans="2:31" x14ac:dyDescent="0.2">
      <c r="B692" s="28">
        <v>45</v>
      </c>
      <c r="C692" s="29" t="s">
        <v>1576</v>
      </c>
      <c r="D692" s="29" t="s">
        <v>616</v>
      </c>
      <c r="E692" s="29">
        <v>1E-4</v>
      </c>
      <c r="F692" s="29">
        <v>2.7799999999999998E-2</v>
      </c>
      <c r="G692" s="29">
        <v>3.6999999999999998E-2</v>
      </c>
      <c r="H692" s="29">
        <v>-1E-4</v>
      </c>
      <c r="I692" s="29">
        <v>-2.8000000000000001E-2</v>
      </c>
      <c r="J692" s="29">
        <v>-3.73E-2</v>
      </c>
      <c r="K692" s="30">
        <v>300</v>
      </c>
      <c r="L692" s="30">
        <v>475</v>
      </c>
      <c r="M692" s="31">
        <v>-24.823</v>
      </c>
      <c r="N692" s="31">
        <v>9.9540852130325819E-2</v>
      </c>
      <c r="O692" s="30">
        <v>1</v>
      </c>
      <c r="R692" s="28">
        <v>45</v>
      </c>
      <c r="S692" s="29" t="s">
        <v>1576</v>
      </c>
      <c r="T692" s="29" t="s">
        <v>616</v>
      </c>
      <c r="U692" s="29">
        <v>1E-4</v>
      </c>
      <c r="V692" s="29">
        <v>2.7799999999999998E-2</v>
      </c>
      <c r="W692" s="29">
        <v>3.6999999999999998E-2</v>
      </c>
      <c r="X692" s="29">
        <v>-1E-4</v>
      </c>
      <c r="Y692" s="29">
        <v>-2.8000000000000001E-2</v>
      </c>
      <c r="Z692" s="29">
        <v>-3.73E-2</v>
      </c>
      <c r="AA692" s="30">
        <v>300</v>
      </c>
      <c r="AB692" s="30">
        <v>475</v>
      </c>
      <c r="AC692" s="31">
        <v>-24.819299999999998</v>
      </c>
      <c r="AD692" s="31">
        <v>9.9526015037593979E-2</v>
      </c>
      <c r="AE692" s="30">
        <v>1</v>
      </c>
    </row>
    <row r="693" spans="2:31" x14ac:dyDescent="0.2">
      <c r="B693" s="28">
        <v>45</v>
      </c>
      <c r="C693" s="29" t="s">
        <v>1577</v>
      </c>
      <c r="D693" s="29" t="s">
        <v>618</v>
      </c>
      <c r="E693" s="29">
        <v>1E-4</v>
      </c>
      <c r="F693" s="29">
        <v>2.7799999999999998E-2</v>
      </c>
      <c r="G693" s="29">
        <v>3.6999999999999998E-2</v>
      </c>
      <c r="H693" s="29">
        <v>-1E-4</v>
      </c>
      <c r="I693" s="29">
        <v>-2.8000000000000001E-2</v>
      </c>
      <c r="J693" s="29">
        <v>-3.73E-2</v>
      </c>
      <c r="K693" s="30">
        <v>300</v>
      </c>
      <c r="L693" s="30">
        <v>475</v>
      </c>
      <c r="M693" s="31">
        <v>60.4437</v>
      </c>
      <c r="N693" s="31">
        <v>0.24238075187969924</v>
      </c>
      <c r="O693" s="30">
        <v>1</v>
      </c>
      <c r="R693" s="28">
        <v>45</v>
      </c>
      <c r="S693" s="29" t="s">
        <v>1577</v>
      </c>
      <c r="T693" s="29" t="s">
        <v>618</v>
      </c>
      <c r="U693" s="29">
        <v>1E-4</v>
      </c>
      <c r="V693" s="29">
        <v>2.7799999999999998E-2</v>
      </c>
      <c r="W693" s="29">
        <v>3.6999999999999998E-2</v>
      </c>
      <c r="X693" s="29">
        <v>-1E-4</v>
      </c>
      <c r="Y693" s="29">
        <v>-2.8000000000000001E-2</v>
      </c>
      <c r="Z693" s="29">
        <v>-3.73E-2</v>
      </c>
      <c r="AA693" s="30">
        <v>300</v>
      </c>
      <c r="AB693" s="30">
        <v>475</v>
      </c>
      <c r="AC693" s="31">
        <v>60.444699999999997</v>
      </c>
      <c r="AD693" s="31">
        <v>0.24238476190476188</v>
      </c>
      <c r="AE693" s="30">
        <v>1</v>
      </c>
    </row>
    <row r="694" spans="2:31" x14ac:dyDescent="0.2">
      <c r="B694" s="28">
        <v>46</v>
      </c>
      <c r="C694" s="29" t="s">
        <v>1578</v>
      </c>
      <c r="D694" s="29" t="s">
        <v>616</v>
      </c>
      <c r="E694" s="29">
        <v>1E-4</v>
      </c>
      <c r="F694" s="29">
        <v>2.7799999999999998E-2</v>
      </c>
      <c r="G694" s="29">
        <v>3.6999999999999998E-2</v>
      </c>
      <c r="H694" s="29">
        <v>-1E-4</v>
      </c>
      <c r="I694" s="29">
        <v>-2.8000000000000001E-2</v>
      </c>
      <c r="J694" s="29">
        <v>-3.73E-2</v>
      </c>
      <c r="K694" s="30">
        <v>300</v>
      </c>
      <c r="L694" s="30">
        <v>475</v>
      </c>
      <c r="M694" s="31">
        <v>-24.8309</v>
      </c>
      <c r="N694" s="31">
        <v>9.9572531328320807E-2</v>
      </c>
      <c r="O694" s="30">
        <v>1</v>
      </c>
      <c r="R694" s="28">
        <v>46</v>
      </c>
      <c r="S694" s="29" t="s">
        <v>1578</v>
      </c>
      <c r="T694" s="29" t="s">
        <v>616</v>
      </c>
      <c r="U694" s="29">
        <v>1E-4</v>
      </c>
      <c r="V694" s="29">
        <v>2.7799999999999998E-2</v>
      </c>
      <c r="W694" s="29">
        <v>3.6999999999999998E-2</v>
      </c>
      <c r="X694" s="29">
        <v>-1E-4</v>
      </c>
      <c r="Y694" s="29">
        <v>-2.8000000000000001E-2</v>
      </c>
      <c r="Z694" s="29">
        <v>-3.73E-2</v>
      </c>
      <c r="AA694" s="30">
        <v>300</v>
      </c>
      <c r="AB694" s="30">
        <v>475</v>
      </c>
      <c r="AC694" s="31">
        <v>-24.827200000000001</v>
      </c>
      <c r="AD694" s="31">
        <v>9.9557694235588981E-2</v>
      </c>
      <c r="AE694" s="30">
        <v>1</v>
      </c>
    </row>
    <row r="695" spans="2:31" x14ac:dyDescent="0.2">
      <c r="B695" s="28">
        <v>46</v>
      </c>
      <c r="C695" s="29" t="s">
        <v>1579</v>
      </c>
      <c r="D695" s="29" t="s">
        <v>618</v>
      </c>
      <c r="E695" s="29">
        <v>1E-4</v>
      </c>
      <c r="F695" s="29">
        <v>2.7799999999999998E-2</v>
      </c>
      <c r="G695" s="29">
        <v>3.6999999999999998E-2</v>
      </c>
      <c r="H695" s="29">
        <v>-1E-4</v>
      </c>
      <c r="I695" s="29">
        <v>-2.8000000000000001E-2</v>
      </c>
      <c r="J695" s="29">
        <v>-3.73E-2</v>
      </c>
      <c r="K695" s="30">
        <v>300</v>
      </c>
      <c r="L695" s="30">
        <v>475</v>
      </c>
      <c r="M695" s="31">
        <v>60.4437</v>
      </c>
      <c r="N695" s="31">
        <v>0.24238075187969924</v>
      </c>
      <c r="O695" s="30">
        <v>1</v>
      </c>
      <c r="R695" s="28">
        <v>46</v>
      </c>
      <c r="S695" s="29" t="s">
        <v>1579</v>
      </c>
      <c r="T695" s="29" t="s">
        <v>618</v>
      </c>
      <c r="U695" s="29">
        <v>1E-4</v>
      </c>
      <c r="V695" s="29">
        <v>2.7799999999999998E-2</v>
      </c>
      <c r="W695" s="29">
        <v>3.6999999999999998E-2</v>
      </c>
      <c r="X695" s="29">
        <v>-1E-4</v>
      </c>
      <c r="Y695" s="29">
        <v>-2.8000000000000001E-2</v>
      </c>
      <c r="Z695" s="29">
        <v>-3.73E-2</v>
      </c>
      <c r="AA695" s="30">
        <v>300</v>
      </c>
      <c r="AB695" s="30">
        <v>475</v>
      </c>
      <c r="AC695" s="31">
        <v>60.444699999999997</v>
      </c>
      <c r="AD695" s="31">
        <v>0.24238476190476188</v>
      </c>
      <c r="AE695" s="30">
        <v>1</v>
      </c>
    </row>
    <row r="696" spans="2:31" x14ac:dyDescent="0.2">
      <c r="B696" s="28">
        <v>47</v>
      </c>
      <c r="C696" s="29" t="s">
        <v>1581</v>
      </c>
      <c r="D696" s="29" t="s">
        <v>616</v>
      </c>
      <c r="E696" s="29">
        <v>1E-4</v>
      </c>
      <c r="F696" s="29">
        <v>2.7799999999999998E-2</v>
      </c>
      <c r="G696" s="29">
        <v>3.6999999999999998E-2</v>
      </c>
      <c r="H696" s="29">
        <v>-1E-4</v>
      </c>
      <c r="I696" s="29">
        <v>-2.8000000000000001E-2</v>
      </c>
      <c r="J696" s="29">
        <v>-3.73E-2</v>
      </c>
      <c r="K696" s="30">
        <v>300</v>
      </c>
      <c r="L696" s="30">
        <v>475</v>
      </c>
      <c r="M696" s="31">
        <v>-25.761900000000001</v>
      </c>
      <c r="N696" s="31">
        <v>0.10330586466165415</v>
      </c>
      <c r="O696" s="30">
        <v>1</v>
      </c>
      <c r="R696" s="28">
        <v>47</v>
      </c>
      <c r="S696" s="29" t="s">
        <v>1581</v>
      </c>
      <c r="T696" s="29" t="s">
        <v>616</v>
      </c>
      <c r="U696" s="29">
        <v>1E-4</v>
      </c>
      <c r="V696" s="29">
        <v>2.7799999999999998E-2</v>
      </c>
      <c r="W696" s="29">
        <v>3.6999999999999998E-2</v>
      </c>
      <c r="X696" s="29">
        <v>-1E-4</v>
      </c>
      <c r="Y696" s="29">
        <v>-2.8000000000000001E-2</v>
      </c>
      <c r="Z696" s="29">
        <v>-3.73E-2</v>
      </c>
      <c r="AA696" s="30">
        <v>300</v>
      </c>
      <c r="AB696" s="30">
        <v>475</v>
      </c>
      <c r="AC696" s="31">
        <v>-25.758099999999999</v>
      </c>
      <c r="AD696" s="31">
        <v>0.10329062656641604</v>
      </c>
      <c r="AE696" s="30">
        <v>1</v>
      </c>
    </row>
    <row r="697" spans="2:31" x14ac:dyDescent="0.2">
      <c r="B697" s="28">
        <v>47</v>
      </c>
      <c r="C697" s="29" t="s">
        <v>1582</v>
      </c>
      <c r="D697" s="29" t="s">
        <v>618</v>
      </c>
      <c r="E697" s="29">
        <v>1E-4</v>
      </c>
      <c r="F697" s="29">
        <v>2.7799999999999998E-2</v>
      </c>
      <c r="G697" s="29">
        <v>3.6999999999999998E-2</v>
      </c>
      <c r="H697" s="29">
        <v>-1E-4</v>
      </c>
      <c r="I697" s="29">
        <v>-2.8000000000000001E-2</v>
      </c>
      <c r="J697" s="29">
        <v>-3.73E-2</v>
      </c>
      <c r="K697" s="30">
        <v>300</v>
      </c>
      <c r="L697" s="30">
        <v>475</v>
      </c>
      <c r="M697" s="31">
        <v>60.4437</v>
      </c>
      <c r="N697" s="31">
        <v>0.24238075187969924</v>
      </c>
      <c r="O697" s="30">
        <v>1</v>
      </c>
      <c r="R697" s="28">
        <v>47</v>
      </c>
      <c r="S697" s="29" t="s">
        <v>1582</v>
      </c>
      <c r="T697" s="29" t="s">
        <v>618</v>
      </c>
      <c r="U697" s="29">
        <v>1E-4</v>
      </c>
      <c r="V697" s="29">
        <v>2.7799999999999998E-2</v>
      </c>
      <c r="W697" s="29">
        <v>3.6999999999999998E-2</v>
      </c>
      <c r="X697" s="29">
        <v>-1E-4</v>
      </c>
      <c r="Y697" s="29">
        <v>-2.8000000000000001E-2</v>
      </c>
      <c r="Z697" s="29">
        <v>-3.73E-2</v>
      </c>
      <c r="AA697" s="30">
        <v>300</v>
      </c>
      <c r="AB697" s="30">
        <v>475</v>
      </c>
      <c r="AC697" s="31">
        <v>60.444699999999997</v>
      </c>
      <c r="AD697" s="31">
        <v>0.24238476190476188</v>
      </c>
      <c r="AE697" s="30">
        <v>1</v>
      </c>
    </row>
    <row r="698" spans="2:31" x14ac:dyDescent="0.2">
      <c r="B698" s="28">
        <v>25</v>
      </c>
      <c r="C698" s="29" t="s">
        <v>1584</v>
      </c>
      <c r="D698" s="29" t="s">
        <v>616</v>
      </c>
      <c r="E698" s="29">
        <v>1E-4</v>
      </c>
      <c r="F698" s="29">
        <v>2.8400000000000002E-2</v>
      </c>
      <c r="G698" s="29">
        <v>3.78E-2</v>
      </c>
      <c r="H698" s="29">
        <v>-1E-4</v>
      </c>
      <c r="I698" s="29">
        <v>-2.8899999999999999E-2</v>
      </c>
      <c r="J698" s="29">
        <v>-3.85E-2</v>
      </c>
      <c r="K698" s="30">
        <v>300</v>
      </c>
      <c r="L698" s="30">
        <v>475</v>
      </c>
      <c r="M698" s="31">
        <v>-55.259</v>
      </c>
      <c r="N698" s="31">
        <v>0.22158997493734336</v>
      </c>
      <c r="O698" s="30">
        <v>1</v>
      </c>
      <c r="R698" s="28">
        <v>25</v>
      </c>
      <c r="S698" s="29" t="s">
        <v>1584</v>
      </c>
      <c r="T698" s="29" t="s">
        <v>616</v>
      </c>
      <c r="U698" s="29">
        <v>1E-4</v>
      </c>
      <c r="V698" s="29">
        <v>2.8400000000000002E-2</v>
      </c>
      <c r="W698" s="29">
        <v>3.78E-2</v>
      </c>
      <c r="X698" s="29">
        <v>-1E-4</v>
      </c>
      <c r="Y698" s="29">
        <v>-2.8899999999999999E-2</v>
      </c>
      <c r="Z698" s="29">
        <v>-3.85E-2</v>
      </c>
      <c r="AA698" s="30">
        <v>300</v>
      </c>
      <c r="AB698" s="30">
        <v>475</v>
      </c>
      <c r="AC698" s="31">
        <v>-55.258299999999998</v>
      </c>
      <c r="AD698" s="31">
        <v>0.22158716791979949</v>
      </c>
      <c r="AE698" s="30">
        <v>1</v>
      </c>
    </row>
    <row r="699" spans="2:31" x14ac:dyDescent="0.2">
      <c r="B699" s="28">
        <v>25</v>
      </c>
      <c r="C699" s="29" t="s">
        <v>1585</v>
      </c>
      <c r="D699" s="29" t="s">
        <v>618</v>
      </c>
      <c r="E699" s="29">
        <v>1E-4</v>
      </c>
      <c r="F699" s="29">
        <v>2.8400000000000002E-2</v>
      </c>
      <c r="G699" s="29">
        <v>3.78E-2</v>
      </c>
      <c r="H699" s="29">
        <v>-1E-4</v>
      </c>
      <c r="I699" s="29">
        <v>-2.8899999999999999E-2</v>
      </c>
      <c r="J699" s="29">
        <v>-3.85E-2</v>
      </c>
      <c r="K699" s="30">
        <v>300</v>
      </c>
      <c r="L699" s="30">
        <v>475</v>
      </c>
      <c r="M699" s="31">
        <v>54.818600000000004</v>
      </c>
      <c r="N699" s="31">
        <v>0.2198239598997494</v>
      </c>
      <c r="O699" s="30">
        <v>1</v>
      </c>
      <c r="R699" s="28">
        <v>25</v>
      </c>
      <c r="S699" s="29" t="s">
        <v>1585</v>
      </c>
      <c r="T699" s="29" t="s">
        <v>618</v>
      </c>
      <c r="U699" s="29">
        <v>1E-4</v>
      </c>
      <c r="V699" s="29">
        <v>2.8400000000000002E-2</v>
      </c>
      <c r="W699" s="29">
        <v>3.78E-2</v>
      </c>
      <c r="X699" s="29">
        <v>-1E-4</v>
      </c>
      <c r="Y699" s="29">
        <v>-2.8899999999999999E-2</v>
      </c>
      <c r="Z699" s="29">
        <v>-3.85E-2</v>
      </c>
      <c r="AA699" s="30">
        <v>300</v>
      </c>
      <c r="AB699" s="30">
        <v>475</v>
      </c>
      <c r="AC699" s="31">
        <v>54.817700000000002</v>
      </c>
      <c r="AD699" s="31">
        <v>0.21982035087719301</v>
      </c>
      <c r="AE699" s="30">
        <v>1</v>
      </c>
    </row>
    <row r="700" spans="2:31" x14ac:dyDescent="0.2">
      <c r="B700" s="28">
        <v>28</v>
      </c>
      <c r="C700" s="29" t="s">
        <v>1587</v>
      </c>
      <c r="D700" s="29" t="s">
        <v>616</v>
      </c>
      <c r="E700" s="29">
        <v>1E-4</v>
      </c>
      <c r="F700" s="29">
        <v>2.8500000000000001E-2</v>
      </c>
      <c r="G700" s="29">
        <v>3.7999999999999999E-2</v>
      </c>
      <c r="H700" s="29">
        <v>-1E-4</v>
      </c>
      <c r="I700" s="29">
        <v>-2.87E-2</v>
      </c>
      <c r="J700" s="29">
        <v>-3.8300000000000001E-2</v>
      </c>
      <c r="K700" s="30">
        <v>300</v>
      </c>
      <c r="L700" s="30">
        <v>475</v>
      </c>
      <c r="M700" s="31">
        <v>-67.436499999999995</v>
      </c>
      <c r="N700" s="31">
        <v>0.27042205513784462</v>
      </c>
      <c r="O700" s="30">
        <v>1</v>
      </c>
      <c r="R700" s="28">
        <v>28</v>
      </c>
      <c r="S700" s="29" t="s">
        <v>1587</v>
      </c>
      <c r="T700" s="29" t="s">
        <v>616</v>
      </c>
      <c r="U700" s="29">
        <v>1E-4</v>
      </c>
      <c r="V700" s="29">
        <v>2.8500000000000001E-2</v>
      </c>
      <c r="W700" s="29">
        <v>3.7999999999999999E-2</v>
      </c>
      <c r="X700" s="29">
        <v>-1E-4</v>
      </c>
      <c r="Y700" s="29">
        <v>-2.87E-2</v>
      </c>
      <c r="Z700" s="29">
        <v>-3.8300000000000001E-2</v>
      </c>
      <c r="AA700" s="30">
        <v>300</v>
      </c>
      <c r="AB700" s="30">
        <v>475</v>
      </c>
      <c r="AC700" s="31">
        <v>-67.436400000000006</v>
      </c>
      <c r="AD700" s="31">
        <v>0.27042165413533836</v>
      </c>
      <c r="AE700" s="30">
        <v>1</v>
      </c>
    </row>
    <row r="701" spans="2:31" x14ac:dyDescent="0.2">
      <c r="B701" s="28">
        <v>28</v>
      </c>
      <c r="C701" s="29" t="s">
        <v>1588</v>
      </c>
      <c r="D701" s="29" t="s">
        <v>618</v>
      </c>
      <c r="E701" s="29">
        <v>1E-4</v>
      </c>
      <c r="F701" s="29">
        <v>2.8500000000000001E-2</v>
      </c>
      <c r="G701" s="29">
        <v>3.7900000000000003E-2</v>
      </c>
      <c r="H701" s="29">
        <v>-1E-4</v>
      </c>
      <c r="I701" s="29">
        <v>-2.9000000000000001E-2</v>
      </c>
      <c r="J701" s="29">
        <v>-3.8600000000000002E-2</v>
      </c>
      <c r="K701" s="30">
        <v>300</v>
      </c>
      <c r="L701" s="30">
        <v>475</v>
      </c>
      <c r="M701" s="31">
        <v>68.369500000000002</v>
      </c>
      <c r="N701" s="31">
        <v>0.27416340852130328</v>
      </c>
      <c r="O701" s="30">
        <v>1</v>
      </c>
      <c r="R701" s="28">
        <v>28</v>
      </c>
      <c r="S701" s="29" t="s">
        <v>1588</v>
      </c>
      <c r="T701" s="29" t="s">
        <v>618</v>
      </c>
      <c r="U701" s="29">
        <v>1E-4</v>
      </c>
      <c r="V701" s="29">
        <v>2.8500000000000001E-2</v>
      </c>
      <c r="W701" s="29">
        <v>3.7900000000000003E-2</v>
      </c>
      <c r="X701" s="29">
        <v>-1E-4</v>
      </c>
      <c r="Y701" s="29">
        <v>-2.9000000000000001E-2</v>
      </c>
      <c r="Z701" s="29">
        <v>-3.8600000000000002E-2</v>
      </c>
      <c r="AA701" s="30">
        <v>300</v>
      </c>
      <c r="AB701" s="30">
        <v>475</v>
      </c>
      <c r="AC701" s="31">
        <v>68.369399999999999</v>
      </c>
      <c r="AD701" s="31">
        <v>0.27416300751879696</v>
      </c>
      <c r="AE701" s="30">
        <v>1</v>
      </c>
    </row>
    <row r="702" spans="2:31" x14ac:dyDescent="0.2">
      <c r="B702" s="28">
        <v>31</v>
      </c>
      <c r="C702" s="29" t="s">
        <v>1590</v>
      </c>
      <c r="D702" s="29" t="s">
        <v>616</v>
      </c>
      <c r="E702" s="29">
        <v>1E-4</v>
      </c>
      <c r="F702" s="29">
        <v>2.8500000000000001E-2</v>
      </c>
      <c r="G702" s="29">
        <v>3.7900000000000003E-2</v>
      </c>
      <c r="H702" s="29">
        <v>-1E-4</v>
      </c>
      <c r="I702" s="29">
        <v>-2.9000000000000001E-2</v>
      </c>
      <c r="J702" s="29">
        <v>-3.8600000000000002E-2</v>
      </c>
      <c r="K702" s="30">
        <v>300</v>
      </c>
      <c r="L702" s="30">
        <v>475</v>
      </c>
      <c r="M702" s="31">
        <v>-70.341300000000004</v>
      </c>
      <c r="N702" s="31">
        <v>0.28207037593984963</v>
      </c>
      <c r="O702" s="30">
        <v>1</v>
      </c>
      <c r="R702" s="28">
        <v>31</v>
      </c>
      <c r="S702" s="29" t="s">
        <v>1590</v>
      </c>
      <c r="T702" s="29" t="s">
        <v>616</v>
      </c>
      <c r="U702" s="29">
        <v>1E-4</v>
      </c>
      <c r="V702" s="29">
        <v>2.8500000000000001E-2</v>
      </c>
      <c r="W702" s="29">
        <v>3.7900000000000003E-2</v>
      </c>
      <c r="X702" s="29">
        <v>-1E-4</v>
      </c>
      <c r="Y702" s="29">
        <v>-2.9000000000000001E-2</v>
      </c>
      <c r="Z702" s="29">
        <v>-3.8600000000000002E-2</v>
      </c>
      <c r="AA702" s="30">
        <v>300</v>
      </c>
      <c r="AB702" s="30">
        <v>475</v>
      </c>
      <c r="AC702" s="31">
        <v>-70.341300000000004</v>
      </c>
      <c r="AD702" s="31">
        <v>0.28207037593984963</v>
      </c>
      <c r="AE702" s="30">
        <v>1</v>
      </c>
    </row>
    <row r="703" spans="2:31" x14ac:dyDescent="0.2">
      <c r="B703" s="28">
        <v>31</v>
      </c>
      <c r="C703" s="29" t="s">
        <v>1591</v>
      </c>
      <c r="D703" s="29" t="s">
        <v>618</v>
      </c>
      <c r="E703" s="29">
        <v>1E-4</v>
      </c>
      <c r="F703" s="29">
        <v>2.8500000000000001E-2</v>
      </c>
      <c r="G703" s="29">
        <v>3.7900000000000003E-2</v>
      </c>
      <c r="H703" s="29">
        <v>-1E-4</v>
      </c>
      <c r="I703" s="29">
        <v>-2.9000000000000001E-2</v>
      </c>
      <c r="J703" s="29">
        <v>-3.8600000000000002E-2</v>
      </c>
      <c r="K703" s="30">
        <v>300</v>
      </c>
      <c r="L703" s="30">
        <v>475</v>
      </c>
      <c r="M703" s="31">
        <v>69.857799999999997</v>
      </c>
      <c r="N703" s="31">
        <v>0.28013152882205516</v>
      </c>
      <c r="O703" s="30">
        <v>1</v>
      </c>
      <c r="R703" s="28">
        <v>31</v>
      </c>
      <c r="S703" s="29" t="s">
        <v>1591</v>
      </c>
      <c r="T703" s="29" t="s">
        <v>618</v>
      </c>
      <c r="U703" s="29">
        <v>1E-4</v>
      </c>
      <c r="V703" s="29">
        <v>2.8500000000000001E-2</v>
      </c>
      <c r="W703" s="29">
        <v>3.7900000000000003E-2</v>
      </c>
      <c r="X703" s="29">
        <v>-1E-4</v>
      </c>
      <c r="Y703" s="29">
        <v>-2.9000000000000001E-2</v>
      </c>
      <c r="Z703" s="29">
        <v>-3.8600000000000002E-2</v>
      </c>
      <c r="AA703" s="30">
        <v>300</v>
      </c>
      <c r="AB703" s="30">
        <v>475</v>
      </c>
      <c r="AC703" s="31">
        <v>69.857699999999994</v>
      </c>
      <c r="AD703" s="31">
        <v>0.28013112781954885</v>
      </c>
      <c r="AE703" s="30">
        <v>1</v>
      </c>
    </row>
    <row r="704" spans="2:31" x14ac:dyDescent="0.2">
      <c r="B704" s="28">
        <v>34</v>
      </c>
      <c r="C704" s="29" t="s">
        <v>1593</v>
      </c>
      <c r="D704" s="29" t="s">
        <v>616</v>
      </c>
      <c r="E704" s="29">
        <v>1E-4</v>
      </c>
      <c r="F704" s="29">
        <v>2.8500000000000001E-2</v>
      </c>
      <c r="G704" s="29">
        <v>3.7900000000000003E-2</v>
      </c>
      <c r="H704" s="29">
        <v>-1E-4</v>
      </c>
      <c r="I704" s="29">
        <v>-2.9000000000000001E-2</v>
      </c>
      <c r="J704" s="29">
        <v>-3.8600000000000002E-2</v>
      </c>
      <c r="K704" s="30">
        <v>300</v>
      </c>
      <c r="L704" s="30">
        <v>475</v>
      </c>
      <c r="M704" s="31">
        <v>-70.537199999999999</v>
      </c>
      <c r="N704" s="31">
        <v>0.28285593984962404</v>
      </c>
      <c r="O704" s="30">
        <v>1</v>
      </c>
      <c r="R704" s="28">
        <v>34</v>
      </c>
      <c r="S704" s="29" t="s">
        <v>1593</v>
      </c>
      <c r="T704" s="29" t="s">
        <v>616</v>
      </c>
      <c r="U704" s="29">
        <v>1E-4</v>
      </c>
      <c r="V704" s="29">
        <v>2.8500000000000001E-2</v>
      </c>
      <c r="W704" s="29">
        <v>3.7900000000000003E-2</v>
      </c>
      <c r="X704" s="29">
        <v>-1E-4</v>
      </c>
      <c r="Y704" s="29">
        <v>-2.9000000000000001E-2</v>
      </c>
      <c r="Z704" s="29">
        <v>-3.8600000000000002E-2</v>
      </c>
      <c r="AA704" s="30">
        <v>300</v>
      </c>
      <c r="AB704" s="30">
        <v>475</v>
      </c>
      <c r="AC704" s="31">
        <v>-70.537300000000002</v>
      </c>
      <c r="AD704" s="31">
        <v>0.28285634085213035</v>
      </c>
      <c r="AE704" s="30">
        <v>1</v>
      </c>
    </row>
    <row r="705" spans="2:31" x14ac:dyDescent="0.2">
      <c r="B705" s="28">
        <v>34</v>
      </c>
      <c r="C705" s="29" t="s">
        <v>1594</v>
      </c>
      <c r="D705" s="29" t="s">
        <v>618</v>
      </c>
      <c r="E705" s="29">
        <v>1E-4</v>
      </c>
      <c r="F705" s="29">
        <v>2.8500000000000001E-2</v>
      </c>
      <c r="G705" s="29">
        <v>3.7900000000000003E-2</v>
      </c>
      <c r="H705" s="29">
        <v>-1E-4</v>
      </c>
      <c r="I705" s="29">
        <v>-2.9000000000000001E-2</v>
      </c>
      <c r="J705" s="29">
        <v>-3.8600000000000002E-2</v>
      </c>
      <c r="K705" s="30">
        <v>300</v>
      </c>
      <c r="L705" s="30">
        <v>475</v>
      </c>
      <c r="M705" s="31">
        <v>69.874799999999993</v>
      </c>
      <c r="N705" s="31">
        <v>0.28019969924812027</v>
      </c>
      <c r="O705" s="30">
        <v>1</v>
      </c>
      <c r="R705" s="28">
        <v>34</v>
      </c>
      <c r="S705" s="29" t="s">
        <v>1594</v>
      </c>
      <c r="T705" s="29" t="s">
        <v>618</v>
      </c>
      <c r="U705" s="29">
        <v>1E-4</v>
      </c>
      <c r="V705" s="29">
        <v>2.8500000000000001E-2</v>
      </c>
      <c r="W705" s="29">
        <v>3.7900000000000003E-2</v>
      </c>
      <c r="X705" s="29">
        <v>-1E-4</v>
      </c>
      <c r="Y705" s="29">
        <v>-2.9000000000000001E-2</v>
      </c>
      <c r="Z705" s="29">
        <v>-3.8600000000000002E-2</v>
      </c>
      <c r="AA705" s="30">
        <v>300</v>
      </c>
      <c r="AB705" s="30">
        <v>475</v>
      </c>
      <c r="AC705" s="31">
        <v>69.874799999999993</v>
      </c>
      <c r="AD705" s="31">
        <v>0.28019969924812027</v>
      </c>
      <c r="AE705" s="30">
        <v>1</v>
      </c>
    </row>
    <row r="706" spans="2:31" x14ac:dyDescent="0.2">
      <c r="B706" s="28">
        <v>37</v>
      </c>
      <c r="C706" s="29" t="s">
        <v>1596</v>
      </c>
      <c r="D706" s="29" t="s">
        <v>616</v>
      </c>
      <c r="E706" s="29">
        <v>1E-4</v>
      </c>
      <c r="F706" s="29">
        <v>2.8500000000000001E-2</v>
      </c>
      <c r="G706" s="29">
        <v>3.7999999999999999E-2</v>
      </c>
      <c r="H706" s="29">
        <v>-1E-4</v>
      </c>
      <c r="I706" s="29">
        <v>-2.87E-2</v>
      </c>
      <c r="J706" s="29">
        <v>-3.8300000000000001E-2</v>
      </c>
      <c r="K706" s="30">
        <v>300</v>
      </c>
      <c r="L706" s="30">
        <v>475</v>
      </c>
      <c r="M706" s="31">
        <v>-68.233599999999996</v>
      </c>
      <c r="N706" s="31">
        <v>0.27361844611528818</v>
      </c>
      <c r="O706" s="30">
        <v>1</v>
      </c>
      <c r="R706" s="28">
        <v>37</v>
      </c>
      <c r="S706" s="29" t="s">
        <v>1596</v>
      </c>
      <c r="T706" s="29" t="s">
        <v>616</v>
      </c>
      <c r="U706" s="29">
        <v>1E-4</v>
      </c>
      <c r="V706" s="29">
        <v>2.8500000000000001E-2</v>
      </c>
      <c r="W706" s="29">
        <v>3.7999999999999999E-2</v>
      </c>
      <c r="X706" s="29">
        <v>-1E-4</v>
      </c>
      <c r="Y706" s="29">
        <v>-2.87E-2</v>
      </c>
      <c r="Z706" s="29">
        <v>-3.8300000000000001E-2</v>
      </c>
      <c r="AA706" s="30">
        <v>300</v>
      </c>
      <c r="AB706" s="30">
        <v>475</v>
      </c>
      <c r="AC706" s="31">
        <v>-68.233800000000002</v>
      </c>
      <c r="AD706" s="31">
        <v>0.27361924812030075</v>
      </c>
      <c r="AE706" s="30">
        <v>1</v>
      </c>
    </row>
    <row r="707" spans="2:31" x14ac:dyDescent="0.2">
      <c r="B707" s="28">
        <v>37</v>
      </c>
      <c r="C707" s="29" t="s">
        <v>1597</v>
      </c>
      <c r="D707" s="29" t="s">
        <v>618</v>
      </c>
      <c r="E707" s="29">
        <v>1E-4</v>
      </c>
      <c r="F707" s="29">
        <v>2.8500000000000001E-2</v>
      </c>
      <c r="G707" s="29">
        <v>3.7900000000000003E-2</v>
      </c>
      <c r="H707" s="29">
        <v>-1E-4</v>
      </c>
      <c r="I707" s="29">
        <v>-2.9000000000000001E-2</v>
      </c>
      <c r="J707" s="29">
        <v>-3.8600000000000002E-2</v>
      </c>
      <c r="K707" s="30">
        <v>300</v>
      </c>
      <c r="L707" s="30">
        <v>475</v>
      </c>
      <c r="M707" s="31">
        <v>69.085599999999999</v>
      </c>
      <c r="N707" s="31">
        <v>0.27703498746867172</v>
      </c>
      <c r="O707" s="30">
        <v>1</v>
      </c>
      <c r="R707" s="28">
        <v>37</v>
      </c>
      <c r="S707" s="29" t="s">
        <v>1597</v>
      </c>
      <c r="T707" s="29" t="s">
        <v>618</v>
      </c>
      <c r="U707" s="29">
        <v>1E-4</v>
      </c>
      <c r="V707" s="29">
        <v>2.8500000000000001E-2</v>
      </c>
      <c r="W707" s="29">
        <v>3.7900000000000003E-2</v>
      </c>
      <c r="X707" s="29">
        <v>-1E-4</v>
      </c>
      <c r="Y707" s="29">
        <v>-2.9000000000000001E-2</v>
      </c>
      <c r="Z707" s="29">
        <v>-3.8600000000000002E-2</v>
      </c>
      <c r="AA707" s="30">
        <v>300</v>
      </c>
      <c r="AB707" s="30">
        <v>475</v>
      </c>
      <c r="AC707" s="31">
        <v>69.085700000000003</v>
      </c>
      <c r="AD707" s="31">
        <v>0.27703538847117792</v>
      </c>
      <c r="AE707" s="30">
        <v>1</v>
      </c>
    </row>
    <row r="708" spans="2:31" x14ac:dyDescent="0.2">
      <c r="B708" s="28">
        <v>40</v>
      </c>
      <c r="C708" s="29" t="s">
        <v>1599</v>
      </c>
      <c r="D708" s="29" t="s">
        <v>616</v>
      </c>
      <c r="E708" s="29">
        <v>1E-4</v>
      </c>
      <c r="F708" s="29">
        <v>2.8400000000000002E-2</v>
      </c>
      <c r="G708" s="29">
        <v>3.78E-2</v>
      </c>
      <c r="H708" s="29">
        <v>-1E-4</v>
      </c>
      <c r="I708" s="29">
        <v>-2.8899999999999999E-2</v>
      </c>
      <c r="J708" s="29">
        <v>-3.85E-2</v>
      </c>
      <c r="K708" s="30">
        <v>300</v>
      </c>
      <c r="L708" s="30">
        <v>475</v>
      </c>
      <c r="M708" s="31">
        <v>-59.572600000000001</v>
      </c>
      <c r="N708" s="31">
        <v>0.23888761904761904</v>
      </c>
      <c r="O708" s="30">
        <v>1</v>
      </c>
      <c r="R708" s="28">
        <v>40</v>
      </c>
      <c r="S708" s="29" t="s">
        <v>1599</v>
      </c>
      <c r="T708" s="29" t="s">
        <v>616</v>
      </c>
      <c r="U708" s="29">
        <v>1E-4</v>
      </c>
      <c r="V708" s="29">
        <v>2.8400000000000002E-2</v>
      </c>
      <c r="W708" s="29">
        <v>3.78E-2</v>
      </c>
      <c r="X708" s="29">
        <v>-1E-4</v>
      </c>
      <c r="Y708" s="29">
        <v>-2.8899999999999999E-2</v>
      </c>
      <c r="Z708" s="29">
        <v>-3.85E-2</v>
      </c>
      <c r="AA708" s="30">
        <v>300</v>
      </c>
      <c r="AB708" s="30">
        <v>475</v>
      </c>
      <c r="AC708" s="31">
        <v>-59.573500000000003</v>
      </c>
      <c r="AD708" s="31">
        <v>0.23889122807017543</v>
      </c>
      <c r="AE708" s="30">
        <v>1</v>
      </c>
    </row>
    <row r="709" spans="2:31" x14ac:dyDescent="0.2">
      <c r="B709" s="28">
        <v>40</v>
      </c>
      <c r="C709" s="29" t="s">
        <v>1600</v>
      </c>
      <c r="D709" s="29" t="s">
        <v>618</v>
      </c>
      <c r="E709" s="29">
        <v>1E-4</v>
      </c>
      <c r="F709" s="29">
        <v>2.8400000000000002E-2</v>
      </c>
      <c r="G709" s="29">
        <v>3.78E-2</v>
      </c>
      <c r="H709" s="29">
        <v>-1E-4</v>
      </c>
      <c r="I709" s="29">
        <v>-2.8899999999999999E-2</v>
      </c>
      <c r="J709" s="29">
        <v>-3.85E-2</v>
      </c>
      <c r="K709" s="30">
        <v>300</v>
      </c>
      <c r="L709" s="30">
        <v>475</v>
      </c>
      <c r="M709" s="31">
        <v>59.0154</v>
      </c>
      <c r="N709" s="31">
        <v>0.23665323308270678</v>
      </c>
      <c r="O709" s="30">
        <v>1</v>
      </c>
      <c r="R709" s="28">
        <v>40</v>
      </c>
      <c r="S709" s="29" t="s">
        <v>1600</v>
      </c>
      <c r="T709" s="29" t="s">
        <v>618</v>
      </c>
      <c r="U709" s="29">
        <v>1E-4</v>
      </c>
      <c r="V709" s="29">
        <v>2.8400000000000002E-2</v>
      </c>
      <c r="W709" s="29">
        <v>3.78E-2</v>
      </c>
      <c r="X709" s="29">
        <v>-1E-4</v>
      </c>
      <c r="Y709" s="29">
        <v>-2.8899999999999999E-2</v>
      </c>
      <c r="Z709" s="29">
        <v>-3.85E-2</v>
      </c>
      <c r="AA709" s="30">
        <v>300</v>
      </c>
      <c r="AB709" s="30">
        <v>475</v>
      </c>
      <c r="AC709" s="31">
        <v>59.016199999999998</v>
      </c>
      <c r="AD709" s="31">
        <v>0.23665644110275688</v>
      </c>
      <c r="AE709" s="30">
        <v>1</v>
      </c>
    </row>
    <row r="710" spans="2:31" x14ac:dyDescent="0.2">
      <c r="B710" s="28">
        <v>48</v>
      </c>
      <c r="C710" s="29" t="s">
        <v>1602</v>
      </c>
      <c r="D710" s="29" t="s">
        <v>616</v>
      </c>
      <c r="E710" s="29">
        <v>1E-4</v>
      </c>
      <c r="F710" s="29">
        <v>2.7900000000000001E-2</v>
      </c>
      <c r="G710" s="29">
        <v>3.7199999999999997E-2</v>
      </c>
      <c r="H710" s="29">
        <v>-1E-4</v>
      </c>
      <c r="I710" s="29">
        <v>-2.81E-2</v>
      </c>
      <c r="J710" s="29">
        <v>-3.7499999999999999E-2</v>
      </c>
      <c r="K710" s="30">
        <v>300</v>
      </c>
      <c r="L710" s="30">
        <v>475</v>
      </c>
      <c r="M710" s="31">
        <v>-31.3812</v>
      </c>
      <c r="N710" s="31">
        <v>0.1258393984962406</v>
      </c>
      <c r="O710" s="30">
        <v>1</v>
      </c>
      <c r="R710" s="28">
        <v>48</v>
      </c>
      <c r="S710" s="29" t="s">
        <v>1602</v>
      </c>
      <c r="T710" s="29" t="s">
        <v>616</v>
      </c>
      <c r="U710" s="29">
        <v>1E-4</v>
      </c>
      <c r="V710" s="29">
        <v>2.7900000000000001E-2</v>
      </c>
      <c r="W710" s="29">
        <v>3.7199999999999997E-2</v>
      </c>
      <c r="X710" s="29">
        <v>-1E-4</v>
      </c>
      <c r="Y710" s="29">
        <v>-2.81E-2</v>
      </c>
      <c r="Z710" s="29">
        <v>-3.7499999999999999E-2</v>
      </c>
      <c r="AA710" s="30">
        <v>300</v>
      </c>
      <c r="AB710" s="30">
        <v>475</v>
      </c>
      <c r="AC710" s="31">
        <v>-31.376100000000001</v>
      </c>
      <c r="AD710" s="31">
        <v>0.12581894736842106</v>
      </c>
      <c r="AE710" s="30">
        <v>1</v>
      </c>
    </row>
    <row r="711" spans="2:31" x14ac:dyDescent="0.2">
      <c r="B711" s="28">
        <v>48</v>
      </c>
      <c r="C711" s="29" t="s">
        <v>1603</v>
      </c>
      <c r="D711" s="29" t="s">
        <v>618</v>
      </c>
      <c r="E711" s="29">
        <v>1E-4</v>
      </c>
      <c r="F711" s="29">
        <v>2.7900000000000001E-2</v>
      </c>
      <c r="G711" s="29">
        <v>3.7199999999999997E-2</v>
      </c>
      <c r="H711" s="29">
        <v>-1E-4</v>
      </c>
      <c r="I711" s="29">
        <v>-2.81E-2</v>
      </c>
      <c r="J711" s="29">
        <v>-3.7499999999999999E-2</v>
      </c>
      <c r="K711" s="30">
        <v>300</v>
      </c>
      <c r="L711" s="30">
        <v>475</v>
      </c>
      <c r="M711" s="31">
        <v>59.0154</v>
      </c>
      <c r="N711" s="31">
        <v>0.23665323308270678</v>
      </c>
      <c r="O711" s="30">
        <v>1</v>
      </c>
      <c r="R711" s="28">
        <v>48</v>
      </c>
      <c r="S711" s="29" t="s">
        <v>1603</v>
      </c>
      <c r="T711" s="29" t="s">
        <v>618</v>
      </c>
      <c r="U711" s="29">
        <v>1E-4</v>
      </c>
      <c r="V711" s="29">
        <v>2.7900000000000001E-2</v>
      </c>
      <c r="W711" s="29">
        <v>3.7199999999999997E-2</v>
      </c>
      <c r="X711" s="29">
        <v>-1E-4</v>
      </c>
      <c r="Y711" s="29">
        <v>-2.81E-2</v>
      </c>
      <c r="Z711" s="29">
        <v>-3.7499999999999999E-2</v>
      </c>
      <c r="AA711" s="30">
        <v>300</v>
      </c>
      <c r="AB711" s="30">
        <v>475</v>
      </c>
      <c r="AC711" s="31">
        <v>59.016199999999998</v>
      </c>
      <c r="AD711" s="31">
        <v>0.23665644110275688</v>
      </c>
      <c r="AE711" s="30">
        <v>1</v>
      </c>
    </row>
    <row r="712" spans="2:31" x14ac:dyDescent="0.2">
      <c r="B712" s="28">
        <v>49</v>
      </c>
      <c r="C712" s="29" t="s">
        <v>1605</v>
      </c>
      <c r="D712" s="29" t="s">
        <v>616</v>
      </c>
      <c r="E712" s="29">
        <v>1E-4</v>
      </c>
      <c r="F712" s="29">
        <v>2.7900000000000001E-2</v>
      </c>
      <c r="G712" s="29">
        <v>3.7199999999999997E-2</v>
      </c>
      <c r="H712" s="29">
        <v>-1E-4</v>
      </c>
      <c r="I712" s="29">
        <v>-2.81E-2</v>
      </c>
      <c r="J712" s="29">
        <v>-3.7499999999999999E-2</v>
      </c>
      <c r="K712" s="30">
        <v>300</v>
      </c>
      <c r="L712" s="30">
        <v>475</v>
      </c>
      <c r="M712" s="31">
        <v>-31.130199999999999</v>
      </c>
      <c r="N712" s="31">
        <v>0.12483288220551378</v>
      </c>
      <c r="O712" s="30">
        <v>1</v>
      </c>
      <c r="R712" s="28">
        <v>49</v>
      </c>
      <c r="S712" s="29" t="s">
        <v>1605</v>
      </c>
      <c r="T712" s="29" t="s">
        <v>616</v>
      </c>
      <c r="U712" s="29">
        <v>1E-4</v>
      </c>
      <c r="V712" s="29">
        <v>2.7900000000000001E-2</v>
      </c>
      <c r="W712" s="29">
        <v>3.7199999999999997E-2</v>
      </c>
      <c r="X712" s="29">
        <v>-1E-4</v>
      </c>
      <c r="Y712" s="29">
        <v>-2.81E-2</v>
      </c>
      <c r="Z712" s="29">
        <v>-3.7499999999999999E-2</v>
      </c>
      <c r="AA712" s="30">
        <v>300</v>
      </c>
      <c r="AB712" s="30">
        <v>475</v>
      </c>
      <c r="AC712" s="31">
        <v>-31.125399999999999</v>
      </c>
      <c r="AD712" s="31">
        <v>0.12481363408521302</v>
      </c>
      <c r="AE712" s="30">
        <v>1</v>
      </c>
    </row>
    <row r="713" spans="2:31" x14ac:dyDescent="0.2">
      <c r="B713" s="28">
        <v>49</v>
      </c>
      <c r="C713" s="29" t="s">
        <v>1606</v>
      </c>
      <c r="D713" s="29" t="s">
        <v>618</v>
      </c>
      <c r="E713" s="29">
        <v>1E-4</v>
      </c>
      <c r="F713" s="29">
        <v>2.7900000000000001E-2</v>
      </c>
      <c r="G713" s="29">
        <v>3.7199999999999997E-2</v>
      </c>
      <c r="H713" s="29">
        <v>-1E-4</v>
      </c>
      <c r="I713" s="29">
        <v>-2.81E-2</v>
      </c>
      <c r="J713" s="29">
        <v>-3.7499999999999999E-2</v>
      </c>
      <c r="K713" s="30">
        <v>300</v>
      </c>
      <c r="L713" s="30">
        <v>475</v>
      </c>
      <c r="M713" s="31">
        <v>59.0154</v>
      </c>
      <c r="N713" s="31">
        <v>0.23665323308270678</v>
      </c>
      <c r="O713" s="30">
        <v>1</v>
      </c>
      <c r="R713" s="28">
        <v>49</v>
      </c>
      <c r="S713" s="29" t="s">
        <v>1606</v>
      </c>
      <c r="T713" s="29" t="s">
        <v>618</v>
      </c>
      <c r="U713" s="29">
        <v>1E-4</v>
      </c>
      <c r="V713" s="29">
        <v>2.7900000000000001E-2</v>
      </c>
      <c r="W713" s="29">
        <v>3.7199999999999997E-2</v>
      </c>
      <c r="X713" s="29">
        <v>-1E-4</v>
      </c>
      <c r="Y713" s="29">
        <v>-2.81E-2</v>
      </c>
      <c r="Z713" s="29">
        <v>-3.7499999999999999E-2</v>
      </c>
      <c r="AA713" s="30">
        <v>300</v>
      </c>
      <c r="AB713" s="30">
        <v>475</v>
      </c>
      <c r="AC713" s="31">
        <v>59.016199999999998</v>
      </c>
      <c r="AD713" s="31">
        <v>0.23665644110275688</v>
      </c>
      <c r="AE713" s="30">
        <v>1</v>
      </c>
    </row>
    <row r="714" spans="2:31" x14ac:dyDescent="0.2">
      <c r="B714" s="28">
        <v>50</v>
      </c>
      <c r="C714" s="29" t="s">
        <v>1607</v>
      </c>
      <c r="D714" s="29" t="s">
        <v>616</v>
      </c>
      <c r="E714" s="29">
        <v>1E-4</v>
      </c>
      <c r="F714" s="29">
        <v>2.7900000000000001E-2</v>
      </c>
      <c r="G714" s="29">
        <v>3.7199999999999997E-2</v>
      </c>
      <c r="H714" s="29">
        <v>-1E-4</v>
      </c>
      <c r="I714" s="29">
        <v>-2.81E-2</v>
      </c>
      <c r="J714" s="29">
        <v>-3.7499999999999999E-2</v>
      </c>
      <c r="K714" s="30">
        <v>300</v>
      </c>
      <c r="L714" s="30">
        <v>475</v>
      </c>
      <c r="M714" s="31">
        <v>-33.126899999999999</v>
      </c>
      <c r="N714" s="31">
        <v>0.13283969924812031</v>
      </c>
      <c r="O714" s="30">
        <v>1</v>
      </c>
      <c r="R714" s="28">
        <v>50</v>
      </c>
      <c r="S714" s="29" t="s">
        <v>1607</v>
      </c>
      <c r="T714" s="29" t="s">
        <v>616</v>
      </c>
      <c r="U714" s="29">
        <v>1E-4</v>
      </c>
      <c r="V714" s="29">
        <v>2.7900000000000001E-2</v>
      </c>
      <c r="W714" s="29">
        <v>3.7199999999999997E-2</v>
      </c>
      <c r="X714" s="29">
        <v>-1E-4</v>
      </c>
      <c r="Y714" s="29">
        <v>-2.81E-2</v>
      </c>
      <c r="Z714" s="29">
        <v>-3.7499999999999999E-2</v>
      </c>
      <c r="AA714" s="30">
        <v>300</v>
      </c>
      <c r="AB714" s="30">
        <v>475</v>
      </c>
      <c r="AC714" s="31">
        <v>-33.122100000000003</v>
      </c>
      <c r="AD714" s="31">
        <v>0.13282045112781957</v>
      </c>
      <c r="AE714" s="30">
        <v>1</v>
      </c>
    </row>
    <row r="715" spans="2:31" x14ac:dyDescent="0.2">
      <c r="B715" s="28">
        <v>50</v>
      </c>
      <c r="C715" s="29" t="s">
        <v>1608</v>
      </c>
      <c r="D715" s="29" t="s">
        <v>618</v>
      </c>
      <c r="E715" s="29">
        <v>1E-4</v>
      </c>
      <c r="F715" s="29">
        <v>2.7900000000000001E-2</v>
      </c>
      <c r="G715" s="29">
        <v>3.7199999999999997E-2</v>
      </c>
      <c r="H715" s="29">
        <v>-1E-4</v>
      </c>
      <c r="I715" s="29">
        <v>-2.81E-2</v>
      </c>
      <c r="J715" s="29">
        <v>-3.7499999999999999E-2</v>
      </c>
      <c r="K715" s="30">
        <v>300</v>
      </c>
      <c r="L715" s="30">
        <v>475</v>
      </c>
      <c r="M715" s="31">
        <v>59.0154</v>
      </c>
      <c r="N715" s="31">
        <v>0.23665323308270678</v>
      </c>
      <c r="O715" s="30">
        <v>1</v>
      </c>
      <c r="R715" s="28">
        <v>50</v>
      </c>
      <c r="S715" s="29" t="s">
        <v>1608</v>
      </c>
      <c r="T715" s="29" t="s">
        <v>618</v>
      </c>
      <c r="U715" s="29">
        <v>1E-4</v>
      </c>
      <c r="V715" s="29">
        <v>2.7900000000000001E-2</v>
      </c>
      <c r="W715" s="29">
        <v>3.7199999999999997E-2</v>
      </c>
      <c r="X715" s="29">
        <v>-1E-4</v>
      </c>
      <c r="Y715" s="29">
        <v>-2.81E-2</v>
      </c>
      <c r="Z715" s="29">
        <v>-3.7499999999999999E-2</v>
      </c>
      <c r="AA715" s="30">
        <v>300</v>
      </c>
      <c r="AB715" s="30">
        <v>475</v>
      </c>
      <c r="AC715" s="31">
        <v>59.016199999999998</v>
      </c>
      <c r="AD715" s="31">
        <v>0.23665644110275688</v>
      </c>
      <c r="AE715" s="30">
        <v>1</v>
      </c>
    </row>
    <row r="716" spans="2:31" x14ac:dyDescent="0.2">
      <c r="B716" s="28">
        <v>51</v>
      </c>
      <c r="C716" s="29" t="s">
        <v>1609</v>
      </c>
      <c r="D716" s="29" t="s">
        <v>616</v>
      </c>
      <c r="E716" s="29">
        <v>1E-4</v>
      </c>
      <c r="F716" s="29">
        <v>2.7900000000000001E-2</v>
      </c>
      <c r="G716" s="29">
        <v>3.7199999999999997E-2</v>
      </c>
      <c r="H716" s="29">
        <v>-1E-4</v>
      </c>
      <c r="I716" s="29">
        <v>-2.81E-2</v>
      </c>
      <c r="J716" s="29">
        <v>-3.7499999999999999E-2</v>
      </c>
      <c r="K716" s="30">
        <v>300</v>
      </c>
      <c r="L716" s="30">
        <v>475</v>
      </c>
      <c r="M716" s="31">
        <v>-31.9815</v>
      </c>
      <c r="N716" s="31">
        <v>0.12824661654135339</v>
      </c>
      <c r="O716" s="30">
        <v>1</v>
      </c>
      <c r="R716" s="28">
        <v>51</v>
      </c>
      <c r="S716" s="29" t="s">
        <v>1609</v>
      </c>
      <c r="T716" s="29" t="s">
        <v>616</v>
      </c>
      <c r="U716" s="29">
        <v>1E-4</v>
      </c>
      <c r="V716" s="29">
        <v>2.7900000000000001E-2</v>
      </c>
      <c r="W716" s="29">
        <v>3.7199999999999997E-2</v>
      </c>
      <c r="X716" s="29">
        <v>-1E-4</v>
      </c>
      <c r="Y716" s="29">
        <v>-2.81E-2</v>
      </c>
      <c r="Z716" s="29">
        <v>-3.7499999999999999E-2</v>
      </c>
      <c r="AA716" s="30">
        <v>300</v>
      </c>
      <c r="AB716" s="30">
        <v>475</v>
      </c>
      <c r="AC716" s="31">
        <v>-31.976700000000001</v>
      </c>
      <c r="AD716" s="31">
        <v>0.12822736842105265</v>
      </c>
      <c r="AE716" s="30">
        <v>1</v>
      </c>
    </row>
    <row r="717" spans="2:31" x14ac:dyDescent="0.2">
      <c r="B717" s="28">
        <v>51</v>
      </c>
      <c r="C717" s="29" t="s">
        <v>1610</v>
      </c>
      <c r="D717" s="29" t="s">
        <v>618</v>
      </c>
      <c r="E717" s="29">
        <v>1E-4</v>
      </c>
      <c r="F717" s="29">
        <v>2.7900000000000001E-2</v>
      </c>
      <c r="G717" s="29">
        <v>3.7199999999999997E-2</v>
      </c>
      <c r="H717" s="29">
        <v>-1E-4</v>
      </c>
      <c r="I717" s="29">
        <v>-2.81E-2</v>
      </c>
      <c r="J717" s="29">
        <v>-3.7499999999999999E-2</v>
      </c>
      <c r="K717" s="30">
        <v>300</v>
      </c>
      <c r="L717" s="30">
        <v>475</v>
      </c>
      <c r="M717" s="31">
        <v>59.0154</v>
      </c>
      <c r="N717" s="31">
        <v>0.23665323308270678</v>
      </c>
      <c r="O717" s="30">
        <v>1</v>
      </c>
      <c r="R717" s="28">
        <v>51</v>
      </c>
      <c r="S717" s="29" t="s">
        <v>1610</v>
      </c>
      <c r="T717" s="29" t="s">
        <v>618</v>
      </c>
      <c r="U717" s="29">
        <v>1E-4</v>
      </c>
      <c r="V717" s="29">
        <v>2.7900000000000001E-2</v>
      </c>
      <c r="W717" s="29">
        <v>3.7199999999999997E-2</v>
      </c>
      <c r="X717" s="29">
        <v>-1E-4</v>
      </c>
      <c r="Y717" s="29">
        <v>-2.81E-2</v>
      </c>
      <c r="Z717" s="29">
        <v>-3.7499999999999999E-2</v>
      </c>
      <c r="AA717" s="30">
        <v>300</v>
      </c>
      <c r="AB717" s="30">
        <v>475</v>
      </c>
      <c r="AC717" s="31">
        <v>59.016199999999998</v>
      </c>
      <c r="AD717" s="31">
        <v>0.23665644110275688</v>
      </c>
      <c r="AE717" s="30">
        <v>1</v>
      </c>
    </row>
    <row r="718" spans="2:31" x14ac:dyDescent="0.2">
      <c r="B718" s="28">
        <v>52</v>
      </c>
      <c r="C718" s="29" t="s">
        <v>1612</v>
      </c>
      <c r="D718" s="29" t="s">
        <v>616</v>
      </c>
      <c r="E718" s="29">
        <v>1E-4</v>
      </c>
      <c r="F718" s="29">
        <v>2.7900000000000001E-2</v>
      </c>
      <c r="G718" s="29">
        <v>3.7199999999999997E-2</v>
      </c>
      <c r="H718" s="29">
        <v>-1E-4</v>
      </c>
      <c r="I718" s="29">
        <v>-2.81E-2</v>
      </c>
      <c r="J718" s="29">
        <v>-3.7499999999999999E-2</v>
      </c>
      <c r="K718" s="30">
        <v>300</v>
      </c>
      <c r="L718" s="30">
        <v>475</v>
      </c>
      <c r="M718" s="31">
        <v>-31.336600000000001</v>
      </c>
      <c r="N718" s="31">
        <v>0.12566055137844612</v>
      </c>
      <c r="O718" s="30">
        <v>1</v>
      </c>
      <c r="R718" s="28">
        <v>52</v>
      </c>
      <c r="S718" s="29" t="s">
        <v>1612</v>
      </c>
      <c r="T718" s="29" t="s">
        <v>616</v>
      </c>
      <c r="U718" s="29">
        <v>1E-4</v>
      </c>
      <c r="V718" s="29">
        <v>2.7900000000000001E-2</v>
      </c>
      <c r="W718" s="29">
        <v>3.7199999999999997E-2</v>
      </c>
      <c r="X718" s="29">
        <v>-1E-4</v>
      </c>
      <c r="Y718" s="29">
        <v>-2.81E-2</v>
      </c>
      <c r="Z718" s="29">
        <v>-3.7499999999999999E-2</v>
      </c>
      <c r="AA718" s="30">
        <v>300</v>
      </c>
      <c r="AB718" s="30">
        <v>475</v>
      </c>
      <c r="AC718" s="31">
        <v>-31.331600000000002</v>
      </c>
      <c r="AD718" s="31">
        <v>0.12564050125313284</v>
      </c>
      <c r="AE718" s="30">
        <v>1</v>
      </c>
    </row>
    <row r="719" spans="2:31" x14ac:dyDescent="0.2">
      <c r="B719" s="28">
        <v>52</v>
      </c>
      <c r="C719" s="29" t="s">
        <v>1613</v>
      </c>
      <c r="D719" s="29" t="s">
        <v>618</v>
      </c>
      <c r="E719" s="29">
        <v>1E-4</v>
      </c>
      <c r="F719" s="29">
        <v>2.7900000000000001E-2</v>
      </c>
      <c r="G719" s="29">
        <v>3.7199999999999997E-2</v>
      </c>
      <c r="H719" s="29">
        <v>-1E-4</v>
      </c>
      <c r="I719" s="29">
        <v>-2.81E-2</v>
      </c>
      <c r="J719" s="29">
        <v>-3.7499999999999999E-2</v>
      </c>
      <c r="K719" s="30">
        <v>300</v>
      </c>
      <c r="L719" s="30">
        <v>475</v>
      </c>
      <c r="M719" s="31">
        <v>59.0154</v>
      </c>
      <c r="N719" s="31">
        <v>0.23665323308270678</v>
      </c>
      <c r="O719" s="30">
        <v>1</v>
      </c>
      <c r="R719" s="28">
        <v>52</v>
      </c>
      <c r="S719" s="29" t="s">
        <v>1613</v>
      </c>
      <c r="T719" s="29" t="s">
        <v>618</v>
      </c>
      <c r="U719" s="29">
        <v>1E-4</v>
      </c>
      <c r="V719" s="29">
        <v>2.7900000000000001E-2</v>
      </c>
      <c r="W719" s="29">
        <v>3.7199999999999997E-2</v>
      </c>
      <c r="X719" s="29">
        <v>-1E-4</v>
      </c>
      <c r="Y719" s="29">
        <v>-2.81E-2</v>
      </c>
      <c r="Z719" s="29">
        <v>-3.7499999999999999E-2</v>
      </c>
      <c r="AA719" s="30">
        <v>300</v>
      </c>
      <c r="AB719" s="30">
        <v>475</v>
      </c>
      <c r="AC719" s="31">
        <v>59.016199999999998</v>
      </c>
      <c r="AD719" s="31">
        <v>0.23665644110275688</v>
      </c>
      <c r="AE719" s="30">
        <v>1</v>
      </c>
    </row>
    <row r="720" spans="2:31" x14ac:dyDescent="0.2">
      <c r="B720" s="28">
        <v>26</v>
      </c>
      <c r="C720" s="29" t="s">
        <v>1615</v>
      </c>
      <c r="D720" s="29" t="s">
        <v>616</v>
      </c>
      <c r="E720" s="29">
        <v>1E-4</v>
      </c>
      <c r="F720" s="29">
        <v>2.8400000000000002E-2</v>
      </c>
      <c r="G720" s="29">
        <v>3.78E-2</v>
      </c>
      <c r="H720" s="29">
        <v>-1E-4</v>
      </c>
      <c r="I720" s="29">
        <v>-2.8899999999999999E-2</v>
      </c>
      <c r="J720" s="29">
        <v>-3.85E-2</v>
      </c>
      <c r="K720" s="30">
        <v>300</v>
      </c>
      <c r="L720" s="30">
        <v>475</v>
      </c>
      <c r="M720" s="31">
        <v>-54.393300000000004</v>
      </c>
      <c r="N720" s="31">
        <v>0.21811849624060151</v>
      </c>
      <c r="O720" s="30">
        <v>1</v>
      </c>
      <c r="R720" s="28">
        <v>26</v>
      </c>
      <c r="S720" s="29" t="s">
        <v>1615</v>
      </c>
      <c r="T720" s="29" t="s">
        <v>616</v>
      </c>
      <c r="U720" s="29">
        <v>1E-4</v>
      </c>
      <c r="V720" s="29">
        <v>2.8400000000000002E-2</v>
      </c>
      <c r="W720" s="29">
        <v>3.78E-2</v>
      </c>
      <c r="X720" s="29">
        <v>-1E-4</v>
      </c>
      <c r="Y720" s="29">
        <v>-2.8899999999999999E-2</v>
      </c>
      <c r="Z720" s="29">
        <v>-3.85E-2</v>
      </c>
      <c r="AA720" s="30">
        <v>300</v>
      </c>
      <c r="AB720" s="30">
        <v>475</v>
      </c>
      <c r="AC720" s="31">
        <v>-54.392499999999998</v>
      </c>
      <c r="AD720" s="31">
        <v>0.21811528822055137</v>
      </c>
      <c r="AE720" s="30">
        <v>1</v>
      </c>
    </row>
    <row r="721" spans="2:31" x14ac:dyDescent="0.2">
      <c r="B721" s="28">
        <v>26</v>
      </c>
      <c r="C721" s="29" t="s">
        <v>1616</v>
      </c>
      <c r="D721" s="29" t="s">
        <v>618</v>
      </c>
      <c r="E721" s="29">
        <v>1E-4</v>
      </c>
      <c r="F721" s="29">
        <v>2.8400000000000002E-2</v>
      </c>
      <c r="G721" s="29">
        <v>3.78E-2</v>
      </c>
      <c r="H721" s="29">
        <v>-1E-4</v>
      </c>
      <c r="I721" s="29">
        <v>-2.8899999999999999E-2</v>
      </c>
      <c r="J721" s="29">
        <v>-3.85E-2</v>
      </c>
      <c r="K721" s="30">
        <v>300</v>
      </c>
      <c r="L721" s="30">
        <v>475</v>
      </c>
      <c r="M721" s="31">
        <v>54.389499999999998</v>
      </c>
      <c r="N721" s="31">
        <v>0.21810325814536341</v>
      </c>
      <c r="O721" s="30">
        <v>1</v>
      </c>
      <c r="R721" s="28">
        <v>26</v>
      </c>
      <c r="S721" s="29" t="s">
        <v>1616</v>
      </c>
      <c r="T721" s="29" t="s">
        <v>618</v>
      </c>
      <c r="U721" s="29">
        <v>1E-4</v>
      </c>
      <c r="V721" s="29">
        <v>2.8400000000000002E-2</v>
      </c>
      <c r="W721" s="29">
        <v>3.78E-2</v>
      </c>
      <c r="X721" s="29">
        <v>-1E-4</v>
      </c>
      <c r="Y721" s="29">
        <v>-2.8899999999999999E-2</v>
      </c>
      <c r="Z721" s="29">
        <v>-3.85E-2</v>
      </c>
      <c r="AA721" s="30">
        <v>300</v>
      </c>
      <c r="AB721" s="30">
        <v>475</v>
      </c>
      <c r="AC721" s="31">
        <v>54.388599999999997</v>
      </c>
      <c r="AD721" s="31">
        <v>0.21809964912280702</v>
      </c>
      <c r="AE721" s="30">
        <v>1</v>
      </c>
    </row>
    <row r="722" spans="2:31" x14ac:dyDescent="0.2">
      <c r="B722" s="28">
        <v>29</v>
      </c>
      <c r="C722" s="29" t="s">
        <v>1618</v>
      </c>
      <c r="D722" s="29" t="s">
        <v>616</v>
      </c>
      <c r="E722" s="29">
        <v>1E-4</v>
      </c>
      <c r="F722" s="29">
        <v>2.8500000000000001E-2</v>
      </c>
      <c r="G722" s="29">
        <v>3.7900000000000003E-2</v>
      </c>
      <c r="H722" s="29">
        <v>-1E-4</v>
      </c>
      <c r="I722" s="29">
        <v>-2.9000000000000001E-2</v>
      </c>
      <c r="J722" s="29">
        <v>-3.8600000000000002E-2</v>
      </c>
      <c r="K722" s="30">
        <v>300</v>
      </c>
      <c r="L722" s="30">
        <v>475</v>
      </c>
      <c r="M722" s="31">
        <v>-69.667699999999996</v>
      </c>
      <c r="N722" s="31">
        <v>0.27936922305764411</v>
      </c>
      <c r="O722" s="30">
        <v>1</v>
      </c>
      <c r="R722" s="28">
        <v>29</v>
      </c>
      <c r="S722" s="29" t="s">
        <v>1618</v>
      </c>
      <c r="T722" s="29" t="s">
        <v>616</v>
      </c>
      <c r="U722" s="29">
        <v>1E-4</v>
      </c>
      <c r="V722" s="29">
        <v>2.8500000000000001E-2</v>
      </c>
      <c r="W722" s="29">
        <v>3.7900000000000003E-2</v>
      </c>
      <c r="X722" s="29">
        <v>-1E-4</v>
      </c>
      <c r="Y722" s="29">
        <v>-2.9000000000000001E-2</v>
      </c>
      <c r="Z722" s="29">
        <v>-3.8600000000000002E-2</v>
      </c>
      <c r="AA722" s="30">
        <v>300</v>
      </c>
      <c r="AB722" s="30">
        <v>475</v>
      </c>
      <c r="AC722" s="31">
        <v>-69.667599999999993</v>
      </c>
      <c r="AD722" s="31">
        <v>0.2793688220551378</v>
      </c>
      <c r="AE722" s="30">
        <v>1</v>
      </c>
    </row>
    <row r="723" spans="2:31" x14ac:dyDescent="0.2">
      <c r="B723" s="28">
        <v>29</v>
      </c>
      <c r="C723" s="29" t="s">
        <v>1619</v>
      </c>
      <c r="D723" s="29" t="s">
        <v>618</v>
      </c>
      <c r="E723" s="29">
        <v>1E-4</v>
      </c>
      <c r="F723" s="29">
        <v>2.8500000000000001E-2</v>
      </c>
      <c r="G723" s="29">
        <v>3.7900000000000003E-2</v>
      </c>
      <c r="H723" s="29">
        <v>-1E-4</v>
      </c>
      <c r="I723" s="29">
        <v>-2.9000000000000001E-2</v>
      </c>
      <c r="J723" s="29">
        <v>-3.8600000000000002E-2</v>
      </c>
      <c r="K723" s="30">
        <v>300</v>
      </c>
      <c r="L723" s="30">
        <v>475</v>
      </c>
      <c r="M723" s="31">
        <v>69.664100000000005</v>
      </c>
      <c r="N723" s="31">
        <v>0.27935478696741856</v>
      </c>
      <c r="O723" s="30">
        <v>1</v>
      </c>
      <c r="R723" s="28">
        <v>29</v>
      </c>
      <c r="S723" s="29" t="s">
        <v>1619</v>
      </c>
      <c r="T723" s="29" t="s">
        <v>618</v>
      </c>
      <c r="U723" s="29">
        <v>1E-4</v>
      </c>
      <c r="V723" s="29">
        <v>2.8500000000000001E-2</v>
      </c>
      <c r="W723" s="29">
        <v>3.7900000000000003E-2</v>
      </c>
      <c r="X723" s="29">
        <v>-1E-4</v>
      </c>
      <c r="Y723" s="29">
        <v>-2.9000000000000001E-2</v>
      </c>
      <c r="Z723" s="29">
        <v>-3.8600000000000002E-2</v>
      </c>
      <c r="AA723" s="30">
        <v>300</v>
      </c>
      <c r="AB723" s="30">
        <v>475</v>
      </c>
      <c r="AC723" s="31">
        <v>69.663899999999998</v>
      </c>
      <c r="AD723" s="31">
        <v>0.27935398496240599</v>
      </c>
      <c r="AE723" s="30">
        <v>1</v>
      </c>
    </row>
    <row r="724" spans="2:31" x14ac:dyDescent="0.2">
      <c r="B724" s="28">
        <v>32</v>
      </c>
      <c r="C724" s="29" t="s">
        <v>1621</v>
      </c>
      <c r="D724" s="29" t="s">
        <v>616</v>
      </c>
      <c r="E724" s="29">
        <v>1E-4</v>
      </c>
      <c r="F724" s="29">
        <v>2.8500000000000001E-2</v>
      </c>
      <c r="G724" s="29">
        <v>3.7900000000000003E-2</v>
      </c>
      <c r="H724" s="29">
        <v>-1E-4</v>
      </c>
      <c r="I724" s="29">
        <v>-2.9000000000000001E-2</v>
      </c>
      <c r="J724" s="29">
        <v>-3.8600000000000002E-2</v>
      </c>
      <c r="K724" s="30">
        <v>300</v>
      </c>
      <c r="L724" s="30">
        <v>475</v>
      </c>
      <c r="M724" s="31">
        <v>-70.694199999999995</v>
      </c>
      <c r="N724" s="31">
        <v>0.28348551378446113</v>
      </c>
      <c r="O724" s="30">
        <v>1</v>
      </c>
      <c r="R724" s="28">
        <v>32</v>
      </c>
      <c r="S724" s="29" t="s">
        <v>1621</v>
      </c>
      <c r="T724" s="29" t="s">
        <v>616</v>
      </c>
      <c r="U724" s="29">
        <v>1E-4</v>
      </c>
      <c r="V724" s="29">
        <v>2.8500000000000001E-2</v>
      </c>
      <c r="W724" s="29">
        <v>3.7900000000000003E-2</v>
      </c>
      <c r="X724" s="29">
        <v>-1E-4</v>
      </c>
      <c r="Y724" s="29">
        <v>-2.9000000000000001E-2</v>
      </c>
      <c r="Z724" s="29">
        <v>-3.8600000000000002E-2</v>
      </c>
      <c r="AA724" s="30">
        <v>300</v>
      </c>
      <c r="AB724" s="30">
        <v>475</v>
      </c>
      <c r="AC724" s="31">
        <v>-70.694199999999995</v>
      </c>
      <c r="AD724" s="31">
        <v>0.28348551378446113</v>
      </c>
      <c r="AE724" s="30">
        <v>1</v>
      </c>
    </row>
    <row r="725" spans="2:31" x14ac:dyDescent="0.2">
      <c r="B725" s="28">
        <v>32</v>
      </c>
      <c r="C725" s="29" t="s">
        <v>1622</v>
      </c>
      <c r="D725" s="29" t="s">
        <v>618</v>
      </c>
      <c r="E725" s="29">
        <v>1E-4</v>
      </c>
      <c r="F725" s="29">
        <v>2.8500000000000001E-2</v>
      </c>
      <c r="G725" s="29">
        <v>3.7900000000000003E-2</v>
      </c>
      <c r="H725" s="29">
        <v>-1E-4</v>
      </c>
      <c r="I725" s="29">
        <v>-2.9000000000000001E-2</v>
      </c>
      <c r="J725" s="29">
        <v>-3.8600000000000002E-2</v>
      </c>
      <c r="K725" s="30">
        <v>300</v>
      </c>
      <c r="L725" s="30">
        <v>475</v>
      </c>
      <c r="M725" s="31">
        <v>70.692899999999995</v>
      </c>
      <c r="N725" s="31">
        <v>0.28348030075187969</v>
      </c>
      <c r="O725" s="30">
        <v>1</v>
      </c>
      <c r="R725" s="28">
        <v>32</v>
      </c>
      <c r="S725" s="29" t="s">
        <v>1622</v>
      </c>
      <c r="T725" s="29" t="s">
        <v>618</v>
      </c>
      <c r="U725" s="29">
        <v>1E-4</v>
      </c>
      <c r="V725" s="29">
        <v>2.8500000000000001E-2</v>
      </c>
      <c r="W725" s="29">
        <v>3.7900000000000003E-2</v>
      </c>
      <c r="X725" s="29">
        <v>-1E-4</v>
      </c>
      <c r="Y725" s="29">
        <v>-2.9000000000000001E-2</v>
      </c>
      <c r="Z725" s="29">
        <v>-3.8600000000000002E-2</v>
      </c>
      <c r="AA725" s="30">
        <v>300</v>
      </c>
      <c r="AB725" s="30">
        <v>475</v>
      </c>
      <c r="AC725" s="31">
        <v>70.692899999999995</v>
      </c>
      <c r="AD725" s="31">
        <v>0.28348030075187969</v>
      </c>
      <c r="AE725" s="30">
        <v>1</v>
      </c>
    </row>
    <row r="726" spans="2:31" x14ac:dyDescent="0.2">
      <c r="B726" s="28">
        <v>35</v>
      </c>
      <c r="C726" s="29" t="s">
        <v>1624</v>
      </c>
      <c r="D726" s="29" t="s">
        <v>616</v>
      </c>
      <c r="E726" s="29">
        <v>1E-4</v>
      </c>
      <c r="F726" s="29">
        <v>2.8500000000000001E-2</v>
      </c>
      <c r="G726" s="29">
        <v>3.7900000000000003E-2</v>
      </c>
      <c r="H726" s="29">
        <v>-1E-4</v>
      </c>
      <c r="I726" s="29">
        <v>-2.9000000000000001E-2</v>
      </c>
      <c r="J726" s="29">
        <v>-3.8600000000000002E-2</v>
      </c>
      <c r="K726" s="30">
        <v>300</v>
      </c>
      <c r="L726" s="30">
        <v>475</v>
      </c>
      <c r="M726" s="31">
        <v>-70.745199999999997</v>
      </c>
      <c r="N726" s="31">
        <v>0.28369002506265661</v>
      </c>
      <c r="O726" s="30">
        <v>1</v>
      </c>
      <c r="R726" s="28">
        <v>35</v>
      </c>
      <c r="S726" s="29" t="s">
        <v>1624</v>
      </c>
      <c r="T726" s="29" t="s">
        <v>616</v>
      </c>
      <c r="U726" s="29">
        <v>1E-4</v>
      </c>
      <c r="V726" s="29">
        <v>2.8500000000000001E-2</v>
      </c>
      <c r="W726" s="29">
        <v>3.7900000000000003E-2</v>
      </c>
      <c r="X726" s="29">
        <v>-1E-4</v>
      </c>
      <c r="Y726" s="29">
        <v>-2.9000000000000001E-2</v>
      </c>
      <c r="Z726" s="29">
        <v>-3.8600000000000002E-2</v>
      </c>
      <c r="AA726" s="30">
        <v>300</v>
      </c>
      <c r="AB726" s="30">
        <v>475</v>
      </c>
      <c r="AC726" s="31">
        <v>-70.7453</v>
      </c>
      <c r="AD726" s="31">
        <v>0.28369042606516293</v>
      </c>
      <c r="AE726" s="30">
        <v>1</v>
      </c>
    </row>
    <row r="727" spans="2:31" x14ac:dyDescent="0.2">
      <c r="B727" s="28">
        <v>35</v>
      </c>
      <c r="C727" s="29" t="s">
        <v>1625</v>
      </c>
      <c r="D727" s="29" t="s">
        <v>618</v>
      </c>
      <c r="E727" s="29">
        <v>1E-4</v>
      </c>
      <c r="F727" s="29">
        <v>2.8500000000000001E-2</v>
      </c>
      <c r="G727" s="29">
        <v>3.7900000000000003E-2</v>
      </c>
      <c r="H727" s="29">
        <v>-1E-4</v>
      </c>
      <c r="I727" s="29">
        <v>-2.9000000000000001E-2</v>
      </c>
      <c r="J727" s="29">
        <v>-3.8600000000000002E-2</v>
      </c>
      <c r="K727" s="30">
        <v>300</v>
      </c>
      <c r="L727" s="30">
        <v>475</v>
      </c>
      <c r="M727" s="31">
        <v>70.746399999999994</v>
      </c>
      <c r="N727" s="31">
        <v>0.2836948370927318</v>
      </c>
      <c r="O727" s="30">
        <v>1</v>
      </c>
      <c r="R727" s="28">
        <v>35</v>
      </c>
      <c r="S727" s="29" t="s">
        <v>1625</v>
      </c>
      <c r="T727" s="29" t="s">
        <v>618</v>
      </c>
      <c r="U727" s="29">
        <v>1E-4</v>
      </c>
      <c r="V727" s="29">
        <v>2.8500000000000001E-2</v>
      </c>
      <c r="W727" s="29">
        <v>3.7900000000000003E-2</v>
      </c>
      <c r="X727" s="29">
        <v>-1E-4</v>
      </c>
      <c r="Y727" s="29">
        <v>-2.9000000000000001E-2</v>
      </c>
      <c r="Z727" s="29">
        <v>-3.8600000000000002E-2</v>
      </c>
      <c r="AA727" s="30">
        <v>300</v>
      </c>
      <c r="AB727" s="30">
        <v>475</v>
      </c>
      <c r="AC727" s="31">
        <v>70.746399999999994</v>
      </c>
      <c r="AD727" s="31">
        <v>0.2836948370927318</v>
      </c>
      <c r="AE727" s="30">
        <v>1</v>
      </c>
    </row>
    <row r="728" spans="2:31" x14ac:dyDescent="0.2">
      <c r="B728" s="28">
        <v>38</v>
      </c>
      <c r="C728" s="29" t="s">
        <v>1627</v>
      </c>
      <c r="D728" s="29" t="s">
        <v>616</v>
      </c>
      <c r="E728" s="29">
        <v>1E-4</v>
      </c>
      <c r="F728" s="29">
        <v>2.8500000000000001E-2</v>
      </c>
      <c r="G728" s="29">
        <v>3.7900000000000003E-2</v>
      </c>
      <c r="H728" s="29">
        <v>-1E-4</v>
      </c>
      <c r="I728" s="29">
        <v>-2.9000000000000001E-2</v>
      </c>
      <c r="J728" s="29">
        <v>-3.8600000000000002E-2</v>
      </c>
      <c r="K728" s="30">
        <v>300</v>
      </c>
      <c r="L728" s="30">
        <v>475</v>
      </c>
      <c r="M728" s="31">
        <v>-70.416799999999995</v>
      </c>
      <c r="N728" s="31">
        <v>0.28237313283208015</v>
      </c>
      <c r="O728" s="30">
        <v>1</v>
      </c>
      <c r="R728" s="28">
        <v>38</v>
      </c>
      <c r="S728" s="29" t="s">
        <v>1627</v>
      </c>
      <c r="T728" s="29" t="s">
        <v>616</v>
      </c>
      <c r="U728" s="29">
        <v>1E-4</v>
      </c>
      <c r="V728" s="29">
        <v>2.8500000000000001E-2</v>
      </c>
      <c r="W728" s="29">
        <v>3.7900000000000003E-2</v>
      </c>
      <c r="X728" s="29">
        <v>-1E-4</v>
      </c>
      <c r="Y728" s="29">
        <v>-2.9000000000000001E-2</v>
      </c>
      <c r="Z728" s="29">
        <v>-3.8600000000000002E-2</v>
      </c>
      <c r="AA728" s="30">
        <v>300</v>
      </c>
      <c r="AB728" s="30">
        <v>475</v>
      </c>
      <c r="AC728" s="31">
        <v>-70.417000000000002</v>
      </c>
      <c r="AD728" s="31">
        <v>0.28237393483709272</v>
      </c>
      <c r="AE728" s="30">
        <v>1</v>
      </c>
    </row>
    <row r="729" spans="2:31" x14ac:dyDescent="0.2">
      <c r="B729" s="28">
        <v>38</v>
      </c>
      <c r="C729" s="29" t="s">
        <v>1628</v>
      </c>
      <c r="D729" s="29" t="s">
        <v>618</v>
      </c>
      <c r="E729" s="29">
        <v>1E-4</v>
      </c>
      <c r="F729" s="29">
        <v>2.8500000000000001E-2</v>
      </c>
      <c r="G729" s="29">
        <v>3.7900000000000003E-2</v>
      </c>
      <c r="H729" s="29">
        <v>-1E-4</v>
      </c>
      <c r="I729" s="29">
        <v>-2.9000000000000001E-2</v>
      </c>
      <c r="J729" s="29">
        <v>-3.8600000000000002E-2</v>
      </c>
      <c r="K729" s="30">
        <v>300</v>
      </c>
      <c r="L729" s="30">
        <v>475</v>
      </c>
      <c r="M729" s="31">
        <v>70.422300000000007</v>
      </c>
      <c r="N729" s="31">
        <v>0.2823951879699248</v>
      </c>
      <c r="O729" s="30">
        <v>1</v>
      </c>
      <c r="R729" s="28">
        <v>38</v>
      </c>
      <c r="S729" s="29" t="s">
        <v>1628</v>
      </c>
      <c r="T729" s="29" t="s">
        <v>618</v>
      </c>
      <c r="U729" s="29">
        <v>1E-4</v>
      </c>
      <c r="V729" s="29">
        <v>2.8500000000000001E-2</v>
      </c>
      <c r="W729" s="29">
        <v>3.7900000000000003E-2</v>
      </c>
      <c r="X729" s="29">
        <v>-1E-4</v>
      </c>
      <c r="Y729" s="29">
        <v>-2.9000000000000001E-2</v>
      </c>
      <c r="Z729" s="29">
        <v>-3.8600000000000002E-2</v>
      </c>
      <c r="AA729" s="30">
        <v>300</v>
      </c>
      <c r="AB729" s="30">
        <v>475</v>
      </c>
      <c r="AC729" s="31">
        <v>70.422399999999996</v>
      </c>
      <c r="AD729" s="31">
        <v>0.28239558897243106</v>
      </c>
      <c r="AE729" s="30">
        <v>1</v>
      </c>
    </row>
    <row r="730" spans="2:31" x14ac:dyDescent="0.2">
      <c r="B730" s="28">
        <v>41</v>
      </c>
      <c r="C730" s="29" t="s">
        <v>1630</v>
      </c>
      <c r="D730" s="29" t="s">
        <v>616</v>
      </c>
      <c r="E730" s="29">
        <v>1E-4</v>
      </c>
      <c r="F730" s="29">
        <v>2.8400000000000002E-2</v>
      </c>
      <c r="G730" s="29">
        <v>3.78E-2</v>
      </c>
      <c r="H730" s="29">
        <v>-1E-4</v>
      </c>
      <c r="I730" s="29">
        <v>-2.8899999999999999E-2</v>
      </c>
      <c r="J730" s="29">
        <v>-3.85E-2</v>
      </c>
      <c r="K730" s="30">
        <v>300</v>
      </c>
      <c r="L730" s="30">
        <v>475</v>
      </c>
      <c r="M730" s="31">
        <v>-58.607100000000003</v>
      </c>
      <c r="N730" s="31">
        <v>0.23501593984962407</v>
      </c>
      <c r="O730" s="30">
        <v>1</v>
      </c>
      <c r="R730" s="28">
        <v>41</v>
      </c>
      <c r="S730" s="29" t="s">
        <v>1630</v>
      </c>
      <c r="T730" s="29" t="s">
        <v>616</v>
      </c>
      <c r="U730" s="29">
        <v>1E-4</v>
      </c>
      <c r="V730" s="29">
        <v>2.8400000000000002E-2</v>
      </c>
      <c r="W730" s="29">
        <v>3.78E-2</v>
      </c>
      <c r="X730" s="29">
        <v>-1E-4</v>
      </c>
      <c r="Y730" s="29">
        <v>-2.8899999999999999E-2</v>
      </c>
      <c r="Z730" s="29">
        <v>-3.85E-2</v>
      </c>
      <c r="AA730" s="30">
        <v>300</v>
      </c>
      <c r="AB730" s="30">
        <v>475</v>
      </c>
      <c r="AC730" s="31">
        <v>-58.607900000000001</v>
      </c>
      <c r="AD730" s="31">
        <v>0.23501914786967418</v>
      </c>
      <c r="AE730" s="30">
        <v>1</v>
      </c>
    </row>
    <row r="731" spans="2:31" x14ac:dyDescent="0.2">
      <c r="B731" s="28">
        <v>41</v>
      </c>
      <c r="C731" s="29" t="s">
        <v>1631</v>
      </c>
      <c r="D731" s="29" t="s">
        <v>618</v>
      </c>
      <c r="E731" s="29">
        <v>1E-4</v>
      </c>
      <c r="F731" s="29">
        <v>2.8400000000000002E-2</v>
      </c>
      <c r="G731" s="29">
        <v>3.78E-2</v>
      </c>
      <c r="H731" s="29">
        <v>-1E-4</v>
      </c>
      <c r="I731" s="29">
        <v>-2.8899999999999999E-2</v>
      </c>
      <c r="J731" s="29">
        <v>-3.85E-2</v>
      </c>
      <c r="K731" s="30">
        <v>300</v>
      </c>
      <c r="L731" s="30">
        <v>475</v>
      </c>
      <c r="M731" s="31">
        <v>58.612499999999997</v>
      </c>
      <c r="N731" s="31">
        <v>0.23503759398496241</v>
      </c>
      <c r="O731" s="30">
        <v>1</v>
      </c>
      <c r="R731" s="28">
        <v>41</v>
      </c>
      <c r="S731" s="29" t="s">
        <v>1631</v>
      </c>
      <c r="T731" s="29" t="s">
        <v>618</v>
      </c>
      <c r="U731" s="29">
        <v>1E-4</v>
      </c>
      <c r="V731" s="29">
        <v>2.8400000000000002E-2</v>
      </c>
      <c r="W731" s="29">
        <v>3.78E-2</v>
      </c>
      <c r="X731" s="29">
        <v>-1E-4</v>
      </c>
      <c r="Y731" s="29">
        <v>-2.8899999999999999E-2</v>
      </c>
      <c r="Z731" s="29">
        <v>-3.85E-2</v>
      </c>
      <c r="AA731" s="30">
        <v>300</v>
      </c>
      <c r="AB731" s="30">
        <v>475</v>
      </c>
      <c r="AC731" s="31">
        <v>58.613300000000002</v>
      </c>
      <c r="AD731" s="31">
        <v>0.23504080200501254</v>
      </c>
      <c r="AE731" s="30">
        <v>1</v>
      </c>
    </row>
    <row r="732" spans="2:31" x14ac:dyDescent="0.2">
      <c r="B732" s="28">
        <v>53</v>
      </c>
      <c r="C732" s="29" t="s">
        <v>1633</v>
      </c>
      <c r="D732" s="29" t="s">
        <v>616</v>
      </c>
      <c r="E732" s="29">
        <v>1E-4</v>
      </c>
      <c r="F732" s="29">
        <v>2.7900000000000001E-2</v>
      </c>
      <c r="G732" s="29">
        <v>3.7199999999999997E-2</v>
      </c>
      <c r="H732" s="29">
        <v>-1E-4</v>
      </c>
      <c r="I732" s="29">
        <v>-2.81E-2</v>
      </c>
      <c r="J732" s="29">
        <v>-3.7499999999999999E-2</v>
      </c>
      <c r="K732" s="30">
        <v>300</v>
      </c>
      <c r="L732" s="30">
        <v>475</v>
      </c>
      <c r="M732" s="31">
        <v>-31.383700000000001</v>
      </c>
      <c r="N732" s="31">
        <v>0.12584942355889725</v>
      </c>
      <c r="O732" s="30">
        <v>1</v>
      </c>
      <c r="R732" s="28">
        <v>53</v>
      </c>
      <c r="S732" s="29" t="s">
        <v>1633</v>
      </c>
      <c r="T732" s="29" t="s">
        <v>616</v>
      </c>
      <c r="U732" s="29">
        <v>1E-4</v>
      </c>
      <c r="V732" s="29">
        <v>2.7900000000000001E-2</v>
      </c>
      <c r="W732" s="29">
        <v>3.7199999999999997E-2</v>
      </c>
      <c r="X732" s="29">
        <v>-1E-4</v>
      </c>
      <c r="Y732" s="29">
        <v>-2.81E-2</v>
      </c>
      <c r="Z732" s="29">
        <v>-3.7499999999999999E-2</v>
      </c>
      <c r="AA732" s="30">
        <v>300</v>
      </c>
      <c r="AB732" s="30">
        <v>475</v>
      </c>
      <c r="AC732" s="31">
        <v>-31.378499999999999</v>
      </c>
      <c r="AD732" s="31">
        <v>0.12582857142857143</v>
      </c>
      <c r="AE732" s="30">
        <v>1</v>
      </c>
    </row>
    <row r="733" spans="2:31" x14ac:dyDescent="0.2">
      <c r="B733" s="28">
        <v>53</v>
      </c>
      <c r="C733" s="29" t="s">
        <v>1634</v>
      </c>
      <c r="D733" s="29" t="s">
        <v>618</v>
      </c>
      <c r="E733" s="29">
        <v>1E-4</v>
      </c>
      <c r="F733" s="29">
        <v>2.7900000000000001E-2</v>
      </c>
      <c r="G733" s="29">
        <v>3.7199999999999997E-2</v>
      </c>
      <c r="H733" s="29">
        <v>-1E-4</v>
      </c>
      <c r="I733" s="29">
        <v>-2.81E-2</v>
      </c>
      <c r="J733" s="29">
        <v>-3.7499999999999999E-2</v>
      </c>
      <c r="K733" s="30">
        <v>300</v>
      </c>
      <c r="L733" s="30">
        <v>475</v>
      </c>
      <c r="M733" s="31">
        <v>58.612499999999997</v>
      </c>
      <c r="N733" s="31">
        <v>0.23503759398496241</v>
      </c>
      <c r="O733" s="30">
        <v>1</v>
      </c>
      <c r="R733" s="28">
        <v>53</v>
      </c>
      <c r="S733" s="29" t="s">
        <v>1634</v>
      </c>
      <c r="T733" s="29" t="s">
        <v>618</v>
      </c>
      <c r="U733" s="29">
        <v>1E-4</v>
      </c>
      <c r="V733" s="29">
        <v>2.7900000000000001E-2</v>
      </c>
      <c r="W733" s="29">
        <v>3.7199999999999997E-2</v>
      </c>
      <c r="X733" s="29">
        <v>-1E-4</v>
      </c>
      <c r="Y733" s="29">
        <v>-2.81E-2</v>
      </c>
      <c r="Z733" s="29">
        <v>-3.7499999999999999E-2</v>
      </c>
      <c r="AA733" s="30">
        <v>300</v>
      </c>
      <c r="AB733" s="30">
        <v>475</v>
      </c>
      <c r="AC733" s="31">
        <v>58.613300000000002</v>
      </c>
      <c r="AD733" s="31">
        <v>0.23504080200501254</v>
      </c>
      <c r="AE733" s="30">
        <v>1</v>
      </c>
    </row>
    <row r="734" spans="2:31" x14ac:dyDescent="0.2">
      <c r="B734" s="28">
        <v>54</v>
      </c>
      <c r="C734" s="29" t="s">
        <v>1636</v>
      </c>
      <c r="D734" s="29" t="s">
        <v>616</v>
      </c>
      <c r="E734" s="29">
        <v>1E-4</v>
      </c>
      <c r="F734" s="29">
        <v>2.7900000000000001E-2</v>
      </c>
      <c r="G734" s="29">
        <v>3.7199999999999997E-2</v>
      </c>
      <c r="H734" s="29">
        <v>-1E-4</v>
      </c>
      <c r="I734" s="29">
        <v>-2.81E-2</v>
      </c>
      <c r="J734" s="29">
        <v>-3.7499999999999999E-2</v>
      </c>
      <c r="K734" s="30">
        <v>300</v>
      </c>
      <c r="L734" s="30">
        <v>475</v>
      </c>
      <c r="M734" s="31">
        <v>-31.1325</v>
      </c>
      <c r="N734" s="31">
        <v>0.12484210526315789</v>
      </c>
      <c r="O734" s="30">
        <v>1</v>
      </c>
      <c r="R734" s="28">
        <v>54</v>
      </c>
      <c r="S734" s="29" t="s">
        <v>1636</v>
      </c>
      <c r="T734" s="29" t="s">
        <v>616</v>
      </c>
      <c r="U734" s="29">
        <v>1E-4</v>
      </c>
      <c r="V734" s="29">
        <v>2.7900000000000001E-2</v>
      </c>
      <c r="W734" s="29">
        <v>3.7199999999999997E-2</v>
      </c>
      <c r="X734" s="29">
        <v>-1E-4</v>
      </c>
      <c r="Y734" s="29">
        <v>-2.81E-2</v>
      </c>
      <c r="Z734" s="29">
        <v>-3.7499999999999999E-2</v>
      </c>
      <c r="AA734" s="30">
        <v>300</v>
      </c>
      <c r="AB734" s="30">
        <v>475</v>
      </c>
      <c r="AC734" s="31">
        <v>-31.127700000000001</v>
      </c>
      <c r="AD734" s="31">
        <v>0.12482285714285715</v>
      </c>
      <c r="AE734" s="30">
        <v>1</v>
      </c>
    </row>
    <row r="735" spans="2:31" x14ac:dyDescent="0.2">
      <c r="B735" s="28">
        <v>54</v>
      </c>
      <c r="C735" s="29" t="s">
        <v>1637</v>
      </c>
      <c r="D735" s="29" t="s">
        <v>618</v>
      </c>
      <c r="E735" s="29">
        <v>1E-4</v>
      </c>
      <c r="F735" s="29">
        <v>2.7900000000000001E-2</v>
      </c>
      <c r="G735" s="29">
        <v>3.7199999999999997E-2</v>
      </c>
      <c r="H735" s="29">
        <v>-1E-4</v>
      </c>
      <c r="I735" s="29">
        <v>-2.81E-2</v>
      </c>
      <c r="J735" s="29">
        <v>-3.7499999999999999E-2</v>
      </c>
      <c r="K735" s="30">
        <v>300</v>
      </c>
      <c r="L735" s="30">
        <v>475</v>
      </c>
      <c r="M735" s="31">
        <v>58.612499999999997</v>
      </c>
      <c r="N735" s="31">
        <v>0.23503759398496241</v>
      </c>
      <c r="O735" s="30">
        <v>1</v>
      </c>
      <c r="R735" s="28">
        <v>54</v>
      </c>
      <c r="S735" s="29" t="s">
        <v>1637</v>
      </c>
      <c r="T735" s="29" t="s">
        <v>618</v>
      </c>
      <c r="U735" s="29">
        <v>1E-4</v>
      </c>
      <c r="V735" s="29">
        <v>2.7900000000000001E-2</v>
      </c>
      <c r="W735" s="29">
        <v>3.7199999999999997E-2</v>
      </c>
      <c r="X735" s="29">
        <v>-1E-4</v>
      </c>
      <c r="Y735" s="29">
        <v>-2.81E-2</v>
      </c>
      <c r="Z735" s="29">
        <v>-3.7499999999999999E-2</v>
      </c>
      <c r="AA735" s="30">
        <v>300</v>
      </c>
      <c r="AB735" s="30">
        <v>475</v>
      </c>
      <c r="AC735" s="31">
        <v>58.613300000000002</v>
      </c>
      <c r="AD735" s="31">
        <v>0.23504080200501254</v>
      </c>
      <c r="AE735" s="30">
        <v>1</v>
      </c>
    </row>
    <row r="736" spans="2:31" x14ac:dyDescent="0.2">
      <c r="B736" s="28">
        <v>55</v>
      </c>
      <c r="C736" s="29" t="s">
        <v>1638</v>
      </c>
      <c r="D736" s="29" t="s">
        <v>616</v>
      </c>
      <c r="E736" s="29">
        <v>1E-4</v>
      </c>
      <c r="F736" s="29">
        <v>2.7900000000000001E-2</v>
      </c>
      <c r="G736" s="29">
        <v>3.7199999999999997E-2</v>
      </c>
      <c r="H736" s="29">
        <v>-1E-4</v>
      </c>
      <c r="I736" s="29">
        <v>-2.81E-2</v>
      </c>
      <c r="J736" s="29">
        <v>-3.7499999999999999E-2</v>
      </c>
      <c r="K736" s="30">
        <v>300</v>
      </c>
      <c r="L736" s="30">
        <v>475</v>
      </c>
      <c r="M736" s="31">
        <v>-33.129300000000001</v>
      </c>
      <c r="N736" s="31">
        <v>0.13284932330827068</v>
      </c>
      <c r="O736" s="30">
        <v>1</v>
      </c>
      <c r="R736" s="28">
        <v>55</v>
      </c>
      <c r="S736" s="29" t="s">
        <v>1638</v>
      </c>
      <c r="T736" s="29" t="s">
        <v>616</v>
      </c>
      <c r="U736" s="29">
        <v>1E-4</v>
      </c>
      <c r="V736" s="29">
        <v>2.7900000000000001E-2</v>
      </c>
      <c r="W736" s="29">
        <v>3.7199999999999997E-2</v>
      </c>
      <c r="X736" s="29">
        <v>-1E-4</v>
      </c>
      <c r="Y736" s="29">
        <v>-2.81E-2</v>
      </c>
      <c r="Z736" s="29">
        <v>-3.7499999999999999E-2</v>
      </c>
      <c r="AA736" s="30">
        <v>300</v>
      </c>
      <c r="AB736" s="30">
        <v>475</v>
      </c>
      <c r="AC736" s="31">
        <v>-33.124499999999998</v>
      </c>
      <c r="AD736" s="31">
        <v>0.13283007518796994</v>
      </c>
      <c r="AE736" s="30">
        <v>1</v>
      </c>
    </row>
    <row r="737" spans="2:31" x14ac:dyDescent="0.2">
      <c r="B737" s="28">
        <v>55</v>
      </c>
      <c r="C737" s="29" t="s">
        <v>1639</v>
      </c>
      <c r="D737" s="29" t="s">
        <v>618</v>
      </c>
      <c r="E737" s="29">
        <v>1E-4</v>
      </c>
      <c r="F737" s="29">
        <v>2.7900000000000001E-2</v>
      </c>
      <c r="G737" s="29">
        <v>3.7199999999999997E-2</v>
      </c>
      <c r="H737" s="29">
        <v>-1E-4</v>
      </c>
      <c r="I737" s="29">
        <v>-2.81E-2</v>
      </c>
      <c r="J737" s="29">
        <v>-3.7499999999999999E-2</v>
      </c>
      <c r="K737" s="30">
        <v>300</v>
      </c>
      <c r="L737" s="30">
        <v>475</v>
      </c>
      <c r="M737" s="31">
        <v>58.612499999999997</v>
      </c>
      <c r="N737" s="31">
        <v>0.23503759398496241</v>
      </c>
      <c r="O737" s="30">
        <v>1</v>
      </c>
      <c r="R737" s="28">
        <v>55</v>
      </c>
      <c r="S737" s="29" t="s">
        <v>1639</v>
      </c>
      <c r="T737" s="29" t="s">
        <v>618</v>
      </c>
      <c r="U737" s="29">
        <v>1E-4</v>
      </c>
      <c r="V737" s="29">
        <v>2.7900000000000001E-2</v>
      </c>
      <c r="W737" s="29">
        <v>3.7199999999999997E-2</v>
      </c>
      <c r="X737" s="29">
        <v>-1E-4</v>
      </c>
      <c r="Y737" s="29">
        <v>-2.81E-2</v>
      </c>
      <c r="Z737" s="29">
        <v>-3.7499999999999999E-2</v>
      </c>
      <c r="AA737" s="30">
        <v>300</v>
      </c>
      <c r="AB737" s="30">
        <v>475</v>
      </c>
      <c r="AC737" s="31">
        <v>58.613300000000002</v>
      </c>
      <c r="AD737" s="31">
        <v>0.23504080200501254</v>
      </c>
      <c r="AE737" s="30">
        <v>1</v>
      </c>
    </row>
    <row r="738" spans="2:31" x14ac:dyDescent="0.2">
      <c r="B738" s="28">
        <v>56</v>
      </c>
      <c r="C738" s="29" t="s">
        <v>1640</v>
      </c>
      <c r="D738" s="29" t="s">
        <v>616</v>
      </c>
      <c r="E738" s="29">
        <v>1E-4</v>
      </c>
      <c r="F738" s="29">
        <v>2.7900000000000001E-2</v>
      </c>
      <c r="G738" s="29">
        <v>3.7199999999999997E-2</v>
      </c>
      <c r="H738" s="29">
        <v>-1E-4</v>
      </c>
      <c r="I738" s="29">
        <v>-2.81E-2</v>
      </c>
      <c r="J738" s="29">
        <v>-3.7499999999999999E-2</v>
      </c>
      <c r="K738" s="30">
        <v>300</v>
      </c>
      <c r="L738" s="30">
        <v>475</v>
      </c>
      <c r="M738" s="31">
        <v>-31.982399999999998</v>
      </c>
      <c r="N738" s="31">
        <v>0.12825022556390978</v>
      </c>
      <c r="O738" s="30">
        <v>1</v>
      </c>
      <c r="R738" s="28">
        <v>56</v>
      </c>
      <c r="S738" s="29" t="s">
        <v>1640</v>
      </c>
      <c r="T738" s="29" t="s">
        <v>616</v>
      </c>
      <c r="U738" s="29">
        <v>1E-4</v>
      </c>
      <c r="V738" s="29">
        <v>2.7900000000000001E-2</v>
      </c>
      <c r="W738" s="29">
        <v>3.7199999999999997E-2</v>
      </c>
      <c r="X738" s="29">
        <v>-1E-4</v>
      </c>
      <c r="Y738" s="29">
        <v>-2.81E-2</v>
      </c>
      <c r="Z738" s="29">
        <v>-3.7499999999999999E-2</v>
      </c>
      <c r="AA738" s="30">
        <v>300</v>
      </c>
      <c r="AB738" s="30">
        <v>475</v>
      </c>
      <c r="AC738" s="31">
        <v>-31.977499999999999</v>
      </c>
      <c r="AD738" s="31">
        <v>0.12823057644110275</v>
      </c>
      <c r="AE738" s="30">
        <v>1</v>
      </c>
    </row>
    <row r="739" spans="2:31" x14ac:dyDescent="0.2">
      <c r="B739" s="28">
        <v>56</v>
      </c>
      <c r="C739" s="29" t="s">
        <v>1641</v>
      </c>
      <c r="D739" s="29" t="s">
        <v>618</v>
      </c>
      <c r="E739" s="29">
        <v>1E-4</v>
      </c>
      <c r="F739" s="29">
        <v>2.7900000000000001E-2</v>
      </c>
      <c r="G739" s="29">
        <v>3.7199999999999997E-2</v>
      </c>
      <c r="H739" s="29">
        <v>-1E-4</v>
      </c>
      <c r="I739" s="29">
        <v>-2.81E-2</v>
      </c>
      <c r="J739" s="29">
        <v>-3.7499999999999999E-2</v>
      </c>
      <c r="K739" s="30">
        <v>300</v>
      </c>
      <c r="L739" s="30">
        <v>475</v>
      </c>
      <c r="M739" s="31">
        <v>58.612499999999997</v>
      </c>
      <c r="N739" s="31">
        <v>0.23503759398496241</v>
      </c>
      <c r="O739" s="30">
        <v>1</v>
      </c>
      <c r="R739" s="28">
        <v>56</v>
      </c>
      <c r="S739" s="29" t="s">
        <v>1641</v>
      </c>
      <c r="T739" s="29" t="s">
        <v>618</v>
      </c>
      <c r="U739" s="29">
        <v>1E-4</v>
      </c>
      <c r="V739" s="29">
        <v>2.7900000000000001E-2</v>
      </c>
      <c r="W739" s="29">
        <v>3.7199999999999997E-2</v>
      </c>
      <c r="X739" s="29">
        <v>-1E-4</v>
      </c>
      <c r="Y739" s="29">
        <v>-2.81E-2</v>
      </c>
      <c r="Z739" s="29">
        <v>-3.7499999999999999E-2</v>
      </c>
      <c r="AA739" s="30">
        <v>300</v>
      </c>
      <c r="AB739" s="30">
        <v>475</v>
      </c>
      <c r="AC739" s="31">
        <v>58.613300000000002</v>
      </c>
      <c r="AD739" s="31">
        <v>0.23504080200501254</v>
      </c>
      <c r="AE739" s="30">
        <v>1</v>
      </c>
    </row>
    <row r="740" spans="2:31" x14ac:dyDescent="0.2">
      <c r="B740" s="28">
        <v>57</v>
      </c>
      <c r="C740" s="29" t="s">
        <v>1643</v>
      </c>
      <c r="D740" s="29" t="s">
        <v>616</v>
      </c>
      <c r="E740" s="29">
        <v>1E-4</v>
      </c>
      <c r="F740" s="29">
        <v>2.7900000000000001E-2</v>
      </c>
      <c r="G740" s="29">
        <v>3.7199999999999997E-2</v>
      </c>
      <c r="H740" s="29">
        <v>-1E-4</v>
      </c>
      <c r="I740" s="29">
        <v>-2.81E-2</v>
      </c>
      <c r="J740" s="29">
        <v>-3.7499999999999999E-2</v>
      </c>
      <c r="K740" s="30">
        <v>300</v>
      </c>
      <c r="L740" s="30">
        <v>475</v>
      </c>
      <c r="M740" s="31">
        <v>-31.338999999999999</v>
      </c>
      <c r="N740" s="31">
        <v>0.12567017543859649</v>
      </c>
      <c r="O740" s="30">
        <v>1</v>
      </c>
      <c r="R740" s="28">
        <v>57</v>
      </c>
      <c r="S740" s="29" t="s">
        <v>1643</v>
      </c>
      <c r="T740" s="29" t="s">
        <v>616</v>
      </c>
      <c r="U740" s="29">
        <v>1E-4</v>
      </c>
      <c r="V740" s="29">
        <v>2.7900000000000001E-2</v>
      </c>
      <c r="W740" s="29">
        <v>3.7199999999999997E-2</v>
      </c>
      <c r="X740" s="29">
        <v>-1E-4</v>
      </c>
      <c r="Y740" s="29">
        <v>-2.81E-2</v>
      </c>
      <c r="Z740" s="29">
        <v>-3.7499999999999999E-2</v>
      </c>
      <c r="AA740" s="30">
        <v>300</v>
      </c>
      <c r="AB740" s="30">
        <v>475</v>
      </c>
      <c r="AC740" s="31">
        <v>-31.334099999999999</v>
      </c>
      <c r="AD740" s="31">
        <v>0.12565052631578946</v>
      </c>
      <c r="AE740" s="30">
        <v>1</v>
      </c>
    </row>
    <row r="741" spans="2:31" x14ac:dyDescent="0.2">
      <c r="B741" s="28">
        <v>57</v>
      </c>
      <c r="C741" s="29" t="s">
        <v>1644</v>
      </c>
      <c r="D741" s="29" t="s">
        <v>618</v>
      </c>
      <c r="E741" s="29">
        <v>1E-4</v>
      </c>
      <c r="F741" s="29">
        <v>2.7900000000000001E-2</v>
      </c>
      <c r="G741" s="29">
        <v>3.7199999999999997E-2</v>
      </c>
      <c r="H741" s="29">
        <v>-1E-4</v>
      </c>
      <c r="I741" s="29">
        <v>-2.81E-2</v>
      </c>
      <c r="J741" s="29">
        <v>-3.7499999999999999E-2</v>
      </c>
      <c r="K741" s="30">
        <v>300</v>
      </c>
      <c r="L741" s="30">
        <v>475</v>
      </c>
      <c r="M741" s="31">
        <v>58.612499999999997</v>
      </c>
      <c r="N741" s="31">
        <v>0.23503759398496241</v>
      </c>
      <c r="O741" s="30">
        <v>1</v>
      </c>
      <c r="R741" s="28">
        <v>57</v>
      </c>
      <c r="S741" s="29" t="s">
        <v>1644</v>
      </c>
      <c r="T741" s="29" t="s">
        <v>618</v>
      </c>
      <c r="U741" s="29">
        <v>1E-4</v>
      </c>
      <c r="V741" s="29">
        <v>2.7900000000000001E-2</v>
      </c>
      <c r="W741" s="29">
        <v>3.7199999999999997E-2</v>
      </c>
      <c r="X741" s="29">
        <v>-1E-4</v>
      </c>
      <c r="Y741" s="29">
        <v>-2.81E-2</v>
      </c>
      <c r="Z741" s="29">
        <v>-3.7499999999999999E-2</v>
      </c>
      <c r="AA741" s="30">
        <v>300</v>
      </c>
      <c r="AB741" s="30">
        <v>475</v>
      </c>
      <c r="AC741" s="31">
        <v>58.613300000000002</v>
      </c>
      <c r="AD741" s="31">
        <v>0.23504080200501254</v>
      </c>
      <c r="AE741" s="30">
        <v>1</v>
      </c>
    </row>
    <row r="742" spans="2:31" x14ac:dyDescent="0.2">
      <c r="B742" s="28">
        <v>27</v>
      </c>
      <c r="C742" s="29" t="s">
        <v>1646</v>
      </c>
      <c r="D742" s="29" t="s">
        <v>616</v>
      </c>
      <c r="E742" s="29">
        <v>1E-4</v>
      </c>
      <c r="F742" s="29">
        <v>2.8400000000000002E-2</v>
      </c>
      <c r="G742" s="29">
        <v>3.78E-2</v>
      </c>
      <c r="H742" s="29">
        <v>-1E-4</v>
      </c>
      <c r="I742" s="29">
        <v>-2.8899999999999999E-2</v>
      </c>
      <c r="J742" s="29">
        <v>-3.85E-2</v>
      </c>
      <c r="K742" s="30">
        <v>300</v>
      </c>
      <c r="L742" s="30">
        <v>475</v>
      </c>
      <c r="M742" s="31">
        <v>-54.823399999999999</v>
      </c>
      <c r="N742" s="31">
        <v>0.21984320802005014</v>
      </c>
      <c r="O742" s="30">
        <v>1</v>
      </c>
      <c r="R742" s="28">
        <v>27</v>
      </c>
      <c r="S742" s="29" t="s">
        <v>1646</v>
      </c>
      <c r="T742" s="29" t="s">
        <v>616</v>
      </c>
      <c r="U742" s="29">
        <v>1E-4</v>
      </c>
      <c r="V742" s="29">
        <v>2.8400000000000002E-2</v>
      </c>
      <c r="W742" s="29">
        <v>3.78E-2</v>
      </c>
      <c r="X742" s="29">
        <v>-1E-4</v>
      </c>
      <c r="Y742" s="29">
        <v>-2.8899999999999999E-2</v>
      </c>
      <c r="Z742" s="29">
        <v>-3.85E-2</v>
      </c>
      <c r="AA742" s="30">
        <v>300</v>
      </c>
      <c r="AB742" s="30">
        <v>475</v>
      </c>
      <c r="AC742" s="31">
        <v>-54.822600000000001</v>
      </c>
      <c r="AD742" s="31">
        <v>0.21984000000000001</v>
      </c>
      <c r="AE742" s="30">
        <v>1</v>
      </c>
    </row>
    <row r="743" spans="2:31" x14ac:dyDescent="0.2">
      <c r="B743" s="28">
        <v>27</v>
      </c>
      <c r="C743" s="29" t="s">
        <v>1647</v>
      </c>
      <c r="D743" s="29" t="s">
        <v>618</v>
      </c>
      <c r="E743" s="29">
        <v>1E-4</v>
      </c>
      <c r="F743" s="29">
        <v>2.8400000000000002E-2</v>
      </c>
      <c r="G743" s="29">
        <v>3.78E-2</v>
      </c>
      <c r="H743" s="29">
        <v>-1E-4</v>
      </c>
      <c r="I743" s="29">
        <v>-2.8899999999999999E-2</v>
      </c>
      <c r="J743" s="29">
        <v>-3.85E-2</v>
      </c>
      <c r="K743" s="30">
        <v>300</v>
      </c>
      <c r="L743" s="30">
        <v>475</v>
      </c>
      <c r="M743" s="31">
        <v>55.255600000000001</v>
      </c>
      <c r="N743" s="31">
        <v>0.22157634085213032</v>
      </c>
      <c r="O743" s="30">
        <v>1</v>
      </c>
      <c r="R743" s="28">
        <v>27</v>
      </c>
      <c r="S743" s="29" t="s">
        <v>1647</v>
      </c>
      <c r="T743" s="29" t="s">
        <v>618</v>
      </c>
      <c r="U743" s="29">
        <v>1E-4</v>
      </c>
      <c r="V743" s="29">
        <v>2.8400000000000002E-2</v>
      </c>
      <c r="W743" s="29">
        <v>3.78E-2</v>
      </c>
      <c r="X743" s="29">
        <v>-1E-4</v>
      </c>
      <c r="Y743" s="29">
        <v>-2.8899999999999999E-2</v>
      </c>
      <c r="Z743" s="29">
        <v>-3.85E-2</v>
      </c>
      <c r="AA743" s="30">
        <v>300</v>
      </c>
      <c r="AB743" s="30">
        <v>475</v>
      </c>
      <c r="AC743" s="31">
        <v>55.254800000000003</v>
      </c>
      <c r="AD743" s="31">
        <v>0.22157313283208022</v>
      </c>
      <c r="AE743" s="30">
        <v>1</v>
      </c>
    </row>
    <row r="744" spans="2:31" x14ac:dyDescent="0.2">
      <c r="B744" s="28">
        <v>30</v>
      </c>
      <c r="C744" s="29" t="s">
        <v>1649</v>
      </c>
      <c r="D744" s="29" t="s">
        <v>616</v>
      </c>
      <c r="E744" s="29">
        <v>1E-4</v>
      </c>
      <c r="F744" s="29">
        <v>2.8500000000000001E-2</v>
      </c>
      <c r="G744" s="29">
        <v>3.7900000000000003E-2</v>
      </c>
      <c r="H744" s="29">
        <v>-1E-4</v>
      </c>
      <c r="I744" s="29">
        <v>-2.9000000000000001E-2</v>
      </c>
      <c r="J744" s="29">
        <v>-3.8600000000000002E-2</v>
      </c>
      <c r="K744" s="30">
        <v>300</v>
      </c>
      <c r="L744" s="30">
        <v>475</v>
      </c>
      <c r="M744" s="31">
        <v>-68.373199999999997</v>
      </c>
      <c r="N744" s="31">
        <v>0.27417824561403509</v>
      </c>
      <c r="O744" s="30">
        <v>1</v>
      </c>
      <c r="R744" s="28">
        <v>30</v>
      </c>
      <c r="S744" s="29" t="s">
        <v>1649</v>
      </c>
      <c r="T744" s="29" t="s">
        <v>616</v>
      </c>
      <c r="U744" s="29">
        <v>1E-4</v>
      </c>
      <c r="V744" s="29">
        <v>2.8500000000000001E-2</v>
      </c>
      <c r="W744" s="29">
        <v>3.7900000000000003E-2</v>
      </c>
      <c r="X744" s="29">
        <v>-1E-4</v>
      </c>
      <c r="Y744" s="29">
        <v>-2.9000000000000001E-2</v>
      </c>
      <c r="Z744" s="29">
        <v>-3.8600000000000002E-2</v>
      </c>
      <c r="AA744" s="30">
        <v>300</v>
      </c>
      <c r="AB744" s="30">
        <v>475</v>
      </c>
      <c r="AC744" s="31">
        <v>-68.373099999999994</v>
      </c>
      <c r="AD744" s="31">
        <v>0.27417784461152878</v>
      </c>
      <c r="AE744" s="30">
        <v>1</v>
      </c>
    </row>
    <row r="745" spans="2:31" x14ac:dyDescent="0.2">
      <c r="B745" s="28">
        <v>30</v>
      </c>
      <c r="C745" s="29" t="s">
        <v>1650</v>
      </c>
      <c r="D745" s="29" t="s">
        <v>618</v>
      </c>
      <c r="E745" s="29">
        <v>1E-4</v>
      </c>
      <c r="F745" s="29">
        <v>2.8500000000000001E-2</v>
      </c>
      <c r="G745" s="29">
        <v>3.7999999999999999E-2</v>
      </c>
      <c r="H745" s="29">
        <v>-1E-4</v>
      </c>
      <c r="I745" s="29">
        <v>-2.87E-2</v>
      </c>
      <c r="J745" s="29">
        <v>-3.8300000000000001E-2</v>
      </c>
      <c r="K745" s="30">
        <v>300</v>
      </c>
      <c r="L745" s="30">
        <v>475</v>
      </c>
      <c r="M745" s="31">
        <v>67.433199999999999</v>
      </c>
      <c r="N745" s="31">
        <v>0.27040882205513783</v>
      </c>
      <c r="O745" s="30">
        <v>1</v>
      </c>
      <c r="R745" s="28">
        <v>30</v>
      </c>
      <c r="S745" s="29" t="s">
        <v>1650</v>
      </c>
      <c r="T745" s="29" t="s">
        <v>618</v>
      </c>
      <c r="U745" s="29">
        <v>1E-4</v>
      </c>
      <c r="V745" s="29">
        <v>2.8500000000000001E-2</v>
      </c>
      <c r="W745" s="29">
        <v>3.7999999999999999E-2</v>
      </c>
      <c r="X745" s="29">
        <v>-1E-4</v>
      </c>
      <c r="Y745" s="29">
        <v>-2.87E-2</v>
      </c>
      <c r="Z745" s="29">
        <v>-3.8300000000000001E-2</v>
      </c>
      <c r="AA745" s="30">
        <v>300</v>
      </c>
      <c r="AB745" s="30">
        <v>475</v>
      </c>
      <c r="AC745" s="31">
        <v>67.433000000000007</v>
      </c>
      <c r="AD745" s="31">
        <v>0.27040802005012532</v>
      </c>
      <c r="AE745" s="30">
        <v>1</v>
      </c>
    </row>
    <row r="746" spans="2:31" x14ac:dyDescent="0.2">
      <c r="B746" s="28">
        <v>33</v>
      </c>
      <c r="C746" s="29" t="s">
        <v>1652</v>
      </c>
      <c r="D746" s="29" t="s">
        <v>616</v>
      </c>
      <c r="E746" s="29">
        <v>1E-4</v>
      </c>
      <c r="F746" s="29">
        <v>2.8500000000000001E-2</v>
      </c>
      <c r="G746" s="29">
        <v>3.7900000000000003E-2</v>
      </c>
      <c r="H746" s="29">
        <v>-1E-4</v>
      </c>
      <c r="I746" s="29">
        <v>-2.9000000000000001E-2</v>
      </c>
      <c r="J746" s="29">
        <v>-3.8600000000000002E-2</v>
      </c>
      <c r="K746" s="30">
        <v>300</v>
      </c>
      <c r="L746" s="30">
        <v>475</v>
      </c>
      <c r="M746" s="31">
        <v>-69.859099999999998</v>
      </c>
      <c r="N746" s="31">
        <v>0.28013674185463655</v>
      </c>
      <c r="O746" s="30">
        <v>1</v>
      </c>
      <c r="R746" s="28">
        <v>33</v>
      </c>
      <c r="S746" s="29" t="s">
        <v>1652</v>
      </c>
      <c r="T746" s="29" t="s">
        <v>616</v>
      </c>
      <c r="U746" s="29">
        <v>1E-4</v>
      </c>
      <c r="V746" s="29">
        <v>2.8500000000000001E-2</v>
      </c>
      <c r="W746" s="29">
        <v>3.7900000000000003E-2</v>
      </c>
      <c r="X746" s="29">
        <v>-1E-4</v>
      </c>
      <c r="Y746" s="29">
        <v>-2.9000000000000001E-2</v>
      </c>
      <c r="Z746" s="29">
        <v>-3.8600000000000002E-2</v>
      </c>
      <c r="AA746" s="30">
        <v>300</v>
      </c>
      <c r="AB746" s="30">
        <v>475</v>
      </c>
      <c r="AC746" s="31">
        <v>-69.859099999999998</v>
      </c>
      <c r="AD746" s="31">
        <v>0.28013674185463655</v>
      </c>
      <c r="AE746" s="30">
        <v>1</v>
      </c>
    </row>
    <row r="747" spans="2:31" x14ac:dyDescent="0.2">
      <c r="B747" s="28">
        <v>33</v>
      </c>
      <c r="C747" s="29" t="s">
        <v>1653</v>
      </c>
      <c r="D747" s="29" t="s">
        <v>618</v>
      </c>
      <c r="E747" s="29">
        <v>1E-4</v>
      </c>
      <c r="F747" s="29">
        <v>2.8500000000000001E-2</v>
      </c>
      <c r="G747" s="29">
        <v>3.7900000000000003E-2</v>
      </c>
      <c r="H747" s="29">
        <v>-1E-4</v>
      </c>
      <c r="I747" s="29">
        <v>-2.9000000000000001E-2</v>
      </c>
      <c r="J747" s="29">
        <v>-3.8600000000000002E-2</v>
      </c>
      <c r="K747" s="30">
        <v>300</v>
      </c>
      <c r="L747" s="30">
        <v>475</v>
      </c>
      <c r="M747" s="31">
        <v>70.34</v>
      </c>
      <c r="N747" s="31">
        <v>0.28206516290726819</v>
      </c>
      <c r="O747" s="30">
        <v>1</v>
      </c>
      <c r="R747" s="28">
        <v>33</v>
      </c>
      <c r="S747" s="29" t="s">
        <v>1653</v>
      </c>
      <c r="T747" s="29" t="s">
        <v>618</v>
      </c>
      <c r="U747" s="29">
        <v>1E-4</v>
      </c>
      <c r="V747" s="29">
        <v>2.8500000000000001E-2</v>
      </c>
      <c r="W747" s="29">
        <v>3.7900000000000003E-2</v>
      </c>
      <c r="X747" s="29">
        <v>-1E-4</v>
      </c>
      <c r="Y747" s="29">
        <v>-2.9000000000000001E-2</v>
      </c>
      <c r="Z747" s="29">
        <v>-3.8600000000000002E-2</v>
      </c>
      <c r="AA747" s="30">
        <v>300</v>
      </c>
      <c r="AB747" s="30">
        <v>475</v>
      </c>
      <c r="AC747" s="31">
        <v>70.3399</v>
      </c>
      <c r="AD747" s="31">
        <v>0.28206476190476187</v>
      </c>
      <c r="AE747" s="30">
        <v>1</v>
      </c>
    </row>
    <row r="748" spans="2:31" x14ac:dyDescent="0.2">
      <c r="B748" s="28">
        <v>36</v>
      </c>
      <c r="C748" s="29" t="s">
        <v>1655</v>
      </c>
      <c r="D748" s="29" t="s">
        <v>616</v>
      </c>
      <c r="E748" s="29">
        <v>1E-4</v>
      </c>
      <c r="F748" s="29">
        <v>2.8500000000000001E-2</v>
      </c>
      <c r="G748" s="29">
        <v>3.7900000000000003E-2</v>
      </c>
      <c r="H748" s="29">
        <v>-1E-4</v>
      </c>
      <c r="I748" s="29">
        <v>-2.9000000000000001E-2</v>
      </c>
      <c r="J748" s="29">
        <v>-3.8600000000000002E-2</v>
      </c>
      <c r="K748" s="30">
        <v>300</v>
      </c>
      <c r="L748" s="30">
        <v>475</v>
      </c>
      <c r="M748" s="31">
        <v>-69.873400000000004</v>
      </c>
      <c r="N748" s="31">
        <v>0.28019408521303263</v>
      </c>
      <c r="O748" s="30">
        <v>1</v>
      </c>
      <c r="R748" s="28">
        <v>36</v>
      </c>
      <c r="S748" s="29" t="s">
        <v>1655</v>
      </c>
      <c r="T748" s="29" t="s">
        <v>616</v>
      </c>
      <c r="U748" s="29">
        <v>1E-4</v>
      </c>
      <c r="V748" s="29">
        <v>2.8500000000000001E-2</v>
      </c>
      <c r="W748" s="29">
        <v>3.7900000000000003E-2</v>
      </c>
      <c r="X748" s="29">
        <v>-1E-4</v>
      </c>
      <c r="Y748" s="29">
        <v>-2.9000000000000001E-2</v>
      </c>
      <c r="Z748" s="29">
        <v>-3.8600000000000002E-2</v>
      </c>
      <c r="AA748" s="30">
        <v>300</v>
      </c>
      <c r="AB748" s="30">
        <v>475</v>
      </c>
      <c r="AC748" s="31">
        <v>-69.873400000000004</v>
      </c>
      <c r="AD748" s="31">
        <v>0.28019408521303263</v>
      </c>
      <c r="AE748" s="30">
        <v>1</v>
      </c>
    </row>
    <row r="749" spans="2:31" x14ac:dyDescent="0.2">
      <c r="B749" s="28">
        <v>36</v>
      </c>
      <c r="C749" s="29" t="s">
        <v>1656</v>
      </c>
      <c r="D749" s="29" t="s">
        <v>618</v>
      </c>
      <c r="E749" s="29">
        <v>1E-4</v>
      </c>
      <c r="F749" s="29">
        <v>2.8500000000000001E-2</v>
      </c>
      <c r="G749" s="29">
        <v>3.7900000000000003E-2</v>
      </c>
      <c r="H749" s="29">
        <v>-1E-4</v>
      </c>
      <c r="I749" s="29">
        <v>-2.9000000000000001E-2</v>
      </c>
      <c r="J749" s="29">
        <v>-3.8600000000000002E-2</v>
      </c>
      <c r="K749" s="30">
        <v>300</v>
      </c>
      <c r="L749" s="30">
        <v>475</v>
      </c>
      <c r="M749" s="31">
        <v>70.538200000000003</v>
      </c>
      <c r="N749" s="31">
        <v>0.28285994987468671</v>
      </c>
      <c r="O749" s="30">
        <v>1</v>
      </c>
      <c r="R749" s="28">
        <v>36</v>
      </c>
      <c r="S749" s="29" t="s">
        <v>1656</v>
      </c>
      <c r="T749" s="29" t="s">
        <v>618</v>
      </c>
      <c r="U749" s="29">
        <v>1E-4</v>
      </c>
      <c r="V749" s="29">
        <v>2.8500000000000001E-2</v>
      </c>
      <c r="W749" s="29">
        <v>3.7900000000000003E-2</v>
      </c>
      <c r="X749" s="29">
        <v>-1E-4</v>
      </c>
      <c r="Y749" s="29">
        <v>-2.9000000000000001E-2</v>
      </c>
      <c r="Z749" s="29">
        <v>-3.8600000000000002E-2</v>
      </c>
      <c r="AA749" s="30">
        <v>300</v>
      </c>
      <c r="AB749" s="30">
        <v>475</v>
      </c>
      <c r="AC749" s="31">
        <v>70.538200000000003</v>
      </c>
      <c r="AD749" s="31">
        <v>0.28285994987468671</v>
      </c>
      <c r="AE749" s="30">
        <v>1</v>
      </c>
    </row>
    <row r="750" spans="2:31" x14ac:dyDescent="0.2">
      <c r="B750" s="28">
        <v>39</v>
      </c>
      <c r="C750" s="29" t="s">
        <v>1658</v>
      </c>
      <c r="D750" s="29" t="s">
        <v>616</v>
      </c>
      <c r="E750" s="29">
        <v>1E-4</v>
      </c>
      <c r="F750" s="29">
        <v>2.8500000000000001E-2</v>
      </c>
      <c r="G750" s="29">
        <v>3.7900000000000003E-2</v>
      </c>
      <c r="H750" s="29">
        <v>-1E-4</v>
      </c>
      <c r="I750" s="29">
        <v>-2.9000000000000001E-2</v>
      </c>
      <c r="J750" s="29">
        <v>-3.8600000000000002E-2</v>
      </c>
      <c r="K750" s="30">
        <v>300</v>
      </c>
      <c r="L750" s="30">
        <v>475</v>
      </c>
      <c r="M750" s="31">
        <v>-69.0822</v>
      </c>
      <c r="N750" s="31">
        <v>0.27702135338345862</v>
      </c>
      <c r="O750" s="30">
        <v>1</v>
      </c>
      <c r="R750" s="28">
        <v>39</v>
      </c>
      <c r="S750" s="29" t="s">
        <v>1658</v>
      </c>
      <c r="T750" s="29" t="s">
        <v>616</v>
      </c>
      <c r="U750" s="29">
        <v>1E-4</v>
      </c>
      <c r="V750" s="29">
        <v>2.8500000000000001E-2</v>
      </c>
      <c r="W750" s="29">
        <v>3.7900000000000003E-2</v>
      </c>
      <c r="X750" s="29">
        <v>-1E-4</v>
      </c>
      <c r="Y750" s="29">
        <v>-2.9000000000000001E-2</v>
      </c>
      <c r="Z750" s="29">
        <v>-3.8600000000000002E-2</v>
      </c>
      <c r="AA750" s="30">
        <v>300</v>
      </c>
      <c r="AB750" s="30">
        <v>475</v>
      </c>
      <c r="AC750" s="31">
        <v>-69.082400000000007</v>
      </c>
      <c r="AD750" s="31">
        <v>0.27702215538847119</v>
      </c>
      <c r="AE750" s="30">
        <v>1</v>
      </c>
    </row>
    <row r="751" spans="2:31" x14ac:dyDescent="0.2">
      <c r="B751" s="28">
        <v>39</v>
      </c>
      <c r="C751" s="29" t="s">
        <v>1659</v>
      </c>
      <c r="D751" s="29" t="s">
        <v>618</v>
      </c>
      <c r="E751" s="29">
        <v>1E-4</v>
      </c>
      <c r="F751" s="29">
        <v>2.8500000000000001E-2</v>
      </c>
      <c r="G751" s="29">
        <v>3.7999999999999999E-2</v>
      </c>
      <c r="H751" s="29">
        <v>-1E-4</v>
      </c>
      <c r="I751" s="29">
        <v>-2.87E-2</v>
      </c>
      <c r="J751" s="29">
        <v>-3.8300000000000001E-2</v>
      </c>
      <c r="K751" s="30">
        <v>300</v>
      </c>
      <c r="L751" s="30">
        <v>475</v>
      </c>
      <c r="M751" s="31">
        <v>68.237099999999998</v>
      </c>
      <c r="N751" s="31">
        <v>0.27363248120300748</v>
      </c>
      <c r="O751" s="30">
        <v>1</v>
      </c>
      <c r="R751" s="28">
        <v>39</v>
      </c>
      <c r="S751" s="29" t="s">
        <v>1659</v>
      </c>
      <c r="T751" s="29" t="s">
        <v>618</v>
      </c>
      <c r="U751" s="29">
        <v>1E-4</v>
      </c>
      <c r="V751" s="29">
        <v>2.8500000000000001E-2</v>
      </c>
      <c r="W751" s="29">
        <v>3.7999999999999999E-2</v>
      </c>
      <c r="X751" s="29">
        <v>-1E-4</v>
      </c>
      <c r="Y751" s="29">
        <v>-2.87E-2</v>
      </c>
      <c r="Z751" s="29">
        <v>-3.8300000000000001E-2</v>
      </c>
      <c r="AA751" s="30">
        <v>300</v>
      </c>
      <c r="AB751" s="30">
        <v>475</v>
      </c>
      <c r="AC751" s="31">
        <v>68.237200000000001</v>
      </c>
      <c r="AD751" s="31">
        <v>0.27363288220551379</v>
      </c>
      <c r="AE751" s="30">
        <v>1</v>
      </c>
    </row>
    <row r="752" spans="2:31" x14ac:dyDescent="0.2">
      <c r="B752" s="28">
        <v>42</v>
      </c>
      <c r="C752" s="29" t="s">
        <v>1661</v>
      </c>
      <c r="D752" s="29" t="s">
        <v>616</v>
      </c>
      <c r="E752" s="29">
        <v>1E-4</v>
      </c>
      <c r="F752" s="29">
        <v>2.8400000000000002E-2</v>
      </c>
      <c r="G752" s="29">
        <v>3.78E-2</v>
      </c>
      <c r="H752" s="29">
        <v>-1E-4</v>
      </c>
      <c r="I752" s="29">
        <v>-2.8899999999999999E-2</v>
      </c>
      <c r="J752" s="29">
        <v>-3.85E-2</v>
      </c>
      <c r="K752" s="30">
        <v>300</v>
      </c>
      <c r="L752" s="30">
        <v>475</v>
      </c>
      <c r="M752" s="31">
        <v>-59.010599999999997</v>
      </c>
      <c r="N752" s="31">
        <v>0.23663398496240601</v>
      </c>
      <c r="O752" s="30">
        <v>1</v>
      </c>
      <c r="R752" s="28">
        <v>42</v>
      </c>
      <c r="S752" s="29" t="s">
        <v>1661</v>
      </c>
      <c r="T752" s="29" t="s">
        <v>616</v>
      </c>
      <c r="U752" s="29">
        <v>1E-4</v>
      </c>
      <c r="V752" s="29">
        <v>2.8400000000000002E-2</v>
      </c>
      <c r="W752" s="29">
        <v>3.78E-2</v>
      </c>
      <c r="X752" s="29">
        <v>-1E-4</v>
      </c>
      <c r="Y752" s="29">
        <v>-2.8899999999999999E-2</v>
      </c>
      <c r="Z752" s="29">
        <v>-3.85E-2</v>
      </c>
      <c r="AA752" s="30">
        <v>300</v>
      </c>
      <c r="AB752" s="30">
        <v>475</v>
      </c>
      <c r="AC752" s="31">
        <v>-59.011400000000002</v>
      </c>
      <c r="AD752" s="31">
        <v>0.23663719298245614</v>
      </c>
      <c r="AE752" s="30">
        <v>1</v>
      </c>
    </row>
    <row r="753" spans="2:31" x14ac:dyDescent="0.2">
      <c r="B753" s="28">
        <v>42</v>
      </c>
      <c r="C753" s="29" t="s">
        <v>1662</v>
      </c>
      <c r="D753" s="29" t="s">
        <v>618</v>
      </c>
      <c r="E753" s="29">
        <v>1E-4</v>
      </c>
      <c r="F753" s="29">
        <v>2.8400000000000002E-2</v>
      </c>
      <c r="G753" s="29">
        <v>3.78E-2</v>
      </c>
      <c r="H753" s="29">
        <v>-1E-4</v>
      </c>
      <c r="I753" s="29">
        <v>-2.8899999999999999E-2</v>
      </c>
      <c r="J753" s="29">
        <v>-3.85E-2</v>
      </c>
      <c r="K753" s="30">
        <v>300</v>
      </c>
      <c r="L753" s="30">
        <v>475</v>
      </c>
      <c r="M753" s="31">
        <v>59.576099999999997</v>
      </c>
      <c r="N753" s="31">
        <v>0.23890165413533834</v>
      </c>
      <c r="O753" s="30">
        <v>1</v>
      </c>
      <c r="R753" s="28">
        <v>42</v>
      </c>
      <c r="S753" s="29" t="s">
        <v>1662</v>
      </c>
      <c r="T753" s="29" t="s">
        <v>618</v>
      </c>
      <c r="U753" s="29">
        <v>1E-4</v>
      </c>
      <c r="V753" s="29">
        <v>2.8400000000000002E-2</v>
      </c>
      <c r="W753" s="29">
        <v>3.78E-2</v>
      </c>
      <c r="X753" s="29">
        <v>-1E-4</v>
      </c>
      <c r="Y753" s="29">
        <v>-2.8899999999999999E-2</v>
      </c>
      <c r="Z753" s="29">
        <v>-3.85E-2</v>
      </c>
      <c r="AA753" s="30">
        <v>300</v>
      </c>
      <c r="AB753" s="30">
        <v>475</v>
      </c>
      <c r="AC753" s="31">
        <v>59.576900000000002</v>
      </c>
      <c r="AD753" s="31">
        <v>0.23890486215538848</v>
      </c>
      <c r="AE753" s="30">
        <v>1</v>
      </c>
    </row>
    <row r="754" spans="2:31" x14ac:dyDescent="0.2">
      <c r="B754" s="28">
        <v>58</v>
      </c>
      <c r="C754" s="29" t="s">
        <v>1664</v>
      </c>
      <c r="D754" s="29" t="s">
        <v>616</v>
      </c>
      <c r="E754" s="29">
        <v>1E-4</v>
      </c>
      <c r="F754" s="29">
        <v>2.7799999999999998E-2</v>
      </c>
      <c r="G754" s="29">
        <v>3.6999999999999998E-2</v>
      </c>
      <c r="H754" s="29">
        <v>-1E-4</v>
      </c>
      <c r="I754" s="29">
        <v>-2.8000000000000001E-2</v>
      </c>
      <c r="J754" s="29">
        <v>-3.73E-2</v>
      </c>
      <c r="K754" s="30">
        <v>300</v>
      </c>
      <c r="L754" s="30">
        <v>475</v>
      </c>
      <c r="M754" s="31">
        <v>-25.100999999999999</v>
      </c>
      <c r="N754" s="31">
        <v>0.10065563909774436</v>
      </c>
      <c r="O754" s="30">
        <v>1</v>
      </c>
      <c r="R754" s="28">
        <v>58</v>
      </c>
      <c r="S754" s="29" t="s">
        <v>1664</v>
      </c>
      <c r="T754" s="29" t="s">
        <v>616</v>
      </c>
      <c r="U754" s="29">
        <v>1E-4</v>
      </c>
      <c r="V754" s="29">
        <v>2.7799999999999998E-2</v>
      </c>
      <c r="W754" s="29">
        <v>3.6999999999999998E-2</v>
      </c>
      <c r="X754" s="29">
        <v>-1E-4</v>
      </c>
      <c r="Y754" s="29">
        <v>-2.8000000000000001E-2</v>
      </c>
      <c r="Z754" s="29">
        <v>-3.73E-2</v>
      </c>
      <c r="AA754" s="30">
        <v>300</v>
      </c>
      <c r="AB754" s="30">
        <v>475</v>
      </c>
      <c r="AC754" s="31">
        <v>-25.097200000000001</v>
      </c>
      <c r="AD754" s="31">
        <v>0.10064040100250626</v>
      </c>
      <c r="AE754" s="30">
        <v>1</v>
      </c>
    </row>
    <row r="755" spans="2:31" x14ac:dyDescent="0.2">
      <c r="B755" s="28">
        <v>58</v>
      </c>
      <c r="C755" s="29" t="s">
        <v>1665</v>
      </c>
      <c r="D755" s="29" t="s">
        <v>618</v>
      </c>
      <c r="E755" s="29">
        <v>1E-4</v>
      </c>
      <c r="F755" s="29">
        <v>2.7799999999999998E-2</v>
      </c>
      <c r="G755" s="29">
        <v>3.6999999999999998E-2</v>
      </c>
      <c r="H755" s="29">
        <v>-1E-4</v>
      </c>
      <c r="I755" s="29">
        <v>-2.8000000000000001E-2</v>
      </c>
      <c r="J755" s="29">
        <v>-3.73E-2</v>
      </c>
      <c r="K755" s="30">
        <v>300</v>
      </c>
      <c r="L755" s="30">
        <v>475</v>
      </c>
      <c r="M755" s="31">
        <v>59.576099999999997</v>
      </c>
      <c r="N755" s="31">
        <v>0.23890165413533834</v>
      </c>
      <c r="O755" s="30">
        <v>1</v>
      </c>
      <c r="R755" s="28">
        <v>58</v>
      </c>
      <c r="S755" s="29" t="s">
        <v>1665</v>
      </c>
      <c r="T755" s="29" t="s">
        <v>618</v>
      </c>
      <c r="U755" s="29">
        <v>1E-4</v>
      </c>
      <c r="V755" s="29">
        <v>2.7799999999999998E-2</v>
      </c>
      <c r="W755" s="29">
        <v>3.6999999999999998E-2</v>
      </c>
      <c r="X755" s="29">
        <v>-1E-4</v>
      </c>
      <c r="Y755" s="29">
        <v>-2.8000000000000001E-2</v>
      </c>
      <c r="Z755" s="29">
        <v>-3.73E-2</v>
      </c>
      <c r="AA755" s="30">
        <v>300</v>
      </c>
      <c r="AB755" s="30">
        <v>475</v>
      </c>
      <c r="AC755" s="31">
        <v>59.576900000000002</v>
      </c>
      <c r="AD755" s="31">
        <v>0.23890486215538848</v>
      </c>
      <c r="AE755" s="30">
        <v>1</v>
      </c>
    </row>
    <row r="756" spans="2:31" x14ac:dyDescent="0.2">
      <c r="B756" s="28">
        <v>59</v>
      </c>
      <c r="C756" s="29" t="s">
        <v>1667</v>
      </c>
      <c r="D756" s="29" t="s">
        <v>616</v>
      </c>
      <c r="E756" s="29">
        <v>1E-4</v>
      </c>
      <c r="F756" s="29">
        <v>2.7799999999999998E-2</v>
      </c>
      <c r="G756" s="29">
        <v>3.6999999999999998E-2</v>
      </c>
      <c r="H756" s="29">
        <v>-1E-4</v>
      </c>
      <c r="I756" s="29">
        <v>-2.8000000000000001E-2</v>
      </c>
      <c r="J756" s="29">
        <v>-3.73E-2</v>
      </c>
      <c r="K756" s="30">
        <v>300</v>
      </c>
      <c r="L756" s="30">
        <v>475</v>
      </c>
      <c r="M756" s="31">
        <v>-25.552900000000001</v>
      </c>
      <c r="N756" s="31">
        <v>0.1024677694235589</v>
      </c>
      <c r="O756" s="30">
        <v>1</v>
      </c>
      <c r="R756" s="28">
        <v>59</v>
      </c>
      <c r="S756" s="29" t="s">
        <v>1667</v>
      </c>
      <c r="T756" s="29" t="s">
        <v>616</v>
      </c>
      <c r="U756" s="29">
        <v>1E-4</v>
      </c>
      <c r="V756" s="29">
        <v>2.7799999999999998E-2</v>
      </c>
      <c r="W756" s="29">
        <v>3.6999999999999998E-2</v>
      </c>
      <c r="X756" s="29">
        <v>-1E-4</v>
      </c>
      <c r="Y756" s="29">
        <v>-2.8000000000000001E-2</v>
      </c>
      <c r="Z756" s="29">
        <v>-3.73E-2</v>
      </c>
      <c r="AA756" s="30">
        <v>300</v>
      </c>
      <c r="AB756" s="30">
        <v>475</v>
      </c>
      <c r="AC756" s="31">
        <v>-25.549199999999999</v>
      </c>
      <c r="AD756" s="31">
        <v>0.10245293233082707</v>
      </c>
      <c r="AE756" s="30">
        <v>1</v>
      </c>
    </row>
    <row r="757" spans="2:31" x14ac:dyDescent="0.2">
      <c r="B757" s="28">
        <v>59</v>
      </c>
      <c r="C757" s="29" t="s">
        <v>1668</v>
      </c>
      <c r="D757" s="29" t="s">
        <v>618</v>
      </c>
      <c r="E757" s="29">
        <v>1E-4</v>
      </c>
      <c r="F757" s="29">
        <v>2.7799999999999998E-2</v>
      </c>
      <c r="G757" s="29">
        <v>3.6999999999999998E-2</v>
      </c>
      <c r="H757" s="29">
        <v>-1E-4</v>
      </c>
      <c r="I757" s="29">
        <v>-2.8000000000000001E-2</v>
      </c>
      <c r="J757" s="29">
        <v>-3.73E-2</v>
      </c>
      <c r="K757" s="30">
        <v>300</v>
      </c>
      <c r="L757" s="30">
        <v>475</v>
      </c>
      <c r="M757" s="31">
        <v>59.576099999999997</v>
      </c>
      <c r="N757" s="31">
        <v>0.23890165413533834</v>
      </c>
      <c r="O757" s="30">
        <v>1</v>
      </c>
      <c r="R757" s="28">
        <v>59</v>
      </c>
      <c r="S757" s="29" t="s">
        <v>1668</v>
      </c>
      <c r="T757" s="29" t="s">
        <v>618</v>
      </c>
      <c r="U757" s="29">
        <v>1E-4</v>
      </c>
      <c r="V757" s="29">
        <v>2.7799999999999998E-2</v>
      </c>
      <c r="W757" s="29">
        <v>3.6999999999999998E-2</v>
      </c>
      <c r="X757" s="29">
        <v>-1E-4</v>
      </c>
      <c r="Y757" s="29">
        <v>-2.8000000000000001E-2</v>
      </c>
      <c r="Z757" s="29">
        <v>-3.73E-2</v>
      </c>
      <c r="AA757" s="30">
        <v>300</v>
      </c>
      <c r="AB757" s="30">
        <v>475</v>
      </c>
      <c r="AC757" s="31">
        <v>59.576900000000002</v>
      </c>
      <c r="AD757" s="31">
        <v>0.23890486215538848</v>
      </c>
      <c r="AE757" s="30">
        <v>1</v>
      </c>
    </row>
    <row r="758" spans="2:31" x14ac:dyDescent="0.2">
      <c r="B758" s="28">
        <v>60</v>
      </c>
      <c r="C758" s="29" t="s">
        <v>1669</v>
      </c>
      <c r="D758" s="29" t="s">
        <v>616</v>
      </c>
      <c r="E758" s="29">
        <v>1E-4</v>
      </c>
      <c r="F758" s="29">
        <v>2.7799999999999998E-2</v>
      </c>
      <c r="G758" s="29">
        <v>3.6999999999999998E-2</v>
      </c>
      <c r="H758" s="29">
        <v>-1E-4</v>
      </c>
      <c r="I758" s="29">
        <v>-2.8000000000000001E-2</v>
      </c>
      <c r="J758" s="29">
        <v>-3.73E-2</v>
      </c>
      <c r="K758" s="30">
        <v>300</v>
      </c>
      <c r="L758" s="30">
        <v>475</v>
      </c>
      <c r="M758" s="31">
        <v>-24.827500000000001</v>
      </c>
      <c r="N758" s="31">
        <v>9.9558897243107763E-2</v>
      </c>
      <c r="O758" s="30">
        <v>1</v>
      </c>
      <c r="R758" s="28">
        <v>60</v>
      </c>
      <c r="S758" s="29" t="s">
        <v>1669</v>
      </c>
      <c r="T758" s="29" t="s">
        <v>616</v>
      </c>
      <c r="U758" s="29">
        <v>1E-4</v>
      </c>
      <c r="V758" s="29">
        <v>2.7799999999999998E-2</v>
      </c>
      <c r="W758" s="29">
        <v>3.6999999999999998E-2</v>
      </c>
      <c r="X758" s="29">
        <v>-1E-4</v>
      </c>
      <c r="Y758" s="29">
        <v>-2.8000000000000001E-2</v>
      </c>
      <c r="Z758" s="29">
        <v>-3.73E-2</v>
      </c>
      <c r="AA758" s="30">
        <v>300</v>
      </c>
      <c r="AB758" s="30">
        <v>475</v>
      </c>
      <c r="AC758" s="31">
        <v>-24.823799999999999</v>
      </c>
      <c r="AD758" s="31">
        <v>9.9544060150375938E-2</v>
      </c>
      <c r="AE758" s="30">
        <v>1</v>
      </c>
    </row>
    <row r="759" spans="2:31" x14ac:dyDescent="0.2">
      <c r="B759" s="28">
        <v>60</v>
      </c>
      <c r="C759" s="29" t="s">
        <v>1670</v>
      </c>
      <c r="D759" s="29" t="s">
        <v>618</v>
      </c>
      <c r="E759" s="29">
        <v>1E-4</v>
      </c>
      <c r="F759" s="29">
        <v>2.7799999999999998E-2</v>
      </c>
      <c r="G759" s="29">
        <v>3.6999999999999998E-2</v>
      </c>
      <c r="H759" s="29">
        <v>-1E-4</v>
      </c>
      <c r="I759" s="29">
        <v>-2.8000000000000001E-2</v>
      </c>
      <c r="J759" s="29">
        <v>-3.73E-2</v>
      </c>
      <c r="K759" s="30">
        <v>300</v>
      </c>
      <c r="L759" s="30">
        <v>475</v>
      </c>
      <c r="M759" s="31">
        <v>59.576099999999997</v>
      </c>
      <c r="N759" s="31">
        <v>0.23890165413533834</v>
      </c>
      <c r="O759" s="30">
        <v>1</v>
      </c>
      <c r="R759" s="28">
        <v>60</v>
      </c>
      <c r="S759" s="29" t="s">
        <v>1670</v>
      </c>
      <c r="T759" s="29" t="s">
        <v>618</v>
      </c>
      <c r="U759" s="29">
        <v>1E-4</v>
      </c>
      <c r="V759" s="29">
        <v>2.7799999999999998E-2</v>
      </c>
      <c r="W759" s="29">
        <v>3.6999999999999998E-2</v>
      </c>
      <c r="X759" s="29">
        <v>-1E-4</v>
      </c>
      <c r="Y759" s="29">
        <v>-2.8000000000000001E-2</v>
      </c>
      <c r="Z759" s="29">
        <v>-3.73E-2</v>
      </c>
      <c r="AA759" s="30">
        <v>300</v>
      </c>
      <c r="AB759" s="30">
        <v>475</v>
      </c>
      <c r="AC759" s="31">
        <v>59.576900000000002</v>
      </c>
      <c r="AD759" s="31">
        <v>0.23890486215538848</v>
      </c>
      <c r="AE759" s="30">
        <v>1</v>
      </c>
    </row>
    <row r="760" spans="2:31" x14ac:dyDescent="0.2">
      <c r="B760" s="28">
        <v>61</v>
      </c>
      <c r="C760" s="29" t="s">
        <v>1671</v>
      </c>
      <c r="D760" s="29" t="s">
        <v>616</v>
      </c>
      <c r="E760" s="29">
        <v>1E-4</v>
      </c>
      <c r="F760" s="29">
        <v>2.7799999999999998E-2</v>
      </c>
      <c r="G760" s="29">
        <v>3.6999999999999998E-2</v>
      </c>
      <c r="H760" s="29">
        <v>-1E-4</v>
      </c>
      <c r="I760" s="29">
        <v>-2.8000000000000001E-2</v>
      </c>
      <c r="J760" s="29">
        <v>-3.73E-2</v>
      </c>
      <c r="K760" s="30">
        <v>300</v>
      </c>
      <c r="L760" s="30">
        <v>475</v>
      </c>
      <c r="M760" s="31">
        <v>-24.834099999999999</v>
      </c>
      <c r="N760" s="31">
        <v>9.9585363408521296E-2</v>
      </c>
      <c r="O760" s="30">
        <v>1</v>
      </c>
      <c r="R760" s="28">
        <v>61</v>
      </c>
      <c r="S760" s="29" t="s">
        <v>1671</v>
      </c>
      <c r="T760" s="29" t="s">
        <v>616</v>
      </c>
      <c r="U760" s="29">
        <v>1E-4</v>
      </c>
      <c r="V760" s="29">
        <v>2.7799999999999998E-2</v>
      </c>
      <c r="W760" s="29">
        <v>3.6999999999999998E-2</v>
      </c>
      <c r="X760" s="29">
        <v>-1E-4</v>
      </c>
      <c r="Y760" s="29">
        <v>-2.8000000000000001E-2</v>
      </c>
      <c r="Z760" s="29">
        <v>-3.73E-2</v>
      </c>
      <c r="AA760" s="30">
        <v>300</v>
      </c>
      <c r="AB760" s="30">
        <v>475</v>
      </c>
      <c r="AC760" s="31">
        <v>-24.830400000000001</v>
      </c>
      <c r="AD760" s="31">
        <v>9.9570526315789484E-2</v>
      </c>
      <c r="AE760" s="30">
        <v>1</v>
      </c>
    </row>
    <row r="761" spans="2:31" x14ac:dyDescent="0.2">
      <c r="B761" s="28">
        <v>61</v>
      </c>
      <c r="C761" s="29" t="s">
        <v>1672</v>
      </c>
      <c r="D761" s="29" t="s">
        <v>618</v>
      </c>
      <c r="E761" s="29">
        <v>1E-4</v>
      </c>
      <c r="F761" s="29">
        <v>2.7799999999999998E-2</v>
      </c>
      <c r="G761" s="29">
        <v>3.6999999999999998E-2</v>
      </c>
      <c r="H761" s="29">
        <v>-1E-4</v>
      </c>
      <c r="I761" s="29">
        <v>-2.8000000000000001E-2</v>
      </c>
      <c r="J761" s="29">
        <v>-3.73E-2</v>
      </c>
      <c r="K761" s="30">
        <v>300</v>
      </c>
      <c r="L761" s="30">
        <v>475</v>
      </c>
      <c r="M761" s="31">
        <v>59.576099999999997</v>
      </c>
      <c r="N761" s="31">
        <v>0.23890165413533834</v>
      </c>
      <c r="O761" s="30">
        <v>1</v>
      </c>
      <c r="R761" s="28">
        <v>61</v>
      </c>
      <c r="S761" s="29" t="s">
        <v>1672</v>
      </c>
      <c r="T761" s="29" t="s">
        <v>618</v>
      </c>
      <c r="U761" s="29">
        <v>1E-4</v>
      </c>
      <c r="V761" s="29">
        <v>2.7799999999999998E-2</v>
      </c>
      <c r="W761" s="29">
        <v>3.6999999999999998E-2</v>
      </c>
      <c r="X761" s="29">
        <v>-1E-4</v>
      </c>
      <c r="Y761" s="29">
        <v>-2.8000000000000001E-2</v>
      </c>
      <c r="Z761" s="29">
        <v>-3.73E-2</v>
      </c>
      <c r="AA761" s="30">
        <v>300</v>
      </c>
      <c r="AB761" s="30">
        <v>475</v>
      </c>
      <c r="AC761" s="31">
        <v>59.576900000000002</v>
      </c>
      <c r="AD761" s="31">
        <v>0.23890486215538848</v>
      </c>
      <c r="AE761" s="30">
        <v>1</v>
      </c>
    </row>
    <row r="762" spans="2:31" x14ac:dyDescent="0.2">
      <c r="B762" s="28">
        <v>62</v>
      </c>
      <c r="C762" s="29" t="s">
        <v>1674</v>
      </c>
      <c r="D762" s="29" t="s">
        <v>616</v>
      </c>
      <c r="E762" s="29">
        <v>1E-4</v>
      </c>
      <c r="F762" s="29">
        <v>2.7799999999999998E-2</v>
      </c>
      <c r="G762" s="29">
        <v>3.6999999999999998E-2</v>
      </c>
      <c r="H762" s="29">
        <v>-1E-4</v>
      </c>
      <c r="I762" s="29">
        <v>-2.8000000000000001E-2</v>
      </c>
      <c r="J762" s="29">
        <v>-3.73E-2</v>
      </c>
      <c r="K762" s="30">
        <v>300</v>
      </c>
      <c r="L762" s="30">
        <v>475</v>
      </c>
      <c r="M762" s="31">
        <v>-25.7667</v>
      </c>
      <c r="N762" s="31">
        <v>0.10332511278195489</v>
      </c>
      <c r="O762" s="30">
        <v>1</v>
      </c>
      <c r="R762" s="28">
        <v>62</v>
      </c>
      <c r="S762" s="29" t="s">
        <v>1674</v>
      </c>
      <c r="T762" s="29" t="s">
        <v>616</v>
      </c>
      <c r="U762" s="29">
        <v>1E-4</v>
      </c>
      <c r="V762" s="29">
        <v>2.7799999999999998E-2</v>
      </c>
      <c r="W762" s="29">
        <v>3.6999999999999998E-2</v>
      </c>
      <c r="X762" s="29">
        <v>-1E-4</v>
      </c>
      <c r="Y762" s="29">
        <v>-2.8000000000000001E-2</v>
      </c>
      <c r="Z762" s="29">
        <v>-3.73E-2</v>
      </c>
      <c r="AA762" s="30">
        <v>300</v>
      </c>
      <c r="AB762" s="30">
        <v>475</v>
      </c>
      <c r="AC762" s="31">
        <v>-25.762799999999999</v>
      </c>
      <c r="AD762" s="31">
        <v>0.10330947368421052</v>
      </c>
      <c r="AE762" s="30">
        <v>1</v>
      </c>
    </row>
    <row r="763" spans="2:31" x14ac:dyDescent="0.2">
      <c r="B763" s="28">
        <v>62</v>
      </c>
      <c r="C763" s="29" t="s">
        <v>1675</v>
      </c>
      <c r="D763" s="29" t="s">
        <v>618</v>
      </c>
      <c r="E763" s="29">
        <v>1E-4</v>
      </c>
      <c r="F763" s="29">
        <v>2.7799999999999998E-2</v>
      </c>
      <c r="G763" s="29">
        <v>3.6999999999999998E-2</v>
      </c>
      <c r="H763" s="29">
        <v>-1E-4</v>
      </c>
      <c r="I763" s="29">
        <v>-2.8000000000000001E-2</v>
      </c>
      <c r="J763" s="29">
        <v>-3.73E-2</v>
      </c>
      <c r="K763" s="30">
        <v>300</v>
      </c>
      <c r="L763" s="30">
        <v>475</v>
      </c>
      <c r="M763" s="31">
        <v>59.576099999999997</v>
      </c>
      <c r="N763" s="31">
        <v>0.23890165413533834</v>
      </c>
      <c r="O763" s="30">
        <v>1</v>
      </c>
      <c r="R763" s="28">
        <v>62</v>
      </c>
      <c r="S763" s="29" t="s">
        <v>1675</v>
      </c>
      <c r="T763" s="29" t="s">
        <v>618</v>
      </c>
      <c r="U763" s="29">
        <v>1E-4</v>
      </c>
      <c r="V763" s="29">
        <v>2.7799999999999998E-2</v>
      </c>
      <c r="W763" s="29">
        <v>3.6999999999999998E-2</v>
      </c>
      <c r="X763" s="29">
        <v>-1E-4</v>
      </c>
      <c r="Y763" s="29">
        <v>-2.8000000000000001E-2</v>
      </c>
      <c r="Z763" s="29">
        <v>-3.73E-2</v>
      </c>
      <c r="AA763" s="30">
        <v>300</v>
      </c>
      <c r="AB763" s="30">
        <v>475</v>
      </c>
      <c r="AC763" s="31">
        <v>59.576900000000002</v>
      </c>
      <c r="AD763" s="31">
        <v>0.23890486215538848</v>
      </c>
      <c r="AE763" s="30">
        <v>1</v>
      </c>
    </row>
  </sheetData>
  <mergeCells count="16">
    <mergeCell ref="B1:O1"/>
    <mergeCell ref="E2:G2"/>
    <mergeCell ref="B2:B3"/>
    <mergeCell ref="C2:C3"/>
    <mergeCell ref="N2:N3"/>
    <mergeCell ref="O2:O3"/>
    <mergeCell ref="D2:D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C25DD-6079-4CBE-8A41-B012CD20A564}">
  <sheetPr codeName="Sayfa18"/>
  <dimension ref="B1:AE763"/>
  <sheetViews>
    <sheetView zoomScale="80" zoomScaleNormal="80" workbookViewId="0"/>
  </sheetViews>
  <sheetFormatPr defaultRowHeight="12.75" x14ac:dyDescent="0.2"/>
  <cols>
    <col min="1" max="1" width="4.7109375" style="12" customWidth="1"/>
    <col min="2" max="2" width="10" style="28" bestFit="1" customWidth="1"/>
    <col min="3" max="3" width="10.28515625" style="29" bestFit="1" customWidth="1"/>
    <col min="4" max="4" width="13.85546875" style="29" bestFit="1" customWidth="1"/>
    <col min="5" max="7" width="7.140625" style="29" bestFit="1" customWidth="1"/>
    <col min="8" max="10" width="7.7109375" style="29" bestFit="1" customWidth="1"/>
    <col min="11" max="12" width="7.140625" style="30" bestFit="1" customWidth="1"/>
    <col min="13" max="13" width="7.7109375" style="31" bestFit="1" customWidth="1"/>
    <col min="14" max="14" width="12.140625" style="31" bestFit="1" customWidth="1"/>
    <col min="15" max="15" width="16.7109375" style="30" bestFit="1" customWidth="1"/>
    <col min="16" max="17" width="9.140625" style="12"/>
    <col min="18" max="18" width="10" style="28" bestFit="1" customWidth="1"/>
    <col min="19" max="19" width="10.28515625" style="29" bestFit="1" customWidth="1"/>
    <col min="20" max="20" width="13.85546875" style="29" bestFit="1" customWidth="1"/>
    <col min="21" max="23" width="7.140625" style="29" bestFit="1" customWidth="1"/>
    <col min="24" max="26" width="7.7109375" style="29" bestFit="1" customWidth="1"/>
    <col min="27" max="28" width="7.140625" style="30" bestFit="1" customWidth="1"/>
    <col min="29" max="29" width="7.7109375" style="31" bestFit="1" customWidth="1"/>
    <col min="30" max="30" width="12.140625" style="31" bestFit="1" customWidth="1"/>
    <col min="31" max="31" width="16.7109375" style="30" bestFit="1" customWidth="1"/>
    <col min="32" max="16384" width="9.140625" style="12"/>
  </cols>
  <sheetData>
    <row r="1" spans="2:31" ht="14.45" customHeight="1" x14ac:dyDescent="0.2">
      <c r="B1" s="59" t="s">
        <v>89</v>
      </c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1"/>
      <c r="R1" s="59" t="s">
        <v>103</v>
      </c>
      <c r="S1" s="60"/>
      <c r="T1" s="60"/>
      <c r="U1" s="60"/>
      <c r="V1" s="60"/>
      <c r="W1" s="60"/>
      <c r="X1" s="60"/>
      <c r="Y1" s="60"/>
      <c r="Z1" s="60"/>
      <c r="AA1" s="60"/>
      <c r="AB1" s="60"/>
      <c r="AC1" s="60"/>
      <c r="AD1" s="60"/>
      <c r="AE1" s="61"/>
    </row>
    <row r="2" spans="2:31" ht="14.45" customHeight="1" x14ac:dyDescent="0.2">
      <c r="B2" s="62" t="s">
        <v>39</v>
      </c>
      <c r="C2" s="62" t="s">
        <v>46</v>
      </c>
      <c r="D2" s="62" t="s">
        <v>45</v>
      </c>
      <c r="E2" s="64" t="s">
        <v>124</v>
      </c>
      <c r="F2" s="64"/>
      <c r="G2" s="64"/>
      <c r="H2" s="64" t="s">
        <v>125</v>
      </c>
      <c r="I2" s="64"/>
      <c r="J2" s="64"/>
      <c r="K2" s="24" t="s">
        <v>98</v>
      </c>
      <c r="L2" s="24" t="s">
        <v>100</v>
      </c>
      <c r="M2" s="24" t="s">
        <v>97</v>
      </c>
      <c r="N2" s="62" t="s">
        <v>102</v>
      </c>
      <c r="O2" s="62" t="s">
        <v>101</v>
      </c>
      <c r="R2" s="62" t="s">
        <v>39</v>
      </c>
      <c r="S2" s="62" t="s">
        <v>46</v>
      </c>
      <c r="T2" s="62" t="s">
        <v>45</v>
      </c>
      <c r="U2" s="64" t="s">
        <v>124</v>
      </c>
      <c r="V2" s="64"/>
      <c r="W2" s="64"/>
      <c r="X2" s="64" t="s">
        <v>125</v>
      </c>
      <c r="Y2" s="64"/>
      <c r="Z2" s="64"/>
      <c r="AA2" s="24" t="s">
        <v>98</v>
      </c>
      <c r="AB2" s="24" t="s">
        <v>100</v>
      </c>
      <c r="AC2" s="24" t="s">
        <v>97</v>
      </c>
      <c r="AD2" s="62" t="s">
        <v>102</v>
      </c>
      <c r="AE2" s="62" t="s">
        <v>101</v>
      </c>
    </row>
    <row r="3" spans="2:31" x14ac:dyDescent="0.2">
      <c r="B3" s="63"/>
      <c r="C3" s="63"/>
      <c r="D3" s="63"/>
      <c r="E3" s="23" t="s">
        <v>65</v>
      </c>
      <c r="F3" s="23" t="s">
        <v>85</v>
      </c>
      <c r="G3" s="23" t="s">
        <v>86</v>
      </c>
      <c r="H3" s="23" t="s">
        <v>65</v>
      </c>
      <c r="I3" s="23" t="s">
        <v>85</v>
      </c>
      <c r="J3" s="23" t="s">
        <v>86</v>
      </c>
      <c r="K3" s="26" t="s">
        <v>99</v>
      </c>
      <c r="L3" s="26" t="s">
        <v>99</v>
      </c>
      <c r="M3" s="26" t="s">
        <v>10</v>
      </c>
      <c r="N3" s="63"/>
      <c r="O3" s="63"/>
      <c r="R3" s="63"/>
      <c r="S3" s="63"/>
      <c r="T3" s="63"/>
      <c r="U3" s="23" t="s">
        <v>65</v>
      </c>
      <c r="V3" s="23" t="s">
        <v>85</v>
      </c>
      <c r="W3" s="23" t="s">
        <v>86</v>
      </c>
      <c r="X3" s="23" t="s">
        <v>65</v>
      </c>
      <c r="Y3" s="23" t="s">
        <v>85</v>
      </c>
      <c r="Z3" s="23" t="s">
        <v>86</v>
      </c>
      <c r="AA3" s="26" t="s">
        <v>99</v>
      </c>
      <c r="AB3" s="26" t="s">
        <v>99</v>
      </c>
      <c r="AC3" s="26" t="s">
        <v>10</v>
      </c>
      <c r="AD3" s="63"/>
      <c r="AE3" s="63"/>
    </row>
    <row r="4" spans="2:31" x14ac:dyDescent="0.2">
      <c r="B4" s="28">
        <v>539</v>
      </c>
      <c r="C4" s="29" t="s">
        <v>615</v>
      </c>
      <c r="D4" s="29" t="s">
        <v>616</v>
      </c>
      <c r="E4" s="29">
        <v>1E-4</v>
      </c>
      <c r="F4" s="29">
        <v>2.7799999999999998E-2</v>
      </c>
      <c r="G4" s="29">
        <v>3.6999999999999998E-2</v>
      </c>
      <c r="H4" s="29">
        <v>-1E-4</v>
      </c>
      <c r="I4" s="29">
        <v>-2.7799999999999998E-2</v>
      </c>
      <c r="J4" s="29">
        <v>-3.6999999999999998E-2</v>
      </c>
      <c r="K4" s="30">
        <v>300</v>
      </c>
      <c r="L4" s="30">
        <v>475</v>
      </c>
      <c r="M4" s="31">
        <v>-24.592300000000002</v>
      </c>
      <c r="N4" s="31">
        <v>9.8615739348370937E-2</v>
      </c>
      <c r="O4" s="30">
        <v>1</v>
      </c>
      <c r="R4" s="28">
        <v>539</v>
      </c>
      <c r="S4" s="29" t="s">
        <v>615</v>
      </c>
      <c r="T4" s="29" t="s">
        <v>616</v>
      </c>
      <c r="U4" s="29">
        <v>1E-4</v>
      </c>
      <c r="V4" s="29">
        <v>2.7799999999999998E-2</v>
      </c>
      <c r="W4" s="29">
        <v>3.6999999999999998E-2</v>
      </c>
      <c r="X4" s="29">
        <v>-1E-4</v>
      </c>
      <c r="Y4" s="29">
        <v>-2.7799999999999998E-2</v>
      </c>
      <c r="Z4" s="29">
        <v>-3.6999999999999998E-2</v>
      </c>
      <c r="AA4" s="30">
        <v>300</v>
      </c>
      <c r="AB4" s="30">
        <v>475</v>
      </c>
      <c r="AC4" s="31">
        <v>-24.592500000000001</v>
      </c>
      <c r="AD4" s="31">
        <v>9.8616541353383463E-2</v>
      </c>
      <c r="AE4" s="30">
        <v>1</v>
      </c>
    </row>
    <row r="5" spans="2:31" x14ac:dyDescent="0.2">
      <c r="B5" s="28">
        <v>539</v>
      </c>
      <c r="C5" s="29" t="s">
        <v>617</v>
      </c>
      <c r="D5" s="29" t="s">
        <v>618</v>
      </c>
      <c r="E5" s="29">
        <v>1E-4</v>
      </c>
      <c r="F5" s="29">
        <v>2.7799999999999998E-2</v>
      </c>
      <c r="G5" s="29">
        <v>3.6999999999999998E-2</v>
      </c>
      <c r="H5" s="29">
        <v>-1E-4</v>
      </c>
      <c r="I5" s="29">
        <v>-2.7799999999999998E-2</v>
      </c>
      <c r="J5" s="29">
        <v>-3.6999999999999998E-2</v>
      </c>
      <c r="K5" s="30">
        <v>300</v>
      </c>
      <c r="L5" s="30">
        <v>475</v>
      </c>
      <c r="M5" s="31">
        <v>24.6706</v>
      </c>
      <c r="N5" s="31">
        <v>9.8929724310776943E-2</v>
      </c>
      <c r="O5" s="30">
        <v>1</v>
      </c>
      <c r="R5" s="28">
        <v>539</v>
      </c>
      <c r="S5" s="29" t="s">
        <v>617</v>
      </c>
      <c r="T5" s="29" t="s">
        <v>618</v>
      </c>
      <c r="U5" s="29">
        <v>1E-4</v>
      </c>
      <c r="V5" s="29">
        <v>2.7799999999999998E-2</v>
      </c>
      <c r="W5" s="29">
        <v>3.6999999999999998E-2</v>
      </c>
      <c r="X5" s="29">
        <v>-1E-4</v>
      </c>
      <c r="Y5" s="29">
        <v>-2.7799999999999998E-2</v>
      </c>
      <c r="Z5" s="29">
        <v>-3.6999999999999998E-2</v>
      </c>
      <c r="AA5" s="30">
        <v>300</v>
      </c>
      <c r="AB5" s="30">
        <v>475</v>
      </c>
      <c r="AC5" s="31">
        <v>24.670999999999999</v>
      </c>
      <c r="AD5" s="31">
        <v>9.8931328320802009E-2</v>
      </c>
      <c r="AE5" s="30">
        <v>1</v>
      </c>
    </row>
    <row r="6" spans="2:31" x14ac:dyDescent="0.2">
      <c r="B6" s="28">
        <v>540</v>
      </c>
      <c r="C6" s="29" t="s">
        <v>620</v>
      </c>
      <c r="D6" s="29" t="s">
        <v>616</v>
      </c>
      <c r="E6" s="29">
        <v>1E-4</v>
      </c>
      <c r="F6" s="29">
        <v>2.7799999999999998E-2</v>
      </c>
      <c r="G6" s="29">
        <v>3.6999999999999998E-2</v>
      </c>
      <c r="H6" s="29">
        <v>-1E-4</v>
      </c>
      <c r="I6" s="29">
        <v>-2.7799999999999998E-2</v>
      </c>
      <c r="J6" s="29">
        <v>-3.6999999999999998E-2</v>
      </c>
      <c r="K6" s="30">
        <v>300</v>
      </c>
      <c r="L6" s="30">
        <v>475</v>
      </c>
      <c r="M6" s="31">
        <v>-24.633500000000002</v>
      </c>
      <c r="N6" s="31">
        <v>9.8780952380952386E-2</v>
      </c>
      <c r="O6" s="30">
        <v>1</v>
      </c>
      <c r="R6" s="28">
        <v>540</v>
      </c>
      <c r="S6" s="29" t="s">
        <v>620</v>
      </c>
      <c r="T6" s="29" t="s">
        <v>616</v>
      </c>
      <c r="U6" s="29">
        <v>1E-4</v>
      </c>
      <c r="V6" s="29">
        <v>2.7799999999999998E-2</v>
      </c>
      <c r="W6" s="29">
        <v>3.6999999999999998E-2</v>
      </c>
      <c r="X6" s="29">
        <v>-1E-4</v>
      </c>
      <c r="Y6" s="29">
        <v>-2.7799999999999998E-2</v>
      </c>
      <c r="Z6" s="29">
        <v>-3.6999999999999998E-2</v>
      </c>
      <c r="AA6" s="30">
        <v>300</v>
      </c>
      <c r="AB6" s="30">
        <v>475</v>
      </c>
      <c r="AC6" s="31">
        <v>-24.633700000000001</v>
      </c>
      <c r="AD6" s="31">
        <v>9.8781754385964912E-2</v>
      </c>
      <c r="AE6" s="30">
        <v>1</v>
      </c>
    </row>
    <row r="7" spans="2:31" x14ac:dyDescent="0.2">
      <c r="B7" s="28">
        <v>540</v>
      </c>
      <c r="C7" s="29" t="s">
        <v>621</v>
      </c>
      <c r="D7" s="29" t="s">
        <v>618</v>
      </c>
      <c r="E7" s="29">
        <v>1E-4</v>
      </c>
      <c r="F7" s="29">
        <v>2.7799999999999998E-2</v>
      </c>
      <c r="G7" s="29">
        <v>3.6999999999999998E-2</v>
      </c>
      <c r="H7" s="29">
        <v>-1E-4</v>
      </c>
      <c r="I7" s="29">
        <v>-2.7799999999999998E-2</v>
      </c>
      <c r="J7" s="29">
        <v>-3.6999999999999998E-2</v>
      </c>
      <c r="K7" s="30">
        <v>300</v>
      </c>
      <c r="L7" s="30">
        <v>475</v>
      </c>
      <c r="M7" s="31">
        <v>24.507200000000001</v>
      </c>
      <c r="N7" s="31">
        <v>9.8274486215538845E-2</v>
      </c>
      <c r="O7" s="30">
        <v>1</v>
      </c>
      <c r="R7" s="28">
        <v>540</v>
      </c>
      <c r="S7" s="29" t="s">
        <v>621</v>
      </c>
      <c r="T7" s="29" t="s">
        <v>618</v>
      </c>
      <c r="U7" s="29">
        <v>1E-4</v>
      </c>
      <c r="V7" s="29">
        <v>2.7799999999999998E-2</v>
      </c>
      <c r="W7" s="29">
        <v>3.6999999999999998E-2</v>
      </c>
      <c r="X7" s="29">
        <v>-1E-4</v>
      </c>
      <c r="Y7" s="29">
        <v>-2.7799999999999998E-2</v>
      </c>
      <c r="Z7" s="29">
        <v>-3.6999999999999998E-2</v>
      </c>
      <c r="AA7" s="30">
        <v>300</v>
      </c>
      <c r="AB7" s="30">
        <v>475</v>
      </c>
      <c r="AC7" s="31">
        <v>24.5077</v>
      </c>
      <c r="AD7" s="31">
        <v>9.8276491228070181E-2</v>
      </c>
      <c r="AE7" s="30">
        <v>1</v>
      </c>
    </row>
    <row r="8" spans="2:31" x14ac:dyDescent="0.2">
      <c r="B8" s="28">
        <v>541</v>
      </c>
      <c r="C8" s="29" t="s">
        <v>622</v>
      </c>
      <c r="D8" s="29" t="s">
        <v>616</v>
      </c>
      <c r="E8" s="29">
        <v>1E-4</v>
      </c>
      <c r="F8" s="29">
        <v>2.7799999999999998E-2</v>
      </c>
      <c r="G8" s="29">
        <v>3.6999999999999998E-2</v>
      </c>
      <c r="H8" s="29">
        <v>-1E-4</v>
      </c>
      <c r="I8" s="29">
        <v>-2.7799999999999998E-2</v>
      </c>
      <c r="J8" s="29">
        <v>-3.6999999999999998E-2</v>
      </c>
      <c r="K8" s="30">
        <v>300</v>
      </c>
      <c r="L8" s="30">
        <v>475</v>
      </c>
      <c r="M8" s="31">
        <v>-24.439299999999999</v>
      </c>
      <c r="N8" s="31">
        <v>9.8002205513784454E-2</v>
      </c>
      <c r="O8" s="30">
        <v>1</v>
      </c>
      <c r="R8" s="28">
        <v>541</v>
      </c>
      <c r="S8" s="29" t="s">
        <v>622</v>
      </c>
      <c r="T8" s="29" t="s">
        <v>616</v>
      </c>
      <c r="U8" s="29">
        <v>1E-4</v>
      </c>
      <c r="V8" s="29">
        <v>2.7799999999999998E-2</v>
      </c>
      <c r="W8" s="29">
        <v>3.6999999999999998E-2</v>
      </c>
      <c r="X8" s="29">
        <v>-1E-4</v>
      </c>
      <c r="Y8" s="29">
        <v>-2.7799999999999998E-2</v>
      </c>
      <c r="Z8" s="29">
        <v>-3.6999999999999998E-2</v>
      </c>
      <c r="AA8" s="30">
        <v>300</v>
      </c>
      <c r="AB8" s="30">
        <v>475</v>
      </c>
      <c r="AC8" s="31">
        <v>-24.439499999999999</v>
      </c>
      <c r="AD8" s="31">
        <v>9.8003007518796995E-2</v>
      </c>
      <c r="AE8" s="30">
        <v>1</v>
      </c>
    </row>
    <row r="9" spans="2:31" x14ac:dyDescent="0.2">
      <c r="B9" s="28">
        <v>541</v>
      </c>
      <c r="C9" s="29" t="s">
        <v>623</v>
      </c>
      <c r="D9" s="29" t="s">
        <v>618</v>
      </c>
      <c r="E9" s="29">
        <v>1E-4</v>
      </c>
      <c r="F9" s="29">
        <v>2.7799999999999998E-2</v>
      </c>
      <c r="G9" s="29">
        <v>3.6999999999999998E-2</v>
      </c>
      <c r="H9" s="29">
        <v>-1E-4</v>
      </c>
      <c r="I9" s="29">
        <v>-2.7799999999999998E-2</v>
      </c>
      <c r="J9" s="29">
        <v>-3.6999999999999998E-2</v>
      </c>
      <c r="K9" s="30">
        <v>300</v>
      </c>
      <c r="L9" s="30">
        <v>475</v>
      </c>
      <c r="M9" s="31">
        <v>24.422899999999998</v>
      </c>
      <c r="N9" s="31">
        <v>9.7936441102756885E-2</v>
      </c>
      <c r="O9" s="30">
        <v>1</v>
      </c>
      <c r="R9" s="28">
        <v>541</v>
      </c>
      <c r="S9" s="29" t="s">
        <v>623</v>
      </c>
      <c r="T9" s="29" t="s">
        <v>618</v>
      </c>
      <c r="U9" s="29">
        <v>1E-4</v>
      </c>
      <c r="V9" s="29">
        <v>2.7799999999999998E-2</v>
      </c>
      <c r="W9" s="29">
        <v>3.6999999999999998E-2</v>
      </c>
      <c r="X9" s="29">
        <v>-1E-4</v>
      </c>
      <c r="Y9" s="29">
        <v>-2.7799999999999998E-2</v>
      </c>
      <c r="Z9" s="29">
        <v>-3.6999999999999998E-2</v>
      </c>
      <c r="AA9" s="30">
        <v>300</v>
      </c>
      <c r="AB9" s="30">
        <v>475</v>
      </c>
      <c r="AC9" s="31">
        <v>24.423300000000001</v>
      </c>
      <c r="AD9" s="31">
        <v>9.7938045112781966E-2</v>
      </c>
      <c r="AE9" s="30">
        <v>1</v>
      </c>
    </row>
    <row r="10" spans="2:31" x14ac:dyDescent="0.2">
      <c r="B10" s="28">
        <v>542</v>
      </c>
      <c r="C10" s="29" t="s">
        <v>624</v>
      </c>
      <c r="D10" s="29" t="s">
        <v>616</v>
      </c>
      <c r="E10" s="29">
        <v>1E-4</v>
      </c>
      <c r="F10" s="29">
        <v>2.7799999999999998E-2</v>
      </c>
      <c r="G10" s="29">
        <v>3.6999999999999998E-2</v>
      </c>
      <c r="H10" s="29">
        <v>-1E-4</v>
      </c>
      <c r="I10" s="29">
        <v>-2.7799999999999998E-2</v>
      </c>
      <c r="J10" s="29">
        <v>-3.6999999999999998E-2</v>
      </c>
      <c r="K10" s="30">
        <v>300</v>
      </c>
      <c r="L10" s="30">
        <v>475</v>
      </c>
      <c r="M10" s="31">
        <v>-24.528400000000001</v>
      </c>
      <c r="N10" s="31">
        <v>9.8359498746867169E-2</v>
      </c>
      <c r="O10" s="30">
        <v>1</v>
      </c>
      <c r="R10" s="28">
        <v>542</v>
      </c>
      <c r="S10" s="29" t="s">
        <v>624</v>
      </c>
      <c r="T10" s="29" t="s">
        <v>616</v>
      </c>
      <c r="U10" s="29">
        <v>1E-4</v>
      </c>
      <c r="V10" s="29">
        <v>2.7799999999999998E-2</v>
      </c>
      <c r="W10" s="29">
        <v>3.6999999999999998E-2</v>
      </c>
      <c r="X10" s="29">
        <v>-1E-4</v>
      </c>
      <c r="Y10" s="29">
        <v>-2.7799999999999998E-2</v>
      </c>
      <c r="Z10" s="29">
        <v>-3.6999999999999998E-2</v>
      </c>
      <c r="AA10" s="30">
        <v>300</v>
      </c>
      <c r="AB10" s="30">
        <v>475</v>
      </c>
      <c r="AC10" s="31">
        <v>-24.528600000000001</v>
      </c>
      <c r="AD10" s="31">
        <v>9.8360300751879709E-2</v>
      </c>
      <c r="AE10" s="30">
        <v>1</v>
      </c>
    </row>
    <row r="11" spans="2:31" x14ac:dyDescent="0.2">
      <c r="B11" s="28">
        <v>542</v>
      </c>
      <c r="C11" s="29" t="s">
        <v>625</v>
      </c>
      <c r="D11" s="29" t="s">
        <v>618</v>
      </c>
      <c r="E11" s="29">
        <v>1E-4</v>
      </c>
      <c r="F11" s="29">
        <v>2.7799999999999998E-2</v>
      </c>
      <c r="G11" s="29">
        <v>3.6999999999999998E-2</v>
      </c>
      <c r="H11" s="29">
        <v>-1E-4</v>
      </c>
      <c r="I11" s="29">
        <v>-2.7799999999999998E-2</v>
      </c>
      <c r="J11" s="29">
        <v>-3.6999999999999998E-2</v>
      </c>
      <c r="K11" s="30">
        <v>300</v>
      </c>
      <c r="L11" s="30">
        <v>475</v>
      </c>
      <c r="M11" s="31">
        <v>24.613399999999999</v>
      </c>
      <c r="N11" s="31">
        <v>9.8700350877192977E-2</v>
      </c>
      <c r="O11" s="30">
        <v>1</v>
      </c>
      <c r="R11" s="28">
        <v>542</v>
      </c>
      <c r="S11" s="29" t="s">
        <v>625</v>
      </c>
      <c r="T11" s="29" t="s">
        <v>618</v>
      </c>
      <c r="U11" s="29">
        <v>1E-4</v>
      </c>
      <c r="V11" s="29">
        <v>2.7799999999999998E-2</v>
      </c>
      <c r="W11" s="29">
        <v>3.6999999999999998E-2</v>
      </c>
      <c r="X11" s="29">
        <v>-1E-4</v>
      </c>
      <c r="Y11" s="29">
        <v>-2.7799999999999998E-2</v>
      </c>
      <c r="Z11" s="29">
        <v>-3.6999999999999998E-2</v>
      </c>
      <c r="AA11" s="30">
        <v>300</v>
      </c>
      <c r="AB11" s="30">
        <v>475</v>
      </c>
      <c r="AC11" s="31">
        <v>24.613900000000001</v>
      </c>
      <c r="AD11" s="31">
        <v>9.8702355889724314E-2</v>
      </c>
      <c r="AE11" s="30">
        <v>1</v>
      </c>
    </row>
    <row r="12" spans="2:31" x14ac:dyDescent="0.2">
      <c r="B12" s="28">
        <v>543</v>
      </c>
      <c r="C12" s="29" t="s">
        <v>627</v>
      </c>
      <c r="D12" s="29" t="s">
        <v>616</v>
      </c>
      <c r="E12" s="29">
        <v>1E-4</v>
      </c>
      <c r="F12" s="29">
        <v>2.7799999999999998E-2</v>
      </c>
      <c r="G12" s="29">
        <v>3.6999999999999998E-2</v>
      </c>
      <c r="H12" s="29">
        <v>-1E-4</v>
      </c>
      <c r="I12" s="29">
        <v>-2.7799999999999998E-2</v>
      </c>
      <c r="J12" s="29">
        <v>-3.6999999999999998E-2</v>
      </c>
      <c r="K12" s="30">
        <v>300</v>
      </c>
      <c r="L12" s="30">
        <v>475</v>
      </c>
      <c r="M12" s="31">
        <v>-24.687100000000001</v>
      </c>
      <c r="N12" s="31">
        <v>9.8995889724310782E-2</v>
      </c>
      <c r="O12" s="30">
        <v>1</v>
      </c>
      <c r="R12" s="28">
        <v>543</v>
      </c>
      <c r="S12" s="29" t="s">
        <v>627</v>
      </c>
      <c r="T12" s="29" t="s">
        <v>616</v>
      </c>
      <c r="U12" s="29">
        <v>1E-4</v>
      </c>
      <c r="V12" s="29">
        <v>2.7799999999999998E-2</v>
      </c>
      <c r="W12" s="29">
        <v>3.6999999999999998E-2</v>
      </c>
      <c r="X12" s="29">
        <v>-1E-4</v>
      </c>
      <c r="Y12" s="29">
        <v>-2.7799999999999998E-2</v>
      </c>
      <c r="Z12" s="29">
        <v>-3.6999999999999998E-2</v>
      </c>
      <c r="AA12" s="30">
        <v>300</v>
      </c>
      <c r="AB12" s="30">
        <v>475</v>
      </c>
      <c r="AC12" s="31">
        <v>-24.6873</v>
      </c>
      <c r="AD12" s="31">
        <v>9.8996691729323308E-2</v>
      </c>
      <c r="AE12" s="30">
        <v>1</v>
      </c>
    </row>
    <row r="13" spans="2:31" x14ac:dyDescent="0.2">
      <c r="B13" s="28">
        <v>543</v>
      </c>
      <c r="C13" s="29" t="s">
        <v>628</v>
      </c>
      <c r="D13" s="29" t="s">
        <v>618</v>
      </c>
      <c r="E13" s="29">
        <v>1E-4</v>
      </c>
      <c r="F13" s="29">
        <v>2.7799999999999998E-2</v>
      </c>
      <c r="G13" s="29">
        <v>3.6999999999999998E-2</v>
      </c>
      <c r="H13" s="29">
        <v>-1E-4</v>
      </c>
      <c r="I13" s="29">
        <v>-2.7799999999999998E-2</v>
      </c>
      <c r="J13" s="29">
        <v>-3.6999999999999998E-2</v>
      </c>
      <c r="K13" s="30">
        <v>300</v>
      </c>
      <c r="L13" s="30">
        <v>475</v>
      </c>
      <c r="M13" s="31">
        <v>24.578099999999999</v>
      </c>
      <c r="N13" s="31">
        <v>9.8558796992481199E-2</v>
      </c>
      <c r="O13" s="30">
        <v>1</v>
      </c>
      <c r="R13" s="28">
        <v>543</v>
      </c>
      <c r="S13" s="29" t="s">
        <v>628</v>
      </c>
      <c r="T13" s="29" t="s">
        <v>618</v>
      </c>
      <c r="U13" s="29">
        <v>1E-4</v>
      </c>
      <c r="V13" s="29">
        <v>2.7799999999999998E-2</v>
      </c>
      <c r="W13" s="29">
        <v>3.6999999999999998E-2</v>
      </c>
      <c r="X13" s="29">
        <v>-1E-4</v>
      </c>
      <c r="Y13" s="29">
        <v>-2.7799999999999998E-2</v>
      </c>
      <c r="Z13" s="29">
        <v>-3.6999999999999998E-2</v>
      </c>
      <c r="AA13" s="30">
        <v>300</v>
      </c>
      <c r="AB13" s="30">
        <v>475</v>
      </c>
      <c r="AC13" s="31">
        <v>24.578499999999998</v>
      </c>
      <c r="AD13" s="31">
        <v>9.8560401002506265E-2</v>
      </c>
      <c r="AE13" s="30">
        <v>1</v>
      </c>
    </row>
    <row r="14" spans="2:31" x14ac:dyDescent="0.2">
      <c r="B14" s="28">
        <v>521</v>
      </c>
      <c r="C14" s="29" t="s">
        <v>630</v>
      </c>
      <c r="D14" s="29" t="s">
        <v>616</v>
      </c>
      <c r="E14" s="29">
        <v>1E-4</v>
      </c>
      <c r="F14" s="29">
        <v>2.8400000000000002E-2</v>
      </c>
      <c r="G14" s="29">
        <v>3.7900000000000003E-2</v>
      </c>
      <c r="H14" s="29">
        <v>-1E-4</v>
      </c>
      <c r="I14" s="29">
        <v>-2.8400000000000002E-2</v>
      </c>
      <c r="J14" s="29">
        <v>-3.7900000000000003E-2</v>
      </c>
      <c r="K14" s="30">
        <v>300</v>
      </c>
      <c r="L14" s="30">
        <v>475</v>
      </c>
      <c r="M14" s="31">
        <v>-33.456800000000001</v>
      </c>
      <c r="N14" s="31">
        <v>0.13416260651629075</v>
      </c>
      <c r="O14" s="30">
        <v>1</v>
      </c>
      <c r="R14" s="28">
        <v>521</v>
      </c>
      <c r="S14" s="29" t="s">
        <v>630</v>
      </c>
      <c r="T14" s="29" t="s">
        <v>616</v>
      </c>
      <c r="U14" s="29">
        <v>1E-4</v>
      </c>
      <c r="V14" s="29">
        <v>2.8400000000000002E-2</v>
      </c>
      <c r="W14" s="29">
        <v>3.7900000000000003E-2</v>
      </c>
      <c r="X14" s="29">
        <v>-1E-4</v>
      </c>
      <c r="Y14" s="29">
        <v>-2.8400000000000002E-2</v>
      </c>
      <c r="Z14" s="29">
        <v>-3.7900000000000003E-2</v>
      </c>
      <c r="AA14" s="30">
        <v>300</v>
      </c>
      <c r="AB14" s="30">
        <v>475</v>
      </c>
      <c r="AC14" s="31">
        <v>-33.459600000000002</v>
      </c>
      <c r="AD14" s="31">
        <v>0.13417383458646617</v>
      </c>
      <c r="AE14" s="30">
        <v>1</v>
      </c>
    </row>
    <row r="15" spans="2:31" x14ac:dyDescent="0.2">
      <c r="B15" s="28">
        <v>521</v>
      </c>
      <c r="C15" s="29" t="s">
        <v>631</v>
      </c>
      <c r="D15" s="29" t="s">
        <v>618</v>
      </c>
      <c r="E15" s="29">
        <v>1E-4</v>
      </c>
      <c r="F15" s="29">
        <v>2.8400000000000002E-2</v>
      </c>
      <c r="G15" s="29">
        <v>3.7900000000000003E-2</v>
      </c>
      <c r="H15" s="29">
        <v>-1E-4</v>
      </c>
      <c r="I15" s="29">
        <v>-2.8400000000000002E-2</v>
      </c>
      <c r="J15" s="29">
        <v>-3.7900000000000003E-2</v>
      </c>
      <c r="K15" s="30">
        <v>300</v>
      </c>
      <c r="L15" s="30">
        <v>475</v>
      </c>
      <c r="M15" s="31">
        <v>46.554200000000002</v>
      </c>
      <c r="N15" s="31">
        <v>0.18668350877192985</v>
      </c>
      <c r="O15" s="30">
        <v>1</v>
      </c>
      <c r="R15" s="28">
        <v>521</v>
      </c>
      <c r="S15" s="29" t="s">
        <v>631</v>
      </c>
      <c r="T15" s="29" t="s">
        <v>618</v>
      </c>
      <c r="U15" s="29">
        <v>1E-4</v>
      </c>
      <c r="V15" s="29">
        <v>2.8400000000000002E-2</v>
      </c>
      <c r="W15" s="29">
        <v>3.7900000000000003E-2</v>
      </c>
      <c r="X15" s="29">
        <v>-1E-4</v>
      </c>
      <c r="Y15" s="29">
        <v>-2.8400000000000002E-2</v>
      </c>
      <c r="Z15" s="29">
        <v>-3.7900000000000003E-2</v>
      </c>
      <c r="AA15" s="30">
        <v>300</v>
      </c>
      <c r="AB15" s="30">
        <v>475</v>
      </c>
      <c r="AC15" s="31">
        <v>46.551499999999997</v>
      </c>
      <c r="AD15" s="31">
        <v>0.18667268170426066</v>
      </c>
      <c r="AE15" s="30">
        <v>1</v>
      </c>
    </row>
    <row r="16" spans="2:31" x14ac:dyDescent="0.2">
      <c r="B16" s="28">
        <v>524</v>
      </c>
      <c r="C16" s="29" t="s">
        <v>633</v>
      </c>
      <c r="D16" s="29" t="s">
        <v>616</v>
      </c>
      <c r="E16" s="29">
        <v>1E-4</v>
      </c>
      <c r="F16" s="29">
        <v>2.8400000000000002E-2</v>
      </c>
      <c r="G16" s="29">
        <v>3.78E-2</v>
      </c>
      <c r="H16" s="29">
        <v>-1E-4</v>
      </c>
      <c r="I16" s="29">
        <v>-2.86E-2</v>
      </c>
      <c r="J16" s="29">
        <v>-3.8100000000000002E-2</v>
      </c>
      <c r="K16" s="30">
        <v>300</v>
      </c>
      <c r="L16" s="30">
        <v>475</v>
      </c>
      <c r="M16" s="31">
        <v>-46.909399999999998</v>
      </c>
      <c r="N16" s="31">
        <v>0.18810786967418547</v>
      </c>
      <c r="O16" s="30">
        <v>1</v>
      </c>
      <c r="R16" s="28">
        <v>524</v>
      </c>
      <c r="S16" s="29" t="s">
        <v>633</v>
      </c>
      <c r="T16" s="29" t="s">
        <v>616</v>
      </c>
      <c r="U16" s="29">
        <v>1E-4</v>
      </c>
      <c r="V16" s="29">
        <v>2.8400000000000002E-2</v>
      </c>
      <c r="W16" s="29">
        <v>3.78E-2</v>
      </c>
      <c r="X16" s="29">
        <v>-1E-4</v>
      </c>
      <c r="Y16" s="29">
        <v>-2.86E-2</v>
      </c>
      <c r="Z16" s="29">
        <v>-3.8100000000000002E-2</v>
      </c>
      <c r="AA16" s="30">
        <v>300</v>
      </c>
      <c r="AB16" s="30">
        <v>475</v>
      </c>
      <c r="AC16" s="31">
        <v>-46.912700000000001</v>
      </c>
      <c r="AD16" s="31">
        <v>0.18812110275689226</v>
      </c>
      <c r="AE16" s="30">
        <v>1</v>
      </c>
    </row>
    <row r="17" spans="2:31" x14ac:dyDescent="0.2">
      <c r="B17" s="28">
        <v>524</v>
      </c>
      <c r="C17" s="29" t="s">
        <v>634</v>
      </c>
      <c r="D17" s="29" t="s">
        <v>618</v>
      </c>
      <c r="E17" s="29">
        <v>1E-4</v>
      </c>
      <c r="F17" s="29">
        <v>2.8400000000000002E-2</v>
      </c>
      <c r="G17" s="29">
        <v>3.78E-2</v>
      </c>
      <c r="H17" s="29">
        <v>-1E-4</v>
      </c>
      <c r="I17" s="29">
        <v>-2.86E-2</v>
      </c>
      <c r="J17" s="29">
        <v>-3.8100000000000002E-2</v>
      </c>
      <c r="K17" s="30">
        <v>300</v>
      </c>
      <c r="L17" s="30">
        <v>475</v>
      </c>
      <c r="M17" s="31">
        <v>61.803100000000001</v>
      </c>
      <c r="N17" s="31">
        <v>0.24783197994987469</v>
      </c>
      <c r="O17" s="30">
        <v>1</v>
      </c>
      <c r="R17" s="28">
        <v>524</v>
      </c>
      <c r="S17" s="29" t="s">
        <v>634</v>
      </c>
      <c r="T17" s="29" t="s">
        <v>618</v>
      </c>
      <c r="U17" s="29">
        <v>1E-4</v>
      </c>
      <c r="V17" s="29">
        <v>2.8400000000000002E-2</v>
      </c>
      <c r="W17" s="29">
        <v>3.78E-2</v>
      </c>
      <c r="X17" s="29">
        <v>-1E-4</v>
      </c>
      <c r="Y17" s="29">
        <v>-2.86E-2</v>
      </c>
      <c r="Z17" s="29">
        <v>-3.8100000000000002E-2</v>
      </c>
      <c r="AA17" s="30">
        <v>300</v>
      </c>
      <c r="AB17" s="30">
        <v>475</v>
      </c>
      <c r="AC17" s="31">
        <v>61.799900000000001</v>
      </c>
      <c r="AD17" s="31">
        <v>0.24781914786967418</v>
      </c>
      <c r="AE17" s="30">
        <v>1</v>
      </c>
    </row>
    <row r="18" spans="2:31" x14ac:dyDescent="0.2">
      <c r="B18" s="28">
        <v>527</v>
      </c>
      <c r="C18" s="29" t="s">
        <v>636</v>
      </c>
      <c r="D18" s="29" t="s">
        <v>616</v>
      </c>
      <c r="E18" s="29">
        <v>1E-4</v>
      </c>
      <c r="F18" s="29">
        <v>2.8400000000000002E-2</v>
      </c>
      <c r="G18" s="29">
        <v>3.78E-2</v>
      </c>
      <c r="H18" s="29">
        <v>-1E-4</v>
      </c>
      <c r="I18" s="29">
        <v>-2.86E-2</v>
      </c>
      <c r="J18" s="29">
        <v>-3.8100000000000002E-2</v>
      </c>
      <c r="K18" s="30">
        <v>300</v>
      </c>
      <c r="L18" s="30">
        <v>475</v>
      </c>
      <c r="M18" s="31">
        <v>-49.199100000000001</v>
      </c>
      <c r="N18" s="31">
        <v>0.19728962406015038</v>
      </c>
      <c r="O18" s="30">
        <v>1</v>
      </c>
      <c r="R18" s="28">
        <v>527</v>
      </c>
      <c r="S18" s="29" t="s">
        <v>636</v>
      </c>
      <c r="T18" s="29" t="s">
        <v>616</v>
      </c>
      <c r="U18" s="29">
        <v>1E-4</v>
      </c>
      <c r="V18" s="29">
        <v>2.8400000000000002E-2</v>
      </c>
      <c r="W18" s="29">
        <v>3.78E-2</v>
      </c>
      <c r="X18" s="29">
        <v>-1E-4</v>
      </c>
      <c r="Y18" s="29">
        <v>-2.86E-2</v>
      </c>
      <c r="Z18" s="29">
        <v>-3.8100000000000002E-2</v>
      </c>
      <c r="AA18" s="30">
        <v>300</v>
      </c>
      <c r="AB18" s="30">
        <v>475</v>
      </c>
      <c r="AC18" s="31">
        <v>-49.202399999999997</v>
      </c>
      <c r="AD18" s="31">
        <v>0.19730285714285711</v>
      </c>
      <c r="AE18" s="30">
        <v>1</v>
      </c>
    </row>
    <row r="19" spans="2:31" x14ac:dyDescent="0.2">
      <c r="B19" s="28">
        <v>527</v>
      </c>
      <c r="C19" s="29" t="s">
        <v>637</v>
      </c>
      <c r="D19" s="29" t="s">
        <v>618</v>
      </c>
      <c r="E19" s="29">
        <v>1E-4</v>
      </c>
      <c r="F19" s="29">
        <v>2.8400000000000002E-2</v>
      </c>
      <c r="G19" s="29">
        <v>3.78E-2</v>
      </c>
      <c r="H19" s="29">
        <v>-1E-4</v>
      </c>
      <c r="I19" s="29">
        <v>-2.86E-2</v>
      </c>
      <c r="J19" s="29">
        <v>-3.8100000000000002E-2</v>
      </c>
      <c r="K19" s="30">
        <v>300</v>
      </c>
      <c r="L19" s="30">
        <v>475</v>
      </c>
      <c r="M19" s="31">
        <v>63.311999999999998</v>
      </c>
      <c r="N19" s="31">
        <v>0.25388270676691732</v>
      </c>
      <c r="O19" s="30">
        <v>1</v>
      </c>
      <c r="R19" s="28">
        <v>527</v>
      </c>
      <c r="S19" s="29" t="s">
        <v>637</v>
      </c>
      <c r="T19" s="29" t="s">
        <v>618</v>
      </c>
      <c r="U19" s="29">
        <v>1E-4</v>
      </c>
      <c r="V19" s="29">
        <v>2.8400000000000002E-2</v>
      </c>
      <c r="W19" s="29">
        <v>3.78E-2</v>
      </c>
      <c r="X19" s="29">
        <v>-1E-4</v>
      </c>
      <c r="Y19" s="29">
        <v>-2.86E-2</v>
      </c>
      <c r="Z19" s="29">
        <v>-3.8100000000000002E-2</v>
      </c>
      <c r="AA19" s="30">
        <v>300</v>
      </c>
      <c r="AB19" s="30">
        <v>475</v>
      </c>
      <c r="AC19" s="31">
        <v>63.308799999999998</v>
      </c>
      <c r="AD19" s="31">
        <v>0.25386987468671679</v>
      </c>
      <c r="AE19" s="30">
        <v>1</v>
      </c>
    </row>
    <row r="20" spans="2:31" x14ac:dyDescent="0.2">
      <c r="B20" s="28">
        <v>530</v>
      </c>
      <c r="C20" s="29" t="s">
        <v>639</v>
      </c>
      <c r="D20" s="29" t="s">
        <v>616</v>
      </c>
      <c r="E20" s="29">
        <v>1E-4</v>
      </c>
      <c r="F20" s="29">
        <v>2.8400000000000002E-2</v>
      </c>
      <c r="G20" s="29">
        <v>3.78E-2</v>
      </c>
      <c r="H20" s="29">
        <v>-1E-4</v>
      </c>
      <c r="I20" s="29">
        <v>-2.86E-2</v>
      </c>
      <c r="J20" s="29">
        <v>-3.8100000000000002E-2</v>
      </c>
      <c r="K20" s="30">
        <v>300</v>
      </c>
      <c r="L20" s="30">
        <v>475</v>
      </c>
      <c r="M20" s="31">
        <v>-49.203699999999998</v>
      </c>
      <c r="N20" s="31">
        <v>0.19730807017543858</v>
      </c>
      <c r="O20" s="30">
        <v>1</v>
      </c>
      <c r="R20" s="28">
        <v>530</v>
      </c>
      <c r="S20" s="29" t="s">
        <v>639</v>
      </c>
      <c r="T20" s="29" t="s">
        <v>616</v>
      </c>
      <c r="U20" s="29">
        <v>1E-4</v>
      </c>
      <c r="V20" s="29">
        <v>2.8400000000000002E-2</v>
      </c>
      <c r="W20" s="29">
        <v>3.78E-2</v>
      </c>
      <c r="X20" s="29">
        <v>-1E-4</v>
      </c>
      <c r="Y20" s="29">
        <v>-2.86E-2</v>
      </c>
      <c r="Z20" s="29">
        <v>-3.8100000000000002E-2</v>
      </c>
      <c r="AA20" s="30">
        <v>300</v>
      </c>
      <c r="AB20" s="30">
        <v>475</v>
      </c>
      <c r="AC20" s="31">
        <v>-49.207000000000001</v>
      </c>
      <c r="AD20" s="31">
        <v>0.19732130325814537</v>
      </c>
      <c r="AE20" s="30">
        <v>1</v>
      </c>
    </row>
    <row r="21" spans="2:31" x14ac:dyDescent="0.2">
      <c r="B21" s="28">
        <v>530</v>
      </c>
      <c r="C21" s="29" t="s">
        <v>640</v>
      </c>
      <c r="D21" s="29" t="s">
        <v>618</v>
      </c>
      <c r="E21" s="29">
        <v>1E-4</v>
      </c>
      <c r="F21" s="29">
        <v>2.8400000000000002E-2</v>
      </c>
      <c r="G21" s="29">
        <v>3.78E-2</v>
      </c>
      <c r="H21" s="29">
        <v>-1E-4</v>
      </c>
      <c r="I21" s="29">
        <v>-2.86E-2</v>
      </c>
      <c r="J21" s="29">
        <v>-3.8100000000000002E-2</v>
      </c>
      <c r="K21" s="30">
        <v>300</v>
      </c>
      <c r="L21" s="30">
        <v>475</v>
      </c>
      <c r="M21" s="31">
        <v>63.308199999999999</v>
      </c>
      <c r="N21" s="31">
        <v>0.2538674686716792</v>
      </c>
      <c r="O21" s="30">
        <v>1</v>
      </c>
      <c r="R21" s="28">
        <v>530</v>
      </c>
      <c r="S21" s="29" t="s">
        <v>640</v>
      </c>
      <c r="T21" s="29" t="s">
        <v>618</v>
      </c>
      <c r="U21" s="29">
        <v>1E-4</v>
      </c>
      <c r="V21" s="29">
        <v>2.8400000000000002E-2</v>
      </c>
      <c r="W21" s="29">
        <v>3.78E-2</v>
      </c>
      <c r="X21" s="29">
        <v>-1E-4</v>
      </c>
      <c r="Y21" s="29">
        <v>-2.86E-2</v>
      </c>
      <c r="Z21" s="29">
        <v>-3.8100000000000002E-2</v>
      </c>
      <c r="AA21" s="30">
        <v>300</v>
      </c>
      <c r="AB21" s="30">
        <v>475</v>
      </c>
      <c r="AC21" s="31">
        <v>63.305</v>
      </c>
      <c r="AD21" s="31">
        <v>0.25385463659147872</v>
      </c>
      <c r="AE21" s="30">
        <v>1</v>
      </c>
    </row>
    <row r="22" spans="2:31" x14ac:dyDescent="0.2">
      <c r="B22" s="28">
        <v>533</v>
      </c>
      <c r="C22" s="29" t="s">
        <v>642</v>
      </c>
      <c r="D22" s="29" t="s">
        <v>616</v>
      </c>
      <c r="E22" s="29">
        <v>1E-4</v>
      </c>
      <c r="F22" s="29">
        <v>2.8400000000000002E-2</v>
      </c>
      <c r="G22" s="29">
        <v>3.78E-2</v>
      </c>
      <c r="H22" s="29">
        <v>-1E-4</v>
      </c>
      <c r="I22" s="29">
        <v>-2.86E-2</v>
      </c>
      <c r="J22" s="29">
        <v>-3.8100000000000002E-2</v>
      </c>
      <c r="K22" s="30">
        <v>300</v>
      </c>
      <c r="L22" s="30">
        <v>475</v>
      </c>
      <c r="M22" s="31">
        <v>-46.919699999999999</v>
      </c>
      <c r="N22" s="31">
        <v>0.18814917293233083</v>
      </c>
      <c r="O22" s="30">
        <v>1</v>
      </c>
      <c r="R22" s="28">
        <v>533</v>
      </c>
      <c r="S22" s="29" t="s">
        <v>642</v>
      </c>
      <c r="T22" s="29" t="s">
        <v>616</v>
      </c>
      <c r="U22" s="29">
        <v>1E-4</v>
      </c>
      <c r="V22" s="29">
        <v>2.8400000000000002E-2</v>
      </c>
      <c r="W22" s="29">
        <v>3.78E-2</v>
      </c>
      <c r="X22" s="29">
        <v>-1E-4</v>
      </c>
      <c r="Y22" s="29">
        <v>-2.86E-2</v>
      </c>
      <c r="Z22" s="29">
        <v>-3.8100000000000002E-2</v>
      </c>
      <c r="AA22" s="30">
        <v>300</v>
      </c>
      <c r="AB22" s="30">
        <v>475</v>
      </c>
      <c r="AC22" s="31">
        <v>-46.923000000000002</v>
      </c>
      <c r="AD22" s="31">
        <v>0.18816240601503759</v>
      </c>
      <c r="AE22" s="30">
        <v>1</v>
      </c>
    </row>
    <row r="23" spans="2:31" x14ac:dyDescent="0.2">
      <c r="B23" s="28">
        <v>533</v>
      </c>
      <c r="C23" s="29" t="s">
        <v>643</v>
      </c>
      <c r="D23" s="29" t="s">
        <v>618</v>
      </c>
      <c r="E23" s="29">
        <v>1E-4</v>
      </c>
      <c r="F23" s="29">
        <v>2.8400000000000002E-2</v>
      </c>
      <c r="G23" s="29">
        <v>3.78E-2</v>
      </c>
      <c r="H23" s="29">
        <v>-1E-4</v>
      </c>
      <c r="I23" s="29">
        <v>-2.86E-2</v>
      </c>
      <c r="J23" s="29">
        <v>-3.8100000000000002E-2</v>
      </c>
      <c r="K23" s="30">
        <v>300</v>
      </c>
      <c r="L23" s="30">
        <v>475</v>
      </c>
      <c r="M23" s="31">
        <v>61.79</v>
      </c>
      <c r="N23" s="31">
        <v>0.24777944862155388</v>
      </c>
      <c r="O23" s="30">
        <v>1</v>
      </c>
      <c r="R23" s="28">
        <v>533</v>
      </c>
      <c r="S23" s="29" t="s">
        <v>643</v>
      </c>
      <c r="T23" s="29" t="s">
        <v>618</v>
      </c>
      <c r="U23" s="29">
        <v>1E-4</v>
      </c>
      <c r="V23" s="29">
        <v>2.8400000000000002E-2</v>
      </c>
      <c r="W23" s="29">
        <v>3.78E-2</v>
      </c>
      <c r="X23" s="29">
        <v>-1E-4</v>
      </c>
      <c r="Y23" s="29">
        <v>-2.86E-2</v>
      </c>
      <c r="Z23" s="29">
        <v>-3.8100000000000002E-2</v>
      </c>
      <c r="AA23" s="30">
        <v>300</v>
      </c>
      <c r="AB23" s="30">
        <v>475</v>
      </c>
      <c r="AC23" s="31">
        <v>61.786799999999999</v>
      </c>
      <c r="AD23" s="31">
        <v>0.2477666165413534</v>
      </c>
      <c r="AE23" s="30">
        <v>1</v>
      </c>
    </row>
    <row r="24" spans="2:31" x14ac:dyDescent="0.2">
      <c r="B24" s="28">
        <v>536</v>
      </c>
      <c r="C24" s="29" t="s">
        <v>645</v>
      </c>
      <c r="D24" s="29" t="s">
        <v>616</v>
      </c>
      <c r="E24" s="29">
        <v>1E-4</v>
      </c>
      <c r="F24" s="29">
        <v>2.8400000000000002E-2</v>
      </c>
      <c r="G24" s="29">
        <v>3.7900000000000003E-2</v>
      </c>
      <c r="H24" s="29">
        <v>-1E-4</v>
      </c>
      <c r="I24" s="29">
        <v>-2.8400000000000002E-2</v>
      </c>
      <c r="J24" s="29">
        <v>-3.7900000000000003E-2</v>
      </c>
      <c r="K24" s="30">
        <v>300</v>
      </c>
      <c r="L24" s="30">
        <v>475</v>
      </c>
      <c r="M24" s="31">
        <v>-33.469000000000001</v>
      </c>
      <c r="N24" s="31">
        <v>0.13421152882205514</v>
      </c>
      <c r="O24" s="30">
        <v>1</v>
      </c>
      <c r="R24" s="28">
        <v>536</v>
      </c>
      <c r="S24" s="29" t="s">
        <v>645</v>
      </c>
      <c r="T24" s="29" t="s">
        <v>616</v>
      </c>
      <c r="U24" s="29">
        <v>1E-4</v>
      </c>
      <c r="V24" s="29">
        <v>2.8400000000000002E-2</v>
      </c>
      <c r="W24" s="29">
        <v>3.7900000000000003E-2</v>
      </c>
      <c r="X24" s="29">
        <v>-1E-4</v>
      </c>
      <c r="Y24" s="29">
        <v>-2.8400000000000002E-2</v>
      </c>
      <c r="Z24" s="29">
        <v>-3.7900000000000003E-2</v>
      </c>
      <c r="AA24" s="30">
        <v>300</v>
      </c>
      <c r="AB24" s="30">
        <v>475</v>
      </c>
      <c r="AC24" s="31">
        <v>-33.471800000000002</v>
      </c>
      <c r="AD24" s="31">
        <v>0.13422275689223059</v>
      </c>
      <c r="AE24" s="30">
        <v>1</v>
      </c>
    </row>
    <row r="25" spans="2:31" x14ac:dyDescent="0.2">
      <c r="B25" s="28">
        <v>536</v>
      </c>
      <c r="C25" s="29" t="s">
        <v>646</v>
      </c>
      <c r="D25" s="29" t="s">
        <v>618</v>
      </c>
      <c r="E25" s="29">
        <v>1E-4</v>
      </c>
      <c r="F25" s="29">
        <v>2.8400000000000002E-2</v>
      </c>
      <c r="G25" s="29">
        <v>3.7900000000000003E-2</v>
      </c>
      <c r="H25" s="29">
        <v>-1E-4</v>
      </c>
      <c r="I25" s="29">
        <v>-2.8400000000000002E-2</v>
      </c>
      <c r="J25" s="29">
        <v>-3.7900000000000003E-2</v>
      </c>
      <c r="K25" s="30">
        <v>300</v>
      </c>
      <c r="L25" s="30">
        <v>475</v>
      </c>
      <c r="M25" s="31">
        <v>46.536099999999998</v>
      </c>
      <c r="N25" s="31">
        <v>0.18661092731829573</v>
      </c>
      <c r="O25" s="30">
        <v>1</v>
      </c>
      <c r="R25" s="28">
        <v>536</v>
      </c>
      <c r="S25" s="29" t="s">
        <v>646</v>
      </c>
      <c r="T25" s="29" t="s">
        <v>618</v>
      </c>
      <c r="U25" s="29">
        <v>1E-4</v>
      </c>
      <c r="V25" s="29">
        <v>2.8400000000000002E-2</v>
      </c>
      <c r="W25" s="29">
        <v>3.7900000000000003E-2</v>
      </c>
      <c r="X25" s="29">
        <v>-1E-4</v>
      </c>
      <c r="Y25" s="29">
        <v>-2.8400000000000002E-2</v>
      </c>
      <c r="Z25" s="29">
        <v>-3.7900000000000003E-2</v>
      </c>
      <c r="AA25" s="30">
        <v>300</v>
      </c>
      <c r="AB25" s="30">
        <v>475</v>
      </c>
      <c r="AC25" s="31">
        <v>46.5334</v>
      </c>
      <c r="AD25" s="31">
        <v>0.18660010025062657</v>
      </c>
      <c r="AE25" s="30">
        <v>1</v>
      </c>
    </row>
    <row r="26" spans="2:31" x14ac:dyDescent="0.2">
      <c r="B26" s="28">
        <v>544</v>
      </c>
      <c r="C26" s="29" t="s">
        <v>648</v>
      </c>
      <c r="D26" s="29" t="s">
        <v>616</v>
      </c>
      <c r="E26" s="29">
        <v>1E-4</v>
      </c>
      <c r="F26" s="29">
        <v>2.7799999999999998E-2</v>
      </c>
      <c r="G26" s="29">
        <v>3.6999999999999998E-2</v>
      </c>
      <c r="H26" s="29">
        <v>-1E-4</v>
      </c>
      <c r="I26" s="29">
        <v>-2.8000000000000001E-2</v>
      </c>
      <c r="J26" s="29">
        <v>-3.73E-2</v>
      </c>
      <c r="K26" s="30">
        <v>300</v>
      </c>
      <c r="L26" s="30">
        <v>475</v>
      </c>
      <c r="M26" s="31">
        <v>-35.982399999999998</v>
      </c>
      <c r="N26" s="31">
        <v>0.14429032581453635</v>
      </c>
      <c r="O26" s="30">
        <v>1</v>
      </c>
      <c r="R26" s="28">
        <v>544</v>
      </c>
      <c r="S26" s="29" t="s">
        <v>648</v>
      </c>
      <c r="T26" s="29" t="s">
        <v>616</v>
      </c>
      <c r="U26" s="29">
        <v>1E-4</v>
      </c>
      <c r="V26" s="29">
        <v>2.7799999999999998E-2</v>
      </c>
      <c r="W26" s="29">
        <v>3.6999999999999998E-2</v>
      </c>
      <c r="X26" s="29">
        <v>-1E-4</v>
      </c>
      <c r="Y26" s="29">
        <v>-2.8000000000000001E-2</v>
      </c>
      <c r="Z26" s="29">
        <v>-3.73E-2</v>
      </c>
      <c r="AA26" s="30">
        <v>300</v>
      </c>
      <c r="AB26" s="30">
        <v>475</v>
      </c>
      <c r="AC26" s="31">
        <v>-35.982300000000002</v>
      </c>
      <c r="AD26" s="31">
        <v>0.1442899248120301</v>
      </c>
      <c r="AE26" s="30">
        <v>1</v>
      </c>
    </row>
    <row r="27" spans="2:31" x14ac:dyDescent="0.2">
      <c r="B27" s="28">
        <v>544</v>
      </c>
      <c r="C27" s="29" t="s">
        <v>649</v>
      </c>
      <c r="D27" s="29" t="s">
        <v>618</v>
      </c>
      <c r="E27" s="29">
        <v>1E-4</v>
      </c>
      <c r="F27" s="29">
        <v>2.7799999999999998E-2</v>
      </c>
      <c r="G27" s="29">
        <v>3.6999999999999998E-2</v>
      </c>
      <c r="H27" s="29">
        <v>-1E-4</v>
      </c>
      <c r="I27" s="29">
        <v>-2.8000000000000001E-2</v>
      </c>
      <c r="J27" s="29">
        <v>-3.73E-2</v>
      </c>
      <c r="K27" s="30">
        <v>300</v>
      </c>
      <c r="L27" s="30">
        <v>475</v>
      </c>
      <c r="M27" s="31">
        <v>46.536099999999998</v>
      </c>
      <c r="N27" s="31">
        <v>0.18661092731829573</v>
      </c>
      <c r="O27" s="30">
        <v>1</v>
      </c>
      <c r="R27" s="28">
        <v>544</v>
      </c>
      <c r="S27" s="29" t="s">
        <v>649</v>
      </c>
      <c r="T27" s="29" t="s">
        <v>618</v>
      </c>
      <c r="U27" s="29">
        <v>1E-4</v>
      </c>
      <c r="V27" s="29">
        <v>2.7799999999999998E-2</v>
      </c>
      <c r="W27" s="29">
        <v>3.6999999999999998E-2</v>
      </c>
      <c r="X27" s="29">
        <v>-1E-4</v>
      </c>
      <c r="Y27" s="29">
        <v>-2.8000000000000001E-2</v>
      </c>
      <c r="Z27" s="29">
        <v>-3.73E-2</v>
      </c>
      <c r="AA27" s="30">
        <v>300</v>
      </c>
      <c r="AB27" s="30">
        <v>475</v>
      </c>
      <c r="AC27" s="31">
        <v>46.5334</v>
      </c>
      <c r="AD27" s="31">
        <v>0.18660010025062657</v>
      </c>
      <c r="AE27" s="30">
        <v>1</v>
      </c>
    </row>
    <row r="28" spans="2:31" x14ac:dyDescent="0.2">
      <c r="B28" s="28">
        <v>545</v>
      </c>
      <c r="C28" s="29" t="s">
        <v>651</v>
      </c>
      <c r="D28" s="29" t="s">
        <v>616</v>
      </c>
      <c r="E28" s="29">
        <v>1E-4</v>
      </c>
      <c r="F28" s="29">
        <v>2.7799999999999998E-2</v>
      </c>
      <c r="G28" s="29">
        <v>3.6999999999999998E-2</v>
      </c>
      <c r="H28" s="29">
        <v>-1E-4</v>
      </c>
      <c r="I28" s="29">
        <v>-2.8000000000000001E-2</v>
      </c>
      <c r="J28" s="29">
        <v>-3.73E-2</v>
      </c>
      <c r="K28" s="30">
        <v>300</v>
      </c>
      <c r="L28" s="30">
        <v>475</v>
      </c>
      <c r="M28" s="31">
        <v>-35.225900000000003</v>
      </c>
      <c r="N28" s="31">
        <v>0.1412567418546366</v>
      </c>
      <c r="O28" s="30">
        <v>1</v>
      </c>
      <c r="R28" s="28">
        <v>545</v>
      </c>
      <c r="S28" s="29" t="s">
        <v>651</v>
      </c>
      <c r="T28" s="29" t="s">
        <v>616</v>
      </c>
      <c r="U28" s="29">
        <v>1E-4</v>
      </c>
      <c r="V28" s="29">
        <v>2.7799999999999998E-2</v>
      </c>
      <c r="W28" s="29">
        <v>3.6999999999999998E-2</v>
      </c>
      <c r="X28" s="29">
        <v>-1E-4</v>
      </c>
      <c r="Y28" s="29">
        <v>-2.8000000000000001E-2</v>
      </c>
      <c r="Z28" s="29">
        <v>-3.73E-2</v>
      </c>
      <c r="AA28" s="30">
        <v>300</v>
      </c>
      <c r="AB28" s="30">
        <v>475</v>
      </c>
      <c r="AC28" s="31">
        <v>-35.2258</v>
      </c>
      <c r="AD28" s="31">
        <v>0.14125634085213035</v>
      </c>
      <c r="AE28" s="30">
        <v>1</v>
      </c>
    </row>
    <row r="29" spans="2:31" x14ac:dyDescent="0.2">
      <c r="B29" s="28">
        <v>545</v>
      </c>
      <c r="C29" s="29" t="s">
        <v>652</v>
      </c>
      <c r="D29" s="29" t="s">
        <v>618</v>
      </c>
      <c r="E29" s="29">
        <v>1E-4</v>
      </c>
      <c r="F29" s="29">
        <v>2.7799999999999998E-2</v>
      </c>
      <c r="G29" s="29">
        <v>3.6999999999999998E-2</v>
      </c>
      <c r="H29" s="29">
        <v>-1E-4</v>
      </c>
      <c r="I29" s="29">
        <v>-2.8000000000000001E-2</v>
      </c>
      <c r="J29" s="29">
        <v>-3.73E-2</v>
      </c>
      <c r="K29" s="30">
        <v>300</v>
      </c>
      <c r="L29" s="30">
        <v>475</v>
      </c>
      <c r="M29" s="31">
        <v>46.536099999999998</v>
      </c>
      <c r="N29" s="31">
        <v>0.18661092731829573</v>
      </c>
      <c r="O29" s="30">
        <v>1</v>
      </c>
      <c r="R29" s="28">
        <v>545</v>
      </c>
      <c r="S29" s="29" t="s">
        <v>652</v>
      </c>
      <c r="T29" s="29" t="s">
        <v>618</v>
      </c>
      <c r="U29" s="29">
        <v>1E-4</v>
      </c>
      <c r="V29" s="29">
        <v>2.7799999999999998E-2</v>
      </c>
      <c r="W29" s="29">
        <v>3.6999999999999998E-2</v>
      </c>
      <c r="X29" s="29">
        <v>-1E-4</v>
      </c>
      <c r="Y29" s="29">
        <v>-2.8000000000000001E-2</v>
      </c>
      <c r="Z29" s="29">
        <v>-3.73E-2</v>
      </c>
      <c r="AA29" s="30">
        <v>300</v>
      </c>
      <c r="AB29" s="30">
        <v>475</v>
      </c>
      <c r="AC29" s="31">
        <v>46.5334</v>
      </c>
      <c r="AD29" s="31">
        <v>0.18660010025062657</v>
      </c>
      <c r="AE29" s="30">
        <v>1</v>
      </c>
    </row>
    <row r="30" spans="2:31" x14ac:dyDescent="0.2">
      <c r="B30" s="28">
        <v>546</v>
      </c>
      <c r="C30" s="29" t="s">
        <v>653</v>
      </c>
      <c r="D30" s="29" t="s">
        <v>616</v>
      </c>
      <c r="E30" s="29">
        <v>1E-4</v>
      </c>
      <c r="F30" s="29">
        <v>2.7799999999999998E-2</v>
      </c>
      <c r="G30" s="29">
        <v>3.6999999999999998E-2</v>
      </c>
      <c r="H30" s="29">
        <v>-1E-4</v>
      </c>
      <c r="I30" s="29">
        <v>-2.8000000000000001E-2</v>
      </c>
      <c r="J30" s="29">
        <v>-3.73E-2</v>
      </c>
      <c r="K30" s="30">
        <v>300</v>
      </c>
      <c r="L30" s="30">
        <v>475</v>
      </c>
      <c r="M30" s="31">
        <v>-35.845100000000002</v>
      </c>
      <c r="N30" s="31">
        <v>0.14373974937343362</v>
      </c>
      <c r="O30" s="30">
        <v>1</v>
      </c>
      <c r="R30" s="28">
        <v>546</v>
      </c>
      <c r="S30" s="29" t="s">
        <v>653</v>
      </c>
      <c r="T30" s="29" t="s">
        <v>616</v>
      </c>
      <c r="U30" s="29">
        <v>1E-4</v>
      </c>
      <c r="V30" s="29">
        <v>2.7799999999999998E-2</v>
      </c>
      <c r="W30" s="29">
        <v>3.6999999999999998E-2</v>
      </c>
      <c r="X30" s="29">
        <v>-1E-4</v>
      </c>
      <c r="Y30" s="29">
        <v>-2.8000000000000001E-2</v>
      </c>
      <c r="Z30" s="29">
        <v>-3.73E-2</v>
      </c>
      <c r="AA30" s="30">
        <v>300</v>
      </c>
      <c r="AB30" s="30">
        <v>475</v>
      </c>
      <c r="AC30" s="31">
        <v>-35.845100000000002</v>
      </c>
      <c r="AD30" s="31">
        <v>0.14373974937343362</v>
      </c>
      <c r="AE30" s="30">
        <v>1</v>
      </c>
    </row>
    <row r="31" spans="2:31" x14ac:dyDescent="0.2">
      <c r="B31" s="28">
        <v>546</v>
      </c>
      <c r="C31" s="29" t="s">
        <v>654</v>
      </c>
      <c r="D31" s="29" t="s">
        <v>618</v>
      </c>
      <c r="E31" s="29">
        <v>1E-4</v>
      </c>
      <c r="F31" s="29">
        <v>2.7799999999999998E-2</v>
      </c>
      <c r="G31" s="29">
        <v>3.6999999999999998E-2</v>
      </c>
      <c r="H31" s="29">
        <v>-1E-4</v>
      </c>
      <c r="I31" s="29">
        <v>-2.8000000000000001E-2</v>
      </c>
      <c r="J31" s="29">
        <v>-3.73E-2</v>
      </c>
      <c r="K31" s="30">
        <v>300</v>
      </c>
      <c r="L31" s="30">
        <v>475</v>
      </c>
      <c r="M31" s="31">
        <v>46.536099999999998</v>
      </c>
      <c r="N31" s="31">
        <v>0.18661092731829573</v>
      </c>
      <c r="O31" s="30">
        <v>1</v>
      </c>
      <c r="R31" s="28">
        <v>546</v>
      </c>
      <c r="S31" s="29" t="s">
        <v>654</v>
      </c>
      <c r="T31" s="29" t="s">
        <v>618</v>
      </c>
      <c r="U31" s="29">
        <v>1E-4</v>
      </c>
      <c r="V31" s="29">
        <v>2.7799999999999998E-2</v>
      </c>
      <c r="W31" s="29">
        <v>3.6999999999999998E-2</v>
      </c>
      <c r="X31" s="29">
        <v>-1E-4</v>
      </c>
      <c r="Y31" s="29">
        <v>-2.8000000000000001E-2</v>
      </c>
      <c r="Z31" s="29">
        <v>-3.73E-2</v>
      </c>
      <c r="AA31" s="30">
        <v>300</v>
      </c>
      <c r="AB31" s="30">
        <v>475</v>
      </c>
      <c r="AC31" s="31">
        <v>46.5334</v>
      </c>
      <c r="AD31" s="31">
        <v>0.18660010025062657</v>
      </c>
      <c r="AE31" s="30">
        <v>1</v>
      </c>
    </row>
    <row r="32" spans="2:31" x14ac:dyDescent="0.2">
      <c r="B32" s="28">
        <v>547</v>
      </c>
      <c r="C32" s="29" t="s">
        <v>655</v>
      </c>
      <c r="D32" s="29" t="s">
        <v>616</v>
      </c>
      <c r="E32" s="29">
        <v>1E-4</v>
      </c>
      <c r="F32" s="29">
        <v>2.7799999999999998E-2</v>
      </c>
      <c r="G32" s="29">
        <v>3.6999999999999998E-2</v>
      </c>
      <c r="H32" s="29">
        <v>-1E-4</v>
      </c>
      <c r="I32" s="29">
        <v>-2.8000000000000001E-2</v>
      </c>
      <c r="J32" s="29">
        <v>-3.73E-2</v>
      </c>
      <c r="K32" s="30">
        <v>300</v>
      </c>
      <c r="L32" s="30">
        <v>475</v>
      </c>
      <c r="M32" s="31">
        <v>-35.951300000000003</v>
      </c>
      <c r="N32" s="31">
        <v>0.14416561403508774</v>
      </c>
      <c r="O32" s="30">
        <v>1</v>
      </c>
      <c r="R32" s="28">
        <v>547</v>
      </c>
      <c r="S32" s="29" t="s">
        <v>655</v>
      </c>
      <c r="T32" s="29" t="s">
        <v>616</v>
      </c>
      <c r="U32" s="29">
        <v>1E-4</v>
      </c>
      <c r="V32" s="29">
        <v>2.7799999999999998E-2</v>
      </c>
      <c r="W32" s="29">
        <v>3.6999999999999998E-2</v>
      </c>
      <c r="X32" s="29">
        <v>-1E-4</v>
      </c>
      <c r="Y32" s="29">
        <v>-2.8000000000000001E-2</v>
      </c>
      <c r="Z32" s="29">
        <v>-3.73E-2</v>
      </c>
      <c r="AA32" s="30">
        <v>300</v>
      </c>
      <c r="AB32" s="30">
        <v>475</v>
      </c>
      <c r="AC32" s="31">
        <v>-35.951300000000003</v>
      </c>
      <c r="AD32" s="31">
        <v>0.14416561403508774</v>
      </c>
      <c r="AE32" s="30">
        <v>1</v>
      </c>
    </row>
    <row r="33" spans="2:31" x14ac:dyDescent="0.2">
      <c r="B33" s="28">
        <v>547</v>
      </c>
      <c r="C33" s="29" t="s">
        <v>656</v>
      </c>
      <c r="D33" s="29" t="s">
        <v>618</v>
      </c>
      <c r="E33" s="29">
        <v>1E-4</v>
      </c>
      <c r="F33" s="29">
        <v>2.7799999999999998E-2</v>
      </c>
      <c r="G33" s="29">
        <v>3.6999999999999998E-2</v>
      </c>
      <c r="H33" s="29">
        <v>-1E-4</v>
      </c>
      <c r="I33" s="29">
        <v>-2.8000000000000001E-2</v>
      </c>
      <c r="J33" s="29">
        <v>-3.73E-2</v>
      </c>
      <c r="K33" s="30">
        <v>300</v>
      </c>
      <c r="L33" s="30">
        <v>475</v>
      </c>
      <c r="M33" s="31">
        <v>46.536099999999998</v>
      </c>
      <c r="N33" s="31">
        <v>0.18661092731829573</v>
      </c>
      <c r="O33" s="30">
        <v>1</v>
      </c>
      <c r="R33" s="28">
        <v>547</v>
      </c>
      <c r="S33" s="29" t="s">
        <v>656</v>
      </c>
      <c r="T33" s="29" t="s">
        <v>618</v>
      </c>
      <c r="U33" s="29">
        <v>1E-4</v>
      </c>
      <c r="V33" s="29">
        <v>2.7799999999999998E-2</v>
      </c>
      <c r="W33" s="29">
        <v>3.6999999999999998E-2</v>
      </c>
      <c r="X33" s="29">
        <v>-1E-4</v>
      </c>
      <c r="Y33" s="29">
        <v>-2.8000000000000001E-2</v>
      </c>
      <c r="Z33" s="29">
        <v>-3.73E-2</v>
      </c>
      <c r="AA33" s="30">
        <v>300</v>
      </c>
      <c r="AB33" s="30">
        <v>475</v>
      </c>
      <c r="AC33" s="31">
        <v>46.5334</v>
      </c>
      <c r="AD33" s="31">
        <v>0.18660010025062657</v>
      </c>
      <c r="AE33" s="30">
        <v>1</v>
      </c>
    </row>
    <row r="34" spans="2:31" x14ac:dyDescent="0.2">
      <c r="B34" s="28">
        <v>548</v>
      </c>
      <c r="C34" s="29" t="s">
        <v>658</v>
      </c>
      <c r="D34" s="29" t="s">
        <v>616</v>
      </c>
      <c r="E34" s="29">
        <v>1E-4</v>
      </c>
      <c r="F34" s="29">
        <v>2.7799999999999998E-2</v>
      </c>
      <c r="G34" s="29">
        <v>3.6999999999999998E-2</v>
      </c>
      <c r="H34" s="29">
        <v>-1E-4</v>
      </c>
      <c r="I34" s="29">
        <v>-2.8000000000000001E-2</v>
      </c>
      <c r="J34" s="29">
        <v>-3.73E-2</v>
      </c>
      <c r="K34" s="30">
        <v>300</v>
      </c>
      <c r="L34" s="30">
        <v>475</v>
      </c>
      <c r="M34" s="31">
        <v>-34.9069</v>
      </c>
      <c r="N34" s="31">
        <v>0.13997754385964914</v>
      </c>
      <c r="O34" s="30">
        <v>1</v>
      </c>
      <c r="R34" s="28">
        <v>548</v>
      </c>
      <c r="S34" s="29" t="s">
        <v>658</v>
      </c>
      <c r="T34" s="29" t="s">
        <v>616</v>
      </c>
      <c r="U34" s="29">
        <v>1E-4</v>
      </c>
      <c r="V34" s="29">
        <v>2.7799999999999998E-2</v>
      </c>
      <c r="W34" s="29">
        <v>3.6999999999999998E-2</v>
      </c>
      <c r="X34" s="29">
        <v>-1E-4</v>
      </c>
      <c r="Y34" s="29">
        <v>-2.8000000000000001E-2</v>
      </c>
      <c r="Z34" s="29">
        <v>-3.73E-2</v>
      </c>
      <c r="AA34" s="30">
        <v>300</v>
      </c>
      <c r="AB34" s="30">
        <v>475</v>
      </c>
      <c r="AC34" s="31">
        <v>-34.906799999999997</v>
      </c>
      <c r="AD34" s="31">
        <v>0.13997714285714283</v>
      </c>
      <c r="AE34" s="30">
        <v>1</v>
      </c>
    </row>
    <row r="35" spans="2:31" x14ac:dyDescent="0.2">
      <c r="B35" s="28">
        <v>548</v>
      </c>
      <c r="C35" s="29" t="s">
        <v>659</v>
      </c>
      <c r="D35" s="29" t="s">
        <v>618</v>
      </c>
      <c r="E35" s="29">
        <v>1E-4</v>
      </c>
      <c r="F35" s="29">
        <v>2.7799999999999998E-2</v>
      </c>
      <c r="G35" s="29">
        <v>3.6999999999999998E-2</v>
      </c>
      <c r="H35" s="29">
        <v>-1E-4</v>
      </c>
      <c r="I35" s="29">
        <v>-2.8000000000000001E-2</v>
      </c>
      <c r="J35" s="29">
        <v>-3.73E-2</v>
      </c>
      <c r="K35" s="30">
        <v>300</v>
      </c>
      <c r="L35" s="30">
        <v>475</v>
      </c>
      <c r="M35" s="31">
        <v>46.536099999999998</v>
      </c>
      <c r="N35" s="31">
        <v>0.18661092731829573</v>
      </c>
      <c r="O35" s="30">
        <v>1</v>
      </c>
      <c r="R35" s="28">
        <v>548</v>
      </c>
      <c r="S35" s="29" t="s">
        <v>659</v>
      </c>
      <c r="T35" s="29" t="s">
        <v>618</v>
      </c>
      <c r="U35" s="29">
        <v>1E-4</v>
      </c>
      <c r="V35" s="29">
        <v>2.7799999999999998E-2</v>
      </c>
      <c r="W35" s="29">
        <v>3.6999999999999998E-2</v>
      </c>
      <c r="X35" s="29">
        <v>-1E-4</v>
      </c>
      <c r="Y35" s="29">
        <v>-2.8000000000000001E-2</v>
      </c>
      <c r="Z35" s="29">
        <v>-3.73E-2</v>
      </c>
      <c r="AA35" s="30">
        <v>300</v>
      </c>
      <c r="AB35" s="30">
        <v>475</v>
      </c>
      <c r="AC35" s="31">
        <v>46.5334</v>
      </c>
      <c r="AD35" s="31">
        <v>0.18660010025062657</v>
      </c>
      <c r="AE35" s="30">
        <v>1</v>
      </c>
    </row>
    <row r="36" spans="2:31" x14ac:dyDescent="0.2">
      <c r="B36" s="28">
        <v>522</v>
      </c>
      <c r="C36" s="29" t="s">
        <v>661</v>
      </c>
      <c r="D36" s="29" t="s">
        <v>616</v>
      </c>
      <c r="E36" s="29">
        <v>1E-4</v>
      </c>
      <c r="F36" s="29">
        <v>2.8400000000000002E-2</v>
      </c>
      <c r="G36" s="29">
        <v>3.7900000000000003E-2</v>
      </c>
      <c r="H36" s="29">
        <v>-1E-4</v>
      </c>
      <c r="I36" s="29">
        <v>-2.8400000000000002E-2</v>
      </c>
      <c r="J36" s="29">
        <v>-3.7900000000000003E-2</v>
      </c>
      <c r="K36" s="30">
        <v>300</v>
      </c>
      <c r="L36" s="30">
        <v>475</v>
      </c>
      <c r="M36" s="31">
        <v>-33.131</v>
      </c>
      <c r="N36" s="31">
        <v>0.1328561403508772</v>
      </c>
      <c r="O36" s="30">
        <v>1</v>
      </c>
      <c r="R36" s="28">
        <v>522</v>
      </c>
      <c r="S36" s="29" t="s">
        <v>661</v>
      </c>
      <c r="T36" s="29" t="s">
        <v>616</v>
      </c>
      <c r="U36" s="29">
        <v>1E-4</v>
      </c>
      <c r="V36" s="29">
        <v>2.8400000000000002E-2</v>
      </c>
      <c r="W36" s="29">
        <v>3.7900000000000003E-2</v>
      </c>
      <c r="X36" s="29">
        <v>-1E-4</v>
      </c>
      <c r="Y36" s="29">
        <v>-2.8400000000000002E-2</v>
      </c>
      <c r="Z36" s="29">
        <v>-3.7900000000000003E-2</v>
      </c>
      <c r="AA36" s="30">
        <v>300</v>
      </c>
      <c r="AB36" s="30">
        <v>475</v>
      </c>
      <c r="AC36" s="31">
        <v>-33.133699999999997</v>
      </c>
      <c r="AD36" s="31">
        <v>0.13286696741854637</v>
      </c>
      <c r="AE36" s="30">
        <v>1</v>
      </c>
    </row>
    <row r="37" spans="2:31" x14ac:dyDescent="0.2">
      <c r="B37" s="28">
        <v>522</v>
      </c>
      <c r="C37" s="29" t="s">
        <v>662</v>
      </c>
      <c r="D37" s="29" t="s">
        <v>618</v>
      </c>
      <c r="E37" s="29">
        <v>1E-4</v>
      </c>
      <c r="F37" s="29">
        <v>2.8400000000000002E-2</v>
      </c>
      <c r="G37" s="29">
        <v>3.7900000000000003E-2</v>
      </c>
      <c r="H37" s="29">
        <v>-1E-4</v>
      </c>
      <c r="I37" s="29">
        <v>-2.8400000000000002E-2</v>
      </c>
      <c r="J37" s="29">
        <v>-3.7900000000000003E-2</v>
      </c>
      <c r="K37" s="30">
        <v>300</v>
      </c>
      <c r="L37" s="30">
        <v>475</v>
      </c>
      <c r="M37" s="31">
        <v>46.750399999999999</v>
      </c>
      <c r="N37" s="31">
        <v>0.18747027568922306</v>
      </c>
      <c r="O37" s="30">
        <v>1</v>
      </c>
      <c r="R37" s="28">
        <v>522</v>
      </c>
      <c r="S37" s="29" t="s">
        <v>662</v>
      </c>
      <c r="T37" s="29" t="s">
        <v>618</v>
      </c>
      <c r="U37" s="29">
        <v>1E-4</v>
      </c>
      <c r="V37" s="29">
        <v>2.8400000000000002E-2</v>
      </c>
      <c r="W37" s="29">
        <v>3.7900000000000003E-2</v>
      </c>
      <c r="X37" s="29">
        <v>-1E-4</v>
      </c>
      <c r="Y37" s="29">
        <v>-2.8400000000000002E-2</v>
      </c>
      <c r="Z37" s="29">
        <v>-3.7900000000000003E-2</v>
      </c>
      <c r="AA37" s="30">
        <v>300</v>
      </c>
      <c r="AB37" s="30">
        <v>475</v>
      </c>
      <c r="AC37" s="31">
        <v>46.747700000000002</v>
      </c>
      <c r="AD37" s="31">
        <v>0.18745944862155389</v>
      </c>
      <c r="AE37" s="30">
        <v>1</v>
      </c>
    </row>
    <row r="38" spans="2:31" x14ac:dyDescent="0.2">
      <c r="B38" s="28">
        <v>525</v>
      </c>
      <c r="C38" s="29" t="s">
        <v>664</v>
      </c>
      <c r="D38" s="29" t="s">
        <v>616</v>
      </c>
      <c r="E38" s="29">
        <v>1E-4</v>
      </c>
      <c r="F38" s="29">
        <v>2.8400000000000002E-2</v>
      </c>
      <c r="G38" s="29">
        <v>3.78E-2</v>
      </c>
      <c r="H38" s="29">
        <v>-1E-4</v>
      </c>
      <c r="I38" s="29">
        <v>-2.86E-2</v>
      </c>
      <c r="J38" s="29">
        <v>-3.8100000000000002E-2</v>
      </c>
      <c r="K38" s="30">
        <v>300</v>
      </c>
      <c r="L38" s="30">
        <v>475</v>
      </c>
      <c r="M38" s="31">
        <v>-46.9925</v>
      </c>
      <c r="N38" s="31">
        <v>0.18844110275689224</v>
      </c>
      <c r="O38" s="30">
        <v>1</v>
      </c>
      <c r="R38" s="28">
        <v>525</v>
      </c>
      <c r="S38" s="29" t="s">
        <v>664</v>
      </c>
      <c r="T38" s="29" t="s">
        <v>616</v>
      </c>
      <c r="U38" s="29">
        <v>1E-4</v>
      </c>
      <c r="V38" s="29">
        <v>2.8400000000000002E-2</v>
      </c>
      <c r="W38" s="29">
        <v>3.78E-2</v>
      </c>
      <c r="X38" s="29">
        <v>-1E-4</v>
      </c>
      <c r="Y38" s="29">
        <v>-2.86E-2</v>
      </c>
      <c r="Z38" s="29">
        <v>-3.8100000000000002E-2</v>
      </c>
      <c r="AA38" s="30">
        <v>300</v>
      </c>
      <c r="AB38" s="30">
        <v>475</v>
      </c>
      <c r="AC38" s="31">
        <v>-46.995699999999999</v>
      </c>
      <c r="AD38" s="31">
        <v>0.18845393483709272</v>
      </c>
      <c r="AE38" s="30">
        <v>1</v>
      </c>
    </row>
    <row r="39" spans="2:31" x14ac:dyDescent="0.2">
      <c r="B39" s="28">
        <v>525</v>
      </c>
      <c r="C39" s="29" t="s">
        <v>665</v>
      </c>
      <c r="D39" s="29" t="s">
        <v>618</v>
      </c>
      <c r="E39" s="29">
        <v>1E-4</v>
      </c>
      <c r="F39" s="29">
        <v>2.8400000000000002E-2</v>
      </c>
      <c r="G39" s="29">
        <v>3.78E-2</v>
      </c>
      <c r="H39" s="29">
        <v>-1E-4</v>
      </c>
      <c r="I39" s="29">
        <v>-2.86E-2</v>
      </c>
      <c r="J39" s="29">
        <v>-3.8100000000000002E-2</v>
      </c>
      <c r="K39" s="30">
        <v>300</v>
      </c>
      <c r="L39" s="30">
        <v>475</v>
      </c>
      <c r="M39" s="31">
        <v>62.188800000000001</v>
      </c>
      <c r="N39" s="31">
        <v>0.24937864661654136</v>
      </c>
      <c r="O39" s="30">
        <v>1</v>
      </c>
      <c r="R39" s="28">
        <v>525</v>
      </c>
      <c r="S39" s="29" t="s">
        <v>665</v>
      </c>
      <c r="T39" s="29" t="s">
        <v>618</v>
      </c>
      <c r="U39" s="29">
        <v>1E-4</v>
      </c>
      <c r="V39" s="29">
        <v>2.8400000000000002E-2</v>
      </c>
      <c r="W39" s="29">
        <v>3.78E-2</v>
      </c>
      <c r="X39" s="29">
        <v>-1E-4</v>
      </c>
      <c r="Y39" s="29">
        <v>-2.86E-2</v>
      </c>
      <c r="Z39" s="29">
        <v>-3.8100000000000002E-2</v>
      </c>
      <c r="AA39" s="30">
        <v>300</v>
      </c>
      <c r="AB39" s="30">
        <v>475</v>
      </c>
      <c r="AC39" s="31">
        <v>62.185600000000001</v>
      </c>
      <c r="AD39" s="31">
        <v>0.24936581453634085</v>
      </c>
      <c r="AE39" s="30">
        <v>1</v>
      </c>
    </row>
    <row r="40" spans="2:31" x14ac:dyDescent="0.2">
      <c r="B40" s="28">
        <v>528</v>
      </c>
      <c r="C40" s="29" t="s">
        <v>667</v>
      </c>
      <c r="D40" s="29" t="s">
        <v>616</v>
      </c>
      <c r="E40" s="29">
        <v>1E-4</v>
      </c>
      <c r="F40" s="29">
        <v>2.8400000000000002E-2</v>
      </c>
      <c r="G40" s="29">
        <v>3.78E-2</v>
      </c>
      <c r="H40" s="29">
        <v>-1E-4</v>
      </c>
      <c r="I40" s="29">
        <v>-2.86E-2</v>
      </c>
      <c r="J40" s="29">
        <v>-3.8100000000000002E-2</v>
      </c>
      <c r="K40" s="30">
        <v>300</v>
      </c>
      <c r="L40" s="30">
        <v>475</v>
      </c>
      <c r="M40" s="31">
        <v>-48.509799999999998</v>
      </c>
      <c r="N40" s="31">
        <v>0.19452551378446115</v>
      </c>
      <c r="O40" s="30">
        <v>1</v>
      </c>
      <c r="R40" s="28">
        <v>528</v>
      </c>
      <c r="S40" s="29" t="s">
        <v>667</v>
      </c>
      <c r="T40" s="29" t="s">
        <v>616</v>
      </c>
      <c r="U40" s="29">
        <v>1E-4</v>
      </c>
      <c r="V40" s="29">
        <v>2.8400000000000002E-2</v>
      </c>
      <c r="W40" s="29">
        <v>3.78E-2</v>
      </c>
      <c r="X40" s="29">
        <v>-1E-4</v>
      </c>
      <c r="Y40" s="29">
        <v>-2.86E-2</v>
      </c>
      <c r="Z40" s="29">
        <v>-3.8100000000000002E-2</v>
      </c>
      <c r="AA40" s="30">
        <v>300</v>
      </c>
      <c r="AB40" s="30">
        <v>475</v>
      </c>
      <c r="AC40" s="31">
        <v>-48.513100000000001</v>
      </c>
      <c r="AD40" s="31">
        <v>0.19453874686716791</v>
      </c>
      <c r="AE40" s="30">
        <v>1</v>
      </c>
    </row>
    <row r="41" spans="2:31" x14ac:dyDescent="0.2">
      <c r="B41" s="28">
        <v>528</v>
      </c>
      <c r="C41" s="29" t="s">
        <v>668</v>
      </c>
      <c r="D41" s="29" t="s">
        <v>618</v>
      </c>
      <c r="E41" s="29">
        <v>1E-4</v>
      </c>
      <c r="F41" s="29">
        <v>2.8400000000000002E-2</v>
      </c>
      <c r="G41" s="29">
        <v>3.78E-2</v>
      </c>
      <c r="H41" s="29">
        <v>-1E-4</v>
      </c>
      <c r="I41" s="29">
        <v>-2.86E-2</v>
      </c>
      <c r="J41" s="29">
        <v>-3.8100000000000002E-2</v>
      </c>
      <c r="K41" s="30">
        <v>300</v>
      </c>
      <c r="L41" s="30">
        <v>475</v>
      </c>
      <c r="M41" s="31">
        <v>63.714500000000001</v>
      </c>
      <c r="N41" s="31">
        <v>0.25549674185463661</v>
      </c>
      <c r="O41" s="30">
        <v>1</v>
      </c>
      <c r="R41" s="28">
        <v>528</v>
      </c>
      <c r="S41" s="29" t="s">
        <v>668</v>
      </c>
      <c r="T41" s="29" t="s">
        <v>618</v>
      </c>
      <c r="U41" s="29">
        <v>1E-4</v>
      </c>
      <c r="V41" s="29">
        <v>2.8400000000000002E-2</v>
      </c>
      <c r="W41" s="29">
        <v>3.78E-2</v>
      </c>
      <c r="X41" s="29">
        <v>-1E-4</v>
      </c>
      <c r="Y41" s="29">
        <v>-2.86E-2</v>
      </c>
      <c r="Z41" s="29">
        <v>-3.8100000000000002E-2</v>
      </c>
      <c r="AA41" s="30">
        <v>300</v>
      </c>
      <c r="AB41" s="30">
        <v>475</v>
      </c>
      <c r="AC41" s="31">
        <v>63.711300000000001</v>
      </c>
      <c r="AD41" s="31">
        <v>0.25548390977443608</v>
      </c>
      <c r="AE41" s="30">
        <v>1</v>
      </c>
    </row>
    <row r="42" spans="2:31" x14ac:dyDescent="0.2">
      <c r="B42" s="28">
        <v>531</v>
      </c>
      <c r="C42" s="29" t="s">
        <v>670</v>
      </c>
      <c r="D42" s="29" t="s">
        <v>616</v>
      </c>
      <c r="E42" s="29">
        <v>1E-4</v>
      </c>
      <c r="F42" s="29">
        <v>2.8400000000000002E-2</v>
      </c>
      <c r="G42" s="29">
        <v>3.78E-2</v>
      </c>
      <c r="H42" s="29">
        <v>-1E-4</v>
      </c>
      <c r="I42" s="29">
        <v>-2.86E-2</v>
      </c>
      <c r="J42" s="29">
        <v>-3.8100000000000002E-2</v>
      </c>
      <c r="K42" s="30">
        <v>300</v>
      </c>
      <c r="L42" s="30">
        <v>475</v>
      </c>
      <c r="M42" s="31">
        <v>-48.514299999999999</v>
      </c>
      <c r="N42" s="31">
        <v>0.19454355889724309</v>
      </c>
      <c r="O42" s="30">
        <v>1</v>
      </c>
      <c r="R42" s="28">
        <v>531</v>
      </c>
      <c r="S42" s="29" t="s">
        <v>670</v>
      </c>
      <c r="T42" s="29" t="s">
        <v>616</v>
      </c>
      <c r="U42" s="29">
        <v>1E-4</v>
      </c>
      <c r="V42" s="29">
        <v>2.8400000000000002E-2</v>
      </c>
      <c r="W42" s="29">
        <v>3.78E-2</v>
      </c>
      <c r="X42" s="29">
        <v>-1E-4</v>
      </c>
      <c r="Y42" s="29">
        <v>-2.86E-2</v>
      </c>
      <c r="Z42" s="29">
        <v>-3.8100000000000002E-2</v>
      </c>
      <c r="AA42" s="30">
        <v>300</v>
      </c>
      <c r="AB42" s="30">
        <v>475</v>
      </c>
      <c r="AC42" s="31">
        <v>-48.517499999999998</v>
      </c>
      <c r="AD42" s="31">
        <v>0.19455639097744362</v>
      </c>
      <c r="AE42" s="30">
        <v>1</v>
      </c>
    </row>
    <row r="43" spans="2:31" x14ac:dyDescent="0.2">
      <c r="B43" s="28">
        <v>531</v>
      </c>
      <c r="C43" s="29" t="s">
        <v>671</v>
      </c>
      <c r="D43" s="29" t="s">
        <v>618</v>
      </c>
      <c r="E43" s="29">
        <v>1E-4</v>
      </c>
      <c r="F43" s="29">
        <v>2.8400000000000002E-2</v>
      </c>
      <c r="G43" s="29">
        <v>3.78E-2</v>
      </c>
      <c r="H43" s="29">
        <v>-1E-4</v>
      </c>
      <c r="I43" s="29">
        <v>-2.86E-2</v>
      </c>
      <c r="J43" s="29">
        <v>-3.8100000000000002E-2</v>
      </c>
      <c r="K43" s="30">
        <v>300</v>
      </c>
      <c r="L43" s="30">
        <v>475</v>
      </c>
      <c r="M43" s="31">
        <v>63.710599999999999</v>
      </c>
      <c r="N43" s="31">
        <v>0.25548110275689223</v>
      </c>
      <c r="O43" s="30">
        <v>1</v>
      </c>
      <c r="R43" s="28">
        <v>531</v>
      </c>
      <c r="S43" s="29" t="s">
        <v>671</v>
      </c>
      <c r="T43" s="29" t="s">
        <v>618</v>
      </c>
      <c r="U43" s="29">
        <v>1E-4</v>
      </c>
      <c r="V43" s="29">
        <v>2.8400000000000002E-2</v>
      </c>
      <c r="W43" s="29">
        <v>3.78E-2</v>
      </c>
      <c r="X43" s="29">
        <v>-1E-4</v>
      </c>
      <c r="Y43" s="29">
        <v>-2.86E-2</v>
      </c>
      <c r="Z43" s="29">
        <v>-3.8100000000000002E-2</v>
      </c>
      <c r="AA43" s="30">
        <v>300</v>
      </c>
      <c r="AB43" s="30">
        <v>475</v>
      </c>
      <c r="AC43" s="31">
        <v>63.7074</v>
      </c>
      <c r="AD43" s="31">
        <v>0.25546827067669176</v>
      </c>
      <c r="AE43" s="30">
        <v>1</v>
      </c>
    </row>
    <row r="44" spans="2:31" x14ac:dyDescent="0.2">
      <c r="B44" s="28">
        <v>534</v>
      </c>
      <c r="C44" s="29" t="s">
        <v>673</v>
      </c>
      <c r="D44" s="29" t="s">
        <v>616</v>
      </c>
      <c r="E44" s="29">
        <v>1E-4</v>
      </c>
      <c r="F44" s="29">
        <v>2.8400000000000002E-2</v>
      </c>
      <c r="G44" s="29">
        <v>3.78E-2</v>
      </c>
      <c r="H44" s="29">
        <v>-1E-4</v>
      </c>
      <c r="I44" s="29">
        <v>-2.86E-2</v>
      </c>
      <c r="J44" s="29">
        <v>-3.8100000000000002E-2</v>
      </c>
      <c r="K44" s="30">
        <v>300</v>
      </c>
      <c r="L44" s="30">
        <v>475</v>
      </c>
      <c r="M44" s="31">
        <v>-47.001399999999997</v>
      </c>
      <c r="N44" s="31">
        <v>0.18847679197994985</v>
      </c>
      <c r="O44" s="30">
        <v>1</v>
      </c>
      <c r="R44" s="28">
        <v>534</v>
      </c>
      <c r="S44" s="29" t="s">
        <v>673</v>
      </c>
      <c r="T44" s="29" t="s">
        <v>616</v>
      </c>
      <c r="U44" s="29">
        <v>1E-4</v>
      </c>
      <c r="V44" s="29">
        <v>2.8400000000000002E-2</v>
      </c>
      <c r="W44" s="29">
        <v>3.78E-2</v>
      </c>
      <c r="X44" s="29">
        <v>-1E-4</v>
      </c>
      <c r="Y44" s="29">
        <v>-2.86E-2</v>
      </c>
      <c r="Z44" s="29">
        <v>-3.8100000000000002E-2</v>
      </c>
      <c r="AA44" s="30">
        <v>300</v>
      </c>
      <c r="AB44" s="30">
        <v>475</v>
      </c>
      <c r="AC44" s="31">
        <v>-47.0047</v>
      </c>
      <c r="AD44" s="31">
        <v>0.18849002506265664</v>
      </c>
      <c r="AE44" s="30">
        <v>1</v>
      </c>
    </row>
    <row r="45" spans="2:31" x14ac:dyDescent="0.2">
      <c r="B45" s="28">
        <v>534</v>
      </c>
      <c r="C45" s="29" t="s">
        <v>674</v>
      </c>
      <c r="D45" s="29" t="s">
        <v>618</v>
      </c>
      <c r="E45" s="29">
        <v>1E-4</v>
      </c>
      <c r="F45" s="29">
        <v>2.8400000000000002E-2</v>
      </c>
      <c r="G45" s="29">
        <v>3.78E-2</v>
      </c>
      <c r="H45" s="29">
        <v>-1E-4</v>
      </c>
      <c r="I45" s="29">
        <v>-2.86E-2</v>
      </c>
      <c r="J45" s="29">
        <v>-3.8100000000000002E-2</v>
      </c>
      <c r="K45" s="30">
        <v>300</v>
      </c>
      <c r="L45" s="30">
        <v>475</v>
      </c>
      <c r="M45" s="31">
        <v>62.179499999999997</v>
      </c>
      <c r="N45" s="31">
        <v>0.24934135338345864</v>
      </c>
      <c r="O45" s="30">
        <v>1</v>
      </c>
      <c r="R45" s="28">
        <v>534</v>
      </c>
      <c r="S45" s="29" t="s">
        <v>674</v>
      </c>
      <c r="T45" s="29" t="s">
        <v>618</v>
      </c>
      <c r="U45" s="29">
        <v>1E-4</v>
      </c>
      <c r="V45" s="29">
        <v>2.8400000000000002E-2</v>
      </c>
      <c r="W45" s="29">
        <v>3.78E-2</v>
      </c>
      <c r="X45" s="29">
        <v>-1E-4</v>
      </c>
      <c r="Y45" s="29">
        <v>-2.86E-2</v>
      </c>
      <c r="Z45" s="29">
        <v>-3.8100000000000002E-2</v>
      </c>
      <c r="AA45" s="30">
        <v>300</v>
      </c>
      <c r="AB45" s="30">
        <v>475</v>
      </c>
      <c r="AC45" s="31">
        <v>62.176299999999998</v>
      </c>
      <c r="AD45" s="31">
        <v>0.24932852130325814</v>
      </c>
      <c r="AE45" s="30">
        <v>1</v>
      </c>
    </row>
    <row r="46" spans="2:31" x14ac:dyDescent="0.2">
      <c r="B46" s="28">
        <v>537</v>
      </c>
      <c r="C46" s="29" t="s">
        <v>676</v>
      </c>
      <c r="D46" s="29" t="s">
        <v>616</v>
      </c>
      <c r="E46" s="29">
        <v>1E-4</v>
      </c>
      <c r="F46" s="29">
        <v>2.8400000000000002E-2</v>
      </c>
      <c r="G46" s="29">
        <v>3.7900000000000003E-2</v>
      </c>
      <c r="H46" s="29">
        <v>-1E-4</v>
      </c>
      <c r="I46" s="29">
        <v>-2.8400000000000002E-2</v>
      </c>
      <c r="J46" s="29">
        <v>-3.7900000000000003E-2</v>
      </c>
      <c r="K46" s="30">
        <v>300</v>
      </c>
      <c r="L46" s="30">
        <v>475</v>
      </c>
      <c r="M46" s="31">
        <v>-33.143099999999997</v>
      </c>
      <c r="N46" s="31">
        <v>0.13290466165413534</v>
      </c>
      <c r="O46" s="30">
        <v>1</v>
      </c>
      <c r="R46" s="28">
        <v>537</v>
      </c>
      <c r="S46" s="29" t="s">
        <v>676</v>
      </c>
      <c r="T46" s="29" t="s">
        <v>616</v>
      </c>
      <c r="U46" s="29">
        <v>1E-4</v>
      </c>
      <c r="V46" s="29">
        <v>2.8400000000000002E-2</v>
      </c>
      <c r="W46" s="29">
        <v>3.7900000000000003E-2</v>
      </c>
      <c r="X46" s="29">
        <v>-1E-4</v>
      </c>
      <c r="Y46" s="29">
        <v>-2.8400000000000002E-2</v>
      </c>
      <c r="Z46" s="29">
        <v>-3.7900000000000003E-2</v>
      </c>
      <c r="AA46" s="30">
        <v>300</v>
      </c>
      <c r="AB46" s="30">
        <v>475</v>
      </c>
      <c r="AC46" s="31">
        <v>-33.145800000000001</v>
      </c>
      <c r="AD46" s="31">
        <v>0.13291548872180453</v>
      </c>
      <c r="AE46" s="30">
        <v>1</v>
      </c>
    </row>
    <row r="47" spans="2:31" x14ac:dyDescent="0.2">
      <c r="B47" s="28">
        <v>537</v>
      </c>
      <c r="C47" s="29" t="s">
        <v>677</v>
      </c>
      <c r="D47" s="29" t="s">
        <v>618</v>
      </c>
      <c r="E47" s="29">
        <v>1E-4</v>
      </c>
      <c r="F47" s="29">
        <v>2.8400000000000002E-2</v>
      </c>
      <c r="G47" s="29">
        <v>3.7900000000000003E-2</v>
      </c>
      <c r="H47" s="29">
        <v>-1E-4</v>
      </c>
      <c r="I47" s="29">
        <v>-2.8400000000000002E-2</v>
      </c>
      <c r="J47" s="29">
        <v>-3.7900000000000003E-2</v>
      </c>
      <c r="K47" s="30">
        <v>300</v>
      </c>
      <c r="L47" s="30">
        <v>475</v>
      </c>
      <c r="M47" s="31">
        <v>46.738199999999999</v>
      </c>
      <c r="N47" s="31">
        <v>0.18742135338345864</v>
      </c>
      <c r="O47" s="30">
        <v>1</v>
      </c>
      <c r="R47" s="28">
        <v>537</v>
      </c>
      <c r="S47" s="29" t="s">
        <v>677</v>
      </c>
      <c r="T47" s="29" t="s">
        <v>618</v>
      </c>
      <c r="U47" s="29">
        <v>1E-4</v>
      </c>
      <c r="V47" s="29">
        <v>2.8400000000000002E-2</v>
      </c>
      <c r="W47" s="29">
        <v>3.7900000000000003E-2</v>
      </c>
      <c r="X47" s="29">
        <v>-1E-4</v>
      </c>
      <c r="Y47" s="29">
        <v>-2.8400000000000002E-2</v>
      </c>
      <c r="Z47" s="29">
        <v>-3.7900000000000003E-2</v>
      </c>
      <c r="AA47" s="30">
        <v>300</v>
      </c>
      <c r="AB47" s="30">
        <v>475</v>
      </c>
      <c r="AC47" s="31">
        <v>46.735500000000002</v>
      </c>
      <c r="AD47" s="31">
        <v>0.18741052631578947</v>
      </c>
      <c r="AE47" s="30">
        <v>1</v>
      </c>
    </row>
    <row r="48" spans="2:31" x14ac:dyDescent="0.2">
      <c r="B48" s="28">
        <v>549</v>
      </c>
      <c r="C48" s="29" t="s">
        <v>679</v>
      </c>
      <c r="D48" s="29" t="s">
        <v>616</v>
      </c>
      <c r="E48" s="29">
        <v>1E-4</v>
      </c>
      <c r="F48" s="29">
        <v>2.7799999999999998E-2</v>
      </c>
      <c r="G48" s="29">
        <v>3.6999999999999998E-2</v>
      </c>
      <c r="H48" s="29">
        <v>-1E-4</v>
      </c>
      <c r="I48" s="29">
        <v>-2.8000000000000001E-2</v>
      </c>
      <c r="J48" s="29">
        <v>-3.73E-2</v>
      </c>
      <c r="K48" s="30">
        <v>300</v>
      </c>
      <c r="L48" s="30">
        <v>475</v>
      </c>
      <c r="M48" s="31">
        <v>-36.096200000000003</v>
      </c>
      <c r="N48" s="31">
        <v>0.14474666666666669</v>
      </c>
      <c r="O48" s="30">
        <v>1</v>
      </c>
      <c r="R48" s="28">
        <v>549</v>
      </c>
      <c r="S48" s="29" t="s">
        <v>679</v>
      </c>
      <c r="T48" s="29" t="s">
        <v>616</v>
      </c>
      <c r="U48" s="29">
        <v>1E-4</v>
      </c>
      <c r="V48" s="29">
        <v>2.7799999999999998E-2</v>
      </c>
      <c r="W48" s="29">
        <v>3.6999999999999998E-2</v>
      </c>
      <c r="X48" s="29">
        <v>-1E-4</v>
      </c>
      <c r="Y48" s="29">
        <v>-2.8000000000000001E-2</v>
      </c>
      <c r="Z48" s="29">
        <v>-3.73E-2</v>
      </c>
      <c r="AA48" s="30">
        <v>300</v>
      </c>
      <c r="AB48" s="30">
        <v>475</v>
      </c>
      <c r="AC48" s="31">
        <v>-36.095999999999997</v>
      </c>
      <c r="AD48" s="31">
        <v>0.14474586466165412</v>
      </c>
      <c r="AE48" s="30">
        <v>1</v>
      </c>
    </row>
    <row r="49" spans="2:31" x14ac:dyDescent="0.2">
      <c r="B49" s="28">
        <v>549</v>
      </c>
      <c r="C49" s="29" t="s">
        <v>680</v>
      </c>
      <c r="D49" s="29" t="s">
        <v>618</v>
      </c>
      <c r="E49" s="29">
        <v>1E-4</v>
      </c>
      <c r="F49" s="29">
        <v>2.7799999999999998E-2</v>
      </c>
      <c r="G49" s="29">
        <v>3.6999999999999998E-2</v>
      </c>
      <c r="H49" s="29">
        <v>-1E-4</v>
      </c>
      <c r="I49" s="29">
        <v>-2.8000000000000001E-2</v>
      </c>
      <c r="J49" s="29">
        <v>-3.73E-2</v>
      </c>
      <c r="K49" s="30">
        <v>300</v>
      </c>
      <c r="L49" s="30">
        <v>475</v>
      </c>
      <c r="M49" s="31">
        <v>46.738199999999999</v>
      </c>
      <c r="N49" s="31">
        <v>0.18742135338345864</v>
      </c>
      <c r="O49" s="30">
        <v>1</v>
      </c>
      <c r="R49" s="28">
        <v>549</v>
      </c>
      <c r="S49" s="29" t="s">
        <v>680</v>
      </c>
      <c r="T49" s="29" t="s">
        <v>618</v>
      </c>
      <c r="U49" s="29">
        <v>1E-4</v>
      </c>
      <c r="V49" s="29">
        <v>2.7799999999999998E-2</v>
      </c>
      <c r="W49" s="29">
        <v>3.6999999999999998E-2</v>
      </c>
      <c r="X49" s="29">
        <v>-1E-4</v>
      </c>
      <c r="Y49" s="29">
        <v>-2.8000000000000001E-2</v>
      </c>
      <c r="Z49" s="29">
        <v>-3.73E-2</v>
      </c>
      <c r="AA49" s="30">
        <v>300</v>
      </c>
      <c r="AB49" s="30">
        <v>475</v>
      </c>
      <c r="AC49" s="31">
        <v>46.735500000000002</v>
      </c>
      <c r="AD49" s="31">
        <v>0.18741052631578947</v>
      </c>
      <c r="AE49" s="30">
        <v>1</v>
      </c>
    </row>
    <row r="50" spans="2:31" x14ac:dyDescent="0.2">
      <c r="B50" s="28">
        <v>550</v>
      </c>
      <c r="C50" s="29" t="s">
        <v>682</v>
      </c>
      <c r="D50" s="29" t="s">
        <v>616</v>
      </c>
      <c r="E50" s="29">
        <v>1E-4</v>
      </c>
      <c r="F50" s="29">
        <v>2.7799999999999998E-2</v>
      </c>
      <c r="G50" s="29">
        <v>3.6999999999999998E-2</v>
      </c>
      <c r="H50" s="29">
        <v>-1E-4</v>
      </c>
      <c r="I50" s="29">
        <v>-2.8000000000000001E-2</v>
      </c>
      <c r="J50" s="29">
        <v>-3.73E-2</v>
      </c>
      <c r="K50" s="30">
        <v>300</v>
      </c>
      <c r="L50" s="30">
        <v>475</v>
      </c>
      <c r="M50" s="31">
        <v>-35.317599999999999</v>
      </c>
      <c r="N50" s="31">
        <v>0.14162446115288219</v>
      </c>
      <c r="O50" s="30">
        <v>1</v>
      </c>
      <c r="R50" s="28">
        <v>550</v>
      </c>
      <c r="S50" s="29" t="s">
        <v>682</v>
      </c>
      <c r="T50" s="29" t="s">
        <v>616</v>
      </c>
      <c r="U50" s="29">
        <v>1E-4</v>
      </c>
      <c r="V50" s="29">
        <v>2.7799999999999998E-2</v>
      </c>
      <c r="W50" s="29">
        <v>3.6999999999999998E-2</v>
      </c>
      <c r="X50" s="29">
        <v>-1E-4</v>
      </c>
      <c r="Y50" s="29">
        <v>-2.8000000000000001E-2</v>
      </c>
      <c r="Z50" s="29">
        <v>-3.73E-2</v>
      </c>
      <c r="AA50" s="30">
        <v>300</v>
      </c>
      <c r="AB50" s="30">
        <v>475</v>
      </c>
      <c r="AC50" s="31">
        <v>-35.317399999999999</v>
      </c>
      <c r="AD50" s="31">
        <v>0.14162365914786967</v>
      </c>
      <c r="AE50" s="30">
        <v>1</v>
      </c>
    </row>
    <row r="51" spans="2:31" x14ac:dyDescent="0.2">
      <c r="B51" s="28">
        <v>550</v>
      </c>
      <c r="C51" s="29" t="s">
        <v>683</v>
      </c>
      <c r="D51" s="29" t="s">
        <v>618</v>
      </c>
      <c r="E51" s="29">
        <v>1E-4</v>
      </c>
      <c r="F51" s="29">
        <v>2.7799999999999998E-2</v>
      </c>
      <c r="G51" s="29">
        <v>3.6999999999999998E-2</v>
      </c>
      <c r="H51" s="29">
        <v>-1E-4</v>
      </c>
      <c r="I51" s="29">
        <v>-2.8000000000000001E-2</v>
      </c>
      <c r="J51" s="29">
        <v>-3.73E-2</v>
      </c>
      <c r="K51" s="30">
        <v>300</v>
      </c>
      <c r="L51" s="30">
        <v>475</v>
      </c>
      <c r="M51" s="31">
        <v>46.738199999999999</v>
      </c>
      <c r="N51" s="31">
        <v>0.18742135338345864</v>
      </c>
      <c r="O51" s="30">
        <v>1</v>
      </c>
      <c r="R51" s="28">
        <v>550</v>
      </c>
      <c r="S51" s="29" t="s">
        <v>683</v>
      </c>
      <c r="T51" s="29" t="s">
        <v>618</v>
      </c>
      <c r="U51" s="29">
        <v>1E-4</v>
      </c>
      <c r="V51" s="29">
        <v>2.7799999999999998E-2</v>
      </c>
      <c r="W51" s="29">
        <v>3.6999999999999998E-2</v>
      </c>
      <c r="X51" s="29">
        <v>-1E-4</v>
      </c>
      <c r="Y51" s="29">
        <v>-2.8000000000000001E-2</v>
      </c>
      <c r="Z51" s="29">
        <v>-3.73E-2</v>
      </c>
      <c r="AA51" s="30">
        <v>300</v>
      </c>
      <c r="AB51" s="30">
        <v>475</v>
      </c>
      <c r="AC51" s="31">
        <v>46.735500000000002</v>
      </c>
      <c r="AD51" s="31">
        <v>0.18741052631578947</v>
      </c>
      <c r="AE51" s="30">
        <v>1</v>
      </c>
    </row>
    <row r="52" spans="2:31" x14ac:dyDescent="0.2">
      <c r="B52" s="28">
        <v>551</v>
      </c>
      <c r="C52" s="29" t="s">
        <v>684</v>
      </c>
      <c r="D52" s="29" t="s">
        <v>616</v>
      </c>
      <c r="E52" s="29">
        <v>1E-4</v>
      </c>
      <c r="F52" s="29">
        <v>2.7799999999999998E-2</v>
      </c>
      <c r="G52" s="29">
        <v>3.6999999999999998E-2</v>
      </c>
      <c r="H52" s="29">
        <v>-1E-4</v>
      </c>
      <c r="I52" s="29">
        <v>-2.8000000000000001E-2</v>
      </c>
      <c r="J52" s="29">
        <v>-3.73E-2</v>
      </c>
      <c r="K52" s="30">
        <v>300</v>
      </c>
      <c r="L52" s="30">
        <v>475</v>
      </c>
      <c r="M52" s="31">
        <v>-35.943800000000003</v>
      </c>
      <c r="N52" s="31">
        <v>0.1441355388471178</v>
      </c>
      <c r="O52" s="30">
        <v>1</v>
      </c>
      <c r="R52" s="28">
        <v>551</v>
      </c>
      <c r="S52" s="29" t="s">
        <v>684</v>
      </c>
      <c r="T52" s="29" t="s">
        <v>616</v>
      </c>
      <c r="U52" s="29">
        <v>1E-4</v>
      </c>
      <c r="V52" s="29">
        <v>2.7799999999999998E-2</v>
      </c>
      <c r="W52" s="29">
        <v>3.6999999999999998E-2</v>
      </c>
      <c r="X52" s="29">
        <v>-1E-4</v>
      </c>
      <c r="Y52" s="29">
        <v>-2.8000000000000001E-2</v>
      </c>
      <c r="Z52" s="29">
        <v>-3.73E-2</v>
      </c>
      <c r="AA52" s="30">
        <v>300</v>
      </c>
      <c r="AB52" s="30">
        <v>475</v>
      </c>
      <c r="AC52" s="31">
        <v>-35.9437</v>
      </c>
      <c r="AD52" s="31">
        <v>0.14413513784461152</v>
      </c>
      <c r="AE52" s="30">
        <v>1</v>
      </c>
    </row>
    <row r="53" spans="2:31" x14ac:dyDescent="0.2">
      <c r="B53" s="28">
        <v>551</v>
      </c>
      <c r="C53" s="29" t="s">
        <v>685</v>
      </c>
      <c r="D53" s="29" t="s">
        <v>618</v>
      </c>
      <c r="E53" s="29">
        <v>1E-4</v>
      </c>
      <c r="F53" s="29">
        <v>2.7799999999999998E-2</v>
      </c>
      <c r="G53" s="29">
        <v>3.6999999999999998E-2</v>
      </c>
      <c r="H53" s="29">
        <v>-1E-4</v>
      </c>
      <c r="I53" s="29">
        <v>-2.8000000000000001E-2</v>
      </c>
      <c r="J53" s="29">
        <v>-3.73E-2</v>
      </c>
      <c r="K53" s="30">
        <v>300</v>
      </c>
      <c r="L53" s="30">
        <v>475</v>
      </c>
      <c r="M53" s="31">
        <v>46.738199999999999</v>
      </c>
      <c r="N53" s="31">
        <v>0.18742135338345864</v>
      </c>
      <c r="O53" s="30">
        <v>1</v>
      </c>
      <c r="R53" s="28">
        <v>551</v>
      </c>
      <c r="S53" s="29" t="s">
        <v>685</v>
      </c>
      <c r="T53" s="29" t="s">
        <v>618</v>
      </c>
      <c r="U53" s="29">
        <v>1E-4</v>
      </c>
      <c r="V53" s="29">
        <v>2.7799999999999998E-2</v>
      </c>
      <c r="W53" s="29">
        <v>3.6999999999999998E-2</v>
      </c>
      <c r="X53" s="29">
        <v>-1E-4</v>
      </c>
      <c r="Y53" s="29">
        <v>-2.8000000000000001E-2</v>
      </c>
      <c r="Z53" s="29">
        <v>-3.73E-2</v>
      </c>
      <c r="AA53" s="30">
        <v>300</v>
      </c>
      <c r="AB53" s="30">
        <v>475</v>
      </c>
      <c r="AC53" s="31">
        <v>46.735500000000002</v>
      </c>
      <c r="AD53" s="31">
        <v>0.18741052631578947</v>
      </c>
      <c r="AE53" s="30">
        <v>1</v>
      </c>
    </row>
    <row r="54" spans="2:31" x14ac:dyDescent="0.2">
      <c r="B54" s="28">
        <v>552</v>
      </c>
      <c r="C54" s="29" t="s">
        <v>686</v>
      </c>
      <c r="D54" s="29" t="s">
        <v>616</v>
      </c>
      <c r="E54" s="29">
        <v>1E-4</v>
      </c>
      <c r="F54" s="29">
        <v>2.7799999999999998E-2</v>
      </c>
      <c r="G54" s="29">
        <v>3.6999999999999998E-2</v>
      </c>
      <c r="H54" s="29">
        <v>-1E-4</v>
      </c>
      <c r="I54" s="29">
        <v>-2.8000000000000001E-2</v>
      </c>
      <c r="J54" s="29">
        <v>-3.73E-2</v>
      </c>
      <c r="K54" s="30">
        <v>300</v>
      </c>
      <c r="L54" s="30">
        <v>475</v>
      </c>
      <c r="M54" s="31">
        <v>-36.046599999999998</v>
      </c>
      <c r="N54" s="31">
        <v>0.1445477694235589</v>
      </c>
      <c r="O54" s="30">
        <v>1</v>
      </c>
      <c r="R54" s="28">
        <v>552</v>
      </c>
      <c r="S54" s="29" t="s">
        <v>686</v>
      </c>
      <c r="T54" s="29" t="s">
        <v>616</v>
      </c>
      <c r="U54" s="29">
        <v>1E-4</v>
      </c>
      <c r="V54" s="29">
        <v>2.7799999999999998E-2</v>
      </c>
      <c r="W54" s="29">
        <v>3.6999999999999998E-2</v>
      </c>
      <c r="X54" s="29">
        <v>-1E-4</v>
      </c>
      <c r="Y54" s="29">
        <v>-2.8000000000000001E-2</v>
      </c>
      <c r="Z54" s="29">
        <v>-3.73E-2</v>
      </c>
      <c r="AA54" s="30">
        <v>300</v>
      </c>
      <c r="AB54" s="30">
        <v>475</v>
      </c>
      <c r="AC54" s="31">
        <v>-36.046399999999998</v>
      </c>
      <c r="AD54" s="31">
        <v>0.14454696741854636</v>
      </c>
      <c r="AE54" s="30">
        <v>1</v>
      </c>
    </row>
    <row r="55" spans="2:31" x14ac:dyDescent="0.2">
      <c r="B55" s="28">
        <v>552</v>
      </c>
      <c r="C55" s="29" t="s">
        <v>687</v>
      </c>
      <c r="D55" s="29" t="s">
        <v>618</v>
      </c>
      <c r="E55" s="29">
        <v>1E-4</v>
      </c>
      <c r="F55" s="29">
        <v>2.7799999999999998E-2</v>
      </c>
      <c r="G55" s="29">
        <v>3.6999999999999998E-2</v>
      </c>
      <c r="H55" s="29">
        <v>-1E-4</v>
      </c>
      <c r="I55" s="29">
        <v>-2.8000000000000001E-2</v>
      </c>
      <c r="J55" s="29">
        <v>-3.73E-2</v>
      </c>
      <c r="K55" s="30">
        <v>300</v>
      </c>
      <c r="L55" s="30">
        <v>475</v>
      </c>
      <c r="M55" s="31">
        <v>46.738199999999999</v>
      </c>
      <c r="N55" s="31">
        <v>0.18742135338345864</v>
      </c>
      <c r="O55" s="30">
        <v>1</v>
      </c>
      <c r="R55" s="28">
        <v>552</v>
      </c>
      <c r="S55" s="29" t="s">
        <v>687</v>
      </c>
      <c r="T55" s="29" t="s">
        <v>618</v>
      </c>
      <c r="U55" s="29">
        <v>1E-4</v>
      </c>
      <c r="V55" s="29">
        <v>2.7799999999999998E-2</v>
      </c>
      <c r="W55" s="29">
        <v>3.6999999999999998E-2</v>
      </c>
      <c r="X55" s="29">
        <v>-1E-4</v>
      </c>
      <c r="Y55" s="29">
        <v>-2.8000000000000001E-2</v>
      </c>
      <c r="Z55" s="29">
        <v>-3.73E-2</v>
      </c>
      <c r="AA55" s="30">
        <v>300</v>
      </c>
      <c r="AB55" s="30">
        <v>475</v>
      </c>
      <c r="AC55" s="31">
        <v>46.735500000000002</v>
      </c>
      <c r="AD55" s="31">
        <v>0.18741052631578947</v>
      </c>
      <c r="AE55" s="30">
        <v>1</v>
      </c>
    </row>
    <row r="56" spans="2:31" x14ac:dyDescent="0.2">
      <c r="B56" s="28">
        <v>553</v>
      </c>
      <c r="C56" s="29" t="s">
        <v>689</v>
      </c>
      <c r="D56" s="29" t="s">
        <v>616</v>
      </c>
      <c r="E56" s="29">
        <v>1E-4</v>
      </c>
      <c r="F56" s="29">
        <v>2.7799999999999998E-2</v>
      </c>
      <c r="G56" s="29">
        <v>3.6999999999999998E-2</v>
      </c>
      <c r="H56" s="29">
        <v>-1E-4</v>
      </c>
      <c r="I56" s="29">
        <v>-2.8000000000000001E-2</v>
      </c>
      <c r="J56" s="29">
        <v>-3.73E-2</v>
      </c>
      <c r="K56" s="30">
        <v>300</v>
      </c>
      <c r="L56" s="30">
        <v>475</v>
      </c>
      <c r="M56" s="31">
        <v>-34.991900000000001</v>
      </c>
      <c r="N56" s="31">
        <v>0.14031839598997495</v>
      </c>
      <c r="O56" s="30">
        <v>1</v>
      </c>
      <c r="R56" s="28">
        <v>553</v>
      </c>
      <c r="S56" s="29" t="s">
        <v>689</v>
      </c>
      <c r="T56" s="29" t="s">
        <v>616</v>
      </c>
      <c r="U56" s="29">
        <v>1E-4</v>
      </c>
      <c r="V56" s="29">
        <v>2.7799999999999998E-2</v>
      </c>
      <c r="W56" s="29">
        <v>3.6999999999999998E-2</v>
      </c>
      <c r="X56" s="29">
        <v>-1E-4</v>
      </c>
      <c r="Y56" s="29">
        <v>-2.8000000000000001E-2</v>
      </c>
      <c r="Z56" s="29">
        <v>-3.73E-2</v>
      </c>
      <c r="AA56" s="30">
        <v>300</v>
      </c>
      <c r="AB56" s="30">
        <v>475</v>
      </c>
      <c r="AC56" s="31">
        <v>-34.991799999999998</v>
      </c>
      <c r="AD56" s="31">
        <v>0.14031799498746866</v>
      </c>
      <c r="AE56" s="30">
        <v>1</v>
      </c>
    </row>
    <row r="57" spans="2:31" x14ac:dyDescent="0.2">
      <c r="B57" s="28">
        <v>553</v>
      </c>
      <c r="C57" s="29" t="s">
        <v>690</v>
      </c>
      <c r="D57" s="29" t="s">
        <v>618</v>
      </c>
      <c r="E57" s="29">
        <v>1E-4</v>
      </c>
      <c r="F57" s="29">
        <v>2.7799999999999998E-2</v>
      </c>
      <c r="G57" s="29">
        <v>3.6999999999999998E-2</v>
      </c>
      <c r="H57" s="29">
        <v>-1E-4</v>
      </c>
      <c r="I57" s="29">
        <v>-2.8000000000000001E-2</v>
      </c>
      <c r="J57" s="29">
        <v>-3.73E-2</v>
      </c>
      <c r="K57" s="30">
        <v>300</v>
      </c>
      <c r="L57" s="30">
        <v>475</v>
      </c>
      <c r="M57" s="31">
        <v>46.738199999999999</v>
      </c>
      <c r="N57" s="31">
        <v>0.18742135338345864</v>
      </c>
      <c r="O57" s="30">
        <v>1</v>
      </c>
      <c r="R57" s="28">
        <v>553</v>
      </c>
      <c r="S57" s="29" t="s">
        <v>690</v>
      </c>
      <c r="T57" s="29" t="s">
        <v>618</v>
      </c>
      <c r="U57" s="29">
        <v>1E-4</v>
      </c>
      <c r="V57" s="29">
        <v>2.7799999999999998E-2</v>
      </c>
      <c r="W57" s="29">
        <v>3.6999999999999998E-2</v>
      </c>
      <c r="X57" s="29">
        <v>-1E-4</v>
      </c>
      <c r="Y57" s="29">
        <v>-2.8000000000000001E-2</v>
      </c>
      <c r="Z57" s="29">
        <v>-3.73E-2</v>
      </c>
      <c r="AA57" s="30">
        <v>300</v>
      </c>
      <c r="AB57" s="30">
        <v>475</v>
      </c>
      <c r="AC57" s="31">
        <v>46.735500000000002</v>
      </c>
      <c r="AD57" s="31">
        <v>0.18741052631578947</v>
      </c>
      <c r="AE57" s="30">
        <v>1</v>
      </c>
    </row>
    <row r="58" spans="2:31" x14ac:dyDescent="0.2">
      <c r="B58" s="28">
        <v>523</v>
      </c>
      <c r="C58" s="29" t="s">
        <v>692</v>
      </c>
      <c r="D58" s="29" t="s">
        <v>616</v>
      </c>
      <c r="E58" s="29">
        <v>1E-4</v>
      </c>
      <c r="F58" s="29">
        <v>2.8400000000000002E-2</v>
      </c>
      <c r="G58" s="29">
        <v>3.7900000000000003E-2</v>
      </c>
      <c r="H58" s="29">
        <v>-1E-4</v>
      </c>
      <c r="I58" s="29">
        <v>-2.8400000000000002E-2</v>
      </c>
      <c r="J58" s="29">
        <v>-3.7900000000000003E-2</v>
      </c>
      <c r="K58" s="30">
        <v>300</v>
      </c>
      <c r="L58" s="30">
        <v>475</v>
      </c>
      <c r="M58" s="31">
        <v>-33.04</v>
      </c>
      <c r="N58" s="31">
        <v>0.13249122807017544</v>
      </c>
      <c r="O58" s="30">
        <v>1</v>
      </c>
      <c r="R58" s="28">
        <v>523</v>
      </c>
      <c r="S58" s="29" t="s">
        <v>692</v>
      </c>
      <c r="T58" s="29" t="s">
        <v>616</v>
      </c>
      <c r="U58" s="29">
        <v>1E-4</v>
      </c>
      <c r="V58" s="29">
        <v>2.8400000000000002E-2</v>
      </c>
      <c r="W58" s="29">
        <v>3.7900000000000003E-2</v>
      </c>
      <c r="X58" s="29">
        <v>-1E-4</v>
      </c>
      <c r="Y58" s="29">
        <v>-2.8400000000000002E-2</v>
      </c>
      <c r="Z58" s="29">
        <v>-3.7900000000000003E-2</v>
      </c>
      <c r="AA58" s="30">
        <v>300</v>
      </c>
      <c r="AB58" s="30">
        <v>475</v>
      </c>
      <c r="AC58" s="31">
        <v>-33.042700000000004</v>
      </c>
      <c r="AD58" s="31">
        <v>0.13250205513784463</v>
      </c>
      <c r="AE58" s="30">
        <v>1</v>
      </c>
    </row>
    <row r="59" spans="2:31" x14ac:dyDescent="0.2">
      <c r="B59" s="28">
        <v>523</v>
      </c>
      <c r="C59" s="29" t="s">
        <v>693</v>
      </c>
      <c r="D59" s="29" t="s">
        <v>618</v>
      </c>
      <c r="E59" s="29">
        <v>1E-4</v>
      </c>
      <c r="F59" s="29">
        <v>2.8400000000000002E-2</v>
      </c>
      <c r="G59" s="29">
        <v>3.7900000000000003E-2</v>
      </c>
      <c r="H59" s="29">
        <v>-1E-4</v>
      </c>
      <c r="I59" s="29">
        <v>-2.8400000000000002E-2</v>
      </c>
      <c r="J59" s="29">
        <v>-3.7900000000000003E-2</v>
      </c>
      <c r="K59" s="30">
        <v>300</v>
      </c>
      <c r="L59" s="30">
        <v>475</v>
      </c>
      <c r="M59" s="31">
        <v>47.006100000000004</v>
      </c>
      <c r="N59" s="31">
        <v>0.18849563909774439</v>
      </c>
      <c r="O59" s="30">
        <v>1</v>
      </c>
      <c r="R59" s="28">
        <v>523</v>
      </c>
      <c r="S59" s="29" t="s">
        <v>693</v>
      </c>
      <c r="T59" s="29" t="s">
        <v>618</v>
      </c>
      <c r="U59" s="29">
        <v>1E-4</v>
      </c>
      <c r="V59" s="29">
        <v>2.8400000000000002E-2</v>
      </c>
      <c r="W59" s="29">
        <v>3.7900000000000003E-2</v>
      </c>
      <c r="X59" s="29">
        <v>-1E-4</v>
      </c>
      <c r="Y59" s="29">
        <v>-2.8400000000000002E-2</v>
      </c>
      <c r="Z59" s="29">
        <v>-3.7900000000000003E-2</v>
      </c>
      <c r="AA59" s="30">
        <v>300</v>
      </c>
      <c r="AB59" s="30">
        <v>475</v>
      </c>
      <c r="AC59" s="31">
        <v>47.003300000000003</v>
      </c>
      <c r="AD59" s="31">
        <v>0.18848441102756894</v>
      </c>
      <c r="AE59" s="30">
        <v>1</v>
      </c>
    </row>
    <row r="60" spans="2:31" x14ac:dyDescent="0.2">
      <c r="B60" s="28">
        <v>526</v>
      </c>
      <c r="C60" s="29" t="s">
        <v>695</v>
      </c>
      <c r="D60" s="29" t="s">
        <v>616</v>
      </c>
      <c r="E60" s="29">
        <v>1E-4</v>
      </c>
      <c r="F60" s="29">
        <v>2.8400000000000002E-2</v>
      </c>
      <c r="G60" s="29">
        <v>3.78E-2</v>
      </c>
      <c r="H60" s="29">
        <v>-1E-4</v>
      </c>
      <c r="I60" s="29">
        <v>-2.86E-2</v>
      </c>
      <c r="J60" s="29">
        <v>-3.8100000000000002E-2</v>
      </c>
      <c r="K60" s="30">
        <v>300</v>
      </c>
      <c r="L60" s="30">
        <v>475</v>
      </c>
      <c r="M60" s="31">
        <v>-46.6629</v>
      </c>
      <c r="N60" s="31">
        <v>0.1871193984962406</v>
      </c>
      <c r="O60" s="30">
        <v>1</v>
      </c>
      <c r="R60" s="28">
        <v>526</v>
      </c>
      <c r="S60" s="29" t="s">
        <v>695</v>
      </c>
      <c r="T60" s="29" t="s">
        <v>616</v>
      </c>
      <c r="U60" s="29">
        <v>1E-4</v>
      </c>
      <c r="V60" s="29">
        <v>2.8400000000000002E-2</v>
      </c>
      <c r="W60" s="29">
        <v>3.78E-2</v>
      </c>
      <c r="X60" s="29">
        <v>-1E-4</v>
      </c>
      <c r="Y60" s="29">
        <v>-2.86E-2</v>
      </c>
      <c r="Z60" s="29">
        <v>-3.8100000000000002E-2</v>
      </c>
      <c r="AA60" s="30">
        <v>300</v>
      </c>
      <c r="AB60" s="30">
        <v>475</v>
      </c>
      <c r="AC60" s="31">
        <v>-46.666200000000003</v>
      </c>
      <c r="AD60" s="31">
        <v>0.18713263157894738</v>
      </c>
      <c r="AE60" s="30">
        <v>1</v>
      </c>
    </row>
    <row r="61" spans="2:31" x14ac:dyDescent="0.2">
      <c r="B61" s="28">
        <v>526</v>
      </c>
      <c r="C61" s="29" t="s">
        <v>696</v>
      </c>
      <c r="D61" s="29" t="s">
        <v>618</v>
      </c>
      <c r="E61" s="29">
        <v>1E-4</v>
      </c>
      <c r="F61" s="29">
        <v>2.8400000000000002E-2</v>
      </c>
      <c r="G61" s="29">
        <v>3.78E-2</v>
      </c>
      <c r="H61" s="29">
        <v>-1E-4</v>
      </c>
      <c r="I61" s="29">
        <v>-2.86E-2</v>
      </c>
      <c r="J61" s="29">
        <v>-3.8100000000000002E-2</v>
      </c>
      <c r="K61" s="30">
        <v>300</v>
      </c>
      <c r="L61" s="30">
        <v>475</v>
      </c>
      <c r="M61" s="31">
        <v>62.024500000000003</v>
      </c>
      <c r="N61" s="31">
        <v>0.24871979949874687</v>
      </c>
      <c r="O61" s="30">
        <v>1</v>
      </c>
      <c r="R61" s="28">
        <v>526</v>
      </c>
      <c r="S61" s="29" t="s">
        <v>696</v>
      </c>
      <c r="T61" s="29" t="s">
        <v>618</v>
      </c>
      <c r="U61" s="29">
        <v>1E-4</v>
      </c>
      <c r="V61" s="29">
        <v>2.8400000000000002E-2</v>
      </c>
      <c r="W61" s="29">
        <v>3.78E-2</v>
      </c>
      <c r="X61" s="29">
        <v>-1E-4</v>
      </c>
      <c r="Y61" s="29">
        <v>-2.86E-2</v>
      </c>
      <c r="Z61" s="29">
        <v>-3.8100000000000002E-2</v>
      </c>
      <c r="AA61" s="30">
        <v>300</v>
      </c>
      <c r="AB61" s="30">
        <v>475</v>
      </c>
      <c r="AC61" s="31">
        <v>62.0212</v>
      </c>
      <c r="AD61" s="31">
        <v>0.24870656641604008</v>
      </c>
      <c r="AE61" s="30">
        <v>1</v>
      </c>
    </row>
    <row r="62" spans="2:31" x14ac:dyDescent="0.2">
      <c r="B62" s="28">
        <v>529</v>
      </c>
      <c r="C62" s="29" t="s">
        <v>698</v>
      </c>
      <c r="D62" s="29" t="s">
        <v>616</v>
      </c>
      <c r="E62" s="29">
        <v>1E-4</v>
      </c>
      <c r="F62" s="29">
        <v>2.8400000000000002E-2</v>
      </c>
      <c r="G62" s="29">
        <v>3.78E-2</v>
      </c>
      <c r="H62" s="29">
        <v>-1E-4</v>
      </c>
      <c r="I62" s="29">
        <v>-2.86E-2</v>
      </c>
      <c r="J62" s="29">
        <v>-3.8100000000000002E-2</v>
      </c>
      <c r="K62" s="30">
        <v>300</v>
      </c>
      <c r="L62" s="30">
        <v>475</v>
      </c>
      <c r="M62" s="31">
        <v>-48.222700000000003</v>
      </c>
      <c r="N62" s="31">
        <v>0.19337423558897246</v>
      </c>
      <c r="O62" s="30">
        <v>1</v>
      </c>
      <c r="R62" s="28">
        <v>529</v>
      </c>
      <c r="S62" s="29" t="s">
        <v>698</v>
      </c>
      <c r="T62" s="29" t="s">
        <v>616</v>
      </c>
      <c r="U62" s="29">
        <v>1E-4</v>
      </c>
      <c r="V62" s="29">
        <v>2.8400000000000002E-2</v>
      </c>
      <c r="W62" s="29">
        <v>3.78E-2</v>
      </c>
      <c r="X62" s="29">
        <v>-1E-4</v>
      </c>
      <c r="Y62" s="29">
        <v>-2.86E-2</v>
      </c>
      <c r="Z62" s="29">
        <v>-3.8100000000000002E-2</v>
      </c>
      <c r="AA62" s="30">
        <v>300</v>
      </c>
      <c r="AB62" s="30">
        <v>475</v>
      </c>
      <c r="AC62" s="31">
        <v>-48.226100000000002</v>
      </c>
      <c r="AD62" s="31">
        <v>0.19338786967418548</v>
      </c>
      <c r="AE62" s="30">
        <v>1</v>
      </c>
    </row>
    <row r="63" spans="2:31" x14ac:dyDescent="0.2">
      <c r="B63" s="28">
        <v>529</v>
      </c>
      <c r="C63" s="29" t="s">
        <v>699</v>
      </c>
      <c r="D63" s="29" t="s">
        <v>618</v>
      </c>
      <c r="E63" s="29">
        <v>1E-4</v>
      </c>
      <c r="F63" s="29">
        <v>2.8400000000000002E-2</v>
      </c>
      <c r="G63" s="29">
        <v>3.78E-2</v>
      </c>
      <c r="H63" s="29">
        <v>-1E-4</v>
      </c>
      <c r="I63" s="29">
        <v>-2.86E-2</v>
      </c>
      <c r="J63" s="29">
        <v>-3.8100000000000002E-2</v>
      </c>
      <c r="K63" s="30">
        <v>300</v>
      </c>
      <c r="L63" s="30">
        <v>475</v>
      </c>
      <c r="M63" s="31">
        <v>64.353999999999999</v>
      </c>
      <c r="N63" s="31">
        <v>0.25806115288220549</v>
      </c>
      <c r="O63" s="30">
        <v>1</v>
      </c>
      <c r="R63" s="28">
        <v>529</v>
      </c>
      <c r="S63" s="29" t="s">
        <v>699</v>
      </c>
      <c r="T63" s="29" t="s">
        <v>618</v>
      </c>
      <c r="U63" s="29">
        <v>1E-4</v>
      </c>
      <c r="V63" s="29">
        <v>2.8400000000000002E-2</v>
      </c>
      <c r="W63" s="29">
        <v>3.78E-2</v>
      </c>
      <c r="X63" s="29">
        <v>-1E-4</v>
      </c>
      <c r="Y63" s="29">
        <v>-2.86E-2</v>
      </c>
      <c r="Z63" s="29">
        <v>-3.8100000000000002E-2</v>
      </c>
      <c r="AA63" s="30">
        <v>300</v>
      </c>
      <c r="AB63" s="30">
        <v>475</v>
      </c>
      <c r="AC63" s="31">
        <v>64.350700000000003</v>
      </c>
      <c r="AD63" s="31">
        <v>0.25804791979949876</v>
      </c>
      <c r="AE63" s="30">
        <v>1</v>
      </c>
    </row>
    <row r="64" spans="2:31" x14ac:dyDescent="0.2">
      <c r="B64" s="28">
        <v>532</v>
      </c>
      <c r="C64" s="29" t="s">
        <v>701</v>
      </c>
      <c r="D64" s="29" t="s">
        <v>616</v>
      </c>
      <c r="E64" s="29">
        <v>1E-4</v>
      </c>
      <c r="F64" s="29">
        <v>2.8400000000000002E-2</v>
      </c>
      <c r="G64" s="29">
        <v>3.78E-2</v>
      </c>
      <c r="H64" s="29">
        <v>-1E-4</v>
      </c>
      <c r="I64" s="29">
        <v>-2.86E-2</v>
      </c>
      <c r="J64" s="29">
        <v>-3.8100000000000002E-2</v>
      </c>
      <c r="K64" s="30">
        <v>300</v>
      </c>
      <c r="L64" s="30">
        <v>475</v>
      </c>
      <c r="M64" s="31">
        <v>-48.2271</v>
      </c>
      <c r="N64" s="31">
        <v>0.19339187969924812</v>
      </c>
      <c r="O64" s="30">
        <v>1</v>
      </c>
      <c r="R64" s="28">
        <v>532</v>
      </c>
      <c r="S64" s="29" t="s">
        <v>701</v>
      </c>
      <c r="T64" s="29" t="s">
        <v>616</v>
      </c>
      <c r="U64" s="29">
        <v>1E-4</v>
      </c>
      <c r="V64" s="29">
        <v>2.8400000000000002E-2</v>
      </c>
      <c r="W64" s="29">
        <v>3.78E-2</v>
      </c>
      <c r="X64" s="29">
        <v>-1E-4</v>
      </c>
      <c r="Y64" s="29">
        <v>-2.86E-2</v>
      </c>
      <c r="Z64" s="29">
        <v>-3.8100000000000002E-2</v>
      </c>
      <c r="AA64" s="30">
        <v>300</v>
      </c>
      <c r="AB64" s="30">
        <v>475</v>
      </c>
      <c r="AC64" s="31">
        <v>-48.2303</v>
      </c>
      <c r="AD64" s="31">
        <v>0.19340471177944862</v>
      </c>
      <c r="AE64" s="30">
        <v>1</v>
      </c>
    </row>
    <row r="65" spans="2:31" x14ac:dyDescent="0.2">
      <c r="B65" s="28">
        <v>532</v>
      </c>
      <c r="C65" s="29" t="s">
        <v>702</v>
      </c>
      <c r="D65" s="29" t="s">
        <v>618</v>
      </c>
      <c r="E65" s="29">
        <v>1E-4</v>
      </c>
      <c r="F65" s="29">
        <v>2.8400000000000002E-2</v>
      </c>
      <c r="G65" s="29">
        <v>3.78E-2</v>
      </c>
      <c r="H65" s="29">
        <v>-1E-4</v>
      </c>
      <c r="I65" s="29">
        <v>-2.86E-2</v>
      </c>
      <c r="J65" s="29">
        <v>-3.8100000000000002E-2</v>
      </c>
      <c r="K65" s="30">
        <v>300</v>
      </c>
      <c r="L65" s="30">
        <v>475</v>
      </c>
      <c r="M65" s="31">
        <v>64.349900000000005</v>
      </c>
      <c r="N65" s="31">
        <v>0.25804471177944865</v>
      </c>
      <c r="O65" s="30">
        <v>1</v>
      </c>
      <c r="R65" s="28">
        <v>532</v>
      </c>
      <c r="S65" s="29" t="s">
        <v>702</v>
      </c>
      <c r="T65" s="29" t="s">
        <v>618</v>
      </c>
      <c r="U65" s="29">
        <v>1E-4</v>
      </c>
      <c r="V65" s="29">
        <v>2.8400000000000002E-2</v>
      </c>
      <c r="W65" s="29">
        <v>3.78E-2</v>
      </c>
      <c r="X65" s="29">
        <v>-1E-4</v>
      </c>
      <c r="Y65" s="29">
        <v>-2.86E-2</v>
      </c>
      <c r="Z65" s="29">
        <v>-3.8100000000000002E-2</v>
      </c>
      <c r="AA65" s="30">
        <v>300</v>
      </c>
      <c r="AB65" s="30">
        <v>475</v>
      </c>
      <c r="AC65" s="31">
        <v>64.346599999999995</v>
      </c>
      <c r="AD65" s="31">
        <v>0.25803147869674187</v>
      </c>
      <c r="AE65" s="30">
        <v>1</v>
      </c>
    </row>
    <row r="66" spans="2:31" x14ac:dyDescent="0.2">
      <c r="B66" s="28">
        <v>535</v>
      </c>
      <c r="C66" s="29" t="s">
        <v>704</v>
      </c>
      <c r="D66" s="29" t="s">
        <v>616</v>
      </c>
      <c r="E66" s="29">
        <v>1E-4</v>
      </c>
      <c r="F66" s="29">
        <v>2.8400000000000002E-2</v>
      </c>
      <c r="G66" s="29">
        <v>3.78E-2</v>
      </c>
      <c r="H66" s="29">
        <v>-1E-4</v>
      </c>
      <c r="I66" s="29">
        <v>-2.86E-2</v>
      </c>
      <c r="J66" s="29">
        <v>-3.8100000000000002E-2</v>
      </c>
      <c r="K66" s="30">
        <v>300</v>
      </c>
      <c r="L66" s="30">
        <v>475</v>
      </c>
      <c r="M66" s="31">
        <v>-46.675699999999999</v>
      </c>
      <c r="N66" s="31">
        <v>0.18717072681704258</v>
      </c>
      <c r="O66" s="30">
        <v>1</v>
      </c>
      <c r="R66" s="28">
        <v>535</v>
      </c>
      <c r="S66" s="29" t="s">
        <v>704</v>
      </c>
      <c r="T66" s="29" t="s">
        <v>616</v>
      </c>
      <c r="U66" s="29">
        <v>1E-4</v>
      </c>
      <c r="V66" s="29">
        <v>2.8400000000000002E-2</v>
      </c>
      <c r="W66" s="29">
        <v>3.78E-2</v>
      </c>
      <c r="X66" s="29">
        <v>-1E-4</v>
      </c>
      <c r="Y66" s="29">
        <v>-2.86E-2</v>
      </c>
      <c r="Z66" s="29">
        <v>-3.8100000000000002E-2</v>
      </c>
      <c r="AA66" s="30">
        <v>300</v>
      </c>
      <c r="AB66" s="30">
        <v>475</v>
      </c>
      <c r="AC66" s="31">
        <v>-46.678899999999999</v>
      </c>
      <c r="AD66" s="31">
        <v>0.18718355889724311</v>
      </c>
      <c r="AE66" s="30">
        <v>1</v>
      </c>
    </row>
    <row r="67" spans="2:31" x14ac:dyDescent="0.2">
      <c r="B67" s="28">
        <v>535</v>
      </c>
      <c r="C67" s="29" t="s">
        <v>705</v>
      </c>
      <c r="D67" s="29" t="s">
        <v>618</v>
      </c>
      <c r="E67" s="29">
        <v>1E-4</v>
      </c>
      <c r="F67" s="29">
        <v>2.8400000000000002E-2</v>
      </c>
      <c r="G67" s="29">
        <v>3.78E-2</v>
      </c>
      <c r="H67" s="29">
        <v>-1E-4</v>
      </c>
      <c r="I67" s="29">
        <v>-2.86E-2</v>
      </c>
      <c r="J67" s="29">
        <v>-3.8100000000000002E-2</v>
      </c>
      <c r="K67" s="30">
        <v>300</v>
      </c>
      <c r="L67" s="30">
        <v>475</v>
      </c>
      <c r="M67" s="31">
        <v>62.013599999999997</v>
      </c>
      <c r="N67" s="31">
        <v>0.24867609022556392</v>
      </c>
      <c r="O67" s="30">
        <v>1</v>
      </c>
      <c r="R67" s="28">
        <v>535</v>
      </c>
      <c r="S67" s="29" t="s">
        <v>705</v>
      </c>
      <c r="T67" s="29" t="s">
        <v>618</v>
      </c>
      <c r="U67" s="29">
        <v>1E-4</v>
      </c>
      <c r="V67" s="29">
        <v>2.8400000000000002E-2</v>
      </c>
      <c r="W67" s="29">
        <v>3.78E-2</v>
      </c>
      <c r="X67" s="29">
        <v>-1E-4</v>
      </c>
      <c r="Y67" s="29">
        <v>-2.86E-2</v>
      </c>
      <c r="Z67" s="29">
        <v>-3.8100000000000002E-2</v>
      </c>
      <c r="AA67" s="30">
        <v>300</v>
      </c>
      <c r="AB67" s="30">
        <v>475</v>
      </c>
      <c r="AC67" s="31">
        <v>62.010300000000001</v>
      </c>
      <c r="AD67" s="31">
        <v>0.24866285714285716</v>
      </c>
      <c r="AE67" s="30">
        <v>1</v>
      </c>
    </row>
    <row r="68" spans="2:31" x14ac:dyDescent="0.2">
      <c r="B68" s="28">
        <v>538</v>
      </c>
      <c r="C68" s="29" t="s">
        <v>707</v>
      </c>
      <c r="D68" s="29" t="s">
        <v>616</v>
      </c>
      <c r="E68" s="29">
        <v>1E-4</v>
      </c>
      <c r="F68" s="29">
        <v>2.8400000000000002E-2</v>
      </c>
      <c r="G68" s="29">
        <v>3.7900000000000003E-2</v>
      </c>
      <c r="H68" s="29">
        <v>-1E-4</v>
      </c>
      <c r="I68" s="29">
        <v>-2.8400000000000002E-2</v>
      </c>
      <c r="J68" s="29">
        <v>-3.7900000000000003E-2</v>
      </c>
      <c r="K68" s="30">
        <v>300</v>
      </c>
      <c r="L68" s="30">
        <v>475</v>
      </c>
      <c r="M68" s="31">
        <v>-33.057299999999998</v>
      </c>
      <c r="N68" s="31">
        <v>0.13256060150375937</v>
      </c>
      <c r="O68" s="30">
        <v>1</v>
      </c>
      <c r="R68" s="28">
        <v>538</v>
      </c>
      <c r="S68" s="29" t="s">
        <v>707</v>
      </c>
      <c r="T68" s="29" t="s">
        <v>616</v>
      </c>
      <c r="U68" s="29">
        <v>1E-4</v>
      </c>
      <c r="V68" s="29">
        <v>2.8400000000000002E-2</v>
      </c>
      <c r="W68" s="29">
        <v>3.7900000000000003E-2</v>
      </c>
      <c r="X68" s="29">
        <v>-1E-4</v>
      </c>
      <c r="Y68" s="29">
        <v>-2.8400000000000002E-2</v>
      </c>
      <c r="Z68" s="29">
        <v>-3.7900000000000003E-2</v>
      </c>
      <c r="AA68" s="30">
        <v>300</v>
      </c>
      <c r="AB68" s="30">
        <v>475</v>
      </c>
      <c r="AC68" s="31">
        <v>-33.060099999999998</v>
      </c>
      <c r="AD68" s="31">
        <v>0.13257182957393482</v>
      </c>
      <c r="AE68" s="30">
        <v>1</v>
      </c>
    </row>
    <row r="69" spans="2:31" x14ac:dyDescent="0.2">
      <c r="B69" s="28">
        <v>538</v>
      </c>
      <c r="C69" s="29" t="s">
        <v>708</v>
      </c>
      <c r="D69" s="29" t="s">
        <v>618</v>
      </c>
      <c r="E69" s="29">
        <v>1E-4</v>
      </c>
      <c r="F69" s="29">
        <v>2.8400000000000002E-2</v>
      </c>
      <c r="G69" s="29">
        <v>3.7900000000000003E-2</v>
      </c>
      <c r="H69" s="29">
        <v>-1E-4</v>
      </c>
      <c r="I69" s="29">
        <v>-2.8400000000000002E-2</v>
      </c>
      <c r="J69" s="29">
        <v>-3.7900000000000003E-2</v>
      </c>
      <c r="K69" s="30">
        <v>300</v>
      </c>
      <c r="L69" s="30">
        <v>475</v>
      </c>
      <c r="M69" s="31">
        <v>46.994599999999998</v>
      </c>
      <c r="N69" s="31">
        <v>0.18844952380952382</v>
      </c>
      <c r="O69" s="30">
        <v>1</v>
      </c>
      <c r="R69" s="28">
        <v>538</v>
      </c>
      <c r="S69" s="29" t="s">
        <v>708</v>
      </c>
      <c r="T69" s="29" t="s">
        <v>618</v>
      </c>
      <c r="U69" s="29">
        <v>1E-4</v>
      </c>
      <c r="V69" s="29">
        <v>2.8400000000000002E-2</v>
      </c>
      <c r="W69" s="29">
        <v>3.7900000000000003E-2</v>
      </c>
      <c r="X69" s="29">
        <v>-1E-4</v>
      </c>
      <c r="Y69" s="29">
        <v>-2.8400000000000002E-2</v>
      </c>
      <c r="Z69" s="29">
        <v>-3.7900000000000003E-2</v>
      </c>
      <c r="AA69" s="30">
        <v>300</v>
      </c>
      <c r="AB69" s="30">
        <v>475</v>
      </c>
      <c r="AC69" s="31">
        <v>46.991900000000001</v>
      </c>
      <c r="AD69" s="31">
        <v>0.18843869674185465</v>
      </c>
      <c r="AE69" s="30">
        <v>1</v>
      </c>
    </row>
    <row r="70" spans="2:31" x14ac:dyDescent="0.2">
      <c r="B70" s="28">
        <v>554</v>
      </c>
      <c r="C70" s="29" t="s">
        <v>710</v>
      </c>
      <c r="D70" s="29" t="s">
        <v>616</v>
      </c>
      <c r="E70" s="29">
        <v>1E-4</v>
      </c>
      <c r="F70" s="29">
        <v>2.7799999999999998E-2</v>
      </c>
      <c r="G70" s="29">
        <v>3.6999999999999998E-2</v>
      </c>
      <c r="H70" s="29">
        <v>-1E-4</v>
      </c>
      <c r="I70" s="29">
        <v>-2.7799999999999998E-2</v>
      </c>
      <c r="J70" s="29">
        <v>-3.6999999999999998E-2</v>
      </c>
      <c r="K70" s="30">
        <v>300</v>
      </c>
      <c r="L70" s="30">
        <v>475</v>
      </c>
      <c r="M70" s="31">
        <v>-25.7362</v>
      </c>
      <c r="N70" s="31">
        <v>0.10320280701754386</v>
      </c>
      <c r="O70" s="30">
        <v>1</v>
      </c>
      <c r="R70" s="28">
        <v>554</v>
      </c>
      <c r="S70" s="29" t="s">
        <v>710</v>
      </c>
      <c r="T70" s="29" t="s">
        <v>616</v>
      </c>
      <c r="U70" s="29">
        <v>1E-4</v>
      </c>
      <c r="V70" s="29">
        <v>2.7799999999999998E-2</v>
      </c>
      <c r="W70" s="29">
        <v>3.6999999999999998E-2</v>
      </c>
      <c r="X70" s="29">
        <v>-1E-4</v>
      </c>
      <c r="Y70" s="29">
        <v>-2.7799999999999998E-2</v>
      </c>
      <c r="Z70" s="29">
        <v>-3.6999999999999998E-2</v>
      </c>
      <c r="AA70" s="30">
        <v>300</v>
      </c>
      <c r="AB70" s="30">
        <v>475</v>
      </c>
      <c r="AC70" s="31">
        <v>-25.735800000000001</v>
      </c>
      <c r="AD70" s="31">
        <v>0.10320120300751881</v>
      </c>
      <c r="AE70" s="30">
        <v>1</v>
      </c>
    </row>
    <row r="71" spans="2:31" x14ac:dyDescent="0.2">
      <c r="B71" s="28">
        <v>554</v>
      </c>
      <c r="C71" s="29" t="s">
        <v>711</v>
      </c>
      <c r="D71" s="29" t="s">
        <v>618</v>
      </c>
      <c r="E71" s="29">
        <v>1E-4</v>
      </c>
      <c r="F71" s="29">
        <v>2.7799999999999998E-2</v>
      </c>
      <c r="G71" s="29">
        <v>3.6999999999999998E-2</v>
      </c>
      <c r="H71" s="29">
        <v>-1E-4</v>
      </c>
      <c r="I71" s="29">
        <v>-2.7799999999999998E-2</v>
      </c>
      <c r="J71" s="29">
        <v>-3.6999999999999998E-2</v>
      </c>
      <c r="K71" s="30">
        <v>300</v>
      </c>
      <c r="L71" s="30">
        <v>475</v>
      </c>
      <c r="M71" s="31">
        <v>46.994599999999998</v>
      </c>
      <c r="N71" s="31">
        <v>0.18844952380952382</v>
      </c>
      <c r="O71" s="30">
        <v>1</v>
      </c>
      <c r="R71" s="28">
        <v>554</v>
      </c>
      <c r="S71" s="29" t="s">
        <v>711</v>
      </c>
      <c r="T71" s="29" t="s">
        <v>618</v>
      </c>
      <c r="U71" s="29">
        <v>1E-4</v>
      </c>
      <c r="V71" s="29">
        <v>2.7799999999999998E-2</v>
      </c>
      <c r="W71" s="29">
        <v>3.6999999999999998E-2</v>
      </c>
      <c r="X71" s="29">
        <v>-1E-4</v>
      </c>
      <c r="Y71" s="29">
        <v>-2.7799999999999998E-2</v>
      </c>
      <c r="Z71" s="29">
        <v>-3.6999999999999998E-2</v>
      </c>
      <c r="AA71" s="30">
        <v>300</v>
      </c>
      <c r="AB71" s="30">
        <v>475</v>
      </c>
      <c r="AC71" s="31">
        <v>46.991900000000001</v>
      </c>
      <c r="AD71" s="31">
        <v>0.18843869674185465</v>
      </c>
      <c r="AE71" s="30">
        <v>1</v>
      </c>
    </row>
    <row r="72" spans="2:31" x14ac:dyDescent="0.2">
      <c r="B72" s="28">
        <v>555</v>
      </c>
      <c r="C72" s="29" t="s">
        <v>713</v>
      </c>
      <c r="D72" s="29" t="s">
        <v>616</v>
      </c>
      <c r="E72" s="29">
        <v>1E-4</v>
      </c>
      <c r="F72" s="29">
        <v>2.7799999999999998E-2</v>
      </c>
      <c r="G72" s="29">
        <v>3.6999999999999998E-2</v>
      </c>
      <c r="H72" s="29">
        <v>-1E-4</v>
      </c>
      <c r="I72" s="29">
        <v>-2.7799999999999998E-2</v>
      </c>
      <c r="J72" s="29">
        <v>-3.6999999999999998E-2</v>
      </c>
      <c r="K72" s="30">
        <v>300</v>
      </c>
      <c r="L72" s="30">
        <v>475</v>
      </c>
      <c r="M72" s="31">
        <v>-25.728400000000001</v>
      </c>
      <c r="N72" s="31">
        <v>0.10317152882205514</v>
      </c>
      <c r="O72" s="30">
        <v>1</v>
      </c>
      <c r="R72" s="28">
        <v>555</v>
      </c>
      <c r="S72" s="29" t="s">
        <v>713</v>
      </c>
      <c r="T72" s="29" t="s">
        <v>616</v>
      </c>
      <c r="U72" s="29">
        <v>1E-4</v>
      </c>
      <c r="V72" s="29">
        <v>2.7799999999999998E-2</v>
      </c>
      <c r="W72" s="29">
        <v>3.6999999999999998E-2</v>
      </c>
      <c r="X72" s="29">
        <v>-1E-4</v>
      </c>
      <c r="Y72" s="29">
        <v>-2.7799999999999998E-2</v>
      </c>
      <c r="Z72" s="29">
        <v>-3.6999999999999998E-2</v>
      </c>
      <c r="AA72" s="30">
        <v>300</v>
      </c>
      <c r="AB72" s="30">
        <v>475</v>
      </c>
      <c r="AC72" s="31">
        <v>-25.728000000000002</v>
      </c>
      <c r="AD72" s="31">
        <v>0.10316992481203008</v>
      </c>
      <c r="AE72" s="30">
        <v>1</v>
      </c>
    </row>
    <row r="73" spans="2:31" x14ac:dyDescent="0.2">
      <c r="B73" s="28">
        <v>555</v>
      </c>
      <c r="C73" s="29" t="s">
        <v>714</v>
      </c>
      <c r="D73" s="29" t="s">
        <v>618</v>
      </c>
      <c r="E73" s="29">
        <v>1E-4</v>
      </c>
      <c r="F73" s="29">
        <v>2.7799999999999998E-2</v>
      </c>
      <c r="G73" s="29">
        <v>3.6999999999999998E-2</v>
      </c>
      <c r="H73" s="29">
        <v>-1E-4</v>
      </c>
      <c r="I73" s="29">
        <v>-2.7799999999999998E-2</v>
      </c>
      <c r="J73" s="29">
        <v>-3.6999999999999998E-2</v>
      </c>
      <c r="K73" s="30">
        <v>300</v>
      </c>
      <c r="L73" s="30">
        <v>475</v>
      </c>
      <c r="M73" s="31">
        <v>46.994599999999998</v>
      </c>
      <c r="N73" s="31">
        <v>0.18844952380952382</v>
      </c>
      <c r="O73" s="30">
        <v>1</v>
      </c>
      <c r="R73" s="28">
        <v>555</v>
      </c>
      <c r="S73" s="29" t="s">
        <v>714</v>
      </c>
      <c r="T73" s="29" t="s">
        <v>618</v>
      </c>
      <c r="U73" s="29">
        <v>1E-4</v>
      </c>
      <c r="V73" s="29">
        <v>2.7799999999999998E-2</v>
      </c>
      <c r="W73" s="29">
        <v>3.6999999999999998E-2</v>
      </c>
      <c r="X73" s="29">
        <v>-1E-4</v>
      </c>
      <c r="Y73" s="29">
        <v>-2.7799999999999998E-2</v>
      </c>
      <c r="Z73" s="29">
        <v>-3.6999999999999998E-2</v>
      </c>
      <c r="AA73" s="30">
        <v>300</v>
      </c>
      <c r="AB73" s="30">
        <v>475</v>
      </c>
      <c r="AC73" s="31">
        <v>46.991900000000001</v>
      </c>
      <c r="AD73" s="31">
        <v>0.18843869674185465</v>
      </c>
      <c r="AE73" s="30">
        <v>1</v>
      </c>
    </row>
    <row r="74" spans="2:31" x14ac:dyDescent="0.2">
      <c r="B74" s="28">
        <v>556</v>
      </c>
      <c r="C74" s="29" t="s">
        <v>715</v>
      </c>
      <c r="D74" s="29" t="s">
        <v>616</v>
      </c>
      <c r="E74" s="29">
        <v>1E-4</v>
      </c>
      <c r="F74" s="29">
        <v>2.7799999999999998E-2</v>
      </c>
      <c r="G74" s="29">
        <v>3.6999999999999998E-2</v>
      </c>
      <c r="H74" s="29">
        <v>-1E-4</v>
      </c>
      <c r="I74" s="29">
        <v>-2.7799999999999998E-2</v>
      </c>
      <c r="J74" s="29">
        <v>-3.6999999999999998E-2</v>
      </c>
      <c r="K74" s="30">
        <v>300</v>
      </c>
      <c r="L74" s="30">
        <v>475</v>
      </c>
      <c r="M74" s="31">
        <v>-25.51</v>
      </c>
      <c r="N74" s="31">
        <v>0.10229573934837093</v>
      </c>
      <c r="O74" s="30">
        <v>1</v>
      </c>
      <c r="R74" s="28">
        <v>556</v>
      </c>
      <c r="S74" s="29" t="s">
        <v>715</v>
      </c>
      <c r="T74" s="29" t="s">
        <v>616</v>
      </c>
      <c r="U74" s="29">
        <v>1E-4</v>
      </c>
      <c r="V74" s="29">
        <v>2.7799999999999998E-2</v>
      </c>
      <c r="W74" s="29">
        <v>3.6999999999999998E-2</v>
      </c>
      <c r="X74" s="29">
        <v>-1E-4</v>
      </c>
      <c r="Y74" s="29">
        <v>-2.7799999999999998E-2</v>
      </c>
      <c r="Z74" s="29">
        <v>-3.6999999999999998E-2</v>
      </c>
      <c r="AA74" s="30">
        <v>300</v>
      </c>
      <c r="AB74" s="30">
        <v>475</v>
      </c>
      <c r="AC74" s="31">
        <v>-25.509599999999999</v>
      </c>
      <c r="AD74" s="31">
        <v>0.10229413533834586</v>
      </c>
      <c r="AE74" s="30">
        <v>1</v>
      </c>
    </row>
    <row r="75" spans="2:31" x14ac:dyDescent="0.2">
      <c r="B75" s="28">
        <v>556</v>
      </c>
      <c r="C75" s="29" t="s">
        <v>716</v>
      </c>
      <c r="D75" s="29" t="s">
        <v>618</v>
      </c>
      <c r="E75" s="29">
        <v>1E-4</v>
      </c>
      <c r="F75" s="29">
        <v>2.7799999999999998E-2</v>
      </c>
      <c r="G75" s="29">
        <v>3.6999999999999998E-2</v>
      </c>
      <c r="H75" s="29">
        <v>-1E-4</v>
      </c>
      <c r="I75" s="29">
        <v>-2.7799999999999998E-2</v>
      </c>
      <c r="J75" s="29">
        <v>-3.6999999999999998E-2</v>
      </c>
      <c r="K75" s="30">
        <v>300</v>
      </c>
      <c r="L75" s="30">
        <v>475</v>
      </c>
      <c r="M75" s="31">
        <v>46.994599999999998</v>
      </c>
      <c r="N75" s="31">
        <v>0.18844952380952382</v>
      </c>
      <c r="O75" s="30">
        <v>1</v>
      </c>
      <c r="R75" s="28">
        <v>556</v>
      </c>
      <c r="S75" s="29" t="s">
        <v>716</v>
      </c>
      <c r="T75" s="29" t="s">
        <v>618</v>
      </c>
      <c r="U75" s="29">
        <v>1E-4</v>
      </c>
      <c r="V75" s="29">
        <v>2.7799999999999998E-2</v>
      </c>
      <c r="W75" s="29">
        <v>3.6999999999999998E-2</v>
      </c>
      <c r="X75" s="29">
        <v>-1E-4</v>
      </c>
      <c r="Y75" s="29">
        <v>-2.7799999999999998E-2</v>
      </c>
      <c r="Z75" s="29">
        <v>-3.6999999999999998E-2</v>
      </c>
      <c r="AA75" s="30">
        <v>300</v>
      </c>
      <c r="AB75" s="30">
        <v>475</v>
      </c>
      <c r="AC75" s="31">
        <v>46.991900000000001</v>
      </c>
      <c r="AD75" s="31">
        <v>0.18843869674185465</v>
      </c>
      <c r="AE75" s="30">
        <v>1</v>
      </c>
    </row>
    <row r="76" spans="2:31" x14ac:dyDescent="0.2">
      <c r="B76" s="28">
        <v>557</v>
      </c>
      <c r="C76" s="29" t="s">
        <v>717</v>
      </c>
      <c r="D76" s="29" t="s">
        <v>616</v>
      </c>
      <c r="E76" s="29">
        <v>1E-4</v>
      </c>
      <c r="F76" s="29">
        <v>2.7799999999999998E-2</v>
      </c>
      <c r="G76" s="29">
        <v>3.6999999999999998E-2</v>
      </c>
      <c r="H76" s="29">
        <v>-1E-4</v>
      </c>
      <c r="I76" s="29">
        <v>-2.7799999999999998E-2</v>
      </c>
      <c r="J76" s="29">
        <v>-3.6999999999999998E-2</v>
      </c>
      <c r="K76" s="30">
        <v>300</v>
      </c>
      <c r="L76" s="30">
        <v>475</v>
      </c>
      <c r="M76" s="31">
        <v>-25.5792</v>
      </c>
      <c r="N76" s="31">
        <v>0.10257323308270677</v>
      </c>
      <c r="O76" s="30">
        <v>1</v>
      </c>
      <c r="R76" s="28">
        <v>557</v>
      </c>
      <c r="S76" s="29" t="s">
        <v>717</v>
      </c>
      <c r="T76" s="29" t="s">
        <v>616</v>
      </c>
      <c r="U76" s="29">
        <v>1E-4</v>
      </c>
      <c r="V76" s="29">
        <v>2.7799999999999998E-2</v>
      </c>
      <c r="W76" s="29">
        <v>3.6999999999999998E-2</v>
      </c>
      <c r="X76" s="29">
        <v>-1E-4</v>
      </c>
      <c r="Y76" s="29">
        <v>-2.7799999999999998E-2</v>
      </c>
      <c r="Z76" s="29">
        <v>-3.6999999999999998E-2</v>
      </c>
      <c r="AA76" s="30">
        <v>300</v>
      </c>
      <c r="AB76" s="30">
        <v>475</v>
      </c>
      <c r="AC76" s="31">
        <v>-25.578800000000001</v>
      </c>
      <c r="AD76" s="31">
        <v>0.10257162907268172</v>
      </c>
      <c r="AE76" s="30">
        <v>1</v>
      </c>
    </row>
    <row r="77" spans="2:31" x14ac:dyDescent="0.2">
      <c r="B77" s="28">
        <v>557</v>
      </c>
      <c r="C77" s="29" t="s">
        <v>718</v>
      </c>
      <c r="D77" s="29" t="s">
        <v>618</v>
      </c>
      <c r="E77" s="29">
        <v>1E-4</v>
      </c>
      <c r="F77" s="29">
        <v>2.7799999999999998E-2</v>
      </c>
      <c r="G77" s="29">
        <v>3.6999999999999998E-2</v>
      </c>
      <c r="H77" s="29">
        <v>-1E-4</v>
      </c>
      <c r="I77" s="29">
        <v>-2.7799999999999998E-2</v>
      </c>
      <c r="J77" s="29">
        <v>-3.6999999999999998E-2</v>
      </c>
      <c r="K77" s="30">
        <v>300</v>
      </c>
      <c r="L77" s="30">
        <v>475</v>
      </c>
      <c r="M77" s="31">
        <v>46.994599999999998</v>
      </c>
      <c r="N77" s="31">
        <v>0.18844952380952382</v>
      </c>
      <c r="O77" s="30">
        <v>1</v>
      </c>
      <c r="R77" s="28">
        <v>557</v>
      </c>
      <c r="S77" s="29" t="s">
        <v>718</v>
      </c>
      <c r="T77" s="29" t="s">
        <v>618</v>
      </c>
      <c r="U77" s="29">
        <v>1E-4</v>
      </c>
      <c r="V77" s="29">
        <v>2.7799999999999998E-2</v>
      </c>
      <c r="W77" s="29">
        <v>3.6999999999999998E-2</v>
      </c>
      <c r="X77" s="29">
        <v>-1E-4</v>
      </c>
      <c r="Y77" s="29">
        <v>-2.7799999999999998E-2</v>
      </c>
      <c r="Z77" s="29">
        <v>-3.6999999999999998E-2</v>
      </c>
      <c r="AA77" s="30">
        <v>300</v>
      </c>
      <c r="AB77" s="30">
        <v>475</v>
      </c>
      <c r="AC77" s="31">
        <v>46.991900000000001</v>
      </c>
      <c r="AD77" s="31">
        <v>0.18843869674185465</v>
      </c>
      <c r="AE77" s="30">
        <v>1</v>
      </c>
    </row>
    <row r="78" spans="2:31" x14ac:dyDescent="0.2">
      <c r="B78" s="28">
        <v>558</v>
      </c>
      <c r="C78" s="29" t="s">
        <v>720</v>
      </c>
      <c r="D78" s="29" t="s">
        <v>616</v>
      </c>
      <c r="E78" s="29">
        <v>1E-4</v>
      </c>
      <c r="F78" s="29">
        <v>2.7799999999999998E-2</v>
      </c>
      <c r="G78" s="29">
        <v>3.6999999999999998E-2</v>
      </c>
      <c r="H78" s="29">
        <v>-1E-4</v>
      </c>
      <c r="I78" s="29">
        <v>-2.7799999999999998E-2</v>
      </c>
      <c r="J78" s="29">
        <v>-3.6999999999999998E-2</v>
      </c>
      <c r="K78" s="30">
        <v>300</v>
      </c>
      <c r="L78" s="30">
        <v>475</v>
      </c>
      <c r="M78" s="31">
        <v>-25.7362</v>
      </c>
      <c r="N78" s="31">
        <v>0.10320280701754386</v>
      </c>
      <c r="O78" s="30">
        <v>1</v>
      </c>
      <c r="R78" s="28">
        <v>558</v>
      </c>
      <c r="S78" s="29" t="s">
        <v>720</v>
      </c>
      <c r="T78" s="29" t="s">
        <v>616</v>
      </c>
      <c r="U78" s="29">
        <v>1E-4</v>
      </c>
      <c r="V78" s="29">
        <v>2.7799999999999998E-2</v>
      </c>
      <c r="W78" s="29">
        <v>3.6999999999999998E-2</v>
      </c>
      <c r="X78" s="29">
        <v>-1E-4</v>
      </c>
      <c r="Y78" s="29">
        <v>-2.7799999999999998E-2</v>
      </c>
      <c r="Z78" s="29">
        <v>-3.6999999999999998E-2</v>
      </c>
      <c r="AA78" s="30">
        <v>300</v>
      </c>
      <c r="AB78" s="30">
        <v>475</v>
      </c>
      <c r="AC78" s="31">
        <v>-25.735800000000001</v>
      </c>
      <c r="AD78" s="31">
        <v>0.10320120300751881</v>
      </c>
      <c r="AE78" s="30">
        <v>1</v>
      </c>
    </row>
    <row r="79" spans="2:31" x14ac:dyDescent="0.2">
      <c r="B79" s="28">
        <v>558</v>
      </c>
      <c r="C79" s="29" t="s">
        <v>721</v>
      </c>
      <c r="D79" s="29" t="s">
        <v>618</v>
      </c>
      <c r="E79" s="29">
        <v>1E-4</v>
      </c>
      <c r="F79" s="29">
        <v>2.7799999999999998E-2</v>
      </c>
      <c r="G79" s="29">
        <v>3.6999999999999998E-2</v>
      </c>
      <c r="H79" s="29">
        <v>-1E-4</v>
      </c>
      <c r="I79" s="29">
        <v>-2.7799999999999998E-2</v>
      </c>
      <c r="J79" s="29">
        <v>-3.6999999999999998E-2</v>
      </c>
      <c r="K79" s="30">
        <v>300</v>
      </c>
      <c r="L79" s="30">
        <v>475</v>
      </c>
      <c r="M79" s="31">
        <v>46.994599999999998</v>
      </c>
      <c r="N79" s="31">
        <v>0.18844952380952382</v>
      </c>
      <c r="O79" s="30">
        <v>1</v>
      </c>
      <c r="R79" s="28">
        <v>558</v>
      </c>
      <c r="S79" s="29" t="s">
        <v>721</v>
      </c>
      <c r="T79" s="29" t="s">
        <v>618</v>
      </c>
      <c r="U79" s="29">
        <v>1E-4</v>
      </c>
      <c r="V79" s="29">
        <v>2.7799999999999998E-2</v>
      </c>
      <c r="W79" s="29">
        <v>3.6999999999999998E-2</v>
      </c>
      <c r="X79" s="29">
        <v>-1E-4</v>
      </c>
      <c r="Y79" s="29">
        <v>-2.7799999999999998E-2</v>
      </c>
      <c r="Z79" s="29">
        <v>-3.6999999999999998E-2</v>
      </c>
      <c r="AA79" s="30">
        <v>300</v>
      </c>
      <c r="AB79" s="30">
        <v>475</v>
      </c>
      <c r="AC79" s="31">
        <v>46.991900000000001</v>
      </c>
      <c r="AD79" s="31">
        <v>0.18843869674185465</v>
      </c>
      <c r="AE79" s="30">
        <v>1</v>
      </c>
    </row>
    <row r="80" spans="2:31" x14ac:dyDescent="0.2">
      <c r="B80" s="28">
        <v>601</v>
      </c>
      <c r="C80" s="29" t="s">
        <v>723</v>
      </c>
      <c r="D80" s="29" t="s">
        <v>616</v>
      </c>
      <c r="E80" s="29">
        <v>1E-4</v>
      </c>
      <c r="F80" s="29">
        <v>2.7799999999999998E-2</v>
      </c>
      <c r="G80" s="29">
        <v>3.6999999999999998E-2</v>
      </c>
      <c r="H80" s="29">
        <v>-1E-4</v>
      </c>
      <c r="I80" s="29">
        <v>-2.8000000000000001E-2</v>
      </c>
      <c r="J80" s="29">
        <v>-3.73E-2</v>
      </c>
      <c r="K80" s="30">
        <v>300</v>
      </c>
      <c r="L80" s="30">
        <v>475</v>
      </c>
      <c r="M80" s="31">
        <v>-35.732300000000002</v>
      </c>
      <c r="N80" s="31">
        <v>0.14328741854636592</v>
      </c>
      <c r="O80" s="30">
        <v>1</v>
      </c>
      <c r="R80" s="28">
        <v>601</v>
      </c>
      <c r="S80" s="29" t="s">
        <v>723</v>
      </c>
      <c r="T80" s="29" t="s">
        <v>616</v>
      </c>
      <c r="U80" s="29">
        <v>1E-4</v>
      </c>
      <c r="V80" s="29">
        <v>2.7799999999999998E-2</v>
      </c>
      <c r="W80" s="29">
        <v>3.6999999999999998E-2</v>
      </c>
      <c r="X80" s="29">
        <v>-1E-4</v>
      </c>
      <c r="Y80" s="29">
        <v>-2.8000000000000001E-2</v>
      </c>
      <c r="Z80" s="29">
        <v>-3.73E-2</v>
      </c>
      <c r="AA80" s="30">
        <v>300</v>
      </c>
      <c r="AB80" s="30">
        <v>475</v>
      </c>
      <c r="AC80" s="31">
        <v>-35.732399999999998</v>
      </c>
      <c r="AD80" s="31">
        <v>0.14328781954887218</v>
      </c>
      <c r="AE80" s="30">
        <v>1</v>
      </c>
    </row>
    <row r="81" spans="2:31" x14ac:dyDescent="0.2">
      <c r="B81" s="28">
        <v>601</v>
      </c>
      <c r="C81" s="29" t="s">
        <v>724</v>
      </c>
      <c r="D81" s="29" t="s">
        <v>618</v>
      </c>
      <c r="E81" s="29">
        <v>1E-4</v>
      </c>
      <c r="F81" s="29">
        <v>2.7799999999999998E-2</v>
      </c>
      <c r="G81" s="29">
        <v>3.6999999999999998E-2</v>
      </c>
      <c r="H81" s="29">
        <v>-1E-4</v>
      </c>
      <c r="I81" s="29">
        <v>-2.8000000000000001E-2</v>
      </c>
      <c r="J81" s="29">
        <v>-3.73E-2</v>
      </c>
      <c r="K81" s="30">
        <v>300</v>
      </c>
      <c r="L81" s="30">
        <v>475</v>
      </c>
      <c r="M81" s="31">
        <v>46.994599999999998</v>
      </c>
      <c r="N81" s="31">
        <v>0.18844952380952382</v>
      </c>
      <c r="O81" s="30">
        <v>1</v>
      </c>
      <c r="R81" s="28">
        <v>601</v>
      </c>
      <c r="S81" s="29" t="s">
        <v>724</v>
      </c>
      <c r="T81" s="29" t="s">
        <v>618</v>
      </c>
      <c r="U81" s="29">
        <v>1E-4</v>
      </c>
      <c r="V81" s="29">
        <v>2.7799999999999998E-2</v>
      </c>
      <c r="W81" s="29">
        <v>3.6999999999999998E-2</v>
      </c>
      <c r="X81" s="29">
        <v>-1E-4</v>
      </c>
      <c r="Y81" s="29">
        <v>-2.8000000000000001E-2</v>
      </c>
      <c r="Z81" s="29">
        <v>-3.73E-2</v>
      </c>
      <c r="AA81" s="30">
        <v>300</v>
      </c>
      <c r="AB81" s="30">
        <v>475</v>
      </c>
      <c r="AC81" s="31">
        <v>46.991900000000001</v>
      </c>
      <c r="AD81" s="31">
        <v>0.18843869674185465</v>
      </c>
      <c r="AE81" s="30">
        <v>1</v>
      </c>
    </row>
    <row r="82" spans="2:31" x14ac:dyDescent="0.2">
      <c r="B82" s="28">
        <v>602</v>
      </c>
      <c r="C82" s="29" t="s">
        <v>726</v>
      </c>
      <c r="D82" s="29" t="s">
        <v>616</v>
      </c>
      <c r="E82" s="29">
        <v>1E-4</v>
      </c>
      <c r="F82" s="29">
        <v>2.7799999999999998E-2</v>
      </c>
      <c r="G82" s="29">
        <v>3.6999999999999998E-2</v>
      </c>
      <c r="H82" s="29">
        <v>-1E-4</v>
      </c>
      <c r="I82" s="29">
        <v>-2.8000000000000001E-2</v>
      </c>
      <c r="J82" s="29">
        <v>-3.73E-2</v>
      </c>
      <c r="K82" s="30">
        <v>300</v>
      </c>
      <c r="L82" s="30">
        <v>475</v>
      </c>
      <c r="M82" s="31">
        <v>-35.330800000000004</v>
      </c>
      <c r="N82" s="31">
        <v>0.14167739348370928</v>
      </c>
      <c r="O82" s="30">
        <v>1</v>
      </c>
      <c r="R82" s="28">
        <v>602</v>
      </c>
      <c r="S82" s="29" t="s">
        <v>726</v>
      </c>
      <c r="T82" s="29" t="s">
        <v>616</v>
      </c>
      <c r="U82" s="29">
        <v>1E-4</v>
      </c>
      <c r="V82" s="29">
        <v>2.7799999999999998E-2</v>
      </c>
      <c r="W82" s="29">
        <v>3.6999999999999998E-2</v>
      </c>
      <c r="X82" s="29">
        <v>-1E-4</v>
      </c>
      <c r="Y82" s="29">
        <v>-2.8000000000000001E-2</v>
      </c>
      <c r="Z82" s="29">
        <v>-3.73E-2</v>
      </c>
      <c r="AA82" s="30">
        <v>300</v>
      </c>
      <c r="AB82" s="30">
        <v>475</v>
      </c>
      <c r="AC82" s="31">
        <v>-35.331000000000003</v>
      </c>
      <c r="AD82" s="31">
        <v>0.14167819548872179</v>
      </c>
      <c r="AE82" s="30">
        <v>1</v>
      </c>
    </row>
    <row r="83" spans="2:31" x14ac:dyDescent="0.2">
      <c r="B83" s="28">
        <v>602</v>
      </c>
      <c r="C83" s="29" t="s">
        <v>727</v>
      </c>
      <c r="D83" s="29" t="s">
        <v>618</v>
      </c>
      <c r="E83" s="29">
        <v>1E-4</v>
      </c>
      <c r="F83" s="29">
        <v>2.7799999999999998E-2</v>
      </c>
      <c r="G83" s="29">
        <v>3.6999999999999998E-2</v>
      </c>
      <c r="H83" s="29">
        <v>-1E-4</v>
      </c>
      <c r="I83" s="29">
        <v>-2.8000000000000001E-2</v>
      </c>
      <c r="J83" s="29">
        <v>-3.73E-2</v>
      </c>
      <c r="K83" s="30">
        <v>300</v>
      </c>
      <c r="L83" s="30">
        <v>475</v>
      </c>
      <c r="M83" s="31">
        <v>46.994599999999998</v>
      </c>
      <c r="N83" s="31">
        <v>0.18844952380952382</v>
      </c>
      <c r="O83" s="30">
        <v>1</v>
      </c>
      <c r="R83" s="28">
        <v>602</v>
      </c>
      <c r="S83" s="29" t="s">
        <v>727</v>
      </c>
      <c r="T83" s="29" t="s">
        <v>618</v>
      </c>
      <c r="U83" s="29">
        <v>1E-4</v>
      </c>
      <c r="V83" s="29">
        <v>2.7799999999999998E-2</v>
      </c>
      <c r="W83" s="29">
        <v>3.6999999999999998E-2</v>
      </c>
      <c r="X83" s="29">
        <v>-1E-4</v>
      </c>
      <c r="Y83" s="29">
        <v>-2.8000000000000001E-2</v>
      </c>
      <c r="Z83" s="29">
        <v>-3.73E-2</v>
      </c>
      <c r="AA83" s="30">
        <v>300</v>
      </c>
      <c r="AB83" s="30">
        <v>475</v>
      </c>
      <c r="AC83" s="31">
        <v>46.991900000000001</v>
      </c>
      <c r="AD83" s="31">
        <v>0.18843869674185465</v>
      </c>
      <c r="AE83" s="30">
        <v>1</v>
      </c>
    </row>
    <row r="84" spans="2:31" x14ac:dyDescent="0.2">
      <c r="B84" s="28">
        <v>603</v>
      </c>
      <c r="C84" s="29" t="s">
        <v>728</v>
      </c>
      <c r="D84" s="29" t="s">
        <v>616</v>
      </c>
      <c r="E84" s="29">
        <v>1E-4</v>
      </c>
      <c r="F84" s="29">
        <v>2.7799999999999998E-2</v>
      </c>
      <c r="G84" s="29">
        <v>3.6999999999999998E-2</v>
      </c>
      <c r="H84" s="29">
        <v>-1E-4</v>
      </c>
      <c r="I84" s="29">
        <v>-2.8000000000000001E-2</v>
      </c>
      <c r="J84" s="29">
        <v>-3.73E-2</v>
      </c>
      <c r="K84" s="30">
        <v>300</v>
      </c>
      <c r="L84" s="30">
        <v>475</v>
      </c>
      <c r="M84" s="31">
        <v>-34.7254</v>
      </c>
      <c r="N84" s="31">
        <v>0.13924972431077695</v>
      </c>
      <c r="O84" s="30">
        <v>1</v>
      </c>
      <c r="R84" s="28">
        <v>603</v>
      </c>
      <c r="S84" s="29" t="s">
        <v>728</v>
      </c>
      <c r="T84" s="29" t="s">
        <v>616</v>
      </c>
      <c r="U84" s="29">
        <v>1E-4</v>
      </c>
      <c r="V84" s="29">
        <v>2.7799999999999998E-2</v>
      </c>
      <c r="W84" s="29">
        <v>3.6999999999999998E-2</v>
      </c>
      <c r="X84" s="29">
        <v>-1E-4</v>
      </c>
      <c r="Y84" s="29">
        <v>-2.8000000000000001E-2</v>
      </c>
      <c r="Z84" s="29">
        <v>-3.73E-2</v>
      </c>
      <c r="AA84" s="30">
        <v>300</v>
      </c>
      <c r="AB84" s="30">
        <v>475</v>
      </c>
      <c r="AC84" s="31">
        <v>-34.7256</v>
      </c>
      <c r="AD84" s="31">
        <v>0.13925052631578946</v>
      </c>
      <c r="AE84" s="30">
        <v>1</v>
      </c>
    </row>
    <row r="85" spans="2:31" x14ac:dyDescent="0.2">
      <c r="B85" s="28">
        <v>603</v>
      </c>
      <c r="C85" s="29" t="s">
        <v>729</v>
      </c>
      <c r="D85" s="29" t="s">
        <v>618</v>
      </c>
      <c r="E85" s="29">
        <v>1E-4</v>
      </c>
      <c r="F85" s="29">
        <v>2.7799999999999998E-2</v>
      </c>
      <c r="G85" s="29">
        <v>3.6999999999999998E-2</v>
      </c>
      <c r="H85" s="29">
        <v>-1E-4</v>
      </c>
      <c r="I85" s="29">
        <v>-2.8000000000000001E-2</v>
      </c>
      <c r="J85" s="29">
        <v>-3.73E-2</v>
      </c>
      <c r="K85" s="30">
        <v>300</v>
      </c>
      <c r="L85" s="30">
        <v>475</v>
      </c>
      <c r="M85" s="31">
        <v>46.994599999999998</v>
      </c>
      <c r="N85" s="31">
        <v>0.18844952380952382</v>
      </c>
      <c r="O85" s="30">
        <v>1</v>
      </c>
      <c r="R85" s="28">
        <v>603</v>
      </c>
      <c r="S85" s="29" t="s">
        <v>729</v>
      </c>
      <c r="T85" s="29" t="s">
        <v>618</v>
      </c>
      <c r="U85" s="29">
        <v>1E-4</v>
      </c>
      <c r="V85" s="29">
        <v>2.7799999999999998E-2</v>
      </c>
      <c r="W85" s="29">
        <v>3.6999999999999998E-2</v>
      </c>
      <c r="X85" s="29">
        <v>-1E-4</v>
      </c>
      <c r="Y85" s="29">
        <v>-2.8000000000000001E-2</v>
      </c>
      <c r="Z85" s="29">
        <v>-3.73E-2</v>
      </c>
      <c r="AA85" s="30">
        <v>300</v>
      </c>
      <c r="AB85" s="30">
        <v>475</v>
      </c>
      <c r="AC85" s="31">
        <v>46.991900000000001</v>
      </c>
      <c r="AD85" s="31">
        <v>0.18843869674185465</v>
      </c>
      <c r="AE85" s="30">
        <v>1</v>
      </c>
    </row>
    <row r="86" spans="2:31" x14ac:dyDescent="0.2">
      <c r="B86" s="28">
        <v>604</v>
      </c>
      <c r="C86" s="29" t="s">
        <v>730</v>
      </c>
      <c r="D86" s="29" t="s">
        <v>616</v>
      </c>
      <c r="E86" s="29">
        <v>1E-4</v>
      </c>
      <c r="F86" s="29">
        <v>2.7799999999999998E-2</v>
      </c>
      <c r="G86" s="29">
        <v>3.6999999999999998E-2</v>
      </c>
      <c r="H86" s="29">
        <v>-1E-4</v>
      </c>
      <c r="I86" s="29">
        <v>-2.8000000000000001E-2</v>
      </c>
      <c r="J86" s="29">
        <v>-3.73E-2</v>
      </c>
      <c r="K86" s="30">
        <v>300</v>
      </c>
      <c r="L86" s="30">
        <v>475</v>
      </c>
      <c r="M86" s="31">
        <v>-34.636000000000003</v>
      </c>
      <c r="N86" s="31">
        <v>0.13889122807017543</v>
      </c>
      <c r="O86" s="30">
        <v>1</v>
      </c>
      <c r="R86" s="28">
        <v>604</v>
      </c>
      <c r="S86" s="29" t="s">
        <v>730</v>
      </c>
      <c r="T86" s="29" t="s">
        <v>616</v>
      </c>
      <c r="U86" s="29">
        <v>1E-4</v>
      </c>
      <c r="V86" s="29">
        <v>2.7799999999999998E-2</v>
      </c>
      <c r="W86" s="29">
        <v>3.6999999999999998E-2</v>
      </c>
      <c r="X86" s="29">
        <v>-1E-4</v>
      </c>
      <c r="Y86" s="29">
        <v>-2.8000000000000001E-2</v>
      </c>
      <c r="Z86" s="29">
        <v>-3.73E-2</v>
      </c>
      <c r="AA86" s="30">
        <v>300</v>
      </c>
      <c r="AB86" s="30">
        <v>475</v>
      </c>
      <c r="AC86" s="31">
        <v>-34.636200000000002</v>
      </c>
      <c r="AD86" s="31">
        <v>0.13889203007518799</v>
      </c>
      <c r="AE86" s="30">
        <v>1</v>
      </c>
    </row>
    <row r="87" spans="2:31" x14ac:dyDescent="0.2">
      <c r="B87" s="28">
        <v>604</v>
      </c>
      <c r="C87" s="29" t="s">
        <v>731</v>
      </c>
      <c r="D87" s="29" t="s">
        <v>618</v>
      </c>
      <c r="E87" s="29">
        <v>1E-4</v>
      </c>
      <c r="F87" s="29">
        <v>2.7799999999999998E-2</v>
      </c>
      <c r="G87" s="29">
        <v>3.6999999999999998E-2</v>
      </c>
      <c r="H87" s="29">
        <v>-1E-4</v>
      </c>
      <c r="I87" s="29">
        <v>-2.8000000000000001E-2</v>
      </c>
      <c r="J87" s="29">
        <v>-3.73E-2</v>
      </c>
      <c r="K87" s="30">
        <v>300</v>
      </c>
      <c r="L87" s="30">
        <v>475</v>
      </c>
      <c r="M87" s="31">
        <v>46.994599999999998</v>
      </c>
      <c r="N87" s="31">
        <v>0.18844952380952382</v>
      </c>
      <c r="O87" s="30">
        <v>1</v>
      </c>
      <c r="R87" s="28">
        <v>604</v>
      </c>
      <c r="S87" s="29" t="s">
        <v>731</v>
      </c>
      <c r="T87" s="29" t="s">
        <v>618</v>
      </c>
      <c r="U87" s="29">
        <v>1E-4</v>
      </c>
      <c r="V87" s="29">
        <v>2.7799999999999998E-2</v>
      </c>
      <c r="W87" s="29">
        <v>3.6999999999999998E-2</v>
      </c>
      <c r="X87" s="29">
        <v>-1E-4</v>
      </c>
      <c r="Y87" s="29">
        <v>-2.8000000000000001E-2</v>
      </c>
      <c r="Z87" s="29">
        <v>-3.73E-2</v>
      </c>
      <c r="AA87" s="30">
        <v>300</v>
      </c>
      <c r="AB87" s="30">
        <v>475</v>
      </c>
      <c r="AC87" s="31">
        <v>46.991900000000001</v>
      </c>
      <c r="AD87" s="31">
        <v>0.18843869674185465</v>
      </c>
      <c r="AE87" s="30">
        <v>1</v>
      </c>
    </row>
    <row r="88" spans="2:31" x14ac:dyDescent="0.2">
      <c r="B88" s="28">
        <v>605</v>
      </c>
      <c r="C88" s="29" t="s">
        <v>733</v>
      </c>
      <c r="D88" s="29" t="s">
        <v>616</v>
      </c>
      <c r="E88" s="29">
        <v>1E-4</v>
      </c>
      <c r="F88" s="29">
        <v>2.7799999999999998E-2</v>
      </c>
      <c r="G88" s="29">
        <v>3.6999999999999998E-2</v>
      </c>
      <c r="H88" s="29">
        <v>-1E-4</v>
      </c>
      <c r="I88" s="29">
        <v>-2.8000000000000001E-2</v>
      </c>
      <c r="J88" s="29">
        <v>-3.73E-2</v>
      </c>
      <c r="K88" s="30">
        <v>300</v>
      </c>
      <c r="L88" s="30">
        <v>475</v>
      </c>
      <c r="M88" s="31">
        <v>-34.958599999999997</v>
      </c>
      <c r="N88" s="31">
        <v>0.14018486215538847</v>
      </c>
      <c r="O88" s="30">
        <v>1</v>
      </c>
      <c r="R88" s="28">
        <v>605</v>
      </c>
      <c r="S88" s="29" t="s">
        <v>733</v>
      </c>
      <c r="T88" s="29" t="s">
        <v>616</v>
      </c>
      <c r="U88" s="29">
        <v>1E-4</v>
      </c>
      <c r="V88" s="29">
        <v>2.7799999999999998E-2</v>
      </c>
      <c r="W88" s="29">
        <v>3.6999999999999998E-2</v>
      </c>
      <c r="X88" s="29">
        <v>-1E-4</v>
      </c>
      <c r="Y88" s="29">
        <v>-2.8000000000000001E-2</v>
      </c>
      <c r="Z88" s="29">
        <v>-3.73E-2</v>
      </c>
      <c r="AA88" s="30">
        <v>300</v>
      </c>
      <c r="AB88" s="30">
        <v>475</v>
      </c>
      <c r="AC88" s="31">
        <v>-34.958799999999997</v>
      </c>
      <c r="AD88" s="31">
        <v>0.14018566416040099</v>
      </c>
      <c r="AE88" s="30">
        <v>1</v>
      </c>
    </row>
    <row r="89" spans="2:31" x14ac:dyDescent="0.2">
      <c r="B89" s="28">
        <v>605</v>
      </c>
      <c r="C89" s="29" t="s">
        <v>734</v>
      </c>
      <c r="D89" s="29" t="s">
        <v>618</v>
      </c>
      <c r="E89" s="29">
        <v>1E-4</v>
      </c>
      <c r="F89" s="29">
        <v>2.7799999999999998E-2</v>
      </c>
      <c r="G89" s="29">
        <v>3.6999999999999998E-2</v>
      </c>
      <c r="H89" s="29">
        <v>-1E-4</v>
      </c>
      <c r="I89" s="29">
        <v>-2.8000000000000001E-2</v>
      </c>
      <c r="J89" s="29">
        <v>-3.73E-2</v>
      </c>
      <c r="K89" s="30">
        <v>300</v>
      </c>
      <c r="L89" s="30">
        <v>475</v>
      </c>
      <c r="M89" s="31">
        <v>46.994599999999998</v>
      </c>
      <c r="N89" s="31">
        <v>0.18844952380952382</v>
      </c>
      <c r="O89" s="30">
        <v>1</v>
      </c>
      <c r="R89" s="28">
        <v>605</v>
      </c>
      <c r="S89" s="29" t="s">
        <v>734</v>
      </c>
      <c r="T89" s="29" t="s">
        <v>618</v>
      </c>
      <c r="U89" s="29">
        <v>1E-4</v>
      </c>
      <c r="V89" s="29">
        <v>2.7799999999999998E-2</v>
      </c>
      <c r="W89" s="29">
        <v>3.6999999999999998E-2</v>
      </c>
      <c r="X89" s="29">
        <v>-1E-4</v>
      </c>
      <c r="Y89" s="29">
        <v>-2.8000000000000001E-2</v>
      </c>
      <c r="Z89" s="29">
        <v>-3.73E-2</v>
      </c>
      <c r="AA89" s="30">
        <v>300</v>
      </c>
      <c r="AB89" s="30">
        <v>475</v>
      </c>
      <c r="AC89" s="31">
        <v>46.991900000000001</v>
      </c>
      <c r="AD89" s="31">
        <v>0.18843869674185465</v>
      </c>
      <c r="AE89" s="30">
        <v>1</v>
      </c>
    </row>
    <row r="90" spans="2:31" x14ac:dyDescent="0.2">
      <c r="B90" s="28">
        <v>583</v>
      </c>
      <c r="C90" s="29" t="s">
        <v>736</v>
      </c>
      <c r="D90" s="29" t="s">
        <v>616</v>
      </c>
      <c r="E90" s="29">
        <v>1E-4</v>
      </c>
      <c r="F90" s="29">
        <v>2.8400000000000002E-2</v>
      </c>
      <c r="G90" s="29">
        <v>3.78E-2</v>
      </c>
      <c r="H90" s="29">
        <v>-1E-4</v>
      </c>
      <c r="I90" s="29">
        <v>-2.86E-2</v>
      </c>
      <c r="J90" s="29">
        <v>-3.8100000000000002E-2</v>
      </c>
      <c r="K90" s="30">
        <v>300</v>
      </c>
      <c r="L90" s="30">
        <v>475</v>
      </c>
      <c r="M90" s="31">
        <v>-47.921399999999998</v>
      </c>
      <c r="N90" s="31">
        <v>0.19216601503759398</v>
      </c>
      <c r="O90" s="30">
        <v>1</v>
      </c>
      <c r="R90" s="28">
        <v>583</v>
      </c>
      <c r="S90" s="29" t="s">
        <v>736</v>
      </c>
      <c r="T90" s="29" t="s">
        <v>616</v>
      </c>
      <c r="U90" s="29">
        <v>1E-4</v>
      </c>
      <c r="V90" s="29">
        <v>2.8400000000000002E-2</v>
      </c>
      <c r="W90" s="29">
        <v>3.78E-2</v>
      </c>
      <c r="X90" s="29">
        <v>-1E-4</v>
      </c>
      <c r="Y90" s="29">
        <v>-2.86E-2</v>
      </c>
      <c r="Z90" s="29">
        <v>-3.8100000000000002E-2</v>
      </c>
      <c r="AA90" s="30">
        <v>300</v>
      </c>
      <c r="AB90" s="30">
        <v>475</v>
      </c>
      <c r="AC90" s="31">
        <v>-47.924599999999998</v>
      </c>
      <c r="AD90" s="31">
        <v>0.19217884711779448</v>
      </c>
      <c r="AE90" s="30">
        <v>1</v>
      </c>
    </row>
    <row r="91" spans="2:31" x14ac:dyDescent="0.2">
      <c r="B91" s="28">
        <v>583</v>
      </c>
      <c r="C91" s="29" t="s">
        <v>737</v>
      </c>
      <c r="D91" s="29" t="s">
        <v>618</v>
      </c>
      <c r="E91" s="29">
        <v>1E-4</v>
      </c>
      <c r="F91" s="29">
        <v>2.8400000000000002E-2</v>
      </c>
      <c r="G91" s="29">
        <v>3.78E-2</v>
      </c>
      <c r="H91" s="29">
        <v>-1E-4</v>
      </c>
      <c r="I91" s="29">
        <v>-2.86E-2</v>
      </c>
      <c r="J91" s="29">
        <v>-3.8100000000000002E-2</v>
      </c>
      <c r="K91" s="30">
        <v>300</v>
      </c>
      <c r="L91" s="30">
        <v>475</v>
      </c>
      <c r="M91" s="31">
        <v>63.8476</v>
      </c>
      <c r="N91" s="31">
        <v>0.2560304761904762</v>
      </c>
      <c r="O91" s="30">
        <v>1</v>
      </c>
      <c r="R91" s="28">
        <v>583</v>
      </c>
      <c r="S91" s="29" t="s">
        <v>737</v>
      </c>
      <c r="T91" s="29" t="s">
        <v>618</v>
      </c>
      <c r="U91" s="29">
        <v>1E-4</v>
      </c>
      <c r="V91" s="29">
        <v>2.8400000000000002E-2</v>
      </c>
      <c r="W91" s="29">
        <v>3.78E-2</v>
      </c>
      <c r="X91" s="29">
        <v>-1E-4</v>
      </c>
      <c r="Y91" s="29">
        <v>-2.86E-2</v>
      </c>
      <c r="Z91" s="29">
        <v>-3.8100000000000002E-2</v>
      </c>
      <c r="AA91" s="30">
        <v>300</v>
      </c>
      <c r="AB91" s="30">
        <v>475</v>
      </c>
      <c r="AC91" s="31">
        <v>63.844299999999997</v>
      </c>
      <c r="AD91" s="31">
        <v>0.25601724310776941</v>
      </c>
      <c r="AE91" s="30">
        <v>1</v>
      </c>
    </row>
    <row r="92" spans="2:31" x14ac:dyDescent="0.2">
      <c r="B92" s="28">
        <v>586</v>
      </c>
      <c r="C92" s="29" t="s">
        <v>739</v>
      </c>
      <c r="D92" s="29" t="s">
        <v>616</v>
      </c>
      <c r="E92" s="29">
        <v>1E-4</v>
      </c>
      <c r="F92" s="29">
        <v>2.8500000000000001E-2</v>
      </c>
      <c r="G92" s="29">
        <v>3.7999999999999999E-2</v>
      </c>
      <c r="H92" s="29">
        <v>-1E-4</v>
      </c>
      <c r="I92" s="29">
        <v>-2.87E-2</v>
      </c>
      <c r="J92" s="29">
        <v>-3.8300000000000001E-2</v>
      </c>
      <c r="K92" s="30">
        <v>300</v>
      </c>
      <c r="L92" s="30">
        <v>475</v>
      </c>
      <c r="M92" s="31">
        <v>-58.332599999999999</v>
      </c>
      <c r="N92" s="31">
        <v>0.2339151879699248</v>
      </c>
      <c r="O92" s="30">
        <v>1</v>
      </c>
      <c r="R92" s="28">
        <v>586</v>
      </c>
      <c r="S92" s="29" t="s">
        <v>739</v>
      </c>
      <c r="T92" s="29" t="s">
        <v>616</v>
      </c>
      <c r="U92" s="29">
        <v>1E-4</v>
      </c>
      <c r="V92" s="29">
        <v>2.8500000000000001E-2</v>
      </c>
      <c r="W92" s="29">
        <v>3.7999999999999999E-2</v>
      </c>
      <c r="X92" s="29">
        <v>-1E-4</v>
      </c>
      <c r="Y92" s="29">
        <v>-2.87E-2</v>
      </c>
      <c r="Z92" s="29">
        <v>-3.8300000000000001E-2</v>
      </c>
      <c r="AA92" s="30">
        <v>300</v>
      </c>
      <c r="AB92" s="30">
        <v>475</v>
      </c>
      <c r="AC92" s="31">
        <v>-58.336799999999997</v>
      </c>
      <c r="AD92" s="31">
        <v>0.23393203007518795</v>
      </c>
      <c r="AE92" s="30">
        <v>1</v>
      </c>
    </row>
    <row r="93" spans="2:31" x14ac:dyDescent="0.2">
      <c r="B93" s="28">
        <v>586</v>
      </c>
      <c r="C93" s="29" t="s">
        <v>740</v>
      </c>
      <c r="D93" s="29" t="s">
        <v>618</v>
      </c>
      <c r="E93" s="29">
        <v>1E-4</v>
      </c>
      <c r="F93" s="29">
        <v>2.8500000000000001E-2</v>
      </c>
      <c r="G93" s="29">
        <v>3.7999999999999999E-2</v>
      </c>
      <c r="H93" s="29">
        <v>-1E-4</v>
      </c>
      <c r="I93" s="29">
        <v>-2.87E-2</v>
      </c>
      <c r="J93" s="29">
        <v>-3.8300000000000001E-2</v>
      </c>
      <c r="K93" s="30">
        <v>300</v>
      </c>
      <c r="L93" s="30">
        <v>475</v>
      </c>
      <c r="M93" s="31">
        <v>78.671000000000006</v>
      </c>
      <c r="N93" s="31">
        <v>0.31547268170426063</v>
      </c>
      <c r="O93" s="30">
        <v>1</v>
      </c>
      <c r="R93" s="28">
        <v>586</v>
      </c>
      <c r="S93" s="29" t="s">
        <v>740</v>
      </c>
      <c r="T93" s="29" t="s">
        <v>618</v>
      </c>
      <c r="U93" s="29">
        <v>1E-4</v>
      </c>
      <c r="V93" s="29">
        <v>2.8500000000000001E-2</v>
      </c>
      <c r="W93" s="29">
        <v>3.7999999999999999E-2</v>
      </c>
      <c r="X93" s="29">
        <v>-1E-4</v>
      </c>
      <c r="Y93" s="29">
        <v>-2.87E-2</v>
      </c>
      <c r="Z93" s="29">
        <v>-3.8300000000000001E-2</v>
      </c>
      <c r="AA93" s="30">
        <v>300</v>
      </c>
      <c r="AB93" s="30">
        <v>475</v>
      </c>
      <c r="AC93" s="31">
        <v>78.667000000000002</v>
      </c>
      <c r="AD93" s="31">
        <v>0.31545664160401005</v>
      </c>
      <c r="AE93" s="30">
        <v>1</v>
      </c>
    </row>
    <row r="94" spans="2:31" x14ac:dyDescent="0.2">
      <c r="B94" s="28">
        <v>589</v>
      </c>
      <c r="C94" s="29" t="s">
        <v>742</v>
      </c>
      <c r="D94" s="29" t="s">
        <v>616</v>
      </c>
      <c r="E94" s="29">
        <v>1E-4</v>
      </c>
      <c r="F94" s="29">
        <v>2.8500000000000001E-2</v>
      </c>
      <c r="G94" s="29">
        <v>3.7999999999999999E-2</v>
      </c>
      <c r="H94" s="29">
        <v>-1E-4</v>
      </c>
      <c r="I94" s="29">
        <v>-2.87E-2</v>
      </c>
      <c r="J94" s="29">
        <v>-3.8300000000000001E-2</v>
      </c>
      <c r="K94" s="30">
        <v>300</v>
      </c>
      <c r="L94" s="30">
        <v>475</v>
      </c>
      <c r="M94" s="31">
        <v>-59.345999999999997</v>
      </c>
      <c r="N94" s="31">
        <v>0.23797894736842104</v>
      </c>
      <c r="O94" s="30">
        <v>1</v>
      </c>
      <c r="R94" s="28">
        <v>589</v>
      </c>
      <c r="S94" s="29" t="s">
        <v>742</v>
      </c>
      <c r="T94" s="29" t="s">
        <v>616</v>
      </c>
      <c r="U94" s="29">
        <v>1E-4</v>
      </c>
      <c r="V94" s="29">
        <v>2.8500000000000001E-2</v>
      </c>
      <c r="W94" s="29">
        <v>3.7999999999999999E-2</v>
      </c>
      <c r="X94" s="29">
        <v>-1E-4</v>
      </c>
      <c r="Y94" s="29">
        <v>-2.87E-2</v>
      </c>
      <c r="Z94" s="29">
        <v>-3.8300000000000001E-2</v>
      </c>
      <c r="AA94" s="30">
        <v>300</v>
      </c>
      <c r="AB94" s="30">
        <v>475</v>
      </c>
      <c r="AC94" s="31">
        <v>-59.350200000000001</v>
      </c>
      <c r="AD94" s="31">
        <v>0.23799578947368422</v>
      </c>
      <c r="AE94" s="30">
        <v>1</v>
      </c>
    </row>
    <row r="95" spans="2:31" x14ac:dyDescent="0.2">
      <c r="B95" s="28">
        <v>589</v>
      </c>
      <c r="C95" s="29" t="s">
        <v>743</v>
      </c>
      <c r="D95" s="29" t="s">
        <v>618</v>
      </c>
      <c r="E95" s="29">
        <v>1E-4</v>
      </c>
      <c r="F95" s="29">
        <v>2.8500000000000001E-2</v>
      </c>
      <c r="G95" s="29">
        <v>3.7999999999999999E-2</v>
      </c>
      <c r="H95" s="29">
        <v>-1E-4</v>
      </c>
      <c r="I95" s="29">
        <v>-2.87E-2</v>
      </c>
      <c r="J95" s="29">
        <v>-3.8300000000000001E-2</v>
      </c>
      <c r="K95" s="30">
        <v>300</v>
      </c>
      <c r="L95" s="30">
        <v>475</v>
      </c>
      <c r="M95" s="31">
        <v>78.128200000000007</v>
      </c>
      <c r="N95" s="31">
        <v>0.31329604010025069</v>
      </c>
      <c r="O95" s="30">
        <v>1</v>
      </c>
      <c r="R95" s="28">
        <v>589</v>
      </c>
      <c r="S95" s="29" t="s">
        <v>743</v>
      </c>
      <c r="T95" s="29" t="s">
        <v>618</v>
      </c>
      <c r="U95" s="29">
        <v>1E-4</v>
      </c>
      <c r="V95" s="29">
        <v>2.8500000000000001E-2</v>
      </c>
      <c r="W95" s="29">
        <v>3.7999999999999999E-2</v>
      </c>
      <c r="X95" s="29">
        <v>-1E-4</v>
      </c>
      <c r="Y95" s="29">
        <v>-2.87E-2</v>
      </c>
      <c r="Z95" s="29">
        <v>-3.8300000000000001E-2</v>
      </c>
      <c r="AA95" s="30">
        <v>300</v>
      </c>
      <c r="AB95" s="30">
        <v>475</v>
      </c>
      <c r="AC95" s="31">
        <v>78.124099999999999</v>
      </c>
      <c r="AD95" s="31">
        <v>0.31327959899749375</v>
      </c>
      <c r="AE95" s="30">
        <v>1</v>
      </c>
    </row>
    <row r="96" spans="2:31" x14ac:dyDescent="0.2">
      <c r="B96" s="28">
        <v>592</v>
      </c>
      <c r="C96" s="29" t="s">
        <v>745</v>
      </c>
      <c r="D96" s="29" t="s">
        <v>616</v>
      </c>
      <c r="E96" s="29">
        <v>1E-4</v>
      </c>
      <c r="F96" s="29">
        <v>2.8500000000000001E-2</v>
      </c>
      <c r="G96" s="29">
        <v>3.7999999999999999E-2</v>
      </c>
      <c r="H96" s="29">
        <v>-1E-4</v>
      </c>
      <c r="I96" s="29">
        <v>-2.87E-2</v>
      </c>
      <c r="J96" s="29">
        <v>-3.8300000000000001E-2</v>
      </c>
      <c r="K96" s="30">
        <v>300</v>
      </c>
      <c r="L96" s="30">
        <v>475</v>
      </c>
      <c r="M96" s="31">
        <v>-59.352699999999999</v>
      </c>
      <c r="N96" s="31">
        <v>0.23800581453634084</v>
      </c>
      <c r="O96" s="30">
        <v>1</v>
      </c>
      <c r="R96" s="28">
        <v>592</v>
      </c>
      <c r="S96" s="29" t="s">
        <v>745</v>
      </c>
      <c r="T96" s="29" t="s">
        <v>616</v>
      </c>
      <c r="U96" s="29">
        <v>1E-4</v>
      </c>
      <c r="V96" s="29">
        <v>2.8500000000000001E-2</v>
      </c>
      <c r="W96" s="29">
        <v>3.7999999999999999E-2</v>
      </c>
      <c r="X96" s="29">
        <v>-1E-4</v>
      </c>
      <c r="Y96" s="29">
        <v>-2.87E-2</v>
      </c>
      <c r="Z96" s="29">
        <v>-3.8300000000000001E-2</v>
      </c>
      <c r="AA96" s="30">
        <v>300</v>
      </c>
      <c r="AB96" s="30">
        <v>475</v>
      </c>
      <c r="AC96" s="31">
        <v>-59.356900000000003</v>
      </c>
      <c r="AD96" s="31">
        <v>0.23802265664160402</v>
      </c>
      <c r="AE96" s="30">
        <v>1</v>
      </c>
    </row>
    <row r="97" spans="2:31" x14ac:dyDescent="0.2">
      <c r="B97" s="28">
        <v>592</v>
      </c>
      <c r="C97" s="29" t="s">
        <v>746</v>
      </c>
      <c r="D97" s="29" t="s">
        <v>618</v>
      </c>
      <c r="E97" s="29">
        <v>1E-4</v>
      </c>
      <c r="F97" s="29">
        <v>2.8500000000000001E-2</v>
      </c>
      <c r="G97" s="29">
        <v>3.7999999999999999E-2</v>
      </c>
      <c r="H97" s="29">
        <v>-1E-4</v>
      </c>
      <c r="I97" s="29">
        <v>-2.87E-2</v>
      </c>
      <c r="J97" s="29">
        <v>-3.8300000000000001E-2</v>
      </c>
      <c r="K97" s="30">
        <v>300</v>
      </c>
      <c r="L97" s="30">
        <v>475</v>
      </c>
      <c r="M97" s="31">
        <v>78.122399999999999</v>
      </c>
      <c r="N97" s="31">
        <v>0.31327278195488717</v>
      </c>
      <c r="O97" s="30">
        <v>1</v>
      </c>
      <c r="R97" s="28">
        <v>592</v>
      </c>
      <c r="S97" s="29" t="s">
        <v>746</v>
      </c>
      <c r="T97" s="29" t="s">
        <v>618</v>
      </c>
      <c r="U97" s="29">
        <v>1E-4</v>
      </c>
      <c r="V97" s="29">
        <v>2.8500000000000001E-2</v>
      </c>
      <c r="W97" s="29">
        <v>3.7999999999999999E-2</v>
      </c>
      <c r="X97" s="29">
        <v>-1E-4</v>
      </c>
      <c r="Y97" s="29">
        <v>-2.87E-2</v>
      </c>
      <c r="Z97" s="29">
        <v>-3.8300000000000001E-2</v>
      </c>
      <c r="AA97" s="30">
        <v>300</v>
      </c>
      <c r="AB97" s="30">
        <v>475</v>
      </c>
      <c r="AC97" s="31">
        <v>78.118300000000005</v>
      </c>
      <c r="AD97" s="31">
        <v>0.31325634085213033</v>
      </c>
      <c r="AE97" s="30">
        <v>1</v>
      </c>
    </row>
    <row r="98" spans="2:31" x14ac:dyDescent="0.2">
      <c r="B98" s="28">
        <v>595</v>
      </c>
      <c r="C98" s="29" t="s">
        <v>748</v>
      </c>
      <c r="D98" s="29" t="s">
        <v>616</v>
      </c>
      <c r="E98" s="29">
        <v>1E-4</v>
      </c>
      <c r="F98" s="29">
        <v>2.8500000000000001E-2</v>
      </c>
      <c r="G98" s="29">
        <v>3.7999999999999999E-2</v>
      </c>
      <c r="H98" s="29">
        <v>-1E-4</v>
      </c>
      <c r="I98" s="29">
        <v>-2.87E-2</v>
      </c>
      <c r="J98" s="29">
        <v>-3.8300000000000001E-2</v>
      </c>
      <c r="K98" s="30">
        <v>300</v>
      </c>
      <c r="L98" s="30">
        <v>475</v>
      </c>
      <c r="M98" s="31">
        <v>-58.348300000000002</v>
      </c>
      <c r="N98" s="31">
        <v>0.23397814536340852</v>
      </c>
      <c r="O98" s="30">
        <v>1</v>
      </c>
      <c r="R98" s="28">
        <v>595</v>
      </c>
      <c r="S98" s="29" t="s">
        <v>748</v>
      </c>
      <c r="T98" s="29" t="s">
        <v>616</v>
      </c>
      <c r="U98" s="29">
        <v>1E-4</v>
      </c>
      <c r="V98" s="29">
        <v>2.8500000000000001E-2</v>
      </c>
      <c r="W98" s="29">
        <v>3.7999999999999999E-2</v>
      </c>
      <c r="X98" s="29">
        <v>-1E-4</v>
      </c>
      <c r="Y98" s="29">
        <v>-2.87E-2</v>
      </c>
      <c r="Z98" s="29">
        <v>-3.8300000000000001E-2</v>
      </c>
      <c r="AA98" s="30">
        <v>300</v>
      </c>
      <c r="AB98" s="30">
        <v>475</v>
      </c>
      <c r="AC98" s="31">
        <v>-58.352499999999999</v>
      </c>
      <c r="AD98" s="31">
        <v>0.23399498746867167</v>
      </c>
      <c r="AE98" s="30">
        <v>1</v>
      </c>
    </row>
    <row r="99" spans="2:31" x14ac:dyDescent="0.2">
      <c r="B99" s="28">
        <v>595</v>
      </c>
      <c r="C99" s="29" t="s">
        <v>749</v>
      </c>
      <c r="D99" s="29" t="s">
        <v>618</v>
      </c>
      <c r="E99" s="29">
        <v>1E-4</v>
      </c>
      <c r="F99" s="29">
        <v>2.8500000000000001E-2</v>
      </c>
      <c r="G99" s="29">
        <v>3.7999999999999999E-2</v>
      </c>
      <c r="H99" s="29">
        <v>-1E-4</v>
      </c>
      <c r="I99" s="29">
        <v>-2.87E-2</v>
      </c>
      <c r="J99" s="29">
        <v>-3.8300000000000001E-2</v>
      </c>
      <c r="K99" s="30">
        <v>300</v>
      </c>
      <c r="L99" s="30">
        <v>475</v>
      </c>
      <c r="M99" s="31">
        <v>78.652000000000001</v>
      </c>
      <c r="N99" s="31">
        <v>0.31539649122807017</v>
      </c>
      <c r="O99" s="30">
        <v>1</v>
      </c>
      <c r="R99" s="28">
        <v>595</v>
      </c>
      <c r="S99" s="29" t="s">
        <v>749</v>
      </c>
      <c r="T99" s="29" t="s">
        <v>618</v>
      </c>
      <c r="U99" s="29">
        <v>1E-4</v>
      </c>
      <c r="V99" s="29">
        <v>2.8500000000000001E-2</v>
      </c>
      <c r="W99" s="29">
        <v>3.7999999999999999E-2</v>
      </c>
      <c r="X99" s="29">
        <v>-1E-4</v>
      </c>
      <c r="Y99" s="29">
        <v>-2.87E-2</v>
      </c>
      <c r="Z99" s="29">
        <v>-3.8300000000000001E-2</v>
      </c>
      <c r="AA99" s="30">
        <v>300</v>
      </c>
      <c r="AB99" s="30">
        <v>475</v>
      </c>
      <c r="AC99" s="31">
        <v>78.647900000000007</v>
      </c>
      <c r="AD99" s="31">
        <v>0.31538005012531334</v>
      </c>
      <c r="AE99" s="30">
        <v>1</v>
      </c>
    </row>
    <row r="100" spans="2:31" x14ac:dyDescent="0.2">
      <c r="B100" s="28">
        <v>598</v>
      </c>
      <c r="C100" s="29" t="s">
        <v>751</v>
      </c>
      <c r="D100" s="29" t="s">
        <v>616</v>
      </c>
      <c r="E100" s="29">
        <v>1E-4</v>
      </c>
      <c r="F100" s="29">
        <v>2.8400000000000002E-2</v>
      </c>
      <c r="G100" s="29">
        <v>3.78E-2</v>
      </c>
      <c r="H100" s="29">
        <v>-1E-4</v>
      </c>
      <c r="I100" s="29">
        <v>-2.86E-2</v>
      </c>
      <c r="J100" s="29">
        <v>-3.8100000000000002E-2</v>
      </c>
      <c r="K100" s="30">
        <v>300</v>
      </c>
      <c r="L100" s="30">
        <v>475</v>
      </c>
      <c r="M100" s="31">
        <v>-47.938000000000002</v>
      </c>
      <c r="N100" s="31">
        <v>0.19223258145363409</v>
      </c>
      <c r="O100" s="30">
        <v>1</v>
      </c>
      <c r="R100" s="28">
        <v>598</v>
      </c>
      <c r="S100" s="29" t="s">
        <v>751</v>
      </c>
      <c r="T100" s="29" t="s">
        <v>616</v>
      </c>
      <c r="U100" s="29">
        <v>1E-4</v>
      </c>
      <c r="V100" s="29">
        <v>2.8400000000000002E-2</v>
      </c>
      <c r="W100" s="29">
        <v>3.78E-2</v>
      </c>
      <c r="X100" s="29">
        <v>-1E-4</v>
      </c>
      <c r="Y100" s="29">
        <v>-2.86E-2</v>
      </c>
      <c r="Z100" s="29">
        <v>-3.8100000000000002E-2</v>
      </c>
      <c r="AA100" s="30">
        <v>300</v>
      </c>
      <c r="AB100" s="30">
        <v>475</v>
      </c>
      <c r="AC100" s="31">
        <v>-47.941299999999998</v>
      </c>
      <c r="AD100" s="31">
        <v>0.19224581453634085</v>
      </c>
      <c r="AE100" s="30">
        <v>1</v>
      </c>
    </row>
    <row r="101" spans="2:31" x14ac:dyDescent="0.2">
      <c r="B101" s="28">
        <v>598</v>
      </c>
      <c r="C101" s="29" t="s">
        <v>752</v>
      </c>
      <c r="D101" s="29" t="s">
        <v>618</v>
      </c>
      <c r="E101" s="29">
        <v>1E-4</v>
      </c>
      <c r="F101" s="29">
        <v>2.8400000000000002E-2</v>
      </c>
      <c r="G101" s="29">
        <v>3.78E-2</v>
      </c>
      <c r="H101" s="29">
        <v>-1E-4</v>
      </c>
      <c r="I101" s="29">
        <v>-2.86E-2</v>
      </c>
      <c r="J101" s="29">
        <v>-3.8100000000000002E-2</v>
      </c>
      <c r="K101" s="30">
        <v>300</v>
      </c>
      <c r="L101" s="30">
        <v>475</v>
      </c>
      <c r="M101" s="31">
        <v>63.823500000000003</v>
      </c>
      <c r="N101" s="31">
        <v>0.25593383458646618</v>
      </c>
      <c r="O101" s="30">
        <v>1</v>
      </c>
      <c r="R101" s="28">
        <v>598</v>
      </c>
      <c r="S101" s="29" t="s">
        <v>752</v>
      </c>
      <c r="T101" s="29" t="s">
        <v>618</v>
      </c>
      <c r="U101" s="29">
        <v>1E-4</v>
      </c>
      <c r="V101" s="29">
        <v>2.8400000000000002E-2</v>
      </c>
      <c r="W101" s="29">
        <v>3.78E-2</v>
      </c>
      <c r="X101" s="29">
        <v>-1E-4</v>
      </c>
      <c r="Y101" s="29">
        <v>-2.86E-2</v>
      </c>
      <c r="Z101" s="29">
        <v>-3.8100000000000002E-2</v>
      </c>
      <c r="AA101" s="30">
        <v>300</v>
      </c>
      <c r="AB101" s="30">
        <v>475</v>
      </c>
      <c r="AC101" s="31">
        <v>63.820300000000003</v>
      </c>
      <c r="AD101" s="31">
        <v>0.25592100250626565</v>
      </c>
      <c r="AE101" s="30">
        <v>1</v>
      </c>
    </row>
    <row r="102" spans="2:31" x14ac:dyDescent="0.2">
      <c r="B102" s="28">
        <v>606</v>
      </c>
      <c r="C102" s="29" t="s">
        <v>754</v>
      </c>
      <c r="D102" s="29" t="s">
        <v>616</v>
      </c>
      <c r="E102" s="29">
        <v>1E-4</v>
      </c>
      <c r="F102" s="29">
        <v>2.7900000000000001E-2</v>
      </c>
      <c r="G102" s="29">
        <v>3.7199999999999997E-2</v>
      </c>
      <c r="H102" s="29">
        <v>-1E-4</v>
      </c>
      <c r="I102" s="29">
        <v>-2.7900000000000001E-2</v>
      </c>
      <c r="J102" s="29">
        <v>-3.7199999999999997E-2</v>
      </c>
      <c r="K102" s="30">
        <v>300</v>
      </c>
      <c r="L102" s="30">
        <v>475</v>
      </c>
      <c r="M102" s="31">
        <v>-44.1173</v>
      </c>
      <c r="N102" s="31">
        <v>0.17691147869674187</v>
      </c>
      <c r="O102" s="30">
        <v>1</v>
      </c>
      <c r="R102" s="28">
        <v>606</v>
      </c>
      <c r="S102" s="29" t="s">
        <v>754</v>
      </c>
      <c r="T102" s="29" t="s">
        <v>616</v>
      </c>
      <c r="U102" s="29">
        <v>1E-4</v>
      </c>
      <c r="V102" s="29">
        <v>2.7900000000000001E-2</v>
      </c>
      <c r="W102" s="29">
        <v>3.7199999999999997E-2</v>
      </c>
      <c r="X102" s="29">
        <v>-1E-4</v>
      </c>
      <c r="Y102" s="29">
        <v>-2.7900000000000001E-2</v>
      </c>
      <c r="Z102" s="29">
        <v>-3.7199999999999997E-2</v>
      </c>
      <c r="AA102" s="30">
        <v>300</v>
      </c>
      <c r="AB102" s="30">
        <v>475</v>
      </c>
      <c r="AC102" s="31">
        <v>-44.117100000000001</v>
      </c>
      <c r="AD102" s="31">
        <v>0.17691067669172933</v>
      </c>
      <c r="AE102" s="30">
        <v>1</v>
      </c>
    </row>
    <row r="103" spans="2:31" x14ac:dyDescent="0.2">
      <c r="B103" s="28">
        <v>606</v>
      </c>
      <c r="C103" s="29" t="s">
        <v>755</v>
      </c>
      <c r="D103" s="29" t="s">
        <v>618</v>
      </c>
      <c r="E103" s="29">
        <v>1E-4</v>
      </c>
      <c r="F103" s="29">
        <v>2.7900000000000001E-2</v>
      </c>
      <c r="G103" s="29">
        <v>3.7199999999999997E-2</v>
      </c>
      <c r="H103" s="29">
        <v>-1E-4</v>
      </c>
      <c r="I103" s="29">
        <v>-2.7900000000000001E-2</v>
      </c>
      <c r="J103" s="29">
        <v>-3.7199999999999997E-2</v>
      </c>
      <c r="K103" s="30">
        <v>300</v>
      </c>
      <c r="L103" s="30">
        <v>475</v>
      </c>
      <c r="M103" s="31">
        <v>63.823500000000003</v>
      </c>
      <c r="N103" s="31">
        <v>0.25593383458646618</v>
      </c>
      <c r="O103" s="30">
        <v>1</v>
      </c>
      <c r="R103" s="28">
        <v>606</v>
      </c>
      <c r="S103" s="29" t="s">
        <v>755</v>
      </c>
      <c r="T103" s="29" t="s">
        <v>618</v>
      </c>
      <c r="U103" s="29">
        <v>1E-4</v>
      </c>
      <c r="V103" s="29">
        <v>2.7900000000000001E-2</v>
      </c>
      <c r="W103" s="29">
        <v>3.7199999999999997E-2</v>
      </c>
      <c r="X103" s="29">
        <v>-1E-4</v>
      </c>
      <c r="Y103" s="29">
        <v>-2.7900000000000001E-2</v>
      </c>
      <c r="Z103" s="29">
        <v>-3.7199999999999997E-2</v>
      </c>
      <c r="AA103" s="30">
        <v>300</v>
      </c>
      <c r="AB103" s="30">
        <v>475</v>
      </c>
      <c r="AC103" s="31">
        <v>63.820300000000003</v>
      </c>
      <c r="AD103" s="31">
        <v>0.25592100250626565</v>
      </c>
      <c r="AE103" s="30">
        <v>1</v>
      </c>
    </row>
    <row r="104" spans="2:31" x14ac:dyDescent="0.2">
      <c r="B104" s="28">
        <v>607</v>
      </c>
      <c r="C104" s="29" t="s">
        <v>757</v>
      </c>
      <c r="D104" s="29" t="s">
        <v>616</v>
      </c>
      <c r="E104" s="29">
        <v>1E-4</v>
      </c>
      <c r="F104" s="29">
        <v>2.7900000000000001E-2</v>
      </c>
      <c r="G104" s="29">
        <v>3.7199999999999997E-2</v>
      </c>
      <c r="H104" s="29">
        <v>-1E-4</v>
      </c>
      <c r="I104" s="29">
        <v>-2.7900000000000001E-2</v>
      </c>
      <c r="J104" s="29">
        <v>-3.7199999999999997E-2</v>
      </c>
      <c r="K104" s="30">
        <v>300</v>
      </c>
      <c r="L104" s="30">
        <v>475</v>
      </c>
      <c r="M104" s="31">
        <v>-42.18</v>
      </c>
      <c r="N104" s="31">
        <v>0.16914285714285715</v>
      </c>
      <c r="O104" s="30">
        <v>1</v>
      </c>
      <c r="R104" s="28">
        <v>607</v>
      </c>
      <c r="S104" s="29" t="s">
        <v>757</v>
      </c>
      <c r="T104" s="29" t="s">
        <v>616</v>
      </c>
      <c r="U104" s="29">
        <v>1E-4</v>
      </c>
      <c r="V104" s="29">
        <v>2.7900000000000001E-2</v>
      </c>
      <c r="W104" s="29">
        <v>3.7199999999999997E-2</v>
      </c>
      <c r="X104" s="29">
        <v>-1E-4</v>
      </c>
      <c r="Y104" s="29">
        <v>-2.7900000000000001E-2</v>
      </c>
      <c r="Z104" s="29">
        <v>-3.7199999999999997E-2</v>
      </c>
      <c r="AA104" s="30">
        <v>300</v>
      </c>
      <c r="AB104" s="30">
        <v>475</v>
      </c>
      <c r="AC104" s="31">
        <v>-42.1798</v>
      </c>
      <c r="AD104" s="31">
        <v>0.16914205513784461</v>
      </c>
      <c r="AE104" s="30">
        <v>1</v>
      </c>
    </row>
    <row r="105" spans="2:31" x14ac:dyDescent="0.2">
      <c r="B105" s="28">
        <v>607</v>
      </c>
      <c r="C105" s="29" t="s">
        <v>758</v>
      </c>
      <c r="D105" s="29" t="s">
        <v>618</v>
      </c>
      <c r="E105" s="29">
        <v>1E-4</v>
      </c>
      <c r="F105" s="29">
        <v>2.7900000000000001E-2</v>
      </c>
      <c r="G105" s="29">
        <v>3.7199999999999997E-2</v>
      </c>
      <c r="H105" s="29">
        <v>-1E-4</v>
      </c>
      <c r="I105" s="29">
        <v>-2.7900000000000001E-2</v>
      </c>
      <c r="J105" s="29">
        <v>-3.7199999999999997E-2</v>
      </c>
      <c r="K105" s="30">
        <v>300</v>
      </c>
      <c r="L105" s="30">
        <v>475</v>
      </c>
      <c r="M105" s="31">
        <v>63.823500000000003</v>
      </c>
      <c r="N105" s="31">
        <v>0.25593383458646618</v>
      </c>
      <c r="O105" s="30">
        <v>1</v>
      </c>
      <c r="R105" s="28">
        <v>607</v>
      </c>
      <c r="S105" s="29" t="s">
        <v>758</v>
      </c>
      <c r="T105" s="29" t="s">
        <v>618</v>
      </c>
      <c r="U105" s="29">
        <v>1E-4</v>
      </c>
      <c r="V105" s="29">
        <v>2.7900000000000001E-2</v>
      </c>
      <c r="W105" s="29">
        <v>3.7199999999999997E-2</v>
      </c>
      <c r="X105" s="29">
        <v>-1E-4</v>
      </c>
      <c r="Y105" s="29">
        <v>-2.7900000000000001E-2</v>
      </c>
      <c r="Z105" s="29">
        <v>-3.7199999999999997E-2</v>
      </c>
      <c r="AA105" s="30">
        <v>300</v>
      </c>
      <c r="AB105" s="30">
        <v>475</v>
      </c>
      <c r="AC105" s="31">
        <v>63.820300000000003</v>
      </c>
      <c r="AD105" s="31">
        <v>0.25592100250626565</v>
      </c>
      <c r="AE105" s="30">
        <v>1</v>
      </c>
    </row>
    <row r="106" spans="2:31" x14ac:dyDescent="0.2">
      <c r="B106" s="28">
        <v>608</v>
      </c>
      <c r="C106" s="29" t="s">
        <v>759</v>
      </c>
      <c r="D106" s="29" t="s">
        <v>616</v>
      </c>
      <c r="E106" s="29">
        <v>1E-4</v>
      </c>
      <c r="F106" s="29">
        <v>2.7900000000000001E-2</v>
      </c>
      <c r="G106" s="29">
        <v>3.7199999999999997E-2</v>
      </c>
      <c r="H106" s="29">
        <v>-1E-4</v>
      </c>
      <c r="I106" s="29">
        <v>-2.7900000000000001E-2</v>
      </c>
      <c r="J106" s="29">
        <v>-3.7199999999999997E-2</v>
      </c>
      <c r="K106" s="30">
        <v>300</v>
      </c>
      <c r="L106" s="30">
        <v>475</v>
      </c>
      <c r="M106" s="31">
        <v>-43.920299999999997</v>
      </c>
      <c r="N106" s="31">
        <v>0.17612150375939847</v>
      </c>
      <c r="O106" s="30">
        <v>1</v>
      </c>
      <c r="R106" s="28">
        <v>608</v>
      </c>
      <c r="S106" s="29" t="s">
        <v>759</v>
      </c>
      <c r="T106" s="29" t="s">
        <v>616</v>
      </c>
      <c r="U106" s="29">
        <v>1E-4</v>
      </c>
      <c r="V106" s="29">
        <v>2.7900000000000001E-2</v>
      </c>
      <c r="W106" s="29">
        <v>3.7199999999999997E-2</v>
      </c>
      <c r="X106" s="29">
        <v>-1E-4</v>
      </c>
      <c r="Y106" s="29">
        <v>-2.7900000000000001E-2</v>
      </c>
      <c r="Z106" s="29">
        <v>-3.7199999999999997E-2</v>
      </c>
      <c r="AA106" s="30">
        <v>300</v>
      </c>
      <c r="AB106" s="30">
        <v>475</v>
      </c>
      <c r="AC106" s="31">
        <v>-43.920200000000001</v>
      </c>
      <c r="AD106" s="31">
        <v>0.17612110275689224</v>
      </c>
      <c r="AE106" s="30">
        <v>1</v>
      </c>
    </row>
    <row r="107" spans="2:31" x14ac:dyDescent="0.2">
      <c r="B107" s="28">
        <v>608</v>
      </c>
      <c r="C107" s="29" t="s">
        <v>760</v>
      </c>
      <c r="D107" s="29" t="s">
        <v>618</v>
      </c>
      <c r="E107" s="29">
        <v>1E-4</v>
      </c>
      <c r="F107" s="29">
        <v>2.7900000000000001E-2</v>
      </c>
      <c r="G107" s="29">
        <v>3.7199999999999997E-2</v>
      </c>
      <c r="H107" s="29">
        <v>-1E-4</v>
      </c>
      <c r="I107" s="29">
        <v>-2.7900000000000001E-2</v>
      </c>
      <c r="J107" s="29">
        <v>-3.7199999999999997E-2</v>
      </c>
      <c r="K107" s="30">
        <v>300</v>
      </c>
      <c r="L107" s="30">
        <v>475</v>
      </c>
      <c r="M107" s="31">
        <v>63.823500000000003</v>
      </c>
      <c r="N107" s="31">
        <v>0.25593383458646618</v>
      </c>
      <c r="O107" s="30">
        <v>1</v>
      </c>
      <c r="R107" s="28">
        <v>608</v>
      </c>
      <c r="S107" s="29" t="s">
        <v>760</v>
      </c>
      <c r="T107" s="29" t="s">
        <v>618</v>
      </c>
      <c r="U107" s="29">
        <v>1E-4</v>
      </c>
      <c r="V107" s="29">
        <v>2.7900000000000001E-2</v>
      </c>
      <c r="W107" s="29">
        <v>3.7199999999999997E-2</v>
      </c>
      <c r="X107" s="29">
        <v>-1E-4</v>
      </c>
      <c r="Y107" s="29">
        <v>-2.7900000000000001E-2</v>
      </c>
      <c r="Z107" s="29">
        <v>-3.7199999999999997E-2</v>
      </c>
      <c r="AA107" s="30">
        <v>300</v>
      </c>
      <c r="AB107" s="30">
        <v>475</v>
      </c>
      <c r="AC107" s="31">
        <v>63.820300000000003</v>
      </c>
      <c r="AD107" s="31">
        <v>0.25592100250626565</v>
      </c>
      <c r="AE107" s="30">
        <v>1</v>
      </c>
    </row>
    <row r="108" spans="2:31" x14ac:dyDescent="0.2">
      <c r="B108" s="28">
        <v>609</v>
      </c>
      <c r="C108" s="29" t="s">
        <v>761</v>
      </c>
      <c r="D108" s="29" t="s">
        <v>616</v>
      </c>
      <c r="E108" s="29">
        <v>1E-4</v>
      </c>
      <c r="F108" s="29">
        <v>2.7900000000000001E-2</v>
      </c>
      <c r="G108" s="29">
        <v>3.7199999999999997E-2</v>
      </c>
      <c r="H108" s="29">
        <v>-1E-4</v>
      </c>
      <c r="I108" s="29">
        <v>-2.7900000000000001E-2</v>
      </c>
      <c r="J108" s="29">
        <v>-3.7199999999999997E-2</v>
      </c>
      <c r="K108" s="30">
        <v>300</v>
      </c>
      <c r="L108" s="30">
        <v>475</v>
      </c>
      <c r="M108" s="31">
        <v>-42.994</v>
      </c>
      <c r="N108" s="31">
        <v>0.17240701754385965</v>
      </c>
      <c r="O108" s="30">
        <v>1</v>
      </c>
      <c r="R108" s="28">
        <v>609</v>
      </c>
      <c r="S108" s="29" t="s">
        <v>761</v>
      </c>
      <c r="T108" s="29" t="s">
        <v>616</v>
      </c>
      <c r="U108" s="29">
        <v>1E-4</v>
      </c>
      <c r="V108" s="29">
        <v>2.7900000000000001E-2</v>
      </c>
      <c r="W108" s="29">
        <v>3.7199999999999997E-2</v>
      </c>
      <c r="X108" s="29">
        <v>-1E-4</v>
      </c>
      <c r="Y108" s="29">
        <v>-2.7900000000000001E-2</v>
      </c>
      <c r="Z108" s="29">
        <v>-3.7199999999999997E-2</v>
      </c>
      <c r="AA108" s="30">
        <v>300</v>
      </c>
      <c r="AB108" s="30">
        <v>475</v>
      </c>
      <c r="AC108" s="31">
        <v>-42.9938</v>
      </c>
      <c r="AD108" s="31">
        <v>0.17240621553884714</v>
      </c>
      <c r="AE108" s="30">
        <v>1</v>
      </c>
    </row>
    <row r="109" spans="2:31" x14ac:dyDescent="0.2">
      <c r="B109" s="28">
        <v>609</v>
      </c>
      <c r="C109" s="29" t="s">
        <v>762</v>
      </c>
      <c r="D109" s="29" t="s">
        <v>618</v>
      </c>
      <c r="E109" s="29">
        <v>1E-4</v>
      </c>
      <c r="F109" s="29">
        <v>2.7900000000000001E-2</v>
      </c>
      <c r="G109" s="29">
        <v>3.7199999999999997E-2</v>
      </c>
      <c r="H109" s="29">
        <v>-1E-4</v>
      </c>
      <c r="I109" s="29">
        <v>-2.7900000000000001E-2</v>
      </c>
      <c r="J109" s="29">
        <v>-3.7199999999999997E-2</v>
      </c>
      <c r="K109" s="30">
        <v>300</v>
      </c>
      <c r="L109" s="30">
        <v>475</v>
      </c>
      <c r="M109" s="31">
        <v>63.823500000000003</v>
      </c>
      <c r="N109" s="31">
        <v>0.25593383458646618</v>
      </c>
      <c r="O109" s="30">
        <v>1</v>
      </c>
      <c r="R109" s="28">
        <v>609</v>
      </c>
      <c r="S109" s="29" t="s">
        <v>762</v>
      </c>
      <c r="T109" s="29" t="s">
        <v>618</v>
      </c>
      <c r="U109" s="29">
        <v>1E-4</v>
      </c>
      <c r="V109" s="29">
        <v>2.7900000000000001E-2</v>
      </c>
      <c r="W109" s="29">
        <v>3.7199999999999997E-2</v>
      </c>
      <c r="X109" s="29">
        <v>-1E-4</v>
      </c>
      <c r="Y109" s="29">
        <v>-2.7900000000000001E-2</v>
      </c>
      <c r="Z109" s="29">
        <v>-3.7199999999999997E-2</v>
      </c>
      <c r="AA109" s="30">
        <v>300</v>
      </c>
      <c r="AB109" s="30">
        <v>475</v>
      </c>
      <c r="AC109" s="31">
        <v>63.820300000000003</v>
      </c>
      <c r="AD109" s="31">
        <v>0.25592100250626565</v>
      </c>
      <c r="AE109" s="30">
        <v>1</v>
      </c>
    </row>
    <row r="110" spans="2:31" x14ac:dyDescent="0.2">
      <c r="B110" s="28">
        <v>610</v>
      </c>
      <c r="C110" s="29" t="s">
        <v>764</v>
      </c>
      <c r="D110" s="29" t="s">
        <v>616</v>
      </c>
      <c r="E110" s="29">
        <v>1E-4</v>
      </c>
      <c r="F110" s="29">
        <v>2.7900000000000001E-2</v>
      </c>
      <c r="G110" s="29">
        <v>3.7199999999999997E-2</v>
      </c>
      <c r="H110" s="29">
        <v>-1E-4</v>
      </c>
      <c r="I110" s="29">
        <v>-2.7900000000000001E-2</v>
      </c>
      <c r="J110" s="29">
        <v>-3.7199999999999997E-2</v>
      </c>
      <c r="K110" s="30">
        <v>300</v>
      </c>
      <c r="L110" s="30">
        <v>475</v>
      </c>
      <c r="M110" s="31">
        <v>-41.1158</v>
      </c>
      <c r="N110" s="31">
        <v>0.16487538847117797</v>
      </c>
      <c r="O110" s="30">
        <v>1</v>
      </c>
      <c r="R110" s="28">
        <v>610</v>
      </c>
      <c r="S110" s="29" t="s">
        <v>764</v>
      </c>
      <c r="T110" s="29" t="s">
        <v>616</v>
      </c>
      <c r="U110" s="29">
        <v>1E-4</v>
      </c>
      <c r="V110" s="29">
        <v>2.7900000000000001E-2</v>
      </c>
      <c r="W110" s="29">
        <v>3.7199999999999997E-2</v>
      </c>
      <c r="X110" s="29">
        <v>-1E-4</v>
      </c>
      <c r="Y110" s="29">
        <v>-2.7900000000000001E-2</v>
      </c>
      <c r="Z110" s="29">
        <v>-3.7199999999999997E-2</v>
      </c>
      <c r="AA110" s="30">
        <v>300</v>
      </c>
      <c r="AB110" s="30">
        <v>475</v>
      </c>
      <c r="AC110" s="31">
        <v>-41.115699999999997</v>
      </c>
      <c r="AD110" s="31">
        <v>0.16487498746867166</v>
      </c>
      <c r="AE110" s="30">
        <v>1</v>
      </c>
    </row>
    <row r="111" spans="2:31" x14ac:dyDescent="0.2">
      <c r="B111" s="28">
        <v>610</v>
      </c>
      <c r="C111" s="29" t="s">
        <v>765</v>
      </c>
      <c r="D111" s="29" t="s">
        <v>618</v>
      </c>
      <c r="E111" s="29">
        <v>1E-4</v>
      </c>
      <c r="F111" s="29">
        <v>2.7900000000000001E-2</v>
      </c>
      <c r="G111" s="29">
        <v>3.7199999999999997E-2</v>
      </c>
      <c r="H111" s="29">
        <v>-1E-4</v>
      </c>
      <c r="I111" s="29">
        <v>-2.7900000000000001E-2</v>
      </c>
      <c r="J111" s="29">
        <v>-3.7199999999999997E-2</v>
      </c>
      <c r="K111" s="30">
        <v>300</v>
      </c>
      <c r="L111" s="30">
        <v>475</v>
      </c>
      <c r="M111" s="31">
        <v>63.823500000000003</v>
      </c>
      <c r="N111" s="31">
        <v>0.25593383458646618</v>
      </c>
      <c r="O111" s="30">
        <v>1</v>
      </c>
      <c r="R111" s="28">
        <v>610</v>
      </c>
      <c r="S111" s="29" t="s">
        <v>765</v>
      </c>
      <c r="T111" s="29" t="s">
        <v>618</v>
      </c>
      <c r="U111" s="29">
        <v>1E-4</v>
      </c>
      <c r="V111" s="29">
        <v>2.7900000000000001E-2</v>
      </c>
      <c r="W111" s="29">
        <v>3.7199999999999997E-2</v>
      </c>
      <c r="X111" s="29">
        <v>-1E-4</v>
      </c>
      <c r="Y111" s="29">
        <v>-2.7900000000000001E-2</v>
      </c>
      <c r="Z111" s="29">
        <v>-3.7199999999999997E-2</v>
      </c>
      <c r="AA111" s="30">
        <v>300</v>
      </c>
      <c r="AB111" s="30">
        <v>475</v>
      </c>
      <c r="AC111" s="31">
        <v>63.820300000000003</v>
      </c>
      <c r="AD111" s="31">
        <v>0.25592100250626565</v>
      </c>
      <c r="AE111" s="30">
        <v>1</v>
      </c>
    </row>
    <row r="112" spans="2:31" x14ac:dyDescent="0.2">
      <c r="B112" s="28">
        <v>584</v>
      </c>
      <c r="C112" s="29" t="s">
        <v>767</v>
      </c>
      <c r="D112" s="29" t="s">
        <v>616</v>
      </c>
      <c r="E112" s="29">
        <v>1E-4</v>
      </c>
      <c r="F112" s="29">
        <v>2.8400000000000002E-2</v>
      </c>
      <c r="G112" s="29">
        <v>3.78E-2</v>
      </c>
      <c r="H112" s="29">
        <v>-1E-4</v>
      </c>
      <c r="I112" s="29">
        <v>-2.86E-2</v>
      </c>
      <c r="J112" s="29">
        <v>-3.8100000000000002E-2</v>
      </c>
      <c r="K112" s="30">
        <v>300</v>
      </c>
      <c r="L112" s="30">
        <v>475</v>
      </c>
      <c r="M112" s="31">
        <v>-46.9602</v>
      </c>
      <c r="N112" s="31">
        <v>0.18831157894736841</v>
      </c>
      <c r="O112" s="30">
        <v>1</v>
      </c>
      <c r="R112" s="28">
        <v>584</v>
      </c>
      <c r="S112" s="29" t="s">
        <v>767</v>
      </c>
      <c r="T112" s="29" t="s">
        <v>616</v>
      </c>
      <c r="U112" s="29">
        <v>1E-4</v>
      </c>
      <c r="V112" s="29">
        <v>2.8400000000000002E-2</v>
      </c>
      <c r="W112" s="29">
        <v>3.78E-2</v>
      </c>
      <c r="X112" s="29">
        <v>-1E-4</v>
      </c>
      <c r="Y112" s="29">
        <v>-2.86E-2</v>
      </c>
      <c r="Z112" s="29">
        <v>-3.8100000000000002E-2</v>
      </c>
      <c r="AA112" s="30">
        <v>300</v>
      </c>
      <c r="AB112" s="30">
        <v>475</v>
      </c>
      <c r="AC112" s="31">
        <v>-46.963500000000003</v>
      </c>
      <c r="AD112" s="31">
        <v>0.1883248120300752</v>
      </c>
      <c r="AE112" s="30">
        <v>1</v>
      </c>
    </row>
    <row r="113" spans="2:31" x14ac:dyDescent="0.2">
      <c r="B113" s="28">
        <v>584</v>
      </c>
      <c r="C113" s="29" t="s">
        <v>768</v>
      </c>
      <c r="D113" s="29" t="s">
        <v>618</v>
      </c>
      <c r="E113" s="29">
        <v>1E-4</v>
      </c>
      <c r="F113" s="29">
        <v>2.8400000000000002E-2</v>
      </c>
      <c r="G113" s="29">
        <v>3.78E-2</v>
      </c>
      <c r="H113" s="29">
        <v>-1E-4</v>
      </c>
      <c r="I113" s="29">
        <v>-2.86E-2</v>
      </c>
      <c r="J113" s="29">
        <v>-3.8100000000000002E-2</v>
      </c>
      <c r="K113" s="30">
        <v>300</v>
      </c>
      <c r="L113" s="30">
        <v>475</v>
      </c>
      <c r="M113" s="31">
        <v>64.324700000000007</v>
      </c>
      <c r="N113" s="31">
        <v>0.25794365914786971</v>
      </c>
      <c r="O113" s="30">
        <v>1</v>
      </c>
      <c r="R113" s="28">
        <v>584</v>
      </c>
      <c r="S113" s="29" t="s">
        <v>768</v>
      </c>
      <c r="T113" s="29" t="s">
        <v>618</v>
      </c>
      <c r="U113" s="29">
        <v>1E-4</v>
      </c>
      <c r="V113" s="29">
        <v>2.8400000000000002E-2</v>
      </c>
      <c r="W113" s="29">
        <v>3.78E-2</v>
      </c>
      <c r="X113" s="29">
        <v>-1E-4</v>
      </c>
      <c r="Y113" s="29">
        <v>-2.86E-2</v>
      </c>
      <c r="Z113" s="29">
        <v>-3.8100000000000002E-2</v>
      </c>
      <c r="AA113" s="30">
        <v>300</v>
      </c>
      <c r="AB113" s="30">
        <v>475</v>
      </c>
      <c r="AC113" s="31">
        <v>64.321399999999997</v>
      </c>
      <c r="AD113" s="31">
        <v>0.25793042606516287</v>
      </c>
      <c r="AE113" s="30">
        <v>1</v>
      </c>
    </row>
    <row r="114" spans="2:31" x14ac:dyDescent="0.2">
      <c r="B114" s="28">
        <v>587</v>
      </c>
      <c r="C114" s="29" t="s">
        <v>770</v>
      </c>
      <c r="D114" s="29" t="s">
        <v>616</v>
      </c>
      <c r="E114" s="29">
        <v>1E-4</v>
      </c>
      <c r="F114" s="29">
        <v>2.8500000000000001E-2</v>
      </c>
      <c r="G114" s="29">
        <v>3.7999999999999999E-2</v>
      </c>
      <c r="H114" s="29">
        <v>-1E-4</v>
      </c>
      <c r="I114" s="29">
        <v>-2.87E-2</v>
      </c>
      <c r="J114" s="29">
        <v>-3.8300000000000001E-2</v>
      </c>
      <c r="K114" s="30">
        <v>300</v>
      </c>
      <c r="L114" s="30">
        <v>475</v>
      </c>
      <c r="M114" s="31">
        <v>-58.376100000000001</v>
      </c>
      <c r="N114" s="31">
        <v>0.23408962406015038</v>
      </c>
      <c r="O114" s="30">
        <v>1</v>
      </c>
      <c r="R114" s="28">
        <v>587</v>
      </c>
      <c r="S114" s="29" t="s">
        <v>770</v>
      </c>
      <c r="T114" s="29" t="s">
        <v>616</v>
      </c>
      <c r="U114" s="29">
        <v>1E-4</v>
      </c>
      <c r="V114" s="29">
        <v>2.8500000000000001E-2</v>
      </c>
      <c r="W114" s="29">
        <v>3.7999999999999999E-2</v>
      </c>
      <c r="X114" s="29">
        <v>-1E-4</v>
      </c>
      <c r="Y114" s="29">
        <v>-2.87E-2</v>
      </c>
      <c r="Z114" s="29">
        <v>-3.8300000000000001E-2</v>
      </c>
      <c r="AA114" s="30">
        <v>300</v>
      </c>
      <c r="AB114" s="30">
        <v>475</v>
      </c>
      <c r="AC114" s="31">
        <v>-58.380299999999998</v>
      </c>
      <c r="AD114" s="31">
        <v>0.23410646616541353</v>
      </c>
      <c r="AE114" s="30">
        <v>1</v>
      </c>
    </row>
    <row r="115" spans="2:31" x14ac:dyDescent="0.2">
      <c r="B115" s="28">
        <v>587</v>
      </c>
      <c r="C115" s="29" t="s">
        <v>771</v>
      </c>
      <c r="D115" s="29" t="s">
        <v>618</v>
      </c>
      <c r="E115" s="29">
        <v>1E-4</v>
      </c>
      <c r="F115" s="29">
        <v>2.8500000000000001E-2</v>
      </c>
      <c r="G115" s="29">
        <v>3.7999999999999999E-2</v>
      </c>
      <c r="H115" s="29">
        <v>-1E-4</v>
      </c>
      <c r="I115" s="29">
        <v>-2.87E-2</v>
      </c>
      <c r="J115" s="29">
        <v>-3.8300000000000001E-2</v>
      </c>
      <c r="K115" s="30">
        <v>300</v>
      </c>
      <c r="L115" s="30">
        <v>475</v>
      </c>
      <c r="M115" s="31">
        <v>79.770399999999995</v>
      </c>
      <c r="N115" s="31">
        <v>0.31988130325814534</v>
      </c>
      <c r="O115" s="30">
        <v>1</v>
      </c>
      <c r="R115" s="28">
        <v>587</v>
      </c>
      <c r="S115" s="29" t="s">
        <v>771</v>
      </c>
      <c r="T115" s="29" t="s">
        <v>618</v>
      </c>
      <c r="U115" s="29">
        <v>1E-4</v>
      </c>
      <c r="V115" s="29">
        <v>2.8500000000000001E-2</v>
      </c>
      <c r="W115" s="29">
        <v>3.7999999999999999E-2</v>
      </c>
      <c r="X115" s="29">
        <v>-1E-4</v>
      </c>
      <c r="Y115" s="29">
        <v>-2.87E-2</v>
      </c>
      <c r="Z115" s="29">
        <v>-3.8300000000000001E-2</v>
      </c>
      <c r="AA115" s="30">
        <v>300</v>
      </c>
      <c r="AB115" s="30">
        <v>475</v>
      </c>
      <c r="AC115" s="31">
        <v>79.766300000000001</v>
      </c>
      <c r="AD115" s="31">
        <v>0.31986486215538851</v>
      </c>
      <c r="AE115" s="30">
        <v>1</v>
      </c>
    </row>
    <row r="116" spans="2:31" x14ac:dyDescent="0.2">
      <c r="B116" s="28">
        <v>590</v>
      </c>
      <c r="C116" s="29" t="s">
        <v>773</v>
      </c>
      <c r="D116" s="29" t="s">
        <v>616</v>
      </c>
      <c r="E116" s="29">
        <v>1E-4</v>
      </c>
      <c r="F116" s="29">
        <v>2.8500000000000001E-2</v>
      </c>
      <c r="G116" s="29">
        <v>3.7999999999999999E-2</v>
      </c>
      <c r="H116" s="29">
        <v>-1E-4</v>
      </c>
      <c r="I116" s="29">
        <v>-2.87E-2</v>
      </c>
      <c r="J116" s="29">
        <v>-3.8300000000000001E-2</v>
      </c>
      <c r="K116" s="30">
        <v>300</v>
      </c>
      <c r="L116" s="30">
        <v>475</v>
      </c>
      <c r="M116" s="31">
        <v>-58.9756</v>
      </c>
      <c r="N116" s="31">
        <v>0.23649363408521304</v>
      </c>
      <c r="O116" s="30">
        <v>1</v>
      </c>
      <c r="R116" s="28">
        <v>590</v>
      </c>
      <c r="S116" s="29" t="s">
        <v>773</v>
      </c>
      <c r="T116" s="29" t="s">
        <v>616</v>
      </c>
      <c r="U116" s="29">
        <v>1E-4</v>
      </c>
      <c r="V116" s="29">
        <v>2.8500000000000001E-2</v>
      </c>
      <c r="W116" s="29">
        <v>3.7999999999999999E-2</v>
      </c>
      <c r="X116" s="29">
        <v>-1E-4</v>
      </c>
      <c r="Y116" s="29">
        <v>-2.87E-2</v>
      </c>
      <c r="Z116" s="29">
        <v>-3.8300000000000001E-2</v>
      </c>
      <c r="AA116" s="30">
        <v>300</v>
      </c>
      <c r="AB116" s="30">
        <v>475</v>
      </c>
      <c r="AC116" s="31">
        <v>-58.979799999999997</v>
      </c>
      <c r="AD116" s="31">
        <v>0.23651047619047616</v>
      </c>
      <c r="AE116" s="30">
        <v>1</v>
      </c>
    </row>
    <row r="117" spans="2:31" x14ac:dyDescent="0.2">
      <c r="B117" s="28">
        <v>590</v>
      </c>
      <c r="C117" s="29" t="s">
        <v>774</v>
      </c>
      <c r="D117" s="29" t="s">
        <v>618</v>
      </c>
      <c r="E117" s="29">
        <v>1E-4</v>
      </c>
      <c r="F117" s="29">
        <v>2.8500000000000001E-2</v>
      </c>
      <c r="G117" s="29">
        <v>3.7999999999999999E-2</v>
      </c>
      <c r="H117" s="29">
        <v>-1E-4</v>
      </c>
      <c r="I117" s="29">
        <v>-2.87E-2</v>
      </c>
      <c r="J117" s="29">
        <v>-3.8300000000000001E-2</v>
      </c>
      <c r="K117" s="30">
        <v>300</v>
      </c>
      <c r="L117" s="30">
        <v>475</v>
      </c>
      <c r="M117" s="31">
        <v>80.319500000000005</v>
      </c>
      <c r="N117" s="31">
        <v>0.32208320802005014</v>
      </c>
      <c r="O117" s="30">
        <v>1</v>
      </c>
      <c r="R117" s="28">
        <v>590</v>
      </c>
      <c r="S117" s="29" t="s">
        <v>774</v>
      </c>
      <c r="T117" s="29" t="s">
        <v>618</v>
      </c>
      <c r="U117" s="29">
        <v>1E-4</v>
      </c>
      <c r="V117" s="29">
        <v>2.8500000000000001E-2</v>
      </c>
      <c r="W117" s="29">
        <v>3.7999999999999999E-2</v>
      </c>
      <c r="X117" s="29">
        <v>-1E-4</v>
      </c>
      <c r="Y117" s="29">
        <v>-2.87E-2</v>
      </c>
      <c r="Z117" s="29">
        <v>-3.8300000000000001E-2</v>
      </c>
      <c r="AA117" s="30">
        <v>300</v>
      </c>
      <c r="AB117" s="30">
        <v>475</v>
      </c>
      <c r="AC117" s="31">
        <v>80.3155</v>
      </c>
      <c r="AD117" s="31">
        <v>0.3220671679197995</v>
      </c>
      <c r="AE117" s="30">
        <v>1</v>
      </c>
    </row>
    <row r="118" spans="2:31" x14ac:dyDescent="0.2">
      <c r="B118" s="28">
        <v>593</v>
      </c>
      <c r="C118" s="29" t="s">
        <v>776</v>
      </c>
      <c r="D118" s="29" t="s">
        <v>616</v>
      </c>
      <c r="E118" s="29">
        <v>1E-4</v>
      </c>
      <c r="F118" s="29">
        <v>2.8500000000000001E-2</v>
      </c>
      <c r="G118" s="29">
        <v>3.7999999999999999E-2</v>
      </c>
      <c r="H118" s="29">
        <v>-1E-4</v>
      </c>
      <c r="I118" s="29">
        <v>-2.87E-2</v>
      </c>
      <c r="J118" s="29">
        <v>-3.8300000000000001E-2</v>
      </c>
      <c r="K118" s="30">
        <v>300</v>
      </c>
      <c r="L118" s="30">
        <v>475</v>
      </c>
      <c r="M118" s="31">
        <v>-58.982100000000003</v>
      </c>
      <c r="N118" s="31">
        <v>0.23651969924812033</v>
      </c>
      <c r="O118" s="30">
        <v>1</v>
      </c>
      <c r="R118" s="28">
        <v>593</v>
      </c>
      <c r="S118" s="29" t="s">
        <v>776</v>
      </c>
      <c r="T118" s="29" t="s">
        <v>616</v>
      </c>
      <c r="U118" s="29">
        <v>1E-4</v>
      </c>
      <c r="V118" s="29">
        <v>2.8500000000000001E-2</v>
      </c>
      <c r="W118" s="29">
        <v>3.7999999999999999E-2</v>
      </c>
      <c r="X118" s="29">
        <v>-1E-4</v>
      </c>
      <c r="Y118" s="29">
        <v>-2.87E-2</v>
      </c>
      <c r="Z118" s="29">
        <v>-3.8300000000000001E-2</v>
      </c>
      <c r="AA118" s="30">
        <v>300</v>
      </c>
      <c r="AB118" s="30">
        <v>475</v>
      </c>
      <c r="AC118" s="31">
        <v>-58.9863</v>
      </c>
      <c r="AD118" s="31">
        <v>0.23653654135338348</v>
      </c>
      <c r="AE118" s="30">
        <v>1</v>
      </c>
    </row>
    <row r="119" spans="2:31" x14ac:dyDescent="0.2">
      <c r="B119" s="28">
        <v>593</v>
      </c>
      <c r="C119" s="29" t="s">
        <v>777</v>
      </c>
      <c r="D119" s="29" t="s">
        <v>618</v>
      </c>
      <c r="E119" s="29">
        <v>1E-4</v>
      </c>
      <c r="F119" s="29">
        <v>2.8500000000000001E-2</v>
      </c>
      <c r="G119" s="29">
        <v>3.7999999999999999E-2</v>
      </c>
      <c r="H119" s="29">
        <v>-1E-4</v>
      </c>
      <c r="I119" s="29">
        <v>-2.87E-2</v>
      </c>
      <c r="J119" s="29">
        <v>-3.8300000000000001E-2</v>
      </c>
      <c r="K119" s="30">
        <v>300</v>
      </c>
      <c r="L119" s="30">
        <v>475</v>
      </c>
      <c r="M119" s="31">
        <v>80.313599999999994</v>
      </c>
      <c r="N119" s="31">
        <v>0.32205954887218041</v>
      </c>
      <c r="O119" s="30">
        <v>1</v>
      </c>
      <c r="R119" s="28">
        <v>593</v>
      </c>
      <c r="S119" s="29" t="s">
        <v>777</v>
      </c>
      <c r="T119" s="29" t="s">
        <v>618</v>
      </c>
      <c r="U119" s="29">
        <v>1E-4</v>
      </c>
      <c r="V119" s="29">
        <v>2.8500000000000001E-2</v>
      </c>
      <c r="W119" s="29">
        <v>3.7999999999999999E-2</v>
      </c>
      <c r="X119" s="29">
        <v>-1E-4</v>
      </c>
      <c r="Y119" s="29">
        <v>-2.87E-2</v>
      </c>
      <c r="Z119" s="29">
        <v>-3.8300000000000001E-2</v>
      </c>
      <c r="AA119" s="30">
        <v>300</v>
      </c>
      <c r="AB119" s="30">
        <v>475</v>
      </c>
      <c r="AC119" s="31">
        <v>80.3095</v>
      </c>
      <c r="AD119" s="31">
        <v>0.32204310776942358</v>
      </c>
      <c r="AE119" s="30">
        <v>1</v>
      </c>
    </row>
    <row r="120" spans="2:31" x14ac:dyDescent="0.2">
      <c r="B120" s="28">
        <v>596</v>
      </c>
      <c r="C120" s="29" t="s">
        <v>779</v>
      </c>
      <c r="D120" s="29" t="s">
        <v>616</v>
      </c>
      <c r="E120" s="29">
        <v>1E-4</v>
      </c>
      <c r="F120" s="29">
        <v>2.8500000000000001E-2</v>
      </c>
      <c r="G120" s="29">
        <v>3.7999999999999999E-2</v>
      </c>
      <c r="H120" s="29">
        <v>-1E-4</v>
      </c>
      <c r="I120" s="29">
        <v>-2.87E-2</v>
      </c>
      <c r="J120" s="29">
        <v>-3.8300000000000001E-2</v>
      </c>
      <c r="K120" s="30">
        <v>300</v>
      </c>
      <c r="L120" s="30">
        <v>475</v>
      </c>
      <c r="M120" s="31">
        <v>-58.3902</v>
      </c>
      <c r="N120" s="31">
        <v>0.23414616541353384</v>
      </c>
      <c r="O120" s="30">
        <v>1</v>
      </c>
      <c r="R120" s="28">
        <v>596</v>
      </c>
      <c r="S120" s="29" t="s">
        <v>779</v>
      </c>
      <c r="T120" s="29" t="s">
        <v>616</v>
      </c>
      <c r="U120" s="29">
        <v>1E-4</v>
      </c>
      <c r="V120" s="29">
        <v>2.8500000000000001E-2</v>
      </c>
      <c r="W120" s="29">
        <v>3.7999999999999999E-2</v>
      </c>
      <c r="X120" s="29">
        <v>-1E-4</v>
      </c>
      <c r="Y120" s="29">
        <v>-2.87E-2</v>
      </c>
      <c r="Z120" s="29">
        <v>-3.8300000000000001E-2</v>
      </c>
      <c r="AA120" s="30">
        <v>300</v>
      </c>
      <c r="AB120" s="30">
        <v>475</v>
      </c>
      <c r="AC120" s="31">
        <v>-58.394300000000001</v>
      </c>
      <c r="AD120" s="31">
        <v>0.23416260651629073</v>
      </c>
      <c r="AE120" s="30">
        <v>1</v>
      </c>
    </row>
    <row r="121" spans="2:31" x14ac:dyDescent="0.2">
      <c r="B121" s="28">
        <v>596</v>
      </c>
      <c r="C121" s="29" t="s">
        <v>780</v>
      </c>
      <c r="D121" s="29" t="s">
        <v>618</v>
      </c>
      <c r="E121" s="29">
        <v>1E-4</v>
      </c>
      <c r="F121" s="29">
        <v>2.8500000000000001E-2</v>
      </c>
      <c r="G121" s="29">
        <v>3.7999999999999999E-2</v>
      </c>
      <c r="H121" s="29">
        <v>-1E-4</v>
      </c>
      <c r="I121" s="29">
        <v>-2.87E-2</v>
      </c>
      <c r="J121" s="29">
        <v>-3.8300000000000001E-2</v>
      </c>
      <c r="K121" s="30">
        <v>300</v>
      </c>
      <c r="L121" s="30">
        <v>475</v>
      </c>
      <c r="M121" s="31">
        <v>79.755899999999997</v>
      </c>
      <c r="N121" s="31">
        <v>0.31982315789473681</v>
      </c>
      <c r="O121" s="30">
        <v>1</v>
      </c>
      <c r="R121" s="28">
        <v>596</v>
      </c>
      <c r="S121" s="29" t="s">
        <v>780</v>
      </c>
      <c r="T121" s="29" t="s">
        <v>618</v>
      </c>
      <c r="U121" s="29">
        <v>1E-4</v>
      </c>
      <c r="V121" s="29">
        <v>2.8500000000000001E-2</v>
      </c>
      <c r="W121" s="29">
        <v>3.7999999999999999E-2</v>
      </c>
      <c r="X121" s="29">
        <v>-1E-4</v>
      </c>
      <c r="Y121" s="29">
        <v>-2.87E-2</v>
      </c>
      <c r="Z121" s="29">
        <v>-3.8300000000000001E-2</v>
      </c>
      <c r="AA121" s="30">
        <v>300</v>
      </c>
      <c r="AB121" s="30">
        <v>475</v>
      </c>
      <c r="AC121" s="31">
        <v>79.751800000000003</v>
      </c>
      <c r="AD121" s="31">
        <v>0.31980671679197997</v>
      </c>
      <c r="AE121" s="30">
        <v>1</v>
      </c>
    </row>
    <row r="122" spans="2:31" x14ac:dyDescent="0.2">
      <c r="B122" s="28">
        <v>599</v>
      </c>
      <c r="C122" s="29" t="s">
        <v>782</v>
      </c>
      <c r="D122" s="29" t="s">
        <v>616</v>
      </c>
      <c r="E122" s="29">
        <v>1E-4</v>
      </c>
      <c r="F122" s="29">
        <v>2.8400000000000002E-2</v>
      </c>
      <c r="G122" s="29">
        <v>3.78E-2</v>
      </c>
      <c r="H122" s="29">
        <v>-1E-4</v>
      </c>
      <c r="I122" s="29">
        <v>-2.86E-2</v>
      </c>
      <c r="J122" s="29">
        <v>-3.8100000000000002E-2</v>
      </c>
      <c r="K122" s="30">
        <v>300</v>
      </c>
      <c r="L122" s="30">
        <v>475</v>
      </c>
      <c r="M122" s="31">
        <v>-46.9771</v>
      </c>
      <c r="N122" s="31">
        <v>0.18837934837092732</v>
      </c>
      <c r="O122" s="30">
        <v>1</v>
      </c>
      <c r="R122" s="28">
        <v>599</v>
      </c>
      <c r="S122" s="29" t="s">
        <v>782</v>
      </c>
      <c r="T122" s="29" t="s">
        <v>616</v>
      </c>
      <c r="U122" s="29">
        <v>1E-4</v>
      </c>
      <c r="V122" s="29">
        <v>2.8400000000000002E-2</v>
      </c>
      <c r="W122" s="29">
        <v>3.78E-2</v>
      </c>
      <c r="X122" s="29">
        <v>-1E-4</v>
      </c>
      <c r="Y122" s="29">
        <v>-2.86E-2</v>
      </c>
      <c r="Z122" s="29">
        <v>-3.8100000000000002E-2</v>
      </c>
      <c r="AA122" s="30">
        <v>300</v>
      </c>
      <c r="AB122" s="30">
        <v>475</v>
      </c>
      <c r="AC122" s="31">
        <v>-46.980400000000003</v>
      </c>
      <c r="AD122" s="31">
        <v>0.18839258145363408</v>
      </c>
      <c r="AE122" s="30">
        <v>1</v>
      </c>
    </row>
    <row r="123" spans="2:31" x14ac:dyDescent="0.2">
      <c r="B123" s="28">
        <v>599</v>
      </c>
      <c r="C123" s="29" t="s">
        <v>783</v>
      </c>
      <c r="D123" s="29" t="s">
        <v>618</v>
      </c>
      <c r="E123" s="29">
        <v>1E-4</v>
      </c>
      <c r="F123" s="29">
        <v>2.8400000000000002E-2</v>
      </c>
      <c r="G123" s="29">
        <v>3.78E-2</v>
      </c>
      <c r="H123" s="29">
        <v>-1E-4</v>
      </c>
      <c r="I123" s="29">
        <v>-2.86E-2</v>
      </c>
      <c r="J123" s="29">
        <v>-3.8100000000000002E-2</v>
      </c>
      <c r="K123" s="30">
        <v>300</v>
      </c>
      <c r="L123" s="30">
        <v>475</v>
      </c>
      <c r="M123" s="31">
        <v>64.307599999999994</v>
      </c>
      <c r="N123" s="31">
        <v>0.25787508771929823</v>
      </c>
      <c r="O123" s="30">
        <v>1</v>
      </c>
      <c r="R123" s="28">
        <v>599</v>
      </c>
      <c r="S123" s="29" t="s">
        <v>783</v>
      </c>
      <c r="T123" s="29" t="s">
        <v>618</v>
      </c>
      <c r="U123" s="29">
        <v>1E-4</v>
      </c>
      <c r="V123" s="29">
        <v>2.8400000000000002E-2</v>
      </c>
      <c r="W123" s="29">
        <v>3.78E-2</v>
      </c>
      <c r="X123" s="29">
        <v>-1E-4</v>
      </c>
      <c r="Y123" s="29">
        <v>-2.86E-2</v>
      </c>
      <c r="Z123" s="29">
        <v>-3.8100000000000002E-2</v>
      </c>
      <c r="AA123" s="30">
        <v>300</v>
      </c>
      <c r="AB123" s="30">
        <v>475</v>
      </c>
      <c r="AC123" s="31">
        <v>64.304400000000001</v>
      </c>
      <c r="AD123" s="31">
        <v>0.25786225563909776</v>
      </c>
      <c r="AE123" s="30">
        <v>1</v>
      </c>
    </row>
    <row r="124" spans="2:31" x14ac:dyDescent="0.2">
      <c r="B124" s="28">
        <v>611</v>
      </c>
      <c r="C124" s="29" t="s">
        <v>785</v>
      </c>
      <c r="D124" s="29" t="s">
        <v>616</v>
      </c>
      <c r="E124" s="29">
        <v>1E-4</v>
      </c>
      <c r="F124" s="29">
        <v>2.7900000000000001E-2</v>
      </c>
      <c r="G124" s="29">
        <v>3.7199999999999997E-2</v>
      </c>
      <c r="H124" s="29">
        <v>-1E-4</v>
      </c>
      <c r="I124" s="29">
        <v>-2.7900000000000001E-2</v>
      </c>
      <c r="J124" s="29">
        <v>-3.7199999999999997E-2</v>
      </c>
      <c r="K124" s="30">
        <v>300</v>
      </c>
      <c r="L124" s="30">
        <v>475</v>
      </c>
      <c r="M124" s="31">
        <v>-44.236199999999997</v>
      </c>
      <c r="N124" s="31">
        <v>0.17738827067669172</v>
      </c>
      <c r="O124" s="30">
        <v>1</v>
      </c>
      <c r="R124" s="28">
        <v>611</v>
      </c>
      <c r="S124" s="29" t="s">
        <v>785</v>
      </c>
      <c r="T124" s="29" t="s">
        <v>616</v>
      </c>
      <c r="U124" s="29">
        <v>1E-4</v>
      </c>
      <c r="V124" s="29">
        <v>2.7900000000000001E-2</v>
      </c>
      <c r="W124" s="29">
        <v>3.7199999999999997E-2</v>
      </c>
      <c r="X124" s="29">
        <v>-1E-4</v>
      </c>
      <c r="Y124" s="29">
        <v>-2.7900000000000001E-2</v>
      </c>
      <c r="Z124" s="29">
        <v>-3.7199999999999997E-2</v>
      </c>
      <c r="AA124" s="30">
        <v>300</v>
      </c>
      <c r="AB124" s="30">
        <v>475</v>
      </c>
      <c r="AC124" s="31">
        <v>-44.235999999999997</v>
      </c>
      <c r="AD124" s="31">
        <v>0.1773874686716792</v>
      </c>
      <c r="AE124" s="30">
        <v>1</v>
      </c>
    </row>
    <row r="125" spans="2:31" x14ac:dyDescent="0.2">
      <c r="B125" s="28">
        <v>611</v>
      </c>
      <c r="C125" s="29" t="s">
        <v>786</v>
      </c>
      <c r="D125" s="29" t="s">
        <v>618</v>
      </c>
      <c r="E125" s="29">
        <v>1E-4</v>
      </c>
      <c r="F125" s="29">
        <v>2.7900000000000001E-2</v>
      </c>
      <c r="G125" s="29">
        <v>3.7199999999999997E-2</v>
      </c>
      <c r="H125" s="29">
        <v>-1E-4</v>
      </c>
      <c r="I125" s="29">
        <v>-2.7900000000000001E-2</v>
      </c>
      <c r="J125" s="29">
        <v>-3.7199999999999997E-2</v>
      </c>
      <c r="K125" s="30">
        <v>300</v>
      </c>
      <c r="L125" s="30">
        <v>475</v>
      </c>
      <c r="M125" s="31">
        <v>64.307599999999994</v>
      </c>
      <c r="N125" s="31">
        <v>0.25787508771929823</v>
      </c>
      <c r="O125" s="30">
        <v>1</v>
      </c>
      <c r="R125" s="28">
        <v>611</v>
      </c>
      <c r="S125" s="29" t="s">
        <v>786</v>
      </c>
      <c r="T125" s="29" t="s">
        <v>618</v>
      </c>
      <c r="U125" s="29">
        <v>1E-4</v>
      </c>
      <c r="V125" s="29">
        <v>2.7900000000000001E-2</v>
      </c>
      <c r="W125" s="29">
        <v>3.7199999999999997E-2</v>
      </c>
      <c r="X125" s="29">
        <v>-1E-4</v>
      </c>
      <c r="Y125" s="29">
        <v>-2.7900000000000001E-2</v>
      </c>
      <c r="Z125" s="29">
        <v>-3.7199999999999997E-2</v>
      </c>
      <c r="AA125" s="30">
        <v>300</v>
      </c>
      <c r="AB125" s="30">
        <v>475</v>
      </c>
      <c r="AC125" s="31">
        <v>64.304400000000001</v>
      </c>
      <c r="AD125" s="31">
        <v>0.25786225563909776</v>
      </c>
      <c r="AE125" s="30">
        <v>1</v>
      </c>
    </row>
    <row r="126" spans="2:31" x14ac:dyDescent="0.2">
      <c r="B126" s="28">
        <v>612</v>
      </c>
      <c r="C126" s="29" t="s">
        <v>788</v>
      </c>
      <c r="D126" s="29" t="s">
        <v>616</v>
      </c>
      <c r="E126" s="29">
        <v>1E-4</v>
      </c>
      <c r="F126" s="29">
        <v>2.7900000000000001E-2</v>
      </c>
      <c r="G126" s="29">
        <v>3.7199999999999997E-2</v>
      </c>
      <c r="H126" s="29">
        <v>-1E-4</v>
      </c>
      <c r="I126" s="29">
        <v>-2.7900000000000001E-2</v>
      </c>
      <c r="J126" s="29">
        <v>-3.7199999999999997E-2</v>
      </c>
      <c r="K126" s="30">
        <v>300</v>
      </c>
      <c r="L126" s="30">
        <v>475</v>
      </c>
      <c r="M126" s="31">
        <v>-42.283499999999997</v>
      </c>
      <c r="N126" s="31">
        <v>0.1695578947368421</v>
      </c>
      <c r="O126" s="30">
        <v>1</v>
      </c>
      <c r="R126" s="28">
        <v>612</v>
      </c>
      <c r="S126" s="29" t="s">
        <v>788</v>
      </c>
      <c r="T126" s="29" t="s">
        <v>616</v>
      </c>
      <c r="U126" s="29">
        <v>1E-4</v>
      </c>
      <c r="V126" s="29">
        <v>2.7900000000000001E-2</v>
      </c>
      <c r="W126" s="29">
        <v>3.7199999999999997E-2</v>
      </c>
      <c r="X126" s="29">
        <v>-1E-4</v>
      </c>
      <c r="Y126" s="29">
        <v>-2.7900000000000001E-2</v>
      </c>
      <c r="Z126" s="29">
        <v>-3.7199999999999997E-2</v>
      </c>
      <c r="AA126" s="30">
        <v>300</v>
      </c>
      <c r="AB126" s="30">
        <v>475</v>
      </c>
      <c r="AC126" s="31">
        <v>-42.283200000000001</v>
      </c>
      <c r="AD126" s="31">
        <v>0.16955669172932333</v>
      </c>
      <c r="AE126" s="30">
        <v>1</v>
      </c>
    </row>
    <row r="127" spans="2:31" x14ac:dyDescent="0.2">
      <c r="B127" s="28">
        <v>612</v>
      </c>
      <c r="C127" s="29" t="s">
        <v>789</v>
      </c>
      <c r="D127" s="29" t="s">
        <v>618</v>
      </c>
      <c r="E127" s="29">
        <v>1E-4</v>
      </c>
      <c r="F127" s="29">
        <v>2.7900000000000001E-2</v>
      </c>
      <c r="G127" s="29">
        <v>3.7199999999999997E-2</v>
      </c>
      <c r="H127" s="29">
        <v>-1E-4</v>
      </c>
      <c r="I127" s="29">
        <v>-2.7900000000000001E-2</v>
      </c>
      <c r="J127" s="29">
        <v>-3.7199999999999997E-2</v>
      </c>
      <c r="K127" s="30">
        <v>300</v>
      </c>
      <c r="L127" s="30">
        <v>475</v>
      </c>
      <c r="M127" s="31">
        <v>64.307599999999994</v>
      </c>
      <c r="N127" s="31">
        <v>0.25787508771929823</v>
      </c>
      <c r="O127" s="30">
        <v>1</v>
      </c>
      <c r="R127" s="28">
        <v>612</v>
      </c>
      <c r="S127" s="29" t="s">
        <v>789</v>
      </c>
      <c r="T127" s="29" t="s">
        <v>618</v>
      </c>
      <c r="U127" s="29">
        <v>1E-4</v>
      </c>
      <c r="V127" s="29">
        <v>2.7900000000000001E-2</v>
      </c>
      <c r="W127" s="29">
        <v>3.7199999999999997E-2</v>
      </c>
      <c r="X127" s="29">
        <v>-1E-4</v>
      </c>
      <c r="Y127" s="29">
        <v>-2.7900000000000001E-2</v>
      </c>
      <c r="Z127" s="29">
        <v>-3.7199999999999997E-2</v>
      </c>
      <c r="AA127" s="30">
        <v>300</v>
      </c>
      <c r="AB127" s="30">
        <v>475</v>
      </c>
      <c r="AC127" s="31">
        <v>64.304400000000001</v>
      </c>
      <c r="AD127" s="31">
        <v>0.25786225563909776</v>
      </c>
      <c r="AE127" s="30">
        <v>1</v>
      </c>
    </row>
    <row r="128" spans="2:31" x14ac:dyDescent="0.2">
      <c r="B128" s="28">
        <v>613</v>
      </c>
      <c r="C128" s="29" t="s">
        <v>790</v>
      </c>
      <c r="D128" s="29" t="s">
        <v>616</v>
      </c>
      <c r="E128" s="29">
        <v>1E-4</v>
      </c>
      <c r="F128" s="29">
        <v>2.7900000000000001E-2</v>
      </c>
      <c r="G128" s="29">
        <v>3.7199999999999997E-2</v>
      </c>
      <c r="H128" s="29">
        <v>-1E-4</v>
      </c>
      <c r="I128" s="29">
        <v>-2.7900000000000001E-2</v>
      </c>
      <c r="J128" s="29">
        <v>-3.7199999999999997E-2</v>
      </c>
      <c r="K128" s="30">
        <v>300</v>
      </c>
      <c r="L128" s="30">
        <v>475</v>
      </c>
      <c r="M128" s="31">
        <v>-44.028399999999998</v>
      </c>
      <c r="N128" s="31">
        <v>0.17655498746867165</v>
      </c>
      <c r="O128" s="30">
        <v>1</v>
      </c>
      <c r="R128" s="28">
        <v>613</v>
      </c>
      <c r="S128" s="29" t="s">
        <v>790</v>
      </c>
      <c r="T128" s="29" t="s">
        <v>616</v>
      </c>
      <c r="U128" s="29">
        <v>1E-4</v>
      </c>
      <c r="V128" s="29">
        <v>2.7900000000000001E-2</v>
      </c>
      <c r="W128" s="29">
        <v>3.7199999999999997E-2</v>
      </c>
      <c r="X128" s="29">
        <v>-1E-4</v>
      </c>
      <c r="Y128" s="29">
        <v>-2.7900000000000001E-2</v>
      </c>
      <c r="Z128" s="29">
        <v>-3.7199999999999997E-2</v>
      </c>
      <c r="AA128" s="30">
        <v>300</v>
      </c>
      <c r="AB128" s="30">
        <v>475</v>
      </c>
      <c r="AC128" s="31">
        <v>-44.028199999999998</v>
      </c>
      <c r="AD128" s="31">
        <v>0.17655418546365914</v>
      </c>
      <c r="AE128" s="30">
        <v>1</v>
      </c>
    </row>
    <row r="129" spans="2:31" x14ac:dyDescent="0.2">
      <c r="B129" s="28">
        <v>613</v>
      </c>
      <c r="C129" s="29" t="s">
        <v>791</v>
      </c>
      <c r="D129" s="29" t="s">
        <v>618</v>
      </c>
      <c r="E129" s="29">
        <v>1E-4</v>
      </c>
      <c r="F129" s="29">
        <v>2.7900000000000001E-2</v>
      </c>
      <c r="G129" s="29">
        <v>3.7199999999999997E-2</v>
      </c>
      <c r="H129" s="29">
        <v>-1E-4</v>
      </c>
      <c r="I129" s="29">
        <v>-2.7900000000000001E-2</v>
      </c>
      <c r="J129" s="29">
        <v>-3.7199999999999997E-2</v>
      </c>
      <c r="K129" s="30">
        <v>300</v>
      </c>
      <c r="L129" s="30">
        <v>475</v>
      </c>
      <c r="M129" s="31">
        <v>64.307599999999994</v>
      </c>
      <c r="N129" s="31">
        <v>0.25787508771929823</v>
      </c>
      <c r="O129" s="30">
        <v>1</v>
      </c>
      <c r="R129" s="28">
        <v>613</v>
      </c>
      <c r="S129" s="29" t="s">
        <v>791</v>
      </c>
      <c r="T129" s="29" t="s">
        <v>618</v>
      </c>
      <c r="U129" s="29">
        <v>1E-4</v>
      </c>
      <c r="V129" s="29">
        <v>2.7900000000000001E-2</v>
      </c>
      <c r="W129" s="29">
        <v>3.7199999999999997E-2</v>
      </c>
      <c r="X129" s="29">
        <v>-1E-4</v>
      </c>
      <c r="Y129" s="29">
        <v>-2.7900000000000001E-2</v>
      </c>
      <c r="Z129" s="29">
        <v>-3.7199999999999997E-2</v>
      </c>
      <c r="AA129" s="30">
        <v>300</v>
      </c>
      <c r="AB129" s="30">
        <v>475</v>
      </c>
      <c r="AC129" s="31">
        <v>64.304400000000001</v>
      </c>
      <c r="AD129" s="31">
        <v>0.25786225563909776</v>
      </c>
      <c r="AE129" s="30">
        <v>1</v>
      </c>
    </row>
    <row r="130" spans="2:31" x14ac:dyDescent="0.2">
      <c r="B130" s="28">
        <v>614</v>
      </c>
      <c r="C130" s="29" t="s">
        <v>792</v>
      </c>
      <c r="D130" s="29" t="s">
        <v>616</v>
      </c>
      <c r="E130" s="29">
        <v>1E-4</v>
      </c>
      <c r="F130" s="29">
        <v>2.7900000000000001E-2</v>
      </c>
      <c r="G130" s="29">
        <v>3.7199999999999997E-2</v>
      </c>
      <c r="H130" s="29">
        <v>-1E-4</v>
      </c>
      <c r="I130" s="29">
        <v>-2.7900000000000001E-2</v>
      </c>
      <c r="J130" s="29">
        <v>-3.7199999999999997E-2</v>
      </c>
      <c r="K130" s="30">
        <v>300</v>
      </c>
      <c r="L130" s="30">
        <v>475</v>
      </c>
      <c r="M130" s="31">
        <v>-43.097200000000001</v>
      </c>
      <c r="N130" s="31">
        <v>0.17282085213032583</v>
      </c>
      <c r="O130" s="30">
        <v>1</v>
      </c>
      <c r="R130" s="28">
        <v>614</v>
      </c>
      <c r="S130" s="29" t="s">
        <v>792</v>
      </c>
      <c r="T130" s="29" t="s">
        <v>616</v>
      </c>
      <c r="U130" s="29">
        <v>1E-4</v>
      </c>
      <c r="V130" s="29">
        <v>2.7900000000000001E-2</v>
      </c>
      <c r="W130" s="29">
        <v>3.7199999999999997E-2</v>
      </c>
      <c r="X130" s="29">
        <v>-1E-4</v>
      </c>
      <c r="Y130" s="29">
        <v>-2.7900000000000001E-2</v>
      </c>
      <c r="Z130" s="29">
        <v>-3.7199999999999997E-2</v>
      </c>
      <c r="AA130" s="30">
        <v>300</v>
      </c>
      <c r="AB130" s="30">
        <v>475</v>
      </c>
      <c r="AC130" s="31">
        <v>-43.097099999999998</v>
      </c>
      <c r="AD130" s="31">
        <v>0.17282045112781955</v>
      </c>
      <c r="AE130" s="30">
        <v>1</v>
      </c>
    </row>
    <row r="131" spans="2:31" x14ac:dyDescent="0.2">
      <c r="B131" s="28">
        <v>614</v>
      </c>
      <c r="C131" s="29" t="s">
        <v>793</v>
      </c>
      <c r="D131" s="29" t="s">
        <v>618</v>
      </c>
      <c r="E131" s="29">
        <v>1E-4</v>
      </c>
      <c r="F131" s="29">
        <v>2.7900000000000001E-2</v>
      </c>
      <c r="G131" s="29">
        <v>3.7199999999999997E-2</v>
      </c>
      <c r="H131" s="29">
        <v>-1E-4</v>
      </c>
      <c r="I131" s="29">
        <v>-2.7900000000000001E-2</v>
      </c>
      <c r="J131" s="29">
        <v>-3.7199999999999997E-2</v>
      </c>
      <c r="K131" s="30">
        <v>300</v>
      </c>
      <c r="L131" s="30">
        <v>475</v>
      </c>
      <c r="M131" s="31">
        <v>64.307599999999994</v>
      </c>
      <c r="N131" s="31">
        <v>0.25787508771929823</v>
      </c>
      <c r="O131" s="30">
        <v>1</v>
      </c>
      <c r="R131" s="28">
        <v>614</v>
      </c>
      <c r="S131" s="29" t="s">
        <v>793</v>
      </c>
      <c r="T131" s="29" t="s">
        <v>618</v>
      </c>
      <c r="U131" s="29">
        <v>1E-4</v>
      </c>
      <c r="V131" s="29">
        <v>2.7900000000000001E-2</v>
      </c>
      <c r="W131" s="29">
        <v>3.7199999999999997E-2</v>
      </c>
      <c r="X131" s="29">
        <v>-1E-4</v>
      </c>
      <c r="Y131" s="29">
        <v>-2.7900000000000001E-2</v>
      </c>
      <c r="Z131" s="29">
        <v>-3.7199999999999997E-2</v>
      </c>
      <c r="AA131" s="30">
        <v>300</v>
      </c>
      <c r="AB131" s="30">
        <v>475</v>
      </c>
      <c r="AC131" s="31">
        <v>64.304400000000001</v>
      </c>
      <c r="AD131" s="31">
        <v>0.25786225563909776</v>
      </c>
      <c r="AE131" s="30">
        <v>1</v>
      </c>
    </row>
    <row r="132" spans="2:31" x14ac:dyDescent="0.2">
      <c r="B132" s="28">
        <v>615</v>
      </c>
      <c r="C132" s="29" t="s">
        <v>795</v>
      </c>
      <c r="D132" s="29" t="s">
        <v>616</v>
      </c>
      <c r="E132" s="29">
        <v>1E-4</v>
      </c>
      <c r="F132" s="29">
        <v>2.7900000000000001E-2</v>
      </c>
      <c r="G132" s="29">
        <v>3.7199999999999997E-2</v>
      </c>
      <c r="H132" s="29">
        <v>-1E-4</v>
      </c>
      <c r="I132" s="29">
        <v>-2.7900000000000001E-2</v>
      </c>
      <c r="J132" s="29">
        <v>-3.7199999999999997E-2</v>
      </c>
      <c r="K132" s="30">
        <v>300</v>
      </c>
      <c r="L132" s="30">
        <v>475</v>
      </c>
      <c r="M132" s="31">
        <v>-41.215600000000002</v>
      </c>
      <c r="N132" s="31">
        <v>0.16527558897243108</v>
      </c>
      <c r="O132" s="30">
        <v>1</v>
      </c>
      <c r="R132" s="28">
        <v>615</v>
      </c>
      <c r="S132" s="29" t="s">
        <v>795</v>
      </c>
      <c r="T132" s="29" t="s">
        <v>616</v>
      </c>
      <c r="U132" s="29">
        <v>1E-4</v>
      </c>
      <c r="V132" s="29">
        <v>2.7900000000000001E-2</v>
      </c>
      <c r="W132" s="29">
        <v>3.7199999999999997E-2</v>
      </c>
      <c r="X132" s="29">
        <v>-1E-4</v>
      </c>
      <c r="Y132" s="29">
        <v>-2.7900000000000001E-2</v>
      </c>
      <c r="Z132" s="29">
        <v>-3.7199999999999997E-2</v>
      </c>
      <c r="AA132" s="30">
        <v>300</v>
      </c>
      <c r="AB132" s="30">
        <v>475</v>
      </c>
      <c r="AC132" s="31">
        <v>-41.215400000000002</v>
      </c>
      <c r="AD132" s="31">
        <v>0.16527478696741854</v>
      </c>
      <c r="AE132" s="30">
        <v>1</v>
      </c>
    </row>
    <row r="133" spans="2:31" x14ac:dyDescent="0.2">
      <c r="B133" s="28">
        <v>615</v>
      </c>
      <c r="C133" s="29" t="s">
        <v>796</v>
      </c>
      <c r="D133" s="29" t="s">
        <v>618</v>
      </c>
      <c r="E133" s="29">
        <v>1E-4</v>
      </c>
      <c r="F133" s="29">
        <v>2.7900000000000001E-2</v>
      </c>
      <c r="G133" s="29">
        <v>3.7199999999999997E-2</v>
      </c>
      <c r="H133" s="29">
        <v>-1E-4</v>
      </c>
      <c r="I133" s="29">
        <v>-2.7900000000000001E-2</v>
      </c>
      <c r="J133" s="29">
        <v>-3.7199999999999997E-2</v>
      </c>
      <c r="K133" s="30">
        <v>300</v>
      </c>
      <c r="L133" s="30">
        <v>475</v>
      </c>
      <c r="M133" s="31">
        <v>64.307599999999994</v>
      </c>
      <c r="N133" s="31">
        <v>0.25787508771929823</v>
      </c>
      <c r="O133" s="30">
        <v>1</v>
      </c>
      <c r="R133" s="28">
        <v>615</v>
      </c>
      <c r="S133" s="29" t="s">
        <v>796</v>
      </c>
      <c r="T133" s="29" t="s">
        <v>618</v>
      </c>
      <c r="U133" s="29">
        <v>1E-4</v>
      </c>
      <c r="V133" s="29">
        <v>2.7900000000000001E-2</v>
      </c>
      <c r="W133" s="29">
        <v>3.7199999999999997E-2</v>
      </c>
      <c r="X133" s="29">
        <v>-1E-4</v>
      </c>
      <c r="Y133" s="29">
        <v>-2.7900000000000001E-2</v>
      </c>
      <c r="Z133" s="29">
        <v>-3.7199999999999997E-2</v>
      </c>
      <c r="AA133" s="30">
        <v>300</v>
      </c>
      <c r="AB133" s="30">
        <v>475</v>
      </c>
      <c r="AC133" s="31">
        <v>64.304400000000001</v>
      </c>
      <c r="AD133" s="31">
        <v>0.25786225563909776</v>
      </c>
      <c r="AE133" s="30">
        <v>1</v>
      </c>
    </row>
    <row r="134" spans="2:31" x14ac:dyDescent="0.2">
      <c r="B134" s="28">
        <v>585</v>
      </c>
      <c r="C134" s="29" t="s">
        <v>798</v>
      </c>
      <c r="D134" s="29" t="s">
        <v>616</v>
      </c>
      <c r="E134" s="29">
        <v>1E-4</v>
      </c>
      <c r="F134" s="29">
        <v>2.8400000000000002E-2</v>
      </c>
      <c r="G134" s="29">
        <v>3.78E-2</v>
      </c>
      <c r="H134" s="29">
        <v>-1E-4</v>
      </c>
      <c r="I134" s="29">
        <v>-2.86E-2</v>
      </c>
      <c r="J134" s="29">
        <v>-3.8100000000000002E-2</v>
      </c>
      <c r="K134" s="30">
        <v>300</v>
      </c>
      <c r="L134" s="30">
        <v>475</v>
      </c>
      <c r="M134" s="31">
        <v>-46.673400000000001</v>
      </c>
      <c r="N134" s="31">
        <v>0.1871615037593985</v>
      </c>
      <c r="O134" s="30">
        <v>1</v>
      </c>
      <c r="R134" s="28">
        <v>585</v>
      </c>
      <c r="S134" s="29" t="s">
        <v>798</v>
      </c>
      <c r="T134" s="29" t="s">
        <v>616</v>
      </c>
      <c r="U134" s="29">
        <v>1E-4</v>
      </c>
      <c r="V134" s="29">
        <v>2.8400000000000002E-2</v>
      </c>
      <c r="W134" s="29">
        <v>3.78E-2</v>
      </c>
      <c r="X134" s="29">
        <v>-1E-4</v>
      </c>
      <c r="Y134" s="29">
        <v>-2.86E-2</v>
      </c>
      <c r="Z134" s="29">
        <v>-3.8100000000000002E-2</v>
      </c>
      <c r="AA134" s="30">
        <v>300</v>
      </c>
      <c r="AB134" s="30">
        <v>475</v>
      </c>
      <c r="AC134" s="31">
        <v>-46.676699999999997</v>
      </c>
      <c r="AD134" s="31">
        <v>0.18717473684210525</v>
      </c>
      <c r="AE134" s="30">
        <v>1</v>
      </c>
    </row>
    <row r="135" spans="2:31" x14ac:dyDescent="0.2">
      <c r="B135" s="28">
        <v>585</v>
      </c>
      <c r="C135" s="29" t="s">
        <v>799</v>
      </c>
      <c r="D135" s="29" t="s">
        <v>618</v>
      </c>
      <c r="E135" s="29">
        <v>1E-4</v>
      </c>
      <c r="F135" s="29">
        <v>2.8400000000000002E-2</v>
      </c>
      <c r="G135" s="29">
        <v>3.78E-2</v>
      </c>
      <c r="H135" s="29">
        <v>-1E-4</v>
      </c>
      <c r="I135" s="29">
        <v>-2.86E-2</v>
      </c>
      <c r="J135" s="29">
        <v>-3.8100000000000002E-2</v>
      </c>
      <c r="K135" s="30">
        <v>300</v>
      </c>
      <c r="L135" s="30">
        <v>475</v>
      </c>
      <c r="M135" s="31">
        <v>65.150999999999996</v>
      </c>
      <c r="N135" s="31">
        <v>0.26125714285714285</v>
      </c>
      <c r="O135" s="30">
        <v>1</v>
      </c>
      <c r="R135" s="28">
        <v>585</v>
      </c>
      <c r="S135" s="29" t="s">
        <v>799</v>
      </c>
      <c r="T135" s="29" t="s">
        <v>618</v>
      </c>
      <c r="U135" s="29">
        <v>1E-4</v>
      </c>
      <c r="V135" s="29">
        <v>2.8400000000000002E-2</v>
      </c>
      <c r="W135" s="29">
        <v>3.78E-2</v>
      </c>
      <c r="X135" s="29">
        <v>-1E-4</v>
      </c>
      <c r="Y135" s="29">
        <v>-2.86E-2</v>
      </c>
      <c r="Z135" s="29">
        <v>-3.8100000000000002E-2</v>
      </c>
      <c r="AA135" s="30">
        <v>300</v>
      </c>
      <c r="AB135" s="30">
        <v>475</v>
      </c>
      <c r="AC135" s="31">
        <v>65.1477</v>
      </c>
      <c r="AD135" s="31">
        <v>0.26124390977443607</v>
      </c>
      <c r="AE135" s="30">
        <v>1</v>
      </c>
    </row>
    <row r="136" spans="2:31" x14ac:dyDescent="0.2">
      <c r="B136" s="28">
        <v>588</v>
      </c>
      <c r="C136" s="29" t="s">
        <v>801</v>
      </c>
      <c r="D136" s="29" t="s">
        <v>616</v>
      </c>
      <c r="E136" s="29">
        <v>1E-4</v>
      </c>
      <c r="F136" s="29">
        <v>2.8500000000000001E-2</v>
      </c>
      <c r="G136" s="29">
        <v>3.7999999999999999E-2</v>
      </c>
      <c r="H136" s="29">
        <v>-1E-4</v>
      </c>
      <c r="I136" s="29">
        <v>-2.87E-2</v>
      </c>
      <c r="J136" s="29">
        <v>-3.8300000000000001E-2</v>
      </c>
      <c r="K136" s="30">
        <v>300</v>
      </c>
      <c r="L136" s="30">
        <v>475</v>
      </c>
      <c r="M136" s="31">
        <v>-57.487900000000003</v>
      </c>
      <c r="N136" s="31">
        <v>0.23052791979949874</v>
      </c>
      <c r="O136" s="30">
        <v>1</v>
      </c>
      <c r="R136" s="28">
        <v>588</v>
      </c>
      <c r="S136" s="29" t="s">
        <v>801</v>
      </c>
      <c r="T136" s="29" t="s">
        <v>616</v>
      </c>
      <c r="U136" s="29">
        <v>1E-4</v>
      </c>
      <c r="V136" s="29">
        <v>2.8500000000000001E-2</v>
      </c>
      <c r="W136" s="29">
        <v>3.7999999999999999E-2</v>
      </c>
      <c r="X136" s="29">
        <v>-1E-4</v>
      </c>
      <c r="Y136" s="29">
        <v>-2.87E-2</v>
      </c>
      <c r="Z136" s="29">
        <v>-3.8300000000000001E-2</v>
      </c>
      <c r="AA136" s="30">
        <v>300</v>
      </c>
      <c r="AB136" s="30">
        <v>475</v>
      </c>
      <c r="AC136" s="31">
        <v>-57.491999999999997</v>
      </c>
      <c r="AD136" s="31">
        <v>0.23054436090225564</v>
      </c>
      <c r="AE136" s="30">
        <v>1</v>
      </c>
    </row>
    <row r="137" spans="2:31" x14ac:dyDescent="0.2">
      <c r="B137" s="28">
        <v>588</v>
      </c>
      <c r="C137" s="29" t="s">
        <v>802</v>
      </c>
      <c r="D137" s="29" t="s">
        <v>618</v>
      </c>
      <c r="E137" s="29">
        <v>1E-4</v>
      </c>
      <c r="F137" s="29">
        <v>2.8500000000000001E-2</v>
      </c>
      <c r="G137" s="29">
        <v>3.7999999999999999E-2</v>
      </c>
      <c r="H137" s="29">
        <v>-1E-4</v>
      </c>
      <c r="I137" s="29">
        <v>-2.87E-2</v>
      </c>
      <c r="J137" s="29">
        <v>-3.8300000000000001E-2</v>
      </c>
      <c r="K137" s="30">
        <v>300</v>
      </c>
      <c r="L137" s="30">
        <v>475</v>
      </c>
      <c r="M137" s="31">
        <v>79.429599999999994</v>
      </c>
      <c r="N137" s="31">
        <v>0.31851468671679195</v>
      </c>
      <c r="O137" s="30">
        <v>1</v>
      </c>
      <c r="R137" s="28">
        <v>588</v>
      </c>
      <c r="S137" s="29" t="s">
        <v>802</v>
      </c>
      <c r="T137" s="29" t="s">
        <v>618</v>
      </c>
      <c r="U137" s="29">
        <v>1E-4</v>
      </c>
      <c r="V137" s="29">
        <v>2.8500000000000001E-2</v>
      </c>
      <c r="W137" s="29">
        <v>3.7999999999999999E-2</v>
      </c>
      <c r="X137" s="29">
        <v>-1E-4</v>
      </c>
      <c r="Y137" s="29">
        <v>-2.87E-2</v>
      </c>
      <c r="Z137" s="29">
        <v>-3.8300000000000001E-2</v>
      </c>
      <c r="AA137" s="30">
        <v>300</v>
      </c>
      <c r="AB137" s="30">
        <v>475</v>
      </c>
      <c r="AC137" s="31">
        <v>79.4255</v>
      </c>
      <c r="AD137" s="31">
        <v>0.31849824561403511</v>
      </c>
      <c r="AE137" s="30">
        <v>1</v>
      </c>
    </row>
    <row r="138" spans="2:31" x14ac:dyDescent="0.2">
      <c r="B138" s="28">
        <v>591</v>
      </c>
      <c r="C138" s="29" t="s">
        <v>804</v>
      </c>
      <c r="D138" s="29" t="s">
        <v>616</v>
      </c>
      <c r="E138" s="29">
        <v>1E-4</v>
      </c>
      <c r="F138" s="29">
        <v>2.8500000000000001E-2</v>
      </c>
      <c r="G138" s="29">
        <v>3.7999999999999999E-2</v>
      </c>
      <c r="H138" s="29">
        <v>-1E-4</v>
      </c>
      <c r="I138" s="29">
        <v>-2.87E-2</v>
      </c>
      <c r="J138" s="29">
        <v>-3.8300000000000001E-2</v>
      </c>
      <c r="K138" s="30">
        <v>300</v>
      </c>
      <c r="L138" s="30">
        <v>475</v>
      </c>
      <c r="M138" s="31">
        <v>-57.035699999999999</v>
      </c>
      <c r="N138" s="31">
        <v>0.22871458646616541</v>
      </c>
      <c r="O138" s="30">
        <v>1</v>
      </c>
      <c r="R138" s="28">
        <v>591</v>
      </c>
      <c r="S138" s="29" t="s">
        <v>804</v>
      </c>
      <c r="T138" s="29" t="s">
        <v>616</v>
      </c>
      <c r="U138" s="29">
        <v>1E-4</v>
      </c>
      <c r="V138" s="29">
        <v>2.8500000000000001E-2</v>
      </c>
      <c r="W138" s="29">
        <v>3.7999999999999999E-2</v>
      </c>
      <c r="X138" s="29">
        <v>-1E-4</v>
      </c>
      <c r="Y138" s="29">
        <v>-2.87E-2</v>
      </c>
      <c r="Z138" s="29">
        <v>-3.8300000000000001E-2</v>
      </c>
      <c r="AA138" s="30">
        <v>300</v>
      </c>
      <c r="AB138" s="30">
        <v>475</v>
      </c>
      <c r="AC138" s="31">
        <v>-57.039900000000003</v>
      </c>
      <c r="AD138" s="31">
        <v>0.22873142857142859</v>
      </c>
      <c r="AE138" s="30">
        <v>1</v>
      </c>
    </row>
    <row r="139" spans="2:31" x14ac:dyDescent="0.2">
      <c r="B139" s="28">
        <v>591</v>
      </c>
      <c r="C139" s="29" t="s">
        <v>805</v>
      </c>
      <c r="D139" s="29" t="s">
        <v>618</v>
      </c>
      <c r="E139" s="29">
        <v>1E-4</v>
      </c>
      <c r="F139" s="29">
        <v>2.8500000000000001E-2</v>
      </c>
      <c r="G139" s="29">
        <v>3.7999999999999999E-2</v>
      </c>
      <c r="H139" s="29">
        <v>-1E-4</v>
      </c>
      <c r="I139" s="29">
        <v>-2.87E-2</v>
      </c>
      <c r="J139" s="29">
        <v>-3.8300000000000001E-2</v>
      </c>
      <c r="K139" s="30">
        <v>300</v>
      </c>
      <c r="L139" s="30">
        <v>475</v>
      </c>
      <c r="M139" s="31">
        <v>80.548100000000005</v>
      </c>
      <c r="N139" s="31">
        <v>0.32299989974937343</v>
      </c>
      <c r="O139" s="30">
        <v>1</v>
      </c>
      <c r="R139" s="28">
        <v>591</v>
      </c>
      <c r="S139" s="29" t="s">
        <v>805</v>
      </c>
      <c r="T139" s="29" t="s">
        <v>618</v>
      </c>
      <c r="U139" s="29">
        <v>1E-4</v>
      </c>
      <c r="V139" s="29">
        <v>2.8500000000000001E-2</v>
      </c>
      <c r="W139" s="29">
        <v>3.7999999999999999E-2</v>
      </c>
      <c r="X139" s="29">
        <v>-1E-4</v>
      </c>
      <c r="Y139" s="29">
        <v>-2.87E-2</v>
      </c>
      <c r="Z139" s="29">
        <v>-3.8300000000000001E-2</v>
      </c>
      <c r="AA139" s="30">
        <v>300</v>
      </c>
      <c r="AB139" s="30">
        <v>475</v>
      </c>
      <c r="AC139" s="31">
        <v>80.543999999999997</v>
      </c>
      <c r="AD139" s="31">
        <v>0.32298345864661654</v>
      </c>
      <c r="AE139" s="30">
        <v>1</v>
      </c>
    </row>
    <row r="140" spans="2:31" x14ac:dyDescent="0.2">
      <c r="B140" s="28">
        <v>594</v>
      </c>
      <c r="C140" s="29" t="s">
        <v>807</v>
      </c>
      <c r="D140" s="29" t="s">
        <v>616</v>
      </c>
      <c r="E140" s="29">
        <v>1E-4</v>
      </c>
      <c r="F140" s="29">
        <v>2.8500000000000001E-2</v>
      </c>
      <c r="G140" s="29">
        <v>3.7999999999999999E-2</v>
      </c>
      <c r="H140" s="29">
        <v>-1E-4</v>
      </c>
      <c r="I140" s="29">
        <v>-2.87E-2</v>
      </c>
      <c r="J140" s="29">
        <v>-3.8300000000000001E-2</v>
      </c>
      <c r="K140" s="30">
        <v>300</v>
      </c>
      <c r="L140" s="30">
        <v>475</v>
      </c>
      <c r="M140" s="31">
        <v>-57.042099999999998</v>
      </c>
      <c r="N140" s="31">
        <v>0.22874025062656642</v>
      </c>
      <c r="O140" s="30">
        <v>1</v>
      </c>
      <c r="R140" s="28">
        <v>594</v>
      </c>
      <c r="S140" s="29" t="s">
        <v>807</v>
      </c>
      <c r="T140" s="29" t="s">
        <v>616</v>
      </c>
      <c r="U140" s="29">
        <v>1E-4</v>
      </c>
      <c r="V140" s="29">
        <v>2.8500000000000001E-2</v>
      </c>
      <c r="W140" s="29">
        <v>3.7999999999999999E-2</v>
      </c>
      <c r="X140" s="29">
        <v>-1E-4</v>
      </c>
      <c r="Y140" s="29">
        <v>-2.87E-2</v>
      </c>
      <c r="Z140" s="29">
        <v>-3.8300000000000001E-2</v>
      </c>
      <c r="AA140" s="30">
        <v>300</v>
      </c>
      <c r="AB140" s="30">
        <v>475</v>
      </c>
      <c r="AC140" s="31">
        <v>-57.046199999999999</v>
      </c>
      <c r="AD140" s="31">
        <v>0.22875669172932331</v>
      </c>
      <c r="AE140" s="30">
        <v>1</v>
      </c>
    </row>
    <row r="141" spans="2:31" x14ac:dyDescent="0.2">
      <c r="B141" s="28">
        <v>594</v>
      </c>
      <c r="C141" s="29" t="s">
        <v>808</v>
      </c>
      <c r="D141" s="29" t="s">
        <v>618</v>
      </c>
      <c r="E141" s="29">
        <v>1E-4</v>
      </c>
      <c r="F141" s="29">
        <v>2.8500000000000001E-2</v>
      </c>
      <c r="G141" s="29">
        <v>3.7999999999999999E-2</v>
      </c>
      <c r="H141" s="29">
        <v>-1E-4</v>
      </c>
      <c r="I141" s="29">
        <v>-2.87E-2</v>
      </c>
      <c r="J141" s="29">
        <v>-3.8300000000000001E-2</v>
      </c>
      <c r="K141" s="30">
        <v>300</v>
      </c>
      <c r="L141" s="30">
        <v>475</v>
      </c>
      <c r="M141" s="31">
        <v>80.542100000000005</v>
      </c>
      <c r="N141" s="31">
        <v>0.32297583959899751</v>
      </c>
      <c r="O141" s="30">
        <v>1</v>
      </c>
      <c r="R141" s="28">
        <v>594</v>
      </c>
      <c r="S141" s="29" t="s">
        <v>808</v>
      </c>
      <c r="T141" s="29" t="s">
        <v>618</v>
      </c>
      <c r="U141" s="29">
        <v>1E-4</v>
      </c>
      <c r="V141" s="29">
        <v>2.8500000000000001E-2</v>
      </c>
      <c r="W141" s="29">
        <v>3.7999999999999999E-2</v>
      </c>
      <c r="X141" s="29">
        <v>-1E-4</v>
      </c>
      <c r="Y141" s="29">
        <v>-2.87E-2</v>
      </c>
      <c r="Z141" s="29">
        <v>-3.8300000000000001E-2</v>
      </c>
      <c r="AA141" s="30">
        <v>300</v>
      </c>
      <c r="AB141" s="30">
        <v>475</v>
      </c>
      <c r="AC141" s="31">
        <v>80.537899999999993</v>
      </c>
      <c r="AD141" s="31">
        <v>0.3229589974937343</v>
      </c>
      <c r="AE141" s="30">
        <v>1</v>
      </c>
    </row>
    <row r="142" spans="2:31" x14ac:dyDescent="0.2">
      <c r="B142" s="28">
        <v>597</v>
      </c>
      <c r="C142" s="29" t="s">
        <v>810</v>
      </c>
      <c r="D142" s="29" t="s">
        <v>616</v>
      </c>
      <c r="E142" s="29">
        <v>1E-4</v>
      </c>
      <c r="F142" s="29">
        <v>2.8500000000000001E-2</v>
      </c>
      <c r="G142" s="29">
        <v>3.7999999999999999E-2</v>
      </c>
      <c r="H142" s="29">
        <v>-1E-4</v>
      </c>
      <c r="I142" s="29">
        <v>-2.87E-2</v>
      </c>
      <c r="J142" s="29">
        <v>-3.8300000000000001E-2</v>
      </c>
      <c r="K142" s="30">
        <v>300</v>
      </c>
      <c r="L142" s="30">
        <v>475</v>
      </c>
      <c r="M142" s="31">
        <v>-57.506599999999999</v>
      </c>
      <c r="N142" s="31">
        <v>0.23060290726817043</v>
      </c>
      <c r="O142" s="30">
        <v>1</v>
      </c>
      <c r="R142" s="28">
        <v>597</v>
      </c>
      <c r="S142" s="29" t="s">
        <v>810</v>
      </c>
      <c r="T142" s="29" t="s">
        <v>616</v>
      </c>
      <c r="U142" s="29">
        <v>1E-4</v>
      </c>
      <c r="V142" s="29">
        <v>2.8500000000000001E-2</v>
      </c>
      <c r="W142" s="29">
        <v>3.7999999999999999E-2</v>
      </c>
      <c r="X142" s="29">
        <v>-1E-4</v>
      </c>
      <c r="Y142" s="29">
        <v>-2.87E-2</v>
      </c>
      <c r="Z142" s="29">
        <v>-3.8300000000000001E-2</v>
      </c>
      <c r="AA142" s="30">
        <v>300</v>
      </c>
      <c r="AB142" s="30">
        <v>475</v>
      </c>
      <c r="AC142" s="31">
        <v>-57.5107</v>
      </c>
      <c r="AD142" s="31">
        <v>0.23061934837092732</v>
      </c>
      <c r="AE142" s="30">
        <v>1</v>
      </c>
    </row>
    <row r="143" spans="2:31" x14ac:dyDescent="0.2">
      <c r="B143" s="28">
        <v>597</v>
      </c>
      <c r="C143" s="29" t="s">
        <v>811</v>
      </c>
      <c r="D143" s="29" t="s">
        <v>618</v>
      </c>
      <c r="E143" s="29">
        <v>1E-4</v>
      </c>
      <c r="F143" s="29">
        <v>2.8500000000000001E-2</v>
      </c>
      <c r="G143" s="29">
        <v>3.7999999999999999E-2</v>
      </c>
      <c r="H143" s="29">
        <v>-1E-4</v>
      </c>
      <c r="I143" s="29">
        <v>-2.87E-2</v>
      </c>
      <c r="J143" s="29">
        <v>-3.8300000000000001E-2</v>
      </c>
      <c r="K143" s="30">
        <v>300</v>
      </c>
      <c r="L143" s="30">
        <v>475</v>
      </c>
      <c r="M143" s="31">
        <v>79.413200000000003</v>
      </c>
      <c r="N143" s="31">
        <v>0.31844892230576438</v>
      </c>
      <c r="O143" s="30">
        <v>1</v>
      </c>
      <c r="R143" s="28">
        <v>597</v>
      </c>
      <c r="S143" s="29" t="s">
        <v>811</v>
      </c>
      <c r="T143" s="29" t="s">
        <v>618</v>
      </c>
      <c r="U143" s="29">
        <v>1E-4</v>
      </c>
      <c r="V143" s="29">
        <v>2.8500000000000001E-2</v>
      </c>
      <c r="W143" s="29">
        <v>3.7999999999999999E-2</v>
      </c>
      <c r="X143" s="29">
        <v>-1E-4</v>
      </c>
      <c r="Y143" s="29">
        <v>-2.87E-2</v>
      </c>
      <c r="Z143" s="29">
        <v>-3.8300000000000001E-2</v>
      </c>
      <c r="AA143" s="30">
        <v>300</v>
      </c>
      <c r="AB143" s="30">
        <v>475</v>
      </c>
      <c r="AC143" s="31">
        <v>79.409099999999995</v>
      </c>
      <c r="AD143" s="31">
        <v>0.31843248120300749</v>
      </c>
      <c r="AE143" s="30">
        <v>1</v>
      </c>
    </row>
    <row r="144" spans="2:31" x14ac:dyDescent="0.2">
      <c r="B144" s="28">
        <v>600</v>
      </c>
      <c r="C144" s="29" t="s">
        <v>813</v>
      </c>
      <c r="D144" s="29" t="s">
        <v>616</v>
      </c>
      <c r="E144" s="29">
        <v>1E-4</v>
      </c>
      <c r="F144" s="29">
        <v>2.8400000000000002E-2</v>
      </c>
      <c r="G144" s="29">
        <v>3.78E-2</v>
      </c>
      <c r="H144" s="29">
        <v>-1E-4</v>
      </c>
      <c r="I144" s="29">
        <v>-2.86E-2</v>
      </c>
      <c r="J144" s="29">
        <v>-3.8100000000000002E-2</v>
      </c>
      <c r="K144" s="30">
        <v>300</v>
      </c>
      <c r="L144" s="30">
        <v>475</v>
      </c>
      <c r="M144" s="31">
        <v>-46.696599999999997</v>
      </c>
      <c r="N144" s="31">
        <v>0.18725453634085212</v>
      </c>
      <c r="O144" s="30">
        <v>1</v>
      </c>
      <c r="R144" s="28">
        <v>600</v>
      </c>
      <c r="S144" s="29" t="s">
        <v>813</v>
      </c>
      <c r="T144" s="29" t="s">
        <v>616</v>
      </c>
      <c r="U144" s="29">
        <v>1E-4</v>
      </c>
      <c r="V144" s="29">
        <v>2.8400000000000002E-2</v>
      </c>
      <c r="W144" s="29">
        <v>3.78E-2</v>
      </c>
      <c r="X144" s="29">
        <v>-1E-4</v>
      </c>
      <c r="Y144" s="29">
        <v>-2.86E-2</v>
      </c>
      <c r="Z144" s="29">
        <v>-3.8100000000000002E-2</v>
      </c>
      <c r="AA144" s="30">
        <v>300</v>
      </c>
      <c r="AB144" s="30">
        <v>475</v>
      </c>
      <c r="AC144" s="31">
        <v>-46.6999</v>
      </c>
      <c r="AD144" s="31">
        <v>0.18726776942355891</v>
      </c>
      <c r="AE144" s="30">
        <v>1</v>
      </c>
    </row>
    <row r="145" spans="2:31" x14ac:dyDescent="0.2">
      <c r="B145" s="28">
        <v>600</v>
      </c>
      <c r="C145" s="29" t="s">
        <v>814</v>
      </c>
      <c r="D145" s="29" t="s">
        <v>618</v>
      </c>
      <c r="E145" s="29">
        <v>1E-4</v>
      </c>
      <c r="F145" s="29">
        <v>2.8400000000000002E-2</v>
      </c>
      <c r="G145" s="29">
        <v>3.78E-2</v>
      </c>
      <c r="H145" s="29">
        <v>-1E-4</v>
      </c>
      <c r="I145" s="29">
        <v>-2.86E-2</v>
      </c>
      <c r="J145" s="29">
        <v>-3.8100000000000002E-2</v>
      </c>
      <c r="K145" s="30">
        <v>300</v>
      </c>
      <c r="L145" s="30">
        <v>475</v>
      </c>
      <c r="M145" s="31">
        <v>65.135099999999994</v>
      </c>
      <c r="N145" s="31">
        <v>0.26119338345864657</v>
      </c>
      <c r="O145" s="30">
        <v>1</v>
      </c>
      <c r="R145" s="28">
        <v>600</v>
      </c>
      <c r="S145" s="29" t="s">
        <v>814</v>
      </c>
      <c r="T145" s="29" t="s">
        <v>618</v>
      </c>
      <c r="U145" s="29">
        <v>1E-4</v>
      </c>
      <c r="V145" s="29">
        <v>2.8400000000000002E-2</v>
      </c>
      <c r="W145" s="29">
        <v>3.78E-2</v>
      </c>
      <c r="X145" s="29">
        <v>-1E-4</v>
      </c>
      <c r="Y145" s="29">
        <v>-2.86E-2</v>
      </c>
      <c r="Z145" s="29">
        <v>-3.8100000000000002E-2</v>
      </c>
      <c r="AA145" s="30">
        <v>300</v>
      </c>
      <c r="AB145" s="30">
        <v>475</v>
      </c>
      <c r="AC145" s="31">
        <v>65.131900000000002</v>
      </c>
      <c r="AD145" s="31">
        <v>0.26118055137844615</v>
      </c>
      <c r="AE145" s="30">
        <v>1</v>
      </c>
    </row>
    <row r="146" spans="2:31" x14ac:dyDescent="0.2">
      <c r="B146" s="28">
        <v>616</v>
      </c>
      <c r="C146" s="29" t="s">
        <v>816</v>
      </c>
      <c r="D146" s="29" t="s">
        <v>616</v>
      </c>
      <c r="E146" s="29">
        <v>1E-4</v>
      </c>
      <c r="F146" s="29">
        <v>2.7799999999999998E-2</v>
      </c>
      <c r="G146" s="29">
        <v>3.6999999999999998E-2</v>
      </c>
      <c r="H146" s="29">
        <v>-1E-4</v>
      </c>
      <c r="I146" s="29">
        <v>-2.8000000000000001E-2</v>
      </c>
      <c r="J146" s="29">
        <v>-3.73E-2</v>
      </c>
      <c r="K146" s="30">
        <v>300</v>
      </c>
      <c r="L146" s="30">
        <v>475</v>
      </c>
      <c r="M146" s="31">
        <v>-37.101599999999998</v>
      </c>
      <c r="N146" s="31">
        <v>0.14877834586466165</v>
      </c>
      <c r="O146" s="30">
        <v>1</v>
      </c>
      <c r="R146" s="28">
        <v>616</v>
      </c>
      <c r="S146" s="29" t="s">
        <v>816</v>
      </c>
      <c r="T146" s="29" t="s">
        <v>616</v>
      </c>
      <c r="U146" s="29">
        <v>1E-4</v>
      </c>
      <c r="V146" s="29">
        <v>2.7799999999999998E-2</v>
      </c>
      <c r="W146" s="29">
        <v>3.6999999999999998E-2</v>
      </c>
      <c r="X146" s="29">
        <v>-1E-4</v>
      </c>
      <c r="Y146" s="29">
        <v>-2.8000000000000001E-2</v>
      </c>
      <c r="Z146" s="29">
        <v>-3.73E-2</v>
      </c>
      <c r="AA146" s="30">
        <v>300</v>
      </c>
      <c r="AB146" s="30">
        <v>475</v>
      </c>
      <c r="AC146" s="31">
        <v>-37.101100000000002</v>
      </c>
      <c r="AD146" s="31">
        <v>0.14877634085213035</v>
      </c>
      <c r="AE146" s="30">
        <v>1</v>
      </c>
    </row>
    <row r="147" spans="2:31" x14ac:dyDescent="0.2">
      <c r="B147" s="28">
        <v>616</v>
      </c>
      <c r="C147" s="29" t="s">
        <v>817</v>
      </c>
      <c r="D147" s="29" t="s">
        <v>618</v>
      </c>
      <c r="E147" s="29">
        <v>1E-4</v>
      </c>
      <c r="F147" s="29">
        <v>2.7799999999999998E-2</v>
      </c>
      <c r="G147" s="29">
        <v>3.6999999999999998E-2</v>
      </c>
      <c r="H147" s="29">
        <v>-1E-4</v>
      </c>
      <c r="I147" s="29">
        <v>-2.8000000000000001E-2</v>
      </c>
      <c r="J147" s="29">
        <v>-3.73E-2</v>
      </c>
      <c r="K147" s="30">
        <v>300</v>
      </c>
      <c r="L147" s="30">
        <v>475</v>
      </c>
      <c r="M147" s="31">
        <v>65.135099999999994</v>
      </c>
      <c r="N147" s="31">
        <v>0.26119338345864657</v>
      </c>
      <c r="O147" s="30">
        <v>1</v>
      </c>
      <c r="R147" s="28">
        <v>616</v>
      </c>
      <c r="S147" s="29" t="s">
        <v>817</v>
      </c>
      <c r="T147" s="29" t="s">
        <v>618</v>
      </c>
      <c r="U147" s="29">
        <v>1E-4</v>
      </c>
      <c r="V147" s="29">
        <v>2.7799999999999998E-2</v>
      </c>
      <c r="W147" s="29">
        <v>3.6999999999999998E-2</v>
      </c>
      <c r="X147" s="29">
        <v>-1E-4</v>
      </c>
      <c r="Y147" s="29">
        <v>-2.8000000000000001E-2</v>
      </c>
      <c r="Z147" s="29">
        <v>-3.73E-2</v>
      </c>
      <c r="AA147" s="30">
        <v>300</v>
      </c>
      <c r="AB147" s="30">
        <v>475</v>
      </c>
      <c r="AC147" s="31">
        <v>65.131900000000002</v>
      </c>
      <c r="AD147" s="31">
        <v>0.26118055137844615</v>
      </c>
      <c r="AE147" s="30">
        <v>1</v>
      </c>
    </row>
    <row r="148" spans="2:31" x14ac:dyDescent="0.2">
      <c r="B148" s="28">
        <v>617</v>
      </c>
      <c r="C148" s="29" t="s">
        <v>819</v>
      </c>
      <c r="D148" s="29" t="s">
        <v>616</v>
      </c>
      <c r="E148" s="29">
        <v>1E-4</v>
      </c>
      <c r="F148" s="29">
        <v>2.7799999999999998E-2</v>
      </c>
      <c r="G148" s="29">
        <v>3.6999999999999998E-2</v>
      </c>
      <c r="H148" s="29">
        <v>-1E-4</v>
      </c>
      <c r="I148" s="29">
        <v>-2.8000000000000001E-2</v>
      </c>
      <c r="J148" s="29">
        <v>-3.73E-2</v>
      </c>
      <c r="K148" s="30">
        <v>300</v>
      </c>
      <c r="L148" s="30">
        <v>475</v>
      </c>
      <c r="M148" s="31">
        <v>-36.642099999999999</v>
      </c>
      <c r="N148" s="31">
        <v>0.14693573934837093</v>
      </c>
      <c r="O148" s="30">
        <v>1</v>
      </c>
      <c r="R148" s="28">
        <v>617</v>
      </c>
      <c r="S148" s="29" t="s">
        <v>819</v>
      </c>
      <c r="T148" s="29" t="s">
        <v>616</v>
      </c>
      <c r="U148" s="29">
        <v>1E-4</v>
      </c>
      <c r="V148" s="29">
        <v>2.7799999999999998E-2</v>
      </c>
      <c r="W148" s="29">
        <v>3.6999999999999998E-2</v>
      </c>
      <c r="X148" s="29">
        <v>-1E-4</v>
      </c>
      <c r="Y148" s="29">
        <v>-2.8000000000000001E-2</v>
      </c>
      <c r="Z148" s="29">
        <v>-3.73E-2</v>
      </c>
      <c r="AA148" s="30">
        <v>300</v>
      </c>
      <c r="AB148" s="30">
        <v>475</v>
      </c>
      <c r="AC148" s="31">
        <v>-36.641599999999997</v>
      </c>
      <c r="AD148" s="31">
        <v>0.14693373433583959</v>
      </c>
      <c r="AE148" s="30">
        <v>1</v>
      </c>
    </row>
    <row r="149" spans="2:31" x14ac:dyDescent="0.2">
      <c r="B149" s="28">
        <v>617</v>
      </c>
      <c r="C149" s="29" t="s">
        <v>820</v>
      </c>
      <c r="D149" s="29" t="s">
        <v>618</v>
      </c>
      <c r="E149" s="29">
        <v>1E-4</v>
      </c>
      <c r="F149" s="29">
        <v>2.7799999999999998E-2</v>
      </c>
      <c r="G149" s="29">
        <v>3.6999999999999998E-2</v>
      </c>
      <c r="H149" s="29">
        <v>-1E-4</v>
      </c>
      <c r="I149" s="29">
        <v>-2.8000000000000001E-2</v>
      </c>
      <c r="J149" s="29">
        <v>-3.73E-2</v>
      </c>
      <c r="K149" s="30">
        <v>300</v>
      </c>
      <c r="L149" s="30">
        <v>475</v>
      </c>
      <c r="M149" s="31">
        <v>65.135099999999994</v>
      </c>
      <c r="N149" s="31">
        <v>0.26119338345864657</v>
      </c>
      <c r="O149" s="30">
        <v>1</v>
      </c>
      <c r="R149" s="28">
        <v>617</v>
      </c>
      <c r="S149" s="29" t="s">
        <v>820</v>
      </c>
      <c r="T149" s="29" t="s">
        <v>618</v>
      </c>
      <c r="U149" s="29">
        <v>1E-4</v>
      </c>
      <c r="V149" s="29">
        <v>2.7799999999999998E-2</v>
      </c>
      <c r="W149" s="29">
        <v>3.6999999999999998E-2</v>
      </c>
      <c r="X149" s="29">
        <v>-1E-4</v>
      </c>
      <c r="Y149" s="29">
        <v>-2.8000000000000001E-2</v>
      </c>
      <c r="Z149" s="29">
        <v>-3.73E-2</v>
      </c>
      <c r="AA149" s="30">
        <v>300</v>
      </c>
      <c r="AB149" s="30">
        <v>475</v>
      </c>
      <c r="AC149" s="31">
        <v>65.131900000000002</v>
      </c>
      <c r="AD149" s="31">
        <v>0.26118055137844615</v>
      </c>
      <c r="AE149" s="30">
        <v>1</v>
      </c>
    </row>
    <row r="150" spans="2:31" x14ac:dyDescent="0.2">
      <c r="B150" s="28">
        <v>618</v>
      </c>
      <c r="C150" s="29" t="s">
        <v>821</v>
      </c>
      <c r="D150" s="29" t="s">
        <v>616</v>
      </c>
      <c r="E150" s="29">
        <v>1E-4</v>
      </c>
      <c r="F150" s="29">
        <v>2.7799999999999998E-2</v>
      </c>
      <c r="G150" s="29">
        <v>3.6999999999999998E-2</v>
      </c>
      <c r="H150" s="29">
        <v>-1E-4</v>
      </c>
      <c r="I150" s="29">
        <v>-2.8000000000000001E-2</v>
      </c>
      <c r="J150" s="29">
        <v>-3.73E-2</v>
      </c>
      <c r="K150" s="30">
        <v>300</v>
      </c>
      <c r="L150" s="30">
        <v>475</v>
      </c>
      <c r="M150" s="31">
        <v>-36.0154</v>
      </c>
      <c r="N150" s="31">
        <v>0.144422656641604</v>
      </c>
      <c r="O150" s="30">
        <v>1</v>
      </c>
      <c r="R150" s="28">
        <v>618</v>
      </c>
      <c r="S150" s="29" t="s">
        <v>821</v>
      </c>
      <c r="T150" s="29" t="s">
        <v>616</v>
      </c>
      <c r="U150" s="29">
        <v>1E-4</v>
      </c>
      <c r="V150" s="29">
        <v>2.7799999999999998E-2</v>
      </c>
      <c r="W150" s="29">
        <v>3.6999999999999998E-2</v>
      </c>
      <c r="X150" s="29">
        <v>-1E-4</v>
      </c>
      <c r="Y150" s="29">
        <v>-2.8000000000000001E-2</v>
      </c>
      <c r="Z150" s="29">
        <v>-3.73E-2</v>
      </c>
      <c r="AA150" s="30">
        <v>300</v>
      </c>
      <c r="AB150" s="30">
        <v>475</v>
      </c>
      <c r="AC150" s="31">
        <v>-36.015000000000001</v>
      </c>
      <c r="AD150" s="31">
        <v>0.14442105263157895</v>
      </c>
      <c r="AE150" s="30">
        <v>1</v>
      </c>
    </row>
    <row r="151" spans="2:31" x14ac:dyDescent="0.2">
      <c r="B151" s="28">
        <v>618</v>
      </c>
      <c r="C151" s="29" t="s">
        <v>822</v>
      </c>
      <c r="D151" s="29" t="s">
        <v>618</v>
      </c>
      <c r="E151" s="29">
        <v>1E-4</v>
      </c>
      <c r="F151" s="29">
        <v>2.7799999999999998E-2</v>
      </c>
      <c r="G151" s="29">
        <v>3.6999999999999998E-2</v>
      </c>
      <c r="H151" s="29">
        <v>-1E-4</v>
      </c>
      <c r="I151" s="29">
        <v>-2.8000000000000001E-2</v>
      </c>
      <c r="J151" s="29">
        <v>-3.73E-2</v>
      </c>
      <c r="K151" s="30">
        <v>300</v>
      </c>
      <c r="L151" s="30">
        <v>475</v>
      </c>
      <c r="M151" s="31">
        <v>65.135099999999994</v>
      </c>
      <c r="N151" s="31">
        <v>0.26119338345864657</v>
      </c>
      <c r="O151" s="30">
        <v>1</v>
      </c>
      <c r="R151" s="28">
        <v>618</v>
      </c>
      <c r="S151" s="29" t="s">
        <v>822</v>
      </c>
      <c r="T151" s="29" t="s">
        <v>618</v>
      </c>
      <c r="U151" s="29">
        <v>1E-4</v>
      </c>
      <c r="V151" s="29">
        <v>2.7799999999999998E-2</v>
      </c>
      <c r="W151" s="29">
        <v>3.6999999999999998E-2</v>
      </c>
      <c r="X151" s="29">
        <v>-1E-4</v>
      </c>
      <c r="Y151" s="29">
        <v>-2.8000000000000001E-2</v>
      </c>
      <c r="Z151" s="29">
        <v>-3.73E-2</v>
      </c>
      <c r="AA151" s="30">
        <v>300</v>
      </c>
      <c r="AB151" s="30">
        <v>475</v>
      </c>
      <c r="AC151" s="31">
        <v>65.131900000000002</v>
      </c>
      <c r="AD151" s="31">
        <v>0.26118055137844615</v>
      </c>
      <c r="AE151" s="30">
        <v>1</v>
      </c>
    </row>
    <row r="152" spans="2:31" x14ac:dyDescent="0.2">
      <c r="B152" s="28">
        <v>619</v>
      </c>
      <c r="C152" s="29" t="s">
        <v>823</v>
      </c>
      <c r="D152" s="29" t="s">
        <v>616</v>
      </c>
      <c r="E152" s="29">
        <v>1E-4</v>
      </c>
      <c r="F152" s="29">
        <v>2.7799999999999998E-2</v>
      </c>
      <c r="G152" s="29">
        <v>3.6999999999999998E-2</v>
      </c>
      <c r="H152" s="29">
        <v>-1E-4</v>
      </c>
      <c r="I152" s="29">
        <v>-2.8000000000000001E-2</v>
      </c>
      <c r="J152" s="29">
        <v>-3.73E-2</v>
      </c>
      <c r="K152" s="30">
        <v>300</v>
      </c>
      <c r="L152" s="30">
        <v>475</v>
      </c>
      <c r="M152" s="31">
        <v>-35.910400000000003</v>
      </c>
      <c r="N152" s="31">
        <v>0.14400160401002507</v>
      </c>
      <c r="O152" s="30">
        <v>1</v>
      </c>
      <c r="R152" s="28">
        <v>619</v>
      </c>
      <c r="S152" s="29" t="s">
        <v>823</v>
      </c>
      <c r="T152" s="29" t="s">
        <v>616</v>
      </c>
      <c r="U152" s="29">
        <v>1E-4</v>
      </c>
      <c r="V152" s="29">
        <v>2.7799999999999998E-2</v>
      </c>
      <c r="W152" s="29">
        <v>3.6999999999999998E-2</v>
      </c>
      <c r="X152" s="29">
        <v>-1E-4</v>
      </c>
      <c r="Y152" s="29">
        <v>-2.8000000000000001E-2</v>
      </c>
      <c r="Z152" s="29">
        <v>-3.73E-2</v>
      </c>
      <c r="AA152" s="30">
        <v>300</v>
      </c>
      <c r="AB152" s="30">
        <v>475</v>
      </c>
      <c r="AC152" s="31">
        <v>-35.9099</v>
      </c>
      <c r="AD152" s="31">
        <v>0.14399959899749373</v>
      </c>
      <c r="AE152" s="30">
        <v>1</v>
      </c>
    </row>
    <row r="153" spans="2:31" x14ac:dyDescent="0.2">
      <c r="B153" s="28">
        <v>619</v>
      </c>
      <c r="C153" s="29" t="s">
        <v>824</v>
      </c>
      <c r="D153" s="29" t="s">
        <v>618</v>
      </c>
      <c r="E153" s="29">
        <v>1E-4</v>
      </c>
      <c r="F153" s="29">
        <v>2.7799999999999998E-2</v>
      </c>
      <c r="G153" s="29">
        <v>3.6999999999999998E-2</v>
      </c>
      <c r="H153" s="29">
        <v>-1E-4</v>
      </c>
      <c r="I153" s="29">
        <v>-2.8000000000000001E-2</v>
      </c>
      <c r="J153" s="29">
        <v>-3.73E-2</v>
      </c>
      <c r="K153" s="30">
        <v>300</v>
      </c>
      <c r="L153" s="30">
        <v>475</v>
      </c>
      <c r="M153" s="31">
        <v>65.135099999999994</v>
      </c>
      <c r="N153" s="31">
        <v>0.26119338345864657</v>
      </c>
      <c r="O153" s="30">
        <v>1</v>
      </c>
      <c r="R153" s="28">
        <v>619</v>
      </c>
      <c r="S153" s="29" t="s">
        <v>824</v>
      </c>
      <c r="T153" s="29" t="s">
        <v>618</v>
      </c>
      <c r="U153" s="29">
        <v>1E-4</v>
      </c>
      <c r="V153" s="29">
        <v>2.7799999999999998E-2</v>
      </c>
      <c r="W153" s="29">
        <v>3.6999999999999998E-2</v>
      </c>
      <c r="X153" s="29">
        <v>-1E-4</v>
      </c>
      <c r="Y153" s="29">
        <v>-2.8000000000000001E-2</v>
      </c>
      <c r="Z153" s="29">
        <v>-3.73E-2</v>
      </c>
      <c r="AA153" s="30">
        <v>300</v>
      </c>
      <c r="AB153" s="30">
        <v>475</v>
      </c>
      <c r="AC153" s="31">
        <v>65.131900000000002</v>
      </c>
      <c r="AD153" s="31">
        <v>0.26118055137844615</v>
      </c>
      <c r="AE153" s="30">
        <v>1</v>
      </c>
    </row>
    <row r="154" spans="2:31" x14ac:dyDescent="0.2">
      <c r="B154" s="28">
        <v>620</v>
      </c>
      <c r="C154" s="29" t="s">
        <v>826</v>
      </c>
      <c r="D154" s="29" t="s">
        <v>616</v>
      </c>
      <c r="E154" s="29">
        <v>1E-4</v>
      </c>
      <c r="F154" s="29">
        <v>2.7799999999999998E-2</v>
      </c>
      <c r="G154" s="29">
        <v>3.6999999999999998E-2</v>
      </c>
      <c r="H154" s="29">
        <v>-1E-4</v>
      </c>
      <c r="I154" s="29">
        <v>-2.8000000000000001E-2</v>
      </c>
      <c r="J154" s="29">
        <v>-3.73E-2</v>
      </c>
      <c r="K154" s="30">
        <v>300</v>
      </c>
      <c r="L154" s="30">
        <v>475</v>
      </c>
      <c r="M154" s="31">
        <v>-36.227800000000002</v>
      </c>
      <c r="N154" s="31">
        <v>0.14527438596491229</v>
      </c>
      <c r="O154" s="30">
        <v>1</v>
      </c>
      <c r="R154" s="28">
        <v>620</v>
      </c>
      <c r="S154" s="29" t="s">
        <v>826</v>
      </c>
      <c r="T154" s="29" t="s">
        <v>616</v>
      </c>
      <c r="U154" s="29">
        <v>1E-4</v>
      </c>
      <c r="V154" s="29">
        <v>2.7799999999999998E-2</v>
      </c>
      <c r="W154" s="29">
        <v>3.6999999999999998E-2</v>
      </c>
      <c r="X154" s="29">
        <v>-1E-4</v>
      </c>
      <c r="Y154" s="29">
        <v>-2.8000000000000001E-2</v>
      </c>
      <c r="Z154" s="29">
        <v>-3.73E-2</v>
      </c>
      <c r="AA154" s="30">
        <v>300</v>
      </c>
      <c r="AB154" s="30">
        <v>475</v>
      </c>
      <c r="AC154" s="31">
        <v>-36.227400000000003</v>
      </c>
      <c r="AD154" s="31">
        <v>0.14527278195488721</v>
      </c>
      <c r="AE154" s="30">
        <v>1</v>
      </c>
    </row>
    <row r="155" spans="2:31" x14ac:dyDescent="0.2">
      <c r="B155" s="28">
        <v>620</v>
      </c>
      <c r="C155" s="29" t="s">
        <v>827</v>
      </c>
      <c r="D155" s="29" t="s">
        <v>618</v>
      </c>
      <c r="E155" s="29">
        <v>1E-4</v>
      </c>
      <c r="F155" s="29">
        <v>2.7799999999999998E-2</v>
      </c>
      <c r="G155" s="29">
        <v>3.6999999999999998E-2</v>
      </c>
      <c r="H155" s="29">
        <v>-1E-4</v>
      </c>
      <c r="I155" s="29">
        <v>-2.8000000000000001E-2</v>
      </c>
      <c r="J155" s="29">
        <v>-3.73E-2</v>
      </c>
      <c r="K155" s="30">
        <v>300</v>
      </c>
      <c r="L155" s="30">
        <v>475</v>
      </c>
      <c r="M155" s="31">
        <v>65.135099999999994</v>
      </c>
      <c r="N155" s="31">
        <v>0.26119338345864657</v>
      </c>
      <c r="O155" s="30">
        <v>1</v>
      </c>
      <c r="R155" s="28">
        <v>620</v>
      </c>
      <c r="S155" s="29" t="s">
        <v>827</v>
      </c>
      <c r="T155" s="29" t="s">
        <v>618</v>
      </c>
      <c r="U155" s="29">
        <v>1E-4</v>
      </c>
      <c r="V155" s="29">
        <v>2.7799999999999998E-2</v>
      </c>
      <c r="W155" s="29">
        <v>3.6999999999999998E-2</v>
      </c>
      <c r="X155" s="29">
        <v>-1E-4</v>
      </c>
      <c r="Y155" s="29">
        <v>-2.8000000000000001E-2</v>
      </c>
      <c r="Z155" s="29">
        <v>-3.73E-2</v>
      </c>
      <c r="AA155" s="30">
        <v>300</v>
      </c>
      <c r="AB155" s="30">
        <v>475</v>
      </c>
      <c r="AC155" s="31">
        <v>65.131900000000002</v>
      </c>
      <c r="AD155" s="31">
        <v>0.26118055137844615</v>
      </c>
      <c r="AE155" s="30">
        <v>1</v>
      </c>
    </row>
    <row r="156" spans="2:31" x14ac:dyDescent="0.2">
      <c r="B156" s="28">
        <v>353</v>
      </c>
      <c r="C156" s="29" t="s">
        <v>829</v>
      </c>
      <c r="D156" s="29" t="s">
        <v>616</v>
      </c>
      <c r="E156" s="29">
        <v>1E-4</v>
      </c>
      <c r="F156" s="29">
        <v>2.7799999999999998E-2</v>
      </c>
      <c r="G156" s="29">
        <v>3.6999999999999998E-2</v>
      </c>
      <c r="H156" s="29">
        <v>-1E-4</v>
      </c>
      <c r="I156" s="29">
        <v>-2.8000000000000001E-2</v>
      </c>
      <c r="J156" s="29">
        <v>-3.73E-2</v>
      </c>
      <c r="K156" s="30">
        <v>300</v>
      </c>
      <c r="L156" s="30">
        <v>475</v>
      </c>
      <c r="M156" s="31">
        <v>-35.125700000000002</v>
      </c>
      <c r="N156" s="31">
        <v>0.14085493734335841</v>
      </c>
      <c r="O156" s="30">
        <v>1</v>
      </c>
      <c r="R156" s="28">
        <v>353</v>
      </c>
      <c r="S156" s="29" t="s">
        <v>829</v>
      </c>
      <c r="T156" s="29" t="s">
        <v>616</v>
      </c>
      <c r="U156" s="29">
        <v>1E-4</v>
      </c>
      <c r="V156" s="29">
        <v>2.7799999999999998E-2</v>
      </c>
      <c r="W156" s="29">
        <v>3.6999999999999998E-2</v>
      </c>
      <c r="X156" s="29">
        <v>-1E-4</v>
      </c>
      <c r="Y156" s="29">
        <v>-2.8000000000000001E-2</v>
      </c>
      <c r="Z156" s="29">
        <v>-3.73E-2</v>
      </c>
      <c r="AA156" s="30">
        <v>300</v>
      </c>
      <c r="AB156" s="30">
        <v>475</v>
      </c>
      <c r="AC156" s="31">
        <v>-35.125799999999998</v>
      </c>
      <c r="AD156" s="31">
        <v>0.14085533834586464</v>
      </c>
      <c r="AE156" s="30">
        <v>1</v>
      </c>
    </row>
    <row r="157" spans="2:31" x14ac:dyDescent="0.2">
      <c r="B157" s="28">
        <v>353</v>
      </c>
      <c r="C157" s="29" t="s">
        <v>830</v>
      </c>
      <c r="D157" s="29" t="s">
        <v>618</v>
      </c>
      <c r="E157" s="29">
        <v>1E-4</v>
      </c>
      <c r="F157" s="29">
        <v>2.7799999999999998E-2</v>
      </c>
      <c r="G157" s="29">
        <v>3.6999999999999998E-2</v>
      </c>
      <c r="H157" s="29">
        <v>-1E-4</v>
      </c>
      <c r="I157" s="29">
        <v>-2.8000000000000001E-2</v>
      </c>
      <c r="J157" s="29">
        <v>-3.73E-2</v>
      </c>
      <c r="K157" s="30">
        <v>300</v>
      </c>
      <c r="L157" s="30">
        <v>475</v>
      </c>
      <c r="M157" s="31">
        <v>65.135099999999994</v>
      </c>
      <c r="N157" s="31">
        <v>0.26119338345864657</v>
      </c>
      <c r="O157" s="30">
        <v>1</v>
      </c>
      <c r="R157" s="28">
        <v>353</v>
      </c>
      <c r="S157" s="29" t="s">
        <v>830</v>
      </c>
      <c r="T157" s="29" t="s">
        <v>618</v>
      </c>
      <c r="U157" s="29">
        <v>1E-4</v>
      </c>
      <c r="V157" s="29">
        <v>2.7799999999999998E-2</v>
      </c>
      <c r="W157" s="29">
        <v>3.6999999999999998E-2</v>
      </c>
      <c r="X157" s="29">
        <v>-1E-4</v>
      </c>
      <c r="Y157" s="29">
        <v>-2.8000000000000001E-2</v>
      </c>
      <c r="Z157" s="29">
        <v>-3.73E-2</v>
      </c>
      <c r="AA157" s="30">
        <v>300</v>
      </c>
      <c r="AB157" s="30">
        <v>475</v>
      </c>
      <c r="AC157" s="31">
        <v>65.131900000000002</v>
      </c>
      <c r="AD157" s="31">
        <v>0.26118055137844615</v>
      </c>
      <c r="AE157" s="30">
        <v>1</v>
      </c>
    </row>
    <row r="158" spans="2:31" x14ac:dyDescent="0.2">
      <c r="B158" s="28">
        <v>354</v>
      </c>
      <c r="C158" s="29" t="s">
        <v>832</v>
      </c>
      <c r="D158" s="29" t="s">
        <v>616</v>
      </c>
      <c r="E158" s="29">
        <v>1E-4</v>
      </c>
      <c r="F158" s="29">
        <v>2.7799999999999998E-2</v>
      </c>
      <c r="G158" s="29">
        <v>3.6999999999999998E-2</v>
      </c>
      <c r="H158" s="29">
        <v>-1E-4</v>
      </c>
      <c r="I158" s="29">
        <v>-2.8000000000000001E-2</v>
      </c>
      <c r="J158" s="29">
        <v>-3.73E-2</v>
      </c>
      <c r="K158" s="30">
        <v>300</v>
      </c>
      <c r="L158" s="30">
        <v>475</v>
      </c>
      <c r="M158" s="31">
        <v>-34.890300000000003</v>
      </c>
      <c r="N158" s="31">
        <v>0.13991097744360903</v>
      </c>
      <c r="O158" s="30">
        <v>1</v>
      </c>
      <c r="R158" s="28">
        <v>354</v>
      </c>
      <c r="S158" s="29" t="s">
        <v>832</v>
      </c>
      <c r="T158" s="29" t="s">
        <v>616</v>
      </c>
      <c r="U158" s="29">
        <v>1E-4</v>
      </c>
      <c r="V158" s="29">
        <v>2.7799999999999998E-2</v>
      </c>
      <c r="W158" s="29">
        <v>3.6999999999999998E-2</v>
      </c>
      <c r="X158" s="29">
        <v>-1E-4</v>
      </c>
      <c r="Y158" s="29">
        <v>-2.8000000000000001E-2</v>
      </c>
      <c r="Z158" s="29">
        <v>-3.73E-2</v>
      </c>
      <c r="AA158" s="30">
        <v>300</v>
      </c>
      <c r="AB158" s="30">
        <v>475</v>
      </c>
      <c r="AC158" s="31">
        <v>-34.890300000000003</v>
      </c>
      <c r="AD158" s="31">
        <v>0.13991097744360903</v>
      </c>
      <c r="AE158" s="30">
        <v>1</v>
      </c>
    </row>
    <row r="159" spans="2:31" x14ac:dyDescent="0.2">
      <c r="B159" s="28">
        <v>354</v>
      </c>
      <c r="C159" s="29" t="s">
        <v>833</v>
      </c>
      <c r="D159" s="29" t="s">
        <v>618</v>
      </c>
      <c r="E159" s="29">
        <v>1E-4</v>
      </c>
      <c r="F159" s="29">
        <v>2.7799999999999998E-2</v>
      </c>
      <c r="G159" s="29">
        <v>3.6999999999999998E-2</v>
      </c>
      <c r="H159" s="29">
        <v>-1E-4</v>
      </c>
      <c r="I159" s="29">
        <v>-2.8000000000000001E-2</v>
      </c>
      <c r="J159" s="29">
        <v>-3.73E-2</v>
      </c>
      <c r="K159" s="30">
        <v>300</v>
      </c>
      <c r="L159" s="30">
        <v>475</v>
      </c>
      <c r="M159" s="31">
        <v>65.135099999999994</v>
      </c>
      <c r="N159" s="31">
        <v>0.26119338345864657</v>
      </c>
      <c r="O159" s="30">
        <v>1</v>
      </c>
      <c r="R159" s="28">
        <v>354</v>
      </c>
      <c r="S159" s="29" t="s">
        <v>833</v>
      </c>
      <c r="T159" s="29" t="s">
        <v>618</v>
      </c>
      <c r="U159" s="29">
        <v>1E-4</v>
      </c>
      <c r="V159" s="29">
        <v>2.7799999999999998E-2</v>
      </c>
      <c r="W159" s="29">
        <v>3.6999999999999998E-2</v>
      </c>
      <c r="X159" s="29">
        <v>-1E-4</v>
      </c>
      <c r="Y159" s="29">
        <v>-2.8000000000000001E-2</v>
      </c>
      <c r="Z159" s="29">
        <v>-3.73E-2</v>
      </c>
      <c r="AA159" s="30">
        <v>300</v>
      </c>
      <c r="AB159" s="30">
        <v>475</v>
      </c>
      <c r="AC159" s="31">
        <v>65.131900000000002</v>
      </c>
      <c r="AD159" s="31">
        <v>0.26118055137844615</v>
      </c>
      <c r="AE159" s="30">
        <v>1</v>
      </c>
    </row>
    <row r="160" spans="2:31" x14ac:dyDescent="0.2">
      <c r="B160" s="28">
        <v>355</v>
      </c>
      <c r="C160" s="29" t="s">
        <v>834</v>
      </c>
      <c r="D160" s="29" t="s">
        <v>616</v>
      </c>
      <c r="E160" s="29">
        <v>1E-4</v>
      </c>
      <c r="F160" s="29">
        <v>2.7799999999999998E-2</v>
      </c>
      <c r="G160" s="29">
        <v>3.6999999999999998E-2</v>
      </c>
      <c r="H160" s="29">
        <v>-1E-4</v>
      </c>
      <c r="I160" s="29">
        <v>-2.8000000000000001E-2</v>
      </c>
      <c r="J160" s="29">
        <v>-3.73E-2</v>
      </c>
      <c r="K160" s="30">
        <v>300</v>
      </c>
      <c r="L160" s="30">
        <v>475</v>
      </c>
      <c r="M160" s="31">
        <v>-34.223799999999997</v>
      </c>
      <c r="N160" s="31">
        <v>0.13723829573934834</v>
      </c>
      <c r="O160" s="30">
        <v>1</v>
      </c>
      <c r="R160" s="28">
        <v>355</v>
      </c>
      <c r="S160" s="29" t="s">
        <v>834</v>
      </c>
      <c r="T160" s="29" t="s">
        <v>616</v>
      </c>
      <c r="U160" s="29">
        <v>1E-4</v>
      </c>
      <c r="V160" s="29">
        <v>2.7799999999999998E-2</v>
      </c>
      <c r="W160" s="29">
        <v>3.6999999999999998E-2</v>
      </c>
      <c r="X160" s="29">
        <v>-1E-4</v>
      </c>
      <c r="Y160" s="29">
        <v>-2.8000000000000001E-2</v>
      </c>
      <c r="Z160" s="29">
        <v>-3.73E-2</v>
      </c>
      <c r="AA160" s="30">
        <v>300</v>
      </c>
      <c r="AB160" s="30">
        <v>475</v>
      </c>
      <c r="AC160" s="31">
        <v>-34.223999999999997</v>
      </c>
      <c r="AD160" s="31">
        <v>0.13723909774436091</v>
      </c>
      <c r="AE160" s="30">
        <v>1</v>
      </c>
    </row>
    <row r="161" spans="2:31" x14ac:dyDescent="0.2">
      <c r="B161" s="28">
        <v>355</v>
      </c>
      <c r="C161" s="29" t="s">
        <v>835</v>
      </c>
      <c r="D161" s="29" t="s">
        <v>618</v>
      </c>
      <c r="E161" s="29">
        <v>1E-4</v>
      </c>
      <c r="F161" s="29">
        <v>2.7799999999999998E-2</v>
      </c>
      <c r="G161" s="29">
        <v>3.6999999999999998E-2</v>
      </c>
      <c r="H161" s="29">
        <v>-1E-4</v>
      </c>
      <c r="I161" s="29">
        <v>-2.8000000000000001E-2</v>
      </c>
      <c r="J161" s="29">
        <v>-3.73E-2</v>
      </c>
      <c r="K161" s="30">
        <v>300</v>
      </c>
      <c r="L161" s="30">
        <v>475</v>
      </c>
      <c r="M161" s="31">
        <v>65.135099999999994</v>
      </c>
      <c r="N161" s="31">
        <v>0.26119338345864657</v>
      </c>
      <c r="O161" s="30">
        <v>1</v>
      </c>
      <c r="R161" s="28">
        <v>355</v>
      </c>
      <c r="S161" s="29" t="s">
        <v>835</v>
      </c>
      <c r="T161" s="29" t="s">
        <v>618</v>
      </c>
      <c r="U161" s="29">
        <v>1E-4</v>
      </c>
      <c r="V161" s="29">
        <v>2.7799999999999998E-2</v>
      </c>
      <c r="W161" s="29">
        <v>3.6999999999999998E-2</v>
      </c>
      <c r="X161" s="29">
        <v>-1E-4</v>
      </c>
      <c r="Y161" s="29">
        <v>-2.8000000000000001E-2</v>
      </c>
      <c r="Z161" s="29">
        <v>-3.73E-2</v>
      </c>
      <c r="AA161" s="30">
        <v>300</v>
      </c>
      <c r="AB161" s="30">
        <v>475</v>
      </c>
      <c r="AC161" s="31">
        <v>65.131900000000002</v>
      </c>
      <c r="AD161" s="31">
        <v>0.26118055137844615</v>
      </c>
      <c r="AE161" s="30">
        <v>1</v>
      </c>
    </row>
    <row r="162" spans="2:31" x14ac:dyDescent="0.2">
      <c r="B162" s="28">
        <v>356</v>
      </c>
      <c r="C162" s="29" t="s">
        <v>836</v>
      </c>
      <c r="D162" s="29" t="s">
        <v>616</v>
      </c>
      <c r="E162" s="29">
        <v>1E-4</v>
      </c>
      <c r="F162" s="29">
        <v>2.7799999999999998E-2</v>
      </c>
      <c r="G162" s="29">
        <v>3.6999999999999998E-2</v>
      </c>
      <c r="H162" s="29">
        <v>-1E-4</v>
      </c>
      <c r="I162" s="29">
        <v>-2.8000000000000001E-2</v>
      </c>
      <c r="J162" s="29">
        <v>-3.73E-2</v>
      </c>
      <c r="K162" s="30">
        <v>300</v>
      </c>
      <c r="L162" s="30">
        <v>475</v>
      </c>
      <c r="M162" s="31">
        <v>-34.1297</v>
      </c>
      <c r="N162" s="31">
        <v>0.13686095238095236</v>
      </c>
      <c r="O162" s="30">
        <v>1</v>
      </c>
      <c r="R162" s="28">
        <v>356</v>
      </c>
      <c r="S162" s="29" t="s">
        <v>836</v>
      </c>
      <c r="T162" s="29" t="s">
        <v>616</v>
      </c>
      <c r="U162" s="29">
        <v>1E-4</v>
      </c>
      <c r="V162" s="29">
        <v>2.7799999999999998E-2</v>
      </c>
      <c r="W162" s="29">
        <v>3.6999999999999998E-2</v>
      </c>
      <c r="X162" s="29">
        <v>-1E-4</v>
      </c>
      <c r="Y162" s="29">
        <v>-2.8000000000000001E-2</v>
      </c>
      <c r="Z162" s="29">
        <v>-3.73E-2</v>
      </c>
      <c r="AA162" s="30">
        <v>300</v>
      </c>
      <c r="AB162" s="30">
        <v>475</v>
      </c>
      <c r="AC162" s="31">
        <v>-34.129800000000003</v>
      </c>
      <c r="AD162" s="31">
        <v>0.13686135338345864</v>
      </c>
      <c r="AE162" s="30">
        <v>1</v>
      </c>
    </row>
    <row r="163" spans="2:31" x14ac:dyDescent="0.2">
      <c r="B163" s="28">
        <v>356</v>
      </c>
      <c r="C163" s="29" t="s">
        <v>837</v>
      </c>
      <c r="D163" s="29" t="s">
        <v>618</v>
      </c>
      <c r="E163" s="29">
        <v>1E-4</v>
      </c>
      <c r="F163" s="29">
        <v>2.7799999999999998E-2</v>
      </c>
      <c r="G163" s="29">
        <v>3.6999999999999998E-2</v>
      </c>
      <c r="H163" s="29">
        <v>-1E-4</v>
      </c>
      <c r="I163" s="29">
        <v>-2.8000000000000001E-2</v>
      </c>
      <c r="J163" s="29">
        <v>-3.73E-2</v>
      </c>
      <c r="K163" s="30">
        <v>300</v>
      </c>
      <c r="L163" s="30">
        <v>475</v>
      </c>
      <c r="M163" s="31">
        <v>65.135099999999994</v>
      </c>
      <c r="N163" s="31">
        <v>0.26119338345864657</v>
      </c>
      <c r="O163" s="30">
        <v>1</v>
      </c>
      <c r="R163" s="28">
        <v>356</v>
      </c>
      <c r="S163" s="29" t="s">
        <v>837</v>
      </c>
      <c r="T163" s="29" t="s">
        <v>618</v>
      </c>
      <c r="U163" s="29">
        <v>1E-4</v>
      </c>
      <c r="V163" s="29">
        <v>2.7799999999999998E-2</v>
      </c>
      <c r="W163" s="29">
        <v>3.6999999999999998E-2</v>
      </c>
      <c r="X163" s="29">
        <v>-1E-4</v>
      </c>
      <c r="Y163" s="29">
        <v>-2.8000000000000001E-2</v>
      </c>
      <c r="Z163" s="29">
        <v>-3.73E-2</v>
      </c>
      <c r="AA163" s="30">
        <v>300</v>
      </c>
      <c r="AB163" s="30">
        <v>475</v>
      </c>
      <c r="AC163" s="31">
        <v>65.131900000000002</v>
      </c>
      <c r="AD163" s="31">
        <v>0.26118055137844615</v>
      </c>
      <c r="AE163" s="30">
        <v>1</v>
      </c>
    </row>
    <row r="164" spans="2:31" x14ac:dyDescent="0.2">
      <c r="B164" s="28">
        <v>357</v>
      </c>
      <c r="C164" s="29" t="s">
        <v>839</v>
      </c>
      <c r="D164" s="29" t="s">
        <v>616</v>
      </c>
      <c r="E164" s="29">
        <v>1E-4</v>
      </c>
      <c r="F164" s="29">
        <v>2.7799999999999998E-2</v>
      </c>
      <c r="G164" s="29">
        <v>3.6999999999999998E-2</v>
      </c>
      <c r="H164" s="29">
        <v>-1E-4</v>
      </c>
      <c r="I164" s="29">
        <v>-2.8000000000000001E-2</v>
      </c>
      <c r="J164" s="29">
        <v>-3.73E-2</v>
      </c>
      <c r="K164" s="30">
        <v>300</v>
      </c>
      <c r="L164" s="30">
        <v>475</v>
      </c>
      <c r="M164" s="31">
        <v>-34.596600000000002</v>
      </c>
      <c r="N164" s="31">
        <v>0.1387332330827068</v>
      </c>
      <c r="O164" s="30">
        <v>1</v>
      </c>
      <c r="R164" s="28">
        <v>357</v>
      </c>
      <c r="S164" s="29" t="s">
        <v>839</v>
      </c>
      <c r="T164" s="29" t="s">
        <v>616</v>
      </c>
      <c r="U164" s="29">
        <v>1E-4</v>
      </c>
      <c r="V164" s="29">
        <v>2.7799999999999998E-2</v>
      </c>
      <c r="W164" s="29">
        <v>3.6999999999999998E-2</v>
      </c>
      <c r="X164" s="29">
        <v>-1E-4</v>
      </c>
      <c r="Y164" s="29">
        <v>-2.8000000000000001E-2</v>
      </c>
      <c r="Z164" s="29">
        <v>-3.73E-2</v>
      </c>
      <c r="AA164" s="30">
        <v>300</v>
      </c>
      <c r="AB164" s="30">
        <v>475</v>
      </c>
      <c r="AC164" s="31">
        <v>-34.596699999999998</v>
      </c>
      <c r="AD164" s="31">
        <v>0.13873363408521303</v>
      </c>
      <c r="AE164" s="30">
        <v>1</v>
      </c>
    </row>
    <row r="165" spans="2:31" x14ac:dyDescent="0.2">
      <c r="B165" s="28">
        <v>357</v>
      </c>
      <c r="C165" s="29" t="s">
        <v>840</v>
      </c>
      <c r="D165" s="29" t="s">
        <v>618</v>
      </c>
      <c r="E165" s="29">
        <v>1E-4</v>
      </c>
      <c r="F165" s="29">
        <v>2.7799999999999998E-2</v>
      </c>
      <c r="G165" s="29">
        <v>3.6999999999999998E-2</v>
      </c>
      <c r="H165" s="29">
        <v>-1E-4</v>
      </c>
      <c r="I165" s="29">
        <v>-2.8000000000000001E-2</v>
      </c>
      <c r="J165" s="29">
        <v>-3.73E-2</v>
      </c>
      <c r="K165" s="30">
        <v>300</v>
      </c>
      <c r="L165" s="30">
        <v>475</v>
      </c>
      <c r="M165" s="31">
        <v>65.135099999999994</v>
      </c>
      <c r="N165" s="31">
        <v>0.26119338345864657</v>
      </c>
      <c r="O165" s="30">
        <v>1</v>
      </c>
      <c r="R165" s="28">
        <v>357</v>
      </c>
      <c r="S165" s="29" t="s">
        <v>840</v>
      </c>
      <c r="T165" s="29" t="s">
        <v>618</v>
      </c>
      <c r="U165" s="29">
        <v>1E-4</v>
      </c>
      <c r="V165" s="29">
        <v>2.7799999999999998E-2</v>
      </c>
      <c r="W165" s="29">
        <v>3.6999999999999998E-2</v>
      </c>
      <c r="X165" s="29">
        <v>-1E-4</v>
      </c>
      <c r="Y165" s="29">
        <v>-2.8000000000000001E-2</v>
      </c>
      <c r="Z165" s="29">
        <v>-3.73E-2</v>
      </c>
      <c r="AA165" s="30">
        <v>300</v>
      </c>
      <c r="AB165" s="30">
        <v>475</v>
      </c>
      <c r="AC165" s="31">
        <v>65.131900000000002</v>
      </c>
      <c r="AD165" s="31">
        <v>0.26118055137844615</v>
      </c>
      <c r="AE165" s="30">
        <v>1</v>
      </c>
    </row>
    <row r="166" spans="2:31" x14ac:dyDescent="0.2">
      <c r="B166" s="28">
        <v>335</v>
      </c>
      <c r="C166" s="29" t="s">
        <v>842</v>
      </c>
      <c r="D166" s="29" t="s">
        <v>616</v>
      </c>
      <c r="E166" s="29">
        <v>1E-4</v>
      </c>
      <c r="F166" s="29">
        <v>2.8400000000000002E-2</v>
      </c>
      <c r="G166" s="29">
        <v>3.78E-2</v>
      </c>
      <c r="H166" s="29">
        <v>-1E-4</v>
      </c>
      <c r="I166" s="29">
        <v>-2.8899999999999999E-2</v>
      </c>
      <c r="J166" s="29">
        <v>-3.85E-2</v>
      </c>
      <c r="K166" s="30">
        <v>300</v>
      </c>
      <c r="L166" s="30">
        <v>475</v>
      </c>
      <c r="M166" s="31">
        <v>-46.988399999999999</v>
      </c>
      <c r="N166" s="31">
        <v>0.18842466165413535</v>
      </c>
      <c r="O166" s="30">
        <v>1</v>
      </c>
      <c r="R166" s="28">
        <v>335</v>
      </c>
      <c r="S166" s="29" t="s">
        <v>842</v>
      </c>
      <c r="T166" s="29" t="s">
        <v>616</v>
      </c>
      <c r="U166" s="29">
        <v>1E-4</v>
      </c>
      <c r="V166" s="29">
        <v>2.8400000000000002E-2</v>
      </c>
      <c r="W166" s="29">
        <v>3.78E-2</v>
      </c>
      <c r="X166" s="29">
        <v>-1E-4</v>
      </c>
      <c r="Y166" s="29">
        <v>-2.8899999999999999E-2</v>
      </c>
      <c r="Z166" s="29">
        <v>-3.85E-2</v>
      </c>
      <c r="AA166" s="30">
        <v>300</v>
      </c>
      <c r="AB166" s="30">
        <v>475</v>
      </c>
      <c r="AC166" s="31">
        <v>-46.991900000000001</v>
      </c>
      <c r="AD166" s="31">
        <v>0.18843869674185465</v>
      </c>
      <c r="AE166" s="30">
        <v>1</v>
      </c>
    </row>
    <row r="167" spans="2:31" x14ac:dyDescent="0.2">
      <c r="B167" s="28">
        <v>335</v>
      </c>
      <c r="C167" s="29" t="s">
        <v>843</v>
      </c>
      <c r="D167" s="29" t="s">
        <v>618</v>
      </c>
      <c r="E167" s="29">
        <v>1E-4</v>
      </c>
      <c r="F167" s="29">
        <v>2.8400000000000002E-2</v>
      </c>
      <c r="G167" s="29">
        <v>3.78E-2</v>
      </c>
      <c r="H167" s="29">
        <v>-1E-4</v>
      </c>
      <c r="I167" s="29">
        <v>-2.8899999999999999E-2</v>
      </c>
      <c r="J167" s="29">
        <v>-3.85E-2</v>
      </c>
      <c r="K167" s="30">
        <v>300</v>
      </c>
      <c r="L167" s="30">
        <v>475</v>
      </c>
      <c r="M167" s="31">
        <v>68.322400000000002</v>
      </c>
      <c r="N167" s="31">
        <v>0.27397453634085217</v>
      </c>
      <c r="O167" s="30">
        <v>1</v>
      </c>
      <c r="R167" s="28">
        <v>335</v>
      </c>
      <c r="S167" s="29" t="s">
        <v>843</v>
      </c>
      <c r="T167" s="29" t="s">
        <v>618</v>
      </c>
      <c r="U167" s="29">
        <v>1E-4</v>
      </c>
      <c r="V167" s="29">
        <v>2.8400000000000002E-2</v>
      </c>
      <c r="W167" s="29">
        <v>3.78E-2</v>
      </c>
      <c r="X167" s="29">
        <v>-1E-4</v>
      </c>
      <c r="Y167" s="29">
        <v>-2.8899999999999999E-2</v>
      </c>
      <c r="Z167" s="29">
        <v>-3.85E-2</v>
      </c>
      <c r="AA167" s="30">
        <v>300</v>
      </c>
      <c r="AB167" s="30">
        <v>475</v>
      </c>
      <c r="AC167" s="31">
        <v>68.318899999999999</v>
      </c>
      <c r="AD167" s="31">
        <v>0.27396050125313282</v>
      </c>
      <c r="AE167" s="30">
        <v>1</v>
      </c>
    </row>
    <row r="168" spans="2:31" x14ac:dyDescent="0.2">
      <c r="B168" s="28">
        <v>338</v>
      </c>
      <c r="C168" s="29" t="s">
        <v>845</v>
      </c>
      <c r="D168" s="29" t="s">
        <v>616</v>
      </c>
      <c r="E168" s="29">
        <v>1E-4</v>
      </c>
      <c r="F168" s="29">
        <v>2.8500000000000001E-2</v>
      </c>
      <c r="G168" s="29">
        <v>3.7999999999999999E-2</v>
      </c>
      <c r="H168" s="29">
        <v>-1E-4</v>
      </c>
      <c r="I168" s="29">
        <v>-2.87E-2</v>
      </c>
      <c r="J168" s="29">
        <v>-3.8300000000000001E-2</v>
      </c>
      <c r="K168" s="30">
        <v>300</v>
      </c>
      <c r="L168" s="30">
        <v>475</v>
      </c>
      <c r="M168" s="31">
        <v>-54.906700000000001</v>
      </c>
      <c r="N168" s="31">
        <v>0.2201772431077694</v>
      </c>
      <c r="O168" s="30">
        <v>1</v>
      </c>
      <c r="R168" s="28">
        <v>338</v>
      </c>
      <c r="S168" s="29" t="s">
        <v>845</v>
      </c>
      <c r="T168" s="29" t="s">
        <v>616</v>
      </c>
      <c r="U168" s="29">
        <v>1E-4</v>
      </c>
      <c r="V168" s="29">
        <v>2.8500000000000001E-2</v>
      </c>
      <c r="W168" s="29">
        <v>3.7999999999999999E-2</v>
      </c>
      <c r="X168" s="29">
        <v>-1E-4</v>
      </c>
      <c r="Y168" s="29">
        <v>-2.87E-2</v>
      </c>
      <c r="Z168" s="29">
        <v>-3.8300000000000001E-2</v>
      </c>
      <c r="AA168" s="30">
        <v>300</v>
      </c>
      <c r="AB168" s="30">
        <v>475</v>
      </c>
      <c r="AC168" s="31">
        <v>-54.910699999999999</v>
      </c>
      <c r="AD168" s="31">
        <v>0.22019328320802004</v>
      </c>
      <c r="AE168" s="30">
        <v>1</v>
      </c>
    </row>
    <row r="169" spans="2:31" x14ac:dyDescent="0.2">
      <c r="B169" s="28">
        <v>338</v>
      </c>
      <c r="C169" s="29" t="s">
        <v>846</v>
      </c>
      <c r="D169" s="29" t="s">
        <v>618</v>
      </c>
      <c r="E169" s="29">
        <v>1E-4</v>
      </c>
      <c r="F169" s="29">
        <v>2.8500000000000001E-2</v>
      </c>
      <c r="G169" s="29">
        <v>3.7999999999999999E-2</v>
      </c>
      <c r="H169" s="29">
        <v>-1E-4</v>
      </c>
      <c r="I169" s="29">
        <v>-2.87E-2</v>
      </c>
      <c r="J169" s="29">
        <v>-3.8300000000000001E-2</v>
      </c>
      <c r="K169" s="30">
        <v>300</v>
      </c>
      <c r="L169" s="30">
        <v>475</v>
      </c>
      <c r="M169" s="31">
        <v>79.014799999999994</v>
      </c>
      <c r="N169" s="31">
        <v>0.31685132832080198</v>
      </c>
      <c r="O169" s="30">
        <v>1</v>
      </c>
      <c r="R169" s="28">
        <v>338</v>
      </c>
      <c r="S169" s="29" t="s">
        <v>846</v>
      </c>
      <c r="T169" s="29" t="s">
        <v>618</v>
      </c>
      <c r="U169" s="29">
        <v>1E-4</v>
      </c>
      <c r="V169" s="29">
        <v>2.8500000000000001E-2</v>
      </c>
      <c r="W169" s="29">
        <v>3.7999999999999999E-2</v>
      </c>
      <c r="X169" s="29">
        <v>-1E-4</v>
      </c>
      <c r="Y169" s="29">
        <v>-2.87E-2</v>
      </c>
      <c r="Z169" s="29">
        <v>-3.8300000000000001E-2</v>
      </c>
      <c r="AA169" s="30">
        <v>300</v>
      </c>
      <c r="AB169" s="30">
        <v>475</v>
      </c>
      <c r="AC169" s="31">
        <v>79.010800000000003</v>
      </c>
      <c r="AD169" s="31">
        <v>0.3168352882205514</v>
      </c>
      <c r="AE169" s="30">
        <v>1</v>
      </c>
    </row>
    <row r="170" spans="2:31" x14ac:dyDescent="0.2">
      <c r="B170" s="28">
        <v>341</v>
      </c>
      <c r="C170" s="29" t="s">
        <v>848</v>
      </c>
      <c r="D170" s="29" t="s">
        <v>616</v>
      </c>
      <c r="E170" s="29">
        <v>1E-4</v>
      </c>
      <c r="F170" s="29">
        <v>2.8500000000000001E-2</v>
      </c>
      <c r="G170" s="29">
        <v>3.7900000000000003E-2</v>
      </c>
      <c r="H170" s="29">
        <v>-1E-4</v>
      </c>
      <c r="I170" s="29">
        <v>-2.9000000000000001E-2</v>
      </c>
      <c r="J170" s="29">
        <v>-3.8600000000000002E-2</v>
      </c>
      <c r="K170" s="30">
        <v>300</v>
      </c>
      <c r="L170" s="30">
        <v>475</v>
      </c>
      <c r="M170" s="31">
        <v>-58.120600000000003</v>
      </c>
      <c r="N170" s="31">
        <v>0.23306506265664162</v>
      </c>
      <c r="O170" s="30">
        <v>1</v>
      </c>
      <c r="R170" s="28">
        <v>341</v>
      </c>
      <c r="S170" s="29" t="s">
        <v>848</v>
      </c>
      <c r="T170" s="29" t="s">
        <v>616</v>
      </c>
      <c r="U170" s="29">
        <v>1E-4</v>
      </c>
      <c r="V170" s="29">
        <v>2.8500000000000001E-2</v>
      </c>
      <c r="W170" s="29">
        <v>3.7900000000000003E-2</v>
      </c>
      <c r="X170" s="29">
        <v>-1E-4</v>
      </c>
      <c r="Y170" s="29">
        <v>-2.9000000000000001E-2</v>
      </c>
      <c r="Z170" s="29">
        <v>-3.8600000000000002E-2</v>
      </c>
      <c r="AA170" s="30">
        <v>300</v>
      </c>
      <c r="AB170" s="30">
        <v>475</v>
      </c>
      <c r="AC170" s="31">
        <v>-58.125</v>
      </c>
      <c r="AD170" s="31">
        <v>0.23308270676691728</v>
      </c>
      <c r="AE170" s="30">
        <v>1</v>
      </c>
    </row>
    <row r="171" spans="2:31" x14ac:dyDescent="0.2">
      <c r="B171" s="28">
        <v>341</v>
      </c>
      <c r="C171" s="29" t="s">
        <v>849</v>
      </c>
      <c r="D171" s="29" t="s">
        <v>618</v>
      </c>
      <c r="E171" s="29">
        <v>1E-4</v>
      </c>
      <c r="F171" s="29">
        <v>2.8500000000000001E-2</v>
      </c>
      <c r="G171" s="29">
        <v>3.7900000000000003E-2</v>
      </c>
      <c r="H171" s="29">
        <v>-1E-4</v>
      </c>
      <c r="I171" s="29">
        <v>-2.9000000000000001E-2</v>
      </c>
      <c r="J171" s="29">
        <v>-3.8600000000000002E-2</v>
      </c>
      <c r="K171" s="30">
        <v>300</v>
      </c>
      <c r="L171" s="30">
        <v>475</v>
      </c>
      <c r="M171" s="31">
        <v>82.754800000000003</v>
      </c>
      <c r="N171" s="31">
        <v>0.33184882205513788</v>
      </c>
      <c r="O171" s="30">
        <v>1</v>
      </c>
      <c r="R171" s="28">
        <v>341</v>
      </c>
      <c r="S171" s="29" t="s">
        <v>849</v>
      </c>
      <c r="T171" s="29" t="s">
        <v>618</v>
      </c>
      <c r="U171" s="29">
        <v>1E-4</v>
      </c>
      <c r="V171" s="29">
        <v>2.8500000000000001E-2</v>
      </c>
      <c r="W171" s="29">
        <v>3.7900000000000003E-2</v>
      </c>
      <c r="X171" s="29">
        <v>-1E-4</v>
      </c>
      <c r="Y171" s="29">
        <v>-2.9000000000000001E-2</v>
      </c>
      <c r="Z171" s="29">
        <v>-3.8600000000000002E-2</v>
      </c>
      <c r="AA171" s="30">
        <v>300</v>
      </c>
      <c r="AB171" s="30">
        <v>475</v>
      </c>
      <c r="AC171" s="31">
        <v>82.750600000000006</v>
      </c>
      <c r="AD171" s="31">
        <v>0.33183197994987473</v>
      </c>
      <c r="AE171" s="30">
        <v>1</v>
      </c>
    </row>
    <row r="172" spans="2:31" x14ac:dyDescent="0.2">
      <c r="B172" s="28">
        <v>344</v>
      </c>
      <c r="C172" s="29" t="s">
        <v>851</v>
      </c>
      <c r="D172" s="29" t="s">
        <v>616</v>
      </c>
      <c r="E172" s="29">
        <v>1E-4</v>
      </c>
      <c r="F172" s="29">
        <v>2.8500000000000001E-2</v>
      </c>
      <c r="G172" s="29">
        <v>3.7900000000000003E-2</v>
      </c>
      <c r="H172" s="29">
        <v>-1E-4</v>
      </c>
      <c r="I172" s="29">
        <v>-2.9000000000000001E-2</v>
      </c>
      <c r="J172" s="29">
        <v>-3.8600000000000002E-2</v>
      </c>
      <c r="K172" s="30">
        <v>300</v>
      </c>
      <c r="L172" s="30">
        <v>475</v>
      </c>
      <c r="M172" s="31">
        <v>-58.129800000000003</v>
      </c>
      <c r="N172" s="31">
        <v>0.23310195488721805</v>
      </c>
      <c r="O172" s="30">
        <v>1</v>
      </c>
      <c r="R172" s="28">
        <v>344</v>
      </c>
      <c r="S172" s="29" t="s">
        <v>851</v>
      </c>
      <c r="T172" s="29" t="s">
        <v>616</v>
      </c>
      <c r="U172" s="29">
        <v>1E-4</v>
      </c>
      <c r="V172" s="29">
        <v>2.8500000000000001E-2</v>
      </c>
      <c r="W172" s="29">
        <v>3.7900000000000003E-2</v>
      </c>
      <c r="X172" s="29">
        <v>-1E-4</v>
      </c>
      <c r="Y172" s="29">
        <v>-2.9000000000000001E-2</v>
      </c>
      <c r="Z172" s="29">
        <v>-3.8600000000000002E-2</v>
      </c>
      <c r="AA172" s="30">
        <v>300</v>
      </c>
      <c r="AB172" s="30">
        <v>475</v>
      </c>
      <c r="AC172" s="31">
        <v>-58.1342</v>
      </c>
      <c r="AD172" s="31">
        <v>0.23311959899749371</v>
      </c>
      <c r="AE172" s="30">
        <v>1</v>
      </c>
    </row>
    <row r="173" spans="2:31" x14ac:dyDescent="0.2">
      <c r="B173" s="28">
        <v>344</v>
      </c>
      <c r="C173" s="29" t="s">
        <v>852</v>
      </c>
      <c r="D173" s="29" t="s">
        <v>618</v>
      </c>
      <c r="E173" s="29">
        <v>1E-4</v>
      </c>
      <c r="F173" s="29">
        <v>2.8500000000000001E-2</v>
      </c>
      <c r="G173" s="29">
        <v>3.7900000000000003E-2</v>
      </c>
      <c r="H173" s="29">
        <v>-1E-4</v>
      </c>
      <c r="I173" s="29">
        <v>-2.9000000000000001E-2</v>
      </c>
      <c r="J173" s="29">
        <v>-3.8600000000000002E-2</v>
      </c>
      <c r="K173" s="30">
        <v>300</v>
      </c>
      <c r="L173" s="30">
        <v>475</v>
      </c>
      <c r="M173" s="31">
        <v>82.746600000000001</v>
      </c>
      <c r="N173" s="31">
        <v>0.3318159398496241</v>
      </c>
      <c r="O173" s="30">
        <v>1</v>
      </c>
      <c r="R173" s="28">
        <v>344</v>
      </c>
      <c r="S173" s="29" t="s">
        <v>852</v>
      </c>
      <c r="T173" s="29" t="s">
        <v>618</v>
      </c>
      <c r="U173" s="29">
        <v>1E-4</v>
      </c>
      <c r="V173" s="29">
        <v>2.8500000000000001E-2</v>
      </c>
      <c r="W173" s="29">
        <v>3.7900000000000003E-2</v>
      </c>
      <c r="X173" s="29">
        <v>-1E-4</v>
      </c>
      <c r="Y173" s="29">
        <v>-2.9000000000000001E-2</v>
      </c>
      <c r="Z173" s="29">
        <v>-3.8600000000000002E-2</v>
      </c>
      <c r="AA173" s="30">
        <v>300</v>
      </c>
      <c r="AB173" s="30">
        <v>475</v>
      </c>
      <c r="AC173" s="31">
        <v>82.7423</v>
      </c>
      <c r="AD173" s="31">
        <v>0.33179869674185464</v>
      </c>
      <c r="AE173" s="30">
        <v>1</v>
      </c>
    </row>
    <row r="174" spans="2:31" x14ac:dyDescent="0.2">
      <c r="B174" s="28">
        <v>347</v>
      </c>
      <c r="C174" s="29" t="s">
        <v>854</v>
      </c>
      <c r="D174" s="29" t="s">
        <v>616</v>
      </c>
      <c r="E174" s="29">
        <v>1E-4</v>
      </c>
      <c r="F174" s="29">
        <v>2.8500000000000001E-2</v>
      </c>
      <c r="G174" s="29">
        <v>3.7999999999999999E-2</v>
      </c>
      <c r="H174" s="29">
        <v>-1E-4</v>
      </c>
      <c r="I174" s="29">
        <v>-2.87E-2</v>
      </c>
      <c r="J174" s="29">
        <v>-3.8300000000000001E-2</v>
      </c>
      <c r="K174" s="30">
        <v>300</v>
      </c>
      <c r="L174" s="30">
        <v>475</v>
      </c>
      <c r="M174" s="31">
        <v>-54.927500000000002</v>
      </c>
      <c r="N174" s="31">
        <v>0.22026065162907268</v>
      </c>
      <c r="O174" s="30">
        <v>1</v>
      </c>
      <c r="R174" s="28">
        <v>347</v>
      </c>
      <c r="S174" s="29" t="s">
        <v>854</v>
      </c>
      <c r="T174" s="29" t="s">
        <v>616</v>
      </c>
      <c r="U174" s="29">
        <v>1E-4</v>
      </c>
      <c r="V174" s="29">
        <v>2.8500000000000001E-2</v>
      </c>
      <c r="W174" s="29">
        <v>3.7999999999999999E-2</v>
      </c>
      <c r="X174" s="29">
        <v>-1E-4</v>
      </c>
      <c r="Y174" s="29">
        <v>-2.87E-2</v>
      </c>
      <c r="Z174" s="29">
        <v>-3.8300000000000001E-2</v>
      </c>
      <c r="AA174" s="30">
        <v>300</v>
      </c>
      <c r="AB174" s="30">
        <v>475</v>
      </c>
      <c r="AC174" s="31">
        <v>-54.931600000000003</v>
      </c>
      <c r="AD174" s="31">
        <v>0.2202770927318296</v>
      </c>
      <c r="AE174" s="30">
        <v>1</v>
      </c>
    </row>
    <row r="175" spans="2:31" x14ac:dyDescent="0.2">
      <c r="B175" s="28">
        <v>347</v>
      </c>
      <c r="C175" s="29" t="s">
        <v>855</v>
      </c>
      <c r="D175" s="29" t="s">
        <v>618</v>
      </c>
      <c r="E175" s="29">
        <v>1E-4</v>
      </c>
      <c r="F175" s="29">
        <v>2.8500000000000001E-2</v>
      </c>
      <c r="G175" s="29">
        <v>3.7999999999999999E-2</v>
      </c>
      <c r="H175" s="29">
        <v>-1E-4</v>
      </c>
      <c r="I175" s="29">
        <v>-2.87E-2</v>
      </c>
      <c r="J175" s="29">
        <v>-3.8300000000000001E-2</v>
      </c>
      <c r="K175" s="30">
        <v>300</v>
      </c>
      <c r="L175" s="30">
        <v>475</v>
      </c>
      <c r="M175" s="31">
        <v>78.990300000000005</v>
      </c>
      <c r="N175" s="31">
        <v>0.31675308270676694</v>
      </c>
      <c r="O175" s="30">
        <v>1</v>
      </c>
      <c r="R175" s="28">
        <v>347</v>
      </c>
      <c r="S175" s="29" t="s">
        <v>855</v>
      </c>
      <c r="T175" s="29" t="s">
        <v>618</v>
      </c>
      <c r="U175" s="29">
        <v>1E-4</v>
      </c>
      <c r="V175" s="29">
        <v>2.8500000000000001E-2</v>
      </c>
      <c r="W175" s="29">
        <v>3.7999999999999999E-2</v>
      </c>
      <c r="X175" s="29">
        <v>-1E-4</v>
      </c>
      <c r="Y175" s="29">
        <v>-2.87E-2</v>
      </c>
      <c r="Z175" s="29">
        <v>-3.8300000000000001E-2</v>
      </c>
      <c r="AA175" s="30">
        <v>300</v>
      </c>
      <c r="AB175" s="30">
        <v>475</v>
      </c>
      <c r="AC175" s="31">
        <v>78.9863</v>
      </c>
      <c r="AD175" s="31">
        <v>0.31673704260651631</v>
      </c>
      <c r="AE175" s="30">
        <v>1</v>
      </c>
    </row>
    <row r="176" spans="2:31" x14ac:dyDescent="0.2">
      <c r="B176" s="28">
        <v>350</v>
      </c>
      <c r="C176" s="29" t="s">
        <v>857</v>
      </c>
      <c r="D176" s="29" t="s">
        <v>616</v>
      </c>
      <c r="E176" s="29">
        <v>1E-4</v>
      </c>
      <c r="F176" s="29">
        <v>2.8400000000000002E-2</v>
      </c>
      <c r="G176" s="29">
        <v>3.78E-2</v>
      </c>
      <c r="H176" s="29">
        <v>-1E-4</v>
      </c>
      <c r="I176" s="29">
        <v>-2.8899999999999999E-2</v>
      </c>
      <c r="J176" s="29">
        <v>-3.85E-2</v>
      </c>
      <c r="K176" s="30">
        <v>300</v>
      </c>
      <c r="L176" s="30">
        <v>475</v>
      </c>
      <c r="M176" s="31">
        <v>-47.013100000000001</v>
      </c>
      <c r="N176" s="31">
        <v>0.18852370927318296</v>
      </c>
      <c r="O176" s="30">
        <v>1</v>
      </c>
      <c r="R176" s="28">
        <v>350</v>
      </c>
      <c r="S176" s="29" t="s">
        <v>857</v>
      </c>
      <c r="T176" s="29" t="s">
        <v>616</v>
      </c>
      <c r="U176" s="29">
        <v>1E-4</v>
      </c>
      <c r="V176" s="29">
        <v>2.8400000000000002E-2</v>
      </c>
      <c r="W176" s="29">
        <v>3.78E-2</v>
      </c>
      <c r="X176" s="29">
        <v>-1E-4</v>
      </c>
      <c r="Y176" s="29">
        <v>-2.8899999999999999E-2</v>
      </c>
      <c r="Z176" s="29">
        <v>-3.85E-2</v>
      </c>
      <c r="AA176" s="30">
        <v>300</v>
      </c>
      <c r="AB176" s="30">
        <v>475</v>
      </c>
      <c r="AC176" s="31">
        <v>-47.0167</v>
      </c>
      <c r="AD176" s="31">
        <v>0.18853814536340852</v>
      </c>
      <c r="AE176" s="30">
        <v>1</v>
      </c>
    </row>
    <row r="177" spans="2:31" x14ac:dyDescent="0.2">
      <c r="B177" s="28">
        <v>350</v>
      </c>
      <c r="C177" s="29" t="s">
        <v>858</v>
      </c>
      <c r="D177" s="29" t="s">
        <v>618</v>
      </c>
      <c r="E177" s="29">
        <v>1E-4</v>
      </c>
      <c r="F177" s="29">
        <v>2.8400000000000002E-2</v>
      </c>
      <c r="G177" s="29">
        <v>3.78E-2</v>
      </c>
      <c r="H177" s="29">
        <v>-1E-4</v>
      </c>
      <c r="I177" s="29">
        <v>-2.8899999999999999E-2</v>
      </c>
      <c r="J177" s="29">
        <v>-3.85E-2</v>
      </c>
      <c r="K177" s="30">
        <v>300</v>
      </c>
      <c r="L177" s="30">
        <v>475</v>
      </c>
      <c r="M177" s="31">
        <v>68.287499999999994</v>
      </c>
      <c r="N177" s="31">
        <v>0.27383458646616543</v>
      </c>
      <c r="O177" s="30">
        <v>1</v>
      </c>
      <c r="R177" s="28">
        <v>350</v>
      </c>
      <c r="S177" s="29" t="s">
        <v>858</v>
      </c>
      <c r="T177" s="29" t="s">
        <v>618</v>
      </c>
      <c r="U177" s="29">
        <v>1E-4</v>
      </c>
      <c r="V177" s="29">
        <v>2.8400000000000002E-2</v>
      </c>
      <c r="W177" s="29">
        <v>3.78E-2</v>
      </c>
      <c r="X177" s="29">
        <v>-1E-4</v>
      </c>
      <c r="Y177" s="29">
        <v>-2.8899999999999999E-2</v>
      </c>
      <c r="Z177" s="29">
        <v>-3.85E-2</v>
      </c>
      <c r="AA177" s="30">
        <v>300</v>
      </c>
      <c r="AB177" s="30">
        <v>475</v>
      </c>
      <c r="AC177" s="31">
        <v>68.284099999999995</v>
      </c>
      <c r="AD177" s="31">
        <v>0.27382095238095233</v>
      </c>
      <c r="AE177" s="30">
        <v>1</v>
      </c>
    </row>
    <row r="178" spans="2:31" x14ac:dyDescent="0.2">
      <c r="B178" s="28">
        <v>358</v>
      </c>
      <c r="C178" s="29" t="s">
        <v>860</v>
      </c>
      <c r="D178" s="29" t="s">
        <v>616</v>
      </c>
      <c r="E178" s="29">
        <v>1E-4</v>
      </c>
      <c r="F178" s="29">
        <v>2.7900000000000001E-2</v>
      </c>
      <c r="G178" s="29">
        <v>3.7199999999999997E-2</v>
      </c>
      <c r="H178" s="29">
        <v>-1E-4</v>
      </c>
      <c r="I178" s="29">
        <v>-2.81E-2</v>
      </c>
      <c r="J178" s="29">
        <v>-3.7499999999999999E-2</v>
      </c>
      <c r="K178" s="30">
        <v>300</v>
      </c>
      <c r="L178" s="30">
        <v>475</v>
      </c>
      <c r="M178" s="31">
        <v>-45.9559</v>
      </c>
      <c r="N178" s="31">
        <v>0.18428431077694235</v>
      </c>
      <c r="O178" s="30">
        <v>1</v>
      </c>
      <c r="R178" s="28">
        <v>358</v>
      </c>
      <c r="S178" s="29" t="s">
        <v>860</v>
      </c>
      <c r="T178" s="29" t="s">
        <v>616</v>
      </c>
      <c r="U178" s="29">
        <v>1E-4</v>
      </c>
      <c r="V178" s="29">
        <v>2.7900000000000001E-2</v>
      </c>
      <c r="W178" s="29">
        <v>3.7199999999999997E-2</v>
      </c>
      <c r="X178" s="29">
        <v>-1E-4</v>
      </c>
      <c r="Y178" s="29">
        <v>-2.81E-2</v>
      </c>
      <c r="Z178" s="29">
        <v>-3.7499999999999999E-2</v>
      </c>
      <c r="AA178" s="30">
        <v>300</v>
      </c>
      <c r="AB178" s="30">
        <v>475</v>
      </c>
      <c r="AC178" s="31">
        <v>-45.955599999999997</v>
      </c>
      <c r="AD178" s="31">
        <v>0.18428310776942355</v>
      </c>
      <c r="AE178" s="30">
        <v>1</v>
      </c>
    </row>
    <row r="179" spans="2:31" x14ac:dyDescent="0.2">
      <c r="B179" s="28">
        <v>358</v>
      </c>
      <c r="C179" s="29" t="s">
        <v>861</v>
      </c>
      <c r="D179" s="29" t="s">
        <v>618</v>
      </c>
      <c r="E179" s="29">
        <v>1E-4</v>
      </c>
      <c r="F179" s="29">
        <v>2.7900000000000001E-2</v>
      </c>
      <c r="G179" s="29">
        <v>3.7199999999999997E-2</v>
      </c>
      <c r="H179" s="29">
        <v>-1E-4</v>
      </c>
      <c r="I179" s="29">
        <v>-2.81E-2</v>
      </c>
      <c r="J179" s="29">
        <v>-3.7499999999999999E-2</v>
      </c>
      <c r="K179" s="30">
        <v>300</v>
      </c>
      <c r="L179" s="30">
        <v>475</v>
      </c>
      <c r="M179" s="31">
        <v>68.287499999999994</v>
      </c>
      <c r="N179" s="31">
        <v>0.27383458646616543</v>
      </c>
      <c r="O179" s="30">
        <v>1</v>
      </c>
      <c r="R179" s="28">
        <v>358</v>
      </c>
      <c r="S179" s="29" t="s">
        <v>861</v>
      </c>
      <c r="T179" s="29" t="s">
        <v>618</v>
      </c>
      <c r="U179" s="29">
        <v>1E-4</v>
      </c>
      <c r="V179" s="29">
        <v>2.7900000000000001E-2</v>
      </c>
      <c r="W179" s="29">
        <v>3.7199999999999997E-2</v>
      </c>
      <c r="X179" s="29">
        <v>-1E-4</v>
      </c>
      <c r="Y179" s="29">
        <v>-2.81E-2</v>
      </c>
      <c r="Z179" s="29">
        <v>-3.7499999999999999E-2</v>
      </c>
      <c r="AA179" s="30">
        <v>300</v>
      </c>
      <c r="AB179" s="30">
        <v>475</v>
      </c>
      <c r="AC179" s="31">
        <v>68.284099999999995</v>
      </c>
      <c r="AD179" s="31">
        <v>0.27382095238095233</v>
      </c>
      <c r="AE179" s="30">
        <v>1</v>
      </c>
    </row>
    <row r="180" spans="2:31" x14ac:dyDescent="0.2">
      <c r="B180" s="28">
        <v>359</v>
      </c>
      <c r="C180" s="29" t="s">
        <v>863</v>
      </c>
      <c r="D180" s="29" t="s">
        <v>616</v>
      </c>
      <c r="E180" s="29">
        <v>1E-4</v>
      </c>
      <c r="F180" s="29">
        <v>2.7900000000000001E-2</v>
      </c>
      <c r="G180" s="29">
        <v>3.7199999999999997E-2</v>
      </c>
      <c r="H180" s="29">
        <v>-1E-4</v>
      </c>
      <c r="I180" s="29">
        <v>-2.81E-2</v>
      </c>
      <c r="J180" s="29">
        <v>-3.7499999999999999E-2</v>
      </c>
      <c r="K180" s="30">
        <v>300</v>
      </c>
      <c r="L180" s="30">
        <v>475</v>
      </c>
      <c r="M180" s="31">
        <v>-44.084499999999998</v>
      </c>
      <c r="N180" s="31">
        <v>0.1767799498746867</v>
      </c>
      <c r="O180" s="30">
        <v>1</v>
      </c>
      <c r="R180" s="28">
        <v>359</v>
      </c>
      <c r="S180" s="29" t="s">
        <v>863</v>
      </c>
      <c r="T180" s="29" t="s">
        <v>616</v>
      </c>
      <c r="U180" s="29">
        <v>1E-4</v>
      </c>
      <c r="V180" s="29">
        <v>2.7900000000000001E-2</v>
      </c>
      <c r="W180" s="29">
        <v>3.7199999999999997E-2</v>
      </c>
      <c r="X180" s="29">
        <v>-1E-4</v>
      </c>
      <c r="Y180" s="29">
        <v>-2.81E-2</v>
      </c>
      <c r="Z180" s="29">
        <v>-3.7499999999999999E-2</v>
      </c>
      <c r="AA180" s="30">
        <v>300</v>
      </c>
      <c r="AB180" s="30">
        <v>475</v>
      </c>
      <c r="AC180" s="31">
        <v>-44.084299999999999</v>
      </c>
      <c r="AD180" s="31">
        <v>0.17677914786967416</v>
      </c>
      <c r="AE180" s="30">
        <v>1</v>
      </c>
    </row>
    <row r="181" spans="2:31" x14ac:dyDescent="0.2">
      <c r="B181" s="28">
        <v>359</v>
      </c>
      <c r="C181" s="29" t="s">
        <v>864</v>
      </c>
      <c r="D181" s="29" t="s">
        <v>618</v>
      </c>
      <c r="E181" s="29">
        <v>1E-4</v>
      </c>
      <c r="F181" s="29">
        <v>2.7900000000000001E-2</v>
      </c>
      <c r="G181" s="29">
        <v>3.7199999999999997E-2</v>
      </c>
      <c r="H181" s="29">
        <v>-1E-4</v>
      </c>
      <c r="I181" s="29">
        <v>-2.81E-2</v>
      </c>
      <c r="J181" s="29">
        <v>-3.7499999999999999E-2</v>
      </c>
      <c r="K181" s="30">
        <v>300</v>
      </c>
      <c r="L181" s="30">
        <v>475</v>
      </c>
      <c r="M181" s="31">
        <v>68.287499999999994</v>
      </c>
      <c r="N181" s="31">
        <v>0.27383458646616543</v>
      </c>
      <c r="O181" s="30">
        <v>1</v>
      </c>
      <c r="R181" s="28">
        <v>359</v>
      </c>
      <c r="S181" s="29" t="s">
        <v>864</v>
      </c>
      <c r="T181" s="29" t="s">
        <v>618</v>
      </c>
      <c r="U181" s="29">
        <v>1E-4</v>
      </c>
      <c r="V181" s="29">
        <v>2.7900000000000001E-2</v>
      </c>
      <c r="W181" s="29">
        <v>3.7199999999999997E-2</v>
      </c>
      <c r="X181" s="29">
        <v>-1E-4</v>
      </c>
      <c r="Y181" s="29">
        <v>-2.81E-2</v>
      </c>
      <c r="Z181" s="29">
        <v>-3.7499999999999999E-2</v>
      </c>
      <c r="AA181" s="30">
        <v>300</v>
      </c>
      <c r="AB181" s="30">
        <v>475</v>
      </c>
      <c r="AC181" s="31">
        <v>68.284099999999995</v>
      </c>
      <c r="AD181" s="31">
        <v>0.27382095238095233</v>
      </c>
      <c r="AE181" s="30">
        <v>1</v>
      </c>
    </row>
    <row r="182" spans="2:31" x14ac:dyDescent="0.2">
      <c r="B182" s="28">
        <v>360</v>
      </c>
      <c r="C182" s="29" t="s">
        <v>865</v>
      </c>
      <c r="D182" s="29" t="s">
        <v>616</v>
      </c>
      <c r="E182" s="29">
        <v>1E-4</v>
      </c>
      <c r="F182" s="29">
        <v>2.7900000000000001E-2</v>
      </c>
      <c r="G182" s="29">
        <v>3.7199999999999997E-2</v>
      </c>
      <c r="H182" s="29">
        <v>-1E-4</v>
      </c>
      <c r="I182" s="29">
        <v>-2.81E-2</v>
      </c>
      <c r="J182" s="29">
        <v>-3.7499999999999999E-2</v>
      </c>
      <c r="K182" s="30">
        <v>300</v>
      </c>
      <c r="L182" s="30">
        <v>475</v>
      </c>
      <c r="M182" s="31">
        <v>-45.840800000000002</v>
      </c>
      <c r="N182" s="31">
        <v>0.1838227568922306</v>
      </c>
      <c r="O182" s="30">
        <v>1</v>
      </c>
      <c r="R182" s="28">
        <v>360</v>
      </c>
      <c r="S182" s="29" t="s">
        <v>865</v>
      </c>
      <c r="T182" s="29" t="s">
        <v>616</v>
      </c>
      <c r="U182" s="29">
        <v>1E-4</v>
      </c>
      <c r="V182" s="29">
        <v>2.7900000000000001E-2</v>
      </c>
      <c r="W182" s="29">
        <v>3.7199999999999997E-2</v>
      </c>
      <c r="X182" s="29">
        <v>-1E-4</v>
      </c>
      <c r="Y182" s="29">
        <v>-2.81E-2</v>
      </c>
      <c r="Z182" s="29">
        <v>-3.7499999999999999E-2</v>
      </c>
      <c r="AA182" s="30">
        <v>300</v>
      </c>
      <c r="AB182" s="30">
        <v>475</v>
      </c>
      <c r="AC182" s="31">
        <v>-45.840699999999998</v>
      </c>
      <c r="AD182" s="31">
        <v>0.18382235588972429</v>
      </c>
      <c r="AE182" s="30">
        <v>1</v>
      </c>
    </row>
    <row r="183" spans="2:31" x14ac:dyDescent="0.2">
      <c r="B183" s="28">
        <v>360</v>
      </c>
      <c r="C183" s="29" t="s">
        <v>866</v>
      </c>
      <c r="D183" s="29" t="s">
        <v>618</v>
      </c>
      <c r="E183" s="29">
        <v>1E-4</v>
      </c>
      <c r="F183" s="29">
        <v>2.7900000000000001E-2</v>
      </c>
      <c r="G183" s="29">
        <v>3.7199999999999997E-2</v>
      </c>
      <c r="H183" s="29">
        <v>-1E-4</v>
      </c>
      <c r="I183" s="29">
        <v>-2.81E-2</v>
      </c>
      <c r="J183" s="29">
        <v>-3.7499999999999999E-2</v>
      </c>
      <c r="K183" s="30">
        <v>300</v>
      </c>
      <c r="L183" s="30">
        <v>475</v>
      </c>
      <c r="M183" s="31">
        <v>68.287499999999994</v>
      </c>
      <c r="N183" s="31">
        <v>0.27383458646616543</v>
      </c>
      <c r="O183" s="30">
        <v>1</v>
      </c>
      <c r="R183" s="28">
        <v>360</v>
      </c>
      <c r="S183" s="29" t="s">
        <v>866</v>
      </c>
      <c r="T183" s="29" t="s">
        <v>618</v>
      </c>
      <c r="U183" s="29">
        <v>1E-4</v>
      </c>
      <c r="V183" s="29">
        <v>2.7900000000000001E-2</v>
      </c>
      <c r="W183" s="29">
        <v>3.7199999999999997E-2</v>
      </c>
      <c r="X183" s="29">
        <v>-1E-4</v>
      </c>
      <c r="Y183" s="29">
        <v>-2.81E-2</v>
      </c>
      <c r="Z183" s="29">
        <v>-3.7499999999999999E-2</v>
      </c>
      <c r="AA183" s="30">
        <v>300</v>
      </c>
      <c r="AB183" s="30">
        <v>475</v>
      </c>
      <c r="AC183" s="31">
        <v>68.284099999999995</v>
      </c>
      <c r="AD183" s="31">
        <v>0.27382095238095233</v>
      </c>
      <c r="AE183" s="30">
        <v>1</v>
      </c>
    </row>
    <row r="184" spans="2:31" x14ac:dyDescent="0.2">
      <c r="B184" s="28">
        <v>361</v>
      </c>
      <c r="C184" s="29" t="s">
        <v>867</v>
      </c>
      <c r="D184" s="29" t="s">
        <v>616</v>
      </c>
      <c r="E184" s="29">
        <v>1E-4</v>
      </c>
      <c r="F184" s="29">
        <v>2.7900000000000001E-2</v>
      </c>
      <c r="G184" s="29">
        <v>3.7199999999999997E-2</v>
      </c>
      <c r="H184" s="29">
        <v>-1E-4</v>
      </c>
      <c r="I184" s="29">
        <v>-2.81E-2</v>
      </c>
      <c r="J184" s="29">
        <v>-3.7499999999999999E-2</v>
      </c>
      <c r="K184" s="30">
        <v>300</v>
      </c>
      <c r="L184" s="30">
        <v>475</v>
      </c>
      <c r="M184" s="31">
        <v>-44.859099999999998</v>
      </c>
      <c r="N184" s="31">
        <v>0.17988611528822054</v>
      </c>
      <c r="O184" s="30">
        <v>1</v>
      </c>
      <c r="R184" s="28">
        <v>361</v>
      </c>
      <c r="S184" s="29" t="s">
        <v>867</v>
      </c>
      <c r="T184" s="29" t="s">
        <v>616</v>
      </c>
      <c r="U184" s="29">
        <v>1E-4</v>
      </c>
      <c r="V184" s="29">
        <v>2.7900000000000001E-2</v>
      </c>
      <c r="W184" s="29">
        <v>3.7199999999999997E-2</v>
      </c>
      <c r="X184" s="29">
        <v>-1E-4</v>
      </c>
      <c r="Y184" s="29">
        <v>-2.81E-2</v>
      </c>
      <c r="Z184" s="29">
        <v>-3.7499999999999999E-2</v>
      </c>
      <c r="AA184" s="30">
        <v>300</v>
      </c>
      <c r="AB184" s="30">
        <v>475</v>
      </c>
      <c r="AC184" s="31">
        <v>-44.858899999999998</v>
      </c>
      <c r="AD184" s="31">
        <v>0.17988531328320803</v>
      </c>
      <c r="AE184" s="30">
        <v>1</v>
      </c>
    </row>
    <row r="185" spans="2:31" x14ac:dyDescent="0.2">
      <c r="B185" s="28">
        <v>361</v>
      </c>
      <c r="C185" s="29" t="s">
        <v>868</v>
      </c>
      <c r="D185" s="29" t="s">
        <v>618</v>
      </c>
      <c r="E185" s="29">
        <v>1E-4</v>
      </c>
      <c r="F185" s="29">
        <v>2.7900000000000001E-2</v>
      </c>
      <c r="G185" s="29">
        <v>3.7199999999999997E-2</v>
      </c>
      <c r="H185" s="29">
        <v>-1E-4</v>
      </c>
      <c r="I185" s="29">
        <v>-2.81E-2</v>
      </c>
      <c r="J185" s="29">
        <v>-3.7499999999999999E-2</v>
      </c>
      <c r="K185" s="30">
        <v>300</v>
      </c>
      <c r="L185" s="30">
        <v>475</v>
      </c>
      <c r="M185" s="31">
        <v>68.287499999999994</v>
      </c>
      <c r="N185" s="31">
        <v>0.27383458646616543</v>
      </c>
      <c r="O185" s="30">
        <v>1</v>
      </c>
      <c r="R185" s="28">
        <v>361</v>
      </c>
      <c r="S185" s="29" t="s">
        <v>868</v>
      </c>
      <c r="T185" s="29" t="s">
        <v>618</v>
      </c>
      <c r="U185" s="29">
        <v>1E-4</v>
      </c>
      <c r="V185" s="29">
        <v>2.7900000000000001E-2</v>
      </c>
      <c r="W185" s="29">
        <v>3.7199999999999997E-2</v>
      </c>
      <c r="X185" s="29">
        <v>-1E-4</v>
      </c>
      <c r="Y185" s="29">
        <v>-2.81E-2</v>
      </c>
      <c r="Z185" s="29">
        <v>-3.7499999999999999E-2</v>
      </c>
      <c r="AA185" s="30">
        <v>300</v>
      </c>
      <c r="AB185" s="30">
        <v>475</v>
      </c>
      <c r="AC185" s="31">
        <v>68.284099999999995</v>
      </c>
      <c r="AD185" s="31">
        <v>0.27382095238095233</v>
      </c>
      <c r="AE185" s="30">
        <v>1</v>
      </c>
    </row>
    <row r="186" spans="2:31" x14ac:dyDescent="0.2">
      <c r="B186" s="28">
        <v>362</v>
      </c>
      <c r="C186" s="29" t="s">
        <v>870</v>
      </c>
      <c r="D186" s="29" t="s">
        <v>616</v>
      </c>
      <c r="E186" s="29">
        <v>1E-4</v>
      </c>
      <c r="F186" s="29">
        <v>2.7900000000000001E-2</v>
      </c>
      <c r="G186" s="29">
        <v>3.7199999999999997E-2</v>
      </c>
      <c r="H186" s="29">
        <v>-1E-4</v>
      </c>
      <c r="I186" s="29">
        <v>-2.81E-2</v>
      </c>
      <c r="J186" s="29">
        <v>-3.7499999999999999E-2</v>
      </c>
      <c r="K186" s="30">
        <v>300</v>
      </c>
      <c r="L186" s="30">
        <v>475</v>
      </c>
      <c r="M186" s="31">
        <v>-43.014200000000002</v>
      </c>
      <c r="N186" s="31">
        <v>0.17248802005012534</v>
      </c>
      <c r="O186" s="30">
        <v>1</v>
      </c>
      <c r="R186" s="28">
        <v>362</v>
      </c>
      <c r="S186" s="29" t="s">
        <v>870</v>
      </c>
      <c r="T186" s="29" t="s">
        <v>616</v>
      </c>
      <c r="U186" s="29">
        <v>1E-4</v>
      </c>
      <c r="V186" s="29">
        <v>2.7900000000000001E-2</v>
      </c>
      <c r="W186" s="29">
        <v>3.7199999999999997E-2</v>
      </c>
      <c r="X186" s="29">
        <v>-1E-4</v>
      </c>
      <c r="Y186" s="29">
        <v>-2.81E-2</v>
      </c>
      <c r="Z186" s="29">
        <v>-3.7499999999999999E-2</v>
      </c>
      <c r="AA186" s="30">
        <v>300</v>
      </c>
      <c r="AB186" s="30">
        <v>475</v>
      </c>
      <c r="AC186" s="31">
        <v>-43.014000000000003</v>
      </c>
      <c r="AD186" s="31">
        <v>0.17248721804511277</v>
      </c>
      <c r="AE186" s="30">
        <v>1</v>
      </c>
    </row>
    <row r="187" spans="2:31" x14ac:dyDescent="0.2">
      <c r="B187" s="28">
        <v>362</v>
      </c>
      <c r="C187" s="29" t="s">
        <v>871</v>
      </c>
      <c r="D187" s="29" t="s">
        <v>618</v>
      </c>
      <c r="E187" s="29">
        <v>1E-4</v>
      </c>
      <c r="F187" s="29">
        <v>2.7900000000000001E-2</v>
      </c>
      <c r="G187" s="29">
        <v>3.7199999999999997E-2</v>
      </c>
      <c r="H187" s="29">
        <v>-1E-4</v>
      </c>
      <c r="I187" s="29">
        <v>-2.81E-2</v>
      </c>
      <c r="J187" s="29">
        <v>-3.7499999999999999E-2</v>
      </c>
      <c r="K187" s="30">
        <v>300</v>
      </c>
      <c r="L187" s="30">
        <v>475</v>
      </c>
      <c r="M187" s="31">
        <v>68.287499999999994</v>
      </c>
      <c r="N187" s="31">
        <v>0.27383458646616543</v>
      </c>
      <c r="O187" s="30">
        <v>1</v>
      </c>
      <c r="R187" s="28">
        <v>362</v>
      </c>
      <c r="S187" s="29" t="s">
        <v>871</v>
      </c>
      <c r="T187" s="29" t="s">
        <v>618</v>
      </c>
      <c r="U187" s="29">
        <v>1E-4</v>
      </c>
      <c r="V187" s="29">
        <v>2.7900000000000001E-2</v>
      </c>
      <c r="W187" s="29">
        <v>3.7199999999999997E-2</v>
      </c>
      <c r="X187" s="29">
        <v>-1E-4</v>
      </c>
      <c r="Y187" s="29">
        <v>-2.81E-2</v>
      </c>
      <c r="Z187" s="29">
        <v>-3.7499999999999999E-2</v>
      </c>
      <c r="AA187" s="30">
        <v>300</v>
      </c>
      <c r="AB187" s="30">
        <v>475</v>
      </c>
      <c r="AC187" s="31">
        <v>68.284099999999995</v>
      </c>
      <c r="AD187" s="31">
        <v>0.27382095238095233</v>
      </c>
      <c r="AE187" s="30">
        <v>1</v>
      </c>
    </row>
    <row r="188" spans="2:31" x14ac:dyDescent="0.2">
      <c r="B188" s="28">
        <v>336</v>
      </c>
      <c r="C188" s="29" t="s">
        <v>873</v>
      </c>
      <c r="D188" s="29" t="s">
        <v>616</v>
      </c>
      <c r="E188" s="29">
        <v>1E-4</v>
      </c>
      <c r="F188" s="29">
        <v>2.8400000000000002E-2</v>
      </c>
      <c r="G188" s="29">
        <v>3.78E-2</v>
      </c>
      <c r="H188" s="29">
        <v>-1E-4</v>
      </c>
      <c r="I188" s="29">
        <v>-2.8899999999999999E-2</v>
      </c>
      <c r="J188" s="29">
        <v>-3.85E-2</v>
      </c>
      <c r="K188" s="30">
        <v>300</v>
      </c>
      <c r="L188" s="30">
        <v>475</v>
      </c>
      <c r="M188" s="31">
        <v>-45.985700000000001</v>
      </c>
      <c r="N188" s="31">
        <v>0.18440380952380955</v>
      </c>
      <c r="O188" s="30">
        <v>1</v>
      </c>
      <c r="R188" s="28">
        <v>336</v>
      </c>
      <c r="S188" s="29" t="s">
        <v>873</v>
      </c>
      <c r="T188" s="29" t="s">
        <v>616</v>
      </c>
      <c r="U188" s="29">
        <v>1E-4</v>
      </c>
      <c r="V188" s="29">
        <v>2.8400000000000002E-2</v>
      </c>
      <c r="W188" s="29">
        <v>3.78E-2</v>
      </c>
      <c r="X188" s="29">
        <v>-1E-4</v>
      </c>
      <c r="Y188" s="29">
        <v>-2.8899999999999999E-2</v>
      </c>
      <c r="Z188" s="29">
        <v>-3.85E-2</v>
      </c>
      <c r="AA188" s="30">
        <v>300</v>
      </c>
      <c r="AB188" s="30">
        <v>475</v>
      </c>
      <c r="AC188" s="31">
        <v>-45.989199999999997</v>
      </c>
      <c r="AD188" s="31">
        <v>0.1844178446115288</v>
      </c>
      <c r="AE188" s="30">
        <v>1</v>
      </c>
    </row>
    <row r="189" spans="2:31" x14ac:dyDescent="0.2">
      <c r="B189" s="28">
        <v>336</v>
      </c>
      <c r="C189" s="29" t="s">
        <v>874</v>
      </c>
      <c r="D189" s="29" t="s">
        <v>618</v>
      </c>
      <c r="E189" s="29">
        <v>1E-4</v>
      </c>
      <c r="F189" s="29">
        <v>2.8400000000000002E-2</v>
      </c>
      <c r="G189" s="29">
        <v>3.78E-2</v>
      </c>
      <c r="H189" s="29">
        <v>-1E-4</v>
      </c>
      <c r="I189" s="29">
        <v>-2.8899999999999999E-2</v>
      </c>
      <c r="J189" s="29">
        <v>-3.85E-2</v>
      </c>
      <c r="K189" s="30">
        <v>300</v>
      </c>
      <c r="L189" s="30">
        <v>475</v>
      </c>
      <c r="M189" s="31">
        <v>68.787800000000004</v>
      </c>
      <c r="N189" s="31">
        <v>0.27584080200501254</v>
      </c>
      <c r="O189" s="30">
        <v>1</v>
      </c>
      <c r="R189" s="28">
        <v>336</v>
      </c>
      <c r="S189" s="29" t="s">
        <v>874</v>
      </c>
      <c r="T189" s="29" t="s">
        <v>618</v>
      </c>
      <c r="U189" s="29">
        <v>1E-4</v>
      </c>
      <c r="V189" s="29">
        <v>2.8400000000000002E-2</v>
      </c>
      <c r="W189" s="29">
        <v>3.78E-2</v>
      </c>
      <c r="X189" s="29">
        <v>-1E-4</v>
      </c>
      <c r="Y189" s="29">
        <v>-2.8899999999999999E-2</v>
      </c>
      <c r="Z189" s="29">
        <v>-3.85E-2</v>
      </c>
      <c r="AA189" s="30">
        <v>300</v>
      </c>
      <c r="AB189" s="30">
        <v>475</v>
      </c>
      <c r="AC189" s="31">
        <v>68.784300000000002</v>
      </c>
      <c r="AD189" s="31">
        <v>0.27582676691729324</v>
      </c>
      <c r="AE189" s="30">
        <v>1</v>
      </c>
    </row>
    <row r="190" spans="2:31" x14ac:dyDescent="0.2">
      <c r="B190" s="28">
        <v>339</v>
      </c>
      <c r="C190" s="29" t="s">
        <v>876</v>
      </c>
      <c r="D190" s="29" t="s">
        <v>616</v>
      </c>
      <c r="E190" s="29">
        <v>1E-4</v>
      </c>
      <c r="F190" s="29">
        <v>2.8500000000000001E-2</v>
      </c>
      <c r="G190" s="29">
        <v>3.7999999999999999E-2</v>
      </c>
      <c r="H190" s="29">
        <v>-1E-4</v>
      </c>
      <c r="I190" s="29">
        <v>-2.87E-2</v>
      </c>
      <c r="J190" s="29">
        <v>-3.8300000000000001E-2</v>
      </c>
      <c r="K190" s="30">
        <v>300</v>
      </c>
      <c r="L190" s="30">
        <v>475</v>
      </c>
      <c r="M190" s="31">
        <v>-54.964100000000002</v>
      </c>
      <c r="N190" s="31">
        <v>0.22040741854636592</v>
      </c>
      <c r="O190" s="30">
        <v>1</v>
      </c>
      <c r="R190" s="28">
        <v>339</v>
      </c>
      <c r="S190" s="29" t="s">
        <v>876</v>
      </c>
      <c r="T190" s="29" t="s">
        <v>616</v>
      </c>
      <c r="U190" s="29">
        <v>1E-4</v>
      </c>
      <c r="V190" s="29">
        <v>2.8500000000000001E-2</v>
      </c>
      <c r="W190" s="29">
        <v>3.7999999999999999E-2</v>
      </c>
      <c r="X190" s="29">
        <v>-1E-4</v>
      </c>
      <c r="Y190" s="29">
        <v>-2.87E-2</v>
      </c>
      <c r="Z190" s="29">
        <v>-3.8300000000000001E-2</v>
      </c>
      <c r="AA190" s="30">
        <v>300</v>
      </c>
      <c r="AB190" s="30">
        <v>475</v>
      </c>
      <c r="AC190" s="31">
        <v>-54.9681</v>
      </c>
      <c r="AD190" s="31">
        <v>0.22042345864661653</v>
      </c>
      <c r="AE190" s="30">
        <v>1</v>
      </c>
    </row>
    <row r="191" spans="2:31" x14ac:dyDescent="0.2">
      <c r="B191" s="28">
        <v>339</v>
      </c>
      <c r="C191" s="29" t="s">
        <v>877</v>
      </c>
      <c r="D191" s="29" t="s">
        <v>618</v>
      </c>
      <c r="E191" s="29">
        <v>1E-4</v>
      </c>
      <c r="F191" s="29">
        <v>2.8500000000000001E-2</v>
      </c>
      <c r="G191" s="29">
        <v>3.7999999999999999E-2</v>
      </c>
      <c r="H191" s="29">
        <v>-1E-4</v>
      </c>
      <c r="I191" s="29">
        <v>-2.87E-2</v>
      </c>
      <c r="J191" s="29">
        <v>-3.8300000000000001E-2</v>
      </c>
      <c r="K191" s="30">
        <v>300</v>
      </c>
      <c r="L191" s="30">
        <v>475</v>
      </c>
      <c r="M191" s="31">
        <v>80.000299999999996</v>
      </c>
      <c r="N191" s="31">
        <v>0.32080320802005013</v>
      </c>
      <c r="O191" s="30">
        <v>1</v>
      </c>
      <c r="R191" s="28">
        <v>339</v>
      </c>
      <c r="S191" s="29" t="s">
        <v>877</v>
      </c>
      <c r="T191" s="29" t="s">
        <v>618</v>
      </c>
      <c r="U191" s="29">
        <v>1E-4</v>
      </c>
      <c r="V191" s="29">
        <v>2.8500000000000001E-2</v>
      </c>
      <c r="W191" s="29">
        <v>3.7999999999999999E-2</v>
      </c>
      <c r="X191" s="29">
        <v>-1E-4</v>
      </c>
      <c r="Y191" s="29">
        <v>-2.87E-2</v>
      </c>
      <c r="Z191" s="29">
        <v>-3.8300000000000001E-2</v>
      </c>
      <c r="AA191" s="30">
        <v>300</v>
      </c>
      <c r="AB191" s="30">
        <v>475</v>
      </c>
      <c r="AC191" s="31">
        <v>79.996300000000005</v>
      </c>
      <c r="AD191" s="31">
        <v>0.3207871679197995</v>
      </c>
      <c r="AE191" s="30">
        <v>1</v>
      </c>
    </row>
    <row r="192" spans="2:31" x14ac:dyDescent="0.2">
      <c r="B192" s="28">
        <v>342</v>
      </c>
      <c r="C192" s="29" t="s">
        <v>879</v>
      </c>
      <c r="D192" s="29" t="s">
        <v>616</v>
      </c>
      <c r="E192" s="29">
        <v>1E-4</v>
      </c>
      <c r="F192" s="29">
        <v>2.8500000000000001E-2</v>
      </c>
      <c r="G192" s="29">
        <v>3.7900000000000003E-2</v>
      </c>
      <c r="H192" s="29">
        <v>-1E-4</v>
      </c>
      <c r="I192" s="29">
        <v>-2.9000000000000001E-2</v>
      </c>
      <c r="J192" s="29">
        <v>-3.8600000000000002E-2</v>
      </c>
      <c r="K192" s="30">
        <v>300</v>
      </c>
      <c r="L192" s="30">
        <v>475</v>
      </c>
      <c r="M192" s="31">
        <v>-57.749600000000001</v>
      </c>
      <c r="N192" s="31">
        <v>0.23157734335839597</v>
      </c>
      <c r="O192" s="30">
        <v>1</v>
      </c>
      <c r="R192" s="28">
        <v>342</v>
      </c>
      <c r="S192" s="29" t="s">
        <v>879</v>
      </c>
      <c r="T192" s="29" t="s">
        <v>616</v>
      </c>
      <c r="U192" s="29">
        <v>1E-4</v>
      </c>
      <c r="V192" s="29">
        <v>2.8500000000000001E-2</v>
      </c>
      <c r="W192" s="29">
        <v>3.7900000000000003E-2</v>
      </c>
      <c r="X192" s="29">
        <v>-1E-4</v>
      </c>
      <c r="Y192" s="29">
        <v>-2.9000000000000001E-2</v>
      </c>
      <c r="Z192" s="29">
        <v>-3.8600000000000002E-2</v>
      </c>
      <c r="AA192" s="30">
        <v>300</v>
      </c>
      <c r="AB192" s="30">
        <v>475</v>
      </c>
      <c r="AC192" s="31">
        <v>-57.753900000000002</v>
      </c>
      <c r="AD192" s="31">
        <v>0.23159458646616543</v>
      </c>
      <c r="AE192" s="30">
        <v>1</v>
      </c>
    </row>
    <row r="193" spans="2:31" x14ac:dyDescent="0.2">
      <c r="B193" s="28">
        <v>342</v>
      </c>
      <c r="C193" s="29" t="s">
        <v>880</v>
      </c>
      <c r="D193" s="29" t="s">
        <v>618</v>
      </c>
      <c r="E193" s="29">
        <v>1E-4</v>
      </c>
      <c r="F193" s="29">
        <v>2.8500000000000001E-2</v>
      </c>
      <c r="G193" s="29">
        <v>3.7900000000000003E-2</v>
      </c>
      <c r="H193" s="29">
        <v>-1E-4</v>
      </c>
      <c r="I193" s="29">
        <v>-2.9000000000000001E-2</v>
      </c>
      <c r="J193" s="29">
        <v>-3.8600000000000002E-2</v>
      </c>
      <c r="K193" s="30">
        <v>300</v>
      </c>
      <c r="L193" s="30">
        <v>475</v>
      </c>
      <c r="M193" s="31">
        <v>84.953599999999994</v>
      </c>
      <c r="N193" s="31">
        <v>0.34066606516290721</v>
      </c>
      <c r="O193" s="30">
        <v>1</v>
      </c>
      <c r="R193" s="28">
        <v>342</v>
      </c>
      <c r="S193" s="29" t="s">
        <v>880</v>
      </c>
      <c r="T193" s="29" t="s">
        <v>618</v>
      </c>
      <c r="U193" s="29">
        <v>1E-4</v>
      </c>
      <c r="V193" s="29">
        <v>2.8500000000000001E-2</v>
      </c>
      <c r="W193" s="29">
        <v>3.7900000000000003E-2</v>
      </c>
      <c r="X193" s="29">
        <v>-1E-4</v>
      </c>
      <c r="Y193" s="29">
        <v>-2.9000000000000001E-2</v>
      </c>
      <c r="Z193" s="29">
        <v>-3.8600000000000002E-2</v>
      </c>
      <c r="AA193" s="30">
        <v>300</v>
      </c>
      <c r="AB193" s="30">
        <v>475</v>
      </c>
      <c r="AC193" s="31">
        <v>84.949299999999994</v>
      </c>
      <c r="AD193" s="31">
        <v>0.3406488220551378</v>
      </c>
      <c r="AE193" s="30">
        <v>1</v>
      </c>
    </row>
    <row r="194" spans="2:31" x14ac:dyDescent="0.2">
      <c r="B194" s="28">
        <v>345</v>
      </c>
      <c r="C194" s="29" t="s">
        <v>882</v>
      </c>
      <c r="D194" s="29" t="s">
        <v>616</v>
      </c>
      <c r="E194" s="29">
        <v>1E-4</v>
      </c>
      <c r="F194" s="29">
        <v>2.8500000000000001E-2</v>
      </c>
      <c r="G194" s="29">
        <v>3.7900000000000003E-2</v>
      </c>
      <c r="H194" s="29">
        <v>-1E-4</v>
      </c>
      <c r="I194" s="29">
        <v>-2.9000000000000001E-2</v>
      </c>
      <c r="J194" s="29">
        <v>-3.8600000000000002E-2</v>
      </c>
      <c r="K194" s="30">
        <v>300</v>
      </c>
      <c r="L194" s="30">
        <v>475</v>
      </c>
      <c r="M194" s="31">
        <v>-57.758600000000001</v>
      </c>
      <c r="N194" s="31">
        <v>0.23161343358395989</v>
      </c>
      <c r="O194" s="30">
        <v>1</v>
      </c>
      <c r="R194" s="28">
        <v>345</v>
      </c>
      <c r="S194" s="29" t="s">
        <v>882</v>
      </c>
      <c r="T194" s="29" t="s">
        <v>616</v>
      </c>
      <c r="U194" s="29">
        <v>1E-4</v>
      </c>
      <c r="V194" s="29">
        <v>2.8500000000000001E-2</v>
      </c>
      <c r="W194" s="29">
        <v>3.7900000000000003E-2</v>
      </c>
      <c r="X194" s="29">
        <v>-1E-4</v>
      </c>
      <c r="Y194" s="29">
        <v>-2.9000000000000001E-2</v>
      </c>
      <c r="Z194" s="29">
        <v>-3.8600000000000002E-2</v>
      </c>
      <c r="AA194" s="30">
        <v>300</v>
      </c>
      <c r="AB194" s="30">
        <v>475</v>
      </c>
      <c r="AC194" s="31">
        <v>-57.762900000000002</v>
      </c>
      <c r="AD194" s="31">
        <v>0.23163067669172932</v>
      </c>
      <c r="AE194" s="30">
        <v>1</v>
      </c>
    </row>
    <row r="195" spans="2:31" x14ac:dyDescent="0.2">
      <c r="B195" s="28">
        <v>345</v>
      </c>
      <c r="C195" s="29" t="s">
        <v>883</v>
      </c>
      <c r="D195" s="29" t="s">
        <v>618</v>
      </c>
      <c r="E195" s="29">
        <v>1E-4</v>
      </c>
      <c r="F195" s="29">
        <v>2.8500000000000001E-2</v>
      </c>
      <c r="G195" s="29">
        <v>3.7900000000000003E-2</v>
      </c>
      <c r="H195" s="29">
        <v>-1E-4</v>
      </c>
      <c r="I195" s="29">
        <v>-2.9000000000000001E-2</v>
      </c>
      <c r="J195" s="29">
        <v>-3.8600000000000002E-2</v>
      </c>
      <c r="K195" s="30">
        <v>300</v>
      </c>
      <c r="L195" s="30">
        <v>475</v>
      </c>
      <c r="M195" s="31">
        <v>84.9452</v>
      </c>
      <c r="N195" s="31">
        <v>0.34063238095238096</v>
      </c>
      <c r="O195" s="30">
        <v>1</v>
      </c>
      <c r="R195" s="28">
        <v>345</v>
      </c>
      <c r="S195" s="29" t="s">
        <v>883</v>
      </c>
      <c r="T195" s="29" t="s">
        <v>618</v>
      </c>
      <c r="U195" s="29">
        <v>1E-4</v>
      </c>
      <c r="V195" s="29">
        <v>2.8500000000000001E-2</v>
      </c>
      <c r="W195" s="29">
        <v>3.7900000000000003E-2</v>
      </c>
      <c r="X195" s="29">
        <v>-1E-4</v>
      </c>
      <c r="Y195" s="29">
        <v>-2.9000000000000001E-2</v>
      </c>
      <c r="Z195" s="29">
        <v>-3.8600000000000002E-2</v>
      </c>
      <c r="AA195" s="30">
        <v>300</v>
      </c>
      <c r="AB195" s="30">
        <v>475</v>
      </c>
      <c r="AC195" s="31">
        <v>84.940899999999999</v>
      </c>
      <c r="AD195" s="31">
        <v>0.3406151378446115</v>
      </c>
      <c r="AE195" s="30">
        <v>1</v>
      </c>
    </row>
    <row r="196" spans="2:31" x14ac:dyDescent="0.2">
      <c r="B196" s="28">
        <v>348</v>
      </c>
      <c r="C196" s="29" t="s">
        <v>885</v>
      </c>
      <c r="D196" s="29" t="s">
        <v>616</v>
      </c>
      <c r="E196" s="29">
        <v>1E-4</v>
      </c>
      <c r="F196" s="29">
        <v>2.8500000000000001E-2</v>
      </c>
      <c r="G196" s="29">
        <v>3.7999999999999999E-2</v>
      </c>
      <c r="H196" s="29">
        <v>-1E-4</v>
      </c>
      <c r="I196" s="29">
        <v>-2.87E-2</v>
      </c>
      <c r="J196" s="29">
        <v>-3.8300000000000001E-2</v>
      </c>
      <c r="K196" s="30">
        <v>300</v>
      </c>
      <c r="L196" s="30">
        <v>475</v>
      </c>
      <c r="M196" s="31">
        <v>-54.9833</v>
      </c>
      <c r="N196" s="31">
        <v>0.22048441102756894</v>
      </c>
      <c r="O196" s="30">
        <v>1</v>
      </c>
      <c r="R196" s="28">
        <v>348</v>
      </c>
      <c r="S196" s="29" t="s">
        <v>885</v>
      </c>
      <c r="T196" s="29" t="s">
        <v>616</v>
      </c>
      <c r="U196" s="29">
        <v>1E-4</v>
      </c>
      <c r="V196" s="29">
        <v>2.8500000000000001E-2</v>
      </c>
      <c r="W196" s="29">
        <v>3.7999999999999999E-2</v>
      </c>
      <c r="X196" s="29">
        <v>-1E-4</v>
      </c>
      <c r="Y196" s="29">
        <v>-2.87E-2</v>
      </c>
      <c r="Z196" s="29">
        <v>-3.8300000000000001E-2</v>
      </c>
      <c r="AA196" s="30">
        <v>300</v>
      </c>
      <c r="AB196" s="30">
        <v>475</v>
      </c>
      <c r="AC196" s="31">
        <v>-54.987400000000001</v>
      </c>
      <c r="AD196" s="31">
        <v>0.22050085213032583</v>
      </c>
      <c r="AE196" s="30">
        <v>1</v>
      </c>
    </row>
    <row r="197" spans="2:31" x14ac:dyDescent="0.2">
      <c r="B197" s="28">
        <v>348</v>
      </c>
      <c r="C197" s="29" t="s">
        <v>886</v>
      </c>
      <c r="D197" s="29" t="s">
        <v>618</v>
      </c>
      <c r="E197" s="29">
        <v>1E-4</v>
      </c>
      <c r="F197" s="29">
        <v>2.8500000000000001E-2</v>
      </c>
      <c r="G197" s="29">
        <v>3.7999999999999999E-2</v>
      </c>
      <c r="H197" s="29">
        <v>-1E-4</v>
      </c>
      <c r="I197" s="29">
        <v>-2.87E-2</v>
      </c>
      <c r="J197" s="29">
        <v>-3.8300000000000001E-2</v>
      </c>
      <c r="K197" s="30">
        <v>300</v>
      </c>
      <c r="L197" s="30">
        <v>475</v>
      </c>
      <c r="M197" s="31">
        <v>79.980599999999995</v>
      </c>
      <c r="N197" s="31">
        <v>0.32072421052631578</v>
      </c>
      <c r="O197" s="30">
        <v>1</v>
      </c>
      <c r="R197" s="28">
        <v>348</v>
      </c>
      <c r="S197" s="29" t="s">
        <v>886</v>
      </c>
      <c r="T197" s="29" t="s">
        <v>618</v>
      </c>
      <c r="U197" s="29">
        <v>1E-4</v>
      </c>
      <c r="V197" s="29">
        <v>2.8500000000000001E-2</v>
      </c>
      <c r="W197" s="29">
        <v>3.7999999999999999E-2</v>
      </c>
      <c r="X197" s="29">
        <v>-1E-4</v>
      </c>
      <c r="Y197" s="29">
        <v>-2.87E-2</v>
      </c>
      <c r="Z197" s="29">
        <v>-3.8300000000000001E-2</v>
      </c>
      <c r="AA197" s="30">
        <v>300</v>
      </c>
      <c r="AB197" s="30">
        <v>475</v>
      </c>
      <c r="AC197" s="31">
        <v>79.976699999999994</v>
      </c>
      <c r="AD197" s="31">
        <v>0.3207085714285714</v>
      </c>
      <c r="AE197" s="30">
        <v>1</v>
      </c>
    </row>
    <row r="198" spans="2:31" x14ac:dyDescent="0.2">
      <c r="B198" s="28">
        <v>351</v>
      </c>
      <c r="C198" s="29" t="s">
        <v>888</v>
      </c>
      <c r="D198" s="29" t="s">
        <v>616</v>
      </c>
      <c r="E198" s="29">
        <v>1E-4</v>
      </c>
      <c r="F198" s="29">
        <v>2.8400000000000002E-2</v>
      </c>
      <c r="G198" s="29">
        <v>3.78E-2</v>
      </c>
      <c r="H198" s="29">
        <v>-1E-4</v>
      </c>
      <c r="I198" s="29">
        <v>-2.8899999999999999E-2</v>
      </c>
      <c r="J198" s="29">
        <v>-3.85E-2</v>
      </c>
      <c r="K198" s="30">
        <v>300</v>
      </c>
      <c r="L198" s="30">
        <v>475</v>
      </c>
      <c r="M198" s="31">
        <v>-46.011200000000002</v>
      </c>
      <c r="N198" s="31">
        <v>0.1845060651629073</v>
      </c>
      <c r="O198" s="30">
        <v>1</v>
      </c>
      <c r="R198" s="28">
        <v>351</v>
      </c>
      <c r="S198" s="29" t="s">
        <v>888</v>
      </c>
      <c r="T198" s="29" t="s">
        <v>616</v>
      </c>
      <c r="U198" s="29">
        <v>1E-4</v>
      </c>
      <c r="V198" s="29">
        <v>2.8400000000000002E-2</v>
      </c>
      <c r="W198" s="29">
        <v>3.78E-2</v>
      </c>
      <c r="X198" s="29">
        <v>-1E-4</v>
      </c>
      <c r="Y198" s="29">
        <v>-2.8899999999999999E-2</v>
      </c>
      <c r="Z198" s="29">
        <v>-3.85E-2</v>
      </c>
      <c r="AA198" s="30">
        <v>300</v>
      </c>
      <c r="AB198" s="30">
        <v>475</v>
      </c>
      <c r="AC198" s="31">
        <v>-46.014699999999998</v>
      </c>
      <c r="AD198" s="31">
        <v>0.18452010025062657</v>
      </c>
      <c r="AE198" s="30">
        <v>1</v>
      </c>
    </row>
    <row r="199" spans="2:31" x14ac:dyDescent="0.2">
      <c r="B199" s="28">
        <v>351</v>
      </c>
      <c r="C199" s="29" t="s">
        <v>889</v>
      </c>
      <c r="D199" s="29" t="s">
        <v>618</v>
      </c>
      <c r="E199" s="29">
        <v>1E-4</v>
      </c>
      <c r="F199" s="29">
        <v>2.8400000000000002E-2</v>
      </c>
      <c r="G199" s="29">
        <v>3.78E-2</v>
      </c>
      <c r="H199" s="29">
        <v>-1E-4</v>
      </c>
      <c r="I199" s="29">
        <v>-2.8899999999999999E-2</v>
      </c>
      <c r="J199" s="29">
        <v>-3.85E-2</v>
      </c>
      <c r="K199" s="30">
        <v>300</v>
      </c>
      <c r="L199" s="30">
        <v>475</v>
      </c>
      <c r="M199" s="31">
        <v>68.761899999999997</v>
      </c>
      <c r="N199" s="31">
        <v>0.27573694235588969</v>
      </c>
      <c r="O199" s="30">
        <v>1</v>
      </c>
      <c r="R199" s="28">
        <v>351</v>
      </c>
      <c r="S199" s="29" t="s">
        <v>889</v>
      </c>
      <c r="T199" s="29" t="s">
        <v>618</v>
      </c>
      <c r="U199" s="29">
        <v>1E-4</v>
      </c>
      <c r="V199" s="29">
        <v>2.8400000000000002E-2</v>
      </c>
      <c r="W199" s="29">
        <v>3.78E-2</v>
      </c>
      <c r="X199" s="29">
        <v>-1E-4</v>
      </c>
      <c r="Y199" s="29">
        <v>-2.8899999999999999E-2</v>
      </c>
      <c r="Z199" s="29">
        <v>-3.85E-2</v>
      </c>
      <c r="AA199" s="30">
        <v>300</v>
      </c>
      <c r="AB199" s="30">
        <v>475</v>
      </c>
      <c r="AC199" s="31">
        <v>68.758499999999998</v>
      </c>
      <c r="AD199" s="31">
        <v>0.2757233082706767</v>
      </c>
      <c r="AE199" s="30">
        <v>1</v>
      </c>
    </row>
    <row r="200" spans="2:31" x14ac:dyDescent="0.2">
      <c r="B200" s="28">
        <v>363</v>
      </c>
      <c r="C200" s="29" t="s">
        <v>891</v>
      </c>
      <c r="D200" s="29" t="s">
        <v>616</v>
      </c>
      <c r="E200" s="29">
        <v>1E-4</v>
      </c>
      <c r="F200" s="29">
        <v>2.7900000000000001E-2</v>
      </c>
      <c r="G200" s="29">
        <v>3.7199999999999997E-2</v>
      </c>
      <c r="H200" s="29">
        <v>-1E-4</v>
      </c>
      <c r="I200" s="29">
        <v>-2.81E-2</v>
      </c>
      <c r="J200" s="29">
        <v>-3.7499999999999999E-2</v>
      </c>
      <c r="K200" s="30">
        <v>300</v>
      </c>
      <c r="L200" s="30">
        <v>475</v>
      </c>
      <c r="M200" s="31">
        <v>-46.0989</v>
      </c>
      <c r="N200" s="31">
        <v>0.18485774436090227</v>
      </c>
      <c r="O200" s="30">
        <v>1</v>
      </c>
      <c r="R200" s="28">
        <v>363</v>
      </c>
      <c r="S200" s="29" t="s">
        <v>891</v>
      </c>
      <c r="T200" s="29" t="s">
        <v>616</v>
      </c>
      <c r="U200" s="29">
        <v>1E-4</v>
      </c>
      <c r="V200" s="29">
        <v>2.7900000000000001E-2</v>
      </c>
      <c r="W200" s="29">
        <v>3.7199999999999997E-2</v>
      </c>
      <c r="X200" s="29">
        <v>-1E-4</v>
      </c>
      <c r="Y200" s="29">
        <v>-2.81E-2</v>
      </c>
      <c r="Z200" s="29">
        <v>-3.7499999999999999E-2</v>
      </c>
      <c r="AA200" s="30">
        <v>300</v>
      </c>
      <c r="AB200" s="30">
        <v>475</v>
      </c>
      <c r="AC200" s="31">
        <v>-46.098700000000001</v>
      </c>
      <c r="AD200" s="31">
        <v>0.18485694235588973</v>
      </c>
      <c r="AE200" s="30">
        <v>1</v>
      </c>
    </row>
    <row r="201" spans="2:31" x14ac:dyDescent="0.2">
      <c r="B201" s="28">
        <v>363</v>
      </c>
      <c r="C201" s="29" t="s">
        <v>892</v>
      </c>
      <c r="D201" s="29" t="s">
        <v>618</v>
      </c>
      <c r="E201" s="29">
        <v>1E-4</v>
      </c>
      <c r="F201" s="29">
        <v>2.7900000000000001E-2</v>
      </c>
      <c r="G201" s="29">
        <v>3.7199999999999997E-2</v>
      </c>
      <c r="H201" s="29">
        <v>-1E-4</v>
      </c>
      <c r="I201" s="29">
        <v>-2.81E-2</v>
      </c>
      <c r="J201" s="29">
        <v>-3.7499999999999999E-2</v>
      </c>
      <c r="K201" s="30">
        <v>300</v>
      </c>
      <c r="L201" s="30">
        <v>475</v>
      </c>
      <c r="M201" s="31">
        <v>68.761899999999997</v>
      </c>
      <c r="N201" s="31">
        <v>0.27573694235588969</v>
      </c>
      <c r="O201" s="30">
        <v>1</v>
      </c>
      <c r="R201" s="28">
        <v>363</v>
      </c>
      <c r="S201" s="29" t="s">
        <v>892</v>
      </c>
      <c r="T201" s="29" t="s">
        <v>618</v>
      </c>
      <c r="U201" s="29">
        <v>1E-4</v>
      </c>
      <c r="V201" s="29">
        <v>2.7900000000000001E-2</v>
      </c>
      <c r="W201" s="29">
        <v>3.7199999999999997E-2</v>
      </c>
      <c r="X201" s="29">
        <v>-1E-4</v>
      </c>
      <c r="Y201" s="29">
        <v>-2.81E-2</v>
      </c>
      <c r="Z201" s="29">
        <v>-3.7499999999999999E-2</v>
      </c>
      <c r="AA201" s="30">
        <v>300</v>
      </c>
      <c r="AB201" s="30">
        <v>475</v>
      </c>
      <c r="AC201" s="31">
        <v>68.758499999999998</v>
      </c>
      <c r="AD201" s="31">
        <v>0.2757233082706767</v>
      </c>
      <c r="AE201" s="30">
        <v>1</v>
      </c>
    </row>
    <row r="202" spans="2:31" x14ac:dyDescent="0.2">
      <c r="B202" s="28">
        <v>364</v>
      </c>
      <c r="C202" s="29" t="s">
        <v>894</v>
      </c>
      <c r="D202" s="29" t="s">
        <v>616</v>
      </c>
      <c r="E202" s="29">
        <v>1E-4</v>
      </c>
      <c r="F202" s="29">
        <v>2.7900000000000001E-2</v>
      </c>
      <c r="G202" s="29">
        <v>3.7199999999999997E-2</v>
      </c>
      <c r="H202" s="29">
        <v>-1E-4</v>
      </c>
      <c r="I202" s="29">
        <v>-2.81E-2</v>
      </c>
      <c r="J202" s="29">
        <v>-3.7499999999999999E-2</v>
      </c>
      <c r="K202" s="30">
        <v>300</v>
      </c>
      <c r="L202" s="30">
        <v>475</v>
      </c>
      <c r="M202" s="31">
        <v>-44.203400000000002</v>
      </c>
      <c r="N202" s="31">
        <v>0.17725674185463661</v>
      </c>
      <c r="O202" s="30">
        <v>1</v>
      </c>
      <c r="R202" s="28">
        <v>364</v>
      </c>
      <c r="S202" s="29" t="s">
        <v>894</v>
      </c>
      <c r="T202" s="29" t="s">
        <v>616</v>
      </c>
      <c r="U202" s="29">
        <v>1E-4</v>
      </c>
      <c r="V202" s="29">
        <v>2.7900000000000001E-2</v>
      </c>
      <c r="W202" s="29">
        <v>3.7199999999999997E-2</v>
      </c>
      <c r="X202" s="29">
        <v>-1E-4</v>
      </c>
      <c r="Y202" s="29">
        <v>-2.81E-2</v>
      </c>
      <c r="Z202" s="29">
        <v>-3.7499999999999999E-2</v>
      </c>
      <c r="AA202" s="30">
        <v>300</v>
      </c>
      <c r="AB202" s="30">
        <v>475</v>
      </c>
      <c r="AC202" s="31">
        <v>-44.203000000000003</v>
      </c>
      <c r="AD202" s="31">
        <v>0.17725513784461153</v>
      </c>
      <c r="AE202" s="30">
        <v>1</v>
      </c>
    </row>
    <row r="203" spans="2:31" x14ac:dyDescent="0.2">
      <c r="B203" s="28">
        <v>364</v>
      </c>
      <c r="C203" s="29" t="s">
        <v>895</v>
      </c>
      <c r="D203" s="29" t="s">
        <v>618</v>
      </c>
      <c r="E203" s="29">
        <v>1E-4</v>
      </c>
      <c r="F203" s="29">
        <v>2.7900000000000001E-2</v>
      </c>
      <c r="G203" s="29">
        <v>3.7199999999999997E-2</v>
      </c>
      <c r="H203" s="29">
        <v>-1E-4</v>
      </c>
      <c r="I203" s="29">
        <v>-2.81E-2</v>
      </c>
      <c r="J203" s="29">
        <v>-3.7499999999999999E-2</v>
      </c>
      <c r="K203" s="30">
        <v>300</v>
      </c>
      <c r="L203" s="30">
        <v>475</v>
      </c>
      <c r="M203" s="31">
        <v>68.761899999999997</v>
      </c>
      <c r="N203" s="31">
        <v>0.27573694235588969</v>
      </c>
      <c r="O203" s="30">
        <v>1</v>
      </c>
      <c r="R203" s="28">
        <v>364</v>
      </c>
      <c r="S203" s="29" t="s">
        <v>895</v>
      </c>
      <c r="T203" s="29" t="s">
        <v>618</v>
      </c>
      <c r="U203" s="29">
        <v>1E-4</v>
      </c>
      <c r="V203" s="29">
        <v>2.7900000000000001E-2</v>
      </c>
      <c r="W203" s="29">
        <v>3.7199999999999997E-2</v>
      </c>
      <c r="X203" s="29">
        <v>-1E-4</v>
      </c>
      <c r="Y203" s="29">
        <v>-2.81E-2</v>
      </c>
      <c r="Z203" s="29">
        <v>-3.7499999999999999E-2</v>
      </c>
      <c r="AA203" s="30">
        <v>300</v>
      </c>
      <c r="AB203" s="30">
        <v>475</v>
      </c>
      <c r="AC203" s="31">
        <v>68.758499999999998</v>
      </c>
      <c r="AD203" s="31">
        <v>0.2757233082706767</v>
      </c>
      <c r="AE203" s="30">
        <v>1</v>
      </c>
    </row>
    <row r="204" spans="2:31" x14ac:dyDescent="0.2">
      <c r="B204" s="28">
        <v>365</v>
      </c>
      <c r="C204" s="29" t="s">
        <v>896</v>
      </c>
      <c r="D204" s="29" t="s">
        <v>616</v>
      </c>
      <c r="E204" s="29">
        <v>1E-4</v>
      </c>
      <c r="F204" s="29">
        <v>2.7900000000000001E-2</v>
      </c>
      <c r="G204" s="29">
        <v>3.7199999999999997E-2</v>
      </c>
      <c r="H204" s="29">
        <v>-1E-4</v>
      </c>
      <c r="I204" s="29">
        <v>-2.81E-2</v>
      </c>
      <c r="J204" s="29">
        <v>-3.7499999999999999E-2</v>
      </c>
      <c r="K204" s="30">
        <v>300</v>
      </c>
      <c r="L204" s="30">
        <v>475</v>
      </c>
      <c r="M204" s="31">
        <v>-45.967799999999997</v>
      </c>
      <c r="N204" s="31">
        <v>0.18433203007518795</v>
      </c>
      <c r="O204" s="30">
        <v>1</v>
      </c>
      <c r="R204" s="28">
        <v>365</v>
      </c>
      <c r="S204" s="29" t="s">
        <v>896</v>
      </c>
      <c r="T204" s="29" t="s">
        <v>616</v>
      </c>
      <c r="U204" s="29">
        <v>1E-4</v>
      </c>
      <c r="V204" s="29">
        <v>2.7900000000000001E-2</v>
      </c>
      <c r="W204" s="29">
        <v>3.7199999999999997E-2</v>
      </c>
      <c r="X204" s="29">
        <v>-1E-4</v>
      </c>
      <c r="Y204" s="29">
        <v>-2.81E-2</v>
      </c>
      <c r="Z204" s="29">
        <v>-3.7499999999999999E-2</v>
      </c>
      <c r="AA204" s="30">
        <v>300</v>
      </c>
      <c r="AB204" s="30">
        <v>475</v>
      </c>
      <c r="AC204" s="31">
        <v>-45.967599999999997</v>
      </c>
      <c r="AD204" s="31">
        <v>0.18433122807017543</v>
      </c>
      <c r="AE204" s="30">
        <v>1</v>
      </c>
    </row>
    <row r="205" spans="2:31" x14ac:dyDescent="0.2">
      <c r="B205" s="28">
        <v>365</v>
      </c>
      <c r="C205" s="29" t="s">
        <v>897</v>
      </c>
      <c r="D205" s="29" t="s">
        <v>618</v>
      </c>
      <c r="E205" s="29">
        <v>1E-4</v>
      </c>
      <c r="F205" s="29">
        <v>2.7900000000000001E-2</v>
      </c>
      <c r="G205" s="29">
        <v>3.7199999999999997E-2</v>
      </c>
      <c r="H205" s="29">
        <v>-1E-4</v>
      </c>
      <c r="I205" s="29">
        <v>-2.81E-2</v>
      </c>
      <c r="J205" s="29">
        <v>-3.7499999999999999E-2</v>
      </c>
      <c r="K205" s="30">
        <v>300</v>
      </c>
      <c r="L205" s="30">
        <v>475</v>
      </c>
      <c r="M205" s="31">
        <v>68.761899999999997</v>
      </c>
      <c r="N205" s="31">
        <v>0.27573694235588969</v>
      </c>
      <c r="O205" s="30">
        <v>1</v>
      </c>
      <c r="R205" s="28">
        <v>365</v>
      </c>
      <c r="S205" s="29" t="s">
        <v>897</v>
      </c>
      <c r="T205" s="29" t="s">
        <v>618</v>
      </c>
      <c r="U205" s="29">
        <v>1E-4</v>
      </c>
      <c r="V205" s="29">
        <v>2.7900000000000001E-2</v>
      </c>
      <c r="W205" s="29">
        <v>3.7199999999999997E-2</v>
      </c>
      <c r="X205" s="29">
        <v>-1E-4</v>
      </c>
      <c r="Y205" s="29">
        <v>-2.81E-2</v>
      </c>
      <c r="Z205" s="29">
        <v>-3.7499999999999999E-2</v>
      </c>
      <c r="AA205" s="30">
        <v>300</v>
      </c>
      <c r="AB205" s="30">
        <v>475</v>
      </c>
      <c r="AC205" s="31">
        <v>68.758499999999998</v>
      </c>
      <c r="AD205" s="31">
        <v>0.2757233082706767</v>
      </c>
      <c r="AE205" s="30">
        <v>1</v>
      </c>
    </row>
    <row r="206" spans="2:31" x14ac:dyDescent="0.2">
      <c r="B206" s="28">
        <v>366</v>
      </c>
      <c r="C206" s="29" t="s">
        <v>898</v>
      </c>
      <c r="D206" s="29" t="s">
        <v>616</v>
      </c>
      <c r="E206" s="29">
        <v>1E-4</v>
      </c>
      <c r="F206" s="29">
        <v>2.7900000000000001E-2</v>
      </c>
      <c r="G206" s="29">
        <v>3.7199999999999997E-2</v>
      </c>
      <c r="H206" s="29">
        <v>-1E-4</v>
      </c>
      <c r="I206" s="29">
        <v>-2.81E-2</v>
      </c>
      <c r="J206" s="29">
        <v>-3.7499999999999999E-2</v>
      </c>
      <c r="K206" s="30">
        <v>300</v>
      </c>
      <c r="L206" s="30">
        <v>475</v>
      </c>
      <c r="M206" s="31">
        <v>-44.982700000000001</v>
      </c>
      <c r="N206" s="31">
        <v>0.18038175438596493</v>
      </c>
      <c r="O206" s="30">
        <v>1</v>
      </c>
      <c r="R206" s="28">
        <v>366</v>
      </c>
      <c r="S206" s="29" t="s">
        <v>898</v>
      </c>
      <c r="T206" s="29" t="s">
        <v>616</v>
      </c>
      <c r="U206" s="29">
        <v>1E-4</v>
      </c>
      <c r="V206" s="29">
        <v>2.7900000000000001E-2</v>
      </c>
      <c r="W206" s="29">
        <v>3.7199999999999997E-2</v>
      </c>
      <c r="X206" s="29">
        <v>-1E-4</v>
      </c>
      <c r="Y206" s="29">
        <v>-2.81E-2</v>
      </c>
      <c r="Z206" s="29">
        <v>-3.7499999999999999E-2</v>
      </c>
      <c r="AA206" s="30">
        <v>300</v>
      </c>
      <c r="AB206" s="30">
        <v>475</v>
      </c>
      <c r="AC206" s="31">
        <v>-44.982500000000002</v>
      </c>
      <c r="AD206" s="31">
        <v>0.18038095238095239</v>
      </c>
      <c r="AE206" s="30">
        <v>1</v>
      </c>
    </row>
    <row r="207" spans="2:31" x14ac:dyDescent="0.2">
      <c r="B207" s="28">
        <v>366</v>
      </c>
      <c r="C207" s="29" t="s">
        <v>899</v>
      </c>
      <c r="D207" s="29" t="s">
        <v>618</v>
      </c>
      <c r="E207" s="29">
        <v>1E-4</v>
      </c>
      <c r="F207" s="29">
        <v>2.7900000000000001E-2</v>
      </c>
      <c r="G207" s="29">
        <v>3.7199999999999997E-2</v>
      </c>
      <c r="H207" s="29">
        <v>-1E-4</v>
      </c>
      <c r="I207" s="29">
        <v>-2.81E-2</v>
      </c>
      <c r="J207" s="29">
        <v>-3.7499999999999999E-2</v>
      </c>
      <c r="K207" s="30">
        <v>300</v>
      </c>
      <c r="L207" s="30">
        <v>475</v>
      </c>
      <c r="M207" s="31">
        <v>68.761899999999997</v>
      </c>
      <c r="N207" s="31">
        <v>0.27573694235588969</v>
      </c>
      <c r="O207" s="30">
        <v>1</v>
      </c>
      <c r="R207" s="28">
        <v>366</v>
      </c>
      <c r="S207" s="29" t="s">
        <v>899</v>
      </c>
      <c r="T207" s="29" t="s">
        <v>618</v>
      </c>
      <c r="U207" s="29">
        <v>1E-4</v>
      </c>
      <c r="V207" s="29">
        <v>2.7900000000000001E-2</v>
      </c>
      <c r="W207" s="29">
        <v>3.7199999999999997E-2</v>
      </c>
      <c r="X207" s="29">
        <v>-1E-4</v>
      </c>
      <c r="Y207" s="29">
        <v>-2.81E-2</v>
      </c>
      <c r="Z207" s="29">
        <v>-3.7499999999999999E-2</v>
      </c>
      <c r="AA207" s="30">
        <v>300</v>
      </c>
      <c r="AB207" s="30">
        <v>475</v>
      </c>
      <c r="AC207" s="31">
        <v>68.758499999999998</v>
      </c>
      <c r="AD207" s="31">
        <v>0.2757233082706767</v>
      </c>
      <c r="AE207" s="30">
        <v>1</v>
      </c>
    </row>
    <row r="208" spans="2:31" x14ac:dyDescent="0.2">
      <c r="B208" s="28">
        <v>367</v>
      </c>
      <c r="C208" s="29" t="s">
        <v>901</v>
      </c>
      <c r="D208" s="29" t="s">
        <v>616</v>
      </c>
      <c r="E208" s="29">
        <v>1E-4</v>
      </c>
      <c r="F208" s="29">
        <v>2.7900000000000001E-2</v>
      </c>
      <c r="G208" s="29">
        <v>3.7199999999999997E-2</v>
      </c>
      <c r="H208" s="29">
        <v>-1E-4</v>
      </c>
      <c r="I208" s="29">
        <v>-2.81E-2</v>
      </c>
      <c r="J208" s="29">
        <v>-3.7499999999999999E-2</v>
      </c>
      <c r="K208" s="30">
        <v>300</v>
      </c>
      <c r="L208" s="30">
        <v>475</v>
      </c>
      <c r="M208" s="31">
        <v>-43.128</v>
      </c>
      <c r="N208" s="31">
        <v>0.17294436090225565</v>
      </c>
      <c r="O208" s="30">
        <v>1</v>
      </c>
      <c r="R208" s="28">
        <v>367</v>
      </c>
      <c r="S208" s="29" t="s">
        <v>901</v>
      </c>
      <c r="T208" s="29" t="s">
        <v>616</v>
      </c>
      <c r="U208" s="29">
        <v>1E-4</v>
      </c>
      <c r="V208" s="29">
        <v>2.7900000000000001E-2</v>
      </c>
      <c r="W208" s="29">
        <v>3.7199999999999997E-2</v>
      </c>
      <c r="X208" s="29">
        <v>-1E-4</v>
      </c>
      <c r="Y208" s="29">
        <v>-2.81E-2</v>
      </c>
      <c r="Z208" s="29">
        <v>-3.7499999999999999E-2</v>
      </c>
      <c r="AA208" s="30">
        <v>300</v>
      </c>
      <c r="AB208" s="30">
        <v>475</v>
      </c>
      <c r="AC208" s="31">
        <v>-43.127800000000001</v>
      </c>
      <c r="AD208" s="31">
        <v>0.17294355889724311</v>
      </c>
      <c r="AE208" s="30">
        <v>1</v>
      </c>
    </row>
    <row r="209" spans="2:31" x14ac:dyDescent="0.2">
      <c r="B209" s="28">
        <v>367</v>
      </c>
      <c r="C209" s="29" t="s">
        <v>902</v>
      </c>
      <c r="D209" s="29" t="s">
        <v>618</v>
      </c>
      <c r="E209" s="29">
        <v>1E-4</v>
      </c>
      <c r="F209" s="29">
        <v>2.7900000000000001E-2</v>
      </c>
      <c r="G209" s="29">
        <v>3.7199999999999997E-2</v>
      </c>
      <c r="H209" s="29">
        <v>-1E-4</v>
      </c>
      <c r="I209" s="29">
        <v>-2.81E-2</v>
      </c>
      <c r="J209" s="29">
        <v>-3.7499999999999999E-2</v>
      </c>
      <c r="K209" s="30">
        <v>300</v>
      </c>
      <c r="L209" s="30">
        <v>475</v>
      </c>
      <c r="M209" s="31">
        <v>68.761899999999997</v>
      </c>
      <c r="N209" s="31">
        <v>0.27573694235588969</v>
      </c>
      <c r="O209" s="30">
        <v>1</v>
      </c>
      <c r="R209" s="28">
        <v>367</v>
      </c>
      <c r="S209" s="29" t="s">
        <v>902</v>
      </c>
      <c r="T209" s="29" t="s">
        <v>618</v>
      </c>
      <c r="U209" s="29">
        <v>1E-4</v>
      </c>
      <c r="V209" s="29">
        <v>2.7900000000000001E-2</v>
      </c>
      <c r="W209" s="29">
        <v>3.7199999999999997E-2</v>
      </c>
      <c r="X209" s="29">
        <v>-1E-4</v>
      </c>
      <c r="Y209" s="29">
        <v>-2.81E-2</v>
      </c>
      <c r="Z209" s="29">
        <v>-3.7499999999999999E-2</v>
      </c>
      <c r="AA209" s="30">
        <v>300</v>
      </c>
      <c r="AB209" s="30">
        <v>475</v>
      </c>
      <c r="AC209" s="31">
        <v>68.758499999999998</v>
      </c>
      <c r="AD209" s="31">
        <v>0.2757233082706767</v>
      </c>
      <c r="AE209" s="30">
        <v>1</v>
      </c>
    </row>
    <row r="210" spans="2:31" x14ac:dyDescent="0.2">
      <c r="B210" s="28">
        <v>337</v>
      </c>
      <c r="C210" s="29" t="s">
        <v>904</v>
      </c>
      <c r="D210" s="29" t="s">
        <v>616</v>
      </c>
      <c r="E210" s="29">
        <v>1E-4</v>
      </c>
      <c r="F210" s="29">
        <v>2.8400000000000002E-2</v>
      </c>
      <c r="G210" s="29">
        <v>3.78E-2</v>
      </c>
      <c r="H210" s="29">
        <v>-1E-4</v>
      </c>
      <c r="I210" s="29">
        <v>-2.8899999999999999E-2</v>
      </c>
      <c r="J210" s="29">
        <v>-3.85E-2</v>
      </c>
      <c r="K210" s="30">
        <v>300</v>
      </c>
      <c r="L210" s="30">
        <v>475</v>
      </c>
      <c r="M210" s="31">
        <v>-45.6828</v>
      </c>
      <c r="N210" s="31">
        <v>0.18318917293233083</v>
      </c>
      <c r="O210" s="30">
        <v>1</v>
      </c>
      <c r="R210" s="28">
        <v>337</v>
      </c>
      <c r="S210" s="29" t="s">
        <v>904</v>
      </c>
      <c r="T210" s="29" t="s">
        <v>616</v>
      </c>
      <c r="U210" s="29">
        <v>1E-4</v>
      </c>
      <c r="V210" s="29">
        <v>2.8400000000000002E-2</v>
      </c>
      <c r="W210" s="29">
        <v>3.78E-2</v>
      </c>
      <c r="X210" s="29">
        <v>-1E-4</v>
      </c>
      <c r="Y210" s="29">
        <v>-2.8899999999999999E-2</v>
      </c>
      <c r="Z210" s="29">
        <v>-3.85E-2</v>
      </c>
      <c r="AA210" s="30">
        <v>300</v>
      </c>
      <c r="AB210" s="30">
        <v>475</v>
      </c>
      <c r="AC210" s="31">
        <v>-45.686300000000003</v>
      </c>
      <c r="AD210" s="31">
        <v>0.18320320802005013</v>
      </c>
      <c r="AE210" s="30">
        <v>1</v>
      </c>
    </row>
    <row r="211" spans="2:31" x14ac:dyDescent="0.2">
      <c r="B211" s="28">
        <v>337</v>
      </c>
      <c r="C211" s="29" t="s">
        <v>905</v>
      </c>
      <c r="D211" s="29" t="s">
        <v>618</v>
      </c>
      <c r="E211" s="29">
        <v>1E-4</v>
      </c>
      <c r="F211" s="29">
        <v>2.8400000000000002E-2</v>
      </c>
      <c r="G211" s="29">
        <v>3.78E-2</v>
      </c>
      <c r="H211" s="29">
        <v>-1E-4</v>
      </c>
      <c r="I211" s="29">
        <v>-2.8899999999999999E-2</v>
      </c>
      <c r="J211" s="29">
        <v>-3.85E-2</v>
      </c>
      <c r="K211" s="30">
        <v>300</v>
      </c>
      <c r="L211" s="30">
        <v>475</v>
      </c>
      <c r="M211" s="31">
        <v>69.700400000000002</v>
      </c>
      <c r="N211" s="31">
        <v>0.27950035087719299</v>
      </c>
      <c r="O211" s="30">
        <v>1</v>
      </c>
      <c r="R211" s="28">
        <v>337</v>
      </c>
      <c r="S211" s="29" t="s">
        <v>905</v>
      </c>
      <c r="T211" s="29" t="s">
        <v>618</v>
      </c>
      <c r="U211" s="29">
        <v>1E-4</v>
      </c>
      <c r="V211" s="29">
        <v>2.8400000000000002E-2</v>
      </c>
      <c r="W211" s="29">
        <v>3.78E-2</v>
      </c>
      <c r="X211" s="29">
        <v>-1E-4</v>
      </c>
      <c r="Y211" s="29">
        <v>-2.8899999999999999E-2</v>
      </c>
      <c r="Z211" s="29">
        <v>-3.85E-2</v>
      </c>
      <c r="AA211" s="30">
        <v>300</v>
      </c>
      <c r="AB211" s="30">
        <v>475</v>
      </c>
      <c r="AC211" s="31">
        <v>69.696799999999996</v>
      </c>
      <c r="AD211" s="31">
        <v>0.27948591478696744</v>
      </c>
      <c r="AE211" s="30">
        <v>1</v>
      </c>
    </row>
    <row r="212" spans="2:31" x14ac:dyDescent="0.2">
      <c r="B212" s="28">
        <v>340</v>
      </c>
      <c r="C212" s="29" t="s">
        <v>907</v>
      </c>
      <c r="D212" s="29" t="s">
        <v>616</v>
      </c>
      <c r="E212" s="29">
        <v>1E-4</v>
      </c>
      <c r="F212" s="29">
        <v>2.8500000000000001E-2</v>
      </c>
      <c r="G212" s="29">
        <v>3.7999999999999999E-2</v>
      </c>
      <c r="H212" s="29">
        <v>-1E-4</v>
      </c>
      <c r="I212" s="29">
        <v>-2.87E-2</v>
      </c>
      <c r="J212" s="29">
        <v>-3.8300000000000001E-2</v>
      </c>
      <c r="K212" s="30">
        <v>300</v>
      </c>
      <c r="L212" s="30">
        <v>475</v>
      </c>
      <c r="M212" s="31">
        <v>-54.1111</v>
      </c>
      <c r="N212" s="31">
        <v>0.21698686716791979</v>
      </c>
      <c r="O212" s="30">
        <v>1</v>
      </c>
      <c r="R212" s="28">
        <v>340</v>
      </c>
      <c r="S212" s="29" t="s">
        <v>907</v>
      </c>
      <c r="T212" s="29" t="s">
        <v>616</v>
      </c>
      <c r="U212" s="29">
        <v>1E-4</v>
      </c>
      <c r="V212" s="29">
        <v>2.8500000000000001E-2</v>
      </c>
      <c r="W212" s="29">
        <v>3.7999999999999999E-2</v>
      </c>
      <c r="X212" s="29">
        <v>-1E-4</v>
      </c>
      <c r="Y212" s="29">
        <v>-2.87E-2</v>
      </c>
      <c r="Z212" s="29">
        <v>-3.8300000000000001E-2</v>
      </c>
      <c r="AA212" s="30">
        <v>300</v>
      </c>
      <c r="AB212" s="30">
        <v>475</v>
      </c>
      <c r="AC212" s="31">
        <v>-54.115099999999998</v>
      </c>
      <c r="AD212" s="31">
        <v>0.21700290726817043</v>
      </c>
      <c r="AE212" s="30">
        <v>1</v>
      </c>
    </row>
    <row r="213" spans="2:31" x14ac:dyDescent="0.2">
      <c r="B213" s="28">
        <v>340</v>
      </c>
      <c r="C213" s="29" t="s">
        <v>908</v>
      </c>
      <c r="D213" s="29" t="s">
        <v>618</v>
      </c>
      <c r="E213" s="29">
        <v>1E-4</v>
      </c>
      <c r="F213" s="29">
        <v>2.8500000000000001E-2</v>
      </c>
      <c r="G213" s="29">
        <v>3.7999999999999999E-2</v>
      </c>
      <c r="H213" s="29">
        <v>-1E-4</v>
      </c>
      <c r="I213" s="29">
        <v>-2.87E-2</v>
      </c>
      <c r="J213" s="29">
        <v>-3.8300000000000001E-2</v>
      </c>
      <c r="K213" s="30">
        <v>300</v>
      </c>
      <c r="L213" s="30">
        <v>475</v>
      </c>
      <c r="M213" s="31">
        <v>79.710599999999999</v>
      </c>
      <c r="N213" s="31">
        <v>0.31964150375939854</v>
      </c>
      <c r="O213" s="30">
        <v>1</v>
      </c>
      <c r="R213" s="28">
        <v>340</v>
      </c>
      <c r="S213" s="29" t="s">
        <v>908</v>
      </c>
      <c r="T213" s="29" t="s">
        <v>618</v>
      </c>
      <c r="U213" s="29">
        <v>1E-4</v>
      </c>
      <c r="V213" s="29">
        <v>2.8500000000000001E-2</v>
      </c>
      <c r="W213" s="29">
        <v>3.7999999999999999E-2</v>
      </c>
      <c r="X213" s="29">
        <v>-1E-4</v>
      </c>
      <c r="Y213" s="29">
        <v>-2.87E-2</v>
      </c>
      <c r="Z213" s="29">
        <v>-3.8300000000000001E-2</v>
      </c>
      <c r="AA213" s="30">
        <v>300</v>
      </c>
      <c r="AB213" s="30">
        <v>475</v>
      </c>
      <c r="AC213" s="31">
        <v>79.706599999999995</v>
      </c>
      <c r="AD213" s="31">
        <v>0.31962546365914785</v>
      </c>
      <c r="AE213" s="30">
        <v>1</v>
      </c>
    </row>
    <row r="214" spans="2:31" x14ac:dyDescent="0.2">
      <c r="B214" s="28">
        <v>343</v>
      </c>
      <c r="C214" s="29" t="s">
        <v>910</v>
      </c>
      <c r="D214" s="29" t="s">
        <v>616</v>
      </c>
      <c r="E214" s="29">
        <v>1E-4</v>
      </c>
      <c r="F214" s="29">
        <v>2.8500000000000001E-2</v>
      </c>
      <c r="G214" s="29">
        <v>3.7900000000000003E-2</v>
      </c>
      <c r="H214" s="29">
        <v>-1E-4</v>
      </c>
      <c r="I214" s="29">
        <v>-2.9000000000000001E-2</v>
      </c>
      <c r="J214" s="29">
        <v>-3.8600000000000002E-2</v>
      </c>
      <c r="K214" s="30">
        <v>300</v>
      </c>
      <c r="L214" s="30">
        <v>475</v>
      </c>
      <c r="M214" s="31">
        <v>-55.7502</v>
      </c>
      <c r="N214" s="31">
        <v>0.2235596992481203</v>
      </c>
      <c r="O214" s="30">
        <v>1</v>
      </c>
      <c r="R214" s="28">
        <v>343</v>
      </c>
      <c r="S214" s="29" t="s">
        <v>910</v>
      </c>
      <c r="T214" s="29" t="s">
        <v>616</v>
      </c>
      <c r="U214" s="29">
        <v>1E-4</v>
      </c>
      <c r="V214" s="29">
        <v>2.8500000000000001E-2</v>
      </c>
      <c r="W214" s="29">
        <v>3.7900000000000003E-2</v>
      </c>
      <c r="X214" s="29">
        <v>-1E-4</v>
      </c>
      <c r="Y214" s="29">
        <v>-2.9000000000000001E-2</v>
      </c>
      <c r="Z214" s="29">
        <v>-3.8600000000000002E-2</v>
      </c>
      <c r="AA214" s="30">
        <v>300</v>
      </c>
      <c r="AB214" s="30">
        <v>475</v>
      </c>
      <c r="AC214" s="31">
        <v>-55.754600000000003</v>
      </c>
      <c r="AD214" s="31">
        <v>0.22357734335839602</v>
      </c>
      <c r="AE214" s="30">
        <v>1</v>
      </c>
    </row>
    <row r="215" spans="2:31" x14ac:dyDescent="0.2">
      <c r="B215" s="28">
        <v>343</v>
      </c>
      <c r="C215" s="29" t="s">
        <v>911</v>
      </c>
      <c r="D215" s="29" t="s">
        <v>618</v>
      </c>
      <c r="E215" s="29">
        <v>1E-4</v>
      </c>
      <c r="F215" s="29">
        <v>2.8500000000000001E-2</v>
      </c>
      <c r="G215" s="29">
        <v>3.7900000000000003E-2</v>
      </c>
      <c r="H215" s="29">
        <v>-1E-4</v>
      </c>
      <c r="I215" s="29">
        <v>-2.9000000000000001E-2</v>
      </c>
      <c r="J215" s="29">
        <v>-3.8600000000000002E-2</v>
      </c>
      <c r="K215" s="30">
        <v>300</v>
      </c>
      <c r="L215" s="30">
        <v>475</v>
      </c>
      <c r="M215" s="31">
        <v>85.273300000000006</v>
      </c>
      <c r="N215" s="31">
        <v>0.3419480701754386</v>
      </c>
      <c r="O215" s="30">
        <v>1</v>
      </c>
      <c r="R215" s="28">
        <v>343</v>
      </c>
      <c r="S215" s="29" t="s">
        <v>911</v>
      </c>
      <c r="T215" s="29" t="s">
        <v>618</v>
      </c>
      <c r="U215" s="29">
        <v>1E-4</v>
      </c>
      <c r="V215" s="29">
        <v>2.8500000000000001E-2</v>
      </c>
      <c r="W215" s="29">
        <v>3.7900000000000003E-2</v>
      </c>
      <c r="X215" s="29">
        <v>-1E-4</v>
      </c>
      <c r="Y215" s="29">
        <v>-2.9000000000000001E-2</v>
      </c>
      <c r="Z215" s="29">
        <v>-3.8600000000000002E-2</v>
      </c>
      <c r="AA215" s="30">
        <v>300</v>
      </c>
      <c r="AB215" s="30">
        <v>475</v>
      </c>
      <c r="AC215" s="31">
        <v>85.268900000000002</v>
      </c>
      <c r="AD215" s="31">
        <v>0.34193042606516294</v>
      </c>
      <c r="AE215" s="30">
        <v>1</v>
      </c>
    </row>
    <row r="216" spans="2:31" x14ac:dyDescent="0.2">
      <c r="B216" s="28">
        <v>346</v>
      </c>
      <c r="C216" s="29" t="s">
        <v>913</v>
      </c>
      <c r="D216" s="29" t="s">
        <v>616</v>
      </c>
      <c r="E216" s="29">
        <v>1E-4</v>
      </c>
      <c r="F216" s="29">
        <v>2.8500000000000001E-2</v>
      </c>
      <c r="G216" s="29">
        <v>3.7900000000000003E-2</v>
      </c>
      <c r="H216" s="29">
        <v>-1E-4</v>
      </c>
      <c r="I216" s="29">
        <v>-2.9000000000000001E-2</v>
      </c>
      <c r="J216" s="29">
        <v>-3.8600000000000002E-2</v>
      </c>
      <c r="K216" s="30">
        <v>300</v>
      </c>
      <c r="L216" s="30">
        <v>475</v>
      </c>
      <c r="M216" s="31">
        <v>-55.759099999999997</v>
      </c>
      <c r="N216" s="31">
        <v>0.22359538847117794</v>
      </c>
      <c r="O216" s="30">
        <v>1</v>
      </c>
      <c r="R216" s="28">
        <v>346</v>
      </c>
      <c r="S216" s="29" t="s">
        <v>913</v>
      </c>
      <c r="T216" s="29" t="s">
        <v>616</v>
      </c>
      <c r="U216" s="29">
        <v>1E-4</v>
      </c>
      <c r="V216" s="29">
        <v>2.8500000000000001E-2</v>
      </c>
      <c r="W216" s="29">
        <v>3.7900000000000003E-2</v>
      </c>
      <c r="X216" s="29">
        <v>-1E-4</v>
      </c>
      <c r="Y216" s="29">
        <v>-2.9000000000000001E-2</v>
      </c>
      <c r="Z216" s="29">
        <v>-3.8600000000000002E-2</v>
      </c>
      <c r="AA216" s="30">
        <v>300</v>
      </c>
      <c r="AB216" s="30">
        <v>475</v>
      </c>
      <c r="AC216" s="31">
        <v>-55.763399999999997</v>
      </c>
      <c r="AD216" s="31">
        <v>0.22361263157894734</v>
      </c>
      <c r="AE216" s="30">
        <v>1</v>
      </c>
    </row>
    <row r="217" spans="2:31" x14ac:dyDescent="0.2">
      <c r="B217" s="28">
        <v>346</v>
      </c>
      <c r="C217" s="29" t="s">
        <v>914</v>
      </c>
      <c r="D217" s="29" t="s">
        <v>618</v>
      </c>
      <c r="E217" s="29">
        <v>1E-4</v>
      </c>
      <c r="F217" s="29">
        <v>2.8500000000000001E-2</v>
      </c>
      <c r="G217" s="29">
        <v>3.7900000000000003E-2</v>
      </c>
      <c r="H217" s="29">
        <v>-1E-4</v>
      </c>
      <c r="I217" s="29">
        <v>-2.9000000000000001E-2</v>
      </c>
      <c r="J217" s="29">
        <v>-3.8600000000000002E-2</v>
      </c>
      <c r="K217" s="30">
        <v>300</v>
      </c>
      <c r="L217" s="30">
        <v>475</v>
      </c>
      <c r="M217" s="31">
        <v>85.264700000000005</v>
      </c>
      <c r="N217" s="31">
        <v>0.34191358395989979</v>
      </c>
      <c r="O217" s="30">
        <v>1</v>
      </c>
      <c r="R217" s="28">
        <v>346</v>
      </c>
      <c r="S217" s="29" t="s">
        <v>914</v>
      </c>
      <c r="T217" s="29" t="s">
        <v>618</v>
      </c>
      <c r="U217" s="29">
        <v>1E-4</v>
      </c>
      <c r="V217" s="29">
        <v>2.8500000000000001E-2</v>
      </c>
      <c r="W217" s="29">
        <v>3.7900000000000003E-2</v>
      </c>
      <c r="X217" s="29">
        <v>-1E-4</v>
      </c>
      <c r="Y217" s="29">
        <v>-2.9000000000000001E-2</v>
      </c>
      <c r="Z217" s="29">
        <v>-3.8600000000000002E-2</v>
      </c>
      <c r="AA217" s="30">
        <v>300</v>
      </c>
      <c r="AB217" s="30">
        <v>475</v>
      </c>
      <c r="AC217" s="31">
        <v>85.260300000000001</v>
      </c>
      <c r="AD217" s="31">
        <v>0.34189593984962408</v>
      </c>
      <c r="AE217" s="30">
        <v>1</v>
      </c>
    </row>
    <row r="218" spans="2:31" x14ac:dyDescent="0.2">
      <c r="B218" s="28">
        <v>349</v>
      </c>
      <c r="C218" s="29" t="s">
        <v>916</v>
      </c>
      <c r="D218" s="29" t="s">
        <v>616</v>
      </c>
      <c r="E218" s="29">
        <v>1E-4</v>
      </c>
      <c r="F218" s="29">
        <v>2.8500000000000001E-2</v>
      </c>
      <c r="G218" s="29">
        <v>3.7999999999999999E-2</v>
      </c>
      <c r="H218" s="29">
        <v>-1E-4</v>
      </c>
      <c r="I218" s="29">
        <v>-2.87E-2</v>
      </c>
      <c r="J218" s="29">
        <v>-3.8300000000000001E-2</v>
      </c>
      <c r="K218" s="30">
        <v>300</v>
      </c>
      <c r="L218" s="30">
        <v>475</v>
      </c>
      <c r="M218" s="31">
        <v>-54.135199999999998</v>
      </c>
      <c r="N218" s="31">
        <v>0.21708350877192981</v>
      </c>
      <c r="O218" s="30">
        <v>1</v>
      </c>
      <c r="R218" s="28">
        <v>349</v>
      </c>
      <c r="S218" s="29" t="s">
        <v>916</v>
      </c>
      <c r="T218" s="29" t="s">
        <v>616</v>
      </c>
      <c r="U218" s="29">
        <v>1E-4</v>
      </c>
      <c r="V218" s="29">
        <v>2.8500000000000001E-2</v>
      </c>
      <c r="W218" s="29">
        <v>3.7999999999999999E-2</v>
      </c>
      <c r="X218" s="29">
        <v>-1E-4</v>
      </c>
      <c r="Y218" s="29">
        <v>-2.87E-2</v>
      </c>
      <c r="Z218" s="29">
        <v>-3.8300000000000001E-2</v>
      </c>
      <c r="AA218" s="30">
        <v>300</v>
      </c>
      <c r="AB218" s="30">
        <v>475</v>
      </c>
      <c r="AC218" s="31">
        <v>-54.139200000000002</v>
      </c>
      <c r="AD218" s="31">
        <v>0.21709954887218047</v>
      </c>
      <c r="AE218" s="30">
        <v>1</v>
      </c>
    </row>
    <row r="219" spans="2:31" x14ac:dyDescent="0.2">
      <c r="B219" s="28">
        <v>349</v>
      </c>
      <c r="C219" s="29" t="s">
        <v>917</v>
      </c>
      <c r="D219" s="29" t="s">
        <v>618</v>
      </c>
      <c r="E219" s="29">
        <v>1E-4</v>
      </c>
      <c r="F219" s="29">
        <v>2.8500000000000001E-2</v>
      </c>
      <c r="G219" s="29">
        <v>3.7999999999999999E-2</v>
      </c>
      <c r="H219" s="29">
        <v>-1E-4</v>
      </c>
      <c r="I219" s="29">
        <v>-2.87E-2</v>
      </c>
      <c r="J219" s="29">
        <v>-3.8300000000000001E-2</v>
      </c>
      <c r="K219" s="30">
        <v>300</v>
      </c>
      <c r="L219" s="30">
        <v>475</v>
      </c>
      <c r="M219" s="31">
        <v>79.688999999999993</v>
      </c>
      <c r="N219" s="31">
        <v>0.31955488721804509</v>
      </c>
      <c r="O219" s="30">
        <v>1</v>
      </c>
      <c r="R219" s="28">
        <v>349</v>
      </c>
      <c r="S219" s="29" t="s">
        <v>917</v>
      </c>
      <c r="T219" s="29" t="s">
        <v>618</v>
      </c>
      <c r="U219" s="29">
        <v>1E-4</v>
      </c>
      <c r="V219" s="29">
        <v>2.8500000000000001E-2</v>
      </c>
      <c r="W219" s="29">
        <v>3.7999999999999999E-2</v>
      </c>
      <c r="X219" s="29">
        <v>-1E-4</v>
      </c>
      <c r="Y219" s="29">
        <v>-2.87E-2</v>
      </c>
      <c r="Z219" s="29">
        <v>-3.8300000000000001E-2</v>
      </c>
      <c r="AA219" s="30">
        <v>300</v>
      </c>
      <c r="AB219" s="30">
        <v>475</v>
      </c>
      <c r="AC219" s="31">
        <v>79.685000000000002</v>
      </c>
      <c r="AD219" s="31">
        <v>0.31953884711779451</v>
      </c>
      <c r="AE219" s="30">
        <v>1</v>
      </c>
    </row>
    <row r="220" spans="2:31" x14ac:dyDescent="0.2">
      <c r="B220" s="28">
        <v>352</v>
      </c>
      <c r="C220" s="29" t="s">
        <v>919</v>
      </c>
      <c r="D220" s="29" t="s">
        <v>616</v>
      </c>
      <c r="E220" s="29">
        <v>1E-4</v>
      </c>
      <c r="F220" s="29">
        <v>2.8400000000000002E-2</v>
      </c>
      <c r="G220" s="29">
        <v>3.78E-2</v>
      </c>
      <c r="H220" s="29">
        <v>-1E-4</v>
      </c>
      <c r="I220" s="29">
        <v>-2.8899999999999999E-2</v>
      </c>
      <c r="J220" s="29">
        <v>-3.85E-2</v>
      </c>
      <c r="K220" s="30">
        <v>300</v>
      </c>
      <c r="L220" s="30">
        <v>475</v>
      </c>
      <c r="M220" s="31">
        <v>-45.716500000000003</v>
      </c>
      <c r="N220" s="31">
        <v>0.18332431077694236</v>
      </c>
      <c r="O220" s="30">
        <v>1</v>
      </c>
      <c r="R220" s="28">
        <v>352</v>
      </c>
      <c r="S220" s="29" t="s">
        <v>919</v>
      </c>
      <c r="T220" s="29" t="s">
        <v>616</v>
      </c>
      <c r="U220" s="29">
        <v>1E-4</v>
      </c>
      <c r="V220" s="29">
        <v>2.8400000000000002E-2</v>
      </c>
      <c r="W220" s="29">
        <v>3.78E-2</v>
      </c>
      <c r="X220" s="29">
        <v>-1E-4</v>
      </c>
      <c r="Y220" s="29">
        <v>-2.8899999999999999E-2</v>
      </c>
      <c r="Z220" s="29">
        <v>-3.85E-2</v>
      </c>
      <c r="AA220" s="30">
        <v>300</v>
      </c>
      <c r="AB220" s="30">
        <v>475</v>
      </c>
      <c r="AC220" s="31">
        <v>-45.720100000000002</v>
      </c>
      <c r="AD220" s="31">
        <v>0.18333874686716795</v>
      </c>
      <c r="AE220" s="30">
        <v>1</v>
      </c>
    </row>
    <row r="221" spans="2:31" x14ac:dyDescent="0.2">
      <c r="B221" s="28">
        <v>352</v>
      </c>
      <c r="C221" s="29" t="s">
        <v>920</v>
      </c>
      <c r="D221" s="29" t="s">
        <v>618</v>
      </c>
      <c r="E221" s="29">
        <v>1E-4</v>
      </c>
      <c r="F221" s="29">
        <v>2.8400000000000002E-2</v>
      </c>
      <c r="G221" s="29">
        <v>3.78E-2</v>
      </c>
      <c r="H221" s="29">
        <v>-1E-4</v>
      </c>
      <c r="I221" s="29">
        <v>-2.8899999999999999E-2</v>
      </c>
      <c r="J221" s="29">
        <v>-3.85E-2</v>
      </c>
      <c r="K221" s="30">
        <v>300</v>
      </c>
      <c r="L221" s="30">
        <v>475</v>
      </c>
      <c r="M221" s="31">
        <v>69.676400000000001</v>
      </c>
      <c r="N221" s="31">
        <v>0.27940411027568918</v>
      </c>
      <c r="O221" s="30">
        <v>1</v>
      </c>
      <c r="R221" s="28">
        <v>352</v>
      </c>
      <c r="S221" s="29" t="s">
        <v>920</v>
      </c>
      <c r="T221" s="29" t="s">
        <v>618</v>
      </c>
      <c r="U221" s="29">
        <v>1E-4</v>
      </c>
      <c r="V221" s="29">
        <v>2.8400000000000002E-2</v>
      </c>
      <c r="W221" s="29">
        <v>3.78E-2</v>
      </c>
      <c r="X221" s="29">
        <v>-1E-4</v>
      </c>
      <c r="Y221" s="29">
        <v>-2.8899999999999999E-2</v>
      </c>
      <c r="Z221" s="29">
        <v>-3.85E-2</v>
      </c>
      <c r="AA221" s="30">
        <v>300</v>
      </c>
      <c r="AB221" s="30">
        <v>475</v>
      </c>
      <c r="AC221" s="31">
        <v>69.672899999999998</v>
      </c>
      <c r="AD221" s="31">
        <v>0.27939007518796988</v>
      </c>
      <c r="AE221" s="30">
        <v>1</v>
      </c>
    </row>
    <row r="222" spans="2:31" x14ac:dyDescent="0.2">
      <c r="B222" s="28">
        <v>368</v>
      </c>
      <c r="C222" s="29" t="s">
        <v>922</v>
      </c>
      <c r="D222" s="29" t="s">
        <v>616</v>
      </c>
      <c r="E222" s="29">
        <v>1E-4</v>
      </c>
      <c r="F222" s="29">
        <v>2.7799999999999998E-2</v>
      </c>
      <c r="G222" s="29">
        <v>3.6999999999999998E-2</v>
      </c>
      <c r="H222" s="29">
        <v>-1E-4</v>
      </c>
      <c r="I222" s="29">
        <v>-2.8000000000000001E-2</v>
      </c>
      <c r="J222" s="29">
        <v>-3.73E-2</v>
      </c>
      <c r="K222" s="30">
        <v>300</v>
      </c>
      <c r="L222" s="30">
        <v>475</v>
      </c>
      <c r="M222" s="31">
        <v>-36.728900000000003</v>
      </c>
      <c r="N222" s="31">
        <v>0.14728380952380954</v>
      </c>
      <c r="O222" s="30">
        <v>1</v>
      </c>
      <c r="R222" s="28">
        <v>368</v>
      </c>
      <c r="S222" s="29" t="s">
        <v>922</v>
      </c>
      <c r="T222" s="29" t="s">
        <v>616</v>
      </c>
      <c r="U222" s="29">
        <v>1E-4</v>
      </c>
      <c r="V222" s="29">
        <v>2.7799999999999998E-2</v>
      </c>
      <c r="W222" s="29">
        <v>3.6999999999999998E-2</v>
      </c>
      <c r="X222" s="29">
        <v>-1E-4</v>
      </c>
      <c r="Y222" s="29">
        <v>-2.8000000000000001E-2</v>
      </c>
      <c r="Z222" s="29">
        <v>-3.73E-2</v>
      </c>
      <c r="AA222" s="30">
        <v>300</v>
      </c>
      <c r="AB222" s="30">
        <v>475</v>
      </c>
      <c r="AC222" s="31">
        <v>-36.728400000000001</v>
      </c>
      <c r="AD222" s="31">
        <v>0.1472818045112782</v>
      </c>
      <c r="AE222" s="30">
        <v>1</v>
      </c>
    </row>
    <row r="223" spans="2:31" x14ac:dyDescent="0.2">
      <c r="B223" s="28">
        <v>368</v>
      </c>
      <c r="C223" s="29" t="s">
        <v>923</v>
      </c>
      <c r="D223" s="29" t="s">
        <v>618</v>
      </c>
      <c r="E223" s="29">
        <v>1E-4</v>
      </c>
      <c r="F223" s="29">
        <v>2.7799999999999998E-2</v>
      </c>
      <c r="G223" s="29">
        <v>3.6999999999999998E-2</v>
      </c>
      <c r="H223" s="29">
        <v>-1E-4</v>
      </c>
      <c r="I223" s="29">
        <v>-2.8000000000000001E-2</v>
      </c>
      <c r="J223" s="29">
        <v>-3.73E-2</v>
      </c>
      <c r="K223" s="30">
        <v>300</v>
      </c>
      <c r="L223" s="30">
        <v>475</v>
      </c>
      <c r="M223" s="31">
        <v>69.676400000000001</v>
      </c>
      <c r="N223" s="31">
        <v>0.27940411027568918</v>
      </c>
      <c r="O223" s="30">
        <v>1</v>
      </c>
      <c r="R223" s="28">
        <v>368</v>
      </c>
      <c r="S223" s="29" t="s">
        <v>923</v>
      </c>
      <c r="T223" s="29" t="s">
        <v>618</v>
      </c>
      <c r="U223" s="29">
        <v>1E-4</v>
      </c>
      <c r="V223" s="29">
        <v>2.7799999999999998E-2</v>
      </c>
      <c r="W223" s="29">
        <v>3.6999999999999998E-2</v>
      </c>
      <c r="X223" s="29">
        <v>-1E-4</v>
      </c>
      <c r="Y223" s="29">
        <v>-2.8000000000000001E-2</v>
      </c>
      <c r="Z223" s="29">
        <v>-3.73E-2</v>
      </c>
      <c r="AA223" s="30">
        <v>300</v>
      </c>
      <c r="AB223" s="30">
        <v>475</v>
      </c>
      <c r="AC223" s="31">
        <v>69.672899999999998</v>
      </c>
      <c r="AD223" s="31">
        <v>0.27939007518796988</v>
      </c>
      <c r="AE223" s="30">
        <v>1</v>
      </c>
    </row>
    <row r="224" spans="2:31" x14ac:dyDescent="0.2">
      <c r="B224" s="28">
        <v>369</v>
      </c>
      <c r="C224" s="29" t="s">
        <v>925</v>
      </c>
      <c r="D224" s="29" t="s">
        <v>616</v>
      </c>
      <c r="E224" s="29">
        <v>1E-4</v>
      </c>
      <c r="F224" s="29">
        <v>2.7799999999999998E-2</v>
      </c>
      <c r="G224" s="29">
        <v>3.6999999999999998E-2</v>
      </c>
      <c r="H224" s="29">
        <v>-1E-4</v>
      </c>
      <c r="I224" s="29">
        <v>-2.8000000000000001E-2</v>
      </c>
      <c r="J224" s="29">
        <v>-3.73E-2</v>
      </c>
      <c r="K224" s="30">
        <v>300</v>
      </c>
      <c r="L224" s="30">
        <v>475</v>
      </c>
      <c r="M224" s="31">
        <v>-36.415900000000001</v>
      </c>
      <c r="N224" s="31">
        <v>0.146028671679198</v>
      </c>
      <c r="O224" s="30">
        <v>1</v>
      </c>
      <c r="R224" s="28">
        <v>369</v>
      </c>
      <c r="S224" s="29" t="s">
        <v>925</v>
      </c>
      <c r="T224" s="29" t="s">
        <v>616</v>
      </c>
      <c r="U224" s="29">
        <v>1E-4</v>
      </c>
      <c r="V224" s="29">
        <v>2.7799999999999998E-2</v>
      </c>
      <c r="W224" s="29">
        <v>3.6999999999999998E-2</v>
      </c>
      <c r="X224" s="29">
        <v>-1E-4</v>
      </c>
      <c r="Y224" s="29">
        <v>-2.8000000000000001E-2</v>
      </c>
      <c r="Z224" s="29">
        <v>-3.73E-2</v>
      </c>
      <c r="AA224" s="30">
        <v>300</v>
      </c>
      <c r="AB224" s="30">
        <v>475</v>
      </c>
      <c r="AC224" s="31">
        <v>-36.415399999999998</v>
      </c>
      <c r="AD224" s="31">
        <v>0.14602666666666667</v>
      </c>
      <c r="AE224" s="30">
        <v>1</v>
      </c>
    </row>
    <row r="225" spans="2:31" x14ac:dyDescent="0.2">
      <c r="B225" s="28">
        <v>369</v>
      </c>
      <c r="C225" s="29" t="s">
        <v>926</v>
      </c>
      <c r="D225" s="29" t="s">
        <v>618</v>
      </c>
      <c r="E225" s="29">
        <v>1E-4</v>
      </c>
      <c r="F225" s="29">
        <v>2.7799999999999998E-2</v>
      </c>
      <c r="G225" s="29">
        <v>3.6999999999999998E-2</v>
      </c>
      <c r="H225" s="29">
        <v>-1E-4</v>
      </c>
      <c r="I225" s="29">
        <v>-2.8000000000000001E-2</v>
      </c>
      <c r="J225" s="29">
        <v>-3.73E-2</v>
      </c>
      <c r="K225" s="30">
        <v>300</v>
      </c>
      <c r="L225" s="30">
        <v>475</v>
      </c>
      <c r="M225" s="31">
        <v>69.676400000000001</v>
      </c>
      <c r="N225" s="31">
        <v>0.27940411027568918</v>
      </c>
      <c r="O225" s="30">
        <v>1</v>
      </c>
      <c r="R225" s="28">
        <v>369</v>
      </c>
      <c r="S225" s="29" t="s">
        <v>926</v>
      </c>
      <c r="T225" s="29" t="s">
        <v>618</v>
      </c>
      <c r="U225" s="29">
        <v>1E-4</v>
      </c>
      <c r="V225" s="29">
        <v>2.7799999999999998E-2</v>
      </c>
      <c r="W225" s="29">
        <v>3.6999999999999998E-2</v>
      </c>
      <c r="X225" s="29">
        <v>-1E-4</v>
      </c>
      <c r="Y225" s="29">
        <v>-2.8000000000000001E-2</v>
      </c>
      <c r="Z225" s="29">
        <v>-3.73E-2</v>
      </c>
      <c r="AA225" s="30">
        <v>300</v>
      </c>
      <c r="AB225" s="30">
        <v>475</v>
      </c>
      <c r="AC225" s="31">
        <v>69.672899999999998</v>
      </c>
      <c r="AD225" s="31">
        <v>0.27939007518796988</v>
      </c>
      <c r="AE225" s="30">
        <v>1</v>
      </c>
    </row>
    <row r="226" spans="2:31" x14ac:dyDescent="0.2">
      <c r="B226" s="28">
        <v>370</v>
      </c>
      <c r="C226" s="29" t="s">
        <v>927</v>
      </c>
      <c r="D226" s="29" t="s">
        <v>616</v>
      </c>
      <c r="E226" s="29">
        <v>1E-4</v>
      </c>
      <c r="F226" s="29">
        <v>2.7799999999999998E-2</v>
      </c>
      <c r="G226" s="29">
        <v>3.6999999999999998E-2</v>
      </c>
      <c r="H226" s="29">
        <v>-1E-4</v>
      </c>
      <c r="I226" s="29">
        <v>-2.8000000000000001E-2</v>
      </c>
      <c r="J226" s="29">
        <v>-3.73E-2</v>
      </c>
      <c r="K226" s="30">
        <v>300</v>
      </c>
      <c r="L226" s="30">
        <v>475</v>
      </c>
      <c r="M226" s="31">
        <v>-35.736600000000003</v>
      </c>
      <c r="N226" s="31">
        <v>0.14330466165413536</v>
      </c>
      <c r="O226" s="30">
        <v>1</v>
      </c>
      <c r="R226" s="28">
        <v>370</v>
      </c>
      <c r="S226" s="29" t="s">
        <v>927</v>
      </c>
      <c r="T226" s="29" t="s">
        <v>616</v>
      </c>
      <c r="U226" s="29">
        <v>1E-4</v>
      </c>
      <c r="V226" s="29">
        <v>2.7799999999999998E-2</v>
      </c>
      <c r="W226" s="29">
        <v>3.6999999999999998E-2</v>
      </c>
      <c r="X226" s="29">
        <v>-1E-4</v>
      </c>
      <c r="Y226" s="29">
        <v>-2.8000000000000001E-2</v>
      </c>
      <c r="Z226" s="29">
        <v>-3.73E-2</v>
      </c>
      <c r="AA226" s="30">
        <v>300</v>
      </c>
      <c r="AB226" s="30">
        <v>475</v>
      </c>
      <c r="AC226" s="31">
        <v>-35.7361</v>
      </c>
      <c r="AD226" s="31">
        <v>0.14330265664160399</v>
      </c>
      <c r="AE226" s="30">
        <v>1</v>
      </c>
    </row>
    <row r="227" spans="2:31" x14ac:dyDescent="0.2">
      <c r="B227" s="28">
        <v>370</v>
      </c>
      <c r="C227" s="29" t="s">
        <v>928</v>
      </c>
      <c r="D227" s="29" t="s">
        <v>618</v>
      </c>
      <c r="E227" s="29">
        <v>1E-4</v>
      </c>
      <c r="F227" s="29">
        <v>2.7799999999999998E-2</v>
      </c>
      <c r="G227" s="29">
        <v>3.6999999999999998E-2</v>
      </c>
      <c r="H227" s="29">
        <v>-1E-4</v>
      </c>
      <c r="I227" s="29">
        <v>-2.8000000000000001E-2</v>
      </c>
      <c r="J227" s="29">
        <v>-3.73E-2</v>
      </c>
      <c r="K227" s="30">
        <v>300</v>
      </c>
      <c r="L227" s="30">
        <v>475</v>
      </c>
      <c r="M227" s="31">
        <v>69.676400000000001</v>
      </c>
      <c r="N227" s="31">
        <v>0.27940411027568918</v>
      </c>
      <c r="O227" s="30">
        <v>1</v>
      </c>
      <c r="R227" s="28">
        <v>370</v>
      </c>
      <c r="S227" s="29" t="s">
        <v>928</v>
      </c>
      <c r="T227" s="29" t="s">
        <v>618</v>
      </c>
      <c r="U227" s="29">
        <v>1E-4</v>
      </c>
      <c r="V227" s="29">
        <v>2.7799999999999998E-2</v>
      </c>
      <c r="W227" s="29">
        <v>3.6999999999999998E-2</v>
      </c>
      <c r="X227" s="29">
        <v>-1E-4</v>
      </c>
      <c r="Y227" s="29">
        <v>-2.8000000000000001E-2</v>
      </c>
      <c r="Z227" s="29">
        <v>-3.73E-2</v>
      </c>
      <c r="AA227" s="30">
        <v>300</v>
      </c>
      <c r="AB227" s="30">
        <v>475</v>
      </c>
      <c r="AC227" s="31">
        <v>69.672899999999998</v>
      </c>
      <c r="AD227" s="31">
        <v>0.27939007518796988</v>
      </c>
      <c r="AE227" s="30">
        <v>1</v>
      </c>
    </row>
    <row r="228" spans="2:31" x14ac:dyDescent="0.2">
      <c r="B228" s="28">
        <v>371</v>
      </c>
      <c r="C228" s="29" t="s">
        <v>929</v>
      </c>
      <c r="D228" s="29" t="s">
        <v>616</v>
      </c>
      <c r="E228" s="29">
        <v>1E-4</v>
      </c>
      <c r="F228" s="29">
        <v>2.7799999999999998E-2</v>
      </c>
      <c r="G228" s="29">
        <v>3.6999999999999998E-2</v>
      </c>
      <c r="H228" s="29">
        <v>-1E-4</v>
      </c>
      <c r="I228" s="29">
        <v>-2.8000000000000001E-2</v>
      </c>
      <c r="J228" s="29">
        <v>-3.73E-2</v>
      </c>
      <c r="K228" s="30">
        <v>300</v>
      </c>
      <c r="L228" s="30">
        <v>475</v>
      </c>
      <c r="M228" s="31">
        <v>-35.635899999999999</v>
      </c>
      <c r="N228" s="31">
        <v>0.14290085213032583</v>
      </c>
      <c r="O228" s="30">
        <v>1</v>
      </c>
      <c r="R228" s="28">
        <v>371</v>
      </c>
      <c r="S228" s="29" t="s">
        <v>929</v>
      </c>
      <c r="T228" s="29" t="s">
        <v>616</v>
      </c>
      <c r="U228" s="29">
        <v>1E-4</v>
      </c>
      <c r="V228" s="29">
        <v>2.7799999999999998E-2</v>
      </c>
      <c r="W228" s="29">
        <v>3.6999999999999998E-2</v>
      </c>
      <c r="X228" s="29">
        <v>-1E-4</v>
      </c>
      <c r="Y228" s="29">
        <v>-2.8000000000000001E-2</v>
      </c>
      <c r="Z228" s="29">
        <v>-3.73E-2</v>
      </c>
      <c r="AA228" s="30">
        <v>300</v>
      </c>
      <c r="AB228" s="30">
        <v>475</v>
      </c>
      <c r="AC228" s="31">
        <v>-35.6355</v>
      </c>
      <c r="AD228" s="31">
        <v>0.14289924812030075</v>
      </c>
      <c r="AE228" s="30">
        <v>1</v>
      </c>
    </row>
    <row r="229" spans="2:31" x14ac:dyDescent="0.2">
      <c r="B229" s="28">
        <v>371</v>
      </c>
      <c r="C229" s="29" t="s">
        <v>930</v>
      </c>
      <c r="D229" s="29" t="s">
        <v>618</v>
      </c>
      <c r="E229" s="29">
        <v>1E-4</v>
      </c>
      <c r="F229" s="29">
        <v>2.7799999999999998E-2</v>
      </c>
      <c r="G229" s="29">
        <v>3.6999999999999998E-2</v>
      </c>
      <c r="H229" s="29">
        <v>-1E-4</v>
      </c>
      <c r="I229" s="29">
        <v>-2.8000000000000001E-2</v>
      </c>
      <c r="J229" s="29">
        <v>-3.73E-2</v>
      </c>
      <c r="K229" s="30">
        <v>300</v>
      </c>
      <c r="L229" s="30">
        <v>475</v>
      </c>
      <c r="M229" s="31">
        <v>69.676400000000001</v>
      </c>
      <c r="N229" s="31">
        <v>0.27940411027568918</v>
      </c>
      <c r="O229" s="30">
        <v>1</v>
      </c>
      <c r="R229" s="28">
        <v>371</v>
      </c>
      <c r="S229" s="29" t="s">
        <v>930</v>
      </c>
      <c r="T229" s="29" t="s">
        <v>618</v>
      </c>
      <c r="U229" s="29">
        <v>1E-4</v>
      </c>
      <c r="V229" s="29">
        <v>2.7799999999999998E-2</v>
      </c>
      <c r="W229" s="29">
        <v>3.6999999999999998E-2</v>
      </c>
      <c r="X229" s="29">
        <v>-1E-4</v>
      </c>
      <c r="Y229" s="29">
        <v>-2.8000000000000001E-2</v>
      </c>
      <c r="Z229" s="29">
        <v>-3.73E-2</v>
      </c>
      <c r="AA229" s="30">
        <v>300</v>
      </c>
      <c r="AB229" s="30">
        <v>475</v>
      </c>
      <c r="AC229" s="31">
        <v>69.672899999999998</v>
      </c>
      <c r="AD229" s="31">
        <v>0.27939007518796988</v>
      </c>
      <c r="AE229" s="30">
        <v>1</v>
      </c>
    </row>
    <row r="230" spans="2:31" x14ac:dyDescent="0.2">
      <c r="B230" s="28">
        <v>372</v>
      </c>
      <c r="C230" s="29" t="s">
        <v>932</v>
      </c>
      <c r="D230" s="29" t="s">
        <v>616</v>
      </c>
      <c r="E230" s="29">
        <v>1E-4</v>
      </c>
      <c r="F230" s="29">
        <v>2.7799999999999998E-2</v>
      </c>
      <c r="G230" s="29">
        <v>3.6999999999999998E-2</v>
      </c>
      <c r="H230" s="29">
        <v>-1E-4</v>
      </c>
      <c r="I230" s="29">
        <v>-2.8000000000000001E-2</v>
      </c>
      <c r="J230" s="29">
        <v>-3.73E-2</v>
      </c>
      <c r="K230" s="30">
        <v>300</v>
      </c>
      <c r="L230" s="30">
        <v>475</v>
      </c>
      <c r="M230" s="31">
        <v>-36.085099999999997</v>
      </c>
      <c r="N230" s="31">
        <v>0.14470215538847117</v>
      </c>
      <c r="O230" s="30">
        <v>1</v>
      </c>
      <c r="R230" s="28">
        <v>372</v>
      </c>
      <c r="S230" s="29" t="s">
        <v>932</v>
      </c>
      <c r="T230" s="29" t="s">
        <v>616</v>
      </c>
      <c r="U230" s="29">
        <v>1E-4</v>
      </c>
      <c r="V230" s="29">
        <v>2.7799999999999998E-2</v>
      </c>
      <c r="W230" s="29">
        <v>3.6999999999999998E-2</v>
      </c>
      <c r="X230" s="29">
        <v>-1E-4</v>
      </c>
      <c r="Y230" s="29">
        <v>-2.8000000000000001E-2</v>
      </c>
      <c r="Z230" s="29">
        <v>-3.73E-2</v>
      </c>
      <c r="AA230" s="30">
        <v>300</v>
      </c>
      <c r="AB230" s="30">
        <v>475</v>
      </c>
      <c r="AC230" s="31">
        <v>-36.084699999999998</v>
      </c>
      <c r="AD230" s="31">
        <v>0.14470055137844609</v>
      </c>
      <c r="AE230" s="30">
        <v>1</v>
      </c>
    </row>
    <row r="231" spans="2:31" x14ac:dyDescent="0.2">
      <c r="B231" s="28">
        <v>372</v>
      </c>
      <c r="C231" s="29" t="s">
        <v>933</v>
      </c>
      <c r="D231" s="29" t="s">
        <v>618</v>
      </c>
      <c r="E231" s="29">
        <v>1E-4</v>
      </c>
      <c r="F231" s="29">
        <v>2.7799999999999998E-2</v>
      </c>
      <c r="G231" s="29">
        <v>3.6999999999999998E-2</v>
      </c>
      <c r="H231" s="29">
        <v>-1E-4</v>
      </c>
      <c r="I231" s="29">
        <v>-2.8000000000000001E-2</v>
      </c>
      <c r="J231" s="29">
        <v>-3.73E-2</v>
      </c>
      <c r="K231" s="30">
        <v>300</v>
      </c>
      <c r="L231" s="30">
        <v>475</v>
      </c>
      <c r="M231" s="31">
        <v>69.676400000000001</v>
      </c>
      <c r="N231" s="31">
        <v>0.27940411027568918</v>
      </c>
      <c r="O231" s="30">
        <v>1</v>
      </c>
      <c r="R231" s="28">
        <v>372</v>
      </c>
      <c r="S231" s="29" t="s">
        <v>933</v>
      </c>
      <c r="T231" s="29" t="s">
        <v>618</v>
      </c>
      <c r="U231" s="29">
        <v>1E-4</v>
      </c>
      <c r="V231" s="29">
        <v>2.7799999999999998E-2</v>
      </c>
      <c r="W231" s="29">
        <v>3.6999999999999998E-2</v>
      </c>
      <c r="X231" s="29">
        <v>-1E-4</v>
      </c>
      <c r="Y231" s="29">
        <v>-2.8000000000000001E-2</v>
      </c>
      <c r="Z231" s="29">
        <v>-3.73E-2</v>
      </c>
      <c r="AA231" s="30">
        <v>300</v>
      </c>
      <c r="AB231" s="30">
        <v>475</v>
      </c>
      <c r="AC231" s="31">
        <v>69.672899999999998</v>
      </c>
      <c r="AD231" s="31">
        <v>0.27939007518796988</v>
      </c>
      <c r="AE231" s="30">
        <v>1</v>
      </c>
    </row>
    <row r="232" spans="2:31" x14ac:dyDescent="0.2">
      <c r="B232" s="28">
        <v>415</v>
      </c>
      <c r="C232" s="29" t="s">
        <v>935</v>
      </c>
      <c r="D232" s="29" t="s">
        <v>616</v>
      </c>
      <c r="E232" s="29">
        <v>1E-4</v>
      </c>
      <c r="F232" s="29">
        <v>2.7799999999999998E-2</v>
      </c>
      <c r="G232" s="29">
        <v>3.6999999999999998E-2</v>
      </c>
      <c r="H232" s="29">
        <v>-1E-4</v>
      </c>
      <c r="I232" s="29">
        <v>-2.8000000000000001E-2</v>
      </c>
      <c r="J232" s="29">
        <v>-3.73E-2</v>
      </c>
      <c r="K232" s="30">
        <v>300</v>
      </c>
      <c r="L232" s="30">
        <v>475</v>
      </c>
      <c r="M232" s="31">
        <v>-34.969799999999999</v>
      </c>
      <c r="N232" s="31">
        <v>0.14022977443609025</v>
      </c>
      <c r="O232" s="30">
        <v>1</v>
      </c>
      <c r="R232" s="28">
        <v>415</v>
      </c>
      <c r="S232" s="29" t="s">
        <v>935</v>
      </c>
      <c r="T232" s="29" t="s">
        <v>616</v>
      </c>
      <c r="U232" s="29">
        <v>1E-4</v>
      </c>
      <c r="V232" s="29">
        <v>2.7799999999999998E-2</v>
      </c>
      <c r="W232" s="29">
        <v>3.6999999999999998E-2</v>
      </c>
      <c r="X232" s="29">
        <v>-1E-4</v>
      </c>
      <c r="Y232" s="29">
        <v>-2.8000000000000001E-2</v>
      </c>
      <c r="Z232" s="29">
        <v>-3.73E-2</v>
      </c>
      <c r="AA232" s="30">
        <v>300</v>
      </c>
      <c r="AB232" s="30">
        <v>475</v>
      </c>
      <c r="AC232" s="31">
        <v>-34.969799999999999</v>
      </c>
      <c r="AD232" s="31">
        <v>0.14022977443609025</v>
      </c>
      <c r="AE232" s="30">
        <v>1</v>
      </c>
    </row>
    <row r="233" spans="2:31" x14ac:dyDescent="0.2">
      <c r="B233" s="28">
        <v>415</v>
      </c>
      <c r="C233" s="29" t="s">
        <v>936</v>
      </c>
      <c r="D233" s="29" t="s">
        <v>618</v>
      </c>
      <c r="E233" s="29">
        <v>1E-4</v>
      </c>
      <c r="F233" s="29">
        <v>2.7799999999999998E-2</v>
      </c>
      <c r="G233" s="29">
        <v>3.6999999999999998E-2</v>
      </c>
      <c r="H233" s="29">
        <v>-1E-4</v>
      </c>
      <c r="I233" s="29">
        <v>-2.8000000000000001E-2</v>
      </c>
      <c r="J233" s="29">
        <v>-3.73E-2</v>
      </c>
      <c r="K233" s="30">
        <v>300</v>
      </c>
      <c r="L233" s="30">
        <v>475</v>
      </c>
      <c r="M233" s="31">
        <v>69.676400000000001</v>
      </c>
      <c r="N233" s="31">
        <v>0.27940411027568918</v>
      </c>
      <c r="O233" s="30">
        <v>1</v>
      </c>
      <c r="R233" s="28">
        <v>415</v>
      </c>
      <c r="S233" s="29" t="s">
        <v>936</v>
      </c>
      <c r="T233" s="29" t="s">
        <v>618</v>
      </c>
      <c r="U233" s="29">
        <v>1E-4</v>
      </c>
      <c r="V233" s="29">
        <v>2.7799999999999998E-2</v>
      </c>
      <c r="W233" s="29">
        <v>3.6999999999999998E-2</v>
      </c>
      <c r="X233" s="29">
        <v>-1E-4</v>
      </c>
      <c r="Y233" s="29">
        <v>-2.8000000000000001E-2</v>
      </c>
      <c r="Z233" s="29">
        <v>-3.73E-2</v>
      </c>
      <c r="AA233" s="30">
        <v>300</v>
      </c>
      <c r="AB233" s="30">
        <v>475</v>
      </c>
      <c r="AC233" s="31">
        <v>69.672899999999998</v>
      </c>
      <c r="AD233" s="31">
        <v>0.27939007518796988</v>
      </c>
      <c r="AE233" s="30">
        <v>1</v>
      </c>
    </row>
    <row r="234" spans="2:31" x14ac:dyDescent="0.2">
      <c r="B234" s="28">
        <v>416</v>
      </c>
      <c r="C234" s="29" t="s">
        <v>938</v>
      </c>
      <c r="D234" s="29" t="s">
        <v>616</v>
      </c>
      <c r="E234" s="29">
        <v>1E-4</v>
      </c>
      <c r="F234" s="29">
        <v>2.7799999999999998E-2</v>
      </c>
      <c r="G234" s="29">
        <v>3.6999999999999998E-2</v>
      </c>
      <c r="H234" s="29">
        <v>-1E-4</v>
      </c>
      <c r="I234" s="29">
        <v>-2.8000000000000001E-2</v>
      </c>
      <c r="J234" s="29">
        <v>-3.73E-2</v>
      </c>
      <c r="K234" s="30">
        <v>300</v>
      </c>
      <c r="L234" s="30">
        <v>475</v>
      </c>
      <c r="M234" s="31">
        <v>-34.6952</v>
      </c>
      <c r="N234" s="31">
        <v>0.1391286215538847</v>
      </c>
      <c r="O234" s="30">
        <v>1</v>
      </c>
      <c r="R234" s="28">
        <v>416</v>
      </c>
      <c r="S234" s="29" t="s">
        <v>938</v>
      </c>
      <c r="T234" s="29" t="s">
        <v>616</v>
      </c>
      <c r="U234" s="29">
        <v>1E-4</v>
      </c>
      <c r="V234" s="29">
        <v>2.7799999999999998E-2</v>
      </c>
      <c r="W234" s="29">
        <v>3.6999999999999998E-2</v>
      </c>
      <c r="X234" s="29">
        <v>-1E-4</v>
      </c>
      <c r="Y234" s="29">
        <v>-2.8000000000000001E-2</v>
      </c>
      <c r="Z234" s="29">
        <v>-3.73E-2</v>
      </c>
      <c r="AA234" s="30">
        <v>300</v>
      </c>
      <c r="AB234" s="30">
        <v>475</v>
      </c>
      <c r="AC234" s="31">
        <v>-34.6952</v>
      </c>
      <c r="AD234" s="31">
        <v>0.1391286215538847</v>
      </c>
      <c r="AE234" s="30">
        <v>1</v>
      </c>
    </row>
    <row r="235" spans="2:31" x14ac:dyDescent="0.2">
      <c r="B235" s="28">
        <v>416</v>
      </c>
      <c r="C235" s="29" t="s">
        <v>939</v>
      </c>
      <c r="D235" s="29" t="s">
        <v>618</v>
      </c>
      <c r="E235" s="29">
        <v>1E-4</v>
      </c>
      <c r="F235" s="29">
        <v>2.7799999999999998E-2</v>
      </c>
      <c r="G235" s="29">
        <v>3.6999999999999998E-2</v>
      </c>
      <c r="H235" s="29">
        <v>-1E-4</v>
      </c>
      <c r="I235" s="29">
        <v>-2.8000000000000001E-2</v>
      </c>
      <c r="J235" s="29">
        <v>-3.73E-2</v>
      </c>
      <c r="K235" s="30">
        <v>300</v>
      </c>
      <c r="L235" s="30">
        <v>475</v>
      </c>
      <c r="M235" s="31">
        <v>69.676400000000001</v>
      </c>
      <c r="N235" s="31">
        <v>0.27940411027568918</v>
      </c>
      <c r="O235" s="30">
        <v>1</v>
      </c>
      <c r="R235" s="28">
        <v>416</v>
      </c>
      <c r="S235" s="29" t="s">
        <v>939</v>
      </c>
      <c r="T235" s="29" t="s">
        <v>618</v>
      </c>
      <c r="U235" s="29">
        <v>1E-4</v>
      </c>
      <c r="V235" s="29">
        <v>2.7799999999999998E-2</v>
      </c>
      <c r="W235" s="29">
        <v>3.6999999999999998E-2</v>
      </c>
      <c r="X235" s="29">
        <v>-1E-4</v>
      </c>
      <c r="Y235" s="29">
        <v>-2.8000000000000001E-2</v>
      </c>
      <c r="Z235" s="29">
        <v>-3.73E-2</v>
      </c>
      <c r="AA235" s="30">
        <v>300</v>
      </c>
      <c r="AB235" s="30">
        <v>475</v>
      </c>
      <c r="AC235" s="31">
        <v>69.672899999999998</v>
      </c>
      <c r="AD235" s="31">
        <v>0.27939007518796988</v>
      </c>
      <c r="AE235" s="30">
        <v>1</v>
      </c>
    </row>
    <row r="236" spans="2:31" x14ac:dyDescent="0.2">
      <c r="B236" s="28">
        <v>417</v>
      </c>
      <c r="C236" s="29" t="s">
        <v>940</v>
      </c>
      <c r="D236" s="29" t="s">
        <v>616</v>
      </c>
      <c r="E236" s="29">
        <v>1E-4</v>
      </c>
      <c r="F236" s="29">
        <v>2.7799999999999998E-2</v>
      </c>
      <c r="G236" s="29">
        <v>3.6999999999999998E-2</v>
      </c>
      <c r="H236" s="29">
        <v>-1E-4</v>
      </c>
      <c r="I236" s="29">
        <v>-2.8000000000000001E-2</v>
      </c>
      <c r="J236" s="29">
        <v>-3.73E-2</v>
      </c>
      <c r="K236" s="30">
        <v>300</v>
      </c>
      <c r="L236" s="30">
        <v>475</v>
      </c>
      <c r="M236" s="31">
        <v>-34.092700000000001</v>
      </c>
      <c r="N236" s="31">
        <v>0.13671258145363407</v>
      </c>
      <c r="O236" s="30">
        <v>1</v>
      </c>
      <c r="R236" s="28">
        <v>417</v>
      </c>
      <c r="S236" s="29" t="s">
        <v>940</v>
      </c>
      <c r="T236" s="29" t="s">
        <v>616</v>
      </c>
      <c r="U236" s="29">
        <v>1E-4</v>
      </c>
      <c r="V236" s="29">
        <v>2.7799999999999998E-2</v>
      </c>
      <c r="W236" s="29">
        <v>3.6999999999999998E-2</v>
      </c>
      <c r="X236" s="29">
        <v>-1E-4</v>
      </c>
      <c r="Y236" s="29">
        <v>-2.8000000000000001E-2</v>
      </c>
      <c r="Z236" s="29">
        <v>-3.73E-2</v>
      </c>
      <c r="AA236" s="30">
        <v>300</v>
      </c>
      <c r="AB236" s="30">
        <v>475</v>
      </c>
      <c r="AC236" s="31">
        <v>-34.092799999999997</v>
      </c>
      <c r="AD236" s="31">
        <v>0.13671298245614033</v>
      </c>
      <c r="AE236" s="30">
        <v>1</v>
      </c>
    </row>
    <row r="237" spans="2:31" x14ac:dyDescent="0.2">
      <c r="B237" s="28">
        <v>417</v>
      </c>
      <c r="C237" s="29" t="s">
        <v>941</v>
      </c>
      <c r="D237" s="29" t="s">
        <v>618</v>
      </c>
      <c r="E237" s="29">
        <v>1E-4</v>
      </c>
      <c r="F237" s="29">
        <v>2.7799999999999998E-2</v>
      </c>
      <c r="G237" s="29">
        <v>3.6999999999999998E-2</v>
      </c>
      <c r="H237" s="29">
        <v>-1E-4</v>
      </c>
      <c r="I237" s="29">
        <v>-2.8000000000000001E-2</v>
      </c>
      <c r="J237" s="29">
        <v>-3.73E-2</v>
      </c>
      <c r="K237" s="30">
        <v>300</v>
      </c>
      <c r="L237" s="30">
        <v>475</v>
      </c>
      <c r="M237" s="31">
        <v>69.676400000000001</v>
      </c>
      <c r="N237" s="31">
        <v>0.27940411027568918</v>
      </c>
      <c r="O237" s="30">
        <v>1</v>
      </c>
      <c r="R237" s="28">
        <v>417</v>
      </c>
      <c r="S237" s="29" t="s">
        <v>941</v>
      </c>
      <c r="T237" s="29" t="s">
        <v>618</v>
      </c>
      <c r="U237" s="29">
        <v>1E-4</v>
      </c>
      <c r="V237" s="29">
        <v>2.7799999999999998E-2</v>
      </c>
      <c r="W237" s="29">
        <v>3.6999999999999998E-2</v>
      </c>
      <c r="X237" s="29">
        <v>-1E-4</v>
      </c>
      <c r="Y237" s="29">
        <v>-2.8000000000000001E-2</v>
      </c>
      <c r="Z237" s="29">
        <v>-3.73E-2</v>
      </c>
      <c r="AA237" s="30">
        <v>300</v>
      </c>
      <c r="AB237" s="30">
        <v>475</v>
      </c>
      <c r="AC237" s="31">
        <v>69.672899999999998</v>
      </c>
      <c r="AD237" s="31">
        <v>0.27939007518796988</v>
      </c>
      <c r="AE237" s="30">
        <v>1</v>
      </c>
    </row>
    <row r="238" spans="2:31" x14ac:dyDescent="0.2">
      <c r="B238" s="28">
        <v>418</v>
      </c>
      <c r="C238" s="29" t="s">
        <v>942</v>
      </c>
      <c r="D238" s="29" t="s">
        <v>616</v>
      </c>
      <c r="E238" s="29">
        <v>1E-4</v>
      </c>
      <c r="F238" s="29">
        <v>2.7799999999999998E-2</v>
      </c>
      <c r="G238" s="29">
        <v>3.6999999999999998E-2</v>
      </c>
      <c r="H238" s="29">
        <v>-1E-4</v>
      </c>
      <c r="I238" s="29">
        <v>-2.8000000000000001E-2</v>
      </c>
      <c r="J238" s="29">
        <v>-3.73E-2</v>
      </c>
      <c r="K238" s="30">
        <v>300</v>
      </c>
      <c r="L238" s="30">
        <v>475</v>
      </c>
      <c r="M238" s="31">
        <v>-34.015799999999999</v>
      </c>
      <c r="N238" s="31">
        <v>0.13640421052631577</v>
      </c>
      <c r="O238" s="30">
        <v>1</v>
      </c>
      <c r="R238" s="28">
        <v>418</v>
      </c>
      <c r="S238" s="29" t="s">
        <v>942</v>
      </c>
      <c r="T238" s="29" t="s">
        <v>616</v>
      </c>
      <c r="U238" s="29">
        <v>1E-4</v>
      </c>
      <c r="V238" s="29">
        <v>2.7799999999999998E-2</v>
      </c>
      <c r="W238" s="29">
        <v>3.6999999999999998E-2</v>
      </c>
      <c r="X238" s="29">
        <v>-1E-4</v>
      </c>
      <c r="Y238" s="29">
        <v>-2.8000000000000001E-2</v>
      </c>
      <c r="Z238" s="29">
        <v>-3.73E-2</v>
      </c>
      <c r="AA238" s="30">
        <v>300</v>
      </c>
      <c r="AB238" s="30">
        <v>475</v>
      </c>
      <c r="AC238" s="31">
        <v>-34.015799999999999</v>
      </c>
      <c r="AD238" s="31">
        <v>0.13640421052631577</v>
      </c>
      <c r="AE238" s="30">
        <v>1</v>
      </c>
    </row>
    <row r="239" spans="2:31" x14ac:dyDescent="0.2">
      <c r="B239" s="28">
        <v>418</v>
      </c>
      <c r="C239" s="29" t="s">
        <v>943</v>
      </c>
      <c r="D239" s="29" t="s">
        <v>618</v>
      </c>
      <c r="E239" s="29">
        <v>1E-4</v>
      </c>
      <c r="F239" s="29">
        <v>2.7799999999999998E-2</v>
      </c>
      <c r="G239" s="29">
        <v>3.6999999999999998E-2</v>
      </c>
      <c r="H239" s="29">
        <v>-1E-4</v>
      </c>
      <c r="I239" s="29">
        <v>-2.8000000000000001E-2</v>
      </c>
      <c r="J239" s="29">
        <v>-3.73E-2</v>
      </c>
      <c r="K239" s="30">
        <v>300</v>
      </c>
      <c r="L239" s="30">
        <v>475</v>
      </c>
      <c r="M239" s="31">
        <v>69.676400000000001</v>
      </c>
      <c r="N239" s="31">
        <v>0.27940411027568918</v>
      </c>
      <c r="O239" s="30">
        <v>1</v>
      </c>
      <c r="R239" s="28">
        <v>418</v>
      </c>
      <c r="S239" s="29" t="s">
        <v>943</v>
      </c>
      <c r="T239" s="29" t="s">
        <v>618</v>
      </c>
      <c r="U239" s="29">
        <v>1E-4</v>
      </c>
      <c r="V239" s="29">
        <v>2.7799999999999998E-2</v>
      </c>
      <c r="W239" s="29">
        <v>3.6999999999999998E-2</v>
      </c>
      <c r="X239" s="29">
        <v>-1E-4</v>
      </c>
      <c r="Y239" s="29">
        <v>-2.8000000000000001E-2</v>
      </c>
      <c r="Z239" s="29">
        <v>-3.73E-2</v>
      </c>
      <c r="AA239" s="30">
        <v>300</v>
      </c>
      <c r="AB239" s="30">
        <v>475</v>
      </c>
      <c r="AC239" s="31">
        <v>69.672899999999998</v>
      </c>
      <c r="AD239" s="31">
        <v>0.27939007518796988</v>
      </c>
      <c r="AE239" s="30">
        <v>1</v>
      </c>
    </row>
    <row r="240" spans="2:31" x14ac:dyDescent="0.2">
      <c r="B240" s="28">
        <v>419</v>
      </c>
      <c r="C240" s="29" t="s">
        <v>945</v>
      </c>
      <c r="D240" s="29" t="s">
        <v>616</v>
      </c>
      <c r="E240" s="29">
        <v>1E-4</v>
      </c>
      <c r="F240" s="29">
        <v>2.7799999999999998E-2</v>
      </c>
      <c r="G240" s="29">
        <v>3.6999999999999998E-2</v>
      </c>
      <c r="H240" s="29">
        <v>-1E-4</v>
      </c>
      <c r="I240" s="29">
        <v>-2.8000000000000001E-2</v>
      </c>
      <c r="J240" s="29">
        <v>-3.73E-2</v>
      </c>
      <c r="K240" s="30">
        <v>300</v>
      </c>
      <c r="L240" s="30">
        <v>475</v>
      </c>
      <c r="M240" s="31">
        <v>-34.4392</v>
      </c>
      <c r="N240" s="31">
        <v>0.1381020551378446</v>
      </c>
      <c r="O240" s="30">
        <v>1</v>
      </c>
      <c r="R240" s="28">
        <v>419</v>
      </c>
      <c r="S240" s="29" t="s">
        <v>945</v>
      </c>
      <c r="T240" s="29" t="s">
        <v>616</v>
      </c>
      <c r="U240" s="29">
        <v>1E-4</v>
      </c>
      <c r="V240" s="29">
        <v>2.7799999999999998E-2</v>
      </c>
      <c r="W240" s="29">
        <v>3.6999999999999998E-2</v>
      </c>
      <c r="X240" s="29">
        <v>-1E-4</v>
      </c>
      <c r="Y240" s="29">
        <v>-2.8000000000000001E-2</v>
      </c>
      <c r="Z240" s="29">
        <v>-3.73E-2</v>
      </c>
      <c r="AA240" s="30">
        <v>300</v>
      </c>
      <c r="AB240" s="30">
        <v>475</v>
      </c>
      <c r="AC240" s="31">
        <v>-34.4392</v>
      </c>
      <c r="AD240" s="31">
        <v>0.1381020551378446</v>
      </c>
      <c r="AE240" s="30">
        <v>1</v>
      </c>
    </row>
    <row r="241" spans="2:31" x14ac:dyDescent="0.2">
      <c r="B241" s="28">
        <v>419</v>
      </c>
      <c r="C241" s="29" t="s">
        <v>946</v>
      </c>
      <c r="D241" s="29" t="s">
        <v>618</v>
      </c>
      <c r="E241" s="29">
        <v>1E-4</v>
      </c>
      <c r="F241" s="29">
        <v>2.7799999999999998E-2</v>
      </c>
      <c r="G241" s="29">
        <v>3.6999999999999998E-2</v>
      </c>
      <c r="H241" s="29">
        <v>-1E-4</v>
      </c>
      <c r="I241" s="29">
        <v>-2.8000000000000001E-2</v>
      </c>
      <c r="J241" s="29">
        <v>-3.73E-2</v>
      </c>
      <c r="K241" s="30">
        <v>300</v>
      </c>
      <c r="L241" s="30">
        <v>475</v>
      </c>
      <c r="M241" s="31">
        <v>69.676400000000001</v>
      </c>
      <c r="N241" s="31">
        <v>0.27940411027568918</v>
      </c>
      <c r="O241" s="30">
        <v>1</v>
      </c>
      <c r="R241" s="28">
        <v>419</v>
      </c>
      <c r="S241" s="29" t="s">
        <v>946</v>
      </c>
      <c r="T241" s="29" t="s">
        <v>618</v>
      </c>
      <c r="U241" s="29">
        <v>1E-4</v>
      </c>
      <c r="V241" s="29">
        <v>2.7799999999999998E-2</v>
      </c>
      <c r="W241" s="29">
        <v>3.6999999999999998E-2</v>
      </c>
      <c r="X241" s="29">
        <v>-1E-4</v>
      </c>
      <c r="Y241" s="29">
        <v>-2.8000000000000001E-2</v>
      </c>
      <c r="Z241" s="29">
        <v>-3.73E-2</v>
      </c>
      <c r="AA241" s="30">
        <v>300</v>
      </c>
      <c r="AB241" s="30">
        <v>475</v>
      </c>
      <c r="AC241" s="31">
        <v>69.672899999999998</v>
      </c>
      <c r="AD241" s="31">
        <v>0.27939007518796988</v>
      </c>
      <c r="AE241" s="30">
        <v>1</v>
      </c>
    </row>
    <row r="242" spans="2:31" x14ac:dyDescent="0.2">
      <c r="B242" s="28">
        <v>397</v>
      </c>
      <c r="C242" s="29" t="s">
        <v>948</v>
      </c>
      <c r="D242" s="29" t="s">
        <v>616</v>
      </c>
      <c r="E242" s="29">
        <v>1E-4</v>
      </c>
      <c r="F242" s="29">
        <v>2.8400000000000002E-2</v>
      </c>
      <c r="G242" s="29">
        <v>3.78E-2</v>
      </c>
      <c r="H242" s="29">
        <v>-1E-4</v>
      </c>
      <c r="I242" s="29">
        <v>-2.8899999999999999E-2</v>
      </c>
      <c r="J242" s="29">
        <v>-3.85E-2</v>
      </c>
      <c r="K242" s="30">
        <v>300</v>
      </c>
      <c r="L242" s="30">
        <v>475</v>
      </c>
      <c r="M242" s="31">
        <v>-44.396500000000003</v>
      </c>
      <c r="N242" s="31">
        <v>0.1780310776942356</v>
      </c>
      <c r="O242" s="30">
        <v>1</v>
      </c>
      <c r="R242" s="28">
        <v>397</v>
      </c>
      <c r="S242" s="29" t="s">
        <v>948</v>
      </c>
      <c r="T242" s="29" t="s">
        <v>616</v>
      </c>
      <c r="U242" s="29">
        <v>1E-4</v>
      </c>
      <c r="V242" s="29">
        <v>2.8400000000000002E-2</v>
      </c>
      <c r="W242" s="29">
        <v>3.78E-2</v>
      </c>
      <c r="X242" s="29">
        <v>-1E-4</v>
      </c>
      <c r="Y242" s="29">
        <v>-2.8899999999999999E-2</v>
      </c>
      <c r="Z242" s="29">
        <v>-3.85E-2</v>
      </c>
      <c r="AA242" s="30">
        <v>300</v>
      </c>
      <c r="AB242" s="30">
        <v>475</v>
      </c>
      <c r="AC242" s="31">
        <v>-44.3994</v>
      </c>
      <c r="AD242" s="31">
        <v>0.1780427067669173</v>
      </c>
      <c r="AE242" s="30">
        <v>1</v>
      </c>
    </row>
    <row r="243" spans="2:31" x14ac:dyDescent="0.2">
      <c r="B243" s="28">
        <v>397</v>
      </c>
      <c r="C243" s="29" t="s">
        <v>949</v>
      </c>
      <c r="D243" s="29" t="s">
        <v>618</v>
      </c>
      <c r="E243" s="29">
        <v>1E-4</v>
      </c>
      <c r="F243" s="29">
        <v>2.8400000000000002E-2</v>
      </c>
      <c r="G243" s="29">
        <v>3.78E-2</v>
      </c>
      <c r="H243" s="29">
        <v>-1E-4</v>
      </c>
      <c r="I243" s="29">
        <v>-2.8899999999999999E-2</v>
      </c>
      <c r="J243" s="29">
        <v>-3.85E-2</v>
      </c>
      <c r="K243" s="30">
        <v>300</v>
      </c>
      <c r="L243" s="30">
        <v>475</v>
      </c>
      <c r="M243" s="31">
        <v>69.515299999999996</v>
      </c>
      <c r="N243" s="31">
        <v>0.27875809523809525</v>
      </c>
      <c r="O243" s="30">
        <v>1</v>
      </c>
      <c r="R243" s="28">
        <v>397</v>
      </c>
      <c r="S243" s="29" t="s">
        <v>949</v>
      </c>
      <c r="T243" s="29" t="s">
        <v>618</v>
      </c>
      <c r="U243" s="29">
        <v>1E-4</v>
      </c>
      <c r="V243" s="29">
        <v>2.8400000000000002E-2</v>
      </c>
      <c r="W243" s="29">
        <v>3.78E-2</v>
      </c>
      <c r="X243" s="29">
        <v>-1E-4</v>
      </c>
      <c r="Y243" s="29">
        <v>-2.8899999999999999E-2</v>
      </c>
      <c r="Z243" s="29">
        <v>-3.85E-2</v>
      </c>
      <c r="AA243" s="30">
        <v>300</v>
      </c>
      <c r="AB243" s="30">
        <v>475</v>
      </c>
      <c r="AC243" s="31">
        <v>69.5124</v>
      </c>
      <c r="AD243" s="31">
        <v>0.27874646616541349</v>
      </c>
      <c r="AE243" s="30">
        <v>1</v>
      </c>
    </row>
    <row r="244" spans="2:31" x14ac:dyDescent="0.2">
      <c r="B244" s="28">
        <v>400</v>
      </c>
      <c r="C244" s="29" t="s">
        <v>951</v>
      </c>
      <c r="D244" s="29" t="s">
        <v>616</v>
      </c>
      <c r="E244" s="29">
        <v>1E-4</v>
      </c>
      <c r="F244" s="29">
        <v>2.8500000000000001E-2</v>
      </c>
      <c r="G244" s="29">
        <v>3.7900000000000003E-2</v>
      </c>
      <c r="H244" s="29">
        <v>-1E-4</v>
      </c>
      <c r="I244" s="29">
        <v>-2.9000000000000001E-2</v>
      </c>
      <c r="J244" s="29">
        <v>-3.8600000000000002E-2</v>
      </c>
      <c r="K244" s="30">
        <v>300</v>
      </c>
      <c r="L244" s="30">
        <v>475</v>
      </c>
      <c r="M244" s="31">
        <v>-53.970100000000002</v>
      </c>
      <c r="N244" s="31">
        <v>0.21642145363408524</v>
      </c>
      <c r="O244" s="30">
        <v>1</v>
      </c>
      <c r="R244" s="28">
        <v>400</v>
      </c>
      <c r="S244" s="29" t="s">
        <v>951</v>
      </c>
      <c r="T244" s="29" t="s">
        <v>616</v>
      </c>
      <c r="U244" s="29">
        <v>1E-4</v>
      </c>
      <c r="V244" s="29">
        <v>2.8500000000000001E-2</v>
      </c>
      <c r="W244" s="29">
        <v>3.7900000000000003E-2</v>
      </c>
      <c r="X244" s="29">
        <v>-1E-4</v>
      </c>
      <c r="Y244" s="29">
        <v>-2.9000000000000001E-2</v>
      </c>
      <c r="Z244" s="29">
        <v>-3.8600000000000002E-2</v>
      </c>
      <c r="AA244" s="30">
        <v>300</v>
      </c>
      <c r="AB244" s="30">
        <v>475</v>
      </c>
      <c r="AC244" s="31">
        <v>-53.973700000000001</v>
      </c>
      <c r="AD244" s="31">
        <v>0.2164358897243108</v>
      </c>
      <c r="AE244" s="30">
        <v>1</v>
      </c>
    </row>
    <row r="245" spans="2:31" x14ac:dyDescent="0.2">
      <c r="B245" s="28">
        <v>400</v>
      </c>
      <c r="C245" s="29" t="s">
        <v>952</v>
      </c>
      <c r="D245" s="29" t="s">
        <v>618</v>
      </c>
      <c r="E245" s="29">
        <v>1E-4</v>
      </c>
      <c r="F245" s="29">
        <v>2.8500000000000001E-2</v>
      </c>
      <c r="G245" s="29">
        <v>3.7900000000000003E-2</v>
      </c>
      <c r="H245" s="29">
        <v>-1E-4</v>
      </c>
      <c r="I245" s="29">
        <v>-2.9000000000000001E-2</v>
      </c>
      <c r="J245" s="29">
        <v>-3.8600000000000002E-2</v>
      </c>
      <c r="K245" s="30">
        <v>300</v>
      </c>
      <c r="L245" s="30">
        <v>475</v>
      </c>
      <c r="M245" s="31">
        <v>84.754999999999995</v>
      </c>
      <c r="N245" s="31">
        <v>0.33986967418546365</v>
      </c>
      <c r="O245" s="30">
        <v>1</v>
      </c>
      <c r="R245" s="28">
        <v>400</v>
      </c>
      <c r="S245" s="29" t="s">
        <v>952</v>
      </c>
      <c r="T245" s="29" t="s">
        <v>618</v>
      </c>
      <c r="U245" s="29">
        <v>1E-4</v>
      </c>
      <c r="V245" s="29">
        <v>2.8500000000000001E-2</v>
      </c>
      <c r="W245" s="29">
        <v>3.7900000000000003E-2</v>
      </c>
      <c r="X245" s="29">
        <v>-1E-4</v>
      </c>
      <c r="Y245" s="29">
        <v>-2.9000000000000001E-2</v>
      </c>
      <c r="Z245" s="29">
        <v>-3.8600000000000002E-2</v>
      </c>
      <c r="AA245" s="30">
        <v>300</v>
      </c>
      <c r="AB245" s="30">
        <v>475</v>
      </c>
      <c r="AC245" s="31">
        <v>84.751499999999993</v>
      </c>
      <c r="AD245" s="31">
        <v>0.33985563909774436</v>
      </c>
      <c r="AE245" s="30">
        <v>1</v>
      </c>
    </row>
    <row r="246" spans="2:31" x14ac:dyDescent="0.2">
      <c r="B246" s="28">
        <v>403</v>
      </c>
      <c r="C246" s="29" t="s">
        <v>954</v>
      </c>
      <c r="D246" s="29" t="s">
        <v>616</v>
      </c>
      <c r="E246" s="29">
        <v>1E-4</v>
      </c>
      <c r="F246" s="29">
        <v>2.8500000000000001E-2</v>
      </c>
      <c r="G246" s="29">
        <v>3.7900000000000003E-2</v>
      </c>
      <c r="H246" s="29">
        <v>-1E-4</v>
      </c>
      <c r="I246" s="29">
        <v>-2.9000000000000001E-2</v>
      </c>
      <c r="J246" s="29">
        <v>-3.8600000000000002E-2</v>
      </c>
      <c r="K246" s="30">
        <v>300</v>
      </c>
      <c r="L246" s="30">
        <v>475</v>
      </c>
      <c r="M246" s="31">
        <v>-55.165700000000001</v>
      </c>
      <c r="N246" s="31">
        <v>0.22121583959899752</v>
      </c>
      <c r="O246" s="30">
        <v>1</v>
      </c>
      <c r="R246" s="28">
        <v>403</v>
      </c>
      <c r="S246" s="29" t="s">
        <v>954</v>
      </c>
      <c r="T246" s="29" t="s">
        <v>616</v>
      </c>
      <c r="U246" s="29">
        <v>1E-4</v>
      </c>
      <c r="V246" s="29">
        <v>2.8500000000000001E-2</v>
      </c>
      <c r="W246" s="29">
        <v>3.7900000000000003E-2</v>
      </c>
      <c r="X246" s="29">
        <v>-1E-4</v>
      </c>
      <c r="Y246" s="29">
        <v>-2.9000000000000001E-2</v>
      </c>
      <c r="Z246" s="29">
        <v>-3.8600000000000002E-2</v>
      </c>
      <c r="AA246" s="30">
        <v>300</v>
      </c>
      <c r="AB246" s="30">
        <v>475</v>
      </c>
      <c r="AC246" s="31">
        <v>-55.1693</v>
      </c>
      <c r="AD246" s="31">
        <v>0.22123027568922307</v>
      </c>
      <c r="AE246" s="30">
        <v>1</v>
      </c>
    </row>
    <row r="247" spans="2:31" x14ac:dyDescent="0.2">
      <c r="B247" s="28">
        <v>403</v>
      </c>
      <c r="C247" s="29" t="s">
        <v>955</v>
      </c>
      <c r="D247" s="29" t="s">
        <v>618</v>
      </c>
      <c r="E247" s="29">
        <v>1E-4</v>
      </c>
      <c r="F247" s="29">
        <v>2.8500000000000001E-2</v>
      </c>
      <c r="G247" s="29">
        <v>3.7900000000000003E-2</v>
      </c>
      <c r="H247" s="29">
        <v>-1E-4</v>
      </c>
      <c r="I247" s="29">
        <v>-2.9000000000000001E-2</v>
      </c>
      <c r="J247" s="29">
        <v>-3.8600000000000002E-2</v>
      </c>
      <c r="K247" s="30">
        <v>300</v>
      </c>
      <c r="L247" s="30">
        <v>475</v>
      </c>
      <c r="M247" s="31">
        <v>84.374899999999997</v>
      </c>
      <c r="N247" s="31">
        <v>0.33834546365914786</v>
      </c>
      <c r="O247" s="30">
        <v>1</v>
      </c>
      <c r="R247" s="28">
        <v>403</v>
      </c>
      <c r="S247" s="29" t="s">
        <v>955</v>
      </c>
      <c r="T247" s="29" t="s">
        <v>618</v>
      </c>
      <c r="U247" s="29">
        <v>1E-4</v>
      </c>
      <c r="V247" s="29">
        <v>2.8500000000000001E-2</v>
      </c>
      <c r="W247" s="29">
        <v>3.7900000000000003E-2</v>
      </c>
      <c r="X247" s="29">
        <v>-1E-4</v>
      </c>
      <c r="Y247" s="29">
        <v>-2.9000000000000001E-2</v>
      </c>
      <c r="Z247" s="29">
        <v>-3.8600000000000002E-2</v>
      </c>
      <c r="AA247" s="30">
        <v>300</v>
      </c>
      <c r="AB247" s="30">
        <v>475</v>
      </c>
      <c r="AC247" s="31">
        <v>84.371399999999994</v>
      </c>
      <c r="AD247" s="31">
        <v>0.33833142857142856</v>
      </c>
      <c r="AE247" s="30">
        <v>1</v>
      </c>
    </row>
    <row r="248" spans="2:31" x14ac:dyDescent="0.2">
      <c r="B248" s="28">
        <v>406</v>
      </c>
      <c r="C248" s="29" t="s">
        <v>957</v>
      </c>
      <c r="D248" s="29" t="s">
        <v>616</v>
      </c>
      <c r="E248" s="29">
        <v>1E-4</v>
      </c>
      <c r="F248" s="29">
        <v>2.8500000000000001E-2</v>
      </c>
      <c r="G248" s="29">
        <v>3.7900000000000003E-2</v>
      </c>
      <c r="H248" s="29">
        <v>-1E-4</v>
      </c>
      <c r="I248" s="29">
        <v>-2.9000000000000001E-2</v>
      </c>
      <c r="J248" s="29">
        <v>-3.8600000000000002E-2</v>
      </c>
      <c r="K248" s="30">
        <v>300</v>
      </c>
      <c r="L248" s="30">
        <v>475</v>
      </c>
      <c r="M248" s="31">
        <v>-55.177599999999998</v>
      </c>
      <c r="N248" s="31">
        <v>0.22126355889724311</v>
      </c>
      <c r="O248" s="30">
        <v>1</v>
      </c>
      <c r="R248" s="28">
        <v>406</v>
      </c>
      <c r="S248" s="29" t="s">
        <v>957</v>
      </c>
      <c r="T248" s="29" t="s">
        <v>616</v>
      </c>
      <c r="U248" s="29">
        <v>1E-4</v>
      </c>
      <c r="V248" s="29">
        <v>2.8500000000000001E-2</v>
      </c>
      <c r="W248" s="29">
        <v>3.7900000000000003E-2</v>
      </c>
      <c r="X248" s="29">
        <v>-1E-4</v>
      </c>
      <c r="Y248" s="29">
        <v>-2.9000000000000001E-2</v>
      </c>
      <c r="Z248" s="29">
        <v>-3.8600000000000002E-2</v>
      </c>
      <c r="AA248" s="30">
        <v>300</v>
      </c>
      <c r="AB248" s="30">
        <v>475</v>
      </c>
      <c r="AC248" s="31">
        <v>-55.1813</v>
      </c>
      <c r="AD248" s="31">
        <v>0.22127839598997495</v>
      </c>
      <c r="AE248" s="30">
        <v>1</v>
      </c>
    </row>
    <row r="249" spans="2:31" x14ac:dyDescent="0.2">
      <c r="B249" s="28">
        <v>406</v>
      </c>
      <c r="C249" s="29" t="s">
        <v>958</v>
      </c>
      <c r="D249" s="29" t="s">
        <v>618</v>
      </c>
      <c r="E249" s="29">
        <v>1E-4</v>
      </c>
      <c r="F249" s="29">
        <v>2.8500000000000001E-2</v>
      </c>
      <c r="G249" s="29">
        <v>3.7900000000000003E-2</v>
      </c>
      <c r="H249" s="29">
        <v>-1E-4</v>
      </c>
      <c r="I249" s="29">
        <v>-2.9000000000000001E-2</v>
      </c>
      <c r="J249" s="29">
        <v>-3.8600000000000002E-2</v>
      </c>
      <c r="K249" s="30">
        <v>300</v>
      </c>
      <c r="L249" s="30">
        <v>475</v>
      </c>
      <c r="M249" s="31">
        <v>84.363900000000001</v>
      </c>
      <c r="N249" s="31">
        <v>0.33830135338345863</v>
      </c>
      <c r="O249" s="30">
        <v>1</v>
      </c>
      <c r="R249" s="28">
        <v>406</v>
      </c>
      <c r="S249" s="29" t="s">
        <v>958</v>
      </c>
      <c r="T249" s="29" t="s">
        <v>618</v>
      </c>
      <c r="U249" s="29">
        <v>1E-4</v>
      </c>
      <c r="V249" s="29">
        <v>2.8500000000000001E-2</v>
      </c>
      <c r="W249" s="29">
        <v>3.7900000000000003E-2</v>
      </c>
      <c r="X249" s="29">
        <v>-1E-4</v>
      </c>
      <c r="Y249" s="29">
        <v>-2.9000000000000001E-2</v>
      </c>
      <c r="Z249" s="29">
        <v>-3.8600000000000002E-2</v>
      </c>
      <c r="AA249" s="30">
        <v>300</v>
      </c>
      <c r="AB249" s="30">
        <v>475</v>
      </c>
      <c r="AC249" s="31">
        <v>84.360399999999998</v>
      </c>
      <c r="AD249" s="31">
        <v>0.33828731829573933</v>
      </c>
      <c r="AE249" s="30">
        <v>1</v>
      </c>
    </row>
    <row r="250" spans="2:31" x14ac:dyDescent="0.2">
      <c r="B250" s="28">
        <v>409</v>
      </c>
      <c r="C250" s="29" t="s">
        <v>960</v>
      </c>
      <c r="D250" s="29" t="s">
        <v>616</v>
      </c>
      <c r="E250" s="29">
        <v>1E-4</v>
      </c>
      <c r="F250" s="29">
        <v>2.8500000000000001E-2</v>
      </c>
      <c r="G250" s="29">
        <v>3.7900000000000003E-2</v>
      </c>
      <c r="H250" s="29">
        <v>-1E-4</v>
      </c>
      <c r="I250" s="29">
        <v>-2.9000000000000001E-2</v>
      </c>
      <c r="J250" s="29">
        <v>-3.8600000000000002E-2</v>
      </c>
      <c r="K250" s="30">
        <v>300</v>
      </c>
      <c r="L250" s="30">
        <v>475</v>
      </c>
      <c r="M250" s="31">
        <v>-54.000300000000003</v>
      </c>
      <c r="N250" s="31">
        <v>0.21654255639097744</v>
      </c>
      <c r="O250" s="30">
        <v>1</v>
      </c>
      <c r="R250" s="28">
        <v>409</v>
      </c>
      <c r="S250" s="29" t="s">
        <v>960</v>
      </c>
      <c r="T250" s="29" t="s">
        <v>616</v>
      </c>
      <c r="U250" s="29">
        <v>1E-4</v>
      </c>
      <c r="V250" s="29">
        <v>2.8500000000000001E-2</v>
      </c>
      <c r="W250" s="29">
        <v>3.7900000000000003E-2</v>
      </c>
      <c r="X250" s="29">
        <v>-1E-4</v>
      </c>
      <c r="Y250" s="29">
        <v>-2.9000000000000001E-2</v>
      </c>
      <c r="Z250" s="29">
        <v>-3.8600000000000002E-2</v>
      </c>
      <c r="AA250" s="30">
        <v>300</v>
      </c>
      <c r="AB250" s="30">
        <v>475</v>
      </c>
      <c r="AC250" s="31">
        <v>-54.003900000000002</v>
      </c>
      <c r="AD250" s="31">
        <v>0.21655699248120303</v>
      </c>
      <c r="AE250" s="30">
        <v>1</v>
      </c>
    </row>
    <row r="251" spans="2:31" x14ac:dyDescent="0.2">
      <c r="B251" s="28">
        <v>409</v>
      </c>
      <c r="C251" s="29" t="s">
        <v>961</v>
      </c>
      <c r="D251" s="29" t="s">
        <v>618</v>
      </c>
      <c r="E251" s="29">
        <v>1E-4</v>
      </c>
      <c r="F251" s="29">
        <v>2.8500000000000001E-2</v>
      </c>
      <c r="G251" s="29">
        <v>3.7900000000000003E-2</v>
      </c>
      <c r="H251" s="29">
        <v>-1E-4</v>
      </c>
      <c r="I251" s="29">
        <v>-2.9000000000000001E-2</v>
      </c>
      <c r="J251" s="29">
        <v>-3.8600000000000002E-2</v>
      </c>
      <c r="K251" s="30">
        <v>300</v>
      </c>
      <c r="L251" s="30">
        <v>475</v>
      </c>
      <c r="M251" s="31">
        <v>84.720399999999998</v>
      </c>
      <c r="N251" s="31">
        <v>0.33973092731829574</v>
      </c>
      <c r="O251" s="30">
        <v>1</v>
      </c>
      <c r="R251" s="28">
        <v>409</v>
      </c>
      <c r="S251" s="29" t="s">
        <v>961</v>
      </c>
      <c r="T251" s="29" t="s">
        <v>618</v>
      </c>
      <c r="U251" s="29">
        <v>1E-4</v>
      </c>
      <c r="V251" s="29">
        <v>2.8500000000000001E-2</v>
      </c>
      <c r="W251" s="29">
        <v>3.7900000000000003E-2</v>
      </c>
      <c r="X251" s="29">
        <v>-1E-4</v>
      </c>
      <c r="Y251" s="29">
        <v>-2.9000000000000001E-2</v>
      </c>
      <c r="Z251" s="29">
        <v>-3.8600000000000002E-2</v>
      </c>
      <c r="AA251" s="30">
        <v>300</v>
      </c>
      <c r="AB251" s="30">
        <v>475</v>
      </c>
      <c r="AC251" s="31">
        <v>84.716899999999995</v>
      </c>
      <c r="AD251" s="31">
        <v>0.33971689223057644</v>
      </c>
      <c r="AE251" s="30">
        <v>1</v>
      </c>
    </row>
    <row r="252" spans="2:31" x14ac:dyDescent="0.2">
      <c r="B252" s="28">
        <v>412</v>
      </c>
      <c r="C252" s="29" t="s">
        <v>963</v>
      </c>
      <c r="D252" s="29" t="s">
        <v>616</v>
      </c>
      <c r="E252" s="29">
        <v>1E-4</v>
      </c>
      <c r="F252" s="29">
        <v>2.8400000000000002E-2</v>
      </c>
      <c r="G252" s="29">
        <v>3.78E-2</v>
      </c>
      <c r="H252" s="29">
        <v>-1E-4</v>
      </c>
      <c r="I252" s="29">
        <v>-2.8899999999999999E-2</v>
      </c>
      <c r="J252" s="29">
        <v>-3.85E-2</v>
      </c>
      <c r="K252" s="30">
        <v>300</v>
      </c>
      <c r="L252" s="30">
        <v>475</v>
      </c>
      <c r="M252" s="31">
        <v>-44.427999999999997</v>
      </c>
      <c r="N252" s="31">
        <v>0.17815739348370926</v>
      </c>
      <c r="O252" s="30">
        <v>1</v>
      </c>
      <c r="R252" s="28">
        <v>412</v>
      </c>
      <c r="S252" s="29" t="s">
        <v>963</v>
      </c>
      <c r="T252" s="29" t="s">
        <v>616</v>
      </c>
      <c r="U252" s="29">
        <v>1E-4</v>
      </c>
      <c r="V252" s="29">
        <v>2.8400000000000002E-2</v>
      </c>
      <c r="W252" s="29">
        <v>3.78E-2</v>
      </c>
      <c r="X252" s="29">
        <v>-1E-4</v>
      </c>
      <c r="Y252" s="29">
        <v>-2.8899999999999999E-2</v>
      </c>
      <c r="Z252" s="29">
        <v>-3.85E-2</v>
      </c>
      <c r="AA252" s="30">
        <v>300</v>
      </c>
      <c r="AB252" s="30">
        <v>475</v>
      </c>
      <c r="AC252" s="31">
        <v>-44.430900000000001</v>
      </c>
      <c r="AD252" s="31">
        <v>0.17816902255639097</v>
      </c>
      <c r="AE252" s="30">
        <v>1</v>
      </c>
    </row>
    <row r="253" spans="2:31" x14ac:dyDescent="0.2">
      <c r="B253" s="28">
        <v>412</v>
      </c>
      <c r="C253" s="29" t="s">
        <v>964</v>
      </c>
      <c r="D253" s="29" t="s">
        <v>618</v>
      </c>
      <c r="E253" s="29">
        <v>1E-4</v>
      </c>
      <c r="F253" s="29">
        <v>2.8400000000000002E-2</v>
      </c>
      <c r="G253" s="29">
        <v>3.78E-2</v>
      </c>
      <c r="H253" s="29">
        <v>-1E-4</v>
      </c>
      <c r="I253" s="29">
        <v>-2.8899999999999999E-2</v>
      </c>
      <c r="J253" s="29">
        <v>-3.85E-2</v>
      </c>
      <c r="K253" s="30">
        <v>300</v>
      </c>
      <c r="L253" s="30">
        <v>475</v>
      </c>
      <c r="M253" s="31">
        <v>69.470299999999995</v>
      </c>
      <c r="N253" s="31">
        <v>0.27857764411027564</v>
      </c>
      <c r="O253" s="30">
        <v>1</v>
      </c>
      <c r="R253" s="28">
        <v>412</v>
      </c>
      <c r="S253" s="29" t="s">
        <v>964</v>
      </c>
      <c r="T253" s="29" t="s">
        <v>618</v>
      </c>
      <c r="U253" s="29">
        <v>1E-4</v>
      </c>
      <c r="V253" s="29">
        <v>2.8400000000000002E-2</v>
      </c>
      <c r="W253" s="29">
        <v>3.78E-2</v>
      </c>
      <c r="X253" s="29">
        <v>-1E-4</v>
      </c>
      <c r="Y253" s="29">
        <v>-2.8899999999999999E-2</v>
      </c>
      <c r="Z253" s="29">
        <v>-3.85E-2</v>
      </c>
      <c r="AA253" s="30">
        <v>300</v>
      </c>
      <c r="AB253" s="30">
        <v>475</v>
      </c>
      <c r="AC253" s="31">
        <v>69.467600000000004</v>
      </c>
      <c r="AD253" s="31">
        <v>0.27856681704260655</v>
      </c>
      <c r="AE253" s="30">
        <v>1</v>
      </c>
    </row>
    <row r="254" spans="2:31" x14ac:dyDescent="0.2">
      <c r="B254" s="28">
        <v>420</v>
      </c>
      <c r="C254" s="29" t="s">
        <v>966</v>
      </c>
      <c r="D254" s="29" t="s">
        <v>616</v>
      </c>
      <c r="E254" s="29">
        <v>1E-4</v>
      </c>
      <c r="F254" s="29">
        <v>2.7900000000000001E-2</v>
      </c>
      <c r="G254" s="29">
        <v>3.7199999999999997E-2</v>
      </c>
      <c r="H254" s="29">
        <v>-1E-4</v>
      </c>
      <c r="I254" s="29">
        <v>-2.81E-2</v>
      </c>
      <c r="J254" s="29">
        <v>-3.7499999999999999E-2</v>
      </c>
      <c r="K254" s="30">
        <v>300</v>
      </c>
      <c r="L254" s="30">
        <v>475</v>
      </c>
      <c r="M254" s="31">
        <v>-45.859400000000001</v>
      </c>
      <c r="N254" s="31">
        <v>0.183897343358396</v>
      </c>
      <c r="O254" s="30">
        <v>1</v>
      </c>
      <c r="R254" s="28">
        <v>420</v>
      </c>
      <c r="S254" s="29" t="s">
        <v>966</v>
      </c>
      <c r="T254" s="29" t="s">
        <v>616</v>
      </c>
      <c r="U254" s="29">
        <v>1E-4</v>
      </c>
      <c r="V254" s="29">
        <v>2.7900000000000001E-2</v>
      </c>
      <c r="W254" s="29">
        <v>3.7199999999999997E-2</v>
      </c>
      <c r="X254" s="29">
        <v>-1E-4</v>
      </c>
      <c r="Y254" s="29">
        <v>-2.81E-2</v>
      </c>
      <c r="Z254" s="29">
        <v>-3.7499999999999999E-2</v>
      </c>
      <c r="AA254" s="30">
        <v>300</v>
      </c>
      <c r="AB254" s="30">
        <v>475</v>
      </c>
      <c r="AC254" s="31">
        <v>-45.859099999999998</v>
      </c>
      <c r="AD254" s="31">
        <v>0.18389614035087717</v>
      </c>
      <c r="AE254" s="30">
        <v>1</v>
      </c>
    </row>
    <row r="255" spans="2:31" x14ac:dyDescent="0.2">
      <c r="B255" s="28">
        <v>420</v>
      </c>
      <c r="C255" s="29" t="s">
        <v>967</v>
      </c>
      <c r="D255" s="29" t="s">
        <v>618</v>
      </c>
      <c r="E255" s="29">
        <v>1E-4</v>
      </c>
      <c r="F255" s="29">
        <v>2.7900000000000001E-2</v>
      </c>
      <c r="G255" s="29">
        <v>3.7199999999999997E-2</v>
      </c>
      <c r="H255" s="29">
        <v>-1E-4</v>
      </c>
      <c r="I255" s="29">
        <v>-2.81E-2</v>
      </c>
      <c r="J255" s="29">
        <v>-3.7499999999999999E-2</v>
      </c>
      <c r="K255" s="30">
        <v>300</v>
      </c>
      <c r="L255" s="30">
        <v>475</v>
      </c>
      <c r="M255" s="31">
        <v>69.470299999999995</v>
      </c>
      <c r="N255" s="31">
        <v>0.27857764411027564</v>
      </c>
      <c r="O255" s="30">
        <v>1</v>
      </c>
      <c r="R255" s="28">
        <v>420</v>
      </c>
      <c r="S255" s="29" t="s">
        <v>967</v>
      </c>
      <c r="T255" s="29" t="s">
        <v>618</v>
      </c>
      <c r="U255" s="29">
        <v>1E-4</v>
      </c>
      <c r="V255" s="29">
        <v>2.7900000000000001E-2</v>
      </c>
      <c r="W255" s="29">
        <v>3.7199999999999997E-2</v>
      </c>
      <c r="X255" s="29">
        <v>-1E-4</v>
      </c>
      <c r="Y255" s="29">
        <v>-2.81E-2</v>
      </c>
      <c r="Z255" s="29">
        <v>-3.7499999999999999E-2</v>
      </c>
      <c r="AA255" s="30">
        <v>300</v>
      </c>
      <c r="AB255" s="30">
        <v>475</v>
      </c>
      <c r="AC255" s="31">
        <v>69.467600000000004</v>
      </c>
      <c r="AD255" s="31">
        <v>0.27856681704260655</v>
      </c>
      <c r="AE255" s="30">
        <v>1</v>
      </c>
    </row>
    <row r="256" spans="2:31" x14ac:dyDescent="0.2">
      <c r="B256" s="28">
        <v>421</v>
      </c>
      <c r="C256" s="29" t="s">
        <v>969</v>
      </c>
      <c r="D256" s="29" t="s">
        <v>616</v>
      </c>
      <c r="E256" s="29">
        <v>1E-4</v>
      </c>
      <c r="F256" s="29">
        <v>2.7900000000000001E-2</v>
      </c>
      <c r="G256" s="29">
        <v>3.7199999999999997E-2</v>
      </c>
      <c r="H256" s="29">
        <v>-1E-4</v>
      </c>
      <c r="I256" s="29">
        <v>-2.81E-2</v>
      </c>
      <c r="J256" s="29">
        <v>-3.7499999999999999E-2</v>
      </c>
      <c r="K256" s="30">
        <v>300</v>
      </c>
      <c r="L256" s="30">
        <v>475</v>
      </c>
      <c r="M256" s="31">
        <v>-43.964599999999997</v>
      </c>
      <c r="N256" s="31">
        <v>0.17629914786967418</v>
      </c>
      <c r="O256" s="30">
        <v>1</v>
      </c>
      <c r="R256" s="28">
        <v>421</v>
      </c>
      <c r="S256" s="29" t="s">
        <v>969</v>
      </c>
      <c r="T256" s="29" t="s">
        <v>616</v>
      </c>
      <c r="U256" s="29">
        <v>1E-4</v>
      </c>
      <c r="V256" s="29">
        <v>2.7900000000000001E-2</v>
      </c>
      <c r="W256" s="29">
        <v>3.7199999999999997E-2</v>
      </c>
      <c r="X256" s="29">
        <v>-1E-4</v>
      </c>
      <c r="Y256" s="29">
        <v>-2.81E-2</v>
      </c>
      <c r="Z256" s="29">
        <v>-3.7499999999999999E-2</v>
      </c>
      <c r="AA256" s="30">
        <v>300</v>
      </c>
      <c r="AB256" s="30">
        <v>475</v>
      </c>
      <c r="AC256" s="31">
        <v>-43.964300000000001</v>
      </c>
      <c r="AD256" s="31">
        <v>0.17629794486215539</v>
      </c>
      <c r="AE256" s="30">
        <v>1</v>
      </c>
    </row>
    <row r="257" spans="2:31" x14ac:dyDescent="0.2">
      <c r="B257" s="28">
        <v>421</v>
      </c>
      <c r="C257" s="29" t="s">
        <v>970</v>
      </c>
      <c r="D257" s="29" t="s">
        <v>618</v>
      </c>
      <c r="E257" s="29">
        <v>1E-4</v>
      </c>
      <c r="F257" s="29">
        <v>2.7900000000000001E-2</v>
      </c>
      <c r="G257" s="29">
        <v>3.7199999999999997E-2</v>
      </c>
      <c r="H257" s="29">
        <v>-1E-4</v>
      </c>
      <c r="I257" s="29">
        <v>-2.81E-2</v>
      </c>
      <c r="J257" s="29">
        <v>-3.7499999999999999E-2</v>
      </c>
      <c r="K257" s="30">
        <v>300</v>
      </c>
      <c r="L257" s="30">
        <v>475</v>
      </c>
      <c r="M257" s="31">
        <v>69.470299999999995</v>
      </c>
      <c r="N257" s="31">
        <v>0.27857764411027564</v>
      </c>
      <c r="O257" s="30">
        <v>1</v>
      </c>
      <c r="R257" s="28">
        <v>421</v>
      </c>
      <c r="S257" s="29" t="s">
        <v>970</v>
      </c>
      <c r="T257" s="29" t="s">
        <v>618</v>
      </c>
      <c r="U257" s="29">
        <v>1E-4</v>
      </c>
      <c r="V257" s="29">
        <v>2.7900000000000001E-2</v>
      </c>
      <c r="W257" s="29">
        <v>3.7199999999999997E-2</v>
      </c>
      <c r="X257" s="29">
        <v>-1E-4</v>
      </c>
      <c r="Y257" s="29">
        <v>-2.81E-2</v>
      </c>
      <c r="Z257" s="29">
        <v>-3.7499999999999999E-2</v>
      </c>
      <c r="AA257" s="30">
        <v>300</v>
      </c>
      <c r="AB257" s="30">
        <v>475</v>
      </c>
      <c r="AC257" s="31">
        <v>69.467600000000004</v>
      </c>
      <c r="AD257" s="31">
        <v>0.27856681704260655</v>
      </c>
      <c r="AE257" s="30">
        <v>1</v>
      </c>
    </row>
    <row r="258" spans="2:31" x14ac:dyDescent="0.2">
      <c r="B258" s="28">
        <v>422</v>
      </c>
      <c r="C258" s="29" t="s">
        <v>971</v>
      </c>
      <c r="D258" s="29" t="s">
        <v>616</v>
      </c>
      <c r="E258" s="29">
        <v>1E-4</v>
      </c>
      <c r="F258" s="29">
        <v>2.7900000000000001E-2</v>
      </c>
      <c r="G258" s="29">
        <v>3.7199999999999997E-2</v>
      </c>
      <c r="H258" s="29">
        <v>-1E-4</v>
      </c>
      <c r="I258" s="29">
        <v>-2.81E-2</v>
      </c>
      <c r="J258" s="29">
        <v>-3.7499999999999999E-2</v>
      </c>
      <c r="K258" s="30">
        <v>300</v>
      </c>
      <c r="L258" s="30">
        <v>475</v>
      </c>
      <c r="M258" s="31">
        <v>-45.824399999999997</v>
      </c>
      <c r="N258" s="31">
        <v>0.18375699248120297</v>
      </c>
      <c r="O258" s="30">
        <v>1</v>
      </c>
      <c r="R258" s="28">
        <v>422</v>
      </c>
      <c r="S258" s="29" t="s">
        <v>971</v>
      </c>
      <c r="T258" s="29" t="s">
        <v>616</v>
      </c>
      <c r="U258" s="29">
        <v>1E-4</v>
      </c>
      <c r="V258" s="29">
        <v>2.7900000000000001E-2</v>
      </c>
      <c r="W258" s="29">
        <v>3.7199999999999997E-2</v>
      </c>
      <c r="X258" s="29">
        <v>-1E-4</v>
      </c>
      <c r="Y258" s="29">
        <v>-2.81E-2</v>
      </c>
      <c r="Z258" s="29">
        <v>-3.7499999999999999E-2</v>
      </c>
      <c r="AA258" s="30">
        <v>300</v>
      </c>
      <c r="AB258" s="30">
        <v>475</v>
      </c>
      <c r="AC258" s="31">
        <v>-45.824199999999998</v>
      </c>
      <c r="AD258" s="31">
        <v>0.18375619047619046</v>
      </c>
      <c r="AE258" s="30">
        <v>1</v>
      </c>
    </row>
    <row r="259" spans="2:31" x14ac:dyDescent="0.2">
      <c r="B259" s="28">
        <v>422</v>
      </c>
      <c r="C259" s="29" t="s">
        <v>972</v>
      </c>
      <c r="D259" s="29" t="s">
        <v>618</v>
      </c>
      <c r="E259" s="29">
        <v>1E-4</v>
      </c>
      <c r="F259" s="29">
        <v>2.7900000000000001E-2</v>
      </c>
      <c r="G259" s="29">
        <v>3.7199999999999997E-2</v>
      </c>
      <c r="H259" s="29">
        <v>-1E-4</v>
      </c>
      <c r="I259" s="29">
        <v>-2.81E-2</v>
      </c>
      <c r="J259" s="29">
        <v>-3.7499999999999999E-2</v>
      </c>
      <c r="K259" s="30">
        <v>300</v>
      </c>
      <c r="L259" s="30">
        <v>475</v>
      </c>
      <c r="M259" s="31">
        <v>69.470299999999995</v>
      </c>
      <c r="N259" s="31">
        <v>0.27857764411027564</v>
      </c>
      <c r="O259" s="30">
        <v>1</v>
      </c>
      <c r="R259" s="28">
        <v>422</v>
      </c>
      <c r="S259" s="29" t="s">
        <v>972</v>
      </c>
      <c r="T259" s="29" t="s">
        <v>618</v>
      </c>
      <c r="U259" s="29">
        <v>1E-4</v>
      </c>
      <c r="V259" s="29">
        <v>2.7900000000000001E-2</v>
      </c>
      <c r="W259" s="29">
        <v>3.7199999999999997E-2</v>
      </c>
      <c r="X259" s="29">
        <v>-1E-4</v>
      </c>
      <c r="Y259" s="29">
        <v>-2.81E-2</v>
      </c>
      <c r="Z259" s="29">
        <v>-3.7499999999999999E-2</v>
      </c>
      <c r="AA259" s="30">
        <v>300</v>
      </c>
      <c r="AB259" s="30">
        <v>475</v>
      </c>
      <c r="AC259" s="31">
        <v>69.467600000000004</v>
      </c>
      <c r="AD259" s="31">
        <v>0.27856681704260655</v>
      </c>
      <c r="AE259" s="30">
        <v>1</v>
      </c>
    </row>
    <row r="260" spans="2:31" x14ac:dyDescent="0.2">
      <c r="B260" s="28">
        <v>423</v>
      </c>
      <c r="C260" s="29" t="s">
        <v>973</v>
      </c>
      <c r="D260" s="29" t="s">
        <v>616</v>
      </c>
      <c r="E260" s="29">
        <v>1E-4</v>
      </c>
      <c r="F260" s="29">
        <v>2.7900000000000001E-2</v>
      </c>
      <c r="G260" s="29">
        <v>3.7199999999999997E-2</v>
      </c>
      <c r="H260" s="29">
        <v>-1E-4</v>
      </c>
      <c r="I260" s="29">
        <v>-2.81E-2</v>
      </c>
      <c r="J260" s="29">
        <v>-3.7499999999999999E-2</v>
      </c>
      <c r="K260" s="30">
        <v>300</v>
      </c>
      <c r="L260" s="30">
        <v>475</v>
      </c>
      <c r="M260" s="31">
        <v>-44.863500000000002</v>
      </c>
      <c r="N260" s="31">
        <v>0.17990375939849623</v>
      </c>
      <c r="O260" s="30">
        <v>1</v>
      </c>
      <c r="R260" s="28">
        <v>423</v>
      </c>
      <c r="S260" s="29" t="s">
        <v>973</v>
      </c>
      <c r="T260" s="29" t="s">
        <v>616</v>
      </c>
      <c r="U260" s="29">
        <v>1E-4</v>
      </c>
      <c r="V260" s="29">
        <v>2.7900000000000001E-2</v>
      </c>
      <c r="W260" s="29">
        <v>3.7199999999999997E-2</v>
      </c>
      <c r="X260" s="29">
        <v>-1E-4</v>
      </c>
      <c r="Y260" s="29">
        <v>-2.81E-2</v>
      </c>
      <c r="Z260" s="29">
        <v>-3.7499999999999999E-2</v>
      </c>
      <c r="AA260" s="30">
        <v>300</v>
      </c>
      <c r="AB260" s="30">
        <v>475</v>
      </c>
      <c r="AC260" s="31">
        <v>-44.863300000000002</v>
      </c>
      <c r="AD260" s="31">
        <v>0.17990295739348372</v>
      </c>
      <c r="AE260" s="30">
        <v>1</v>
      </c>
    </row>
    <row r="261" spans="2:31" x14ac:dyDescent="0.2">
      <c r="B261" s="28">
        <v>423</v>
      </c>
      <c r="C261" s="29" t="s">
        <v>974</v>
      </c>
      <c r="D261" s="29" t="s">
        <v>618</v>
      </c>
      <c r="E261" s="29">
        <v>1E-4</v>
      </c>
      <c r="F261" s="29">
        <v>2.7900000000000001E-2</v>
      </c>
      <c r="G261" s="29">
        <v>3.7199999999999997E-2</v>
      </c>
      <c r="H261" s="29">
        <v>-1E-4</v>
      </c>
      <c r="I261" s="29">
        <v>-2.81E-2</v>
      </c>
      <c r="J261" s="29">
        <v>-3.7499999999999999E-2</v>
      </c>
      <c r="K261" s="30">
        <v>300</v>
      </c>
      <c r="L261" s="30">
        <v>475</v>
      </c>
      <c r="M261" s="31">
        <v>69.470299999999995</v>
      </c>
      <c r="N261" s="31">
        <v>0.27857764411027564</v>
      </c>
      <c r="O261" s="30">
        <v>1</v>
      </c>
      <c r="R261" s="28">
        <v>423</v>
      </c>
      <c r="S261" s="29" t="s">
        <v>974</v>
      </c>
      <c r="T261" s="29" t="s">
        <v>618</v>
      </c>
      <c r="U261" s="29">
        <v>1E-4</v>
      </c>
      <c r="V261" s="29">
        <v>2.7900000000000001E-2</v>
      </c>
      <c r="W261" s="29">
        <v>3.7199999999999997E-2</v>
      </c>
      <c r="X261" s="29">
        <v>-1E-4</v>
      </c>
      <c r="Y261" s="29">
        <v>-2.81E-2</v>
      </c>
      <c r="Z261" s="29">
        <v>-3.7499999999999999E-2</v>
      </c>
      <c r="AA261" s="30">
        <v>300</v>
      </c>
      <c r="AB261" s="30">
        <v>475</v>
      </c>
      <c r="AC261" s="31">
        <v>69.467600000000004</v>
      </c>
      <c r="AD261" s="31">
        <v>0.27856681704260655</v>
      </c>
      <c r="AE261" s="30">
        <v>1</v>
      </c>
    </row>
    <row r="262" spans="2:31" x14ac:dyDescent="0.2">
      <c r="B262" s="28">
        <v>424</v>
      </c>
      <c r="C262" s="29" t="s">
        <v>976</v>
      </c>
      <c r="D262" s="29" t="s">
        <v>616</v>
      </c>
      <c r="E262" s="29">
        <v>1E-4</v>
      </c>
      <c r="F262" s="29">
        <v>2.7900000000000001E-2</v>
      </c>
      <c r="G262" s="29">
        <v>3.7199999999999997E-2</v>
      </c>
      <c r="H262" s="29">
        <v>-1E-4</v>
      </c>
      <c r="I262" s="29">
        <v>-2.81E-2</v>
      </c>
      <c r="J262" s="29">
        <v>-3.7499999999999999E-2</v>
      </c>
      <c r="K262" s="30">
        <v>300</v>
      </c>
      <c r="L262" s="30">
        <v>475</v>
      </c>
      <c r="M262" s="31">
        <v>-42.989800000000002</v>
      </c>
      <c r="N262" s="31">
        <v>0.1723901754385965</v>
      </c>
      <c r="O262" s="30">
        <v>1</v>
      </c>
      <c r="R262" s="28">
        <v>424</v>
      </c>
      <c r="S262" s="29" t="s">
        <v>976</v>
      </c>
      <c r="T262" s="29" t="s">
        <v>616</v>
      </c>
      <c r="U262" s="29">
        <v>1E-4</v>
      </c>
      <c r="V262" s="29">
        <v>2.7900000000000001E-2</v>
      </c>
      <c r="W262" s="29">
        <v>3.7199999999999997E-2</v>
      </c>
      <c r="X262" s="29">
        <v>-1E-4</v>
      </c>
      <c r="Y262" s="29">
        <v>-2.81E-2</v>
      </c>
      <c r="Z262" s="29">
        <v>-3.7499999999999999E-2</v>
      </c>
      <c r="AA262" s="30">
        <v>300</v>
      </c>
      <c r="AB262" s="30">
        <v>475</v>
      </c>
      <c r="AC262" s="31">
        <v>-42.989600000000003</v>
      </c>
      <c r="AD262" s="31">
        <v>0.17238937343358399</v>
      </c>
      <c r="AE262" s="30">
        <v>1</v>
      </c>
    </row>
    <row r="263" spans="2:31" x14ac:dyDescent="0.2">
      <c r="B263" s="28">
        <v>424</v>
      </c>
      <c r="C263" s="29" t="s">
        <v>977</v>
      </c>
      <c r="D263" s="29" t="s">
        <v>618</v>
      </c>
      <c r="E263" s="29">
        <v>1E-4</v>
      </c>
      <c r="F263" s="29">
        <v>2.7900000000000001E-2</v>
      </c>
      <c r="G263" s="29">
        <v>3.7199999999999997E-2</v>
      </c>
      <c r="H263" s="29">
        <v>-1E-4</v>
      </c>
      <c r="I263" s="29">
        <v>-2.81E-2</v>
      </c>
      <c r="J263" s="29">
        <v>-3.7499999999999999E-2</v>
      </c>
      <c r="K263" s="30">
        <v>300</v>
      </c>
      <c r="L263" s="30">
        <v>475</v>
      </c>
      <c r="M263" s="31">
        <v>69.470299999999995</v>
      </c>
      <c r="N263" s="31">
        <v>0.27857764411027564</v>
      </c>
      <c r="O263" s="30">
        <v>1</v>
      </c>
      <c r="R263" s="28">
        <v>424</v>
      </c>
      <c r="S263" s="29" t="s">
        <v>977</v>
      </c>
      <c r="T263" s="29" t="s">
        <v>618</v>
      </c>
      <c r="U263" s="29">
        <v>1E-4</v>
      </c>
      <c r="V263" s="29">
        <v>2.7900000000000001E-2</v>
      </c>
      <c r="W263" s="29">
        <v>3.7199999999999997E-2</v>
      </c>
      <c r="X263" s="29">
        <v>-1E-4</v>
      </c>
      <c r="Y263" s="29">
        <v>-2.81E-2</v>
      </c>
      <c r="Z263" s="29">
        <v>-3.7499999999999999E-2</v>
      </c>
      <c r="AA263" s="30">
        <v>300</v>
      </c>
      <c r="AB263" s="30">
        <v>475</v>
      </c>
      <c r="AC263" s="31">
        <v>69.467600000000004</v>
      </c>
      <c r="AD263" s="31">
        <v>0.27856681704260655</v>
      </c>
      <c r="AE263" s="30">
        <v>1</v>
      </c>
    </row>
    <row r="264" spans="2:31" x14ac:dyDescent="0.2">
      <c r="B264" s="28">
        <v>398</v>
      </c>
      <c r="C264" s="29" t="s">
        <v>979</v>
      </c>
      <c r="D264" s="29" t="s">
        <v>616</v>
      </c>
      <c r="E264" s="29">
        <v>1E-4</v>
      </c>
      <c r="F264" s="29">
        <v>2.8400000000000002E-2</v>
      </c>
      <c r="G264" s="29">
        <v>3.78E-2</v>
      </c>
      <c r="H264" s="29">
        <v>-1E-4</v>
      </c>
      <c r="I264" s="29">
        <v>-2.8899999999999999E-2</v>
      </c>
      <c r="J264" s="29">
        <v>-3.85E-2</v>
      </c>
      <c r="K264" s="30">
        <v>300</v>
      </c>
      <c r="L264" s="30">
        <v>475</v>
      </c>
      <c r="M264" s="31">
        <v>-43.435000000000002</v>
      </c>
      <c r="N264" s="31">
        <v>0.17417543859649123</v>
      </c>
      <c r="O264" s="30">
        <v>1</v>
      </c>
      <c r="R264" s="28">
        <v>398</v>
      </c>
      <c r="S264" s="29" t="s">
        <v>979</v>
      </c>
      <c r="T264" s="29" t="s">
        <v>616</v>
      </c>
      <c r="U264" s="29">
        <v>1E-4</v>
      </c>
      <c r="V264" s="29">
        <v>2.8400000000000002E-2</v>
      </c>
      <c r="W264" s="29">
        <v>3.78E-2</v>
      </c>
      <c r="X264" s="29">
        <v>-1E-4</v>
      </c>
      <c r="Y264" s="29">
        <v>-2.8899999999999999E-2</v>
      </c>
      <c r="Z264" s="29">
        <v>-3.85E-2</v>
      </c>
      <c r="AA264" s="30">
        <v>300</v>
      </c>
      <c r="AB264" s="30">
        <v>475</v>
      </c>
      <c r="AC264" s="31">
        <v>-43.437899999999999</v>
      </c>
      <c r="AD264" s="31">
        <v>0.17418706766917294</v>
      </c>
      <c r="AE264" s="30">
        <v>1</v>
      </c>
    </row>
    <row r="265" spans="2:31" x14ac:dyDescent="0.2">
      <c r="B265" s="28">
        <v>398</v>
      </c>
      <c r="C265" s="29" t="s">
        <v>980</v>
      </c>
      <c r="D265" s="29" t="s">
        <v>618</v>
      </c>
      <c r="E265" s="29">
        <v>1E-4</v>
      </c>
      <c r="F265" s="29">
        <v>2.8400000000000002E-2</v>
      </c>
      <c r="G265" s="29">
        <v>3.78E-2</v>
      </c>
      <c r="H265" s="29">
        <v>-1E-4</v>
      </c>
      <c r="I265" s="29">
        <v>-2.8899999999999999E-2</v>
      </c>
      <c r="J265" s="29">
        <v>-3.85E-2</v>
      </c>
      <c r="K265" s="30">
        <v>300</v>
      </c>
      <c r="L265" s="30">
        <v>475</v>
      </c>
      <c r="M265" s="31">
        <v>69.937299999999993</v>
      </c>
      <c r="N265" s="31">
        <v>0.28045032581453627</v>
      </c>
      <c r="O265" s="30">
        <v>1</v>
      </c>
      <c r="R265" s="28">
        <v>398</v>
      </c>
      <c r="S265" s="29" t="s">
        <v>980</v>
      </c>
      <c r="T265" s="29" t="s">
        <v>618</v>
      </c>
      <c r="U265" s="29">
        <v>1E-4</v>
      </c>
      <c r="V265" s="29">
        <v>2.8400000000000002E-2</v>
      </c>
      <c r="W265" s="29">
        <v>3.78E-2</v>
      </c>
      <c r="X265" s="29">
        <v>-1E-4</v>
      </c>
      <c r="Y265" s="29">
        <v>-2.8899999999999999E-2</v>
      </c>
      <c r="Z265" s="29">
        <v>-3.85E-2</v>
      </c>
      <c r="AA265" s="30">
        <v>300</v>
      </c>
      <c r="AB265" s="30">
        <v>475</v>
      </c>
      <c r="AC265" s="31">
        <v>69.934399999999997</v>
      </c>
      <c r="AD265" s="31">
        <v>0.28043869674185462</v>
      </c>
      <c r="AE265" s="30">
        <v>1</v>
      </c>
    </row>
    <row r="266" spans="2:31" x14ac:dyDescent="0.2">
      <c r="B266" s="28">
        <v>401</v>
      </c>
      <c r="C266" s="29" t="s">
        <v>982</v>
      </c>
      <c r="D266" s="29" t="s">
        <v>616</v>
      </c>
      <c r="E266" s="29">
        <v>1E-4</v>
      </c>
      <c r="F266" s="29">
        <v>2.8500000000000001E-2</v>
      </c>
      <c r="G266" s="29">
        <v>3.7900000000000003E-2</v>
      </c>
      <c r="H266" s="29">
        <v>-1E-4</v>
      </c>
      <c r="I266" s="29">
        <v>-2.9000000000000001E-2</v>
      </c>
      <c r="J266" s="29">
        <v>-3.8600000000000002E-2</v>
      </c>
      <c r="K266" s="30">
        <v>300</v>
      </c>
      <c r="L266" s="30">
        <v>475</v>
      </c>
      <c r="M266" s="31">
        <v>-54.061</v>
      </c>
      <c r="N266" s="31">
        <v>0.21678596491228069</v>
      </c>
      <c r="O266" s="30">
        <v>1</v>
      </c>
      <c r="R266" s="28">
        <v>401</v>
      </c>
      <c r="S266" s="29" t="s">
        <v>982</v>
      </c>
      <c r="T266" s="29" t="s">
        <v>616</v>
      </c>
      <c r="U266" s="29">
        <v>1E-4</v>
      </c>
      <c r="V266" s="29">
        <v>2.8500000000000001E-2</v>
      </c>
      <c r="W266" s="29">
        <v>3.7900000000000003E-2</v>
      </c>
      <c r="X266" s="29">
        <v>-1E-4</v>
      </c>
      <c r="Y266" s="29">
        <v>-2.9000000000000001E-2</v>
      </c>
      <c r="Z266" s="29">
        <v>-3.8600000000000002E-2</v>
      </c>
      <c r="AA266" s="30">
        <v>300</v>
      </c>
      <c r="AB266" s="30">
        <v>475</v>
      </c>
      <c r="AC266" s="31">
        <v>-54.064599999999999</v>
      </c>
      <c r="AD266" s="31">
        <v>0.21680040100250625</v>
      </c>
      <c r="AE266" s="30">
        <v>1</v>
      </c>
    </row>
    <row r="267" spans="2:31" x14ac:dyDescent="0.2">
      <c r="B267" s="28">
        <v>401</v>
      </c>
      <c r="C267" s="29" t="s">
        <v>983</v>
      </c>
      <c r="D267" s="29" t="s">
        <v>618</v>
      </c>
      <c r="E267" s="29">
        <v>1E-4</v>
      </c>
      <c r="F267" s="29">
        <v>2.8500000000000001E-2</v>
      </c>
      <c r="G267" s="29">
        <v>3.7900000000000003E-2</v>
      </c>
      <c r="H267" s="29">
        <v>-1E-4</v>
      </c>
      <c r="I267" s="29">
        <v>-2.9000000000000001E-2</v>
      </c>
      <c r="J267" s="29">
        <v>-3.8600000000000002E-2</v>
      </c>
      <c r="K267" s="30">
        <v>300</v>
      </c>
      <c r="L267" s="30">
        <v>475</v>
      </c>
      <c r="M267" s="31">
        <v>85.739400000000003</v>
      </c>
      <c r="N267" s="31">
        <v>0.34381714285714288</v>
      </c>
      <c r="O267" s="30">
        <v>1</v>
      </c>
      <c r="R267" s="28">
        <v>401</v>
      </c>
      <c r="S267" s="29" t="s">
        <v>983</v>
      </c>
      <c r="T267" s="29" t="s">
        <v>618</v>
      </c>
      <c r="U267" s="29">
        <v>1E-4</v>
      </c>
      <c r="V267" s="29">
        <v>2.8500000000000001E-2</v>
      </c>
      <c r="W267" s="29">
        <v>3.7900000000000003E-2</v>
      </c>
      <c r="X267" s="29">
        <v>-1E-4</v>
      </c>
      <c r="Y267" s="29">
        <v>-2.9000000000000001E-2</v>
      </c>
      <c r="Z267" s="29">
        <v>-3.8600000000000002E-2</v>
      </c>
      <c r="AA267" s="30">
        <v>300</v>
      </c>
      <c r="AB267" s="30">
        <v>475</v>
      </c>
      <c r="AC267" s="31">
        <v>85.735900000000001</v>
      </c>
      <c r="AD267" s="31">
        <v>0.34380310776942352</v>
      </c>
      <c r="AE267" s="30">
        <v>1</v>
      </c>
    </row>
    <row r="268" spans="2:31" x14ac:dyDescent="0.2">
      <c r="B268" s="28">
        <v>404</v>
      </c>
      <c r="C268" s="29" t="s">
        <v>985</v>
      </c>
      <c r="D268" s="29" t="s">
        <v>616</v>
      </c>
      <c r="E268" s="29">
        <v>1E-4</v>
      </c>
      <c r="F268" s="29">
        <v>2.8500000000000001E-2</v>
      </c>
      <c r="G268" s="29">
        <v>3.7900000000000003E-2</v>
      </c>
      <c r="H268" s="29">
        <v>-1E-4</v>
      </c>
      <c r="I268" s="29">
        <v>-2.9000000000000001E-2</v>
      </c>
      <c r="J268" s="29">
        <v>-3.8600000000000002E-2</v>
      </c>
      <c r="K268" s="30">
        <v>300</v>
      </c>
      <c r="L268" s="30">
        <v>475</v>
      </c>
      <c r="M268" s="31">
        <v>-54.883499999999998</v>
      </c>
      <c r="N268" s="31">
        <v>0.2200842105263158</v>
      </c>
      <c r="O268" s="30">
        <v>1</v>
      </c>
      <c r="R268" s="28">
        <v>404</v>
      </c>
      <c r="S268" s="29" t="s">
        <v>985</v>
      </c>
      <c r="T268" s="29" t="s">
        <v>616</v>
      </c>
      <c r="U268" s="29">
        <v>1E-4</v>
      </c>
      <c r="V268" s="29">
        <v>2.8500000000000001E-2</v>
      </c>
      <c r="W268" s="29">
        <v>3.7900000000000003E-2</v>
      </c>
      <c r="X268" s="29">
        <v>-1E-4</v>
      </c>
      <c r="Y268" s="29">
        <v>-2.9000000000000001E-2</v>
      </c>
      <c r="Z268" s="29">
        <v>-3.8600000000000002E-2</v>
      </c>
      <c r="AA268" s="30">
        <v>300</v>
      </c>
      <c r="AB268" s="30">
        <v>475</v>
      </c>
      <c r="AC268" s="31">
        <v>-54.887</v>
      </c>
      <c r="AD268" s="31">
        <v>0.2200982456140351</v>
      </c>
      <c r="AE268" s="30">
        <v>1</v>
      </c>
    </row>
    <row r="269" spans="2:31" x14ac:dyDescent="0.2">
      <c r="B269" s="28">
        <v>404</v>
      </c>
      <c r="C269" s="29" t="s">
        <v>986</v>
      </c>
      <c r="D269" s="29" t="s">
        <v>618</v>
      </c>
      <c r="E269" s="29">
        <v>1E-4</v>
      </c>
      <c r="F269" s="29">
        <v>2.8500000000000001E-2</v>
      </c>
      <c r="G269" s="29">
        <v>3.7900000000000003E-2</v>
      </c>
      <c r="H269" s="29">
        <v>-1E-4</v>
      </c>
      <c r="I269" s="29">
        <v>-2.9000000000000001E-2</v>
      </c>
      <c r="J269" s="29">
        <v>-3.8600000000000002E-2</v>
      </c>
      <c r="K269" s="30">
        <v>300</v>
      </c>
      <c r="L269" s="30">
        <v>475</v>
      </c>
      <c r="M269" s="31">
        <v>86.499099999999999</v>
      </c>
      <c r="N269" s="31">
        <v>0.34686355889724313</v>
      </c>
      <c r="O269" s="30">
        <v>1</v>
      </c>
      <c r="R269" s="28">
        <v>404</v>
      </c>
      <c r="S269" s="29" t="s">
        <v>986</v>
      </c>
      <c r="T269" s="29" t="s">
        <v>618</v>
      </c>
      <c r="U269" s="29">
        <v>1E-4</v>
      </c>
      <c r="V269" s="29">
        <v>2.8500000000000001E-2</v>
      </c>
      <c r="W269" s="29">
        <v>3.7900000000000003E-2</v>
      </c>
      <c r="X269" s="29">
        <v>-1E-4</v>
      </c>
      <c r="Y269" s="29">
        <v>-2.9000000000000001E-2</v>
      </c>
      <c r="Z269" s="29">
        <v>-3.8600000000000002E-2</v>
      </c>
      <c r="AA269" s="30">
        <v>300</v>
      </c>
      <c r="AB269" s="30">
        <v>475</v>
      </c>
      <c r="AC269" s="31">
        <v>86.495699999999999</v>
      </c>
      <c r="AD269" s="31">
        <v>0.34684992481203009</v>
      </c>
      <c r="AE269" s="30">
        <v>1</v>
      </c>
    </row>
    <row r="270" spans="2:31" x14ac:dyDescent="0.2">
      <c r="B270" s="28">
        <v>407</v>
      </c>
      <c r="C270" s="29" t="s">
        <v>988</v>
      </c>
      <c r="D270" s="29" t="s">
        <v>616</v>
      </c>
      <c r="E270" s="29">
        <v>1E-4</v>
      </c>
      <c r="F270" s="29">
        <v>2.8500000000000001E-2</v>
      </c>
      <c r="G270" s="29">
        <v>3.7900000000000003E-2</v>
      </c>
      <c r="H270" s="29">
        <v>-1E-4</v>
      </c>
      <c r="I270" s="29">
        <v>-2.9000000000000001E-2</v>
      </c>
      <c r="J270" s="29">
        <v>-3.8600000000000002E-2</v>
      </c>
      <c r="K270" s="30">
        <v>300</v>
      </c>
      <c r="L270" s="30">
        <v>475</v>
      </c>
      <c r="M270" s="31">
        <v>-54.895200000000003</v>
      </c>
      <c r="N270" s="31">
        <v>0.22013112781954888</v>
      </c>
      <c r="O270" s="30">
        <v>1</v>
      </c>
      <c r="R270" s="28">
        <v>407</v>
      </c>
      <c r="S270" s="29" t="s">
        <v>988</v>
      </c>
      <c r="T270" s="29" t="s">
        <v>616</v>
      </c>
      <c r="U270" s="29">
        <v>1E-4</v>
      </c>
      <c r="V270" s="29">
        <v>2.8500000000000001E-2</v>
      </c>
      <c r="W270" s="29">
        <v>3.7900000000000003E-2</v>
      </c>
      <c r="X270" s="29">
        <v>-1E-4</v>
      </c>
      <c r="Y270" s="29">
        <v>-2.9000000000000001E-2</v>
      </c>
      <c r="Z270" s="29">
        <v>-3.8600000000000002E-2</v>
      </c>
      <c r="AA270" s="30">
        <v>300</v>
      </c>
      <c r="AB270" s="30">
        <v>475</v>
      </c>
      <c r="AC270" s="31">
        <v>-54.898699999999998</v>
      </c>
      <c r="AD270" s="31">
        <v>0.22014516290726815</v>
      </c>
      <c r="AE270" s="30">
        <v>1</v>
      </c>
    </row>
    <row r="271" spans="2:31" x14ac:dyDescent="0.2">
      <c r="B271" s="28">
        <v>407</v>
      </c>
      <c r="C271" s="29" t="s">
        <v>989</v>
      </c>
      <c r="D271" s="29" t="s">
        <v>618</v>
      </c>
      <c r="E271" s="29">
        <v>1E-4</v>
      </c>
      <c r="F271" s="29">
        <v>2.8500000000000001E-2</v>
      </c>
      <c r="G271" s="29">
        <v>3.7900000000000003E-2</v>
      </c>
      <c r="H271" s="29">
        <v>-1E-4</v>
      </c>
      <c r="I271" s="29">
        <v>-2.9000000000000001E-2</v>
      </c>
      <c r="J271" s="29">
        <v>-3.8600000000000002E-2</v>
      </c>
      <c r="K271" s="30">
        <v>300</v>
      </c>
      <c r="L271" s="30">
        <v>475</v>
      </c>
      <c r="M271" s="31">
        <v>86.488100000000003</v>
      </c>
      <c r="N271" s="31">
        <v>0.34681944862155389</v>
      </c>
      <c r="O271" s="30">
        <v>1</v>
      </c>
      <c r="R271" s="28">
        <v>407</v>
      </c>
      <c r="S271" s="29" t="s">
        <v>989</v>
      </c>
      <c r="T271" s="29" t="s">
        <v>618</v>
      </c>
      <c r="U271" s="29">
        <v>1E-4</v>
      </c>
      <c r="V271" s="29">
        <v>2.8500000000000001E-2</v>
      </c>
      <c r="W271" s="29">
        <v>3.7900000000000003E-2</v>
      </c>
      <c r="X271" s="29">
        <v>-1E-4</v>
      </c>
      <c r="Y271" s="29">
        <v>-2.9000000000000001E-2</v>
      </c>
      <c r="Z271" s="29">
        <v>-3.8600000000000002E-2</v>
      </c>
      <c r="AA271" s="30">
        <v>300</v>
      </c>
      <c r="AB271" s="30">
        <v>475</v>
      </c>
      <c r="AC271" s="31">
        <v>86.4846</v>
      </c>
      <c r="AD271" s="31">
        <v>0.34680541353383459</v>
      </c>
      <c r="AE271" s="30">
        <v>1</v>
      </c>
    </row>
    <row r="272" spans="2:31" x14ac:dyDescent="0.2">
      <c r="B272" s="28">
        <v>410</v>
      </c>
      <c r="C272" s="29" t="s">
        <v>991</v>
      </c>
      <c r="D272" s="29" t="s">
        <v>616</v>
      </c>
      <c r="E272" s="29">
        <v>1E-4</v>
      </c>
      <c r="F272" s="29">
        <v>2.8500000000000001E-2</v>
      </c>
      <c r="G272" s="29">
        <v>3.7900000000000003E-2</v>
      </c>
      <c r="H272" s="29">
        <v>-1E-4</v>
      </c>
      <c r="I272" s="29">
        <v>-2.9000000000000001E-2</v>
      </c>
      <c r="J272" s="29">
        <v>-3.8600000000000002E-2</v>
      </c>
      <c r="K272" s="30">
        <v>300</v>
      </c>
      <c r="L272" s="30">
        <v>475</v>
      </c>
      <c r="M272" s="31">
        <v>-54.089300000000001</v>
      </c>
      <c r="N272" s="31">
        <v>0.21689944862155389</v>
      </c>
      <c r="O272" s="30">
        <v>1</v>
      </c>
      <c r="R272" s="28">
        <v>410</v>
      </c>
      <c r="S272" s="29" t="s">
        <v>991</v>
      </c>
      <c r="T272" s="29" t="s">
        <v>616</v>
      </c>
      <c r="U272" s="29">
        <v>1E-4</v>
      </c>
      <c r="V272" s="29">
        <v>2.8500000000000001E-2</v>
      </c>
      <c r="W272" s="29">
        <v>3.7900000000000003E-2</v>
      </c>
      <c r="X272" s="29">
        <v>-1E-4</v>
      </c>
      <c r="Y272" s="29">
        <v>-2.9000000000000001E-2</v>
      </c>
      <c r="Z272" s="29">
        <v>-3.8600000000000002E-2</v>
      </c>
      <c r="AA272" s="30">
        <v>300</v>
      </c>
      <c r="AB272" s="30">
        <v>475</v>
      </c>
      <c r="AC272" s="31">
        <v>-54.092799999999997</v>
      </c>
      <c r="AD272" s="31">
        <v>0.21691348370927316</v>
      </c>
      <c r="AE272" s="30">
        <v>1</v>
      </c>
    </row>
    <row r="273" spans="2:31" x14ac:dyDescent="0.2">
      <c r="B273" s="28">
        <v>410</v>
      </c>
      <c r="C273" s="29" t="s">
        <v>992</v>
      </c>
      <c r="D273" s="29" t="s">
        <v>618</v>
      </c>
      <c r="E273" s="29">
        <v>1E-4</v>
      </c>
      <c r="F273" s="29">
        <v>2.8500000000000001E-2</v>
      </c>
      <c r="G273" s="29">
        <v>3.7900000000000003E-2</v>
      </c>
      <c r="H273" s="29">
        <v>-1E-4</v>
      </c>
      <c r="I273" s="29">
        <v>-2.9000000000000001E-2</v>
      </c>
      <c r="J273" s="29">
        <v>-3.8600000000000002E-2</v>
      </c>
      <c r="K273" s="30">
        <v>300</v>
      </c>
      <c r="L273" s="30">
        <v>475</v>
      </c>
      <c r="M273" s="31">
        <v>85.710599999999999</v>
      </c>
      <c r="N273" s="31">
        <v>0.34370165413533837</v>
      </c>
      <c r="O273" s="30">
        <v>1</v>
      </c>
      <c r="R273" s="28">
        <v>410</v>
      </c>
      <c r="S273" s="29" t="s">
        <v>992</v>
      </c>
      <c r="T273" s="29" t="s">
        <v>618</v>
      </c>
      <c r="U273" s="29">
        <v>1E-4</v>
      </c>
      <c r="V273" s="29">
        <v>2.8500000000000001E-2</v>
      </c>
      <c r="W273" s="29">
        <v>3.7900000000000003E-2</v>
      </c>
      <c r="X273" s="29">
        <v>-1E-4</v>
      </c>
      <c r="Y273" s="29">
        <v>-2.9000000000000001E-2</v>
      </c>
      <c r="Z273" s="29">
        <v>-3.8600000000000002E-2</v>
      </c>
      <c r="AA273" s="30">
        <v>300</v>
      </c>
      <c r="AB273" s="30">
        <v>475</v>
      </c>
      <c r="AC273" s="31">
        <v>85.707099999999997</v>
      </c>
      <c r="AD273" s="31">
        <v>0.34368761904761902</v>
      </c>
      <c r="AE273" s="30">
        <v>1</v>
      </c>
    </row>
    <row r="274" spans="2:31" x14ac:dyDescent="0.2">
      <c r="B274" s="28">
        <v>413</v>
      </c>
      <c r="C274" s="29" t="s">
        <v>994</v>
      </c>
      <c r="D274" s="29" t="s">
        <v>616</v>
      </c>
      <c r="E274" s="29">
        <v>1E-4</v>
      </c>
      <c r="F274" s="29">
        <v>2.8400000000000002E-2</v>
      </c>
      <c r="G274" s="29">
        <v>3.78E-2</v>
      </c>
      <c r="H274" s="29">
        <v>-1E-4</v>
      </c>
      <c r="I274" s="29">
        <v>-2.8899999999999999E-2</v>
      </c>
      <c r="J274" s="29">
        <v>-3.85E-2</v>
      </c>
      <c r="K274" s="30">
        <v>300</v>
      </c>
      <c r="L274" s="30">
        <v>475</v>
      </c>
      <c r="M274" s="31">
        <v>-43.4681</v>
      </c>
      <c r="N274" s="31">
        <v>0.17430817042606517</v>
      </c>
      <c r="O274" s="30">
        <v>1</v>
      </c>
      <c r="R274" s="28">
        <v>413</v>
      </c>
      <c r="S274" s="29" t="s">
        <v>994</v>
      </c>
      <c r="T274" s="29" t="s">
        <v>616</v>
      </c>
      <c r="U274" s="29">
        <v>1E-4</v>
      </c>
      <c r="V274" s="29">
        <v>2.8400000000000002E-2</v>
      </c>
      <c r="W274" s="29">
        <v>3.78E-2</v>
      </c>
      <c r="X274" s="29">
        <v>-1E-4</v>
      </c>
      <c r="Y274" s="29">
        <v>-2.8899999999999999E-2</v>
      </c>
      <c r="Z274" s="29">
        <v>-3.85E-2</v>
      </c>
      <c r="AA274" s="30">
        <v>300</v>
      </c>
      <c r="AB274" s="30">
        <v>475</v>
      </c>
      <c r="AC274" s="31">
        <v>-43.4711</v>
      </c>
      <c r="AD274" s="31">
        <v>0.17432020050125313</v>
      </c>
      <c r="AE274" s="30">
        <v>1</v>
      </c>
    </row>
    <row r="275" spans="2:31" x14ac:dyDescent="0.2">
      <c r="B275" s="28">
        <v>413</v>
      </c>
      <c r="C275" s="29" t="s">
        <v>995</v>
      </c>
      <c r="D275" s="29" t="s">
        <v>618</v>
      </c>
      <c r="E275" s="29">
        <v>1E-4</v>
      </c>
      <c r="F275" s="29">
        <v>2.8400000000000002E-2</v>
      </c>
      <c r="G275" s="29">
        <v>3.78E-2</v>
      </c>
      <c r="H275" s="29">
        <v>-1E-4</v>
      </c>
      <c r="I275" s="29">
        <v>-2.8899999999999999E-2</v>
      </c>
      <c r="J275" s="29">
        <v>-3.85E-2</v>
      </c>
      <c r="K275" s="30">
        <v>300</v>
      </c>
      <c r="L275" s="30">
        <v>475</v>
      </c>
      <c r="M275" s="31">
        <v>69.903599999999997</v>
      </c>
      <c r="N275" s="31">
        <v>0.28031518796992477</v>
      </c>
      <c r="O275" s="30">
        <v>1</v>
      </c>
      <c r="R275" s="28">
        <v>413</v>
      </c>
      <c r="S275" s="29" t="s">
        <v>995</v>
      </c>
      <c r="T275" s="29" t="s">
        <v>618</v>
      </c>
      <c r="U275" s="29">
        <v>1E-4</v>
      </c>
      <c r="V275" s="29">
        <v>2.8400000000000002E-2</v>
      </c>
      <c r="W275" s="29">
        <v>3.78E-2</v>
      </c>
      <c r="X275" s="29">
        <v>-1E-4</v>
      </c>
      <c r="Y275" s="29">
        <v>-2.8899999999999999E-2</v>
      </c>
      <c r="Z275" s="29">
        <v>-3.85E-2</v>
      </c>
      <c r="AA275" s="30">
        <v>300</v>
      </c>
      <c r="AB275" s="30">
        <v>475</v>
      </c>
      <c r="AC275" s="31">
        <v>69.900800000000004</v>
      </c>
      <c r="AD275" s="31">
        <v>0.28030395989974938</v>
      </c>
      <c r="AE275" s="30">
        <v>1</v>
      </c>
    </row>
    <row r="276" spans="2:31" x14ac:dyDescent="0.2">
      <c r="B276" s="28">
        <v>425</v>
      </c>
      <c r="C276" s="29" t="s">
        <v>997</v>
      </c>
      <c r="D276" s="29" t="s">
        <v>616</v>
      </c>
      <c r="E276" s="29">
        <v>1E-4</v>
      </c>
      <c r="F276" s="29">
        <v>2.7900000000000001E-2</v>
      </c>
      <c r="G276" s="29">
        <v>3.7199999999999997E-2</v>
      </c>
      <c r="H276" s="29">
        <v>-1E-4</v>
      </c>
      <c r="I276" s="29">
        <v>-2.81E-2</v>
      </c>
      <c r="J276" s="29">
        <v>-3.7499999999999999E-2</v>
      </c>
      <c r="K276" s="30">
        <v>300</v>
      </c>
      <c r="L276" s="30">
        <v>475</v>
      </c>
      <c r="M276" s="31">
        <v>-46.018500000000003</v>
      </c>
      <c r="N276" s="31">
        <v>0.18453533834586466</v>
      </c>
      <c r="O276" s="30">
        <v>1</v>
      </c>
      <c r="R276" s="28">
        <v>425</v>
      </c>
      <c r="S276" s="29" t="s">
        <v>997</v>
      </c>
      <c r="T276" s="29" t="s">
        <v>616</v>
      </c>
      <c r="U276" s="29">
        <v>1E-4</v>
      </c>
      <c r="V276" s="29">
        <v>2.7900000000000001E-2</v>
      </c>
      <c r="W276" s="29">
        <v>3.7199999999999997E-2</v>
      </c>
      <c r="X276" s="29">
        <v>-1E-4</v>
      </c>
      <c r="Y276" s="29">
        <v>-2.81E-2</v>
      </c>
      <c r="Z276" s="29">
        <v>-3.7499999999999999E-2</v>
      </c>
      <c r="AA276" s="30">
        <v>300</v>
      </c>
      <c r="AB276" s="30">
        <v>475</v>
      </c>
      <c r="AC276" s="31">
        <v>-46.018099999999997</v>
      </c>
      <c r="AD276" s="31">
        <v>0.18453373433583958</v>
      </c>
      <c r="AE276" s="30">
        <v>1</v>
      </c>
    </row>
    <row r="277" spans="2:31" x14ac:dyDescent="0.2">
      <c r="B277" s="28">
        <v>425</v>
      </c>
      <c r="C277" s="29" t="s">
        <v>998</v>
      </c>
      <c r="D277" s="29" t="s">
        <v>618</v>
      </c>
      <c r="E277" s="29">
        <v>1E-4</v>
      </c>
      <c r="F277" s="29">
        <v>2.7900000000000001E-2</v>
      </c>
      <c r="G277" s="29">
        <v>3.7199999999999997E-2</v>
      </c>
      <c r="H277" s="29">
        <v>-1E-4</v>
      </c>
      <c r="I277" s="29">
        <v>-2.81E-2</v>
      </c>
      <c r="J277" s="29">
        <v>-3.7499999999999999E-2</v>
      </c>
      <c r="K277" s="30">
        <v>300</v>
      </c>
      <c r="L277" s="30">
        <v>475</v>
      </c>
      <c r="M277" s="31">
        <v>69.903599999999997</v>
      </c>
      <c r="N277" s="31">
        <v>0.28031518796992477</v>
      </c>
      <c r="O277" s="30">
        <v>1</v>
      </c>
      <c r="R277" s="28">
        <v>425</v>
      </c>
      <c r="S277" s="29" t="s">
        <v>998</v>
      </c>
      <c r="T277" s="29" t="s">
        <v>618</v>
      </c>
      <c r="U277" s="29">
        <v>1E-4</v>
      </c>
      <c r="V277" s="29">
        <v>2.7900000000000001E-2</v>
      </c>
      <c r="W277" s="29">
        <v>3.7199999999999997E-2</v>
      </c>
      <c r="X277" s="29">
        <v>-1E-4</v>
      </c>
      <c r="Y277" s="29">
        <v>-2.81E-2</v>
      </c>
      <c r="Z277" s="29">
        <v>-3.7499999999999999E-2</v>
      </c>
      <c r="AA277" s="30">
        <v>300</v>
      </c>
      <c r="AB277" s="30">
        <v>475</v>
      </c>
      <c r="AC277" s="31">
        <v>69.900800000000004</v>
      </c>
      <c r="AD277" s="31">
        <v>0.28030395989974938</v>
      </c>
      <c r="AE277" s="30">
        <v>1</v>
      </c>
    </row>
    <row r="278" spans="2:31" x14ac:dyDescent="0.2">
      <c r="B278" s="28">
        <v>426</v>
      </c>
      <c r="C278" s="29" t="s">
        <v>1000</v>
      </c>
      <c r="D278" s="29" t="s">
        <v>616</v>
      </c>
      <c r="E278" s="29">
        <v>1E-4</v>
      </c>
      <c r="F278" s="29">
        <v>2.7900000000000001E-2</v>
      </c>
      <c r="G278" s="29">
        <v>3.7199999999999997E-2</v>
      </c>
      <c r="H278" s="29">
        <v>-1E-4</v>
      </c>
      <c r="I278" s="29">
        <v>-2.81E-2</v>
      </c>
      <c r="J278" s="29">
        <v>-3.7499999999999999E-2</v>
      </c>
      <c r="K278" s="30">
        <v>300</v>
      </c>
      <c r="L278" s="30">
        <v>475</v>
      </c>
      <c r="M278" s="31">
        <v>-44.0961</v>
      </c>
      <c r="N278" s="31">
        <v>0.17682646616541353</v>
      </c>
      <c r="O278" s="30">
        <v>1</v>
      </c>
      <c r="R278" s="28">
        <v>426</v>
      </c>
      <c r="S278" s="29" t="s">
        <v>1000</v>
      </c>
      <c r="T278" s="29" t="s">
        <v>616</v>
      </c>
      <c r="U278" s="29">
        <v>1E-4</v>
      </c>
      <c r="V278" s="29">
        <v>2.7900000000000001E-2</v>
      </c>
      <c r="W278" s="29">
        <v>3.7199999999999997E-2</v>
      </c>
      <c r="X278" s="29">
        <v>-1E-4</v>
      </c>
      <c r="Y278" s="29">
        <v>-2.81E-2</v>
      </c>
      <c r="Z278" s="29">
        <v>-3.7499999999999999E-2</v>
      </c>
      <c r="AA278" s="30">
        <v>300</v>
      </c>
      <c r="AB278" s="30">
        <v>475</v>
      </c>
      <c r="AC278" s="31">
        <v>-44.095700000000001</v>
      </c>
      <c r="AD278" s="31">
        <v>0.17682486215538848</v>
      </c>
      <c r="AE278" s="30">
        <v>1</v>
      </c>
    </row>
    <row r="279" spans="2:31" x14ac:dyDescent="0.2">
      <c r="B279" s="28">
        <v>426</v>
      </c>
      <c r="C279" s="29" t="s">
        <v>1001</v>
      </c>
      <c r="D279" s="29" t="s">
        <v>618</v>
      </c>
      <c r="E279" s="29">
        <v>1E-4</v>
      </c>
      <c r="F279" s="29">
        <v>2.7900000000000001E-2</v>
      </c>
      <c r="G279" s="29">
        <v>3.7199999999999997E-2</v>
      </c>
      <c r="H279" s="29">
        <v>-1E-4</v>
      </c>
      <c r="I279" s="29">
        <v>-2.81E-2</v>
      </c>
      <c r="J279" s="29">
        <v>-3.7499999999999999E-2</v>
      </c>
      <c r="K279" s="30">
        <v>300</v>
      </c>
      <c r="L279" s="30">
        <v>475</v>
      </c>
      <c r="M279" s="31">
        <v>69.903599999999997</v>
      </c>
      <c r="N279" s="31">
        <v>0.28031518796992477</v>
      </c>
      <c r="O279" s="30">
        <v>1</v>
      </c>
      <c r="R279" s="28">
        <v>426</v>
      </c>
      <c r="S279" s="29" t="s">
        <v>1001</v>
      </c>
      <c r="T279" s="29" t="s">
        <v>618</v>
      </c>
      <c r="U279" s="29">
        <v>1E-4</v>
      </c>
      <c r="V279" s="29">
        <v>2.7900000000000001E-2</v>
      </c>
      <c r="W279" s="29">
        <v>3.7199999999999997E-2</v>
      </c>
      <c r="X279" s="29">
        <v>-1E-4</v>
      </c>
      <c r="Y279" s="29">
        <v>-2.81E-2</v>
      </c>
      <c r="Z279" s="29">
        <v>-3.7499999999999999E-2</v>
      </c>
      <c r="AA279" s="30">
        <v>300</v>
      </c>
      <c r="AB279" s="30">
        <v>475</v>
      </c>
      <c r="AC279" s="31">
        <v>69.900800000000004</v>
      </c>
      <c r="AD279" s="31">
        <v>0.28030395989974938</v>
      </c>
      <c r="AE279" s="30">
        <v>1</v>
      </c>
    </row>
    <row r="280" spans="2:31" x14ac:dyDescent="0.2">
      <c r="B280" s="28">
        <v>427</v>
      </c>
      <c r="C280" s="29" t="s">
        <v>1002</v>
      </c>
      <c r="D280" s="29" t="s">
        <v>616</v>
      </c>
      <c r="E280" s="29">
        <v>1E-4</v>
      </c>
      <c r="F280" s="29">
        <v>2.7900000000000001E-2</v>
      </c>
      <c r="G280" s="29">
        <v>3.7199999999999997E-2</v>
      </c>
      <c r="H280" s="29">
        <v>-1E-4</v>
      </c>
      <c r="I280" s="29">
        <v>-2.81E-2</v>
      </c>
      <c r="J280" s="29">
        <v>-3.7499999999999999E-2</v>
      </c>
      <c r="K280" s="30">
        <v>300</v>
      </c>
      <c r="L280" s="30">
        <v>475</v>
      </c>
      <c r="M280" s="31">
        <v>-45.966099999999997</v>
      </c>
      <c r="N280" s="31">
        <v>0.18432521303258145</v>
      </c>
      <c r="O280" s="30">
        <v>1</v>
      </c>
      <c r="R280" s="28">
        <v>427</v>
      </c>
      <c r="S280" s="29" t="s">
        <v>1002</v>
      </c>
      <c r="T280" s="29" t="s">
        <v>616</v>
      </c>
      <c r="U280" s="29">
        <v>1E-4</v>
      </c>
      <c r="V280" s="29">
        <v>2.7900000000000001E-2</v>
      </c>
      <c r="W280" s="29">
        <v>3.7199999999999997E-2</v>
      </c>
      <c r="X280" s="29">
        <v>-1E-4</v>
      </c>
      <c r="Y280" s="29">
        <v>-2.81E-2</v>
      </c>
      <c r="Z280" s="29">
        <v>-3.7499999999999999E-2</v>
      </c>
      <c r="AA280" s="30">
        <v>300</v>
      </c>
      <c r="AB280" s="30">
        <v>475</v>
      </c>
      <c r="AC280" s="31">
        <v>-45.965800000000002</v>
      </c>
      <c r="AD280" s="31">
        <v>0.18432401002506266</v>
      </c>
      <c r="AE280" s="30">
        <v>1</v>
      </c>
    </row>
    <row r="281" spans="2:31" x14ac:dyDescent="0.2">
      <c r="B281" s="28">
        <v>427</v>
      </c>
      <c r="C281" s="29" t="s">
        <v>1003</v>
      </c>
      <c r="D281" s="29" t="s">
        <v>618</v>
      </c>
      <c r="E281" s="29">
        <v>1E-4</v>
      </c>
      <c r="F281" s="29">
        <v>2.7900000000000001E-2</v>
      </c>
      <c r="G281" s="29">
        <v>3.7199999999999997E-2</v>
      </c>
      <c r="H281" s="29">
        <v>-1E-4</v>
      </c>
      <c r="I281" s="29">
        <v>-2.81E-2</v>
      </c>
      <c r="J281" s="29">
        <v>-3.7499999999999999E-2</v>
      </c>
      <c r="K281" s="30">
        <v>300</v>
      </c>
      <c r="L281" s="30">
        <v>475</v>
      </c>
      <c r="M281" s="31">
        <v>69.903599999999997</v>
      </c>
      <c r="N281" s="31">
        <v>0.28031518796992477</v>
      </c>
      <c r="O281" s="30">
        <v>1</v>
      </c>
      <c r="R281" s="28">
        <v>427</v>
      </c>
      <c r="S281" s="29" t="s">
        <v>1003</v>
      </c>
      <c r="T281" s="29" t="s">
        <v>618</v>
      </c>
      <c r="U281" s="29">
        <v>1E-4</v>
      </c>
      <c r="V281" s="29">
        <v>2.7900000000000001E-2</v>
      </c>
      <c r="W281" s="29">
        <v>3.7199999999999997E-2</v>
      </c>
      <c r="X281" s="29">
        <v>-1E-4</v>
      </c>
      <c r="Y281" s="29">
        <v>-2.81E-2</v>
      </c>
      <c r="Z281" s="29">
        <v>-3.7499999999999999E-2</v>
      </c>
      <c r="AA281" s="30">
        <v>300</v>
      </c>
      <c r="AB281" s="30">
        <v>475</v>
      </c>
      <c r="AC281" s="31">
        <v>69.900800000000004</v>
      </c>
      <c r="AD281" s="31">
        <v>0.28030395989974938</v>
      </c>
      <c r="AE281" s="30">
        <v>1</v>
      </c>
    </row>
    <row r="282" spans="2:31" x14ac:dyDescent="0.2">
      <c r="B282" s="28">
        <v>428</v>
      </c>
      <c r="C282" s="29" t="s">
        <v>1004</v>
      </c>
      <c r="D282" s="29" t="s">
        <v>616</v>
      </c>
      <c r="E282" s="29">
        <v>1E-4</v>
      </c>
      <c r="F282" s="29">
        <v>2.7900000000000001E-2</v>
      </c>
      <c r="G282" s="29">
        <v>3.7199999999999997E-2</v>
      </c>
      <c r="H282" s="29">
        <v>-1E-4</v>
      </c>
      <c r="I282" s="29">
        <v>-2.81E-2</v>
      </c>
      <c r="J282" s="29">
        <v>-3.7499999999999999E-2</v>
      </c>
      <c r="K282" s="30">
        <v>300</v>
      </c>
      <c r="L282" s="30">
        <v>475</v>
      </c>
      <c r="M282" s="31">
        <v>-45.002000000000002</v>
      </c>
      <c r="N282" s="31">
        <v>0.18045914786967418</v>
      </c>
      <c r="O282" s="30">
        <v>1</v>
      </c>
      <c r="R282" s="28">
        <v>428</v>
      </c>
      <c r="S282" s="29" t="s">
        <v>1004</v>
      </c>
      <c r="T282" s="29" t="s">
        <v>616</v>
      </c>
      <c r="U282" s="29">
        <v>1E-4</v>
      </c>
      <c r="V282" s="29">
        <v>2.7900000000000001E-2</v>
      </c>
      <c r="W282" s="29">
        <v>3.7199999999999997E-2</v>
      </c>
      <c r="X282" s="29">
        <v>-1E-4</v>
      </c>
      <c r="Y282" s="29">
        <v>-2.81E-2</v>
      </c>
      <c r="Z282" s="29">
        <v>-3.7499999999999999E-2</v>
      </c>
      <c r="AA282" s="30">
        <v>300</v>
      </c>
      <c r="AB282" s="30">
        <v>475</v>
      </c>
      <c r="AC282" s="31">
        <v>-45.0017</v>
      </c>
      <c r="AD282" s="31">
        <v>0.18045794486215538</v>
      </c>
      <c r="AE282" s="30">
        <v>1</v>
      </c>
    </row>
    <row r="283" spans="2:31" x14ac:dyDescent="0.2">
      <c r="B283" s="28">
        <v>428</v>
      </c>
      <c r="C283" s="29" t="s">
        <v>1005</v>
      </c>
      <c r="D283" s="29" t="s">
        <v>618</v>
      </c>
      <c r="E283" s="29">
        <v>1E-4</v>
      </c>
      <c r="F283" s="29">
        <v>2.7900000000000001E-2</v>
      </c>
      <c r="G283" s="29">
        <v>3.7199999999999997E-2</v>
      </c>
      <c r="H283" s="29">
        <v>-1E-4</v>
      </c>
      <c r="I283" s="29">
        <v>-2.81E-2</v>
      </c>
      <c r="J283" s="29">
        <v>-3.7499999999999999E-2</v>
      </c>
      <c r="K283" s="30">
        <v>300</v>
      </c>
      <c r="L283" s="30">
        <v>475</v>
      </c>
      <c r="M283" s="31">
        <v>69.903599999999997</v>
      </c>
      <c r="N283" s="31">
        <v>0.28031518796992477</v>
      </c>
      <c r="O283" s="30">
        <v>1</v>
      </c>
      <c r="R283" s="28">
        <v>428</v>
      </c>
      <c r="S283" s="29" t="s">
        <v>1005</v>
      </c>
      <c r="T283" s="29" t="s">
        <v>618</v>
      </c>
      <c r="U283" s="29">
        <v>1E-4</v>
      </c>
      <c r="V283" s="29">
        <v>2.7900000000000001E-2</v>
      </c>
      <c r="W283" s="29">
        <v>3.7199999999999997E-2</v>
      </c>
      <c r="X283" s="29">
        <v>-1E-4</v>
      </c>
      <c r="Y283" s="29">
        <v>-2.81E-2</v>
      </c>
      <c r="Z283" s="29">
        <v>-3.7499999999999999E-2</v>
      </c>
      <c r="AA283" s="30">
        <v>300</v>
      </c>
      <c r="AB283" s="30">
        <v>475</v>
      </c>
      <c r="AC283" s="31">
        <v>69.900800000000004</v>
      </c>
      <c r="AD283" s="31">
        <v>0.28030395989974938</v>
      </c>
      <c r="AE283" s="30">
        <v>1</v>
      </c>
    </row>
    <row r="284" spans="2:31" x14ac:dyDescent="0.2">
      <c r="B284" s="28">
        <v>429</v>
      </c>
      <c r="C284" s="29" t="s">
        <v>1007</v>
      </c>
      <c r="D284" s="29" t="s">
        <v>616</v>
      </c>
      <c r="E284" s="29">
        <v>1E-4</v>
      </c>
      <c r="F284" s="29">
        <v>2.7900000000000001E-2</v>
      </c>
      <c r="G284" s="29">
        <v>3.7199999999999997E-2</v>
      </c>
      <c r="H284" s="29">
        <v>-1E-4</v>
      </c>
      <c r="I284" s="29">
        <v>-2.81E-2</v>
      </c>
      <c r="J284" s="29">
        <v>-3.7499999999999999E-2</v>
      </c>
      <c r="K284" s="30">
        <v>300</v>
      </c>
      <c r="L284" s="30">
        <v>475</v>
      </c>
      <c r="M284" s="31">
        <v>-43.116300000000003</v>
      </c>
      <c r="N284" s="31">
        <v>0.17289744360902257</v>
      </c>
      <c r="O284" s="30">
        <v>1</v>
      </c>
      <c r="R284" s="28">
        <v>429</v>
      </c>
      <c r="S284" s="29" t="s">
        <v>1007</v>
      </c>
      <c r="T284" s="29" t="s">
        <v>616</v>
      </c>
      <c r="U284" s="29">
        <v>1E-4</v>
      </c>
      <c r="V284" s="29">
        <v>2.7900000000000001E-2</v>
      </c>
      <c r="W284" s="29">
        <v>3.7199999999999997E-2</v>
      </c>
      <c r="X284" s="29">
        <v>-1E-4</v>
      </c>
      <c r="Y284" s="29">
        <v>-2.81E-2</v>
      </c>
      <c r="Z284" s="29">
        <v>-3.7499999999999999E-2</v>
      </c>
      <c r="AA284" s="30">
        <v>300</v>
      </c>
      <c r="AB284" s="30">
        <v>475</v>
      </c>
      <c r="AC284" s="31">
        <v>-43.116</v>
      </c>
      <c r="AD284" s="31">
        <v>0.17289624060150377</v>
      </c>
      <c r="AE284" s="30">
        <v>1</v>
      </c>
    </row>
    <row r="285" spans="2:31" x14ac:dyDescent="0.2">
      <c r="B285" s="28">
        <v>429</v>
      </c>
      <c r="C285" s="29" t="s">
        <v>1008</v>
      </c>
      <c r="D285" s="29" t="s">
        <v>618</v>
      </c>
      <c r="E285" s="29">
        <v>1E-4</v>
      </c>
      <c r="F285" s="29">
        <v>2.7900000000000001E-2</v>
      </c>
      <c r="G285" s="29">
        <v>3.7199999999999997E-2</v>
      </c>
      <c r="H285" s="29">
        <v>-1E-4</v>
      </c>
      <c r="I285" s="29">
        <v>-2.81E-2</v>
      </c>
      <c r="J285" s="29">
        <v>-3.7499999999999999E-2</v>
      </c>
      <c r="K285" s="30">
        <v>300</v>
      </c>
      <c r="L285" s="30">
        <v>475</v>
      </c>
      <c r="M285" s="31">
        <v>69.903599999999997</v>
      </c>
      <c r="N285" s="31">
        <v>0.28031518796992477</v>
      </c>
      <c r="O285" s="30">
        <v>1</v>
      </c>
      <c r="R285" s="28">
        <v>429</v>
      </c>
      <c r="S285" s="29" t="s">
        <v>1008</v>
      </c>
      <c r="T285" s="29" t="s">
        <v>618</v>
      </c>
      <c r="U285" s="29">
        <v>1E-4</v>
      </c>
      <c r="V285" s="29">
        <v>2.7900000000000001E-2</v>
      </c>
      <c r="W285" s="29">
        <v>3.7199999999999997E-2</v>
      </c>
      <c r="X285" s="29">
        <v>-1E-4</v>
      </c>
      <c r="Y285" s="29">
        <v>-2.81E-2</v>
      </c>
      <c r="Z285" s="29">
        <v>-3.7499999999999999E-2</v>
      </c>
      <c r="AA285" s="30">
        <v>300</v>
      </c>
      <c r="AB285" s="30">
        <v>475</v>
      </c>
      <c r="AC285" s="31">
        <v>69.900800000000004</v>
      </c>
      <c r="AD285" s="31">
        <v>0.28030395989974938</v>
      </c>
      <c r="AE285" s="30">
        <v>1</v>
      </c>
    </row>
    <row r="286" spans="2:31" x14ac:dyDescent="0.2">
      <c r="B286" s="28">
        <v>399</v>
      </c>
      <c r="C286" s="29" t="s">
        <v>1010</v>
      </c>
      <c r="D286" s="29" t="s">
        <v>616</v>
      </c>
      <c r="E286" s="29">
        <v>1E-4</v>
      </c>
      <c r="F286" s="29">
        <v>2.8400000000000002E-2</v>
      </c>
      <c r="G286" s="29">
        <v>3.78E-2</v>
      </c>
      <c r="H286" s="29">
        <v>-1E-4</v>
      </c>
      <c r="I286" s="29">
        <v>-2.8899999999999999E-2</v>
      </c>
      <c r="J286" s="29">
        <v>-3.85E-2</v>
      </c>
      <c r="K286" s="30">
        <v>300</v>
      </c>
      <c r="L286" s="30">
        <v>475</v>
      </c>
      <c r="M286" s="31">
        <v>-43.133600000000001</v>
      </c>
      <c r="N286" s="31">
        <v>0.1729668170426065</v>
      </c>
      <c r="O286" s="30">
        <v>1</v>
      </c>
      <c r="R286" s="28">
        <v>399</v>
      </c>
      <c r="S286" s="29" t="s">
        <v>1010</v>
      </c>
      <c r="T286" s="29" t="s">
        <v>616</v>
      </c>
      <c r="U286" s="29">
        <v>1E-4</v>
      </c>
      <c r="V286" s="29">
        <v>2.8400000000000002E-2</v>
      </c>
      <c r="W286" s="29">
        <v>3.78E-2</v>
      </c>
      <c r="X286" s="29">
        <v>-1E-4</v>
      </c>
      <c r="Y286" s="29">
        <v>-2.8899999999999999E-2</v>
      </c>
      <c r="Z286" s="29">
        <v>-3.85E-2</v>
      </c>
      <c r="AA286" s="30">
        <v>300</v>
      </c>
      <c r="AB286" s="30">
        <v>475</v>
      </c>
      <c r="AC286" s="31">
        <v>-43.136499999999998</v>
      </c>
      <c r="AD286" s="31">
        <v>0.17297844611528823</v>
      </c>
      <c r="AE286" s="30">
        <v>1</v>
      </c>
    </row>
    <row r="287" spans="2:31" x14ac:dyDescent="0.2">
      <c r="B287" s="28">
        <v>399</v>
      </c>
      <c r="C287" s="29" t="s">
        <v>1011</v>
      </c>
      <c r="D287" s="29" t="s">
        <v>618</v>
      </c>
      <c r="E287" s="29">
        <v>1E-4</v>
      </c>
      <c r="F287" s="29">
        <v>2.8400000000000002E-2</v>
      </c>
      <c r="G287" s="29">
        <v>3.78E-2</v>
      </c>
      <c r="H287" s="29">
        <v>-1E-4</v>
      </c>
      <c r="I287" s="29">
        <v>-2.8899999999999999E-2</v>
      </c>
      <c r="J287" s="29">
        <v>-3.85E-2</v>
      </c>
      <c r="K287" s="30">
        <v>300</v>
      </c>
      <c r="L287" s="30">
        <v>475</v>
      </c>
      <c r="M287" s="31">
        <v>70.856399999999994</v>
      </c>
      <c r="N287" s="31">
        <v>0.28413593984962404</v>
      </c>
      <c r="O287" s="30">
        <v>1</v>
      </c>
      <c r="R287" s="28">
        <v>399</v>
      </c>
      <c r="S287" s="29" t="s">
        <v>1011</v>
      </c>
      <c r="T287" s="29" t="s">
        <v>618</v>
      </c>
      <c r="U287" s="29">
        <v>1E-4</v>
      </c>
      <c r="V287" s="29">
        <v>2.8400000000000002E-2</v>
      </c>
      <c r="W287" s="29">
        <v>3.78E-2</v>
      </c>
      <c r="X287" s="29">
        <v>-1E-4</v>
      </c>
      <c r="Y287" s="29">
        <v>-2.8899999999999999E-2</v>
      </c>
      <c r="Z287" s="29">
        <v>-3.85E-2</v>
      </c>
      <c r="AA287" s="30">
        <v>300</v>
      </c>
      <c r="AB287" s="30">
        <v>475</v>
      </c>
      <c r="AC287" s="31">
        <v>70.853499999999997</v>
      </c>
      <c r="AD287" s="31">
        <v>0.28412431077694233</v>
      </c>
      <c r="AE287" s="30">
        <v>1</v>
      </c>
    </row>
    <row r="288" spans="2:31" x14ac:dyDescent="0.2">
      <c r="B288" s="28">
        <v>402</v>
      </c>
      <c r="C288" s="29" t="s">
        <v>1013</v>
      </c>
      <c r="D288" s="29" t="s">
        <v>616</v>
      </c>
      <c r="E288" s="29">
        <v>1E-4</v>
      </c>
      <c r="F288" s="29">
        <v>2.8500000000000001E-2</v>
      </c>
      <c r="G288" s="29">
        <v>3.7900000000000003E-2</v>
      </c>
      <c r="H288" s="29">
        <v>-1E-4</v>
      </c>
      <c r="I288" s="29">
        <v>-2.9000000000000001E-2</v>
      </c>
      <c r="J288" s="29">
        <v>-3.8600000000000002E-2</v>
      </c>
      <c r="K288" s="30">
        <v>300</v>
      </c>
      <c r="L288" s="30">
        <v>475</v>
      </c>
      <c r="M288" s="31">
        <v>-53.145400000000002</v>
      </c>
      <c r="N288" s="31">
        <v>0.21311438596491228</v>
      </c>
      <c r="O288" s="30">
        <v>1</v>
      </c>
      <c r="R288" s="28">
        <v>402</v>
      </c>
      <c r="S288" s="29" t="s">
        <v>1013</v>
      </c>
      <c r="T288" s="29" t="s">
        <v>616</v>
      </c>
      <c r="U288" s="29">
        <v>1E-4</v>
      </c>
      <c r="V288" s="29">
        <v>2.8500000000000001E-2</v>
      </c>
      <c r="W288" s="29">
        <v>3.7900000000000003E-2</v>
      </c>
      <c r="X288" s="29">
        <v>-1E-4</v>
      </c>
      <c r="Y288" s="29">
        <v>-2.9000000000000001E-2</v>
      </c>
      <c r="Z288" s="29">
        <v>-3.8600000000000002E-2</v>
      </c>
      <c r="AA288" s="30">
        <v>300</v>
      </c>
      <c r="AB288" s="30">
        <v>475</v>
      </c>
      <c r="AC288" s="31">
        <v>-53.148899999999998</v>
      </c>
      <c r="AD288" s="31">
        <v>0.21312842105263155</v>
      </c>
      <c r="AE288" s="30">
        <v>1</v>
      </c>
    </row>
    <row r="289" spans="2:31" x14ac:dyDescent="0.2">
      <c r="B289" s="28">
        <v>402</v>
      </c>
      <c r="C289" s="29" t="s">
        <v>1014</v>
      </c>
      <c r="D289" s="29" t="s">
        <v>618</v>
      </c>
      <c r="E289" s="29">
        <v>1E-4</v>
      </c>
      <c r="F289" s="29">
        <v>2.8500000000000001E-2</v>
      </c>
      <c r="G289" s="29">
        <v>3.7900000000000003E-2</v>
      </c>
      <c r="H289" s="29">
        <v>-1E-4</v>
      </c>
      <c r="I289" s="29">
        <v>-2.9000000000000001E-2</v>
      </c>
      <c r="J289" s="29">
        <v>-3.8600000000000002E-2</v>
      </c>
      <c r="K289" s="30">
        <v>300</v>
      </c>
      <c r="L289" s="30">
        <v>475</v>
      </c>
      <c r="M289" s="31">
        <v>85.450199999999995</v>
      </c>
      <c r="N289" s="31">
        <v>0.34265744360902256</v>
      </c>
      <c r="O289" s="30">
        <v>1</v>
      </c>
      <c r="R289" s="28">
        <v>402</v>
      </c>
      <c r="S289" s="29" t="s">
        <v>1014</v>
      </c>
      <c r="T289" s="29" t="s">
        <v>618</v>
      </c>
      <c r="U289" s="29">
        <v>1E-4</v>
      </c>
      <c r="V289" s="29">
        <v>2.8500000000000001E-2</v>
      </c>
      <c r="W289" s="29">
        <v>3.7900000000000003E-2</v>
      </c>
      <c r="X289" s="29">
        <v>-1E-4</v>
      </c>
      <c r="Y289" s="29">
        <v>-2.9000000000000001E-2</v>
      </c>
      <c r="Z289" s="29">
        <v>-3.8600000000000002E-2</v>
      </c>
      <c r="AA289" s="30">
        <v>300</v>
      </c>
      <c r="AB289" s="30">
        <v>475</v>
      </c>
      <c r="AC289" s="31">
        <v>85.446600000000004</v>
      </c>
      <c r="AD289" s="31">
        <v>0.342643007518797</v>
      </c>
      <c r="AE289" s="30">
        <v>1</v>
      </c>
    </row>
    <row r="290" spans="2:31" x14ac:dyDescent="0.2">
      <c r="B290" s="28">
        <v>405</v>
      </c>
      <c r="C290" s="29" t="s">
        <v>1016</v>
      </c>
      <c r="D290" s="29" t="s">
        <v>616</v>
      </c>
      <c r="E290" s="29">
        <v>1E-4</v>
      </c>
      <c r="F290" s="29">
        <v>2.8500000000000001E-2</v>
      </c>
      <c r="G290" s="29">
        <v>3.7900000000000003E-2</v>
      </c>
      <c r="H290" s="29">
        <v>-1E-4</v>
      </c>
      <c r="I290" s="29">
        <v>-2.9000000000000001E-2</v>
      </c>
      <c r="J290" s="29">
        <v>-3.8600000000000002E-2</v>
      </c>
      <c r="K290" s="30">
        <v>300</v>
      </c>
      <c r="L290" s="30">
        <v>475</v>
      </c>
      <c r="M290" s="31">
        <v>-52.905700000000003</v>
      </c>
      <c r="N290" s="31">
        <v>0.21215318295739349</v>
      </c>
      <c r="O290" s="30">
        <v>1</v>
      </c>
      <c r="R290" s="28">
        <v>405</v>
      </c>
      <c r="S290" s="29" t="s">
        <v>1016</v>
      </c>
      <c r="T290" s="29" t="s">
        <v>616</v>
      </c>
      <c r="U290" s="29">
        <v>1E-4</v>
      </c>
      <c r="V290" s="29">
        <v>2.8500000000000001E-2</v>
      </c>
      <c r="W290" s="29">
        <v>3.7900000000000003E-2</v>
      </c>
      <c r="X290" s="29">
        <v>-1E-4</v>
      </c>
      <c r="Y290" s="29">
        <v>-2.9000000000000001E-2</v>
      </c>
      <c r="Z290" s="29">
        <v>-3.8600000000000002E-2</v>
      </c>
      <c r="AA290" s="30">
        <v>300</v>
      </c>
      <c r="AB290" s="30">
        <v>475</v>
      </c>
      <c r="AC290" s="31">
        <v>-52.909399999999998</v>
      </c>
      <c r="AD290" s="31">
        <v>0.21216802005012531</v>
      </c>
      <c r="AE290" s="30">
        <v>1</v>
      </c>
    </row>
    <row r="291" spans="2:31" x14ac:dyDescent="0.2">
      <c r="B291" s="28">
        <v>405</v>
      </c>
      <c r="C291" s="29" t="s">
        <v>1017</v>
      </c>
      <c r="D291" s="29" t="s">
        <v>618</v>
      </c>
      <c r="E291" s="29">
        <v>1E-4</v>
      </c>
      <c r="F291" s="29">
        <v>2.8500000000000001E-2</v>
      </c>
      <c r="G291" s="29">
        <v>3.7900000000000003E-2</v>
      </c>
      <c r="H291" s="29">
        <v>-1E-4</v>
      </c>
      <c r="I291" s="29">
        <v>-2.9000000000000001E-2</v>
      </c>
      <c r="J291" s="29">
        <v>-3.8600000000000002E-2</v>
      </c>
      <c r="K291" s="30">
        <v>300</v>
      </c>
      <c r="L291" s="30">
        <v>475</v>
      </c>
      <c r="M291" s="31">
        <v>86.805400000000006</v>
      </c>
      <c r="N291" s="31">
        <v>0.34809182957393486</v>
      </c>
      <c r="O291" s="30">
        <v>1</v>
      </c>
      <c r="R291" s="28">
        <v>405</v>
      </c>
      <c r="S291" s="29" t="s">
        <v>1017</v>
      </c>
      <c r="T291" s="29" t="s">
        <v>618</v>
      </c>
      <c r="U291" s="29">
        <v>1E-4</v>
      </c>
      <c r="V291" s="29">
        <v>2.8500000000000001E-2</v>
      </c>
      <c r="W291" s="29">
        <v>3.7900000000000003E-2</v>
      </c>
      <c r="X291" s="29">
        <v>-1E-4</v>
      </c>
      <c r="Y291" s="29">
        <v>-2.9000000000000001E-2</v>
      </c>
      <c r="Z291" s="29">
        <v>-3.8600000000000002E-2</v>
      </c>
      <c r="AA291" s="30">
        <v>300</v>
      </c>
      <c r="AB291" s="30">
        <v>475</v>
      </c>
      <c r="AC291" s="31">
        <v>86.8018</v>
      </c>
      <c r="AD291" s="31">
        <v>0.34807739348370931</v>
      </c>
      <c r="AE291" s="30">
        <v>1</v>
      </c>
    </row>
    <row r="292" spans="2:31" x14ac:dyDescent="0.2">
      <c r="B292" s="28">
        <v>408</v>
      </c>
      <c r="C292" s="29" t="s">
        <v>1019</v>
      </c>
      <c r="D292" s="29" t="s">
        <v>616</v>
      </c>
      <c r="E292" s="29">
        <v>1E-4</v>
      </c>
      <c r="F292" s="29">
        <v>2.8500000000000001E-2</v>
      </c>
      <c r="G292" s="29">
        <v>3.7900000000000003E-2</v>
      </c>
      <c r="H292" s="29">
        <v>-1E-4</v>
      </c>
      <c r="I292" s="29">
        <v>-2.9000000000000001E-2</v>
      </c>
      <c r="J292" s="29">
        <v>-3.8600000000000002E-2</v>
      </c>
      <c r="K292" s="30">
        <v>300</v>
      </c>
      <c r="L292" s="30">
        <v>475</v>
      </c>
      <c r="M292" s="31">
        <v>-52.917299999999997</v>
      </c>
      <c r="N292" s="31">
        <v>0.21219969924812029</v>
      </c>
      <c r="O292" s="30">
        <v>1</v>
      </c>
      <c r="R292" s="28">
        <v>408</v>
      </c>
      <c r="S292" s="29" t="s">
        <v>1019</v>
      </c>
      <c r="T292" s="29" t="s">
        <v>616</v>
      </c>
      <c r="U292" s="29">
        <v>1E-4</v>
      </c>
      <c r="V292" s="29">
        <v>2.8500000000000001E-2</v>
      </c>
      <c r="W292" s="29">
        <v>3.7900000000000003E-2</v>
      </c>
      <c r="X292" s="29">
        <v>-1E-4</v>
      </c>
      <c r="Y292" s="29">
        <v>-2.9000000000000001E-2</v>
      </c>
      <c r="Z292" s="29">
        <v>-3.8600000000000002E-2</v>
      </c>
      <c r="AA292" s="30">
        <v>300</v>
      </c>
      <c r="AB292" s="30">
        <v>475</v>
      </c>
      <c r="AC292" s="31">
        <v>-52.920900000000003</v>
      </c>
      <c r="AD292" s="31">
        <v>0.21221413533834588</v>
      </c>
      <c r="AE292" s="30">
        <v>1</v>
      </c>
    </row>
    <row r="293" spans="2:31" x14ac:dyDescent="0.2">
      <c r="B293" s="28">
        <v>408</v>
      </c>
      <c r="C293" s="29" t="s">
        <v>1020</v>
      </c>
      <c r="D293" s="29" t="s">
        <v>618</v>
      </c>
      <c r="E293" s="29">
        <v>1E-4</v>
      </c>
      <c r="F293" s="29">
        <v>2.8500000000000001E-2</v>
      </c>
      <c r="G293" s="29">
        <v>3.7900000000000003E-2</v>
      </c>
      <c r="H293" s="29">
        <v>-1E-4</v>
      </c>
      <c r="I293" s="29">
        <v>-2.9000000000000001E-2</v>
      </c>
      <c r="J293" s="29">
        <v>-3.8600000000000002E-2</v>
      </c>
      <c r="K293" s="30">
        <v>300</v>
      </c>
      <c r="L293" s="30">
        <v>475</v>
      </c>
      <c r="M293" s="31">
        <v>86.7941</v>
      </c>
      <c r="N293" s="31">
        <v>0.34804651629072686</v>
      </c>
      <c r="O293" s="30">
        <v>1</v>
      </c>
      <c r="R293" s="28">
        <v>408</v>
      </c>
      <c r="S293" s="29" t="s">
        <v>1020</v>
      </c>
      <c r="T293" s="29" t="s">
        <v>618</v>
      </c>
      <c r="U293" s="29">
        <v>1E-4</v>
      </c>
      <c r="V293" s="29">
        <v>2.8500000000000001E-2</v>
      </c>
      <c r="W293" s="29">
        <v>3.7900000000000003E-2</v>
      </c>
      <c r="X293" s="29">
        <v>-1E-4</v>
      </c>
      <c r="Y293" s="29">
        <v>-2.9000000000000001E-2</v>
      </c>
      <c r="Z293" s="29">
        <v>-3.8600000000000002E-2</v>
      </c>
      <c r="AA293" s="30">
        <v>300</v>
      </c>
      <c r="AB293" s="30">
        <v>475</v>
      </c>
      <c r="AC293" s="31">
        <v>86.790499999999994</v>
      </c>
      <c r="AD293" s="31">
        <v>0.34803208020050125</v>
      </c>
      <c r="AE293" s="30">
        <v>1</v>
      </c>
    </row>
    <row r="294" spans="2:31" x14ac:dyDescent="0.2">
      <c r="B294" s="28">
        <v>411</v>
      </c>
      <c r="C294" s="29" t="s">
        <v>1022</v>
      </c>
      <c r="D294" s="29" t="s">
        <v>616</v>
      </c>
      <c r="E294" s="29">
        <v>1E-4</v>
      </c>
      <c r="F294" s="29">
        <v>2.8500000000000001E-2</v>
      </c>
      <c r="G294" s="29">
        <v>3.7900000000000003E-2</v>
      </c>
      <c r="H294" s="29">
        <v>-1E-4</v>
      </c>
      <c r="I294" s="29">
        <v>-2.9000000000000001E-2</v>
      </c>
      <c r="J294" s="29">
        <v>-3.8600000000000002E-2</v>
      </c>
      <c r="K294" s="30">
        <v>300</v>
      </c>
      <c r="L294" s="30">
        <v>475</v>
      </c>
      <c r="M294" s="31">
        <v>-53.179499999999997</v>
      </c>
      <c r="N294" s="31">
        <v>0.21325112781954889</v>
      </c>
      <c r="O294" s="30">
        <v>1</v>
      </c>
      <c r="R294" s="28">
        <v>411</v>
      </c>
      <c r="S294" s="29" t="s">
        <v>1022</v>
      </c>
      <c r="T294" s="29" t="s">
        <v>616</v>
      </c>
      <c r="U294" s="29">
        <v>1E-4</v>
      </c>
      <c r="V294" s="29">
        <v>2.8500000000000001E-2</v>
      </c>
      <c r="W294" s="29">
        <v>3.7900000000000003E-2</v>
      </c>
      <c r="X294" s="29">
        <v>-1E-4</v>
      </c>
      <c r="Y294" s="29">
        <v>-2.9000000000000001E-2</v>
      </c>
      <c r="Z294" s="29">
        <v>-3.8600000000000002E-2</v>
      </c>
      <c r="AA294" s="30">
        <v>300</v>
      </c>
      <c r="AB294" s="30">
        <v>475</v>
      </c>
      <c r="AC294" s="31">
        <v>-53.183100000000003</v>
      </c>
      <c r="AD294" s="31">
        <v>0.21326556390977447</v>
      </c>
      <c r="AE294" s="30">
        <v>1</v>
      </c>
    </row>
    <row r="295" spans="2:31" x14ac:dyDescent="0.2">
      <c r="B295" s="28">
        <v>411</v>
      </c>
      <c r="C295" s="29" t="s">
        <v>1023</v>
      </c>
      <c r="D295" s="29" t="s">
        <v>618</v>
      </c>
      <c r="E295" s="29">
        <v>1E-4</v>
      </c>
      <c r="F295" s="29">
        <v>2.8500000000000001E-2</v>
      </c>
      <c r="G295" s="29">
        <v>3.7900000000000003E-2</v>
      </c>
      <c r="H295" s="29">
        <v>-1E-4</v>
      </c>
      <c r="I295" s="29">
        <v>-2.9000000000000001E-2</v>
      </c>
      <c r="J295" s="29">
        <v>-3.8600000000000002E-2</v>
      </c>
      <c r="K295" s="30">
        <v>300</v>
      </c>
      <c r="L295" s="30">
        <v>475</v>
      </c>
      <c r="M295" s="31">
        <v>85.418999999999997</v>
      </c>
      <c r="N295" s="31">
        <v>0.34253233082706769</v>
      </c>
      <c r="O295" s="30">
        <v>1</v>
      </c>
      <c r="R295" s="28">
        <v>411</v>
      </c>
      <c r="S295" s="29" t="s">
        <v>1023</v>
      </c>
      <c r="T295" s="29" t="s">
        <v>618</v>
      </c>
      <c r="U295" s="29">
        <v>1E-4</v>
      </c>
      <c r="V295" s="29">
        <v>2.8500000000000001E-2</v>
      </c>
      <c r="W295" s="29">
        <v>3.7900000000000003E-2</v>
      </c>
      <c r="X295" s="29">
        <v>-1E-4</v>
      </c>
      <c r="Y295" s="29">
        <v>-2.9000000000000001E-2</v>
      </c>
      <c r="Z295" s="29">
        <v>-3.8600000000000002E-2</v>
      </c>
      <c r="AA295" s="30">
        <v>300</v>
      </c>
      <c r="AB295" s="30">
        <v>475</v>
      </c>
      <c r="AC295" s="31">
        <v>85.415499999999994</v>
      </c>
      <c r="AD295" s="31">
        <v>0.34251829573934839</v>
      </c>
      <c r="AE295" s="30">
        <v>1</v>
      </c>
    </row>
    <row r="296" spans="2:31" x14ac:dyDescent="0.2">
      <c r="B296" s="28">
        <v>414</v>
      </c>
      <c r="C296" s="29" t="s">
        <v>1025</v>
      </c>
      <c r="D296" s="29" t="s">
        <v>616</v>
      </c>
      <c r="E296" s="29">
        <v>1E-4</v>
      </c>
      <c r="F296" s="29">
        <v>2.8400000000000002E-2</v>
      </c>
      <c r="G296" s="29">
        <v>3.78E-2</v>
      </c>
      <c r="H296" s="29">
        <v>-1E-4</v>
      </c>
      <c r="I296" s="29">
        <v>-2.8899999999999999E-2</v>
      </c>
      <c r="J296" s="29">
        <v>-3.85E-2</v>
      </c>
      <c r="K296" s="30">
        <v>300</v>
      </c>
      <c r="L296" s="30">
        <v>475</v>
      </c>
      <c r="M296" s="31">
        <v>-43.177300000000002</v>
      </c>
      <c r="N296" s="31">
        <v>0.17314205513784461</v>
      </c>
      <c r="O296" s="30">
        <v>1</v>
      </c>
      <c r="R296" s="28">
        <v>414</v>
      </c>
      <c r="S296" s="29" t="s">
        <v>1025</v>
      </c>
      <c r="T296" s="29" t="s">
        <v>616</v>
      </c>
      <c r="U296" s="29">
        <v>1E-4</v>
      </c>
      <c r="V296" s="29">
        <v>2.8400000000000002E-2</v>
      </c>
      <c r="W296" s="29">
        <v>3.78E-2</v>
      </c>
      <c r="X296" s="29">
        <v>-1E-4</v>
      </c>
      <c r="Y296" s="29">
        <v>-2.8899999999999999E-2</v>
      </c>
      <c r="Z296" s="29">
        <v>-3.85E-2</v>
      </c>
      <c r="AA296" s="30">
        <v>300</v>
      </c>
      <c r="AB296" s="30">
        <v>475</v>
      </c>
      <c r="AC296" s="31">
        <v>-43.180300000000003</v>
      </c>
      <c r="AD296" s="31">
        <v>0.1731540852130326</v>
      </c>
      <c r="AE296" s="30">
        <v>1</v>
      </c>
    </row>
    <row r="297" spans="2:31" x14ac:dyDescent="0.2">
      <c r="B297" s="28">
        <v>414</v>
      </c>
      <c r="C297" s="29" t="s">
        <v>1026</v>
      </c>
      <c r="D297" s="29" t="s">
        <v>618</v>
      </c>
      <c r="E297" s="29">
        <v>1E-4</v>
      </c>
      <c r="F297" s="29">
        <v>2.8400000000000002E-2</v>
      </c>
      <c r="G297" s="29">
        <v>3.78E-2</v>
      </c>
      <c r="H297" s="29">
        <v>-1E-4</v>
      </c>
      <c r="I297" s="29">
        <v>-2.8899999999999999E-2</v>
      </c>
      <c r="J297" s="29">
        <v>-3.85E-2</v>
      </c>
      <c r="K297" s="30">
        <v>300</v>
      </c>
      <c r="L297" s="30">
        <v>475</v>
      </c>
      <c r="M297" s="31">
        <v>70.825400000000002</v>
      </c>
      <c r="N297" s="31">
        <v>0.28401162907268174</v>
      </c>
      <c r="O297" s="30">
        <v>1</v>
      </c>
      <c r="R297" s="28">
        <v>414</v>
      </c>
      <c r="S297" s="29" t="s">
        <v>1026</v>
      </c>
      <c r="T297" s="29" t="s">
        <v>618</v>
      </c>
      <c r="U297" s="29">
        <v>1E-4</v>
      </c>
      <c r="V297" s="29">
        <v>2.8400000000000002E-2</v>
      </c>
      <c r="W297" s="29">
        <v>3.78E-2</v>
      </c>
      <c r="X297" s="29">
        <v>-1E-4</v>
      </c>
      <c r="Y297" s="29">
        <v>-2.8899999999999999E-2</v>
      </c>
      <c r="Z297" s="29">
        <v>-3.85E-2</v>
      </c>
      <c r="AA297" s="30">
        <v>300</v>
      </c>
      <c r="AB297" s="30">
        <v>475</v>
      </c>
      <c r="AC297" s="31">
        <v>70.822599999999994</v>
      </c>
      <c r="AD297" s="31">
        <v>0.28400040100250623</v>
      </c>
      <c r="AE297" s="30">
        <v>1</v>
      </c>
    </row>
    <row r="298" spans="2:31" x14ac:dyDescent="0.2">
      <c r="B298" s="28">
        <v>430</v>
      </c>
      <c r="C298" s="29" t="s">
        <v>1028</v>
      </c>
      <c r="D298" s="29" t="s">
        <v>616</v>
      </c>
      <c r="E298" s="29">
        <v>1E-4</v>
      </c>
      <c r="F298" s="29">
        <v>2.7799999999999998E-2</v>
      </c>
      <c r="G298" s="29">
        <v>3.6999999999999998E-2</v>
      </c>
      <c r="H298" s="29">
        <v>-1E-4</v>
      </c>
      <c r="I298" s="29">
        <v>-2.8000000000000001E-2</v>
      </c>
      <c r="J298" s="29">
        <v>-3.73E-2</v>
      </c>
      <c r="K298" s="30">
        <v>300</v>
      </c>
      <c r="L298" s="30">
        <v>475</v>
      </c>
      <c r="M298" s="31">
        <v>-36.810200000000002</v>
      </c>
      <c r="N298" s="31">
        <v>0.14760982456140354</v>
      </c>
      <c r="O298" s="30">
        <v>1</v>
      </c>
      <c r="R298" s="28">
        <v>430</v>
      </c>
      <c r="S298" s="29" t="s">
        <v>1028</v>
      </c>
      <c r="T298" s="29" t="s">
        <v>616</v>
      </c>
      <c r="U298" s="29">
        <v>1E-4</v>
      </c>
      <c r="V298" s="29">
        <v>2.7799999999999998E-2</v>
      </c>
      <c r="W298" s="29">
        <v>3.6999999999999998E-2</v>
      </c>
      <c r="X298" s="29">
        <v>-1E-4</v>
      </c>
      <c r="Y298" s="29">
        <v>-2.8000000000000001E-2</v>
      </c>
      <c r="Z298" s="29">
        <v>-3.73E-2</v>
      </c>
      <c r="AA298" s="30">
        <v>300</v>
      </c>
      <c r="AB298" s="30">
        <v>475</v>
      </c>
      <c r="AC298" s="31">
        <v>-36.809800000000003</v>
      </c>
      <c r="AD298" s="31">
        <v>0.14760822055137846</v>
      </c>
      <c r="AE298" s="30">
        <v>1</v>
      </c>
    </row>
    <row r="299" spans="2:31" x14ac:dyDescent="0.2">
      <c r="B299" s="28">
        <v>430</v>
      </c>
      <c r="C299" s="29" t="s">
        <v>1029</v>
      </c>
      <c r="D299" s="29" t="s">
        <v>618</v>
      </c>
      <c r="E299" s="29">
        <v>1E-4</v>
      </c>
      <c r="F299" s="29">
        <v>2.7799999999999998E-2</v>
      </c>
      <c r="G299" s="29">
        <v>3.6999999999999998E-2</v>
      </c>
      <c r="H299" s="29">
        <v>-1E-4</v>
      </c>
      <c r="I299" s="29">
        <v>-2.8000000000000001E-2</v>
      </c>
      <c r="J299" s="29">
        <v>-3.73E-2</v>
      </c>
      <c r="K299" s="30">
        <v>300</v>
      </c>
      <c r="L299" s="30">
        <v>475</v>
      </c>
      <c r="M299" s="31">
        <v>70.825400000000002</v>
      </c>
      <c r="N299" s="31">
        <v>0.28401162907268174</v>
      </c>
      <c r="O299" s="30">
        <v>1</v>
      </c>
      <c r="R299" s="28">
        <v>430</v>
      </c>
      <c r="S299" s="29" t="s">
        <v>1029</v>
      </c>
      <c r="T299" s="29" t="s">
        <v>618</v>
      </c>
      <c r="U299" s="29">
        <v>1E-4</v>
      </c>
      <c r="V299" s="29">
        <v>2.7799999999999998E-2</v>
      </c>
      <c r="W299" s="29">
        <v>3.6999999999999998E-2</v>
      </c>
      <c r="X299" s="29">
        <v>-1E-4</v>
      </c>
      <c r="Y299" s="29">
        <v>-2.8000000000000001E-2</v>
      </c>
      <c r="Z299" s="29">
        <v>-3.73E-2</v>
      </c>
      <c r="AA299" s="30">
        <v>300</v>
      </c>
      <c r="AB299" s="30">
        <v>475</v>
      </c>
      <c r="AC299" s="31">
        <v>70.822599999999994</v>
      </c>
      <c r="AD299" s="31">
        <v>0.28400040100250623</v>
      </c>
      <c r="AE299" s="30">
        <v>1</v>
      </c>
    </row>
    <row r="300" spans="2:31" x14ac:dyDescent="0.2">
      <c r="B300" s="28">
        <v>431</v>
      </c>
      <c r="C300" s="29" t="s">
        <v>1031</v>
      </c>
      <c r="D300" s="29" t="s">
        <v>616</v>
      </c>
      <c r="E300" s="29">
        <v>1E-4</v>
      </c>
      <c r="F300" s="29">
        <v>2.7799999999999998E-2</v>
      </c>
      <c r="G300" s="29">
        <v>3.6999999999999998E-2</v>
      </c>
      <c r="H300" s="29">
        <v>-1E-4</v>
      </c>
      <c r="I300" s="29">
        <v>-2.8000000000000001E-2</v>
      </c>
      <c r="J300" s="29">
        <v>-3.73E-2</v>
      </c>
      <c r="K300" s="30">
        <v>300</v>
      </c>
      <c r="L300" s="30">
        <v>475</v>
      </c>
      <c r="M300" s="31">
        <v>-36.478099999999998</v>
      </c>
      <c r="N300" s="31">
        <v>0.14627809523809523</v>
      </c>
      <c r="O300" s="30">
        <v>1</v>
      </c>
      <c r="R300" s="28">
        <v>431</v>
      </c>
      <c r="S300" s="29" t="s">
        <v>1031</v>
      </c>
      <c r="T300" s="29" t="s">
        <v>616</v>
      </c>
      <c r="U300" s="29">
        <v>1E-4</v>
      </c>
      <c r="V300" s="29">
        <v>2.7799999999999998E-2</v>
      </c>
      <c r="W300" s="29">
        <v>3.6999999999999998E-2</v>
      </c>
      <c r="X300" s="29">
        <v>-1E-4</v>
      </c>
      <c r="Y300" s="29">
        <v>-2.8000000000000001E-2</v>
      </c>
      <c r="Z300" s="29">
        <v>-3.73E-2</v>
      </c>
      <c r="AA300" s="30">
        <v>300</v>
      </c>
      <c r="AB300" s="30">
        <v>475</v>
      </c>
      <c r="AC300" s="31">
        <v>-36.477699999999999</v>
      </c>
      <c r="AD300" s="31">
        <v>0.14627649122807015</v>
      </c>
      <c r="AE300" s="30">
        <v>1</v>
      </c>
    </row>
    <row r="301" spans="2:31" x14ac:dyDescent="0.2">
      <c r="B301" s="28">
        <v>431</v>
      </c>
      <c r="C301" s="29" t="s">
        <v>1032</v>
      </c>
      <c r="D301" s="29" t="s">
        <v>618</v>
      </c>
      <c r="E301" s="29">
        <v>1E-4</v>
      </c>
      <c r="F301" s="29">
        <v>2.7799999999999998E-2</v>
      </c>
      <c r="G301" s="29">
        <v>3.6999999999999998E-2</v>
      </c>
      <c r="H301" s="29">
        <v>-1E-4</v>
      </c>
      <c r="I301" s="29">
        <v>-2.8000000000000001E-2</v>
      </c>
      <c r="J301" s="29">
        <v>-3.73E-2</v>
      </c>
      <c r="K301" s="30">
        <v>300</v>
      </c>
      <c r="L301" s="30">
        <v>475</v>
      </c>
      <c r="M301" s="31">
        <v>70.825400000000002</v>
      </c>
      <c r="N301" s="31">
        <v>0.28401162907268174</v>
      </c>
      <c r="O301" s="30">
        <v>1</v>
      </c>
      <c r="R301" s="28">
        <v>431</v>
      </c>
      <c r="S301" s="29" t="s">
        <v>1032</v>
      </c>
      <c r="T301" s="29" t="s">
        <v>618</v>
      </c>
      <c r="U301" s="29">
        <v>1E-4</v>
      </c>
      <c r="V301" s="29">
        <v>2.7799999999999998E-2</v>
      </c>
      <c r="W301" s="29">
        <v>3.6999999999999998E-2</v>
      </c>
      <c r="X301" s="29">
        <v>-1E-4</v>
      </c>
      <c r="Y301" s="29">
        <v>-2.8000000000000001E-2</v>
      </c>
      <c r="Z301" s="29">
        <v>-3.73E-2</v>
      </c>
      <c r="AA301" s="30">
        <v>300</v>
      </c>
      <c r="AB301" s="30">
        <v>475</v>
      </c>
      <c r="AC301" s="31">
        <v>70.822599999999994</v>
      </c>
      <c r="AD301" s="31">
        <v>0.28400040100250623</v>
      </c>
      <c r="AE301" s="30">
        <v>1</v>
      </c>
    </row>
    <row r="302" spans="2:31" x14ac:dyDescent="0.2">
      <c r="B302" s="28">
        <v>432</v>
      </c>
      <c r="C302" s="29" t="s">
        <v>1033</v>
      </c>
      <c r="D302" s="29" t="s">
        <v>616</v>
      </c>
      <c r="E302" s="29">
        <v>1E-4</v>
      </c>
      <c r="F302" s="29">
        <v>2.7799999999999998E-2</v>
      </c>
      <c r="G302" s="29">
        <v>3.6999999999999998E-2</v>
      </c>
      <c r="H302" s="29">
        <v>-1E-4</v>
      </c>
      <c r="I302" s="29">
        <v>-2.8000000000000001E-2</v>
      </c>
      <c r="J302" s="29">
        <v>-3.73E-2</v>
      </c>
      <c r="K302" s="30">
        <v>300</v>
      </c>
      <c r="L302" s="30">
        <v>475</v>
      </c>
      <c r="M302" s="31">
        <v>-35.8504</v>
      </c>
      <c r="N302" s="31">
        <v>0.14376100250626567</v>
      </c>
      <c r="O302" s="30">
        <v>1</v>
      </c>
      <c r="R302" s="28">
        <v>432</v>
      </c>
      <c r="S302" s="29" t="s">
        <v>1033</v>
      </c>
      <c r="T302" s="29" t="s">
        <v>616</v>
      </c>
      <c r="U302" s="29">
        <v>1E-4</v>
      </c>
      <c r="V302" s="29">
        <v>2.7799999999999998E-2</v>
      </c>
      <c r="W302" s="29">
        <v>3.6999999999999998E-2</v>
      </c>
      <c r="X302" s="29">
        <v>-1E-4</v>
      </c>
      <c r="Y302" s="29">
        <v>-2.8000000000000001E-2</v>
      </c>
      <c r="Z302" s="29">
        <v>-3.73E-2</v>
      </c>
      <c r="AA302" s="30">
        <v>300</v>
      </c>
      <c r="AB302" s="30">
        <v>475</v>
      </c>
      <c r="AC302" s="31">
        <v>-35.85</v>
      </c>
      <c r="AD302" s="31">
        <v>0.14375939849624061</v>
      </c>
      <c r="AE302" s="30">
        <v>1</v>
      </c>
    </row>
    <row r="303" spans="2:31" x14ac:dyDescent="0.2">
      <c r="B303" s="28">
        <v>432</v>
      </c>
      <c r="C303" s="29" t="s">
        <v>1034</v>
      </c>
      <c r="D303" s="29" t="s">
        <v>618</v>
      </c>
      <c r="E303" s="29">
        <v>1E-4</v>
      </c>
      <c r="F303" s="29">
        <v>2.7799999999999998E-2</v>
      </c>
      <c r="G303" s="29">
        <v>3.6999999999999998E-2</v>
      </c>
      <c r="H303" s="29">
        <v>-1E-4</v>
      </c>
      <c r="I303" s="29">
        <v>-2.8000000000000001E-2</v>
      </c>
      <c r="J303" s="29">
        <v>-3.73E-2</v>
      </c>
      <c r="K303" s="30">
        <v>300</v>
      </c>
      <c r="L303" s="30">
        <v>475</v>
      </c>
      <c r="M303" s="31">
        <v>70.825400000000002</v>
      </c>
      <c r="N303" s="31">
        <v>0.28401162907268174</v>
      </c>
      <c r="O303" s="30">
        <v>1</v>
      </c>
      <c r="R303" s="28">
        <v>432</v>
      </c>
      <c r="S303" s="29" t="s">
        <v>1034</v>
      </c>
      <c r="T303" s="29" t="s">
        <v>618</v>
      </c>
      <c r="U303" s="29">
        <v>1E-4</v>
      </c>
      <c r="V303" s="29">
        <v>2.7799999999999998E-2</v>
      </c>
      <c r="W303" s="29">
        <v>3.6999999999999998E-2</v>
      </c>
      <c r="X303" s="29">
        <v>-1E-4</v>
      </c>
      <c r="Y303" s="29">
        <v>-2.8000000000000001E-2</v>
      </c>
      <c r="Z303" s="29">
        <v>-3.73E-2</v>
      </c>
      <c r="AA303" s="30">
        <v>300</v>
      </c>
      <c r="AB303" s="30">
        <v>475</v>
      </c>
      <c r="AC303" s="31">
        <v>70.822599999999994</v>
      </c>
      <c r="AD303" s="31">
        <v>0.28400040100250623</v>
      </c>
      <c r="AE303" s="30">
        <v>1</v>
      </c>
    </row>
    <row r="304" spans="2:31" x14ac:dyDescent="0.2">
      <c r="B304" s="28">
        <v>433</v>
      </c>
      <c r="C304" s="29" t="s">
        <v>1035</v>
      </c>
      <c r="D304" s="29" t="s">
        <v>616</v>
      </c>
      <c r="E304" s="29">
        <v>1E-4</v>
      </c>
      <c r="F304" s="29">
        <v>2.7799999999999998E-2</v>
      </c>
      <c r="G304" s="29">
        <v>3.6999999999999998E-2</v>
      </c>
      <c r="H304" s="29">
        <v>-1E-4</v>
      </c>
      <c r="I304" s="29">
        <v>-2.8000000000000001E-2</v>
      </c>
      <c r="J304" s="29">
        <v>-3.73E-2</v>
      </c>
      <c r="K304" s="30">
        <v>300</v>
      </c>
      <c r="L304" s="30">
        <v>475</v>
      </c>
      <c r="M304" s="31">
        <v>-35.757100000000001</v>
      </c>
      <c r="N304" s="31">
        <v>0.14338686716791979</v>
      </c>
      <c r="O304" s="30">
        <v>1</v>
      </c>
      <c r="R304" s="28">
        <v>433</v>
      </c>
      <c r="S304" s="29" t="s">
        <v>1035</v>
      </c>
      <c r="T304" s="29" t="s">
        <v>616</v>
      </c>
      <c r="U304" s="29">
        <v>1E-4</v>
      </c>
      <c r="V304" s="29">
        <v>2.7799999999999998E-2</v>
      </c>
      <c r="W304" s="29">
        <v>3.6999999999999998E-2</v>
      </c>
      <c r="X304" s="29">
        <v>-1E-4</v>
      </c>
      <c r="Y304" s="29">
        <v>-2.8000000000000001E-2</v>
      </c>
      <c r="Z304" s="29">
        <v>-3.73E-2</v>
      </c>
      <c r="AA304" s="30">
        <v>300</v>
      </c>
      <c r="AB304" s="30">
        <v>475</v>
      </c>
      <c r="AC304" s="31">
        <v>-35.756599999999999</v>
      </c>
      <c r="AD304" s="31">
        <v>0.14338486215538845</v>
      </c>
      <c r="AE304" s="30">
        <v>1</v>
      </c>
    </row>
    <row r="305" spans="2:31" x14ac:dyDescent="0.2">
      <c r="B305" s="28">
        <v>433</v>
      </c>
      <c r="C305" s="29" t="s">
        <v>1036</v>
      </c>
      <c r="D305" s="29" t="s">
        <v>618</v>
      </c>
      <c r="E305" s="29">
        <v>1E-4</v>
      </c>
      <c r="F305" s="29">
        <v>2.7799999999999998E-2</v>
      </c>
      <c r="G305" s="29">
        <v>3.6999999999999998E-2</v>
      </c>
      <c r="H305" s="29">
        <v>-1E-4</v>
      </c>
      <c r="I305" s="29">
        <v>-2.8000000000000001E-2</v>
      </c>
      <c r="J305" s="29">
        <v>-3.73E-2</v>
      </c>
      <c r="K305" s="30">
        <v>300</v>
      </c>
      <c r="L305" s="30">
        <v>475</v>
      </c>
      <c r="M305" s="31">
        <v>70.825400000000002</v>
      </c>
      <c r="N305" s="31">
        <v>0.28401162907268174</v>
      </c>
      <c r="O305" s="30">
        <v>1</v>
      </c>
      <c r="R305" s="28">
        <v>433</v>
      </c>
      <c r="S305" s="29" t="s">
        <v>1036</v>
      </c>
      <c r="T305" s="29" t="s">
        <v>618</v>
      </c>
      <c r="U305" s="29">
        <v>1E-4</v>
      </c>
      <c r="V305" s="29">
        <v>2.7799999999999998E-2</v>
      </c>
      <c r="W305" s="29">
        <v>3.6999999999999998E-2</v>
      </c>
      <c r="X305" s="29">
        <v>-1E-4</v>
      </c>
      <c r="Y305" s="29">
        <v>-2.8000000000000001E-2</v>
      </c>
      <c r="Z305" s="29">
        <v>-3.73E-2</v>
      </c>
      <c r="AA305" s="30">
        <v>300</v>
      </c>
      <c r="AB305" s="30">
        <v>475</v>
      </c>
      <c r="AC305" s="31">
        <v>70.822599999999994</v>
      </c>
      <c r="AD305" s="31">
        <v>0.28400040100250623</v>
      </c>
      <c r="AE305" s="30">
        <v>1</v>
      </c>
    </row>
    <row r="306" spans="2:31" x14ac:dyDescent="0.2">
      <c r="B306" s="28">
        <v>434</v>
      </c>
      <c r="C306" s="29" t="s">
        <v>1038</v>
      </c>
      <c r="D306" s="29" t="s">
        <v>616</v>
      </c>
      <c r="E306" s="29">
        <v>1E-4</v>
      </c>
      <c r="F306" s="29">
        <v>2.7799999999999998E-2</v>
      </c>
      <c r="G306" s="29">
        <v>3.6999999999999998E-2</v>
      </c>
      <c r="H306" s="29">
        <v>-1E-4</v>
      </c>
      <c r="I306" s="29">
        <v>-2.8000000000000001E-2</v>
      </c>
      <c r="J306" s="29">
        <v>-3.73E-2</v>
      </c>
      <c r="K306" s="30">
        <v>300</v>
      </c>
      <c r="L306" s="30">
        <v>475</v>
      </c>
      <c r="M306" s="31">
        <v>-36.189799999999998</v>
      </c>
      <c r="N306" s="31">
        <v>0.14512200501253131</v>
      </c>
      <c r="O306" s="30">
        <v>1</v>
      </c>
      <c r="R306" s="28">
        <v>434</v>
      </c>
      <c r="S306" s="29" t="s">
        <v>1038</v>
      </c>
      <c r="T306" s="29" t="s">
        <v>616</v>
      </c>
      <c r="U306" s="29">
        <v>1E-4</v>
      </c>
      <c r="V306" s="29">
        <v>2.7799999999999998E-2</v>
      </c>
      <c r="W306" s="29">
        <v>3.6999999999999998E-2</v>
      </c>
      <c r="X306" s="29">
        <v>-1E-4</v>
      </c>
      <c r="Y306" s="29">
        <v>-2.8000000000000001E-2</v>
      </c>
      <c r="Z306" s="29">
        <v>-3.73E-2</v>
      </c>
      <c r="AA306" s="30">
        <v>300</v>
      </c>
      <c r="AB306" s="30">
        <v>475</v>
      </c>
      <c r="AC306" s="31">
        <v>-36.189399999999999</v>
      </c>
      <c r="AD306" s="31">
        <v>0.14512040100250628</v>
      </c>
      <c r="AE306" s="30">
        <v>1</v>
      </c>
    </row>
    <row r="307" spans="2:31" x14ac:dyDescent="0.2">
      <c r="B307" s="28">
        <v>434</v>
      </c>
      <c r="C307" s="29" t="s">
        <v>1039</v>
      </c>
      <c r="D307" s="29" t="s">
        <v>618</v>
      </c>
      <c r="E307" s="29">
        <v>1E-4</v>
      </c>
      <c r="F307" s="29">
        <v>2.7799999999999998E-2</v>
      </c>
      <c r="G307" s="29">
        <v>3.6999999999999998E-2</v>
      </c>
      <c r="H307" s="29">
        <v>-1E-4</v>
      </c>
      <c r="I307" s="29">
        <v>-2.8000000000000001E-2</v>
      </c>
      <c r="J307" s="29">
        <v>-3.73E-2</v>
      </c>
      <c r="K307" s="30">
        <v>300</v>
      </c>
      <c r="L307" s="30">
        <v>475</v>
      </c>
      <c r="M307" s="31">
        <v>70.825400000000002</v>
      </c>
      <c r="N307" s="31">
        <v>0.28401162907268174</v>
      </c>
      <c r="O307" s="30">
        <v>1</v>
      </c>
      <c r="R307" s="28">
        <v>434</v>
      </c>
      <c r="S307" s="29" t="s">
        <v>1039</v>
      </c>
      <c r="T307" s="29" t="s">
        <v>618</v>
      </c>
      <c r="U307" s="29">
        <v>1E-4</v>
      </c>
      <c r="V307" s="29">
        <v>2.7799999999999998E-2</v>
      </c>
      <c r="W307" s="29">
        <v>3.6999999999999998E-2</v>
      </c>
      <c r="X307" s="29">
        <v>-1E-4</v>
      </c>
      <c r="Y307" s="29">
        <v>-2.8000000000000001E-2</v>
      </c>
      <c r="Z307" s="29">
        <v>-3.73E-2</v>
      </c>
      <c r="AA307" s="30">
        <v>300</v>
      </c>
      <c r="AB307" s="30">
        <v>475</v>
      </c>
      <c r="AC307" s="31">
        <v>70.822599999999994</v>
      </c>
      <c r="AD307" s="31">
        <v>0.28400040100250623</v>
      </c>
      <c r="AE307" s="30">
        <v>1</v>
      </c>
    </row>
    <row r="308" spans="2:31" x14ac:dyDescent="0.2">
      <c r="B308" s="28">
        <v>477</v>
      </c>
      <c r="C308" s="29" t="s">
        <v>1041</v>
      </c>
      <c r="D308" s="29" t="s">
        <v>616</v>
      </c>
      <c r="E308" s="29">
        <v>1E-4</v>
      </c>
      <c r="F308" s="29">
        <v>2.7900000000000001E-2</v>
      </c>
      <c r="G308" s="29">
        <v>3.7199999999999997E-2</v>
      </c>
      <c r="H308" s="29">
        <v>-1E-4</v>
      </c>
      <c r="I308" s="29">
        <v>-2.81E-2</v>
      </c>
      <c r="J308" s="29">
        <v>-3.7499999999999999E-2</v>
      </c>
      <c r="K308" s="30">
        <v>300</v>
      </c>
      <c r="L308" s="30">
        <v>475</v>
      </c>
      <c r="M308" s="31">
        <v>-37.805199999999999</v>
      </c>
      <c r="N308" s="31">
        <v>0.15159979949874686</v>
      </c>
      <c r="O308" s="30">
        <v>1</v>
      </c>
      <c r="R308" s="28">
        <v>477</v>
      </c>
      <c r="S308" s="29" t="s">
        <v>1041</v>
      </c>
      <c r="T308" s="29" t="s">
        <v>616</v>
      </c>
      <c r="U308" s="29">
        <v>1E-4</v>
      </c>
      <c r="V308" s="29">
        <v>2.7900000000000001E-2</v>
      </c>
      <c r="W308" s="29">
        <v>3.7199999999999997E-2</v>
      </c>
      <c r="X308" s="29">
        <v>-1E-4</v>
      </c>
      <c r="Y308" s="29">
        <v>-2.81E-2</v>
      </c>
      <c r="Z308" s="29">
        <v>-3.7499999999999999E-2</v>
      </c>
      <c r="AA308" s="30">
        <v>300</v>
      </c>
      <c r="AB308" s="30">
        <v>475</v>
      </c>
      <c r="AC308" s="31">
        <v>-37.805</v>
      </c>
      <c r="AD308" s="31">
        <v>0.15159899749373434</v>
      </c>
      <c r="AE308" s="30">
        <v>1</v>
      </c>
    </row>
    <row r="309" spans="2:31" x14ac:dyDescent="0.2">
      <c r="B309" s="28">
        <v>477</v>
      </c>
      <c r="C309" s="29" t="s">
        <v>1042</v>
      </c>
      <c r="D309" s="29" t="s">
        <v>618</v>
      </c>
      <c r="E309" s="29">
        <v>1E-4</v>
      </c>
      <c r="F309" s="29">
        <v>2.7900000000000001E-2</v>
      </c>
      <c r="G309" s="29">
        <v>3.7199999999999997E-2</v>
      </c>
      <c r="H309" s="29">
        <v>-1E-4</v>
      </c>
      <c r="I309" s="29">
        <v>-2.81E-2</v>
      </c>
      <c r="J309" s="29">
        <v>-3.7499999999999999E-2</v>
      </c>
      <c r="K309" s="30">
        <v>300</v>
      </c>
      <c r="L309" s="30">
        <v>475</v>
      </c>
      <c r="M309" s="31">
        <v>70.825400000000002</v>
      </c>
      <c r="N309" s="31">
        <v>0.28401162907268174</v>
      </c>
      <c r="O309" s="30">
        <v>1</v>
      </c>
      <c r="R309" s="28">
        <v>477</v>
      </c>
      <c r="S309" s="29" t="s">
        <v>1042</v>
      </c>
      <c r="T309" s="29" t="s">
        <v>618</v>
      </c>
      <c r="U309" s="29">
        <v>1E-4</v>
      </c>
      <c r="V309" s="29">
        <v>2.7900000000000001E-2</v>
      </c>
      <c r="W309" s="29">
        <v>3.7199999999999997E-2</v>
      </c>
      <c r="X309" s="29">
        <v>-1E-4</v>
      </c>
      <c r="Y309" s="29">
        <v>-2.81E-2</v>
      </c>
      <c r="Z309" s="29">
        <v>-3.7499999999999999E-2</v>
      </c>
      <c r="AA309" s="30">
        <v>300</v>
      </c>
      <c r="AB309" s="30">
        <v>475</v>
      </c>
      <c r="AC309" s="31">
        <v>70.822599999999994</v>
      </c>
      <c r="AD309" s="31">
        <v>0.28400040100250623</v>
      </c>
      <c r="AE309" s="30">
        <v>1</v>
      </c>
    </row>
    <row r="310" spans="2:31" x14ac:dyDescent="0.2">
      <c r="B310" s="28">
        <v>478</v>
      </c>
      <c r="C310" s="29" t="s">
        <v>1044</v>
      </c>
      <c r="D310" s="29" t="s">
        <v>616</v>
      </c>
      <c r="E310" s="29">
        <v>1E-4</v>
      </c>
      <c r="F310" s="29">
        <v>2.7900000000000001E-2</v>
      </c>
      <c r="G310" s="29">
        <v>3.7199999999999997E-2</v>
      </c>
      <c r="H310" s="29">
        <v>-1E-4</v>
      </c>
      <c r="I310" s="29">
        <v>-2.81E-2</v>
      </c>
      <c r="J310" s="29">
        <v>-3.7499999999999999E-2</v>
      </c>
      <c r="K310" s="30">
        <v>300</v>
      </c>
      <c r="L310" s="30">
        <v>475</v>
      </c>
      <c r="M310" s="31">
        <v>-37.446100000000001</v>
      </c>
      <c r="N310" s="31">
        <v>0.15015979949874686</v>
      </c>
      <c r="O310" s="30">
        <v>1</v>
      </c>
      <c r="R310" s="28">
        <v>478</v>
      </c>
      <c r="S310" s="29" t="s">
        <v>1044</v>
      </c>
      <c r="T310" s="29" t="s">
        <v>616</v>
      </c>
      <c r="U310" s="29">
        <v>1E-4</v>
      </c>
      <c r="V310" s="29">
        <v>2.7900000000000001E-2</v>
      </c>
      <c r="W310" s="29">
        <v>3.7199999999999997E-2</v>
      </c>
      <c r="X310" s="29">
        <v>-1E-4</v>
      </c>
      <c r="Y310" s="29">
        <v>-2.81E-2</v>
      </c>
      <c r="Z310" s="29">
        <v>-3.7499999999999999E-2</v>
      </c>
      <c r="AA310" s="30">
        <v>300</v>
      </c>
      <c r="AB310" s="30">
        <v>475</v>
      </c>
      <c r="AC310" s="31">
        <v>-37.445900000000002</v>
      </c>
      <c r="AD310" s="31">
        <v>0.15015899749373435</v>
      </c>
      <c r="AE310" s="30">
        <v>1</v>
      </c>
    </row>
    <row r="311" spans="2:31" x14ac:dyDescent="0.2">
      <c r="B311" s="28">
        <v>478</v>
      </c>
      <c r="C311" s="29" t="s">
        <v>1045</v>
      </c>
      <c r="D311" s="29" t="s">
        <v>618</v>
      </c>
      <c r="E311" s="29">
        <v>1E-4</v>
      </c>
      <c r="F311" s="29">
        <v>2.7900000000000001E-2</v>
      </c>
      <c r="G311" s="29">
        <v>3.7199999999999997E-2</v>
      </c>
      <c r="H311" s="29">
        <v>-1E-4</v>
      </c>
      <c r="I311" s="29">
        <v>-2.81E-2</v>
      </c>
      <c r="J311" s="29">
        <v>-3.7499999999999999E-2</v>
      </c>
      <c r="K311" s="30">
        <v>300</v>
      </c>
      <c r="L311" s="30">
        <v>475</v>
      </c>
      <c r="M311" s="31">
        <v>70.825400000000002</v>
      </c>
      <c r="N311" s="31">
        <v>0.28401162907268174</v>
      </c>
      <c r="O311" s="30">
        <v>1</v>
      </c>
      <c r="R311" s="28">
        <v>478</v>
      </c>
      <c r="S311" s="29" t="s">
        <v>1045</v>
      </c>
      <c r="T311" s="29" t="s">
        <v>618</v>
      </c>
      <c r="U311" s="29">
        <v>1E-4</v>
      </c>
      <c r="V311" s="29">
        <v>2.7900000000000001E-2</v>
      </c>
      <c r="W311" s="29">
        <v>3.7199999999999997E-2</v>
      </c>
      <c r="X311" s="29">
        <v>-1E-4</v>
      </c>
      <c r="Y311" s="29">
        <v>-2.81E-2</v>
      </c>
      <c r="Z311" s="29">
        <v>-3.7499999999999999E-2</v>
      </c>
      <c r="AA311" s="30">
        <v>300</v>
      </c>
      <c r="AB311" s="30">
        <v>475</v>
      </c>
      <c r="AC311" s="31">
        <v>70.822599999999994</v>
      </c>
      <c r="AD311" s="31">
        <v>0.28400040100250623</v>
      </c>
      <c r="AE311" s="30">
        <v>1</v>
      </c>
    </row>
    <row r="312" spans="2:31" x14ac:dyDescent="0.2">
      <c r="B312" s="28">
        <v>479</v>
      </c>
      <c r="C312" s="29" t="s">
        <v>1046</v>
      </c>
      <c r="D312" s="29" t="s">
        <v>616</v>
      </c>
      <c r="E312" s="29">
        <v>1E-4</v>
      </c>
      <c r="F312" s="29">
        <v>2.7900000000000001E-2</v>
      </c>
      <c r="G312" s="29">
        <v>3.7199999999999997E-2</v>
      </c>
      <c r="H312" s="29">
        <v>-1E-4</v>
      </c>
      <c r="I312" s="29">
        <v>-2.81E-2</v>
      </c>
      <c r="J312" s="29">
        <v>-3.7499999999999999E-2</v>
      </c>
      <c r="K312" s="30">
        <v>300</v>
      </c>
      <c r="L312" s="30">
        <v>475</v>
      </c>
      <c r="M312" s="31">
        <v>-36.788200000000003</v>
      </c>
      <c r="N312" s="31">
        <v>0.14752160401002509</v>
      </c>
      <c r="O312" s="30">
        <v>1</v>
      </c>
      <c r="R312" s="28">
        <v>479</v>
      </c>
      <c r="S312" s="29" t="s">
        <v>1046</v>
      </c>
      <c r="T312" s="29" t="s">
        <v>616</v>
      </c>
      <c r="U312" s="29">
        <v>1E-4</v>
      </c>
      <c r="V312" s="29">
        <v>2.7900000000000001E-2</v>
      </c>
      <c r="W312" s="29">
        <v>3.7199999999999997E-2</v>
      </c>
      <c r="X312" s="29">
        <v>-1E-4</v>
      </c>
      <c r="Y312" s="29">
        <v>-2.81E-2</v>
      </c>
      <c r="Z312" s="29">
        <v>-3.7499999999999999E-2</v>
      </c>
      <c r="AA312" s="30">
        <v>300</v>
      </c>
      <c r="AB312" s="30">
        <v>475</v>
      </c>
      <c r="AC312" s="31">
        <v>-36.787999999999997</v>
      </c>
      <c r="AD312" s="31">
        <v>0.14752080200501252</v>
      </c>
      <c r="AE312" s="30">
        <v>1</v>
      </c>
    </row>
    <row r="313" spans="2:31" x14ac:dyDescent="0.2">
      <c r="B313" s="28">
        <v>479</v>
      </c>
      <c r="C313" s="29" t="s">
        <v>1047</v>
      </c>
      <c r="D313" s="29" t="s">
        <v>618</v>
      </c>
      <c r="E313" s="29">
        <v>1E-4</v>
      </c>
      <c r="F313" s="29">
        <v>2.7900000000000001E-2</v>
      </c>
      <c r="G313" s="29">
        <v>3.7199999999999997E-2</v>
      </c>
      <c r="H313" s="29">
        <v>-1E-4</v>
      </c>
      <c r="I313" s="29">
        <v>-2.81E-2</v>
      </c>
      <c r="J313" s="29">
        <v>-3.7499999999999999E-2</v>
      </c>
      <c r="K313" s="30">
        <v>300</v>
      </c>
      <c r="L313" s="30">
        <v>475</v>
      </c>
      <c r="M313" s="31">
        <v>70.825400000000002</v>
      </c>
      <c r="N313" s="31">
        <v>0.28401162907268174</v>
      </c>
      <c r="O313" s="30">
        <v>1</v>
      </c>
      <c r="R313" s="28">
        <v>479</v>
      </c>
      <c r="S313" s="29" t="s">
        <v>1047</v>
      </c>
      <c r="T313" s="29" t="s">
        <v>618</v>
      </c>
      <c r="U313" s="29">
        <v>1E-4</v>
      </c>
      <c r="V313" s="29">
        <v>2.7900000000000001E-2</v>
      </c>
      <c r="W313" s="29">
        <v>3.7199999999999997E-2</v>
      </c>
      <c r="X313" s="29">
        <v>-1E-4</v>
      </c>
      <c r="Y313" s="29">
        <v>-2.81E-2</v>
      </c>
      <c r="Z313" s="29">
        <v>-3.7499999999999999E-2</v>
      </c>
      <c r="AA313" s="30">
        <v>300</v>
      </c>
      <c r="AB313" s="30">
        <v>475</v>
      </c>
      <c r="AC313" s="31">
        <v>70.822599999999994</v>
      </c>
      <c r="AD313" s="31">
        <v>0.28400040100250623</v>
      </c>
      <c r="AE313" s="30">
        <v>1</v>
      </c>
    </row>
    <row r="314" spans="2:31" x14ac:dyDescent="0.2">
      <c r="B314" s="28">
        <v>480</v>
      </c>
      <c r="C314" s="29" t="s">
        <v>1048</v>
      </c>
      <c r="D314" s="29" t="s">
        <v>616</v>
      </c>
      <c r="E314" s="29">
        <v>1E-4</v>
      </c>
      <c r="F314" s="29">
        <v>2.7900000000000001E-2</v>
      </c>
      <c r="G314" s="29">
        <v>3.7199999999999997E-2</v>
      </c>
      <c r="H314" s="29">
        <v>-1E-4</v>
      </c>
      <c r="I314" s="29">
        <v>-2.81E-2</v>
      </c>
      <c r="J314" s="29">
        <v>-3.7499999999999999E-2</v>
      </c>
      <c r="K314" s="30">
        <v>300</v>
      </c>
      <c r="L314" s="30">
        <v>475</v>
      </c>
      <c r="M314" s="31">
        <v>-36.705599999999997</v>
      </c>
      <c r="N314" s="31">
        <v>0.14719037593984963</v>
      </c>
      <c r="O314" s="30">
        <v>1</v>
      </c>
      <c r="R314" s="28">
        <v>480</v>
      </c>
      <c r="S314" s="29" t="s">
        <v>1048</v>
      </c>
      <c r="T314" s="29" t="s">
        <v>616</v>
      </c>
      <c r="U314" s="29">
        <v>1E-4</v>
      </c>
      <c r="V314" s="29">
        <v>2.7900000000000001E-2</v>
      </c>
      <c r="W314" s="29">
        <v>3.7199999999999997E-2</v>
      </c>
      <c r="X314" s="29">
        <v>-1E-4</v>
      </c>
      <c r="Y314" s="29">
        <v>-2.81E-2</v>
      </c>
      <c r="Z314" s="29">
        <v>-3.7499999999999999E-2</v>
      </c>
      <c r="AA314" s="30">
        <v>300</v>
      </c>
      <c r="AB314" s="30">
        <v>475</v>
      </c>
      <c r="AC314" s="31">
        <v>-36.705399999999997</v>
      </c>
      <c r="AD314" s="31">
        <v>0.14718957393483706</v>
      </c>
      <c r="AE314" s="30">
        <v>1</v>
      </c>
    </row>
    <row r="315" spans="2:31" x14ac:dyDescent="0.2">
      <c r="B315" s="28">
        <v>480</v>
      </c>
      <c r="C315" s="29" t="s">
        <v>1049</v>
      </c>
      <c r="D315" s="29" t="s">
        <v>618</v>
      </c>
      <c r="E315" s="29">
        <v>1E-4</v>
      </c>
      <c r="F315" s="29">
        <v>2.7900000000000001E-2</v>
      </c>
      <c r="G315" s="29">
        <v>3.7199999999999997E-2</v>
      </c>
      <c r="H315" s="29">
        <v>-1E-4</v>
      </c>
      <c r="I315" s="29">
        <v>-2.81E-2</v>
      </c>
      <c r="J315" s="29">
        <v>-3.7499999999999999E-2</v>
      </c>
      <c r="K315" s="30">
        <v>300</v>
      </c>
      <c r="L315" s="30">
        <v>475</v>
      </c>
      <c r="M315" s="31">
        <v>70.825400000000002</v>
      </c>
      <c r="N315" s="31">
        <v>0.28401162907268174</v>
      </c>
      <c r="O315" s="30">
        <v>1</v>
      </c>
      <c r="R315" s="28">
        <v>480</v>
      </c>
      <c r="S315" s="29" t="s">
        <v>1049</v>
      </c>
      <c r="T315" s="29" t="s">
        <v>618</v>
      </c>
      <c r="U315" s="29">
        <v>1E-4</v>
      </c>
      <c r="V315" s="29">
        <v>2.7900000000000001E-2</v>
      </c>
      <c r="W315" s="29">
        <v>3.7199999999999997E-2</v>
      </c>
      <c r="X315" s="29">
        <v>-1E-4</v>
      </c>
      <c r="Y315" s="29">
        <v>-2.81E-2</v>
      </c>
      <c r="Z315" s="29">
        <v>-3.7499999999999999E-2</v>
      </c>
      <c r="AA315" s="30">
        <v>300</v>
      </c>
      <c r="AB315" s="30">
        <v>475</v>
      </c>
      <c r="AC315" s="31">
        <v>70.822599999999994</v>
      </c>
      <c r="AD315" s="31">
        <v>0.28400040100250623</v>
      </c>
      <c r="AE315" s="30">
        <v>1</v>
      </c>
    </row>
    <row r="316" spans="2:31" x14ac:dyDescent="0.2">
      <c r="B316" s="28">
        <v>481</v>
      </c>
      <c r="C316" s="29" t="s">
        <v>1051</v>
      </c>
      <c r="D316" s="29" t="s">
        <v>616</v>
      </c>
      <c r="E316" s="29">
        <v>1E-4</v>
      </c>
      <c r="F316" s="29">
        <v>2.7900000000000001E-2</v>
      </c>
      <c r="G316" s="29">
        <v>3.7199999999999997E-2</v>
      </c>
      <c r="H316" s="29">
        <v>-1E-4</v>
      </c>
      <c r="I316" s="29">
        <v>-2.81E-2</v>
      </c>
      <c r="J316" s="29">
        <v>-3.7499999999999999E-2</v>
      </c>
      <c r="K316" s="30">
        <v>300</v>
      </c>
      <c r="L316" s="30">
        <v>475</v>
      </c>
      <c r="M316" s="31">
        <v>-37.108199999999997</v>
      </c>
      <c r="N316" s="31">
        <v>0.14880481203007517</v>
      </c>
      <c r="O316" s="30">
        <v>1</v>
      </c>
      <c r="R316" s="28">
        <v>481</v>
      </c>
      <c r="S316" s="29" t="s">
        <v>1051</v>
      </c>
      <c r="T316" s="29" t="s">
        <v>616</v>
      </c>
      <c r="U316" s="29">
        <v>1E-4</v>
      </c>
      <c r="V316" s="29">
        <v>2.7900000000000001E-2</v>
      </c>
      <c r="W316" s="29">
        <v>3.7199999999999997E-2</v>
      </c>
      <c r="X316" s="29">
        <v>-1E-4</v>
      </c>
      <c r="Y316" s="29">
        <v>-2.81E-2</v>
      </c>
      <c r="Z316" s="29">
        <v>-3.7499999999999999E-2</v>
      </c>
      <c r="AA316" s="30">
        <v>300</v>
      </c>
      <c r="AB316" s="30">
        <v>475</v>
      </c>
      <c r="AC316" s="31">
        <v>-37.107999999999997</v>
      </c>
      <c r="AD316" s="31">
        <v>0.14880401002506266</v>
      </c>
      <c r="AE316" s="30">
        <v>1</v>
      </c>
    </row>
    <row r="317" spans="2:31" x14ac:dyDescent="0.2">
      <c r="B317" s="28">
        <v>481</v>
      </c>
      <c r="C317" s="29" t="s">
        <v>1052</v>
      </c>
      <c r="D317" s="29" t="s">
        <v>618</v>
      </c>
      <c r="E317" s="29">
        <v>1E-4</v>
      </c>
      <c r="F317" s="29">
        <v>2.7900000000000001E-2</v>
      </c>
      <c r="G317" s="29">
        <v>3.7199999999999997E-2</v>
      </c>
      <c r="H317" s="29">
        <v>-1E-4</v>
      </c>
      <c r="I317" s="29">
        <v>-2.81E-2</v>
      </c>
      <c r="J317" s="29">
        <v>-3.7499999999999999E-2</v>
      </c>
      <c r="K317" s="30">
        <v>300</v>
      </c>
      <c r="L317" s="30">
        <v>475</v>
      </c>
      <c r="M317" s="31">
        <v>70.825400000000002</v>
      </c>
      <c r="N317" s="31">
        <v>0.28401162907268174</v>
      </c>
      <c r="O317" s="30">
        <v>1</v>
      </c>
      <c r="R317" s="28">
        <v>481</v>
      </c>
      <c r="S317" s="29" t="s">
        <v>1052</v>
      </c>
      <c r="T317" s="29" t="s">
        <v>618</v>
      </c>
      <c r="U317" s="29">
        <v>1E-4</v>
      </c>
      <c r="V317" s="29">
        <v>2.7900000000000001E-2</v>
      </c>
      <c r="W317" s="29">
        <v>3.7199999999999997E-2</v>
      </c>
      <c r="X317" s="29">
        <v>-1E-4</v>
      </c>
      <c r="Y317" s="29">
        <v>-2.81E-2</v>
      </c>
      <c r="Z317" s="29">
        <v>-3.7499999999999999E-2</v>
      </c>
      <c r="AA317" s="30">
        <v>300</v>
      </c>
      <c r="AB317" s="30">
        <v>475</v>
      </c>
      <c r="AC317" s="31">
        <v>70.822599999999994</v>
      </c>
      <c r="AD317" s="31">
        <v>0.28400040100250623</v>
      </c>
      <c r="AE317" s="30">
        <v>1</v>
      </c>
    </row>
    <row r="318" spans="2:31" x14ac:dyDescent="0.2">
      <c r="B318" s="28">
        <v>459</v>
      </c>
      <c r="C318" s="29" t="s">
        <v>1054</v>
      </c>
      <c r="D318" s="29" t="s">
        <v>616</v>
      </c>
      <c r="E318" s="29">
        <v>1E-4</v>
      </c>
      <c r="F318" s="29">
        <v>2.8400000000000002E-2</v>
      </c>
      <c r="G318" s="29">
        <v>3.78E-2</v>
      </c>
      <c r="H318" s="29">
        <v>-1E-4</v>
      </c>
      <c r="I318" s="29">
        <v>-2.8899999999999999E-2</v>
      </c>
      <c r="J318" s="29">
        <v>-3.85E-2</v>
      </c>
      <c r="K318" s="30">
        <v>300</v>
      </c>
      <c r="L318" s="30">
        <v>475</v>
      </c>
      <c r="M318" s="31">
        <v>-42.527500000000003</v>
      </c>
      <c r="N318" s="31">
        <v>0.17053634085213032</v>
      </c>
      <c r="O318" s="30">
        <v>1</v>
      </c>
      <c r="R318" s="28">
        <v>459</v>
      </c>
      <c r="S318" s="29" t="s">
        <v>1054</v>
      </c>
      <c r="T318" s="29" t="s">
        <v>616</v>
      </c>
      <c r="U318" s="29">
        <v>1E-4</v>
      </c>
      <c r="V318" s="29">
        <v>2.8400000000000002E-2</v>
      </c>
      <c r="W318" s="29">
        <v>3.78E-2</v>
      </c>
      <c r="X318" s="29">
        <v>-1E-4</v>
      </c>
      <c r="Y318" s="29">
        <v>-2.8899999999999999E-2</v>
      </c>
      <c r="Z318" s="29">
        <v>-3.85E-2</v>
      </c>
      <c r="AA318" s="30">
        <v>300</v>
      </c>
      <c r="AB318" s="30">
        <v>475</v>
      </c>
      <c r="AC318" s="31">
        <v>-42.529200000000003</v>
      </c>
      <c r="AD318" s="31">
        <v>0.17054315789473687</v>
      </c>
      <c r="AE318" s="30">
        <v>1</v>
      </c>
    </row>
    <row r="319" spans="2:31" x14ac:dyDescent="0.2">
      <c r="B319" s="28">
        <v>459</v>
      </c>
      <c r="C319" s="29" t="s">
        <v>1055</v>
      </c>
      <c r="D319" s="29" t="s">
        <v>618</v>
      </c>
      <c r="E319" s="29">
        <v>1E-4</v>
      </c>
      <c r="F319" s="29">
        <v>2.8400000000000002E-2</v>
      </c>
      <c r="G319" s="29">
        <v>3.78E-2</v>
      </c>
      <c r="H319" s="29">
        <v>-1E-4</v>
      </c>
      <c r="I319" s="29">
        <v>-2.8899999999999999E-2</v>
      </c>
      <c r="J319" s="29">
        <v>-3.85E-2</v>
      </c>
      <c r="K319" s="30">
        <v>300</v>
      </c>
      <c r="L319" s="30">
        <v>475</v>
      </c>
      <c r="M319" s="31">
        <v>71.256799999999998</v>
      </c>
      <c r="N319" s="31">
        <v>0.28574155388471179</v>
      </c>
      <c r="O319" s="30">
        <v>1</v>
      </c>
      <c r="R319" s="28">
        <v>459</v>
      </c>
      <c r="S319" s="29" t="s">
        <v>1055</v>
      </c>
      <c r="T319" s="29" t="s">
        <v>618</v>
      </c>
      <c r="U319" s="29">
        <v>1E-4</v>
      </c>
      <c r="V319" s="29">
        <v>2.8400000000000002E-2</v>
      </c>
      <c r="W319" s="29">
        <v>3.78E-2</v>
      </c>
      <c r="X319" s="29">
        <v>-1E-4</v>
      </c>
      <c r="Y319" s="29">
        <v>-2.8899999999999999E-2</v>
      </c>
      <c r="Z319" s="29">
        <v>-3.85E-2</v>
      </c>
      <c r="AA319" s="30">
        <v>300</v>
      </c>
      <c r="AB319" s="30">
        <v>475</v>
      </c>
      <c r="AC319" s="31">
        <v>71.255099999999999</v>
      </c>
      <c r="AD319" s="31">
        <v>0.28573473684210526</v>
      </c>
      <c r="AE319" s="30">
        <v>1</v>
      </c>
    </row>
    <row r="320" spans="2:31" x14ac:dyDescent="0.2">
      <c r="B320" s="28">
        <v>462</v>
      </c>
      <c r="C320" s="29" t="s">
        <v>1057</v>
      </c>
      <c r="D320" s="29" t="s">
        <v>616</v>
      </c>
      <c r="E320" s="29">
        <v>1E-4</v>
      </c>
      <c r="F320" s="29">
        <v>2.8500000000000001E-2</v>
      </c>
      <c r="G320" s="29">
        <v>3.7900000000000003E-2</v>
      </c>
      <c r="H320" s="29">
        <v>-1E-4</v>
      </c>
      <c r="I320" s="29">
        <v>-2.9000000000000001E-2</v>
      </c>
      <c r="J320" s="29">
        <v>-3.8600000000000002E-2</v>
      </c>
      <c r="K320" s="30">
        <v>300</v>
      </c>
      <c r="L320" s="30">
        <v>475</v>
      </c>
      <c r="M320" s="31">
        <v>-51.650799999999997</v>
      </c>
      <c r="N320" s="31">
        <v>0.20712100250626564</v>
      </c>
      <c r="O320" s="30">
        <v>1</v>
      </c>
      <c r="R320" s="28">
        <v>462</v>
      </c>
      <c r="S320" s="29" t="s">
        <v>1057</v>
      </c>
      <c r="T320" s="29" t="s">
        <v>616</v>
      </c>
      <c r="U320" s="29">
        <v>1E-4</v>
      </c>
      <c r="V320" s="29">
        <v>2.8500000000000001E-2</v>
      </c>
      <c r="W320" s="29">
        <v>3.7900000000000003E-2</v>
      </c>
      <c r="X320" s="29">
        <v>-1E-4</v>
      </c>
      <c r="Y320" s="29">
        <v>-2.9000000000000001E-2</v>
      </c>
      <c r="Z320" s="29">
        <v>-3.8600000000000002E-2</v>
      </c>
      <c r="AA320" s="30">
        <v>300</v>
      </c>
      <c r="AB320" s="30">
        <v>475</v>
      </c>
      <c r="AC320" s="31">
        <v>-51.652900000000002</v>
      </c>
      <c r="AD320" s="31">
        <v>0.20712942355889724</v>
      </c>
      <c r="AE320" s="30">
        <v>1</v>
      </c>
    </row>
    <row r="321" spans="2:31" x14ac:dyDescent="0.2">
      <c r="B321" s="28">
        <v>462</v>
      </c>
      <c r="C321" s="29" t="s">
        <v>1058</v>
      </c>
      <c r="D321" s="29" t="s">
        <v>618</v>
      </c>
      <c r="E321" s="29">
        <v>1E-4</v>
      </c>
      <c r="F321" s="29">
        <v>2.8500000000000001E-2</v>
      </c>
      <c r="G321" s="29">
        <v>3.7900000000000003E-2</v>
      </c>
      <c r="H321" s="29">
        <v>-1E-4</v>
      </c>
      <c r="I321" s="29">
        <v>-2.9000000000000001E-2</v>
      </c>
      <c r="J321" s="29">
        <v>-3.8600000000000002E-2</v>
      </c>
      <c r="K321" s="30">
        <v>300</v>
      </c>
      <c r="L321" s="30">
        <v>475</v>
      </c>
      <c r="M321" s="31">
        <v>86.931100000000001</v>
      </c>
      <c r="N321" s="31">
        <v>0.34859588972431083</v>
      </c>
      <c r="O321" s="30">
        <v>1</v>
      </c>
      <c r="R321" s="28">
        <v>462</v>
      </c>
      <c r="S321" s="29" t="s">
        <v>1058</v>
      </c>
      <c r="T321" s="29" t="s">
        <v>618</v>
      </c>
      <c r="U321" s="29">
        <v>1E-4</v>
      </c>
      <c r="V321" s="29">
        <v>2.8500000000000001E-2</v>
      </c>
      <c r="W321" s="29">
        <v>3.7900000000000003E-2</v>
      </c>
      <c r="X321" s="29">
        <v>-1E-4</v>
      </c>
      <c r="Y321" s="29">
        <v>-2.9000000000000001E-2</v>
      </c>
      <c r="Z321" s="29">
        <v>-3.8600000000000002E-2</v>
      </c>
      <c r="AA321" s="30">
        <v>300</v>
      </c>
      <c r="AB321" s="30">
        <v>475</v>
      </c>
      <c r="AC321" s="31">
        <v>86.929100000000005</v>
      </c>
      <c r="AD321" s="31">
        <v>0.34858786967418548</v>
      </c>
      <c r="AE321" s="30">
        <v>1</v>
      </c>
    </row>
    <row r="322" spans="2:31" x14ac:dyDescent="0.2">
      <c r="B322" s="28">
        <v>465</v>
      </c>
      <c r="C322" s="29" t="s">
        <v>1060</v>
      </c>
      <c r="D322" s="29" t="s">
        <v>616</v>
      </c>
      <c r="E322" s="29">
        <v>1E-4</v>
      </c>
      <c r="F322" s="29">
        <v>2.8500000000000001E-2</v>
      </c>
      <c r="G322" s="29">
        <v>3.7900000000000003E-2</v>
      </c>
      <c r="H322" s="29">
        <v>-1E-4</v>
      </c>
      <c r="I322" s="29">
        <v>-2.9000000000000001E-2</v>
      </c>
      <c r="J322" s="29">
        <v>-3.8600000000000002E-2</v>
      </c>
      <c r="K322" s="30">
        <v>300</v>
      </c>
      <c r="L322" s="30">
        <v>475</v>
      </c>
      <c r="M322" s="31">
        <v>-52.8262</v>
      </c>
      <c r="N322" s="31">
        <v>0.21183438596491228</v>
      </c>
      <c r="O322" s="30">
        <v>1</v>
      </c>
      <c r="R322" s="28">
        <v>465</v>
      </c>
      <c r="S322" s="29" t="s">
        <v>1060</v>
      </c>
      <c r="T322" s="29" t="s">
        <v>616</v>
      </c>
      <c r="U322" s="29">
        <v>1E-4</v>
      </c>
      <c r="V322" s="29">
        <v>2.8500000000000001E-2</v>
      </c>
      <c r="W322" s="29">
        <v>3.7900000000000003E-2</v>
      </c>
      <c r="X322" s="29">
        <v>-1E-4</v>
      </c>
      <c r="Y322" s="29">
        <v>-2.9000000000000001E-2</v>
      </c>
      <c r="Z322" s="29">
        <v>-3.8600000000000002E-2</v>
      </c>
      <c r="AA322" s="30">
        <v>300</v>
      </c>
      <c r="AB322" s="30">
        <v>475</v>
      </c>
      <c r="AC322" s="31">
        <v>-52.828299999999999</v>
      </c>
      <c r="AD322" s="31">
        <v>0.21184280701754385</v>
      </c>
      <c r="AE322" s="30">
        <v>1</v>
      </c>
    </row>
    <row r="323" spans="2:31" x14ac:dyDescent="0.2">
      <c r="B323" s="28">
        <v>465</v>
      </c>
      <c r="C323" s="29" t="s">
        <v>1061</v>
      </c>
      <c r="D323" s="29" t="s">
        <v>618</v>
      </c>
      <c r="E323" s="29">
        <v>1E-4</v>
      </c>
      <c r="F323" s="29">
        <v>2.8500000000000001E-2</v>
      </c>
      <c r="G323" s="29">
        <v>3.7900000000000003E-2</v>
      </c>
      <c r="H323" s="29">
        <v>-1E-4</v>
      </c>
      <c r="I323" s="29">
        <v>-2.9000000000000001E-2</v>
      </c>
      <c r="J323" s="29">
        <v>-3.8600000000000002E-2</v>
      </c>
      <c r="K323" s="30">
        <v>300</v>
      </c>
      <c r="L323" s="30">
        <v>475</v>
      </c>
      <c r="M323" s="31">
        <v>86.529200000000003</v>
      </c>
      <c r="N323" s="31">
        <v>0.34698426065162907</v>
      </c>
      <c r="O323" s="30">
        <v>1</v>
      </c>
      <c r="R323" s="28">
        <v>465</v>
      </c>
      <c r="S323" s="29" t="s">
        <v>1061</v>
      </c>
      <c r="T323" s="29" t="s">
        <v>618</v>
      </c>
      <c r="U323" s="29">
        <v>1E-4</v>
      </c>
      <c r="V323" s="29">
        <v>2.8500000000000001E-2</v>
      </c>
      <c r="W323" s="29">
        <v>3.7900000000000003E-2</v>
      </c>
      <c r="X323" s="29">
        <v>-1E-4</v>
      </c>
      <c r="Y323" s="29">
        <v>-2.9000000000000001E-2</v>
      </c>
      <c r="Z323" s="29">
        <v>-3.8600000000000002E-2</v>
      </c>
      <c r="AA323" s="30">
        <v>300</v>
      </c>
      <c r="AB323" s="30">
        <v>475</v>
      </c>
      <c r="AC323" s="31">
        <v>86.527199999999993</v>
      </c>
      <c r="AD323" s="31">
        <v>0.34697624060150373</v>
      </c>
      <c r="AE323" s="30">
        <v>1</v>
      </c>
    </row>
    <row r="324" spans="2:31" x14ac:dyDescent="0.2">
      <c r="B324" s="28">
        <v>468</v>
      </c>
      <c r="C324" s="29" t="s">
        <v>1063</v>
      </c>
      <c r="D324" s="29" t="s">
        <v>616</v>
      </c>
      <c r="E324" s="29">
        <v>1E-4</v>
      </c>
      <c r="F324" s="29">
        <v>2.8500000000000001E-2</v>
      </c>
      <c r="G324" s="29">
        <v>3.7900000000000003E-2</v>
      </c>
      <c r="H324" s="29">
        <v>-1E-4</v>
      </c>
      <c r="I324" s="29">
        <v>-2.9000000000000001E-2</v>
      </c>
      <c r="J324" s="29">
        <v>-3.8600000000000002E-2</v>
      </c>
      <c r="K324" s="30">
        <v>300</v>
      </c>
      <c r="L324" s="30">
        <v>475</v>
      </c>
      <c r="M324" s="31">
        <v>-52.8414</v>
      </c>
      <c r="N324" s="31">
        <v>0.21189533834586466</v>
      </c>
      <c r="O324" s="30">
        <v>1</v>
      </c>
      <c r="R324" s="28">
        <v>468</v>
      </c>
      <c r="S324" s="29" t="s">
        <v>1063</v>
      </c>
      <c r="T324" s="29" t="s">
        <v>616</v>
      </c>
      <c r="U324" s="29">
        <v>1E-4</v>
      </c>
      <c r="V324" s="29">
        <v>2.8500000000000001E-2</v>
      </c>
      <c r="W324" s="29">
        <v>3.7900000000000003E-2</v>
      </c>
      <c r="X324" s="29">
        <v>-1E-4</v>
      </c>
      <c r="Y324" s="29">
        <v>-2.9000000000000001E-2</v>
      </c>
      <c r="Z324" s="29">
        <v>-3.8600000000000002E-2</v>
      </c>
      <c r="AA324" s="30">
        <v>300</v>
      </c>
      <c r="AB324" s="30">
        <v>475</v>
      </c>
      <c r="AC324" s="31">
        <v>-52.843499999999999</v>
      </c>
      <c r="AD324" s="31">
        <v>0.21190375939849623</v>
      </c>
      <c r="AE324" s="30">
        <v>1</v>
      </c>
    </row>
    <row r="325" spans="2:31" x14ac:dyDescent="0.2">
      <c r="B325" s="28">
        <v>468</v>
      </c>
      <c r="C325" s="29" t="s">
        <v>1064</v>
      </c>
      <c r="D325" s="29" t="s">
        <v>618</v>
      </c>
      <c r="E325" s="29">
        <v>1E-4</v>
      </c>
      <c r="F325" s="29">
        <v>2.8500000000000001E-2</v>
      </c>
      <c r="G325" s="29">
        <v>3.7900000000000003E-2</v>
      </c>
      <c r="H325" s="29">
        <v>-1E-4</v>
      </c>
      <c r="I325" s="29">
        <v>-2.9000000000000001E-2</v>
      </c>
      <c r="J325" s="29">
        <v>-3.8600000000000002E-2</v>
      </c>
      <c r="K325" s="30">
        <v>300</v>
      </c>
      <c r="L325" s="30">
        <v>475</v>
      </c>
      <c r="M325" s="31">
        <v>86.514899999999997</v>
      </c>
      <c r="N325" s="31">
        <v>0.34692691729323305</v>
      </c>
      <c r="O325" s="30">
        <v>1</v>
      </c>
      <c r="R325" s="28">
        <v>468</v>
      </c>
      <c r="S325" s="29" t="s">
        <v>1064</v>
      </c>
      <c r="T325" s="29" t="s">
        <v>618</v>
      </c>
      <c r="U325" s="29">
        <v>1E-4</v>
      </c>
      <c r="V325" s="29">
        <v>2.8500000000000001E-2</v>
      </c>
      <c r="W325" s="29">
        <v>3.7900000000000003E-2</v>
      </c>
      <c r="X325" s="29">
        <v>-1E-4</v>
      </c>
      <c r="Y325" s="29">
        <v>-2.9000000000000001E-2</v>
      </c>
      <c r="Z325" s="29">
        <v>-3.8600000000000002E-2</v>
      </c>
      <c r="AA325" s="30">
        <v>300</v>
      </c>
      <c r="AB325" s="30">
        <v>475</v>
      </c>
      <c r="AC325" s="31">
        <v>86.512799999999999</v>
      </c>
      <c r="AD325" s="31">
        <v>0.3469184962406015</v>
      </c>
      <c r="AE325" s="30">
        <v>1</v>
      </c>
    </row>
    <row r="326" spans="2:31" x14ac:dyDescent="0.2">
      <c r="B326" s="28">
        <v>471</v>
      </c>
      <c r="C326" s="29" t="s">
        <v>1066</v>
      </c>
      <c r="D326" s="29" t="s">
        <v>616</v>
      </c>
      <c r="E326" s="29">
        <v>1E-4</v>
      </c>
      <c r="F326" s="29">
        <v>2.8500000000000001E-2</v>
      </c>
      <c r="G326" s="29">
        <v>3.7900000000000003E-2</v>
      </c>
      <c r="H326" s="29">
        <v>-1E-4</v>
      </c>
      <c r="I326" s="29">
        <v>-2.9000000000000001E-2</v>
      </c>
      <c r="J326" s="29">
        <v>-3.8600000000000002E-2</v>
      </c>
      <c r="K326" s="30">
        <v>300</v>
      </c>
      <c r="L326" s="30">
        <v>475</v>
      </c>
      <c r="M326" s="31">
        <v>-51.690199999999997</v>
      </c>
      <c r="N326" s="31">
        <v>0.20727899749373432</v>
      </c>
      <c r="O326" s="30">
        <v>1</v>
      </c>
      <c r="R326" s="28">
        <v>471</v>
      </c>
      <c r="S326" s="29" t="s">
        <v>1066</v>
      </c>
      <c r="T326" s="29" t="s">
        <v>616</v>
      </c>
      <c r="U326" s="29">
        <v>1E-4</v>
      </c>
      <c r="V326" s="29">
        <v>2.8500000000000001E-2</v>
      </c>
      <c r="W326" s="29">
        <v>3.7900000000000003E-2</v>
      </c>
      <c r="X326" s="29">
        <v>-1E-4</v>
      </c>
      <c r="Y326" s="29">
        <v>-2.9000000000000001E-2</v>
      </c>
      <c r="Z326" s="29">
        <v>-3.8600000000000002E-2</v>
      </c>
      <c r="AA326" s="30">
        <v>300</v>
      </c>
      <c r="AB326" s="30">
        <v>475</v>
      </c>
      <c r="AC326" s="31">
        <v>-51.692300000000003</v>
      </c>
      <c r="AD326" s="31">
        <v>0.20728741854636593</v>
      </c>
      <c r="AE326" s="30">
        <v>1</v>
      </c>
    </row>
    <row r="327" spans="2:31" x14ac:dyDescent="0.2">
      <c r="B327" s="28">
        <v>471</v>
      </c>
      <c r="C327" s="29" t="s">
        <v>1067</v>
      </c>
      <c r="D327" s="29" t="s">
        <v>618</v>
      </c>
      <c r="E327" s="29">
        <v>1E-4</v>
      </c>
      <c r="F327" s="29">
        <v>2.8500000000000001E-2</v>
      </c>
      <c r="G327" s="29">
        <v>3.7900000000000003E-2</v>
      </c>
      <c r="H327" s="29">
        <v>-1E-4</v>
      </c>
      <c r="I327" s="29">
        <v>-2.9000000000000001E-2</v>
      </c>
      <c r="J327" s="29">
        <v>-3.8600000000000002E-2</v>
      </c>
      <c r="K327" s="30">
        <v>300</v>
      </c>
      <c r="L327" s="30">
        <v>475</v>
      </c>
      <c r="M327" s="31">
        <v>86.886600000000001</v>
      </c>
      <c r="N327" s="31">
        <v>0.3484174436090226</v>
      </c>
      <c r="O327" s="30">
        <v>1</v>
      </c>
      <c r="R327" s="28">
        <v>471</v>
      </c>
      <c r="S327" s="29" t="s">
        <v>1067</v>
      </c>
      <c r="T327" s="29" t="s">
        <v>618</v>
      </c>
      <c r="U327" s="29">
        <v>1E-4</v>
      </c>
      <c r="V327" s="29">
        <v>2.8500000000000001E-2</v>
      </c>
      <c r="W327" s="29">
        <v>3.7900000000000003E-2</v>
      </c>
      <c r="X327" s="29">
        <v>-1E-4</v>
      </c>
      <c r="Y327" s="29">
        <v>-2.9000000000000001E-2</v>
      </c>
      <c r="Z327" s="29">
        <v>-3.8600000000000002E-2</v>
      </c>
      <c r="AA327" s="30">
        <v>300</v>
      </c>
      <c r="AB327" s="30">
        <v>475</v>
      </c>
      <c r="AC327" s="31">
        <v>86.884600000000006</v>
      </c>
      <c r="AD327" s="31">
        <v>0.34840942355889726</v>
      </c>
      <c r="AE327" s="30">
        <v>1</v>
      </c>
    </row>
    <row r="328" spans="2:31" x14ac:dyDescent="0.2">
      <c r="B328" s="28">
        <v>474</v>
      </c>
      <c r="C328" s="29" t="s">
        <v>1069</v>
      </c>
      <c r="D328" s="29" t="s">
        <v>616</v>
      </c>
      <c r="E328" s="29">
        <v>1E-4</v>
      </c>
      <c r="F328" s="29">
        <v>2.8400000000000002E-2</v>
      </c>
      <c r="G328" s="29">
        <v>3.78E-2</v>
      </c>
      <c r="H328" s="29">
        <v>-1E-4</v>
      </c>
      <c r="I328" s="29">
        <v>-2.8899999999999999E-2</v>
      </c>
      <c r="J328" s="29">
        <v>-3.85E-2</v>
      </c>
      <c r="K328" s="30">
        <v>300</v>
      </c>
      <c r="L328" s="30">
        <v>475</v>
      </c>
      <c r="M328" s="31">
        <v>-42.567700000000002</v>
      </c>
      <c r="N328" s="31">
        <v>0.17069754385964914</v>
      </c>
      <c r="O328" s="30">
        <v>1</v>
      </c>
      <c r="R328" s="28">
        <v>474</v>
      </c>
      <c r="S328" s="29" t="s">
        <v>1069</v>
      </c>
      <c r="T328" s="29" t="s">
        <v>616</v>
      </c>
      <c r="U328" s="29">
        <v>1E-4</v>
      </c>
      <c r="V328" s="29">
        <v>2.8400000000000002E-2</v>
      </c>
      <c r="W328" s="29">
        <v>3.78E-2</v>
      </c>
      <c r="X328" s="29">
        <v>-1E-4</v>
      </c>
      <c r="Y328" s="29">
        <v>-2.8899999999999999E-2</v>
      </c>
      <c r="Z328" s="29">
        <v>-3.85E-2</v>
      </c>
      <c r="AA328" s="30">
        <v>300</v>
      </c>
      <c r="AB328" s="30">
        <v>475</v>
      </c>
      <c r="AC328" s="31">
        <v>-42.569499999999998</v>
      </c>
      <c r="AD328" s="31">
        <v>0.17070476190476191</v>
      </c>
      <c r="AE328" s="30">
        <v>1</v>
      </c>
    </row>
    <row r="329" spans="2:31" x14ac:dyDescent="0.2">
      <c r="B329" s="28">
        <v>474</v>
      </c>
      <c r="C329" s="29" t="s">
        <v>1070</v>
      </c>
      <c r="D329" s="29" t="s">
        <v>618</v>
      </c>
      <c r="E329" s="29">
        <v>1E-4</v>
      </c>
      <c r="F329" s="29">
        <v>2.8400000000000002E-2</v>
      </c>
      <c r="G329" s="29">
        <v>3.78E-2</v>
      </c>
      <c r="H329" s="29">
        <v>-1E-4</v>
      </c>
      <c r="I329" s="29">
        <v>-2.8899999999999999E-2</v>
      </c>
      <c r="J329" s="29">
        <v>-3.85E-2</v>
      </c>
      <c r="K329" s="30">
        <v>300</v>
      </c>
      <c r="L329" s="30">
        <v>475</v>
      </c>
      <c r="M329" s="31">
        <v>71.198300000000003</v>
      </c>
      <c r="N329" s="31">
        <v>0.28550696741854636</v>
      </c>
      <c r="O329" s="30">
        <v>1</v>
      </c>
      <c r="R329" s="28">
        <v>474</v>
      </c>
      <c r="S329" s="29" t="s">
        <v>1070</v>
      </c>
      <c r="T329" s="29" t="s">
        <v>618</v>
      </c>
      <c r="U329" s="29">
        <v>1E-4</v>
      </c>
      <c r="V329" s="29">
        <v>2.8400000000000002E-2</v>
      </c>
      <c r="W329" s="29">
        <v>3.78E-2</v>
      </c>
      <c r="X329" s="29">
        <v>-1E-4</v>
      </c>
      <c r="Y329" s="29">
        <v>-2.8899999999999999E-2</v>
      </c>
      <c r="Z329" s="29">
        <v>-3.85E-2</v>
      </c>
      <c r="AA329" s="30">
        <v>300</v>
      </c>
      <c r="AB329" s="30">
        <v>475</v>
      </c>
      <c r="AC329" s="31">
        <v>71.196700000000007</v>
      </c>
      <c r="AD329" s="31">
        <v>0.28550055137844615</v>
      </c>
      <c r="AE329" s="30">
        <v>1</v>
      </c>
    </row>
    <row r="330" spans="2:31" x14ac:dyDescent="0.2">
      <c r="B330" s="28">
        <v>482</v>
      </c>
      <c r="C330" s="29" t="s">
        <v>1072</v>
      </c>
      <c r="D330" s="29" t="s">
        <v>616</v>
      </c>
      <c r="E330" s="29">
        <v>1E-4</v>
      </c>
      <c r="F330" s="29">
        <v>2.7900000000000001E-2</v>
      </c>
      <c r="G330" s="29">
        <v>3.7199999999999997E-2</v>
      </c>
      <c r="H330" s="29">
        <v>-1E-4</v>
      </c>
      <c r="I330" s="29">
        <v>-2.81E-2</v>
      </c>
      <c r="J330" s="29">
        <v>-3.7499999999999999E-2</v>
      </c>
      <c r="K330" s="30">
        <v>300</v>
      </c>
      <c r="L330" s="30">
        <v>475</v>
      </c>
      <c r="M330" s="31">
        <v>-45.047199999999997</v>
      </c>
      <c r="N330" s="31">
        <v>0.18064040100250625</v>
      </c>
      <c r="O330" s="30">
        <v>1</v>
      </c>
      <c r="R330" s="28">
        <v>482</v>
      </c>
      <c r="S330" s="29" t="s">
        <v>1072</v>
      </c>
      <c r="T330" s="29" t="s">
        <v>616</v>
      </c>
      <c r="U330" s="29">
        <v>1E-4</v>
      </c>
      <c r="V330" s="29">
        <v>2.7900000000000001E-2</v>
      </c>
      <c r="W330" s="29">
        <v>3.7199999999999997E-2</v>
      </c>
      <c r="X330" s="29">
        <v>-1E-4</v>
      </c>
      <c r="Y330" s="29">
        <v>-2.81E-2</v>
      </c>
      <c r="Z330" s="29">
        <v>-3.7499999999999999E-2</v>
      </c>
      <c r="AA330" s="30">
        <v>300</v>
      </c>
      <c r="AB330" s="30">
        <v>475</v>
      </c>
      <c r="AC330" s="31">
        <v>-45.046900000000001</v>
      </c>
      <c r="AD330" s="31">
        <v>0.18063919799498748</v>
      </c>
      <c r="AE330" s="30">
        <v>1</v>
      </c>
    </row>
    <row r="331" spans="2:31" x14ac:dyDescent="0.2">
      <c r="B331" s="28">
        <v>482</v>
      </c>
      <c r="C331" s="29" t="s">
        <v>1073</v>
      </c>
      <c r="D331" s="29" t="s">
        <v>618</v>
      </c>
      <c r="E331" s="29">
        <v>1E-4</v>
      </c>
      <c r="F331" s="29">
        <v>2.7900000000000001E-2</v>
      </c>
      <c r="G331" s="29">
        <v>3.7199999999999997E-2</v>
      </c>
      <c r="H331" s="29">
        <v>-1E-4</v>
      </c>
      <c r="I331" s="29">
        <v>-2.81E-2</v>
      </c>
      <c r="J331" s="29">
        <v>-3.7499999999999999E-2</v>
      </c>
      <c r="K331" s="30">
        <v>300</v>
      </c>
      <c r="L331" s="30">
        <v>475</v>
      </c>
      <c r="M331" s="31">
        <v>71.198300000000003</v>
      </c>
      <c r="N331" s="31">
        <v>0.28550696741854636</v>
      </c>
      <c r="O331" s="30">
        <v>1</v>
      </c>
      <c r="R331" s="28">
        <v>482</v>
      </c>
      <c r="S331" s="29" t="s">
        <v>1073</v>
      </c>
      <c r="T331" s="29" t="s">
        <v>618</v>
      </c>
      <c r="U331" s="29">
        <v>1E-4</v>
      </c>
      <c r="V331" s="29">
        <v>2.7900000000000001E-2</v>
      </c>
      <c r="W331" s="29">
        <v>3.7199999999999997E-2</v>
      </c>
      <c r="X331" s="29">
        <v>-1E-4</v>
      </c>
      <c r="Y331" s="29">
        <v>-2.81E-2</v>
      </c>
      <c r="Z331" s="29">
        <v>-3.7499999999999999E-2</v>
      </c>
      <c r="AA331" s="30">
        <v>300</v>
      </c>
      <c r="AB331" s="30">
        <v>475</v>
      </c>
      <c r="AC331" s="31">
        <v>71.196700000000007</v>
      </c>
      <c r="AD331" s="31">
        <v>0.28550055137844615</v>
      </c>
      <c r="AE331" s="30">
        <v>1</v>
      </c>
    </row>
    <row r="332" spans="2:31" x14ac:dyDescent="0.2">
      <c r="B332" s="28">
        <v>483</v>
      </c>
      <c r="C332" s="29" t="s">
        <v>1075</v>
      </c>
      <c r="D332" s="29" t="s">
        <v>616</v>
      </c>
      <c r="E332" s="29">
        <v>1E-4</v>
      </c>
      <c r="F332" s="29">
        <v>2.7900000000000001E-2</v>
      </c>
      <c r="G332" s="29">
        <v>3.7199999999999997E-2</v>
      </c>
      <c r="H332" s="29">
        <v>-1E-4</v>
      </c>
      <c r="I332" s="29">
        <v>-2.81E-2</v>
      </c>
      <c r="J332" s="29">
        <v>-3.7499999999999999E-2</v>
      </c>
      <c r="K332" s="30">
        <v>300</v>
      </c>
      <c r="L332" s="30">
        <v>475</v>
      </c>
      <c r="M332" s="31">
        <v>-43.293500000000002</v>
      </c>
      <c r="N332" s="31">
        <v>0.17360802005012532</v>
      </c>
      <c r="O332" s="30">
        <v>1</v>
      </c>
      <c r="R332" s="28">
        <v>483</v>
      </c>
      <c r="S332" s="29" t="s">
        <v>1075</v>
      </c>
      <c r="T332" s="29" t="s">
        <v>616</v>
      </c>
      <c r="U332" s="29">
        <v>1E-4</v>
      </c>
      <c r="V332" s="29">
        <v>2.7900000000000001E-2</v>
      </c>
      <c r="W332" s="29">
        <v>3.7199999999999997E-2</v>
      </c>
      <c r="X332" s="29">
        <v>-1E-4</v>
      </c>
      <c r="Y332" s="29">
        <v>-2.81E-2</v>
      </c>
      <c r="Z332" s="29">
        <v>-3.7499999999999999E-2</v>
      </c>
      <c r="AA332" s="30">
        <v>300</v>
      </c>
      <c r="AB332" s="30">
        <v>475</v>
      </c>
      <c r="AC332" s="31">
        <v>-43.293199999999999</v>
      </c>
      <c r="AD332" s="31">
        <v>0.1736068170426065</v>
      </c>
      <c r="AE332" s="30">
        <v>1</v>
      </c>
    </row>
    <row r="333" spans="2:31" x14ac:dyDescent="0.2">
      <c r="B333" s="28">
        <v>483</v>
      </c>
      <c r="C333" s="29" t="s">
        <v>1076</v>
      </c>
      <c r="D333" s="29" t="s">
        <v>618</v>
      </c>
      <c r="E333" s="29">
        <v>1E-4</v>
      </c>
      <c r="F333" s="29">
        <v>2.7900000000000001E-2</v>
      </c>
      <c r="G333" s="29">
        <v>3.7199999999999997E-2</v>
      </c>
      <c r="H333" s="29">
        <v>-1E-4</v>
      </c>
      <c r="I333" s="29">
        <v>-2.81E-2</v>
      </c>
      <c r="J333" s="29">
        <v>-3.7499999999999999E-2</v>
      </c>
      <c r="K333" s="30">
        <v>300</v>
      </c>
      <c r="L333" s="30">
        <v>475</v>
      </c>
      <c r="M333" s="31">
        <v>71.198300000000003</v>
      </c>
      <c r="N333" s="31">
        <v>0.28550696741854636</v>
      </c>
      <c r="O333" s="30">
        <v>1</v>
      </c>
      <c r="R333" s="28">
        <v>483</v>
      </c>
      <c r="S333" s="29" t="s">
        <v>1076</v>
      </c>
      <c r="T333" s="29" t="s">
        <v>618</v>
      </c>
      <c r="U333" s="29">
        <v>1E-4</v>
      </c>
      <c r="V333" s="29">
        <v>2.7900000000000001E-2</v>
      </c>
      <c r="W333" s="29">
        <v>3.7199999999999997E-2</v>
      </c>
      <c r="X333" s="29">
        <v>-1E-4</v>
      </c>
      <c r="Y333" s="29">
        <v>-2.81E-2</v>
      </c>
      <c r="Z333" s="29">
        <v>-3.7499999999999999E-2</v>
      </c>
      <c r="AA333" s="30">
        <v>300</v>
      </c>
      <c r="AB333" s="30">
        <v>475</v>
      </c>
      <c r="AC333" s="31">
        <v>71.196700000000007</v>
      </c>
      <c r="AD333" s="31">
        <v>0.28550055137844615</v>
      </c>
      <c r="AE333" s="30">
        <v>1</v>
      </c>
    </row>
    <row r="334" spans="2:31" x14ac:dyDescent="0.2">
      <c r="B334" s="28">
        <v>484</v>
      </c>
      <c r="C334" s="29" t="s">
        <v>1077</v>
      </c>
      <c r="D334" s="29" t="s">
        <v>616</v>
      </c>
      <c r="E334" s="29">
        <v>1E-4</v>
      </c>
      <c r="F334" s="29">
        <v>2.7900000000000001E-2</v>
      </c>
      <c r="G334" s="29">
        <v>3.7199999999999997E-2</v>
      </c>
      <c r="H334" s="29">
        <v>-1E-4</v>
      </c>
      <c r="I334" s="29">
        <v>-2.81E-2</v>
      </c>
      <c r="J334" s="29">
        <v>-3.7499999999999999E-2</v>
      </c>
      <c r="K334" s="30">
        <v>300</v>
      </c>
      <c r="L334" s="30">
        <v>475</v>
      </c>
      <c r="M334" s="31">
        <v>-45.1464</v>
      </c>
      <c r="N334" s="31">
        <v>0.1810381954887218</v>
      </c>
      <c r="O334" s="30">
        <v>1</v>
      </c>
      <c r="R334" s="28">
        <v>484</v>
      </c>
      <c r="S334" s="29" t="s">
        <v>1077</v>
      </c>
      <c r="T334" s="29" t="s">
        <v>616</v>
      </c>
      <c r="U334" s="29">
        <v>1E-4</v>
      </c>
      <c r="V334" s="29">
        <v>2.7900000000000001E-2</v>
      </c>
      <c r="W334" s="29">
        <v>3.7199999999999997E-2</v>
      </c>
      <c r="X334" s="29">
        <v>-1E-4</v>
      </c>
      <c r="Y334" s="29">
        <v>-2.81E-2</v>
      </c>
      <c r="Z334" s="29">
        <v>-3.7499999999999999E-2</v>
      </c>
      <c r="AA334" s="30">
        <v>300</v>
      </c>
      <c r="AB334" s="30">
        <v>475</v>
      </c>
      <c r="AC334" s="31">
        <v>-45.146099999999997</v>
      </c>
      <c r="AD334" s="31">
        <v>0.181036992481203</v>
      </c>
      <c r="AE334" s="30">
        <v>1</v>
      </c>
    </row>
    <row r="335" spans="2:31" x14ac:dyDescent="0.2">
      <c r="B335" s="28">
        <v>484</v>
      </c>
      <c r="C335" s="29" t="s">
        <v>1078</v>
      </c>
      <c r="D335" s="29" t="s">
        <v>618</v>
      </c>
      <c r="E335" s="29">
        <v>1E-4</v>
      </c>
      <c r="F335" s="29">
        <v>2.7900000000000001E-2</v>
      </c>
      <c r="G335" s="29">
        <v>3.7199999999999997E-2</v>
      </c>
      <c r="H335" s="29">
        <v>-1E-4</v>
      </c>
      <c r="I335" s="29">
        <v>-2.81E-2</v>
      </c>
      <c r="J335" s="29">
        <v>-3.7499999999999999E-2</v>
      </c>
      <c r="K335" s="30">
        <v>300</v>
      </c>
      <c r="L335" s="30">
        <v>475</v>
      </c>
      <c r="M335" s="31">
        <v>71.198300000000003</v>
      </c>
      <c r="N335" s="31">
        <v>0.28550696741854636</v>
      </c>
      <c r="O335" s="30">
        <v>1</v>
      </c>
      <c r="R335" s="28">
        <v>484</v>
      </c>
      <c r="S335" s="29" t="s">
        <v>1078</v>
      </c>
      <c r="T335" s="29" t="s">
        <v>618</v>
      </c>
      <c r="U335" s="29">
        <v>1E-4</v>
      </c>
      <c r="V335" s="29">
        <v>2.7900000000000001E-2</v>
      </c>
      <c r="W335" s="29">
        <v>3.7199999999999997E-2</v>
      </c>
      <c r="X335" s="29">
        <v>-1E-4</v>
      </c>
      <c r="Y335" s="29">
        <v>-2.81E-2</v>
      </c>
      <c r="Z335" s="29">
        <v>-3.7499999999999999E-2</v>
      </c>
      <c r="AA335" s="30">
        <v>300</v>
      </c>
      <c r="AB335" s="30">
        <v>475</v>
      </c>
      <c r="AC335" s="31">
        <v>71.196700000000007</v>
      </c>
      <c r="AD335" s="31">
        <v>0.28550055137844615</v>
      </c>
      <c r="AE335" s="30">
        <v>1</v>
      </c>
    </row>
    <row r="336" spans="2:31" x14ac:dyDescent="0.2">
      <c r="B336" s="28">
        <v>485</v>
      </c>
      <c r="C336" s="29" t="s">
        <v>1079</v>
      </c>
      <c r="D336" s="29" t="s">
        <v>616</v>
      </c>
      <c r="E336" s="29">
        <v>1E-4</v>
      </c>
      <c r="F336" s="29">
        <v>2.7900000000000001E-2</v>
      </c>
      <c r="G336" s="29">
        <v>3.7199999999999997E-2</v>
      </c>
      <c r="H336" s="29">
        <v>-1E-4</v>
      </c>
      <c r="I336" s="29">
        <v>-2.81E-2</v>
      </c>
      <c r="J336" s="29">
        <v>-3.7499999999999999E-2</v>
      </c>
      <c r="K336" s="30">
        <v>300</v>
      </c>
      <c r="L336" s="30">
        <v>475</v>
      </c>
      <c r="M336" s="31">
        <v>-44.190399999999997</v>
      </c>
      <c r="N336" s="31">
        <v>0.17720461152882203</v>
      </c>
      <c r="O336" s="30">
        <v>1</v>
      </c>
      <c r="R336" s="28">
        <v>485</v>
      </c>
      <c r="S336" s="29" t="s">
        <v>1079</v>
      </c>
      <c r="T336" s="29" t="s">
        <v>616</v>
      </c>
      <c r="U336" s="29">
        <v>1E-4</v>
      </c>
      <c r="V336" s="29">
        <v>2.7900000000000001E-2</v>
      </c>
      <c r="W336" s="29">
        <v>3.7199999999999997E-2</v>
      </c>
      <c r="X336" s="29">
        <v>-1E-4</v>
      </c>
      <c r="Y336" s="29">
        <v>-2.81E-2</v>
      </c>
      <c r="Z336" s="29">
        <v>-3.7499999999999999E-2</v>
      </c>
      <c r="AA336" s="30">
        <v>300</v>
      </c>
      <c r="AB336" s="30">
        <v>475</v>
      </c>
      <c r="AC336" s="31">
        <v>-44.190100000000001</v>
      </c>
      <c r="AD336" s="31">
        <v>0.17720340852130326</v>
      </c>
      <c r="AE336" s="30">
        <v>1</v>
      </c>
    </row>
    <row r="337" spans="2:31" x14ac:dyDescent="0.2">
      <c r="B337" s="28">
        <v>485</v>
      </c>
      <c r="C337" s="29" t="s">
        <v>1080</v>
      </c>
      <c r="D337" s="29" t="s">
        <v>618</v>
      </c>
      <c r="E337" s="29">
        <v>1E-4</v>
      </c>
      <c r="F337" s="29">
        <v>2.7900000000000001E-2</v>
      </c>
      <c r="G337" s="29">
        <v>3.7199999999999997E-2</v>
      </c>
      <c r="H337" s="29">
        <v>-1E-4</v>
      </c>
      <c r="I337" s="29">
        <v>-2.81E-2</v>
      </c>
      <c r="J337" s="29">
        <v>-3.7499999999999999E-2</v>
      </c>
      <c r="K337" s="30">
        <v>300</v>
      </c>
      <c r="L337" s="30">
        <v>475</v>
      </c>
      <c r="M337" s="31">
        <v>71.198300000000003</v>
      </c>
      <c r="N337" s="31">
        <v>0.28550696741854636</v>
      </c>
      <c r="O337" s="30">
        <v>1</v>
      </c>
      <c r="R337" s="28">
        <v>485</v>
      </c>
      <c r="S337" s="29" t="s">
        <v>1080</v>
      </c>
      <c r="T337" s="29" t="s">
        <v>618</v>
      </c>
      <c r="U337" s="29">
        <v>1E-4</v>
      </c>
      <c r="V337" s="29">
        <v>2.7900000000000001E-2</v>
      </c>
      <c r="W337" s="29">
        <v>3.7199999999999997E-2</v>
      </c>
      <c r="X337" s="29">
        <v>-1E-4</v>
      </c>
      <c r="Y337" s="29">
        <v>-2.81E-2</v>
      </c>
      <c r="Z337" s="29">
        <v>-3.7499999999999999E-2</v>
      </c>
      <c r="AA337" s="30">
        <v>300</v>
      </c>
      <c r="AB337" s="30">
        <v>475</v>
      </c>
      <c r="AC337" s="31">
        <v>71.196700000000007</v>
      </c>
      <c r="AD337" s="31">
        <v>0.28550055137844615</v>
      </c>
      <c r="AE337" s="30">
        <v>1</v>
      </c>
    </row>
    <row r="338" spans="2:31" x14ac:dyDescent="0.2">
      <c r="B338" s="28">
        <v>486</v>
      </c>
      <c r="C338" s="29" t="s">
        <v>1082</v>
      </c>
      <c r="D338" s="29" t="s">
        <v>616</v>
      </c>
      <c r="E338" s="29">
        <v>1E-4</v>
      </c>
      <c r="F338" s="29">
        <v>2.7900000000000001E-2</v>
      </c>
      <c r="G338" s="29">
        <v>3.7199999999999997E-2</v>
      </c>
      <c r="H338" s="29">
        <v>-1E-4</v>
      </c>
      <c r="I338" s="29">
        <v>-2.81E-2</v>
      </c>
      <c r="J338" s="29">
        <v>-3.7499999999999999E-2</v>
      </c>
      <c r="K338" s="30">
        <v>300</v>
      </c>
      <c r="L338" s="30">
        <v>475</v>
      </c>
      <c r="M338" s="31">
        <v>-42.454000000000001</v>
      </c>
      <c r="N338" s="31">
        <v>0.17024160401002505</v>
      </c>
      <c r="O338" s="30">
        <v>1</v>
      </c>
      <c r="R338" s="28">
        <v>486</v>
      </c>
      <c r="S338" s="29" t="s">
        <v>1082</v>
      </c>
      <c r="T338" s="29" t="s">
        <v>616</v>
      </c>
      <c r="U338" s="29">
        <v>1E-4</v>
      </c>
      <c r="V338" s="29">
        <v>2.7900000000000001E-2</v>
      </c>
      <c r="W338" s="29">
        <v>3.7199999999999997E-2</v>
      </c>
      <c r="X338" s="29">
        <v>-1E-4</v>
      </c>
      <c r="Y338" s="29">
        <v>-2.81E-2</v>
      </c>
      <c r="Z338" s="29">
        <v>-3.7499999999999999E-2</v>
      </c>
      <c r="AA338" s="30">
        <v>300</v>
      </c>
      <c r="AB338" s="30">
        <v>475</v>
      </c>
      <c r="AC338" s="31">
        <v>-42.453600000000002</v>
      </c>
      <c r="AD338" s="31">
        <v>0.17024</v>
      </c>
      <c r="AE338" s="30">
        <v>1</v>
      </c>
    </row>
    <row r="339" spans="2:31" x14ac:dyDescent="0.2">
      <c r="B339" s="28">
        <v>486</v>
      </c>
      <c r="C339" s="29" t="s">
        <v>1083</v>
      </c>
      <c r="D339" s="29" t="s">
        <v>618</v>
      </c>
      <c r="E339" s="29">
        <v>1E-4</v>
      </c>
      <c r="F339" s="29">
        <v>2.7900000000000001E-2</v>
      </c>
      <c r="G339" s="29">
        <v>3.7199999999999997E-2</v>
      </c>
      <c r="H339" s="29">
        <v>-1E-4</v>
      </c>
      <c r="I339" s="29">
        <v>-2.81E-2</v>
      </c>
      <c r="J339" s="29">
        <v>-3.7499999999999999E-2</v>
      </c>
      <c r="K339" s="30">
        <v>300</v>
      </c>
      <c r="L339" s="30">
        <v>475</v>
      </c>
      <c r="M339" s="31">
        <v>71.198300000000003</v>
      </c>
      <c r="N339" s="31">
        <v>0.28550696741854636</v>
      </c>
      <c r="O339" s="30">
        <v>1</v>
      </c>
      <c r="R339" s="28">
        <v>486</v>
      </c>
      <c r="S339" s="29" t="s">
        <v>1083</v>
      </c>
      <c r="T339" s="29" t="s">
        <v>618</v>
      </c>
      <c r="U339" s="29">
        <v>1E-4</v>
      </c>
      <c r="V339" s="29">
        <v>2.7900000000000001E-2</v>
      </c>
      <c r="W339" s="29">
        <v>3.7199999999999997E-2</v>
      </c>
      <c r="X339" s="29">
        <v>-1E-4</v>
      </c>
      <c r="Y339" s="29">
        <v>-2.81E-2</v>
      </c>
      <c r="Z339" s="29">
        <v>-3.7499999999999999E-2</v>
      </c>
      <c r="AA339" s="30">
        <v>300</v>
      </c>
      <c r="AB339" s="30">
        <v>475</v>
      </c>
      <c r="AC339" s="31">
        <v>71.196700000000007</v>
      </c>
      <c r="AD339" s="31">
        <v>0.28550055137844615</v>
      </c>
      <c r="AE339" s="30">
        <v>1</v>
      </c>
    </row>
    <row r="340" spans="2:31" x14ac:dyDescent="0.2">
      <c r="B340" s="28">
        <v>460</v>
      </c>
      <c r="C340" s="29" t="s">
        <v>1085</v>
      </c>
      <c r="D340" s="29" t="s">
        <v>616</v>
      </c>
      <c r="E340" s="29">
        <v>1E-4</v>
      </c>
      <c r="F340" s="29">
        <v>2.8400000000000002E-2</v>
      </c>
      <c r="G340" s="29">
        <v>3.78E-2</v>
      </c>
      <c r="H340" s="29">
        <v>-1E-4</v>
      </c>
      <c r="I340" s="29">
        <v>-2.8899999999999999E-2</v>
      </c>
      <c r="J340" s="29">
        <v>-3.85E-2</v>
      </c>
      <c r="K340" s="30">
        <v>300</v>
      </c>
      <c r="L340" s="30">
        <v>475</v>
      </c>
      <c r="M340" s="31">
        <v>-41.744500000000002</v>
      </c>
      <c r="N340" s="31">
        <v>0.16739649122807018</v>
      </c>
      <c r="O340" s="30">
        <v>1</v>
      </c>
      <c r="R340" s="28">
        <v>460</v>
      </c>
      <c r="S340" s="29" t="s">
        <v>1085</v>
      </c>
      <c r="T340" s="29" t="s">
        <v>616</v>
      </c>
      <c r="U340" s="29">
        <v>1E-4</v>
      </c>
      <c r="V340" s="29">
        <v>2.8400000000000002E-2</v>
      </c>
      <c r="W340" s="29">
        <v>3.78E-2</v>
      </c>
      <c r="X340" s="29">
        <v>-1E-4</v>
      </c>
      <c r="Y340" s="29">
        <v>-2.8899999999999999E-2</v>
      </c>
      <c r="Z340" s="29">
        <v>-3.85E-2</v>
      </c>
      <c r="AA340" s="30">
        <v>300</v>
      </c>
      <c r="AB340" s="30">
        <v>475</v>
      </c>
      <c r="AC340" s="31">
        <v>-41.746099999999998</v>
      </c>
      <c r="AD340" s="31">
        <v>0.16740290726817042</v>
      </c>
      <c r="AE340" s="30">
        <v>1</v>
      </c>
    </row>
    <row r="341" spans="2:31" x14ac:dyDescent="0.2">
      <c r="B341" s="28">
        <v>460</v>
      </c>
      <c r="C341" s="29" t="s">
        <v>1086</v>
      </c>
      <c r="D341" s="29" t="s">
        <v>618</v>
      </c>
      <c r="E341" s="29">
        <v>1E-4</v>
      </c>
      <c r="F341" s="29">
        <v>2.8400000000000002E-2</v>
      </c>
      <c r="G341" s="29">
        <v>3.78E-2</v>
      </c>
      <c r="H341" s="29">
        <v>-1E-4</v>
      </c>
      <c r="I341" s="29">
        <v>-2.8899999999999999E-2</v>
      </c>
      <c r="J341" s="29">
        <v>-3.85E-2</v>
      </c>
      <c r="K341" s="30">
        <v>300</v>
      </c>
      <c r="L341" s="30">
        <v>475</v>
      </c>
      <c r="M341" s="31">
        <v>71.5745</v>
      </c>
      <c r="N341" s="31">
        <v>0.28701553884711778</v>
      </c>
      <c r="O341" s="30">
        <v>1</v>
      </c>
      <c r="R341" s="28">
        <v>460</v>
      </c>
      <c r="S341" s="29" t="s">
        <v>1086</v>
      </c>
      <c r="T341" s="29" t="s">
        <v>618</v>
      </c>
      <c r="U341" s="29">
        <v>1E-4</v>
      </c>
      <c r="V341" s="29">
        <v>2.8400000000000002E-2</v>
      </c>
      <c r="W341" s="29">
        <v>3.78E-2</v>
      </c>
      <c r="X341" s="29">
        <v>-1E-4</v>
      </c>
      <c r="Y341" s="29">
        <v>-2.8899999999999999E-2</v>
      </c>
      <c r="Z341" s="29">
        <v>-3.85E-2</v>
      </c>
      <c r="AA341" s="30">
        <v>300</v>
      </c>
      <c r="AB341" s="30">
        <v>475</v>
      </c>
      <c r="AC341" s="31">
        <v>71.572800000000001</v>
      </c>
      <c r="AD341" s="31">
        <v>0.28700872180451131</v>
      </c>
      <c r="AE341" s="30">
        <v>1</v>
      </c>
    </row>
    <row r="342" spans="2:31" x14ac:dyDescent="0.2">
      <c r="B342" s="28">
        <v>463</v>
      </c>
      <c r="C342" s="29" t="s">
        <v>1088</v>
      </c>
      <c r="D342" s="29" t="s">
        <v>616</v>
      </c>
      <c r="E342" s="29">
        <v>1E-4</v>
      </c>
      <c r="F342" s="29">
        <v>2.8500000000000001E-2</v>
      </c>
      <c r="G342" s="29">
        <v>3.7900000000000003E-2</v>
      </c>
      <c r="H342" s="29">
        <v>-1E-4</v>
      </c>
      <c r="I342" s="29">
        <v>-2.9000000000000001E-2</v>
      </c>
      <c r="J342" s="29">
        <v>-3.8600000000000002E-2</v>
      </c>
      <c r="K342" s="30">
        <v>300</v>
      </c>
      <c r="L342" s="30">
        <v>475</v>
      </c>
      <c r="M342" s="31">
        <v>-52.069600000000001</v>
      </c>
      <c r="N342" s="31">
        <v>0.20880040100250627</v>
      </c>
      <c r="O342" s="30">
        <v>1</v>
      </c>
      <c r="R342" s="28">
        <v>463</v>
      </c>
      <c r="S342" s="29" t="s">
        <v>1088</v>
      </c>
      <c r="T342" s="29" t="s">
        <v>616</v>
      </c>
      <c r="U342" s="29">
        <v>1E-4</v>
      </c>
      <c r="V342" s="29">
        <v>2.8500000000000001E-2</v>
      </c>
      <c r="W342" s="29">
        <v>3.7900000000000003E-2</v>
      </c>
      <c r="X342" s="29">
        <v>-1E-4</v>
      </c>
      <c r="Y342" s="29">
        <v>-2.9000000000000001E-2</v>
      </c>
      <c r="Z342" s="29">
        <v>-3.8600000000000002E-2</v>
      </c>
      <c r="AA342" s="30">
        <v>300</v>
      </c>
      <c r="AB342" s="30">
        <v>475</v>
      </c>
      <c r="AC342" s="31">
        <v>-52.071599999999997</v>
      </c>
      <c r="AD342" s="31">
        <v>0.20880842105263156</v>
      </c>
      <c r="AE342" s="30">
        <v>1</v>
      </c>
    </row>
    <row r="343" spans="2:31" x14ac:dyDescent="0.2">
      <c r="B343" s="28">
        <v>463</v>
      </c>
      <c r="C343" s="29" t="s">
        <v>1089</v>
      </c>
      <c r="D343" s="29" t="s">
        <v>618</v>
      </c>
      <c r="E343" s="29">
        <v>1E-4</v>
      </c>
      <c r="F343" s="29">
        <v>2.8500000000000001E-2</v>
      </c>
      <c r="G343" s="29">
        <v>3.7900000000000003E-2</v>
      </c>
      <c r="H343" s="29">
        <v>-1E-4</v>
      </c>
      <c r="I343" s="29">
        <v>-2.9000000000000001E-2</v>
      </c>
      <c r="J343" s="29">
        <v>-3.8600000000000002E-2</v>
      </c>
      <c r="K343" s="30">
        <v>300</v>
      </c>
      <c r="L343" s="30">
        <v>475</v>
      </c>
      <c r="M343" s="31">
        <v>87.733900000000006</v>
      </c>
      <c r="N343" s="31">
        <v>0.35181513784461155</v>
      </c>
      <c r="O343" s="30">
        <v>1</v>
      </c>
      <c r="R343" s="28">
        <v>463</v>
      </c>
      <c r="S343" s="29" t="s">
        <v>1089</v>
      </c>
      <c r="T343" s="29" t="s">
        <v>618</v>
      </c>
      <c r="U343" s="29">
        <v>1E-4</v>
      </c>
      <c r="V343" s="29">
        <v>2.8500000000000001E-2</v>
      </c>
      <c r="W343" s="29">
        <v>3.7900000000000003E-2</v>
      </c>
      <c r="X343" s="29">
        <v>-1E-4</v>
      </c>
      <c r="Y343" s="29">
        <v>-2.9000000000000001E-2</v>
      </c>
      <c r="Z343" s="29">
        <v>-3.8600000000000002E-2</v>
      </c>
      <c r="AA343" s="30">
        <v>300</v>
      </c>
      <c r="AB343" s="30">
        <v>475</v>
      </c>
      <c r="AC343" s="31">
        <v>87.731899999999996</v>
      </c>
      <c r="AD343" s="31">
        <v>0.3518071177944862</v>
      </c>
      <c r="AE343" s="30">
        <v>1</v>
      </c>
    </row>
    <row r="344" spans="2:31" x14ac:dyDescent="0.2">
      <c r="B344" s="28">
        <v>466</v>
      </c>
      <c r="C344" s="29" t="s">
        <v>1091</v>
      </c>
      <c r="D344" s="29" t="s">
        <v>616</v>
      </c>
      <c r="E344" s="29">
        <v>1E-4</v>
      </c>
      <c r="F344" s="29">
        <v>2.8500000000000001E-2</v>
      </c>
      <c r="G344" s="29">
        <v>3.7900000000000003E-2</v>
      </c>
      <c r="H344" s="29">
        <v>-1E-4</v>
      </c>
      <c r="I344" s="29">
        <v>-2.9000000000000001E-2</v>
      </c>
      <c r="J344" s="29">
        <v>-3.8600000000000002E-2</v>
      </c>
      <c r="K344" s="30">
        <v>300</v>
      </c>
      <c r="L344" s="30">
        <v>475</v>
      </c>
      <c r="M344" s="31">
        <v>-52.8934</v>
      </c>
      <c r="N344" s="31">
        <v>0.21210385964912282</v>
      </c>
      <c r="O344" s="30">
        <v>1</v>
      </c>
      <c r="R344" s="28">
        <v>466</v>
      </c>
      <c r="S344" s="29" t="s">
        <v>1091</v>
      </c>
      <c r="T344" s="29" t="s">
        <v>616</v>
      </c>
      <c r="U344" s="29">
        <v>1E-4</v>
      </c>
      <c r="V344" s="29">
        <v>2.8500000000000001E-2</v>
      </c>
      <c r="W344" s="29">
        <v>3.7900000000000003E-2</v>
      </c>
      <c r="X344" s="29">
        <v>-1E-4</v>
      </c>
      <c r="Y344" s="29">
        <v>-2.9000000000000001E-2</v>
      </c>
      <c r="Z344" s="29">
        <v>-3.8600000000000002E-2</v>
      </c>
      <c r="AA344" s="30">
        <v>300</v>
      </c>
      <c r="AB344" s="30">
        <v>475</v>
      </c>
      <c r="AC344" s="31">
        <v>-52.895400000000002</v>
      </c>
      <c r="AD344" s="31">
        <v>0.21211187969924813</v>
      </c>
      <c r="AE344" s="30">
        <v>1</v>
      </c>
    </row>
    <row r="345" spans="2:31" x14ac:dyDescent="0.2">
      <c r="B345" s="28">
        <v>466</v>
      </c>
      <c r="C345" s="29" t="s">
        <v>1092</v>
      </c>
      <c r="D345" s="29" t="s">
        <v>618</v>
      </c>
      <c r="E345" s="29">
        <v>1E-4</v>
      </c>
      <c r="F345" s="29">
        <v>2.8500000000000001E-2</v>
      </c>
      <c r="G345" s="29">
        <v>3.7900000000000003E-2</v>
      </c>
      <c r="H345" s="29">
        <v>-1E-4</v>
      </c>
      <c r="I345" s="29">
        <v>-2.9000000000000001E-2</v>
      </c>
      <c r="J345" s="29">
        <v>-3.8600000000000002E-2</v>
      </c>
      <c r="K345" s="30">
        <v>300</v>
      </c>
      <c r="L345" s="30">
        <v>475</v>
      </c>
      <c r="M345" s="31">
        <v>88.468699999999998</v>
      </c>
      <c r="N345" s="31">
        <v>0.35476170426065162</v>
      </c>
      <c r="O345" s="30">
        <v>1</v>
      </c>
      <c r="R345" s="28">
        <v>466</v>
      </c>
      <c r="S345" s="29" t="s">
        <v>1092</v>
      </c>
      <c r="T345" s="29" t="s">
        <v>618</v>
      </c>
      <c r="U345" s="29">
        <v>1E-4</v>
      </c>
      <c r="V345" s="29">
        <v>2.8500000000000001E-2</v>
      </c>
      <c r="W345" s="29">
        <v>3.7900000000000003E-2</v>
      </c>
      <c r="X345" s="29">
        <v>-1E-4</v>
      </c>
      <c r="Y345" s="29">
        <v>-2.9000000000000001E-2</v>
      </c>
      <c r="Z345" s="29">
        <v>-3.8600000000000002E-2</v>
      </c>
      <c r="AA345" s="30">
        <v>300</v>
      </c>
      <c r="AB345" s="30">
        <v>475</v>
      </c>
      <c r="AC345" s="31">
        <v>88.466700000000003</v>
      </c>
      <c r="AD345" s="31">
        <v>0.35475368421052628</v>
      </c>
      <c r="AE345" s="30">
        <v>1</v>
      </c>
    </row>
    <row r="346" spans="2:31" x14ac:dyDescent="0.2">
      <c r="B346" s="28">
        <v>469</v>
      </c>
      <c r="C346" s="29" t="s">
        <v>1094</v>
      </c>
      <c r="D346" s="29" t="s">
        <v>616</v>
      </c>
      <c r="E346" s="29">
        <v>1E-4</v>
      </c>
      <c r="F346" s="29">
        <v>2.8500000000000001E-2</v>
      </c>
      <c r="G346" s="29">
        <v>3.7900000000000003E-2</v>
      </c>
      <c r="H346" s="29">
        <v>-1E-4</v>
      </c>
      <c r="I346" s="29">
        <v>-2.9000000000000001E-2</v>
      </c>
      <c r="J346" s="29">
        <v>-3.8600000000000002E-2</v>
      </c>
      <c r="K346" s="30">
        <v>300</v>
      </c>
      <c r="L346" s="30">
        <v>475</v>
      </c>
      <c r="M346" s="31">
        <v>-52.908299999999997</v>
      </c>
      <c r="N346" s="31">
        <v>0.21216360902255638</v>
      </c>
      <c r="O346" s="30">
        <v>1</v>
      </c>
      <c r="R346" s="28">
        <v>469</v>
      </c>
      <c r="S346" s="29" t="s">
        <v>1094</v>
      </c>
      <c r="T346" s="29" t="s">
        <v>616</v>
      </c>
      <c r="U346" s="29">
        <v>1E-4</v>
      </c>
      <c r="V346" s="29">
        <v>2.8500000000000001E-2</v>
      </c>
      <c r="W346" s="29">
        <v>3.7900000000000003E-2</v>
      </c>
      <c r="X346" s="29">
        <v>-1E-4</v>
      </c>
      <c r="Y346" s="29">
        <v>-2.9000000000000001E-2</v>
      </c>
      <c r="Z346" s="29">
        <v>-3.8600000000000002E-2</v>
      </c>
      <c r="AA346" s="30">
        <v>300</v>
      </c>
      <c r="AB346" s="30">
        <v>475</v>
      </c>
      <c r="AC346" s="31">
        <v>-52.910400000000003</v>
      </c>
      <c r="AD346" s="31">
        <v>0.21217203007518798</v>
      </c>
      <c r="AE346" s="30">
        <v>1</v>
      </c>
    </row>
    <row r="347" spans="2:31" x14ac:dyDescent="0.2">
      <c r="B347" s="28">
        <v>469</v>
      </c>
      <c r="C347" s="29" t="s">
        <v>1095</v>
      </c>
      <c r="D347" s="29" t="s">
        <v>618</v>
      </c>
      <c r="E347" s="29">
        <v>1E-4</v>
      </c>
      <c r="F347" s="29">
        <v>2.8500000000000001E-2</v>
      </c>
      <c r="G347" s="29">
        <v>3.7900000000000003E-2</v>
      </c>
      <c r="H347" s="29">
        <v>-1E-4</v>
      </c>
      <c r="I347" s="29">
        <v>-2.9000000000000001E-2</v>
      </c>
      <c r="J347" s="29">
        <v>-3.8600000000000002E-2</v>
      </c>
      <c r="K347" s="30">
        <v>300</v>
      </c>
      <c r="L347" s="30">
        <v>475</v>
      </c>
      <c r="M347" s="31">
        <v>88.454300000000003</v>
      </c>
      <c r="N347" s="31">
        <v>0.3547039598997494</v>
      </c>
      <c r="O347" s="30">
        <v>1</v>
      </c>
      <c r="R347" s="28">
        <v>469</v>
      </c>
      <c r="S347" s="29" t="s">
        <v>1095</v>
      </c>
      <c r="T347" s="29" t="s">
        <v>618</v>
      </c>
      <c r="U347" s="29">
        <v>1E-4</v>
      </c>
      <c r="V347" s="29">
        <v>2.8500000000000001E-2</v>
      </c>
      <c r="W347" s="29">
        <v>3.7900000000000003E-2</v>
      </c>
      <c r="X347" s="29">
        <v>-1E-4</v>
      </c>
      <c r="Y347" s="29">
        <v>-2.9000000000000001E-2</v>
      </c>
      <c r="Z347" s="29">
        <v>-3.8600000000000002E-2</v>
      </c>
      <c r="AA347" s="30">
        <v>300</v>
      </c>
      <c r="AB347" s="30">
        <v>475</v>
      </c>
      <c r="AC347" s="31">
        <v>88.452299999999994</v>
      </c>
      <c r="AD347" s="31">
        <v>0.354695939849624</v>
      </c>
      <c r="AE347" s="30">
        <v>1</v>
      </c>
    </row>
    <row r="348" spans="2:31" x14ac:dyDescent="0.2">
      <c r="B348" s="28">
        <v>472</v>
      </c>
      <c r="C348" s="29" t="s">
        <v>1097</v>
      </c>
      <c r="D348" s="29" t="s">
        <v>616</v>
      </c>
      <c r="E348" s="29">
        <v>1E-4</v>
      </c>
      <c r="F348" s="29">
        <v>2.8500000000000001E-2</v>
      </c>
      <c r="G348" s="29">
        <v>3.7900000000000003E-2</v>
      </c>
      <c r="H348" s="29">
        <v>-1E-4</v>
      </c>
      <c r="I348" s="29">
        <v>-2.9000000000000001E-2</v>
      </c>
      <c r="J348" s="29">
        <v>-3.8600000000000002E-2</v>
      </c>
      <c r="K348" s="30">
        <v>300</v>
      </c>
      <c r="L348" s="30">
        <v>475</v>
      </c>
      <c r="M348" s="31">
        <v>-52.107900000000001</v>
      </c>
      <c r="N348" s="31">
        <v>0.20895398496240603</v>
      </c>
      <c r="O348" s="30">
        <v>1</v>
      </c>
      <c r="R348" s="28">
        <v>472</v>
      </c>
      <c r="S348" s="29" t="s">
        <v>1097</v>
      </c>
      <c r="T348" s="29" t="s">
        <v>616</v>
      </c>
      <c r="U348" s="29">
        <v>1E-4</v>
      </c>
      <c r="V348" s="29">
        <v>2.8500000000000001E-2</v>
      </c>
      <c r="W348" s="29">
        <v>3.7900000000000003E-2</v>
      </c>
      <c r="X348" s="29">
        <v>-1E-4</v>
      </c>
      <c r="Y348" s="29">
        <v>-2.9000000000000001E-2</v>
      </c>
      <c r="Z348" s="29">
        <v>-3.8600000000000002E-2</v>
      </c>
      <c r="AA348" s="30">
        <v>300</v>
      </c>
      <c r="AB348" s="30">
        <v>475</v>
      </c>
      <c r="AC348" s="31">
        <v>-52.11</v>
      </c>
      <c r="AD348" s="31">
        <v>0.2089624060150376</v>
      </c>
      <c r="AE348" s="30">
        <v>1</v>
      </c>
    </row>
    <row r="349" spans="2:31" x14ac:dyDescent="0.2">
      <c r="B349" s="28">
        <v>472</v>
      </c>
      <c r="C349" s="29" t="s">
        <v>1098</v>
      </c>
      <c r="D349" s="29" t="s">
        <v>618</v>
      </c>
      <c r="E349" s="29">
        <v>1E-4</v>
      </c>
      <c r="F349" s="29">
        <v>2.8500000000000001E-2</v>
      </c>
      <c r="G349" s="29">
        <v>3.7900000000000003E-2</v>
      </c>
      <c r="H349" s="29">
        <v>-1E-4</v>
      </c>
      <c r="I349" s="29">
        <v>-2.9000000000000001E-2</v>
      </c>
      <c r="J349" s="29">
        <v>-3.8600000000000002E-2</v>
      </c>
      <c r="K349" s="30">
        <v>300</v>
      </c>
      <c r="L349" s="30">
        <v>475</v>
      </c>
      <c r="M349" s="31">
        <v>87.695099999999996</v>
      </c>
      <c r="N349" s="31">
        <v>0.35165954887218043</v>
      </c>
      <c r="O349" s="30">
        <v>1</v>
      </c>
      <c r="R349" s="28">
        <v>472</v>
      </c>
      <c r="S349" s="29" t="s">
        <v>1098</v>
      </c>
      <c r="T349" s="29" t="s">
        <v>618</v>
      </c>
      <c r="U349" s="29">
        <v>1E-4</v>
      </c>
      <c r="V349" s="29">
        <v>2.8500000000000001E-2</v>
      </c>
      <c r="W349" s="29">
        <v>3.7900000000000003E-2</v>
      </c>
      <c r="X349" s="29">
        <v>-1E-4</v>
      </c>
      <c r="Y349" s="29">
        <v>-2.9000000000000001E-2</v>
      </c>
      <c r="Z349" s="29">
        <v>-3.8600000000000002E-2</v>
      </c>
      <c r="AA349" s="30">
        <v>300</v>
      </c>
      <c r="AB349" s="30">
        <v>475</v>
      </c>
      <c r="AC349" s="31">
        <v>87.693100000000001</v>
      </c>
      <c r="AD349" s="31">
        <v>0.35165152882205514</v>
      </c>
      <c r="AE349" s="30">
        <v>1</v>
      </c>
    </row>
    <row r="350" spans="2:31" x14ac:dyDescent="0.2">
      <c r="B350" s="28">
        <v>475</v>
      </c>
      <c r="C350" s="29" t="s">
        <v>1100</v>
      </c>
      <c r="D350" s="29" t="s">
        <v>616</v>
      </c>
      <c r="E350" s="29">
        <v>1E-4</v>
      </c>
      <c r="F350" s="29">
        <v>2.8400000000000002E-2</v>
      </c>
      <c r="G350" s="29">
        <v>3.78E-2</v>
      </c>
      <c r="H350" s="29">
        <v>-1E-4</v>
      </c>
      <c r="I350" s="29">
        <v>-2.8899999999999999E-2</v>
      </c>
      <c r="J350" s="29">
        <v>-3.85E-2</v>
      </c>
      <c r="K350" s="30">
        <v>300</v>
      </c>
      <c r="L350" s="30">
        <v>475</v>
      </c>
      <c r="M350" s="31">
        <v>-41.789000000000001</v>
      </c>
      <c r="N350" s="31">
        <v>0.1675749373433584</v>
      </c>
      <c r="O350" s="30">
        <v>1</v>
      </c>
      <c r="R350" s="28">
        <v>475</v>
      </c>
      <c r="S350" s="29" t="s">
        <v>1100</v>
      </c>
      <c r="T350" s="29" t="s">
        <v>616</v>
      </c>
      <c r="U350" s="29">
        <v>1E-4</v>
      </c>
      <c r="V350" s="29">
        <v>2.8400000000000002E-2</v>
      </c>
      <c r="W350" s="29">
        <v>3.78E-2</v>
      </c>
      <c r="X350" s="29">
        <v>-1E-4</v>
      </c>
      <c r="Y350" s="29">
        <v>-2.8899999999999999E-2</v>
      </c>
      <c r="Z350" s="29">
        <v>-3.85E-2</v>
      </c>
      <c r="AA350" s="30">
        <v>300</v>
      </c>
      <c r="AB350" s="30">
        <v>475</v>
      </c>
      <c r="AC350" s="31">
        <v>-41.790799999999997</v>
      </c>
      <c r="AD350" s="31">
        <v>0.16758215538847115</v>
      </c>
      <c r="AE350" s="30">
        <v>1</v>
      </c>
    </row>
    <row r="351" spans="2:31" x14ac:dyDescent="0.2">
      <c r="B351" s="28">
        <v>475</v>
      </c>
      <c r="C351" s="29" t="s">
        <v>1101</v>
      </c>
      <c r="D351" s="29" t="s">
        <v>618</v>
      </c>
      <c r="E351" s="29">
        <v>1E-4</v>
      </c>
      <c r="F351" s="29">
        <v>2.8400000000000002E-2</v>
      </c>
      <c r="G351" s="29">
        <v>3.78E-2</v>
      </c>
      <c r="H351" s="29">
        <v>-1E-4</v>
      </c>
      <c r="I351" s="29">
        <v>-2.8899999999999999E-2</v>
      </c>
      <c r="J351" s="29">
        <v>-3.85E-2</v>
      </c>
      <c r="K351" s="30">
        <v>300</v>
      </c>
      <c r="L351" s="30">
        <v>475</v>
      </c>
      <c r="M351" s="31">
        <v>71.528999999999996</v>
      </c>
      <c r="N351" s="31">
        <v>0.28683308270676694</v>
      </c>
      <c r="O351" s="30">
        <v>1</v>
      </c>
      <c r="R351" s="28">
        <v>475</v>
      </c>
      <c r="S351" s="29" t="s">
        <v>1101</v>
      </c>
      <c r="T351" s="29" t="s">
        <v>618</v>
      </c>
      <c r="U351" s="29">
        <v>1E-4</v>
      </c>
      <c r="V351" s="29">
        <v>2.8400000000000002E-2</v>
      </c>
      <c r="W351" s="29">
        <v>3.78E-2</v>
      </c>
      <c r="X351" s="29">
        <v>-1E-4</v>
      </c>
      <c r="Y351" s="29">
        <v>-2.8899999999999999E-2</v>
      </c>
      <c r="Z351" s="29">
        <v>-3.85E-2</v>
      </c>
      <c r="AA351" s="30">
        <v>300</v>
      </c>
      <c r="AB351" s="30">
        <v>475</v>
      </c>
      <c r="AC351" s="31">
        <v>71.5274</v>
      </c>
      <c r="AD351" s="31">
        <v>0.28682666666666662</v>
      </c>
      <c r="AE351" s="30">
        <v>1</v>
      </c>
    </row>
    <row r="352" spans="2:31" x14ac:dyDescent="0.2">
      <c r="B352" s="28">
        <v>487</v>
      </c>
      <c r="C352" s="29" t="s">
        <v>1103</v>
      </c>
      <c r="D352" s="29" t="s">
        <v>616</v>
      </c>
      <c r="E352" s="29">
        <v>1E-4</v>
      </c>
      <c r="F352" s="29">
        <v>2.7900000000000001E-2</v>
      </c>
      <c r="G352" s="29">
        <v>3.7199999999999997E-2</v>
      </c>
      <c r="H352" s="29">
        <v>-1E-4</v>
      </c>
      <c r="I352" s="29">
        <v>-2.81E-2</v>
      </c>
      <c r="J352" s="29">
        <v>-3.7499999999999999E-2</v>
      </c>
      <c r="K352" s="30">
        <v>300</v>
      </c>
      <c r="L352" s="30">
        <v>475</v>
      </c>
      <c r="M352" s="31">
        <v>-45.180799999999998</v>
      </c>
      <c r="N352" s="31">
        <v>0.18117614035087717</v>
      </c>
      <c r="O352" s="30">
        <v>1</v>
      </c>
      <c r="R352" s="28">
        <v>487</v>
      </c>
      <c r="S352" s="29" t="s">
        <v>1103</v>
      </c>
      <c r="T352" s="29" t="s">
        <v>616</v>
      </c>
      <c r="U352" s="29">
        <v>1E-4</v>
      </c>
      <c r="V352" s="29">
        <v>2.7900000000000001E-2</v>
      </c>
      <c r="W352" s="29">
        <v>3.7199999999999997E-2</v>
      </c>
      <c r="X352" s="29">
        <v>-1E-4</v>
      </c>
      <c r="Y352" s="29">
        <v>-2.81E-2</v>
      </c>
      <c r="Z352" s="29">
        <v>-3.7499999999999999E-2</v>
      </c>
      <c r="AA352" s="30">
        <v>300</v>
      </c>
      <c r="AB352" s="30">
        <v>475</v>
      </c>
      <c r="AC352" s="31">
        <v>-45.180399999999999</v>
      </c>
      <c r="AD352" s="31">
        <v>0.18117453634085215</v>
      </c>
      <c r="AE352" s="30">
        <v>1</v>
      </c>
    </row>
    <row r="353" spans="2:31" x14ac:dyDescent="0.2">
      <c r="B353" s="28">
        <v>487</v>
      </c>
      <c r="C353" s="29" t="s">
        <v>1104</v>
      </c>
      <c r="D353" s="29" t="s">
        <v>618</v>
      </c>
      <c r="E353" s="29">
        <v>1E-4</v>
      </c>
      <c r="F353" s="29">
        <v>2.7900000000000001E-2</v>
      </c>
      <c r="G353" s="29">
        <v>3.7199999999999997E-2</v>
      </c>
      <c r="H353" s="29">
        <v>-1E-4</v>
      </c>
      <c r="I353" s="29">
        <v>-2.81E-2</v>
      </c>
      <c r="J353" s="29">
        <v>-3.7499999999999999E-2</v>
      </c>
      <c r="K353" s="30">
        <v>300</v>
      </c>
      <c r="L353" s="30">
        <v>475</v>
      </c>
      <c r="M353" s="31">
        <v>71.528999999999996</v>
      </c>
      <c r="N353" s="31">
        <v>0.28683308270676694</v>
      </c>
      <c r="O353" s="30">
        <v>1</v>
      </c>
      <c r="R353" s="28">
        <v>487</v>
      </c>
      <c r="S353" s="29" t="s">
        <v>1104</v>
      </c>
      <c r="T353" s="29" t="s">
        <v>618</v>
      </c>
      <c r="U353" s="29">
        <v>1E-4</v>
      </c>
      <c r="V353" s="29">
        <v>2.7900000000000001E-2</v>
      </c>
      <c r="W353" s="29">
        <v>3.7199999999999997E-2</v>
      </c>
      <c r="X353" s="29">
        <v>-1E-4</v>
      </c>
      <c r="Y353" s="29">
        <v>-2.81E-2</v>
      </c>
      <c r="Z353" s="29">
        <v>-3.7499999999999999E-2</v>
      </c>
      <c r="AA353" s="30">
        <v>300</v>
      </c>
      <c r="AB353" s="30">
        <v>475</v>
      </c>
      <c r="AC353" s="31">
        <v>71.5274</v>
      </c>
      <c r="AD353" s="31">
        <v>0.28682666666666662</v>
      </c>
      <c r="AE353" s="30">
        <v>1</v>
      </c>
    </row>
    <row r="354" spans="2:31" x14ac:dyDescent="0.2">
      <c r="B354" s="28">
        <v>488</v>
      </c>
      <c r="C354" s="29" t="s">
        <v>1106</v>
      </c>
      <c r="D354" s="29" t="s">
        <v>616</v>
      </c>
      <c r="E354" s="29">
        <v>1E-4</v>
      </c>
      <c r="F354" s="29">
        <v>2.7900000000000001E-2</v>
      </c>
      <c r="G354" s="29">
        <v>3.7199999999999997E-2</v>
      </c>
      <c r="H354" s="29">
        <v>-1E-4</v>
      </c>
      <c r="I354" s="29">
        <v>-2.81E-2</v>
      </c>
      <c r="J354" s="29">
        <v>-3.7499999999999999E-2</v>
      </c>
      <c r="K354" s="30">
        <v>300</v>
      </c>
      <c r="L354" s="30">
        <v>475</v>
      </c>
      <c r="M354" s="31">
        <v>-43.397300000000001</v>
      </c>
      <c r="N354" s="31">
        <v>0.1740242606516291</v>
      </c>
      <c r="O354" s="30">
        <v>1</v>
      </c>
      <c r="R354" s="28">
        <v>488</v>
      </c>
      <c r="S354" s="29" t="s">
        <v>1106</v>
      </c>
      <c r="T354" s="29" t="s">
        <v>616</v>
      </c>
      <c r="U354" s="29">
        <v>1E-4</v>
      </c>
      <c r="V354" s="29">
        <v>2.7900000000000001E-2</v>
      </c>
      <c r="W354" s="29">
        <v>3.7199999999999997E-2</v>
      </c>
      <c r="X354" s="29">
        <v>-1E-4</v>
      </c>
      <c r="Y354" s="29">
        <v>-2.81E-2</v>
      </c>
      <c r="Z354" s="29">
        <v>-3.7499999999999999E-2</v>
      </c>
      <c r="AA354" s="30">
        <v>300</v>
      </c>
      <c r="AB354" s="30">
        <v>475</v>
      </c>
      <c r="AC354" s="31">
        <v>-43.396900000000002</v>
      </c>
      <c r="AD354" s="31">
        <v>0.17402265664160402</v>
      </c>
      <c r="AE354" s="30">
        <v>1</v>
      </c>
    </row>
    <row r="355" spans="2:31" x14ac:dyDescent="0.2">
      <c r="B355" s="28">
        <v>488</v>
      </c>
      <c r="C355" s="29" t="s">
        <v>1107</v>
      </c>
      <c r="D355" s="29" t="s">
        <v>618</v>
      </c>
      <c r="E355" s="29">
        <v>1E-4</v>
      </c>
      <c r="F355" s="29">
        <v>2.7900000000000001E-2</v>
      </c>
      <c r="G355" s="29">
        <v>3.7199999999999997E-2</v>
      </c>
      <c r="H355" s="29">
        <v>-1E-4</v>
      </c>
      <c r="I355" s="29">
        <v>-2.81E-2</v>
      </c>
      <c r="J355" s="29">
        <v>-3.7499999999999999E-2</v>
      </c>
      <c r="K355" s="30">
        <v>300</v>
      </c>
      <c r="L355" s="30">
        <v>475</v>
      </c>
      <c r="M355" s="31">
        <v>71.528999999999996</v>
      </c>
      <c r="N355" s="31">
        <v>0.28683308270676694</v>
      </c>
      <c r="O355" s="30">
        <v>1</v>
      </c>
      <c r="R355" s="28">
        <v>488</v>
      </c>
      <c r="S355" s="29" t="s">
        <v>1107</v>
      </c>
      <c r="T355" s="29" t="s">
        <v>618</v>
      </c>
      <c r="U355" s="29">
        <v>1E-4</v>
      </c>
      <c r="V355" s="29">
        <v>2.7900000000000001E-2</v>
      </c>
      <c r="W355" s="29">
        <v>3.7199999999999997E-2</v>
      </c>
      <c r="X355" s="29">
        <v>-1E-4</v>
      </c>
      <c r="Y355" s="29">
        <v>-2.81E-2</v>
      </c>
      <c r="Z355" s="29">
        <v>-3.7499999999999999E-2</v>
      </c>
      <c r="AA355" s="30">
        <v>300</v>
      </c>
      <c r="AB355" s="30">
        <v>475</v>
      </c>
      <c r="AC355" s="31">
        <v>71.5274</v>
      </c>
      <c r="AD355" s="31">
        <v>0.28682666666666662</v>
      </c>
      <c r="AE355" s="30">
        <v>1</v>
      </c>
    </row>
    <row r="356" spans="2:31" x14ac:dyDescent="0.2">
      <c r="B356" s="28">
        <v>489</v>
      </c>
      <c r="C356" s="29" t="s">
        <v>1108</v>
      </c>
      <c r="D356" s="29" t="s">
        <v>616</v>
      </c>
      <c r="E356" s="29">
        <v>1E-4</v>
      </c>
      <c r="F356" s="29">
        <v>2.7900000000000001E-2</v>
      </c>
      <c r="G356" s="29">
        <v>3.7199999999999997E-2</v>
      </c>
      <c r="H356" s="29">
        <v>-1E-4</v>
      </c>
      <c r="I356" s="29">
        <v>-2.81E-2</v>
      </c>
      <c r="J356" s="29">
        <v>-3.7499999999999999E-2</v>
      </c>
      <c r="K356" s="30">
        <v>300</v>
      </c>
      <c r="L356" s="30">
        <v>475</v>
      </c>
      <c r="M356" s="31">
        <v>-45.261000000000003</v>
      </c>
      <c r="N356" s="31">
        <v>0.18149774436090227</v>
      </c>
      <c r="O356" s="30">
        <v>1</v>
      </c>
      <c r="R356" s="28">
        <v>489</v>
      </c>
      <c r="S356" s="29" t="s">
        <v>1108</v>
      </c>
      <c r="T356" s="29" t="s">
        <v>616</v>
      </c>
      <c r="U356" s="29">
        <v>1E-4</v>
      </c>
      <c r="V356" s="29">
        <v>2.7900000000000001E-2</v>
      </c>
      <c r="W356" s="29">
        <v>3.7199999999999997E-2</v>
      </c>
      <c r="X356" s="29">
        <v>-1E-4</v>
      </c>
      <c r="Y356" s="29">
        <v>-2.81E-2</v>
      </c>
      <c r="Z356" s="29">
        <v>-3.7499999999999999E-2</v>
      </c>
      <c r="AA356" s="30">
        <v>300</v>
      </c>
      <c r="AB356" s="30">
        <v>475</v>
      </c>
      <c r="AC356" s="31">
        <v>-45.260800000000003</v>
      </c>
      <c r="AD356" s="31">
        <v>0.18149694235588973</v>
      </c>
      <c r="AE356" s="30">
        <v>1</v>
      </c>
    </row>
    <row r="357" spans="2:31" x14ac:dyDescent="0.2">
      <c r="B357" s="28">
        <v>489</v>
      </c>
      <c r="C357" s="29" t="s">
        <v>1109</v>
      </c>
      <c r="D357" s="29" t="s">
        <v>618</v>
      </c>
      <c r="E357" s="29">
        <v>1E-4</v>
      </c>
      <c r="F357" s="29">
        <v>2.7900000000000001E-2</v>
      </c>
      <c r="G357" s="29">
        <v>3.7199999999999997E-2</v>
      </c>
      <c r="H357" s="29">
        <v>-1E-4</v>
      </c>
      <c r="I357" s="29">
        <v>-2.81E-2</v>
      </c>
      <c r="J357" s="29">
        <v>-3.7499999999999999E-2</v>
      </c>
      <c r="K357" s="30">
        <v>300</v>
      </c>
      <c r="L357" s="30">
        <v>475</v>
      </c>
      <c r="M357" s="31">
        <v>71.528999999999996</v>
      </c>
      <c r="N357" s="31">
        <v>0.28683308270676694</v>
      </c>
      <c r="O357" s="30">
        <v>1</v>
      </c>
      <c r="R357" s="28">
        <v>489</v>
      </c>
      <c r="S357" s="29" t="s">
        <v>1109</v>
      </c>
      <c r="T357" s="29" t="s">
        <v>618</v>
      </c>
      <c r="U357" s="29">
        <v>1E-4</v>
      </c>
      <c r="V357" s="29">
        <v>2.7900000000000001E-2</v>
      </c>
      <c r="W357" s="29">
        <v>3.7199999999999997E-2</v>
      </c>
      <c r="X357" s="29">
        <v>-1E-4</v>
      </c>
      <c r="Y357" s="29">
        <v>-2.81E-2</v>
      </c>
      <c r="Z357" s="29">
        <v>-3.7499999999999999E-2</v>
      </c>
      <c r="AA357" s="30">
        <v>300</v>
      </c>
      <c r="AB357" s="30">
        <v>475</v>
      </c>
      <c r="AC357" s="31">
        <v>71.5274</v>
      </c>
      <c r="AD357" s="31">
        <v>0.28682666666666662</v>
      </c>
      <c r="AE357" s="30">
        <v>1</v>
      </c>
    </row>
    <row r="358" spans="2:31" x14ac:dyDescent="0.2">
      <c r="B358" s="28">
        <v>490</v>
      </c>
      <c r="C358" s="29" t="s">
        <v>1110</v>
      </c>
      <c r="D358" s="29" t="s">
        <v>616</v>
      </c>
      <c r="E358" s="29">
        <v>1E-4</v>
      </c>
      <c r="F358" s="29">
        <v>2.7900000000000001E-2</v>
      </c>
      <c r="G358" s="29">
        <v>3.7199999999999997E-2</v>
      </c>
      <c r="H358" s="29">
        <v>-1E-4</v>
      </c>
      <c r="I358" s="29">
        <v>-2.81E-2</v>
      </c>
      <c r="J358" s="29">
        <v>-3.7499999999999999E-2</v>
      </c>
      <c r="K358" s="30">
        <v>300</v>
      </c>
      <c r="L358" s="30">
        <v>475</v>
      </c>
      <c r="M358" s="31">
        <v>-44.302700000000002</v>
      </c>
      <c r="N358" s="31">
        <v>0.17765493734335841</v>
      </c>
      <c r="O358" s="30">
        <v>1</v>
      </c>
      <c r="R358" s="28">
        <v>490</v>
      </c>
      <c r="S358" s="29" t="s">
        <v>1110</v>
      </c>
      <c r="T358" s="29" t="s">
        <v>616</v>
      </c>
      <c r="U358" s="29">
        <v>1E-4</v>
      </c>
      <c r="V358" s="29">
        <v>2.7900000000000001E-2</v>
      </c>
      <c r="W358" s="29">
        <v>3.7199999999999997E-2</v>
      </c>
      <c r="X358" s="29">
        <v>-1E-4</v>
      </c>
      <c r="Y358" s="29">
        <v>-2.81E-2</v>
      </c>
      <c r="Z358" s="29">
        <v>-3.7499999999999999E-2</v>
      </c>
      <c r="AA358" s="30">
        <v>300</v>
      </c>
      <c r="AB358" s="30">
        <v>475</v>
      </c>
      <c r="AC358" s="31">
        <v>-44.302399999999999</v>
      </c>
      <c r="AD358" s="31">
        <v>0.17765373433583961</v>
      </c>
      <c r="AE358" s="30">
        <v>1</v>
      </c>
    </row>
    <row r="359" spans="2:31" x14ac:dyDescent="0.2">
      <c r="B359" s="28">
        <v>490</v>
      </c>
      <c r="C359" s="29" t="s">
        <v>1111</v>
      </c>
      <c r="D359" s="29" t="s">
        <v>618</v>
      </c>
      <c r="E359" s="29">
        <v>1E-4</v>
      </c>
      <c r="F359" s="29">
        <v>2.7900000000000001E-2</v>
      </c>
      <c r="G359" s="29">
        <v>3.7199999999999997E-2</v>
      </c>
      <c r="H359" s="29">
        <v>-1E-4</v>
      </c>
      <c r="I359" s="29">
        <v>-2.81E-2</v>
      </c>
      <c r="J359" s="29">
        <v>-3.7499999999999999E-2</v>
      </c>
      <c r="K359" s="30">
        <v>300</v>
      </c>
      <c r="L359" s="30">
        <v>475</v>
      </c>
      <c r="M359" s="31">
        <v>71.528999999999996</v>
      </c>
      <c r="N359" s="31">
        <v>0.28683308270676694</v>
      </c>
      <c r="O359" s="30">
        <v>1</v>
      </c>
      <c r="R359" s="28">
        <v>490</v>
      </c>
      <c r="S359" s="29" t="s">
        <v>1111</v>
      </c>
      <c r="T359" s="29" t="s">
        <v>618</v>
      </c>
      <c r="U359" s="29">
        <v>1E-4</v>
      </c>
      <c r="V359" s="29">
        <v>2.7900000000000001E-2</v>
      </c>
      <c r="W359" s="29">
        <v>3.7199999999999997E-2</v>
      </c>
      <c r="X359" s="29">
        <v>-1E-4</v>
      </c>
      <c r="Y359" s="29">
        <v>-2.81E-2</v>
      </c>
      <c r="Z359" s="29">
        <v>-3.7499999999999999E-2</v>
      </c>
      <c r="AA359" s="30">
        <v>300</v>
      </c>
      <c r="AB359" s="30">
        <v>475</v>
      </c>
      <c r="AC359" s="31">
        <v>71.5274</v>
      </c>
      <c r="AD359" s="31">
        <v>0.28682666666666662</v>
      </c>
      <c r="AE359" s="30">
        <v>1</v>
      </c>
    </row>
    <row r="360" spans="2:31" x14ac:dyDescent="0.2">
      <c r="B360" s="28">
        <v>491</v>
      </c>
      <c r="C360" s="29" t="s">
        <v>1113</v>
      </c>
      <c r="D360" s="29" t="s">
        <v>616</v>
      </c>
      <c r="E360" s="29">
        <v>1E-4</v>
      </c>
      <c r="F360" s="29">
        <v>2.7900000000000001E-2</v>
      </c>
      <c r="G360" s="29">
        <v>3.7199999999999997E-2</v>
      </c>
      <c r="H360" s="29">
        <v>-1E-4</v>
      </c>
      <c r="I360" s="29">
        <v>-2.81E-2</v>
      </c>
      <c r="J360" s="29">
        <v>-3.7499999999999999E-2</v>
      </c>
      <c r="K360" s="30">
        <v>300</v>
      </c>
      <c r="L360" s="30">
        <v>475</v>
      </c>
      <c r="M360" s="31">
        <v>-42.551699999999997</v>
      </c>
      <c r="N360" s="31">
        <v>0.17063338345864659</v>
      </c>
      <c r="O360" s="30">
        <v>1</v>
      </c>
      <c r="R360" s="28">
        <v>491</v>
      </c>
      <c r="S360" s="29" t="s">
        <v>1113</v>
      </c>
      <c r="T360" s="29" t="s">
        <v>616</v>
      </c>
      <c r="U360" s="29">
        <v>1E-4</v>
      </c>
      <c r="V360" s="29">
        <v>2.7900000000000001E-2</v>
      </c>
      <c r="W360" s="29">
        <v>3.7199999999999997E-2</v>
      </c>
      <c r="X360" s="29">
        <v>-1E-4</v>
      </c>
      <c r="Y360" s="29">
        <v>-2.81E-2</v>
      </c>
      <c r="Z360" s="29">
        <v>-3.7499999999999999E-2</v>
      </c>
      <c r="AA360" s="30">
        <v>300</v>
      </c>
      <c r="AB360" s="30">
        <v>475</v>
      </c>
      <c r="AC360" s="31">
        <v>-42.551400000000001</v>
      </c>
      <c r="AD360" s="31">
        <v>0.17063218045112782</v>
      </c>
      <c r="AE360" s="30">
        <v>1</v>
      </c>
    </row>
    <row r="361" spans="2:31" x14ac:dyDescent="0.2">
      <c r="B361" s="28">
        <v>491</v>
      </c>
      <c r="C361" s="29" t="s">
        <v>1114</v>
      </c>
      <c r="D361" s="29" t="s">
        <v>618</v>
      </c>
      <c r="E361" s="29">
        <v>1E-4</v>
      </c>
      <c r="F361" s="29">
        <v>2.7900000000000001E-2</v>
      </c>
      <c r="G361" s="29">
        <v>3.7199999999999997E-2</v>
      </c>
      <c r="H361" s="29">
        <v>-1E-4</v>
      </c>
      <c r="I361" s="29">
        <v>-2.81E-2</v>
      </c>
      <c r="J361" s="29">
        <v>-3.7499999999999999E-2</v>
      </c>
      <c r="K361" s="30">
        <v>300</v>
      </c>
      <c r="L361" s="30">
        <v>475</v>
      </c>
      <c r="M361" s="31">
        <v>71.528999999999996</v>
      </c>
      <c r="N361" s="31">
        <v>0.28683308270676694</v>
      </c>
      <c r="O361" s="30">
        <v>1</v>
      </c>
      <c r="R361" s="28">
        <v>491</v>
      </c>
      <c r="S361" s="29" t="s">
        <v>1114</v>
      </c>
      <c r="T361" s="29" t="s">
        <v>618</v>
      </c>
      <c r="U361" s="29">
        <v>1E-4</v>
      </c>
      <c r="V361" s="29">
        <v>2.7900000000000001E-2</v>
      </c>
      <c r="W361" s="29">
        <v>3.7199999999999997E-2</v>
      </c>
      <c r="X361" s="29">
        <v>-1E-4</v>
      </c>
      <c r="Y361" s="29">
        <v>-2.81E-2</v>
      </c>
      <c r="Z361" s="29">
        <v>-3.7499999999999999E-2</v>
      </c>
      <c r="AA361" s="30">
        <v>300</v>
      </c>
      <c r="AB361" s="30">
        <v>475</v>
      </c>
      <c r="AC361" s="31">
        <v>71.5274</v>
      </c>
      <c r="AD361" s="31">
        <v>0.28682666666666662</v>
      </c>
      <c r="AE361" s="30">
        <v>1</v>
      </c>
    </row>
    <row r="362" spans="2:31" x14ac:dyDescent="0.2">
      <c r="B362" s="28">
        <v>461</v>
      </c>
      <c r="C362" s="29" t="s">
        <v>1116</v>
      </c>
      <c r="D362" s="29" t="s">
        <v>616</v>
      </c>
      <c r="E362" s="29">
        <v>1E-4</v>
      </c>
      <c r="F362" s="29">
        <v>2.8400000000000002E-2</v>
      </c>
      <c r="G362" s="29">
        <v>3.78E-2</v>
      </c>
      <c r="H362" s="29">
        <v>-1E-4</v>
      </c>
      <c r="I362" s="29">
        <v>-2.8899999999999999E-2</v>
      </c>
      <c r="J362" s="29">
        <v>-3.85E-2</v>
      </c>
      <c r="K362" s="30">
        <v>300</v>
      </c>
      <c r="L362" s="30">
        <v>475</v>
      </c>
      <c r="M362" s="31">
        <v>-41.502899999999997</v>
      </c>
      <c r="N362" s="31">
        <v>0.16642766917293231</v>
      </c>
      <c r="O362" s="30">
        <v>1</v>
      </c>
      <c r="R362" s="28">
        <v>461</v>
      </c>
      <c r="S362" s="29" t="s">
        <v>1116</v>
      </c>
      <c r="T362" s="29" t="s">
        <v>616</v>
      </c>
      <c r="U362" s="29">
        <v>1E-4</v>
      </c>
      <c r="V362" s="29">
        <v>2.8400000000000002E-2</v>
      </c>
      <c r="W362" s="29">
        <v>3.78E-2</v>
      </c>
      <c r="X362" s="29">
        <v>-1E-4</v>
      </c>
      <c r="Y362" s="29">
        <v>-2.8899999999999999E-2</v>
      </c>
      <c r="Z362" s="29">
        <v>-3.85E-2</v>
      </c>
      <c r="AA362" s="30">
        <v>300</v>
      </c>
      <c r="AB362" s="30">
        <v>475</v>
      </c>
      <c r="AC362" s="31">
        <v>-41.5045</v>
      </c>
      <c r="AD362" s="31">
        <v>0.16643408521303257</v>
      </c>
      <c r="AE362" s="30">
        <v>1</v>
      </c>
    </row>
    <row r="363" spans="2:31" x14ac:dyDescent="0.2">
      <c r="B363" s="28">
        <v>461</v>
      </c>
      <c r="C363" s="29" t="s">
        <v>1117</v>
      </c>
      <c r="D363" s="29" t="s">
        <v>618</v>
      </c>
      <c r="E363" s="29">
        <v>1E-4</v>
      </c>
      <c r="F363" s="29">
        <v>2.8400000000000002E-2</v>
      </c>
      <c r="G363" s="29">
        <v>3.78E-2</v>
      </c>
      <c r="H363" s="29">
        <v>-1E-4</v>
      </c>
      <c r="I363" s="29">
        <v>-2.8899999999999999E-2</v>
      </c>
      <c r="J363" s="29">
        <v>-3.85E-2</v>
      </c>
      <c r="K363" s="30">
        <v>300</v>
      </c>
      <c r="L363" s="30">
        <v>475</v>
      </c>
      <c r="M363" s="31">
        <v>72.358900000000006</v>
      </c>
      <c r="N363" s="31">
        <v>0.2901610025062657</v>
      </c>
      <c r="O363" s="30">
        <v>1</v>
      </c>
      <c r="R363" s="28">
        <v>461</v>
      </c>
      <c r="S363" s="29" t="s">
        <v>1117</v>
      </c>
      <c r="T363" s="29" t="s">
        <v>618</v>
      </c>
      <c r="U363" s="29">
        <v>1E-4</v>
      </c>
      <c r="V363" s="29">
        <v>2.8400000000000002E-2</v>
      </c>
      <c r="W363" s="29">
        <v>3.78E-2</v>
      </c>
      <c r="X363" s="29">
        <v>-1E-4</v>
      </c>
      <c r="Y363" s="29">
        <v>-2.8899999999999999E-2</v>
      </c>
      <c r="Z363" s="29">
        <v>-3.85E-2</v>
      </c>
      <c r="AA363" s="30">
        <v>300</v>
      </c>
      <c r="AB363" s="30">
        <v>475</v>
      </c>
      <c r="AC363" s="31">
        <v>72.357200000000006</v>
      </c>
      <c r="AD363" s="31">
        <v>0.29015418546365918</v>
      </c>
      <c r="AE363" s="30">
        <v>1</v>
      </c>
    </row>
    <row r="364" spans="2:31" x14ac:dyDescent="0.2">
      <c r="B364" s="28">
        <v>464</v>
      </c>
      <c r="C364" s="29" t="s">
        <v>1119</v>
      </c>
      <c r="D364" s="29" t="s">
        <v>616</v>
      </c>
      <c r="E364" s="29">
        <v>1E-4</v>
      </c>
      <c r="F364" s="29">
        <v>2.8500000000000001E-2</v>
      </c>
      <c r="G364" s="29">
        <v>3.7900000000000003E-2</v>
      </c>
      <c r="H364" s="29">
        <v>-1E-4</v>
      </c>
      <c r="I364" s="29">
        <v>-2.9000000000000001E-2</v>
      </c>
      <c r="J364" s="29">
        <v>-3.8600000000000002E-2</v>
      </c>
      <c r="K364" s="30">
        <v>300</v>
      </c>
      <c r="L364" s="30">
        <v>475</v>
      </c>
      <c r="M364" s="31">
        <v>-51.269799999999996</v>
      </c>
      <c r="N364" s="31">
        <v>0.20559318295739346</v>
      </c>
      <c r="O364" s="30">
        <v>1</v>
      </c>
      <c r="R364" s="28">
        <v>464</v>
      </c>
      <c r="S364" s="29" t="s">
        <v>1119</v>
      </c>
      <c r="T364" s="29" t="s">
        <v>616</v>
      </c>
      <c r="U364" s="29">
        <v>1E-4</v>
      </c>
      <c r="V364" s="29">
        <v>2.8500000000000001E-2</v>
      </c>
      <c r="W364" s="29">
        <v>3.7900000000000003E-2</v>
      </c>
      <c r="X364" s="29">
        <v>-1E-4</v>
      </c>
      <c r="Y364" s="29">
        <v>-2.9000000000000001E-2</v>
      </c>
      <c r="Z364" s="29">
        <v>-3.8600000000000002E-2</v>
      </c>
      <c r="AA364" s="30">
        <v>300</v>
      </c>
      <c r="AB364" s="30">
        <v>475</v>
      </c>
      <c r="AC364" s="31">
        <v>-51.271900000000002</v>
      </c>
      <c r="AD364" s="31">
        <v>0.20560160401002506</v>
      </c>
      <c r="AE364" s="30">
        <v>1</v>
      </c>
    </row>
    <row r="365" spans="2:31" x14ac:dyDescent="0.2">
      <c r="B365" s="28">
        <v>464</v>
      </c>
      <c r="C365" s="29" t="s">
        <v>1120</v>
      </c>
      <c r="D365" s="29" t="s">
        <v>618</v>
      </c>
      <c r="E365" s="29">
        <v>1E-4</v>
      </c>
      <c r="F365" s="29">
        <v>2.8500000000000001E-2</v>
      </c>
      <c r="G365" s="29">
        <v>3.7900000000000003E-2</v>
      </c>
      <c r="H365" s="29">
        <v>-1E-4</v>
      </c>
      <c r="I365" s="29">
        <v>-2.9000000000000001E-2</v>
      </c>
      <c r="J365" s="29">
        <v>-3.8600000000000002E-2</v>
      </c>
      <c r="K365" s="30">
        <v>300</v>
      </c>
      <c r="L365" s="30">
        <v>475</v>
      </c>
      <c r="M365" s="31">
        <v>87.153700000000001</v>
      </c>
      <c r="N365" s="31">
        <v>0.34948852130325814</v>
      </c>
      <c r="O365" s="30">
        <v>1</v>
      </c>
      <c r="R365" s="28">
        <v>464</v>
      </c>
      <c r="S365" s="29" t="s">
        <v>1120</v>
      </c>
      <c r="T365" s="29" t="s">
        <v>618</v>
      </c>
      <c r="U365" s="29">
        <v>1E-4</v>
      </c>
      <c r="V365" s="29">
        <v>2.8500000000000001E-2</v>
      </c>
      <c r="W365" s="29">
        <v>3.7900000000000003E-2</v>
      </c>
      <c r="X365" s="29">
        <v>-1E-4</v>
      </c>
      <c r="Y365" s="29">
        <v>-2.9000000000000001E-2</v>
      </c>
      <c r="Z365" s="29">
        <v>-3.8600000000000002E-2</v>
      </c>
      <c r="AA365" s="30">
        <v>300</v>
      </c>
      <c r="AB365" s="30">
        <v>475</v>
      </c>
      <c r="AC365" s="31">
        <v>87.151600000000002</v>
      </c>
      <c r="AD365" s="31">
        <v>0.34948010025062659</v>
      </c>
      <c r="AE365" s="30">
        <v>1</v>
      </c>
    </row>
    <row r="366" spans="2:31" x14ac:dyDescent="0.2">
      <c r="B366" s="28">
        <v>467</v>
      </c>
      <c r="C366" s="29" t="s">
        <v>1122</v>
      </c>
      <c r="D366" s="29" t="s">
        <v>616</v>
      </c>
      <c r="E366" s="29">
        <v>1E-4</v>
      </c>
      <c r="F366" s="29">
        <v>2.8500000000000001E-2</v>
      </c>
      <c r="G366" s="29">
        <v>3.7900000000000003E-2</v>
      </c>
      <c r="H366" s="29">
        <v>-1E-4</v>
      </c>
      <c r="I366" s="29">
        <v>-2.9000000000000001E-2</v>
      </c>
      <c r="J366" s="29">
        <v>-3.8600000000000002E-2</v>
      </c>
      <c r="K366" s="30">
        <v>300</v>
      </c>
      <c r="L366" s="30">
        <v>475</v>
      </c>
      <c r="M366" s="31">
        <v>-51.040999999999997</v>
      </c>
      <c r="N366" s="31">
        <v>0.20467568922305765</v>
      </c>
      <c r="O366" s="30">
        <v>1</v>
      </c>
      <c r="R366" s="28">
        <v>467</v>
      </c>
      <c r="S366" s="29" t="s">
        <v>1122</v>
      </c>
      <c r="T366" s="29" t="s">
        <v>616</v>
      </c>
      <c r="U366" s="29">
        <v>1E-4</v>
      </c>
      <c r="V366" s="29">
        <v>2.8500000000000001E-2</v>
      </c>
      <c r="W366" s="29">
        <v>3.7900000000000003E-2</v>
      </c>
      <c r="X366" s="29">
        <v>-1E-4</v>
      </c>
      <c r="Y366" s="29">
        <v>-2.9000000000000001E-2</v>
      </c>
      <c r="Z366" s="29">
        <v>-3.8600000000000002E-2</v>
      </c>
      <c r="AA366" s="30">
        <v>300</v>
      </c>
      <c r="AB366" s="30">
        <v>475</v>
      </c>
      <c r="AC366" s="31">
        <v>-51.043100000000003</v>
      </c>
      <c r="AD366" s="31">
        <v>0.20468411027568925</v>
      </c>
      <c r="AE366" s="30">
        <v>1</v>
      </c>
    </row>
    <row r="367" spans="2:31" x14ac:dyDescent="0.2">
      <c r="B367" s="28">
        <v>467</v>
      </c>
      <c r="C367" s="29" t="s">
        <v>1123</v>
      </c>
      <c r="D367" s="29" t="s">
        <v>618</v>
      </c>
      <c r="E367" s="29">
        <v>1E-4</v>
      </c>
      <c r="F367" s="29">
        <v>2.8500000000000001E-2</v>
      </c>
      <c r="G367" s="29">
        <v>3.7900000000000003E-2</v>
      </c>
      <c r="H367" s="29">
        <v>-1E-4</v>
      </c>
      <c r="I367" s="29">
        <v>-2.9000000000000001E-2</v>
      </c>
      <c r="J367" s="29">
        <v>-3.8600000000000002E-2</v>
      </c>
      <c r="K367" s="30">
        <v>300</v>
      </c>
      <c r="L367" s="30">
        <v>475</v>
      </c>
      <c r="M367" s="31">
        <v>88.495599999999996</v>
      </c>
      <c r="N367" s="31">
        <v>0.35486957393483703</v>
      </c>
      <c r="O367" s="30">
        <v>1</v>
      </c>
      <c r="R367" s="28">
        <v>467</v>
      </c>
      <c r="S367" s="29" t="s">
        <v>1123</v>
      </c>
      <c r="T367" s="29" t="s">
        <v>618</v>
      </c>
      <c r="U367" s="29">
        <v>1E-4</v>
      </c>
      <c r="V367" s="29">
        <v>2.8500000000000001E-2</v>
      </c>
      <c r="W367" s="29">
        <v>3.7900000000000003E-2</v>
      </c>
      <c r="X367" s="29">
        <v>-1E-4</v>
      </c>
      <c r="Y367" s="29">
        <v>-2.9000000000000001E-2</v>
      </c>
      <c r="Z367" s="29">
        <v>-3.8600000000000002E-2</v>
      </c>
      <c r="AA367" s="30">
        <v>300</v>
      </c>
      <c r="AB367" s="30">
        <v>475</v>
      </c>
      <c r="AC367" s="31">
        <v>88.493499999999997</v>
      </c>
      <c r="AD367" s="31">
        <v>0.35486115288220549</v>
      </c>
      <c r="AE367" s="30">
        <v>1</v>
      </c>
    </row>
    <row r="368" spans="2:31" x14ac:dyDescent="0.2">
      <c r="B368" s="28">
        <v>470</v>
      </c>
      <c r="C368" s="29" t="s">
        <v>1125</v>
      </c>
      <c r="D368" s="29" t="s">
        <v>616</v>
      </c>
      <c r="E368" s="29">
        <v>1E-4</v>
      </c>
      <c r="F368" s="29">
        <v>2.8500000000000001E-2</v>
      </c>
      <c r="G368" s="29">
        <v>3.7900000000000003E-2</v>
      </c>
      <c r="H368" s="29">
        <v>-1E-4</v>
      </c>
      <c r="I368" s="29">
        <v>-2.9000000000000001E-2</v>
      </c>
      <c r="J368" s="29">
        <v>-3.8600000000000002E-2</v>
      </c>
      <c r="K368" s="30">
        <v>300</v>
      </c>
      <c r="L368" s="30">
        <v>475</v>
      </c>
      <c r="M368" s="31">
        <v>-51.055900000000001</v>
      </c>
      <c r="N368" s="31">
        <v>0.20473543859649124</v>
      </c>
      <c r="O368" s="30">
        <v>1</v>
      </c>
      <c r="R368" s="28">
        <v>470</v>
      </c>
      <c r="S368" s="29" t="s">
        <v>1125</v>
      </c>
      <c r="T368" s="29" t="s">
        <v>616</v>
      </c>
      <c r="U368" s="29">
        <v>1E-4</v>
      </c>
      <c r="V368" s="29">
        <v>2.8500000000000001E-2</v>
      </c>
      <c r="W368" s="29">
        <v>3.7900000000000003E-2</v>
      </c>
      <c r="X368" s="29">
        <v>-1E-4</v>
      </c>
      <c r="Y368" s="29">
        <v>-2.9000000000000001E-2</v>
      </c>
      <c r="Z368" s="29">
        <v>-3.8600000000000002E-2</v>
      </c>
      <c r="AA368" s="30">
        <v>300</v>
      </c>
      <c r="AB368" s="30">
        <v>475</v>
      </c>
      <c r="AC368" s="31">
        <v>-51.058</v>
      </c>
      <c r="AD368" s="31">
        <v>0.20474385964912281</v>
      </c>
      <c r="AE368" s="30">
        <v>1</v>
      </c>
    </row>
    <row r="369" spans="2:31" x14ac:dyDescent="0.2">
      <c r="B369" s="28">
        <v>470</v>
      </c>
      <c r="C369" s="29" t="s">
        <v>1126</v>
      </c>
      <c r="D369" s="29" t="s">
        <v>618</v>
      </c>
      <c r="E369" s="29">
        <v>1E-4</v>
      </c>
      <c r="F369" s="29">
        <v>2.8500000000000001E-2</v>
      </c>
      <c r="G369" s="29">
        <v>3.7900000000000003E-2</v>
      </c>
      <c r="H369" s="29">
        <v>-1E-4</v>
      </c>
      <c r="I369" s="29">
        <v>-2.9000000000000001E-2</v>
      </c>
      <c r="J369" s="29">
        <v>-3.8600000000000002E-2</v>
      </c>
      <c r="K369" s="30">
        <v>300</v>
      </c>
      <c r="L369" s="30">
        <v>475</v>
      </c>
      <c r="M369" s="31">
        <v>88.481099999999998</v>
      </c>
      <c r="N369" s="31">
        <v>0.35481142857142856</v>
      </c>
      <c r="O369" s="30">
        <v>1</v>
      </c>
      <c r="R369" s="28">
        <v>470</v>
      </c>
      <c r="S369" s="29" t="s">
        <v>1126</v>
      </c>
      <c r="T369" s="29" t="s">
        <v>618</v>
      </c>
      <c r="U369" s="29">
        <v>1E-4</v>
      </c>
      <c r="V369" s="29">
        <v>2.8500000000000001E-2</v>
      </c>
      <c r="W369" s="29">
        <v>3.7900000000000003E-2</v>
      </c>
      <c r="X369" s="29">
        <v>-1E-4</v>
      </c>
      <c r="Y369" s="29">
        <v>-2.9000000000000001E-2</v>
      </c>
      <c r="Z369" s="29">
        <v>-3.8600000000000002E-2</v>
      </c>
      <c r="AA369" s="30">
        <v>300</v>
      </c>
      <c r="AB369" s="30">
        <v>475</v>
      </c>
      <c r="AC369" s="31">
        <v>88.478999999999999</v>
      </c>
      <c r="AD369" s="31">
        <v>0.35480300751879701</v>
      </c>
      <c r="AE369" s="30">
        <v>1</v>
      </c>
    </row>
    <row r="370" spans="2:31" x14ac:dyDescent="0.2">
      <c r="B370" s="28">
        <v>473</v>
      </c>
      <c r="C370" s="29" t="s">
        <v>1128</v>
      </c>
      <c r="D370" s="29" t="s">
        <v>616</v>
      </c>
      <c r="E370" s="29">
        <v>1E-4</v>
      </c>
      <c r="F370" s="29">
        <v>2.8500000000000001E-2</v>
      </c>
      <c r="G370" s="29">
        <v>3.7900000000000003E-2</v>
      </c>
      <c r="H370" s="29">
        <v>-1E-4</v>
      </c>
      <c r="I370" s="29">
        <v>-2.9000000000000001E-2</v>
      </c>
      <c r="J370" s="29">
        <v>-3.8600000000000002E-2</v>
      </c>
      <c r="K370" s="30">
        <v>300</v>
      </c>
      <c r="L370" s="30">
        <v>475</v>
      </c>
      <c r="M370" s="31">
        <v>-51.313699999999997</v>
      </c>
      <c r="N370" s="31">
        <v>0.20576922305764409</v>
      </c>
      <c r="O370" s="30">
        <v>1</v>
      </c>
      <c r="R370" s="28">
        <v>473</v>
      </c>
      <c r="S370" s="29" t="s">
        <v>1128</v>
      </c>
      <c r="T370" s="29" t="s">
        <v>616</v>
      </c>
      <c r="U370" s="29">
        <v>1E-4</v>
      </c>
      <c r="V370" s="29">
        <v>2.8500000000000001E-2</v>
      </c>
      <c r="W370" s="29">
        <v>3.7900000000000003E-2</v>
      </c>
      <c r="X370" s="29">
        <v>-1E-4</v>
      </c>
      <c r="Y370" s="29">
        <v>-2.9000000000000001E-2</v>
      </c>
      <c r="Z370" s="29">
        <v>-3.8600000000000002E-2</v>
      </c>
      <c r="AA370" s="30">
        <v>300</v>
      </c>
      <c r="AB370" s="30">
        <v>475</v>
      </c>
      <c r="AC370" s="31">
        <v>-51.315800000000003</v>
      </c>
      <c r="AD370" s="31">
        <v>0.20577764411027569</v>
      </c>
      <c r="AE370" s="30">
        <v>1</v>
      </c>
    </row>
    <row r="371" spans="2:31" x14ac:dyDescent="0.2">
      <c r="B371" s="28">
        <v>473</v>
      </c>
      <c r="C371" s="29" t="s">
        <v>1129</v>
      </c>
      <c r="D371" s="29" t="s">
        <v>618</v>
      </c>
      <c r="E371" s="29">
        <v>1E-4</v>
      </c>
      <c r="F371" s="29">
        <v>2.8500000000000001E-2</v>
      </c>
      <c r="G371" s="29">
        <v>3.7900000000000003E-2</v>
      </c>
      <c r="H371" s="29">
        <v>-1E-4</v>
      </c>
      <c r="I371" s="29">
        <v>-2.9000000000000001E-2</v>
      </c>
      <c r="J371" s="29">
        <v>-3.8600000000000002E-2</v>
      </c>
      <c r="K371" s="30">
        <v>300</v>
      </c>
      <c r="L371" s="30">
        <v>475</v>
      </c>
      <c r="M371" s="31">
        <v>87.113600000000005</v>
      </c>
      <c r="N371" s="31">
        <v>0.34932771929824563</v>
      </c>
      <c r="O371" s="30">
        <v>1</v>
      </c>
      <c r="R371" s="28">
        <v>473</v>
      </c>
      <c r="S371" s="29" t="s">
        <v>1129</v>
      </c>
      <c r="T371" s="29" t="s">
        <v>618</v>
      </c>
      <c r="U371" s="29">
        <v>1E-4</v>
      </c>
      <c r="V371" s="29">
        <v>2.8500000000000001E-2</v>
      </c>
      <c r="W371" s="29">
        <v>3.7900000000000003E-2</v>
      </c>
      <c r="X371" s="29">
        <v>-1E-4</v>
      </c>
      <c r="Y371" s="29">
        <v>-2.9000000000000001E-2</v>
      </c>
      <c r="Z371" s="29">
        <v>-3.8600000000000002E-2</v>
      </c>
      <c r="AA371" s="30">
        <v>300</v>
      </c>
      <c r="AB371" s="30">
        <v>475</v>
      </c>
      <c r="AC371" s="31">
        <v>87.111500000000007</v>
      </c>
      <c r="AD371" s="31">
        <v>0.34931929824561403</v>
      </c>
      <c r="AE371" s="30">
        <v>1</v>
      </c>
    </row>
    <row r="372" spans="2:31" x14ac:dyDescent="0.2">
      <c r="B372" s="28">
        <v>476</v>
      </c>
      <c r="C372" s="29" t="s">
        <v>1131</v>
      </c>
      <c r="D372" s="29" t="s">
        <v>616</v>
      </c>
      <c r="E372" s="29">
        <v>1E-4</v>
      </c>
      <c r="F372" s="29">
        <v>2.8400000000000002E-2</v>
      </c>
      <c r="G372" s="29">
        <v>3.78E-2</v>
      </c>
      <c r="H372" s="29">
        <v>-1E-4</v>
      </c>
      <c r="I372" s="29">
        <v>-2.8899999999999999E-2</v>
      </c>
      <c r="J372" s="29">
        <v>-3.85E-2</v>
      </c>
      <c r="K372" s="30">
        <v>300</v>
      </c>
      <c r="L372" s="30">
        <v>475</v>
      </c>
      <c r="M372" s="31">
        <v>-41.559399999999997</v>
      </c>
      <c r="N372" s="31">
        <v>0.16665423558897241</v>
      </c>
      <c r="O372" s="30">
        <v>1</v>
      </c>
      <c r="R372" s="28">
        <v>476</v>
      </c>
      <c r="S372" s="29" t="s">
        <v>1131</v>
      </c>
      <c r="T372" s="29" t="s">
        <v>616</v>
      </c>
      <c r="U372" s="29">
        <v>1E-4</v>
      </c>
      <c r="V372" s="29">
        <v>2.8400000000000002E-2</v>
      </c>
      <c r="W372" s="29">
        <v>3.78E-2</v>
      </c>
      <c r="X372" s="29">
        <v>-1E-4</v>
      </c>
      <c r="Y372" s="29">
        <v>-2.8899999999999999E-2</v>
      </c>
      <c r="Z372" s="29">
        <v>-3.85E-2</v>
      </c>
      <c r="AA372" s="30">
        <v>300</v>
      </c>
      <c r="AB372" s="30">
        <v>475</v>
      </c>
      <c r="AC372" s="31">
        <v>-41.561100000000003</v>
      </c>
      <c r="AD372" s="31">
        <v>0.16666105263157896</v>
      </c>
      <c r="AE372" s="30">
        <v>1</v>
      </c>
    </row>
    <row r="373" spans="2:31" x14ac:dyDescent="0.2">
      <c r="B373" s="28">
        <v>476</v>
      </c>
      <c r="C373" s="29" t="s">
        <v>1132</v>
      </c>
      <c r="D373" s="29" t="s">
        <v>618</v>
      </c>
      <c r="E373" s="29">
        <v>1E-4</v>
      </c>
      <c r="F373" s="29">
        <v>2.8400000000000002E-2</v>
      </c>
      <c r="G373" s="29">
        <v>3.78E-2</v>
      </c>
      <c r="H373" s="29">
        <v>-1E-4</v>
      </c>
      <c r="I373" s="29">
        <v>-2.8899999999999999E-2</v>
      </c>
      <c r="J373" s="29">
        <v>-3.85E-2</v>
      </c>
      <c r="K373" s="30">
        <v>300</v>
      </c>
      <c r="L373" s="30">
        <v>475</v>
      </c>
      <c r="M373" s="31">
        <v>72.319100000000006</v>
      </c>
      <c r="N373" s="31">
        <v>0.29000140350877196</v>
      </c>
      <c r="O373" s="30">
        <v>1</v>
      </c>
      <c r="R373" s="28">
        <v>476</v>
      </c>
      <c r="S373" s="29" t="s">
        <v>1132</v>
      </c>
      <c r="T373" s="29" t="s">
        <v>618</v>
      </c>
      <c r="U373" s="29">
        <v>1E-4</v>
      </c>
      <c r="V373" s="29">
        <v>2.8400000000000002E-2</v>
      </c>
      <c r="W373" s="29">
        <v>3.78E-2</v>
      </c>
      <c r="X373" s="29">
        <v>-1E-4</v>
      </c>
      <c r="Y373" s="29">
        <v>-2.8899999999999999E-2</v>
      </c>
      <c r="Z373" s="29">
        <v>-3.85E-2</v>
      </c>
      <c r="AA373" s="30">
        <v>300</v>
      </c>
      <c r="AB373" s="30">
        <v>475</v>
      </c>
      <c r="AC373" s="31">
        <v>72.317499999999995</v>
      </c>
      <c r="AD373" s="31">
        <v>0.28999498746867169</v>
      </c>
      <c r="AE373" s="30">
        <v>1</v>
      </c>
    </row>
    <row r="374" spans="2:31" x14ac:dyDescent="0.2">
      <c r="B374" s="28">
        <v>492</v>
      </c>
      <c r="C374" s="29" t="s">
        <v>1134</v>
      </c>
      <c r="D374" s="29" t="s">
        <v>616</v>
      </c>
      <c r="E374" s="29">
        <v>1E-4</v>
      </c>
      <c r="F374" s="29">
        <v>2.7900000000000001E-2</v>
      </c>
      <c r="G374" s="29">
        <v>3.7199999999999997E-2</v>
      </c>
      <c r="H374" s="29">
        <v>-1E-4</v>
      </c>
      <c r="I374" s="29">
        <v>-2.81E-2</v>
      </c>
      <c r="J374" s="29">
        <v>-3.7499999999999999E-2</v>
      </c>
      <c r="K374" s="30">
        <v>300</v>
      </c>
      <c r="L374" s="30">
        <v>475</v>
      </c>
      <c r="M374" s="31">
        <v>-40.055599999999998</v>
      </c>
      <c r="N374" s="31">
        <v>0.16062395989974937</v>
      </c>
      <c r="O374" s="30">
        <v>1</v>
      </c>
      <c r="R374" s="28">
        <v>492</v>
      </c>
      <c r="S374" s="29" t="s">
        <v>1134</v>
      </c>
      <c r="T374" s="29" t="s">
        <v>616</v>
      </c>
      <c r="U374" s="29">
        <v>1E-4</v>
      </c>
      <c r="V374" s="29">
        <v>2.7900000000000001E-2</v>
      </c>
      <c r="W374" s="29">
        <v>3.7199999999999997E-2</v>
      </c>
      <c r="X374" s="29">
        <v>-1E-4</v>
      </c>
      <c r="Y374" s="29">
        <v>-2.81E-2</v>
      </c>
      <c r="Z374" s="29">
        <v>-3.7499999999999999E-2</v>
      </c>
      <c r="AA374" s="30">
        <v>300</v>
      </c>
      <c r="AB374" s="30">
        <v>475</v>
      </c>
      <c r="AC374" s="31">
        <v>-40.055100000000003</v>
      </c>
      <c r="AD374" s="31">
        <v>0.16062195488721806</v>
      </c>
      <c r="AE374" s="30">
        <v>1</v>
      </c>
    </row>
    <row r="375" spans="2:31" x14ac:dyDescent="0.2">
      <c r="B375" s="28">
        <v>492</v>
      </c>
      <c r="C375" s="29" t="s">
        <v>1135</v>
      </c>
      <c r="D375" s="29" t="s">
        <v>618</v>
      </c>
      <c r="E375" s="29">
        <v>1E-4</v>
      </c>
      <c r="F375" s="29">
        <v>2.7900000000000001E-2</v>
      </c>
      <c r="G375" s="29">
        <v>3.7199999999999997E-2</v>
      </c>
      <c r="H375" s="29">
        <v>-1E-4</v>
      </c>
      <c r="I375" s="29">
        <v>-2.81E-2</v>
      </c>
      <c r="J375" s="29">
        <v>-3.7499999999999999E-2</v>
      </c>
      <c r="K375" s="30">
        <v>300</v>
      </c>
      <c r="L375" s="30">
        <v>475</v>
      </c>
      <c r="M375" s="31">
        <v>72.319100000000006</v>
      </c>
      <c r="N375" s="31">
        <v>0.29000140350877196</v>
      </c>
      <c r="O375" s="30">
        <v>1</v>
      </c>
      <c r="R375" s="28">
        <v>492</v>
      </c>
      <c r="S375" s="29" t="s">
        <v>1135</v>
      </c>
      <c r="T375" s="29" t="s">
        <v>618</v>
      </c>
      <c r="U375" s="29">
        <v>1E-4</v>
      </c>
      <c r="V375" s="29">
        <v>2.7900000000000001E-2</v>
      </c>
      <c r="W375" s="29">
        <v>3.7199999999999997E-2</v>
      </c>
      <c r="X375" s="29">
        <v>-1E-4</v>
      </c>
      <c r="Y375" s="29">
        <v>-2.81E-2</v>
      </c>
      <c r="Z375" s="29">
        <v>-3.7499999999999999E-2</v>
      </c>
      <c r="AA375" s="30">
        <v>300</v>
      </c>
      <c r="AB375" s="30">
        <v>475</v>
      </c>
      <c r="AC375" s="31">
        <v>72.317499999999995</v>
      </c>
      <c r="AD375" s="31">
        <v>0.28999498746867169</v>
      </c>
      <c r="AE375" s="30">
        <v>1</v>
      </c>
    </row>
    <row r="376" spans="2:31" x14ac:dyDescent="0.2">
      <c r="B376" s="28">
        <v>493</v>
      </c>
      <c r="C376" s="29" t="s">
        <v>1137</v>
      </c>
      <c r="D376" s="29" t="s">
        <v>616</v>
      </c>
      <c r="E376" s="29">
        <v>1E-4</v>
      </c>
      <c r="F376" s="29">
        <v>2.7900000000000001E-2</v>
      </c>
      <c r="G376" s="29">
        <v>3.7199999999999997E-2</v>
      </c>
      <c r="H376" s="29">
        <v>-1E-4</v>
      </c>
      <c r="I376" s="29">
        <v>-2.81E-2</v>
      </c>
      <c r="J376" s="29">
        <v>-3.7499999999999999E-2</v>
      </c>
      <c r="K376" s="30">
        <v>300</v>
      </c>
      <c r="L376" s="30">
        <v>475</v>
      </c>
      <c r="M376" s="31">
        <v>-39.628300000000003</v>
      </c>
      <c r="N376" s="31">
        <v>0.15891047619047621</v>
      </c>
      <c r="O376" s="30">
        <v>1</v>
      </c>
      <c r="R376" s="28">
        <v>493</v>
      </c>
      <c r="S376" s="29" t="s">
        <v>1137</v>
      </c>
      <c r="T376" s="29" t="s">
        <v>616</v>
      </c>
      <c r="U376" s="29">
        <v>1E-4</v>
      </c>
      <c r="V376" s="29">
        <v>2.7900000000000001E-2</v>
      </c>
      <c r="W376" s="29">
        <v>3.7199999999999997E-2</v>
      </c>
      <c r="X376" s="29">
        <v>-1E-4</v>
      </c>
      <c r="Y376" s="29">
        <v>-2.81E-2</v>
      </c>
      <c r="Z376" s="29">
        <v>-3.7499999999999999E-2</v>
      </c>
      <c r="AA376" s="30">
        <v>300</v>
      </c>
      <c r="AB376" s="30">
        <v>475</v>
      </c>
      <c r="AC376" s="31">
        <v>-39.627800000000001</v>
      </c>
      <c r="AD376" s="31">
        <v>0.15890847117794488</v>
      </c>
      <c r="AE376" s="30">
        <v>1</v>
      </c>
    </row>
    <row r="377" spans="2:31" x14ac:dyDescent="0.2">
      <c r="B377" s="28">
        <v>493</v>
      </c>
      <c r="C377" s="29" t="s">
        <v>1138</v>
      </c>
      <c r="D377" s="29" t="s">
        <v>618</v>
      </c>
      <c r="E377" s="29">
        <v>1E-4</v>
      </c>
      <c r="F377" s="29">
        <v>2.7900000000000001E-2</v>
      </c>
      <c r="G377" s="29">
        <v>3.7199999999999997E-2</v>
      </c>
      <c r="H377" s="29">
        <v>-1E-4</v>
      </c>
      <c r="I377" s="29">
        <v>-2.81E-2</v>
      </c>
      <c r="J377" s="29">
        <v>-3.7499999999999999E-2</v>
      </c>
      <c r="K377" s="30">
        <v>300</v>
      </c>
      <c r="L377" s="30">
        <v>475</v>
      </c>
      <c r="M377" s="31">
        <v>72.319100000000006</v>
      </c>
      <c r="N377" s="31">
        <v>0.29000140350877196</v>
      </c>
      <c r="O377" s="30">
        <v>1</v>
      </c>
      <c r="R377" s="28">
        <v>493</v>
      </c>
      <c r="S377" s="29" t="s">
        <v>1138</v>
      </c>
      <c r="T377" s="29" t="s">
        <v>618</v>
      </c>
      <c r="U377" s="29">
        <v>1E-4</v>
      </c>
      <c r="V377" s="29">
        <v>2.7900000000000001E-2</v>
      </c>
      <c r="W377" s="29">
        <v>3.7199999999999997E-2</v>
      </c>
      <c r="X377" s="29">
        <v>-1E-4</v>
      </c>
      <c r="Y377" s="29">
        <v>-2.81E-2</v>
      </c>
      <c r="Z377" s="29">
        <v>-3.7499999999999999E-2</v>
      </c>
      <c r="AA377" s="30">
        <v>300</v>
      </c>
      <c r="AB377" s="30">
        <v>475</v>
      </c>
      <c r="AC377" s="31">
        <v>72.317499999999995</v>
      </c>
      <c r="AD377" s="31">
        <v>0.28999498746867169</v>
      </c>
      <c r="AE377" s="30">
        <v>1</v>
      </c>
    </row>
    <row r="378" spans="2:31" x14ac:dyDescent="0.2">
      <c r="B378" s="28">
        <v>494</v>
      </c>
      <c r="C378" s="29" t="s">
        <v>1139</v>
      </c>
      <c r="D378" s="29" t="s">
        <v>616</v>
      </c>
      <c r="E378" s="29">
        <v>1E-4</v>
      </c>
      <c r="F378" s="29">
        <v>2.7900000000000001E-2</v>
      </c>
      <c r="G378" s="29">
        <v>3.7199999999999997E-2</v>
      </c>
      <c r="H378" s="29">
        <v>-1E-4</v>
      </c>
      <c r="I378" s="29">
        <v>-2.81E-2</v>
      </c>
      <c r="J378" s="29">
        <v>-3.7499999999999999E-2</v>
      </c>
      <c r="K378" s="30">
        <v>300</v>
      </c>
      <c r="L378" s="30">
        <v>475</v>
      </c>
      <c r="M378" s="31">
        <v>-38.934100000000001</v>
      </c>
      <c r="N378" s="31">
        <v>0.15612671679197995</v>
      </c>
      <c r="O378" s="30">
        <v>1</v>
      </c>
      <c r="R378" s="28">
        <v>494</v>
      </c>
      <c r="S378" s="29" t="s">
        <v>1139</v>
      </c>
      <c r="T378" s="29" t="s">
        <v>616</v>
      </c>
      <c r="U378" s="29">
        <v>1E-4</v>
      </c>
      <c r="V378" s="29">
        <v>2.7900000000000001E-2</v>
      </c>
      <c r="W378" s="29">
        <v>3.7199999999999997E-2</v>
      </c>
      <c r="X378" s="29">
        <v>-1E-4</v>
      </c>
      <c r="Y378" s="29">
        <v>-2.81E-2</v>
      </c>
      <c r="Z378" s="29">
        <v>-3.7499999999999999E-2</v>
      </c>
      <c r="AA378" s="30">
        <v>300</v>
      </c>
      <c r="AB378" s="30">
        <v>475</v>
      </c>
      <c r="AC378" s="31">
        <v>-38.933599999999998</v>
      </c>
      <c r="AD378" s="31">
        <v>0.15612471177944862</v>
      </c>
      <c r="AE378" s="30">
        <v>1</v>
      </c>
    </row>
    <row r="379" spans="2:31" x14ac:dyDescent="0.2">
      <c r="B379" s="28">
        <v>494</v>
      </c>
      <c r="C379" s="29" t="s">
        <v>1140</v>
      </c>
      <c r="D379" s="29" t="s">
        <v>618</v>
      </c>
      <c r="E379" s="29">
        <v>1E-4</v>
      </c>
      <c r="F379" s="29">
        <v>2.7900000000000001E-2</v>
      </c>
      <c r="G379" s="29">
        <v>3.7199999999999997E-2</v>
      </c>
      <c r="H379" s="29">
        <v>-1E-4</v>
      </c>
      <c r="I379" s="29">
        <v>-2.81E-2</v>
      </c>
      <c r="J379" s="29">
        <v>-3.7499999999999999E-2</v>
      </c>
      <c r="K379" s="30">
        <v>300</v>
      </c>
      <c r="L379" s="30">
        <v>475</v>
      </c>
      <c r="M379" s="31">
        <v>72.319100000000006</v>
      </c>
      <c r="N379" s="31">
        <v>0.29000140350877196</v>
      </c>
      <c r="O379" s="30">
        <v>1</v>
      </c>
      <c r="R379" s="28">
        <v>494</v>
      </c>
      <c r="S379" s="29" t="s">
        <v>1140</v>
      </c>
      <c r="T379" s="29" t="s">
        <v>618</v>
      </c>
      <c r="U379" s="29">
        <v>1E-4</v>
      </c>
      <c r="V379" s="29">
        <v>2.7900000000000001E-2</v>
      </c>
      <c r="W379" s="29">
        <v>3.7199999999999997E-2</v>
      </c>
      <c r="X379" s="29">
        <v>-1E-4</v>
      </c>
      <c r="Y379" s="29">
        <v>-2.81E-2</v>
      </c>
      <c r="Z379" s="29">
        <v>-3.7499999999999999E-2</v>
      </c>
      <c r="AA379" s="30">
        <v>300</v>
      </c>
      <c r="AB379" s="30">
        <v>475</v>
      </c>
      <c r="AC379" s="31">
        <v>72.317499999999995</v>
      </c>
      <c r="AD379" s="31">
        <v>0.28999498746867169</v>
      </c>
      <c r="AE379" s="30">
        <v>1</v>
      </c>
    </row>
    <row r="380" spans="2:31" x14ac:dyDescent="0.2">
      <c r="B380" s="28">
        <v>495</v>
      </c>
      <c r="C380" s="29" t="s">
        <v>1141</v>
      </c>
      <c r="D380" s="29" t="s">
        <v>616</v>
      </c>
      <c r="E380" s="29">
        <v>1E-4</v>
      </c>
      <c r="F380" s="29">
        <v>2.7900000000000001E-2</v>
      </c>
      <c r="G380" s="29">
        <v>3.7199999999999997E-2</v>
      </c>
      <c r="H380" s="29">
        <v>-1E-4</v>
      </c>
      <c r="I380" s="29">
        <v>-2.81E-2</v>
      </c>
      <c r="J380" s="29">
        <v>-3.7499999999999999E-2</v>
      </c>
      <c r="K380" s="30">
        <v>300</v>
      </c>
      <c r="L380" s="30">
        <v>475</v>
      </c>
      <c r="M380" s="31">
        <v>-38.829000000000001</v>
      </c>
      <c r="N380" s="31">
        <v>0.15570526315789474</v>
      </c>
      <c r="O380" s="30">
        <v>1</v>
      </c>
      <c r="R380" s="28">
        <v>495</v>
      </c>
      <c r="S380" s="29" t="s">
        <v>1141</v>
      </c>
      <c r="T380" s="29" t="s">
        <v>616</v>
      </c>
      <c r="U380" s="29">
        <v>1E-4</v>
      </c>
      <c r="V380" s="29">
        <v>2.7900000000000001E-2</v>
      </c>
      <c r="W380" s="29">
        <v>3.7199999999999997E-2</v>
      </c>
      <c r="X380" s="29">
        <v>-1E-4</v>
      </c>
      <c r="Y380" s="29">
        <v>-2.81E-2</v>
      </c>
      <c r="Z380" s="29">
        <v>-3.7499999999999999E-2</v>
      </c>
      <c r="AA380" s="30">
        <v>300</v>
      </c>
      <c r="AB380" s="30">
        <v>475</v>
      </c>
      <c r="AC380" s="31">
        <v>-38.828499999999998</v>
      </c>
      <c r="AD380" s="31">
        <v>0.1557032581453634</v>
      </c>
      <c r="AE380" s="30">
        <v>1</v>
      </c>
    </row>
    <row r="381" spans="2:31" x14ac:dyDescent="0.2">
      <c r="B381" s="28">
        <v>495</v>
      </c>
      <c r="C381" s="29" t="s">
        <v>1142</v>
      </c>
      <c r="D381" s="29" t="s">
        <v>618</v>
      </c>
      <c r="E381" s="29">
        <v>1E-4</v>
      </c>
      <c r="F381" s="29">
        <v>2.7900000000000001E-2</v>
      </c>
      <c r="G381" s="29">
        <v>3.7199999999999997E-2</v>
      </c>
      <c r="H381" s="29">
        <v>-1E-4</v>
      </c>
      <c r="I381" s="29">
        <v>-2.81E-2</v>
      </c>
      <c r="J381" s="29">
        <v>-3.7499999999999999E-2</v>
      </c>
      <c r="K381" s="30">
        <v>300</v>
      </c>
      <c r="L381" s="30">
        <v>475</v>
      </c>
      <c r="M381" s="31">
        <v>72.319100000000006</v>
      </c>
      <c r="N381" s="31">
        <v>0.29000140350877196</v>
      </c>
      <c r="O381" s="30">
        <v>1</v>
      </c>
      <c r="R381" s="28">
        <v>495</v>
      </c>
      <c r="S381" s="29" t="s">
        <v>1142</v>
      </c>
      <c r="T381" s="29" t="s">
        <v>618</v>
      </c>
      <c r="U381" s="29">
        <v>1E-4</v>
      </c>
      <c r="V381" s="29">
        <v>2.7900000000000001E-2</v>
      </c>
      <c r="W381" s="29">
        <v>3.7199999999999997E-2</v>
      </c>
      <c r="X381" s="29">
        <v>-1E-4</v>
      </c>
      <c r="Y381" s="29">
        <v>-2.81E-2</v>
      </c>
      <c r="Z381" s="29">
        <v>-3.7499999999999999E-2</v>
      </c>
      <c r="AA381" s="30">
        <v>300</v>
      </c>
      <c r="AB381" s="30">
        <v>475</v>
      </c>
      <c r="AC381" s="31">
        <v>72.317499999999995</v>
      </c>
      <c r="AD381" s="31">
        <v>0.28999498746867169</v>
      </c>
      <c r="AE381" s="30">
        <v>1</v>
      </c>
    </row>
    <row r="382" spans="2:31" x14ac:dyDescent="0.2">
      <c r="B382" s="28">
        <v>496</v>
      </c>
      <c r="C382" s="29" t="s">
        <v>1144</v>
      </c>
      <c r="D382" s="29" t="s">
        <v>616</v>
      </c>
      <c r="E382" s="29">
        <v>1E-4</v>
      </c>
      <c r="F382" s="29">
        <v>2.7900000000000001E-2</v>
      </c>
      <c r="G382" s="29">
        <v>3.7199999999999997E-2</v>
      </c>
      <c r="H382" s="29">
        <v>-1E-4</v>
      </c>
      <c r="I382" s="29">
        <v>-2.81E-2</v>
      </c>
      <c r="J382" s="29">
        <v>-3.7499999999999999E-2</v>
      </c>
      <c r="K382" s="30">
        <v>300</v>
      </c>
      <c r="L382" s="30">
        <v>475</v>
      </c>
      <c r="M382" s="31">
        <v>-39.2468</v>
      </c>
      <c r="N382" s="31">
        <v>0.15738065162907269</v>
      </c>
      <c r="O382" s="30">
        <v>1</v>
      </c>
      <c r="R382" s="28">
        <v>496</v>
      </c>
      <c r="S382" s="29" t="s">
        <v>1144</v>
      </c>
      <c r="T382" s="29" t="s">
        <v>616</v>
      </c>
      <c r="U382" s="29">
        <v>1E-4</v>
      </c>
      <c r="V382" s="29">
        <v>2.7900000000000001E-2</v>
      </c>
      <c r="W382" s="29">
        <v>3.7199999999999997E-2</v>
      </c>
      <c r="X382" s="29">
        <v>-1E-4</v>
      </c>
      <c r="Y382" s="29">
        <v>-2.81E-2</v>
      </c>
      <c r="Z382" s="29">
        <v>-3.7499999999999999E-2</v>
      </c>
      <c r="AA382" s="30">
        <v>300</v>
      </c>
      <c r="AB382" s="30">
        <v>475</v>
      </c>
      <c r="AC382" s="31">
        <v>-39.246299999999998</v>
      </c>
      <c r="AD382" s="31">
        <v>0.15737864661654133</v>
      </c>
      <c r="AE382" s="30">
        <v>1</v>
      </c>
    </row>
    <row r="383" spans="2:31" x14ac:dyDescent="0.2">
      <c r="B383" s="28">
        <v>496</v>
      </c>
      <c r="C383" s="29" t="s">
        <v>1145</v>
      </c>
      <c r="D383" s="29" t="s">
        <v>618</v>
      </c>
      <c r="E383" s="29">
        <v>1E-4</v>
      </c>
      <c r="F383" s="29">
        <v>2.7900000000000001E-2</v>
      </c>
      <c r="G383" s="29">
        <v>3.7199999999999997E-2</v>
      </c>
      <c r="H383" s="29">
        <v>-1E-4</v>
      </c>
      <c r="I383" s="29">
        <v>-2.81E-2</v>
      </c>
      <c r="J383" s="29">
        <v>-3.7499999999999999E-2</v>
      </c>
      <c r="K383" s="30">
        <v>300</v>
      </c>
      <c r="L383" s="30">
        <v>475</v>
      </c>
      <c r="M383" s="31">
        <v>72.319100000000006</v>
      </c>
      <c r="N383" s="31">
        <v>0.29000140350877196</v>
      </c>
      <c r="O383" s="30">
        <v>1</v>
      </c>
      <c r="R383" s="28">
        <v>496</v>
      </c>
      <c r="S383" s="29" t="s">
        <v>1145</v>
      </c>
      <c r="T383" s="29" t="s">
        <v>618</v>
      </c>
      <c r="U383" s="29">
        <v>1E-4</v>
      </c>
      <c r="V383" s="29">
        <v>2.7900000000000001E-2</v>
      </c>
      <c r="W383" s="29">
        <v>3.7199999999999997E-2</v>
      </c>
      <c r="X383" s="29">
        <v>-1E-4</v>
      </c>
      <c r="Y383" s="29">
        <v>-2.81E-2</v>
      </c>
      <c r="Z383" s="29">
        <v>-3.7499999999999999E-2</v>
      </c>
      <c r="AA383" s="30">
        <v>300</v>
      </c>
      <c r="AB383" s="30">
        <v>475</v>
      </c>
      <c r="AC383" s="31">
        <v>72.317499999999995</v>
      </c>
      <c r="AD383" s="31">
        <v>0.28999498746867169</v>
      </c>
      <c r="AE383" s="30">
        <v>1</v>
      </c>
    </row>
    <row r="384" spans="2:31" x14ac:dyDescent="0.2">
      <c r="B384" s="28">
        <v>229</v>
      </c>
      <c r="C384" s="29" t="s">
        <v>1147</v>
      </c>
      <c r="D384" s="29" t="s">
        <v>616</v>
      </c>
      <c r="E384" s="29">
        <v>1E-4</v>
      </c>
      <c r="F384" s="29">
        <v>2.7900000000000001E-2</v>
      </c>
      <c r="G384" s="29">
        <v>3.7199999999999997E-2</v>
      </c>
      <c r="H384" s="29">
        <v>-1E-4</v>
      </c>
      <c r="I384" s="29">
        <v>-2.81E-2</v>
      </c>
      <c r="J384" s="29">
        <v>-3.7499999999999999E-2</v>
      </c>
      <c r="K384" s="30">
        <v>300</v>
      </c>
      <c r="L384" s="30">
        <v>475</v>
      </c>
      <c r="M384" s="31">
        <v>-37.636600000000001</v>
      </c>
      <c r="N384" s="31">
        <v>0.15092370927318294</v>
      </c>
      <c r="O384" s="30">
        <v>1</v>
      </c>
      <c r="R384" s="28">
        <v>229</v>
      </c>
      <c r="S384" s="29" t="s">
        <v>1147</v>
      </c>
      <c r="T384" s="29" t="s">
        <v>616</v>
      </c>
      <c r="U384" s="29">
        <v>1E-4</v>
      </c>
      <c r="V384" s="29">
        <v>2.7900000000000001E-2</v>
      </c>
      <c r="W384" s="29">
        <v>3.7199999999999997E-2</v>
      </c>
      <c r="X384" s="29">
        <v>-1E-4</v>
      </c>
      <c r="Y384" s="29">
        <v>-2.81E-2</v>
      </c>
      <c r="Z384" s="29">
        <v>-3.7499999999999999E-2</v>
      </c>
      <c r="AA384" s="30">
        <v>300</v>
      </c>
      <c r="AB384" s="30">
        <v>475</v>
      </c>
      <c r="AC384" s="31">
        <v>-37.636299999999999</v>
      </c>
      <c r="AD384" s="31">
        <v>0.15092250626566414</v>
      </c>
      <c r="AE384" s="30">
        <v>1</v>
      </c>
    </row>
    <row r="385" spans="2:31" x14ac:dyDescent="0.2">
      <c r="B385" s="28">
        <v>229</v>
      </c>
      <c r="C385" s="29" t="s">
        <v>1148</v>
      </c>
      <c r="D385" s="29" t="s">
        <v>618</v>
      </c>
      <c r="E385" s="29">
        <v>1E-4</v>
      </c>
      <c r="F385" s="29">
        <v>2.7900000000000001E-2</v>
      </c>
      <c r="G385" s="29">
        <v>3.7199999999999997E-2</v>
      </c>
      <c r="H385" s="29">
        <v>-1E-4</v>
      </c>
      <c r="I385" s="29">
        <v>-2.81E-2</v>
      </c>
      <c r="J385" s="29">
        <v>-3.7499999999999999E-2</v>
      </c>
      <c r="K385" s="30">
        <v>300</v>
      </c>
      <c r="L385" s="30">
        <v>475</v>
      </c>
      <c r="M385" s="31">
        <v>72.319100000000006</v>
      </c>
      <c r="N385" s="31">
        <v>0.29000140350877196</v>
      </c>
      <c r="O385" s="30">
        <v>1</v>
      </c>
      <c r="R385" s="28">
        <v>229</v>
      </c>
      <c r="S385" s="29" t="s">
        <v>1148</v>
      </c>
      <c r="T385" s="29" t="s">
        <v>618</v>
      </c>
      <c r="U385" s="29">
        <v>1E-4</v>
      </c>
      <c r="V385" s="29">
        <v>2.7900000000000001E-2</v>
      </c>
      <c r="W385" s="29">
        <v>3.7199999999999997E-2</v>
      </c>
      <c r="X385" s="29">
        <v>-1E-4</v>
      </c>
      <c r="Y385" s="29">
        <v>-2.81E-2</v>
      </c>
      <c r="Z385" s="29">
        <v>-3.7499999999999999E-2</v>
      </c>
      <c r="AA385" s="30">
        <v>300</v>
      </c>
      <c r="AB385" s="30">
        <v>475</v>
      </c>
      <c r="AC385" s="31">
        <v>72.317499999999995</v>
      </c>
      <c r="AD385" s="31">
        <v>0.28999498746867169</v>
      </c>
      <c r="AE385" s="30">
        <v>1</v>
      </c>
    </row>
    <row r="386" spans="2:31" x14ac:dyDescent="0.2">
      <c r="B386" s="28">
        <v>230</v>
      </c>
      <c r="C386" s="29" t="s">
        <v>1150</v>
      </c>
      <c r="D386" s="29" t="s">
        <v>616</v>
      </c>
      <c r="E386" s="29">
        <v>1E-4</v>
      </c>
      <c r="F386" s="29">
        <v>2.7900000000000001E-2</v>
      </c>
      <c r="G386" s="29">
        <v>3.7199999999999997E-2</v>
      </c>
      <c r="H386" s="29">
        <v>-1E-4</v>
      </c>
      <c r="I386" s="29">
        <v>-2.81E-2</v>
      </c>
      <c r="J386" s="29">
        <v>-3.7499999999999999E-2</v>
      </c>
      <c r="K386" s="30">
        <v>300</v>
      </c>
      <c r="L386" s="30">
        <v>475</v>
      </c>
      <c r="M386" s="31">
        <v>-37.369</v>
      </c>
      <c r="N386" s="31">
        <v>0.14985062656641604</v>
      </c>
      <c r="O386" s="30">
        <v>1</v>
      </c>
      <c r="R386" s="28">
        <v>230</v>
      </c>
      <c r="S386" s="29" t="s">
        <v>1150</v>
      </c>
      <c r="T386" s="29" t="s">
        <v>616</v>
      </c>
      <c r="U386" s="29">
        <v>1E-4</v>
      </c>
      <c r="V386" s="29">
        <v>2.7900000000000001E-2</v>
      </c>
      <c r="W386" s="29">
        <v>3.7199999999999997E-2</v>
      </c>
      <c r="X386" s="29">
        <v>-1E-4</v>
      </c>
      <c r="Y386" s="29">
        <v>-2.81E-2</v>
      </c>
      <c r="Z386" s="29">
        <v>-3.7499999999999999E-2</v>
      </c>
      <c r="AA386" s="30">
        <v>300</v>
      </c>
      <c r="AB386" s="30">
        <v>475</v>
      </c>
      <c r="AC386" s="31">
        <v>-37.368699999999997</v>
      </c>
      <c r="AD386" s="31">
        <v>0.14984942355889724</v>
      </c>
      <c r="AE386" s="30">
        <v>1</v>
      </c>
    </row>
    <row r="387" spans="2:31" x14ac:dyDescent="0.2">
      <c r="B387" s="28">
        <v>230</v>
      </c>
      <c r="C387" s="29" t="s">
        <v>1151</v>
      </c>
      <c r="D387" s="29" t="s">
        <v>618</v>
      </c>
      <c r="E387" s="29">
        <v>1E-4</v>
      </c>
      <c r="F387" s="29">
        <v>2.7900000000000001E-2</v>
      </c>
      <c r="G387" s="29">
        <v>3.7199999999999997E-2</v>
      </c>
      <c r="H387" s="29">
        <v>-1E-4</v>
      </c>
      <c r="I387" s="29">
        <v>-2.81E-2</v>
      </c>
      <c r="J387" s="29">
        <v>-3.7499999999999999E-2</v>
      </c>
      <c r="K387" s="30">
        <v>300</v>
      </c>
      <c r="L387" s="30">
        <v>475</v>
      </c>
      <c r="M387" s="31">
        <v>72.319100000000006</v>
      </c>
      <c r="N387" s="31">
        <v>0.29000140350877196</v>
      </c>
      <c r="O387" s="30">
        <v>1</v>
      </c>
      <c r="R387" s="28">
        <v>230</v>
      </c>
      <c r="S387" s="29" t="s">
        <v>1151</v>
      </c>
      <c r="T387" s="29" t="s">
        <v>618</v>
      </c>
      <c r="U387" s="29">
        <v>1E-4</v>
      </c>
      <c r="V387" s="29">
        <v>2.7900000000000001E-2</v>
      </c>
      <c r="W387" s="29">
        <v>3.7199999999999997E-2</v>
      </c>
      <c r="X387" s="29">
        <v>-1E-4</v>
      </c>
      <c r="Y387" s="29">
        <v>-2.81E-2</v>
      </c>
      <c r="Z387" s="29">
        <v>-3.7499999999999999E-2</v>
      </c>
      <c r="AA387" s="30">
        <v>300</v>
      </c>
      <c r="AB387" s="30">
        <v>475</v>
      </c>
      <c r="AC387" s="31">
        <v>72.317499999999995</v>
      </c>
      <c r="AD387" s="31">
        <v>0.28999498746867169</v>
      </c>
      <c r="AE387" s="30">
        <v>1</v>
      </c>
    </row>
    <row r="388" spans="2:31" x14ac:dyDescent="0.2">
      <c r="B388" s="28">
        <v>231</v>
      </c>
      <c r="C388" s="29" t="s">
        <v>1152</v>
      </c>
      <c r="D388" s="29" t="s">
        <v>616</v>
      </c>
      <c r="E388" s="29">
        <v>1E-4</v>
      </c>
      <c r="F388" s="29">
        <v>2.7900000000000001E-2</v>
      </c>
      <c r="G388" s="29">
        <v>3.7199999999999997E-2</v>
      </c>
      <c r="H388" s="29">
        <v>-1E-4</v>
      </c>
      <c r="I388" s="29">
        <v>-2.81E-2</v>
      </c>
      <c r="J388" s="29">
        <v>-3.7499999999999999E-2</v>
      </c>
      <c r="K388" s="30">
        <v>300</v>
      </c>
      <c r="L388" s="30">
        <v>475</v>
      </c>
      <c r="M388" s="31">
        <v>-36.709200000000003</v>
      </c>
      <c r="N388" s="31">
        <v>0.14720481203007521</v>
      </c>
      <c r="O388" s="30">
        <v>1</v>
      </c>
      <c r="R388" s="28">
        <v>231</v>
      </c>
      <c r="S388" s="29" t="s">
        <v>1152</v>
      </c>
      <c r="T388" s="29" t="s">
        <v>616</v>
      </c>
      <c r="U388" s="29">
        <v>1E-4</v>
      </c>
      <c r="V388" s="29">
        <v>2.7900000000000001E-2</v>
      </c>
      <c r="W388" s="29">
        <v>3.7199999999999997E-2</v>
      </c>
      <c r="X388" s="29">
        <v>-1E-4</v>
      </c>
      <c r="Y388" s="29">
        <v>-2.81E-2</v>
      </c>
      <c r="Z388" s="29">
        <v>-3.7499999999999999E-2</v>
      </c>
      <c r="AA388" s="30">
        <v>300</v>
      </c>
      <c r="AB388" s="30">
        <v>475</v>
      </c>
      <c r="AC388" s="31">
        <v>-36.7089</v>
      </c>
      <c r="AD388" s="31">
        <v>0.14720360902255639</v>
      </c>
      <c r="AE388" s="30">
        <v>1</v>
      </c>
    </row>
    <row r="389" spans="2:31" x14ac:dyDescent="0.2">
      <c r="B389" s="28">
        <v>231</v>
      </c>
      <c r="C389" s="29" t="s">
        <v>1153</v>
      </c>
      <c r="D389" s="29" t="s">
        <v>618</v>
      </c>
      <c r="E389" s="29">
        <v>1E-4</v>
      </c>
      <c r="F389" s="29">
        <v>2.7900000000000001E-2</v>
      </c>
      <c r="G389" s="29">
        <v>3.7199999999999997E-2</v>
      </c>
      <c r="H389" s="29">
        <v>-1E-4</v>
      </c>
      <c r="I389" s="29">
        <v>-2.81E-2</v>
      </c>
      <c r="J389" s="29">
        <v>-3.7499999999999999E-2</v>
      </c>
      <c r="K389" s="30">
        <v>300</v>
      </c>
      <c r="L389" s="30">
        <v>475</v>
      </c>
      <c r="M389" s="31">
        <v>72.319100000000006</v>
      </c>
      <c r="N389" s="31">
        <v>0.29000140350877196</v>
      </c>
      <c r="O389" s="30">
        <v>1</v>
      </c>
      <c r="R389" s="28">
        <v>231</v>
      </c>
      <c r="S389" s="29" t="s">
        <v>1153</v>
      </c>
      <c r="T389" s="29" t="s">
        <v>618</v>
      </c>
      <c r="U389" s="29">
        <v>1E-4</v>
      </c>
      <c r="V389" s="29">
        <v>2.7900000000000001E-2</v>
      </c>
      <c r="W389" s="29">
        <v>3.7199999999999997E-2</v>
      </c>
      <c r="X389" s="29">
        <v>-1E-4</v>
      </c>
      <c r="Y389" s="29">
        <v>-2.81E-2</v>
      </c>
      <c r="Z389" s="29">
        <v>-3.7499999999999999E-2</v>
      </c>
      <c r="AA389" s="30">
        <v>300</v>
      </c>
      <c r="AB389" s="30">
        <v>475</v>
      </c>
      <c r="AC389" s="31">
        <v>72.317499999999995</v>
      </c>
      <c r="AD389" s="31">
        <v>0.28999498746867169</v>
      </c>
      <c r="AE389" s="30">
        <v>1</v>
      </c>
    </row>
    <row r="390" spans="2:31" x14ac:dyDescent="0.2">
      <c r="B390" s="28">
        <v>232</v>
      </c>
      <c r="C390" s="29" t="s">
        <v>1154</v>
      </c>
      <c r="D390" s="29" t="s">
        <v>616</v>
      </c>
      <c r="E390" s="29">
        <v>1E-4</v>
      </c>
      <c r="F390" s="29">
        <v>2.7900000000000001E-2</v>
      </c>
      <c r="G390" s="29">
        <v>3.7199999999999997E-2</v>
      </c>
      <c r="H390" s="29">
        <v>-1E-4</v>
      </c>
      <c r="I390" s="29">
        <v>-2.81E-2</v>
      </c>
      <c r="J390" s="29">
        <v>-3.7499999999999999E-2</v>
      </c>
      <c r="K390" s="30">
        <v>300</v>
      </c>
      <c r="L390" s="30">
        <v>475</v>
      </c>
      <c r="M390" s="31">
        <v>-36.627499999999998</v>
      </c>
      <c r="N390" s="31">
        <v>0.14687719298245613</v>
      </c>
      <c r="O390" s="30">
        <v>1</v>
      </c>
      <c r="R390" s="28">
        <v>232</v>
      </c>
      <c r="S390" s="29" t="s">
        <v>1154</v>
      </c>
      <c r="T390" s="29" t="s">
        <v>616</v>
      </c>
      <c r="U390" s="29">
        <v>1E-4</v>
      </c>
      <c r="V390" s="29">
        <v>2.7900000000000001E-2</v>
      </c>
      <c r="W390" s="29">
        <v>3.7199999999999997E-2</v>
      </c>
      <c r="X390" s="29">
        <v>-1E-4</v>
      </c>
      <c r="Y390" s="29">
        <v>-2.81E-2</v>
      </c>
      <c r="Z390" s="29">
        <v>-3.7499999999999999E-2</v>
      </c>
      <c r="AA390" s="30">
        <v>300</v>
      </c>
      <c r="AB390" s="30">
        <v>475</v>
      </c>
      <c r="AC390" s="31">
        <v>-36.627200000000002</v>
      </c>
      <c r="AD390" s="31">
        <v>0.14687598997493737</v>
      </c>
      <c r="AE390" s="30">
        <v>1</v>
      </c>
    </row>
    <row r="391" spans="2:31" x14ac:dyDescent="0.2">
      <c r="B391" s="28">
        <v>232</v>
      </c>
      <c r="C391" s="29" t="s">
        <v>1155</v>
      </c>
      <c r="D391" s="29" t="s">
        <v>618</v>
      </c>
      <c r="E391" s="29">
        <v>1E-4</v>
      </c>
      <c r="F391" s="29">
        <v>2.7900000000000001E-2</v>
      </c>
      <c r="G391" s="29">
        <v>3.7199999999999997E-2</v>
      </c>
      <c r="H391" s="29">
        <v>-1E-4</v>
      </c>
      <c r="I391" s="29">
        <v>-2.81E-2</v>
      </c>
      <c r="J391" s="29">
        <v>-3.7499999999999999E-2</v>
      </c>
      <c r="K391" s="30">
        <v>300</v>
      </c>
      <c r="L391" s="30">
        <v>475</v>
      </c>
      <c r="M391" s="31">
        <v>72.319100000000006</v>
      </c>
      <c r="N391" s="31">
        <v>0.29000140350877196</v>
      </c>
      <c r="O391" s="30">
        <v>1</v>
      </c>
      <c r="R391" s="28">
        <v>232</v>
      </c>
      <c r="S391" s="29" t="s">
        <v>1155</v>
      </c>
      <c r="T391" s="29" t="s">
        <v>618</v>
      </c>
      <c r="U391" s="29">
        <v>1E-4</v>
      </c>
      <c r="V391" s="29">
        <v>2.7900000000000001E-2</v>
      </c>
      <c r="W391" s="29">
        <v>3.7199999999999997E-2</v>
      </c>
      <c r="X391" s="29">
        <v>-1E-4</v>
      </c>
      <c r="Y391" s="29">
        <v>-2.81E-2</v>
      </c>
      <c r="Z391" s="29">
        <v>-3.7499999999999999E-2</v>
      </c>
      <c r="AA391" s="30">
        <v>300</v>
      </c>
      <c r="AB391" s="30">
        <v>475</v>
      </c>
      <c r="AC391" s="31">
        <v>72.317499999999995</v>
      </c>
      <c r="AD391" s="31">
        <v>0.28999498746867169</v>
      </c>
      <c r="AE391" s="30">
        <v>1</v>
      </c>
    </row>
    <row r="392" spans="2:31" x14ac:dyDescent="0.2">
      <c r="B392" s="28">
        <v>233</v>
      </c>
      <c r="C392" s="29" t="s">
        <v>1157</v>
      </c>
      <c r="D392" s="29" t="s">
        <v>616</v>
      </c>
      <c r="E392" s="29">
        <v>1E-4</v>
      </c>
      <c r="F392" s="29">
        <v>2.7900000000000001E-2</v>
      </c>
      <c r="G392" s="29">
        <v>3.7199999999999997E-2</v>
      </c>
      <c r="H392" s="29">
        <v>-1E-4</v>
      </c>
      <c r="I392" s="29">
        <v>-2.81E-2</v>
      </c>
      <c r="J392" s="29">
        <v>-3.7499999999999999E-2</v>
      </c>
      <c r="K392" s="30">
        <v>300</v>
      </c>
      <c r="L392" s="30">
        <v>475</v>
      </c>
      <c r="M392" s="31">
        <v>-37.1203</v>
      </c>
      <c r="N392" s="31">
        <v>0.14885333333333334</v>
      </c>
      <c r="O392" s="30">
        <v>1</v>
      </c>
      <c r="R392" s="28">
        <v>233</v>
      </c>
      <c r="S392" s="29" t="s">
        <v>1157</v>
      </c>
      <c r="T392" s="29" t="s">
        <v>616</v>
      </c>
      <c r="U392" s="29">
        <v>1E-4</v>
      </c>
      <c r="V392" s="29">
        <v>2.7900000000000001E-2</v>
      </c>
      <c r="W392" s="29">
        <v>3.7199999999999997E-2</v>
      </c>
      <c r="X392" s="29">
        <v>-1E-4</v>
      </c>
      <c r="Y392" s="29">
        <v>-2.81E-2</v>
      </c>
      <c r="Z392" s="29">
        <v>-3.7499999999999999E-2</v>
      </c>
      <c r="AA392" s="30">
        <v>300</v>
      </c>
      <c r="AB392" s="30">
        <v>475</v>
      </c>
      <c r="AC392" s="31">
        <v>-37.119900000000001</v>
      </c>
      <c r="AD392" s="31">
        <v>0.14885172932330828</v>
      </c>
      <c r="AE392" s="30">
        <v>1</v>
      </c>
    </row>
    <row r="393" spans="2:31" x14ac:dyDescent="0.2">
      <c r="B393" s="28">
        <v>233</v>
      </c>
      <c r="C393" s="29" t="s">
        <v>1158</v>
      </c>
      <c r="D393" s="29" t="s">
        <v>618</v>
      </c>
      <c r="E393" s="29">
        <v>1E-4</v>
      </c>
      <c r="F393" s="29">
        <v>2.7900000000000001E-2</v>
      </c>
      <c r="G393" s="29">
        <v>3.7199999999999997E-2</v>
      </c>
      <c r="H393" s="29">
        <v>-1E-4</v>
      </c>
      <c r="I393" s="29">
        <v>-2.81E-2</v>
      </c>
      <c r="J393" s="29">
        <v>-3.7499999999999999E-2</v>
      </c>
      <c r="K393" s="30">
        <v>300</v>
      </c>
      <c r="L393" s="30">
        <v>475</v>
      </c>
      <c r="M393" s="31">
        <v>72.319100000000006</v>
      </c>
      <c r="N393" s="31">
        <v>0.29000140350877196</v>
      </c>
      <c r="O393" s="30">
        <v>1</v>
      </c>
      <c r="R393" s="28">
        <v>233</v>
      </c>
      <c r="S393" s="29" t="s">
        <v>1158</v>
      </c>
      <c r="T393" s="29" t="s">
        <v>618</v>
      </c>
      <c r="U393" s="29">
        <v>1E-4</v>
      </c>
      <c r="V393" s="29">
        <v>2.7900000000000001E-2</v>
      </c>
      <c r="W393" s="29">
        <v>3.7199999999999997E-2</v>
      </c>
      <c r="X393" s="29">
        <v>-1E-4</v>
      </c>
      <c r="Y393" s="29">
        <v>-2.81E-2</v>
      </c>
      <c r="Z393" s="29">
        <v>-3.7499999999999999E-2</v>
      </c>
      <c r="AA393" s="30">
        <v>300</v>
      </c>
      <c r="AB393" s="30">
        <v>475</v>
      </c>
      <c r="AC393" s="31">
        <v>72.317499999999995</v>
      </c>
      <c r="AD393" s="31">
        <v>0.28999498746867169</v>
      </c>
      <c r="AE393" s="30">
        <v>1</v>
      </c>
    </row>
    <row r="394" spans="2:31" x14ac:dyDescent="0.2">
      <c r="B394" s="28">
        <v>211</v>
      </c>
      <c r="C394" s="29" t="s">
        <v>1160</v>
      </c>
      <c r="D394" s="29" t="s">
        <v>616</v>
      </c>
      <c r="E394" s="29">
        <v>1E-4</v>
      </c>
      <c r="F394" s="29">
        <v>2.8400000000000002E-2</v>
      </c>
      <c r="G394" s="29">
        <v>3.78E-2</v>
      </c>
      <c r="H394" s="29">
        <v>-1E-4</v>
      </c>
      <c r="I394" s="29">
        <v>-2.8899999999999999E-2</v>
      </c>
      <c r="J394" s="29">
        <v>-3.85E-2</v>
      </c>
      <c r="K394" s="30">
        <v>300</v>
      </c>
      <c r="L394" s="30">
        <v>475</v>
      </c>
      <c r="M394" s="31">
        <v>-41.286299999999997</v>
      </c>
      <c r="N394" s="31">
        <v>0.16555909774436089</v>
      </c>
      <c r="O394" s="30">
        <v>1</v>
      </c>
      <c r="R394" s="28">
        <v>211</v>
      </c>
      <c r="S394" s="29" t="s">
        <v>1160</v>
      </c>
      <c r="T394" s="29" t="s">
        <v>616</v>
      </c>
      <c r="U394" s="29">
        <v>1E-4</v>
      </c>
      <c r="V394" s="29">
        <v>2.8400000000000002E-2</v>
      </c>
      <c r="W394" s="29">
        <v>3.78E-2</v>
      </c>
      <c r="X394" s="29">
        <v>-1E-4</v>
      </c>
      <c r="Y394" s="29">
        <v>-2.8899999999999999E-2</v>
      </c>
      <c r="Z394" s="29">
        <v>-3.85E-2</v>
      </c>
      <c r="AA394" s="30">
        <v>300</v>
      </c>
      <c r="AB394" s="30">
        <v>475</v>
      </c>
      <c r="AC394" s="31">
        <v>-41.286299999999997</v>
      </c>
      <c r="AD394" s="31">
        <v>0.16555909774436089</v>
      </c>
      <c r="AE394" s="30">
        <v>1</v>
      </c>
    </row>
    <row r="395" spans="2:31" x14ac:dyDescent="0.2">
      <c r="B395" s="28">
        <v>211</v>
      </c>
      <c r="C395" s="29" t="s">
        <v>1161</v>
      </c>
      <c r="D395" s="29" t="s">
        <v>618</v>
      </c>
      <c r="E395" s="29">
        <v>1E-4</v>
      </c>
      <c r="F395" s="29">
        <v>2.8400000000000002E-2</v>
      </c>
      <c r="G395" s="29">
        <v>3.78E-2</v>
      </c>
      <c r="H395" s="29">
        <v>-1E-4</v>
      </c>
      <c r="I395" s="29">
        <v>-2.8899999999999999E-2</v>
      </c>
      <c r="J395" s="29">
        <v>-3.85E-2</v>
      </c>
      <c r="K395" s="30">
        <v>300</v>
      </c>
      <c r="L395" s="30">
        <v>475</v>
      </c>
      <c r="M395" s="31">
        <v>72.463099999999997</v>
      </c>
      <c r="N395" s="31">
        <v>0.29057884711779447</v>
      </c>
      <c r="O395" s="30">
        <v>1</v>
      </c>
      <c r="R395" s="28">
        <v>211</v>
      </c>
      <c r="S395" s="29" t="s">
        <v>1161</v>
      </c>
      <c r="T395" s="29" t="s">
        <v>618</v>
      </c>
      <c r="U395" s="29">
        <v>1E-4</v>
      </c>
      <c r="V395" s="29">
        <v>2.8400000000000002E-2</v>
      </c>
      <c r="W395" s="29">
        <v>3.78E-2</v>
      </c>
      <c r="X395" s="29">
        <v>-1E-4</v>
      </c>
      <c r="Y395" s="29">
        <v>-2.8899999999999999E-2</v>
      </c>
      <c r="Z395" s="29">
        <v>-3.85E-2</v>
      </c>
      <c r="AA395" s="30">
        <v>300</v>
      </c>
      <c r="AB395" s="30">
        <v>475</v>
      </c>
      <c r="AC395" s="31">
        <v>72.463099999999997</v>
      </c>
      <c r="AD395" s="31">
        <v>0.29057884711779447</v>
      </c>
      <c r="AE395" s="30">
        <v>1</v>
      </c>
    </row>
    <row r="396" spans="2:31" x14ac:dyDescent="0.2">
      <c r="B396" s="28">
        <v>214</v>
      </c>
      <c r="C396" s="29" t="s">
        <v>1163</v>
      </c>
      <c r="D396" s="29" t="s">
        <v>616</v>
      </c>
      <c r="E396" s="29">
        <v>1E-4</v>
      </c>
      <c r="F396" s="29">
        <v>2.8500000000000001E-2</v>
      </c>
      <c r="G396" s="29">
        <v>3.7900000000000003E-2</v>
      </c>
      <c r="H396" s="29">
        <v>-1E-4</v>
      </c>
      <c r="I396" s="29">
        <v>-2.9000000000000001E-2</v>
      </c>
      <c r="J396" s="29">
        <v>-3.8600000000000002E-2</v>
      </c>
      <c r="K396" s="30">
        <v>300</v>
      </c>
      <c r="L396" s="30">
        <v>475</v>
      </c>
      <c r="M396" s="31">
        <v>-50.155999999999999</v>
      </c>
      <c r="N396" s="31">
        <v>0.20112681704260651</v>
      </c>
      <c r="O396" s="30">
        <v>1</v>
      </c>
      <c r="R396" s="28">
        <v>214</v>
      </c>
      <c r="S396" s="29" t="s">
        <v>1163</v>
      </c>
      <c r="T396" s="29" t="s">
        <v>616</v>
      </c>
      <c r="U396" s="29">
        <v>1E-4</v>
      </c>
      <c r="V396" s="29">
        <v>2.8500000000000001E-2</v>
      </c>
      <c r="W396" s="29">
        <v>3.7900000000000003E-2</v>
      </c>
      <c r="X396" s="29">
        <v>-1E-4</v>
      </c>
      <c r="Y396" s="29">
        <v>-2.9000000000000001E-2</v>
      </c>
      <c r="Z396" s="29">
        <v>-3.8600000000000002E-2</v>
      </c>
      <c r="AA396" s="30">
        <v>300</v>
      </c>
      <c r="AB396" s="30">
        <v>475</v>
      </c>
      <c r="AC396" s="31">
        <v>-50.156100000000002</v>
      </c>
      <c r="AD396" s="31">
        <v>0.20112721804511277</v>
      </c>
      <c r="AE396" s="30">
        <v>1</v>
      </c>
    </row>
    <row r="397" spans="2:31" x14ac:dyDescent="0.2">
      <c r="B397" s="28">
        <v>214</v>
      </c>
      <c r="C397" s="29" t="s">
        <v>1164</v>
      </c>
      <c r="D397" s="29" t="s">
        <v>618</v>
      </c>
      <c r="E397" s="29">
        <v>1E-4</v>
      </c>
      <c r="F397" s="29">
        <v>2.8500000000000001E-2</v>
      </c>
      <c r="G397" s="29">
        <v>3.7900000000000003E-2</v>
      </c>
      <c r="H397" s="29">
        <v>-1E-4</v>
      </c>
      <c r="I397" s="29">
        <v>-2.9000000000000001E-2</v>
      </c>
      <c r="J397" s="29">
        <v>-3.8600000000000002E-2</v>
      </c>
      <c r="K397" s="30">
        <v>300</v>
      </c>
      <c r="L397" s="30">
        <v>475</v>
      </c>
      <c r="M397" s="31">
        <v>88.459900000000005</v>
      </c>
      <c r="N397" s="31">
        <v>0.3547264160401003</v>
      </c>
      <c r="O397" s="30">
        <v>1</v>
      </c>
      <c r="R397" s="28">
        <v>214</v>
      </c>
      <c r="S397" s="29" t="s">
        <v>1164</v>
      </c>
      <c r="T397" s="29" t="s">
        <v>618</v>
      </c>
      <c r="U397" s="29">
        <v>1E-4</v>
      </c>
      <c r="V397" s="29">
        <v>2.8500000000000001E-2</v>
      </c>
      <c r="W397" s="29">
        <v>3.7900000000000003E-2</v>
      </c>
      <c r="X397" s="29">
        <v>-1E-4</v>
      </c>
      <c r="Y397" s="29">
        <v>-2.9000000000000001E-2</v>
      </c>
      <c r="Z397" s="29">
        <v>-3.8600000000000002E-2</v>
      </c>
      <c r="AA397" s="30">
        <v>300</v>
      </c>
      <c r="AB397" s="30">
        <v>475</v>
      </c>
      <c r="AC397" s="31">
        <v>88.459900000000005</v>
      </c>
      <c r="AD397" s="31">
        <v>0.3547264160401003</v>
      </c>
      <c r="AE397" s="30">
        <v>1</v>
      </c>
    </row>
    <row r="398" spans="2:31" x14ac:dyDescent="0.2">
      <c r="B398" s="28">
        <v>217</v>
      </c>
      <c r="C398" s="29" t="s">
        <v>1166</v>
      </c>
      <c r="D398" s="29" t="s">
        <v>616</v>
      </c>
      <c r="E398" s="29">
        <v>1E-4</v>
      </c>
      <c r="F398" s="29">
        <v>2.8500000000000001E-2</v>
      </c>
      <c r="G398" s="29">
        <v>3.7900000000000003E-2</v>
      </c>
      <c r="H398" s="29">
        <v>-1E-4</v>
      </c>
      <c r="I398" s="29">
        <v>-2.9000000000000001E-2</v>
      </c>
      <c r="J398" s="29">
        <v>-3.8600000000000002E-2</v>
      </c>
      <c r="K398" s="30">
        <v>300</v>
      </c>
      <c r="L398" s="30">
        <v>475</v>
      </c>
      <c r="M398" s="31">
        <v>-51.306899999999999</v>
      </c>
      <c r="N398" s="31">
        <v>0.20574195488721805</v>
      </c>
      <c r="O398" s="30">
        <v>1</v>
      </c>
      <c r="R398" s="28">
        <v>217</v>
      </c>
      <c r="S398" s="29" t="s">
        <v>1166</v>
      </c>
      <c r="T398" s="29" t="s">
        <v>616</v>
      </c>
      <c r="U398" s="29">
        <v>1E-4</v>
      </c>
      <c r="V398" s="29">
        <v>2.8500000000000001E-2</v>
      </c>
      <c r="W398" s="29">
        <v>3.7900000000000003E-2</v>
      </c>
      <c r="X398" s="29">
        <v>-1E-4</v>
      </c>
      <c r="Y398" s="29">
        <v>-2.9000000000000001E-2</v>
      </c>
      <c r="Z398" s="29">
        <v>-3.8600000000000002E-2</v>
      </c>
      <c r="AA398" s="30">
        <v>300</v>
      </c>
      <c r="AB398" s="30">
        <v>475</v>
      </c>
      <c r="AC398" s="31">
        <v>-51.306899999999999</v>
      </c>
      <c r="AD398" s="31">
        <v>0.20574195488721805</v>
      </c>
      <c r="AE398" s="30">
        <v>1</v>
      </c>
    </row>
    <row r="399" spans="2:31" x14ac:dyDescent="0.2">
      <c r="B399" s="28">
        <v>217</v>
      </c>
      <c r="C399" s="29" t="s">
        <v>1167</v>
      </c>
      <c r="D399" s="29" t="s">
        <v>618</v>
      </c>
      <c r="E399" s="29">
        <v>1E-4</v>
      </c>
      <c r="F399" s="29">
        <v>2.8500000000000001E-2</v>
      </c>
      <c r="G399" s="29">
        <v>3.7900000000000003E-2</v>
      </c>
      <c r="H399" s="29">
        <v>-1E-4</v>
      </c>
      <c r="I399" s="29">
        <v>-2.9000000000000001E-2</v>
      </c>
      <c r="J399" s="29">
        <v>-3.8600000000000002E-2</v>
      </c>
      <c r="K399" s="30">
        <v>300</v>
      </c>
      <c r="L399" s="30">
        <v>475</v>
      </c>
      <c r="M399" s="31">
        <v>88.0458</v>
      </c>
      <c r="N399" s="31">
        <v>0.35306586466165413</v>
      </c>
      <c r="O399" s="30">
        <v>1</v>
      </c>
      <c r="R399" s="28">
        <v>217</v>
      </c>
      <c r="S399" s="29" t="s">
        <v>1167</v>
      </c>
      <c r="T399" s="29" t="s">
        <v>618</v>
      </c>
      <c r="U399" s="29">
        <v>1E-4</v>
      </c>
      <c r="V399" s="29">
        <v>2.8500000000000001E-2</v>
      </c>
      <c r="W399" s="29">
        <v>3.7900000000000003E-2</v>
      </c>
      <c r="X399" s="29">
        <v>-1E-4</v>
      </c>
      <c r="Y399" s="29">
        <v>-2.9000000000000001E-2</v>
      </c>
      <c r="Z399" s="29">
        <v>-3.8600000000000002E-2</v>
      </c>
      <c r="AA399" s="30">
        <v>300</v>
      </c>
      <c r="AB399" s="30">
        <v>475</v>
      </c>
      <c r="AC399" s="31">
        <v>88.0458</v>
      </c>
      <c r="AD399" s="31">
        <v>0.35306586466165413</v>
      </c>
      <c r="AE399" s="30">
        <v>1</v>
      </c>
    </row>
    <row r="400" spans="2:31" x14ac:dyDescent="0.2">
      <c r="B400" s="28">
        <v>220</v>
      </c>
      <c r="C400" s="29" t="s">
        <v>1169</v>
      </c>
      <c r="D400" s="29" t="s">
        <v>616</v>
      </c>
      <c r="E400" s="29">
        <v>1E-4</v>
      </c>
      <c r="F400" s="29">
        <v>2.8500000000000001E-2</v>
      </c>
      <c r="G400" s="29">
        <v>3.7900000000000003E-2</v>
      </c>
      <c r="H400" s="29">
        <v>-1E-4</v>
      </c>
      <c r="I400" s="29">
        <v>-2.9000000000000001E-2</v>
      </c>
      <c r="J400" s="29">
        <v>-3.8600000000000002E-2</v>
      </c>
      <c r="K400" s="30">
        <v>300</v>
      </c>
      <c r="L400" s="30">
        <v>475</v>
      </c>
      <c r="M400" s="31">
        <v>-51.327100000000002</v>
      </c>
      <c r="N400" s="31">
        <v>0.20582295739348369</v>
      </c>
      <c r="O400" s="30">
        <v>1</v>
      </c>
      <c r="R400" s="28">
        <v>220</v>
      </c>
      <c r="S400" s="29" t="s">
        <v>1169</v>
      </c>
      <c r="T400" s="29" t="s">
        <v>616</v>
      </c>
      <c r="U400" s="29">
        <v>1E-4</v>
      </c>
      <c r="V400" s="29">
        <v>2.8500000000000001E-2</v>
      </c>
      <c r="W400" s="29">
        <v>3.7900000000000003E-2</v>
      </c>
      <c r="X400" s="29">
        <v>-1E-4</v>
      </c>
      <c r="Y400" s="29">
        <v>-2.9000000000000001E-2</v>
      </c>
      <c r="Z400" s="29">
        <v>-3.8600000000000002E-2</v>
      </c>
      <c r="AA400" s="30">
        <v>300</v>
      </c>
      <c r="AB400" s="30">
        <v>475</v>
      </c>
      <c r="AC400" s="31">
        <v>-51.327199999999998</v>
      </c>
      <c r="AD400" s="31">
        <v>0.20582335839598997</v>
      </c>
      <c r="AE400" s="30">
        <v>1</v>
      </c>
    </row>
    <row r="401" spans="2:31" x14ac:dyDescent="0.2">
      <c r="B401" s="28">
        <v>220</v>
      </c>
      <c r="C401" s="29" t="s">
        <v>1170</v>
      </c>
      <c r="D401" s="29" t="s">
        <v>618</v>
      </c>
      <c r="E401" s="29">
        <v>1E-4</v>
      </c>
      <c r="F401" s="29">
        <v>2.8500000000000001E-2</v>
      </c>
      <c r="G401" s="29">
        <v>3.7900000000000003E-2</v>
      </c>
      <c r="H401" s="29">
        <v>-1E-4</v>
      </c>
      <c r="I401" s="29">
        <v>-2.9000000000000001E-2</v>
      </c>
      <c r="J401" s="29">
        <v>-3.8600000000000002E-2</v>
      </c>
      <c r="K401" s="30">
        <v>300</v>
      </c>
      <c r="L401" s="30">
        <v>475</v>
      </c>
      <c r="M401" s="31">
        <v>88.026300000000006</v>
      </c>
      <c r="N401" s="31">
        <v>0.35298766917293234</v>
      </c>
      <c r="O401" s="30">
        <v>1</v>
      </c>
      <c r="R401" s="28">
        <v>220</v>
      </c>
      <c r="S401" s="29" t="s">
        <v>1170</v>
      </c>
      <c r="T401" s="29" t="s">
        <v>618</v>
      </c>
      <c r="U401" s="29">
        <v>1E-4</v>
      </c>
      <c r="V401" s="29">
        <v>2.8500000000000001E-2</v>
      </c>
      <c r="W401" s="29">
        <v>3.7900000000000003E-2</v>
      </c>
      <c r="X401" s="29">
        <v>-1E-4</v>
      </c>
      <c r="Y401" s="29">
        <v>-2.9000000000000001E-2</v>
      </c>
      <c r="Z401" s="29">
        <v>-3.8600000000000002E-2</v>
      </c>
      <c r="AA401" s="30">
        <v>300</v>
      </c>
      <c r="AB401" s="30">
        <v>475</v>
      </c>
      <c r="AC401" s="31">
        <v>88.026300000000006</v>
      </c>
      <c r="AD401" s="31">
        <v>0.35298766917293234</v>
      </c>
      <c r="AE401" s="30">
        <v>1</v>
      </c>
    </row>
    <row r="402" spans="2:31" x14ac:dyDescent="0.2">
      <c r="B402" s="28">
        <v>223</v>
      </c>
      <c r="C402" s="29" t="s">
        <v>1172</v>
      </c>
      <c r="D402" s="29" t="s">
        <v>616</v>
      </c>
      <c r="E402" s="29">
        <v>1E-4</v>
      </c>
      <c r="F402" s="29">
        <v>2.8500000000000001E-2</v>
      </c>
      <c r="G402" s="29">
        <v>3.7900000000000003E-2</v>
      </c>
      <c r="H402" s="29">
        <v>-1E-4</v>
      </c>
      <c r="I402" s="29">
        <v>-2.9000000000000001E-2</v>
      </c>
      <c r="J402" s="29">
        <v>-3.8600000000000002E-2</v>
      </c>
      <c r="K402" s="30">
        <v>300</v>
      </c>
      <c r="L402" s="30">
        <v>475</v>
      </c>
      <c r="M402" s="31">
        <v>-50.207799999999999</v>
      </c>
      <c r="N402" s="31">
        <v>0.2013345363408521</v>
      </c>
      <c r="O402" s="30">
        <v>1</v>
      </c>
      <c r="R402" s="28">
        <v>223</v>
      </c>
      <c r="S402" s="29" t="s">
        <v>1172</v>
      </c>
      <c r="T402" s="29" t="s">
        <v>616</v>
      </c>
      <c r="U402" s="29">
        <v>1E-4</v>
      </c>
      <c r="V402" s="29">
        <v>2.8500000000000001E-2</v>
      </c>
      <c r="W402" s="29">
        <v>3.7900000000000003E-2</v>
      </c>
      <c r="X402" s="29">
        <v>-1E-4</v>
      </c>
      <c r="Y402" s="29">
        <v>-2.9000000000000001E-2</v>
      </c>
      <c r="Z402" s="29">
        <v>-3.8600000000000002E-2</v>
      </c>
      <c r="AA402" s="30">
        <v>300</v>
      </c>
      <c r="AB402" s="30">
        <v>475</v>
      </c>
      <c r="AC402" s="31">
        <v>-50.207900000000002</v>
      </c>
      <c r="AD402" s="31">
        <v>0.20133493734335839</v>
      </c>
      <c r="AE402" s="30">
        <v>1</v>
      </c>
    </row>
    <row r="403" spans="2:31" x14ac:dyDescent="0.2">
      <c r="B403" s="28">
        <v>223</v>
      </c>
      <c r="C403" s="29" t="s">
        <v>1173</v>
      </c>
      <c r="D403" s="29" t="s">
        <v>618</v>
      </c>
      <c r="E403" s="29">
        <v>1E-4</v>
      </c>
      <c r="F403" s="29">
        <v>2.8500000000000001E-2</v>
      </c>
      <c r="G403" s="29">
        <v>3.7900000000000003E-2</v>
      </c>
      <c r="H403" s="29">
        <v>-1E-4</v>
      </c>
      <c r="I403" s="29">
        <v>-2.9000000000000001E-2</v>
      </c>
      <c r="J403" s="29">
        <v>-3.8600000000000002E-2</v>
      </c>
      <c r="K403" s="30">
        <v>300</v>
      </c>
      <c r="L403" s="30">
        <v>475</v>
      </c>
      <c r="M403" s="31">
        <v>88.401300000000006</v>
      </c>
      <c r="N403" s="31">
        <v>0.35449142857142857</v>
      </c>
      <c r="O403" s="30">
        <v>1</v>
      </c>
      <c r="R403" s="28">
        <v>223</v>
      </c>
      <c r="S403" s="29" t="s">
        <v>1173</v>
      </c>
      <c r="T403" s="29" t="s">
        <v>618</v>
      </c>
      <c r="U403" s="29">
        <v>1E-4</v>
      </c>
      <c r="V403" s="29">
        <v>2.8500000000000001E-2</v>
      </c>
      <c r="W403" s="29">
        <v>3.7900000000000003E-2</v>
      </c>
      <c r="X403" s="29">
        <v>-1E-4</v>
      </c>
      <c r="Y403" s="29">
        <v>-2.9000000000000001E-2</v>
      </c>
      <c r="Z403" s="29">
        <v>-3.8600000000000002E-2</v>
      </c>
      <c r="AA403" s="30">
        <v>300</v>
      </c>
      <c r="AB403" s="30">
        <v>475</v>
      </c>
      <c r="AC403" s="31">
        <v>88.401300000000006</v>
      </c>
      <c r="AD403" s="31">
        <v>0.35449142857142857</v>
      </c>
      <c r="AE403" s="30">
        <v>1</v>
      </c>
    </row>
    <row r="404" spans="2:31" x14ac:dyDescent="0.2">
      <c r="B404" s="28">
        <v>226</v>
      </c>
      <c r="C404" s="29" t="s">
        <v>1175</v>
      </c>
      <c r="D404" s="29" t="s">
        <v>616</v>
      </c>
      <c r="E404" s="29">
        <v>1E-4</v>
      </c>
      <c r="F404" s="29">
        <v>2.8400000000000002E-2</v>
      </c>
      <c r="G404" s="29">
        <v>3.78E-2</v>
      </c>
      <c r="H404" s="29">
        <v>-1E-4</v>
      </c>
      <c r="I404" s="29">
        <v>-2.8899999999999999E-2</v>
      </c>
      <c r="J404" s="29">
        <v>-3.85E-2</v>
      </c>
      <c r="K404" s="30">
        <v>300</v>
      </c>
      <c r="L404" s="30">
        <v>475</v>
      </c>
      <c r="M404" s="31">
        <v>-41.3339</v>
      </c>
      <c r="N404" s="31">
        <v>0.16574997493734336</v>
      </c>
      <c r="O404" s="30">
        <v>1</v>
      </c>
      <c r="R404" s="28">
        <v>226</v>
      </c>
      <c r="S404" s="29" t="s">
        <v>1175</v>
      </c>
      <c r="T404" s="29" t="s">
        <v>616</v>
      </c>
      <c r="U404" s="29">
        <v>1E-4</v>
      </c>
      <c r="V404" s="29">
        <v>2.8400000000000002E-2</v>
      </c>
      <c r="W404" s="29">
        <v>3.78E-2</v>
      </c>
      <c r="X404" s="29">
        <v>-1E-4</v>
      </c>
      <c r="Y404" s="29">
        <v>-2.8899999999999999E-2</v>
      </c>
      <c r="Z404" s="29">
        <v>-3.85E-2</v>
      </c>
      <c r="AA404" s="30">
        <v>300</v>
      </c>
      <c r="AB404" s="30">
        <v>475</v>
      </c>
      <c r="AC404" s="31">
        <v>-41.334000000000003</v>
      </c>
      <c r="AD404" s="31">
        <v>0.16575037593984962</v>
      </c>
      <c r="AE404" s="30">
        <v>1</v>
      </c>
    </row>
    <row r="405" spans="2:31" x14ac:dyDescent="0.2">
      <c r="B405" s="28">
        <v>226</v>
      </c>
      <c r="C405" s="29" t="s">
        <v>1176</v>
      </c>
      <c r="D405" s="29" t="s">
        <v>618</v>
      </c>
      <c r="E405" s="29">
        <v>1E-4</v>
      </c>
      <c r="F405" s="29">
        <v>2.8400000000000002E-2</v>
      </c>
      <c r="G405" s="29">
        <v>3.78E-2</v>
      </c>
      <c r="H405" s="29">
        <v>-1E-4</v>
      </c>
      <c r="I405" s="29">
        <v>-2.8899999999999999E-2</v>
      </c>
      <c r="J405" s="29">
        <v>-3.85E-2</v>
      </c>
      <c r="K405" s="30">
        <v>300</v>
      </c>
      <c r="L405" s="30">
        <v>475</v>
      </c>
      <c r="M405" s="31">
        <v>72.390299999999996</v>
      </c>
      <c r="N405" s="31">
        <v>0.29028691729323308</v>
      </c>
      <c r="O405" s="30">
        <v>1</v>
      </c>
      <c r="R405" s="28">
        <v>226</v>
      </c>
      <c r="S405" s="29" t="s">
        <v>1176</v>
      </c>
      <c r="T405" s="29" t="s">
        <v>618</v>
      </c>
      <c r="U405" s="29">
        <v>1E-4</v>
      </c>
      <c r="V405" s="29">
        <v>2.8400000000000002E-2</v>
      </c>
      <c r="W405" s="29">
        <v>3.78E-2</v>
      </c>
      <c r="X405" s="29">
        <v>-1E-4</v>
      </c>
      <c r="Y405" s="29">
        <v>-2.8899999999999999E-2</v>
      </c>
      <c r="Z405" s="29">
        <v>-3.85E-2</v>
      </c>
      <c r="AA405" s="30">
        <v>300</v>
      </c>
      <c r="AB405" s="30">
        <v>475</v>
      </c>
      <c r="AC405" s="31">
        <v>72.3904</v>
      </c>
      <c r="AD405" s="31">
        <v>0.29028731829573934</v>
      </c>
      <c r="AE405" s="30">
        <v>1</v>
      </c>
    </row>
    <row r="406" spans="2:31" x14ac:dyDescent="0.2">
      <c r="B406" s="28">
        <v>234</v>
      </c>
      <c r="C406" s="29" t="s">
        <v>1178</v>
      </c>
      <c r="D406" s="29" t="s">
        <v>616</v>
      </c>
      <c r="E406" s="29">
        <v>1E-4</v>
      </c>
      <c r="F406" s="29">
        <v>2.7900000000000001E-2</v>
      </c>
      <c r="G406" s="29">
        <v>3.7199999999999997E-2</v>
      </c>
      <c r="H406" s="29">
        <v>-1E-4</v>
      </c>
      <c r="I406" s="29">
        <v>-2.81E-2</v>
      </c>
      <c r="J406" s="29">
        <v>-3.7499999999999999E-2</v>
      </c>
      <c r="K406" s="30">
        <v>300</v>
      </c>
      <c r="L406" s="30">
        <v>475</v>
      </c>
      <c r="M406" s="31">
        <v>-44.883099999999999</v>
      </c>
      <c r="N406" s="31">
        <v>0.1799823558897243</v>
      </c>
      <c r="O406" s="30">
        <v>1</v>
      </c>
      <c r="R406" s="28">
        <v>234</v>
      </c>
      <c r="S406" s="29" t="s">
        <v>1178</v>
      </c>
      <c r="T406" s="29" t="s">
        <v>616</v>
      </c>
      <c r="U406" s="29">
        <v>1E-4</v>
      </c>
      <c r="V406" s="29">
        <v>2.7900000000000001E-2</v>
      </c>
      <c r="W406" s="29">
        <v>3.7199999999999997E-2</v>
      </c>
      <c r="X406" s="29">
        <v>-1E-4</v>
      </c>
      <c r="Y406" s="29">
        <v>-2.81E-2</v>
      </c>
      <c r="Z406" s="29">
        <v>-3.7499999999999999E-2</v>
      </c>
      <c r="AA406" s="30">
        <v>300</v>
      </c>
      <c r="AB406" s="30">
        <v>475</v>
      </c>
      <c r="AC406" s="31">
        <v>-44.8827</v>
      </c>
      <c r="AD406" s="31">
        <v>0.17998075187969922</v>
      </c>
      <c r="AE406" s="30">
        <v>1</v>
      </c>
    </row>
    <row r="407" spans="2:31" x14ac:dyDescent="0.2">
      <c r="B407" s="28">
        <v>234</v>
      </c>
      <c r="C407" s="29" t="s">
        <v>1179</v>
      </c>
      <c r="D407" s="29" t="s">
        <v>618</v>
      </c>
      <c r="E407" s="29">
        <v>1E-4</v>
      </c>
      <c r="F407" s="29">
        <v>2.7900000000000001E-2</v>
      </c>
      <c r="G407" s="29">
        <v>3.7199999999999997E-2</v>
      </c>
      <c r="H407" s="29">
        <v>-1E-4</v>
      </c>
      <c r="I407" s="29">
        <v>-2.81E-2</v>
      </c>
      <c r="J407" s="29">
        <v>-3.7499999999999999E-2</v>
      </c>
      <c r="K407" s="30">
        <v>300</v>
      </c>
      <c r="L407" s="30">
        <v>475</v>
      </c>
      <c r="M407" s="31">
        <v>72.390299999999996</v>
      </c>
      <c r="N407" s="31">
        <v>0.29028691729323308</v>
      </c>
      <c r="O407" s="30">
        <v>1</v>
      </c>
      <c r="R407" s="28">
        <v>234</v>
      </c>
      <c r="S407" s="29" t="s">
        <v>1179</v>
      </c>
      <c r="T407" s="29" t="s">
        <v>618</v>
      </c>
      <c r="U407" s="29">
        <v>1E-4</v>
      </c>
      <c r="V407" s="29">
        <v>2.7900000000000001E-2</v>
      </c>
      <c r="W407" s="29">
        <v>3.7199999999999997E-2</v>
      </c>
      <c r="X407" s="29">
        <v>-1E-4</v>
      </c>
      <c r="Y407" s="29">
        <v>-2.81E-2</v>
      </c>
      <c r="Z407" s="29">
        <v>-3.7499999999999999E-2</v>
      </c>
      <c r="AA407" s="30">
        <v>300</v>
      </c>
      <c r="AB407" s="30">
        <v>475</v>
      </c>
      <c r="AC407" s="31">
        <v>72.3904</v>
      </c>
      <c r="AD407" s="31">
        <v>0.29028731829573934</v>
      </c>
      <c r="AE407" s="30">
        <v>1</v>
      </c>
    </row>
    <row r="408" spans="2:31" x14ac:dyDescent="0.2">
      <c r="B408" s="28">
        <v>235</v>
      </c>
      <c r="C408" s="29" t="s">
        <v>1181</v>
      </c>
      <c r="D408" s="29" t="s">
        <v>616</v>
      </c>
      <c r="E408" s="29">
        <v>1E-4</v>
      </c>
      <c r="F408" s="29">
        <v>2.7900000000000001E-2</v>
      </c>
      <c r="G408" s="29">
        <v>3.7199999999999997E-2</v>
      </c>
      <c r="H408" s="29">
        <v>-1E-4</v>
      </c>
      <c r="I408" s="29">
        <v>-2.81E-2</v>
      </c>
      <c r="J408" s="29">
        <v>-3.7499999999999999E-2</v>
      </c>
      <c r="K408" s="30">
        <v>300</v>
      </c>
      <c r="L408" s="30">
        <v>475</v>
      </c>
      <c r="M408" s="31">
        <v>-43.296300000000002</v>
      </c>
      <c r="N408" s="31">
        <v>0.17361924812030077</v>
      </c>
      <c r="O408" s="30">
        <v>1</v>
      </c>
      <c r="R408" s="28">
        <v>235</v>
      </c>
      <c r="S408" s="29" t="s">
        <v>1181</v>
      </c>
      <c r="T408" s="29" t="s">
        <v>616</v>
      </c>
      <c r="U408" s="29">
        <v>1E-4</v>
      </c>
      <c r="V408" s="29">
        <v>2.7900000000000001E-2</v>
      </c>
      <c r="W408" s="29">
        <v>3.7199999999999997E-2</v>
      </c>
      <c r="X408" s="29">
        <v>-1E-4</v>
      </c>
      <c r="Y408" s="29">
        <v>-2.81E-2</v>
      </c>
      <c r="Z408" s="29">
        <v>-3.7499999999999999E-2</v>
      </c>
      <c r="AA408" s="30">
        <v>300</v>
      </c>
      <c r="AB408" s="30">
        <v>475</v>
      </c>
      <c r="AC408" s="31">
        <v>-43.295900000000003</v>
      </c>
      <c r="AD408" s="31">
        <v>0.17361764411027569</v>
      </c>
      <c r="AE408" s="30">
        <v>1</v>
      </c>
    </row>
    <row r="409" spans="2:31" x14ac:dyDescent="0.2">
      <c r="B409" s="28">
        <v>235</v>
      </c>
      <c r="C409" s="29" t="s">
        <v>1182</v>
      </c>
      <c r="D409" s="29" t="s">
        <v>618</v>
      </c>
      <c r="E409" s="29">
        <v>1E-4</v>
      </c>
      <c r="F409" s="29">
        <v>2.7900000000000001E-2</v>
      </c>
      <c r="G409" s="29">
        <v>3.7199999999999997E-2</v>
      </c>
      <c r="H409" s="29">
        <v>-1E-4</v>
      </c>
      <c r="I409" s="29">
        <v>-2.81E-2</v>
      </c>
      <c r="J409" s="29">
        <v>-3.7499999999999999E-2</v>
      </c>
      <c r="K409" s="30">
        <v>300</v>
      </c>
      <c r="L409" s="30">
        <v>475</v>
      </c>
      <c r="M409" s="31">
        <v>72.390299999999996</v>
      </c>
      <c r="N409" s="31">
        <v>0.29028691729323308</v>
      </c>
      <c r="O409" s="30">
        <v>1</v>
      </c>
      <c r="R409" s="28">
        <v>235</v>
      </c>
      <c r="S409" s="29" t="s">
        <v>1182</v>
      </c>
      <c r="T409" s="29" t="s">
        <v>618</v>
      </c>
      <c r="U409" s="29">
        <v>1E-4</v>
      </c>
      <c r="V409" s="29">
        <v>2.7900000000000001E-2</v>
      </c>
      <c r="W409" s="29">
        <v>3.7199999999999997E-2</v>
      </c>
      <c r="X409" s="29">
        <v>-1E-4</v>
      </c>
      <c r="Y409" s="29">
        <v>-2.81E-2</v>
      </c>
      <c r="Z409" s="29">
        <v>-3.7499999999999999E-2</v>
      </c>
      <c r="AA409" s="30">
        <v>300</v>
      </c>
      <c r="AB409" s="30">
        <v>475</v>
      </c>
      <c r="AC409" s="31">
        <v>72.3904</v>
      </c>
      <c r="AD409" s="31">
        <v>0.29028731829573934</v>
      </c>
      <c r="AE409" s="30">
        <v>1</v>
      </c>
    </row>
    <row r="410" spans="2:31" x14ac:dyDescent="0.2">
      <c r="B410" s="28">
        <v>236</v>
      </c>
      <c r="C410" s="29" t="s">
        <v>1183</v>
      </c>
      <c r="D410" s="29" t="s">
        <v>616</v>
      </c>
      <c r="E410" s="29">
        <v>1E-4</v>
      </c>
      <c r="F410" s="29">
        <v>2.7900000000000001E-2</v>
      </c>
      <c r="G410" s="29">
        <v>3.7199999999999997E-2</v>
      </c>
      <c r="H410" s="29">
        <v>-1E-4</v>
      </c>
      <c r="I410" s="29">
        <v>-2.81E-2</v>
      </c>
      <c r="J410" s="29">
        <v>-3.7499999999999999E-2</v>
      </c>
      <c r="K410" s="30">
        <v>300</v>
      </c>
      <c r="L410" s="30">
        <v>475</v>
      </c>
      <c r="M410" s="31">
        <v>-45.154000000000003</v>
      </c>
      <c r="N410" s="31">
        <v>0.18106867167919799</v>
      </c>
      <c r="O410" s="30">
        <v>1</v>
      </c>
      <c r="R410" s="28">
        <v>236</v>
      </c>
      <c r="S410" s="29" t="s">
        <v>1183</v>
      </c>
      <c r="T410" s="29" t="s">
        <v>616</v>
      </c>
      <c r="U410" s="29">
        <v>1E-4</v>
      </c>
      <c r="V410" s="29">
        <v>2.7900000000000001E-2</v>
      </c>
      <c r="W410" s="29">
        <v>3.7199999999999997E-2</v>
      </c>
      <c r="X410" s="29">
        <v>-1E-4</v>
      </c>
      <c r="Y410" s="29">
        <v>-2.81E-2</v>
      </c>
      <c r="Z410" s="29">
        <v>-3.7499999999999999E-2</v>
      </c>
      <c r="AA410" s="30">
        <v>300</v>
      </c>
      <c r="AB410" s="30">
        <v>475</v>
      </c>
      <c r="AC410" s="31">
        <v>-45.153599999999997</v>
      </c>
      <c r="AD410" s="31">
        <v>0.18106706766917294</v>
      </c>
      <c r="AE410" s="30">
        <v>1</v>
      </c>
    </row>
    <row r="411" spans="2:31" x14ac:dyDescent="0.2">
      <c r="B411" s="28">
        <v>236</v>
      </c>
      <c r="C411" s="29" t="s">
        <v>1184</v>
      </c>
      <c r="D411" s="29" t="s">
        <v>618</v>
      </c>
      <c r="E411" s="29">
        <v>1E-4</v>
      </c>
      <c r="F411" s="29">
        <v>2.7900000000000001E-2</v>
      </c>
      <c r="G411" s="29">
        <v>3.7199999999999997E-2</v>
      </c>
      <c r="H411" s="29">
        <v>-1E-4</v>
      </c>
      <c r="I411" s="29">
        <v>-2.81E-2</v>
      </c>
      <c r="J411" s="29">
        <v>-3.7499999999999999E-2</v>
      </c>
      <c r="K411" s="30">
        <v>300</v>
      </c>
      <c r="L411" s="30">
        <v>475</v>
      </c>
      <c r="M411" s="31">
        <v>72.390299999999996</v>
      </c>
      <c r="N411" s="31">
        <v>0.29028691729323308</v>
      </c>
      <c r="O411" s="30">
        <v>1</v>
      </c>
      <c r="R411" s="28">
        <v>236</v>
      </c>
      <c r="S411" s="29" t="s">
        <v>1184</v>
      </c>
      <c r="T411" s="29" t="s">
        <v>618</v>
      </c>
      <c r="U411" s="29">
        <v>1E-4</v>
      </c>
      <c r="V411" s="29">
        <v>2.7900000000000001E-2</v>
      </c>
      <c r="W411" s="29">
        <v>3.7199999999999997E-2</v>
      </c>
      <c r="X411" s="29">
        <v>-1E-4</v>
      </c>
      <c r="Y411" s="29">
        <v>-2.81E-2</v>
      </c>
      <c r="Z411" s="29">
        <v>-3.7499999999999999E-2</v>
      </c>
      <c r="AA411" s="30">
        <v>300</v>
      </c>
      <c r="AB411" s="30">
        <v>475</v>
      </c>
      <c r="AC411" s="31">
        <v>72.3904</v>
      </c>
      <c r="AD411" s="31">
        <v>0.29028731829573934</v>
      </c>
      <c r="AE411" s="30">
        <v>1</v>
      </c>
    </row>
    <row r="412" spans="2:31" x14ac:dyDescent="0.2">
      <c r="B412" s="28">
        <v>237</v>
      </c>
      <c r="C412" s="29" t="s">
        <v>1185</v>
      </c>
      <c r="D412" s="29" t="s">
        <v>616</v>
      </c>
      <c r="E412" s="29">
        <v>1E-4</v>
      </c>
      <c r="F412" s="29">
        <v>2.7900000000000001E-2</v>
      </c>
      <c r="G412" s="29">
        <v>3.7199999999999997E-2</v>
      </c>
      <c r="H412" s="29">
        <v>-1E-4</v>
      </c>
      <c r="I412" s="29">
        <v>-2.81E-2</v>
      </c>
      <c r="J412" s="29">
        <v>-3.7499999999999999E-2</v>
      </c>
      <c r="K412" s="30">
        <v>300</v>
      </c>
      <c r="L412" s="30">
        <v>475</v>
      </c>
      <c r="M412" s="31">
        <v>-44.2044</v>
      </c>
      <c r="N412" s="31">
        <v>0.17726075187969925</v>
      </c>
      <c r="O412" s="30">
        <v>1</v>
      </c>
      <c r="R412" s="28">
        <v>237</v>
      </c>
      <c r="S412" s="29" t="s">
        <v>1185</v>
      </c>
      <c r="T412" s="29" t="s">
        <v>616</v>
      </c>
      <c r="U412" s="29">
        <v>1E-4</v>
      </c>
      <c r="V412" s="29">
        <v>2.7900000000000001E-2</v>
      </c>
      <c r="W412" s="29">
        <v>3.7199999999999997E-2</v>
      </c>
      <c r="X412" s="29">
        <v>-1E-4</v>
      </c>
      <c r="Y412" s="29">
        <v>-2.81E-2</v>
      </c>
      <c r="Z412" s="29">
        <v>-3.7499999999999999E-2</v>
      </c>
      <c r="AA412" s="30">
        <v>300</v>
      </c>
      <c r="AB412" s="30">
        <v>475</v>
      </c>
      <c r="AC412" s="31">
        <v>-44.204099999999997</v>
      </c>
      <c r="AD412" s="31">
        <v>0.17725954887218046</v>
      </c>
      <c r="AE412" s="30">
        <v>1</v>
      </c>
    </row>
    <row r="413" spans="2:31" x14ac:dyDescent="0.2">
      <c r="B413" s="28">
        <v>237</v>
      </c>
      <c r="C413" s="29" t="s">
        <v>1186</v>
      </c>
      <c r="D413" s="29" t="s">
        <v>618</v>
      </c>
      <c r="E413" s="29">
        <v>1E-4</v>
      </c>
      <c r="F413" s="29">
        <v>2.7900000000000001E-2</v>
      </c>
      <c r="G413" s="29">
        <v>3.7199999999999997E-2</v>
      </c>
      <c r="H413" s="29">
        <v>-1E-4</v>
      </c>
      <c r="I413" s="29">
        <v>-2.81E-2</v>
      </c>
      <c r="J413" s="29">
        <v>-3.7499999999999999E-2</v>
      </c>
      <c r="K413" s="30">
        <v>300</v>
      </c>
      <c r="L413" s="30">
        <v>475</v>
      </c>
      <c r="M413" s="31">
        <v>72.390299999999996</v>
      </c>
      <c r="N413" s="31">
        <v>0.29028691729323308</v>
      </c>
      <c r="O413" s="30">
        <v>1</v>
      </c>
      <c r="R413" s="28">
        <v>237</v>
      </c>
      <c r="S413" s="29" t="s">
        <v>1186</v>
      </c>
      <c r="T413" s="29" t="s">
        <v>618</v>
      </c>
      <c r="U413" s="29">
        <v>1E-4</v>
      </c>
      <c r="V413" s="29">
        <v>2.7900000000000001E-2</v>
      </c>
      <c r="W413" s="29">
        <v>3.7199999999999997E-2</v>
      </c>
      <c r="X413" s="29">
        <v>-1E-4</v>
      </c>
      <c r="Y413" s="29">
        <v>-2.81E-2</v>
      </c>
      <c r="Z413" s="29">
        <v>-3.7499999999999999E-2</v>
      </c>
      <c r="AA413" s="30">
        <v>300</v>
      </c>
      <c r="AB413" s="30">
        <v>475</v>
      </c>
      <c r="AC413" s="31">
        <v>72.3904</v>
      </c>
      <c r="AD413" s="31">
        <v>0.29028731829573934</v>
      </c>
      <c r="AE413" s="30">
        <v>1</v>
      </c>
    </row>
    <row r="414" spans="2:31" x14ac:dyDescent="0.2">
      <c r="B414" s="28">
        <v>238</v>
      </c>
      <c r="C414" s="29" t="s">
        <v>1188</v>
      </c>
      <c r="D414" s="29" t="s">
        <v>616</v>
      </c>
      <c r="E414" s="29">
        <v>1E-4</v>
      </c>
      <c r="F414" s="29">
        <v>2.7900000000000001E-2</v>
      </c>
      <c r="G414" s="29">
        <v>3.7199999999999997E-2</v>
      </c>
      <c r="H414" s="29">
        <v>-1E-4</v>
      </c>
      <c r="I414" s="29">
        <v>-2.81E-2</v>
      </c>
      <c r="J414" s="29">
        <v>-3.7499999999999999E-2</v>
      </c>
      <c r="K414" s="30">
        <v>300</v>
      </c>
      <c r="L414" s="30">
        <v>475</v>
      </c>
      <c r="M414" s="31">
        <v>-42.627899999999997</v>
      </c>
      <c r="N414" s="31">
        <v>0.17093894736842102</v>
      </c>
      <c r="O414" s="30">
        <v>1</v>
      </c>
      <c r="R414" s="28">
        <v>238</v>
      </c>
      <c r="S414" s="29" t="s">
        <v>1188</v>
      </c>
      <c r="T414" s="29" t="s">
        <v>616</v>
      </c>
      <c r="U414" s="29">
        <v>1E-4</v>
      </c>
      <c r="V414" s="29">
        <v>2.7900000000000001E-2</v>
      </c>
      <c r="W414" s="29">
        <v>3.7199999999999997E-2</v>
      </c>
      <c r="X414" s="29">
        <v>-1E-4</v>
      </c>
      <c r="Y414" s="29">
        <v>-2.81E-2</v>
      </c>
      <c r="Z414" s="29">
        <v>-3.7499999999999999E-2</v>
      </c>
      <c r="AA414" s="30">
        <v>300</v>
      </c>
      <c r="AB414" s="30">
        <v>475</v>
      </c>
      <c r="AC414" s="31">
        <v>-42.627600000000001</v>
      </c>
      <c r="AD414" s="31">
        <v>0.17093774436090226</v>
      </c>
      <c r="AE414" s="30">
        <v>1</v>
      </c>
    </row>
    <row r="415" spans="2:31" x14ac:dyDescent="0.2">
      <c r="B415" s="28">
        <v>238</v>
      </c>
      <c r="C415" s="29" t="s">
        <v>1189</v>
      </c>
      <c r="D415" s="29" t="s">
        <v>618</v>
      </c>
      <c r="E415" s="29">
        <v>1E-4</v>
      </c>
      <c r="F415" s="29">
        <v>2.7900000000000001E-2</v>
      </c>
      <c r="G415" s="29">
        <v>3.7199999999999997E-2</v>
      </c>
      <c r="H415" s="29">
        <v>-1E-4</v>
      </c>
      <c r="I415" s="29">
        <v>-2.81E-2</v>
      </c>
      <c r="J415" s="29">
        <v>-3.7499999999999999E-2</v>
      </c>
      <c r="K415" s="30">
        <v>300</v>
      </c>
      <c r="L415" s="30">
        <v>475</v>
      </c>
      <c r="M415" s="31">
        <v>72.390299999999996</v>
      </c>
      <c r="N415" s="31">
        <v>0.29028691729323308</v>
      </c>
      <c r="O415" s="30">
        <v>1</v>
      </c>
      <c r="R415" s="28">
        <v>238</v>
      </c>
      <c r="S415" s="29" t="s">
        <v>1189</v>
      </c>
      <c r="T415" s="29" t="s">
        <v>618</v>
      </c>
      <c r="U415" s="29">
        <v>1E-4</v>
      </c>
      <c r="V415" s="29">
        <v>2.7900000000000001E-2</v>
      </c>
      <c r="W415" s="29">
        <v>3.7199999999999997E-2</v>
      </c>
      <c r="X415" s="29">
        <v>-1E-4</v>
      </c>
      <c r="Y415" s="29">
        <v>-2.81E-2</v>
      </c>
      <c r="Z415" s="29">
        <v>-3.7499999999999999E-2</v>
      </c>
      <c r="AA415" s="30">
        <v>300</v>
      </c>
      <c r="AB415" s="30">
        <v>475</v>
      </c>
      <c r="AC415" s="31">
        <v>72.3904</v>
      </c>
      <c r="AD415" s="31">
        <v>0.29028731829573934</v>
      </c>
      <c r="AE415" s="30">
        <v>1</v>
      </c>
    </row>
    <row r="416" spans="2:31" x14ac:dyDescent="0.2">
      <c r="B416" s="28">
        <v>212</v>
      </c>
      <c r="C416" s="29" t="s">
        <v>1191</v>
      </c>
      <c r="D416" s="29" t="s">
        <v>616</v>
      </c>
      <c r="E416" s="29">
        <v>1E-4</v>
      </c>
      <c r="F416" s="29">
        <v>2.8400000000000002E-2</v>
      </c>
      <c r="G416" s="29">
        <v>3.78E-2</v>
      </c>
      <c r="H416" s="29">
        <v>-1E-4</v>
      </c>
      <c r="I416" s="29">
        <v>-2.8899999999999999E-2</v>
      </c>
      <c r="J416" s="29">
        <v>-3.85E-2</v>
      </c>
      <c r="K416" s="30">
        <v>300</v>
      </c>
      <c r="L416" s="30">
        <v>475</v>
      </c>
      <c r="M416" s="31">
        <v>-40.567799999999998</v>
      </c>
      <c r="N416" s="31">
        <v>0.16267789473684208</v>
      </c>
      <c r="O416" s="30">
        <v>1</v>
      </c>
      <c r="R416" s="28">
        <v>212</v>
      </c>
      <c r="S416" s="29" t="s">
        <v>1191</v>
      </c>
      <c r="T416" s="29" t="s">
        <v>616</v>
      </c>
      <c r="U416" s="29">
        <v>1E-4</v>
      </c>
      <c r="V416" s="29">
        <v>2.8400000000000002E-2</v>
      </c>
      <c r="W416" s="29">
        <v>3.78E-2</v>
      </c>
      <c r="X416" s="29">
        <v>-1E-4</v>
      </c>
      <c r="Y416" s="29">
        <v>-2.8899999999999999E-2</v>
      </c>
      <c r="Z416" s="29">
        <v>-3.85E-2</v>
      </c>
      <c r="AA416" s="30">
        <v>300</v>
      </c>
      <c r="AB416" s="30">
        <v>475</v>
      </c>
      <c r="AC416" s="31">
        <v>-40.567700000000002</v>
      </c>
      <c r="AD416" s="31">
        <v>0.16267749373433585</v>
      </c>
      <c r="AE416" s="30">
        <v>1</v>
      </c>
    </row>
    <row r="417" spans="2:31" x14ac:dyDescent="0.2">
      <c r="B417" s="28">
        <v>212</v>
      </c>
      <c r="C417" s="29" t="s">
        <v>1192</v>
      </c>
      <c r="D417" s="29" t="s">
        <v>618</v>
      </c>
      <c r="E417" s="29">
        <v>1E-4</v>
      </c>
      <c r="F417" s="29">
        <v>2.8400000000000002E-2</v>
      </c>
      <c r="G417" s="29">
        <v>3.78E-2</v>
      </c>
      <c r="H417" s="29">
        <v>-1E-4</v>
      </c>
      <c r="I417" s="29">
        <v>-2.8899999999999999E-2</v>
      </c>
      <c r="J417" s="29">
        <v>-3.85E-2</v>
      </c>
      <c r="K417" s="30">
        <v>300</v>
      </c>
      <c r="L417" s="30">
        <v>475</v>
      </c>
      <c r="M417" s="31">
        <v>72.704999999999998</v>
      </c>
      <c r="N417" s="31">
        <v>0.29154887218045111</v>
      </c>
      <c r="O417" s="30">
        <v>1</v>
      </c>
      <c r="R417" s="28">
        <v>212</v>
      </c>
      <c r="S417" s="29" t="s">
        <v>1192</v>
      </c>
      <c r="T417" s="29" t="s">
        <v>618</v>
      </c>
      <c r="U417" s="29">
        <v>1E-4</v>
      </c>
      <c r="V417" s="29">
        <v>2.8400000000000002E-2</v>
      </c>
      <c r="W417" s="29">
        <v>3.78E-2</v>
      </c>
      <c r="X417" s="29">
        <v>-1E-4</v>
      </c>
      <c r="Y417" s="29">
        <v>-2.8899999999999999E-2</v>
      </c>
      <c r="Z417" s="29">
        <v>-3.85E-2</v>
      </c>
      <c r="AA417" s="30">
        <v>300</v>
      </c>
      <c r="AB417" s="30">
        <v>475</v>
      </c>
      <c r="AC417" s="31">
        <v>72.704999999999998</v>
      </c>
      <c r="AD417" s="31">
        <v>0.29154887218045111</v>
      </c>
      <c r="AE417" s="30">
        <v>1</v>
      </c>
    </row>
    <row r="418" spans="2:31" x14ac:dyDescent="0.2">
      <c r="B418" s="28">
        <v>215</v>
      </c>
      <c r="C418" s="29" t="s">
        <v>1194</v>
      </c>
      <c r="D418" s="29" t="s">
        <v>616</v>
      </c>
      <c r="E418" s="29">
        <v>1E-4</v>
      </c>
      <c r="F418" s="29">
        <v>2.8500000000000001E-2</v>
      </c>
      <c r="G418" s="29">
        <v>3.7900000000000003E-2</v>
      </c>
      <c r="H418" s="29">
        <v>-1E-4</v>
      </c>
      <c r="I418" s="29">
        <v>-2.9000000000000001E-2</v>
      </c>
      <c r="J418" s="29">
        <v>-3.8600000000000002E-2</v>
      </c>
      <c r="K418" s="30">
        <v>300</v>
      </c>
      <c r="L418" s="30">
        <v>475</v>
      </c>
      <c r="M418" s="31">
        <v>-50.708799999999997</v>
      </c>
      <c r="N418" s="31">
        <v>0.20334355889724309</v>
      </c>
      <c r="O418" s="30">
        <v>1</v>
      </c>
      <c r="R418" s="28">
        <v>215</v>
      </c>
      <c r="S418" s="29" t="s">
        <v>1194</v>
      </c>
      <c r="T418" s="29" t="s">
        <v>616</v>
      </c>
      <c r="U418" s="29">
        <v>1E-4</v>
      </c>
      <c r="V418" s="29">
        <v>2.8500000000000001E-2</v>
      </c>
      <c r="W418" s="29">
        <v>3.7900000000000003E-2</v>
      </c>
      <c r="X418" s="29">
        <v>-1E-4</v>
      </c>
      <c r="Y418" s="29">
        <v>-2.9000000000000001E-2</v>
      </c>
      <c r="Z418" s="29">
        <v>-3.8600000000000002E-2</v>
      </c>
      <c r="AA418" s="30">
        <v>300</v>
      </c>
      <c r="AB418" s="30">
        <v>475</v>
      </c>
      <c r="AC418" s="31">
        <v>-50.708799999999997</v>
      </c>
      <c r="AD418" s="31">
        <v>0.20334355889724309</v>
      </c>
      <c r="AE418" s="30">
        <v>1</v>
      </c>
    </row>
    <row r="419" spans="2:31" x14ac:dyDescent="0.2">
      <c r="B419" s="28">
        <v>215</v>
      </c>
      <c r="C419" s="29" t="s">
        <v>1195</v>
      </c>
      <c r="D419" s="29" t="s">
        <v>618</v>
      </c>
      <c r="E419" s="29">
        <v>1E-4</v>
      </c>
      <c r="F419" s="29">
        <v>2.8500000000000001E-2</v>
      </c>
      <c r="G419" s="29">
        <v>3.7900000000000003E-2</v>
      </c>
      <c r="H419" s="29">
        <v>-1E-4</v>
      </c>
      <c r="I419" s="29">
        <v>-2.9000000000000001E-2</v>
      </c>
      <c r="J419" s="29">
        <v>-3.8600000000000002E-2</v>
      </c>
      <c r="K419" s="30">
        <v>300</v>
      </c>
      <c r="L419" s="30">
        <v>475</v>
      </c>
      <c r="M419" s="31">
        <v>89.130200000000002</v>
      </c>
      <c r="N419" s="31">
        <v>0.35741433583959897</v>
      </c>
      <c r="O419" s="30">
        <v>1</v>
      </c>
      <c r="R419" s="28">
        <v>215</v>
      </c>
      <c r="S419" s="29" t="s">
        <v>1195</v>
      </c>
      <c r="T419" s="29" t="s">
        <v>618</v>
      </c>
      <c r="U419" s="29">
        <v>1E-4</v>
      </c>
      <c r="V419" s="29">
        <v>2.8500000000000001E-2</v>
      </c>
      <c r="W419" s="29">
        <v>3.7900000000000003E-2</v>
      </c>
      <c r="X419" s="29">
        <v>-1E-4</v>
      </c>
      <c r="Y419" s="29">
        <v>-2.9000000000000001E-2</v>
      </c>
      <c r="Z419" s="29">
        <v>-3.8600000000000002E-2</v>
      </c>
      <c r="AA419" s="30">
        <v>300</v>
      </c>
      <c r="AB419" s="30">
        <v>475</v>
      </c>
      <c r="AC419" s="31">
        <v>89.130099999999999</v>
      </c>
      <c r="AD419" s="31">
        <v>0.35741393483709277</v>
      </c>
      <c r="AE419" s="30">
        <v>1</v>
      </c>
    </row>
    <row r="420" spans="2:31" x14ac:dyDescent="0.2">
      <c r="B420" s="28">
        <v>218</v>
      </c>
      <c r="C420" s="29" t="s">
        <v>1197</v>
      </c>
      <c r="D420" s="29" t="s">
        <v>616</v>
      </c>
      <c r="E420" s="29">
        <v>1E-4</v>
      </c>
      <c r="F420" s="29">
        <v>2.8500000000000001E-2</v>
      </c>
      <c r="G420" s="29">
        <v>3.7900000000000003E-2</v>
      </c>
      <c r="H420" s="29">
        <v>-1E-4</v>
      </c>
      <c r="I420" s="29">
        <v>-2.9000000000000001E-2</v>
      </c>
      <c r="J420" s="29">
        <v>-3.8600000000000002E-2</v>
      </c>
      <c r="K420" s="30">
        <v>300</v>
      </c>
      <c r="L420" s="30">
        <v>475</v>
      </c>
      <c r="M420" s="31">
        <v>-51.517800000000001</v>
      </c>
      <c r="N420" s="31">
        <v>0.20658766917293234</v>
      </c>
      <c r="O420" s="30">
        <v>1</v>
      </c>
      <c r="R420" s="28">
        <v>218</v>
      </c>
      <c r="S420" s="29" t="s">
        <v>1197</v>
      </c>
      <c r="T420" s="29" t="s">
        <v>616</v>
      </c>
      <c r="U420" s="29">
        <v>1E-4</v>
      </c>
      <c r="V420" s="29">
        <v>2.8500000000000001E-2</v>
      </c>
      <c r="W420" s="29">
        <v>3.7900000000000003E-2</v>
      </c>
      <c r="X420" s="29">
        <v>-1E-4</v>
      </c>
      <c r="Y420" s="29">
        <v>-2.9000000000000001E-2</v>
      </c>
      <c r="Z420" s="29">
        <v>-3.8600000000000002E-2</v>
      </c>
      <c r="AA420" s="30">
        <v>300</v>
      </c>
      <c r="AB420" s="30">
        <v>475</v>
      </c>
      <c r="AC420" s="31">
        <v>-51.517899999999997</v>
      </c>
      <c r="AD420" s="31">
        <v>0.20658807017543857</v>
      </c>
      <c r="AE420" s="30">
        <v>1</v>
      </c>
    </row>
    <row r="421" spans="2:31" x14ac:dyDescent="0.2">
      <c r="B421" s="28">
        <v>218</v>
      </c>
      <c r="C421" s="29" t="s">
        <v>1198</v>
      </c>
      <c r="D421" s="29" t="s">
        <v>618</v>
      </c>
      <c r="E421" s="29">
        <v>1E-4</v>
      </c>
      <c r="F421" s="29">
        <v>2.8500000000000001E-2</v>
      </c>
      <c r="G421" s="29">
        <v>3.7900000000000003E-2</v>
      </c>
      <c r="H421" s="29">
        <v>-1E-4</v>
      </c>
      <c r="I421" s="29">
        <v>-2.9000000000000001E-2</v>
      </c>
      <c r="J421" s="29">
        <v>-3.8600000000000002E-2</v>
      </c>
      <c r="K421" s="30">
        <v>300</v>
      </c>
      <c r="L421" s="30">
        <v>475</v>
      </c>
      <c r="M421" s="31">
        <v>89.851799999999997</v>
      </c>
      <c r="N421" s="31">
        <v>0.36030796992481207</v>
      </c>
      <c r="O421" s="30">
        <v>1</v>
      </c>
      <c r="R421" s="28">
        <v>218</v>
      </c>
      <c r="S421" s="29" t="s">
        <v>1198</v>
      </c>
      <c r="T421" s="29" t="s">
        <v>618</v>
      </c>
      <c r="U421" s="29">
        <v>1E-4</v>
      </c>
      <c r="V421" s="29">
        <v>2.8500000000000001E-2</v>
      </c>
      <c r="W421" s="29">
        <v>3.7900000000000003E-2</v>
      </c>
      <c r="X421" s="29">
        <v>-1E-4</v>
      </c>
      <c r="Y421" s="29">
        <v>-2.9000000000000001E-2</v>
      </c>
      <c r="Z421" s="29">
        <v>-3.8600000000000002E-2</v>
      </c>
      <c r="AA421" s="30">
        <v>300</v>
      </c>
      <c r="AB421" s="30">
        <v>475</v>
      </c>
      <c r="AC421" s="31">
        <v>89.851799999999997</v>
      </c>
      <c r="AD421" s="31">
        <v>0.36030796992481207</v>
      </c>
      <c r="AE421" s="30">
        <v>1</v>
      </c>
    </row>
    <row r="422" spans="2:31" x14ac:dyDescent="0.2">
      <c r="B422" s="28">
        <v>221</v>
      </c>
      <c r="C422" s="29" t="s">
        <v>1200</v>
      </c>
      <c r="D422" s="29" t="s">
        <v>616</v>
      </c>
      <c r="E422" s="29">
        <v>1E-4</v>
      </c>
      <c r="F422" s="29">
        <v>2.8500000000000001E-2</v>
      </c>
      <c r="G422" s="29">
        <v>3.7900000000000003E-2</v>
      </c>
      <c r="H422" s="29">
        <v>-1E-4</v>
      </c>
      <c r="I422" s="29">
        <v>-2.9000000000000001E-2</v>
      </c>
      <c r="J422" s="29">
        <v>-3.8600000000000002E-2</v>
      </c>
      <c r="K422" s="30">
        <v>300</v>
      </c>
      <c r="L422" s="30">
        <v>475</v>
      </c>
      <c r="M422" s="31">
        <v>-51.537599999999998</v>
      </c>
      <c r="N422" s="31">
        <v>0.20666706766917292</v>
      </c>
      <c r="O422" s="30">
        <v>1</v>
      </c>
      <c r="R422" s="28">
        <v>221</v>
      </c>
      <c r="S422" s="29" t="s">
        <v>1200</v>
      </c>
      <c r="T422" s="29" t="s">
        <v>616</v>
      </c>
      <c r="U422" s="29">
        <v>1E-4</v>
      </c>
      <c r="V422" s="29">
        <v>2.8500000000000001E-2</v>
      </c>
      <c r="W422" s="29">
        <v>3.7900000000000003E-2</v>
      </c>
      <c r="X422" s="29">
        <v>-1E-4</v>
      </c>
      <c r="Y422" s="29">
        <v>-2.9000000000000001E-2</v>
      </c>
      <c r="Z422" s="29">
        <v>-3.8600000000000002E-2</v>
      </c>
      <c r="AA422" s="30">
        <v>300</v>
      </c>
      <c r="AB422" s="30">
        <v>475</v>
      </c>
      <c r="AC422" s="31">
        <v>-51.537700000000001</v>
      </c>
      <c r="AD422" s="31">
        <v>0.20666746867167921</v>
      </c>
      <c r="AE422" s="30">
        <v>1</v>
      </c>
    </row>
    <row r="423" spans="2:31" x14ac:dyDescent="0.2">
      <c r="B423" s="28">
        <v>221</v>
      </c>
      <c r="C423" s="29" t="s">
        <v>1201</v>
      </c>
      <c r="D423" s="29" t="s">
        <v>618</v>
      </c>
      <c r="E423" s="29">
        <v>1E-4</v>
      </c>
      <c r="F423" s="29">
        <v>2.8500000000000001E-2</v>
      </c>
      <c r="G423" s="29">
        <v>3.7900000000000003E-2</v>
      </c>
      <c r="H423" s="29">
        <v>-1E-4</v>
      </c>
      <c r="I423" s="29">
        <v>-2.9000000000000001E-2</v>
      </c>
      <c r="J423" s="29">
        <v>-3.8600000000000002E-2</v>
      </c>
      <c r="K423" s="30">
        <v>300</v>
      </c>
      <c r="L423" s="30">
        <v>475</v>
      </c>
      <c r="M423" s="31">
        <v>89.832899999999995</v>
      </c>
      <c r="N423" s="31">
        <v>0.36023218045112781</v>
      </c>
      <c r="O423" s="30">
        <v>1</v>
      </c>
      <c r="R423" s="28">
        <v>221</v>
      </c>
      <c r="S423" s="29" t="s">
        <v>1201</v>
      </c>
      <c r="T423" s="29" t="s">
        <v>618</v>
      </c>
      <c r="U423" s="29">
        <v>1E-4</v>
      </c>
      <c r="V423" s="29">
        <v>2.8500000000000001E-2</v>
      </c>
      <c r="W423" s="29">
        <v>3.7900000000000003E-2</v>
      </c>
      <c r="X423" s="29">
        <v>-1E-4</v>
      </c>
      <c r="Y423" s="29">
        <v>-2.9000000000000001E-2</v>
      </c>
      <c r="Z423" s="29">
        <v>-3.8600000000000002E-2</v>
      </c>
      <c r="AA423" s="30">
        <v>300</v>
      </c>
      <c r="AB423" s="30">
        <v>475</v>
      </c>
      <c r="AC423" s="31">
        <v>89.832899999999995</v>
      </c>
      <c r="AD423" s="31">
        <v>0.36023218045112781</v>
      </c>
      <c r="AE423" s="30">
        <v>1</v>
      </c>
    </row>
    <row r="424" spans="2:31" x14ac:dyDescent="0.2">
      <c r="B424" s="28">
        <v>224</v>
      </c>
      <c r="C424" s="29" t="s">
        <v>1203</v>
      </c>
      <c r="D424" s="29" t="s">
        <v>616</v>
      </c>
      <c r="E424" s="29">
        <v>1E-4</v>
      </c>
      <c r="F424" s="29">
        <v>2.8500000000000001E-2</v>
      </c>
      <c r="G424" s="29">
        <v>3.7900000000000003E-2</v>
      </c>
      <c r="H424" s="29">
        <v>-1E-4</v>
      </c>
      <c r="I424" s="29">
        <v>-2.9000000000000001E-2</v>
      </c>
      <c r="J424" s="29">
        <v>-3.8600000000000002E-2</v>
      </c>
      <c r="K424" s="30">
        <v>300</v>
      </c>
      <c r="L424" s="30">
        <v>475</v>
      </c>
      <c r="M424" s="31">
        <v>-50.757100000000001</v>
      </c>
      <c r="N424" s="31">
        <v>0.20353724310776941</v>
      </c>
      <c r="O424" s="30">
        <v>1</v>
      </c>
      <c r="R424" s="28">
        <v>224</v>
      </c>
      <c r="S424" s="29" t="s">
        <v>1203</v>
      </c>
      <c r="T424" s="29" t="s">
        <v>616</v>
      </c>
      <c r="U424" s="29">
        <v>1E-4</v>
      </c>
      <c r="V424" s="29">
        <v>2.8500000000000001E-2</v>
      </c>
      <c r="W424" s="29">
        <v>3.7900000000000003E-2</v>
      </c>
      <c r="X424" s="29">
        <v>-1E-4</v>
      </c>
      <c r="Y424" s="29">
        <v>-2.9000000000000001E-2</v>
      </c>
      <c r="Z424" s="29">
        <v>-3.8600000000000002E-2</v>
      </c>
      <c r="AA424" s="30">
        <v>300</v>
      </c>
      <c r="AB424" s="30">
        <v>475</v>
      </c>
      <c r="AC424" s="31">
        <v>-50.757199999999997</v>
      </c>
      <c r="AD424" s="31">
        <v>0.20353764411027567</v>
      </c>
      <c r="AE424" s="30">
        <v>1</v>
      </c>
    </row>
    <row r="425" spans="2:31" x14ac:dyDescent="0.2">
      <c r="B425" s="28">
        <v>224</v>
      </c>
      <c r="C425" s="29" t="s">
        <v>1204</v>
      </c>
      <c r="D425" s="29" t="s">
        <v>618</v>
      </c>
      <c r="E425" s="29">
        <v>1E-4</v>
      </c>
      <c r="F425" s="29">
        <v>2.8500000000000001E-2</v>
      </c>
      <c r="G425" s="29">
        <v>3.7900000000000003E-2</v>
      </c>
      <c r="H425" s="29">
        <v>-1E-4</v>
      </c>
      <c r="I425" s="29">
        <v>-2.9000000000000001E-2</v>
      </c>
      <c r="J425" s="29">
        <v>-3.8600000000000002E-2</v>
      </c>
      <c r="K425" s="30">
        <v>300</v>
      </c>
      <c r="L425" s="30">
        <v>475</v>
      </c>
      <c r="M425" s="31">
        <v>89.080600000000004</v>
      </c>
      <c r="N425" s="31">
        <v>0.35721543859649124</v>
      </c>
      <c r="O425" s="30">
        <v>1</v>
      </c>
      <c r="R425" s="28">
        <v>224</v>
      </c>
      <c r="S425" s="29" t="s">
        <v>1204</v>
      </c>
      <c r="T425" s="29" t="s">
        <v>618</v>
      </c>
      <c r="U425" s="29">
        <v>1E-4</v>
      </c>
      <c r="V425" s="29">
        <v>2.8500000000000001E-2</v>
      </c>
      <c r="W425" s="29">
        <v>3.7900000000000003E-2</v>
      </c>
      <c r="X425" s="29">
        <v>-1E-4</v>
      </c>
      <c r="Y425" s="29">
        <v>-2.9000000000000001E-2</v>
      </c>
      <c r="Z425" s="29">
        <v>-3.8600000000000002E-2</v>
      </c>
      <c r="AA425" s="30">
        <v>300</v>
      </c>
      <c r="AB425" s="30">
        <v>475</v>
      </c>
      <c r="AC425" s="31">
        <v>89.080600000000004</v>
      </c>
      <c r="AD425" s="31">
        <v>0.35721543859649124</v>
      </c>
      <c r="AE425" s="30">
        <v>1</v>
      </c>
    </row>
    <row r="426" spans="2:31" x14ac:dyDescent="0.2">
      <c r="B426" s="28">
        <v>227</v>
      </c>
      <c r="C426" s="29" t="s">
        <v>1206</v>
      </c>
      <c r="D426" s="29" t="s">
        <v>616</v>
      </c>
      <c r="E426" s="29">
        <v>1E-4</v>
      </c>
      <c r="F426" s="29">
        <v>2.8400000000000002E-2</v>
      </c>
      <c r="G426" s="29">
        <v>3.78E-2</v>
      </c>
      <c r="H426" s="29">
        <v>-1E-4</v>
      </c>
      <c r="I426" s="29">
        <v>-2.8899999999999999E-2</v>
      </c>
      <c r="J426" s="29">
        <v>-3.85E-2</v>
      </c>
      <c r="K426" s="30">
        <v>300</v>
      </c>
      <c r="L426" s="30">
        <v>475</v>
      </c>
      <c r="M426" s="31">
        <v>-40.619300000000003</v>
      </c>
      <c r="N426" s="31">
        <v>0.16288441102756893</v>
      </c>
      <c r="O426" s="30">
        <v>1</v>
      </c>
      <c r="R426" s="28">
        <v>227</v>
      </c>
      <c r="S426" s="29" t="s">
        <v>1206</v>
      </c>
      <c r="T426" s="29" t="s">
        <v>616</v>
      </c>
      <c r="U426" s="29">
        <v>1E-4</v>
      </c>
      <c r="V426" s="29">
        <v>2.8400000000000002E-2</v>
      </c>
      <c r="W426" s="29">
        <v>3.78E-2</v>
      </c>
      <c r="X426" s="29">
        <v>-1E-4</v>
      </c>
      <c r="Y426" s="29">
        <v>-2.8899999999999999E-2</v>
      </c>
      <c r="Z426" s="29">
        <v>-3.85E-2</v>
      </c>
      <c r="AA426" s="30">
        <v>300</v>
      </c>
      <c r="AB426" s="30">
        <v>475</v>
      </c>
      <c r="AC426" s="31">
        <v>-40.619300000000003</v>
      </c>
      <c r="AD426" s="31">
        <v>0.16288441102756893</v>
      </c>
      <c r="AE426" s="30">
        <v>1</v>
      </c>
    </row>
    <row r="427" spans="2:31" x14ac:dyDescent="0.2">
      <c r="B427" s="28">
        <v>227</v>
      </c>
      <c r="C427" s="29" t="s">
        <v>1207</v>
      </c>
      <c r="D427" s="29" t="s">
        <v>618</v>
      </c>
      <c r="E427" s="29">
        <v>1E-4</v>
      </c>
      <c r="F427" s="29">
        <v>2.8400000000000002E-2</v>
      </c>
      <c r="G427" s="29">
        <v>3.78E-2</v>
      </c>
      <c r="H427" s="29">
        <v>-1E-4</v>
      </c>
      <c r="I427" s="29">
        <v>-2.8899999999999999E-2</v>
      </c>
      <c r="J427" s="29">
        <v>-3.85E-2</v>
      </c>
      <c r="K427" s="30">
        <v>300</v>
      </c>
      <c r="L427" s="30">
        <v>475</v>
      </c>
      <c r="M427" s="31">
        <v>72.652000000000001</v>
      </c>
      <c r="N427" s="31">
        <v>0.29133634085213034</v>
      </c>
      <c r="O427" s="30">
        <v>1</v>
      </c>
      <c r="R427" s="28">
        <v>227</v>
      </c>
      <c r="S427" s="29" t="s">
        <v>1207</v>
      </c>
      <c r="T427" s="29" t="s">
        <v>618</v>
      </c>
      <c r="U427" s="29">
        <v>1E-4</v>
      </c>
      <c r="V427" s="29">
        <v>2.8400000000000002E-2</v>
      </c>
      <c r="W427" s="29">
        <v>3.78E-2</v>
      </c>
      <c r="X427" s="29">
        <v>-1E-4</v>
      </c>
      <c r="Y427" s="29">
        <v>-2.8899999999999999E-2</v>
      </c>
      <c r="Z427" s="29">
        <v>-3.85E-2</v>
      </c>
      <c r="AA427" s="30">
        <v>300</v>
      </c>
      <c r="AB427" s="30">
        <v>475</v>
      </c>
      <c r="AC427" s="31">
        <v>72.652100000000004</v>
      </c>
      <c r="AD427" s="31">
        <v>0.29133674185463659</v>
      </c>
      <c r="AE427" s="30">
        <v>1</v>
      </c>
    </row>
    <row r="428" spans="2:31" x14ac:dyDescent="0.2">
      <c r="B428" s="28">
        <v>239</v>
      </c>
      <c r="C428" s="29" t="s">
        <v>1209</v>
      </c>
      <c r="D428" s="29" t="s">
        <v>616</v>
      </c>
      <c r="E428" s="29">
        <v>1E-4</v>
      </c>
      <c r="F428" s="29">
        <v>2.7900000000000001E-2</v>
      </c>
      <c r="G428" s="29">
        <v>3.7199999999999997E-2</v>
      </c>
      <c r="H428" s="29">
        <v>-1E-4</v>
      </c>
      <c r="I428" s="29">
        <v>-2.81E-2</v>
      </c>
      <c r="J428" s="29">
        <v>-3.7499999999999999E-2</v>
      </c>
      <c r="K428" s="30">
        <v>300</v>
      </c>
      <c r="L428" s="30">
        <v>475</v>
      </c>
      <c r="M428" s="31">
        <v>-45.014899999999997</v>
      </c>
      <c r="N428" s="31">
        <v>0.18051087719298242</v>
      </c>
      <c r="O428" s="30">
        <v>1</v>
      </c>
      <c r="R428" s="28">
        <v>239</v>
      </c>
      <c r="S428" s="29" t="s">
        <v>1209</v>
      </c>
      <c r="T428" s="29" t="s">
        <v>616</v>
      </c>
      <c r="U428" s="29">
        <v>1E-4</v>
      </c>
      <c r="V428" s="29">
        <v>2.7900000000000001E-2</v>
      </c>
      <c r="W428" s="29">
        <v>3.7199999999999997E-2</v>
      </c>
      <c r="X428" s="29">
        <v>-1E-4</v>
      </c>
      <c r="Y428" s="29">
        <v>-2.81E-2</v>
      </c>
      <c r="Z428" s="29">
        <v>-3.7499999999999999E-2</v>
      </c>
      <c r="AA428" s="30">
        <v>300</v>
      </c>
      <c r="AB428" s="30">
        <v>475</v>
      </c>
      <c r="AC428" s="31">
        <v>-45.014600000000002</v>
      </c>
      <c r="AD428" s="31">
        <v>0.18050967418546365</v>
      </c>
      <c r="AE428" s="30">
        <v>1</v>
      </c>
    </row>
    <row r="429" spans="2:31" x14ac:dyDescent="0.2">
      <c r="B429" s="28">
        <v>239</v>
      </c>
      <c r="C429" s="29" t="s">
        <v>1210</v>
      </c>
      <c r="D429" s="29" t="s">
        <v>618</v>
      </c>
      <c r="E429" s="29">
        <v>1E-4</v>
      </c>
      <c r="F429" s="29">
        <v>2.7900000000000001E-2</v>
      </c>
      <c r="G429" s="29">
        <v>3.7199999999999997E-2</v>
      </c>
      <c r="H429" s="29">
        <v>-1E-4</v>
      </c>
      <c r="I429" s="29">
        <v>-2.81E-2</v>
      </c>
      <c r="J429" s="29">
        <v>-3.7499999999999999E-2</v>
      </c>
      <c r="K429" s="30">
        <v>300</v>
      </c>
      <c r="L429" s="30">
        <v>475</v>
      </c>
      <c r="M429" s="31">
        <v>72.652000000000001</v>
      </c>
      <c r="N429" s="31">
        <v>0.29133634085213034</v>
      </c>
      <c r="O429" s="30">
        <v>1</v>
      </c>
      <c r="R429" s="28">
        <v>239</v>
      </c>
      <c r="S429" s="29" t="s">
        <v>1210</v>
      </c>
      <c r="T429" s="29" t="s">
        <v>618</v>
      </c>
      <c r="U429" s="29">
        <v>1E-4</v>
      </c>
      <c r="V429" s="29">
        <v>2.7900000000000001E-2</v>
      </c>
      <c r="W429" s="29">
        <v>3.7199999999999997E-2</v>
      </c>
      <c r="X429" s="29">
        <v>-1E-4</v>
      </c>
      <c r="Y429" s="29">
        <v>-2.81E-2</v>
      </c>
      <c r="Z429" s="29">
        <v>-3.7499999999999999E-2</v>
      </c>
      <c r="AA429" s="30">
        <v>300</v>
      </c>
      <c r="AB429" s="30">
        <v>475</v>
      </c>
      <c r="AC429" s="31">
        <v>72.652100000000004</v>
      </c>
      <c r="AD429" s="31">
        <v>0.29133674185463659</v>
      </c>
      <c r="AE429" s="30">
        <v>1</v>
      </c>
    </row>
    <row r="430" spans="2:31" x14ac:dyDescent="0.2">
      <c r="B430" s="28">
        <v>240</v>
      </c>
      <c r="C430" s="29" t="s">
        <v>1212</v>
      </c>
      <c r="D430" s="29" t="s">
        <v>616</v>
      </c>
      <c r="E430" s="29">
        <v>1E-4</v>
      </c>
      <c r="F430" s="29">
        <v>2.7900000000000001E-2</v>
      </c>
      <c r="G430" s="29">
        <v>3.7199999999999997E-2</v>
      </c>
      <c r="H430" s="29">
        <v>-1E-4</v>
      </c>
      <c r="I430" s="29">
        <v>-2.81E-2</v>
      </c>
      <c r="J430" s="29">
        <v>-3.7499999999999999E-2</v>
      </c>
      <c r="K430" s="30">
        <v>300</v>
      </c>
      <c r="L430" s="30">
        <v>475</v>
      </c>
      <c r="M430" s="31">
        <v>-43.3962</v>
      </c>
      <c r="N430" s="31">
        <v>0.17401984962406014</v>
      </c>
      <c r="O430" s="30">
        <v>1</v>
      </c>
      <c r="R430" s="28">
        <v>240</v>
      </c>
      <c r="S430" s="29" t="s">
        <v>1212</v>
      </c>
      <c r="T430" s="29" t="s">
        <v>616</v>
      </c>
      <c r="U430" s="29">
        <v>1E-4</v>
      </c>
      <c r="V430" s="29">
        <v>2.7900000000000001E-2</v>
      </c>
      <c r="W430" s="29">
        <v>3.7199999999999997E-2</v>
      </c>
      <c r="X430" s="29">
        <v>-1E-4</v>
      </c>
      <c r="Y430" s="29">
        <v>-2.81E-2</v>
      </c>
      <c r="Z430" s="29">
        <v>-3.7499999999999999E-2</v>
      </c>
      <c r="AA430" s="30">
        <v>300</v>
      </c>
      <c r="AB430" s="30">
        <v>475</v>
      </c>
      <c r="AC430" s="31">
        <v>-43.395699999999998</v>
      </c>
      <c r="AD430" s="31">
        <v>0.1740178446115288</v>
      </c>
      <c r="AE430" s="30">
        <v>1</v>
      </c>
    </row>
    <row r="431" spans="2:31" x14ac:dyDescent="0.2">
      <c r="B431" s="28">
        <v>240</v>
      </c>
      <c r="C431" s="29" t="s">
        <v>1213</v>
      </c>
      <c r="D431" s="29" t="s">
        <v>618</v>
      </c>
      <c r="E431" s="29">
        <v>1E-4</v>
      </c>
      <c r="F431" s="29">
        <v>2.7900000000000001E-2</v>
      </c>
      <c r="G431" s="29">
        <v>3.7199999999999997E-2</v>
      </c>
      <c r="H431" s="29">
        <v>-1E-4</v>
      </c>
      <c r="I431" s="29">
        <v>-2.81E-2</v>
      </c>
      <c r="J431" s="29">
        <v>-3.7499999999999999E-2</v>
      </c>
      <c r="K431" s="30">
        <v>300</v>
      </c>
      <c r="L431" s="30">
        <v>475</v>
      </c>
      <c r="M431" s="31">
        <v>72.652000000000001</v>
      </c>
      <c r="N431" s="31">
        <v>0.29133634085213034</v>
      </c>
      <c r="O431" s="30">
        <v>1</v>
      </c>
      <c r="R431" s="28">
        <v>240</v>
      </c>
      <c r="S431" s="29" t="s">
        <v>1213</v>
      </c>
      <c r="T431" s="29" t="s">
        <v>618</v>
      </c>
      <c r="U431" s="29">
        <v>1E-4</v>
      </c>
      <c r="V431" s="29">
        <v>2.7900000000000001E-2</v>
      </c>
      <c r="W431" s="29">
        <v>3.7199999999999997E-2</v>
      </c>
      <c r="X431" s="29">
        <v>-1E-4</v>
      </c>
      <c r="Y431" s="29">
        <v>-2.81E-2</v>
      </c>
      <c r="Z431" s="29">
        <v>-3.7499999999999999E-2</v>
      </c>
      <c r="AA431" s="30">
        <v>300</v>
      </c>
      <c r="AB431" s="30">
        <v>475</v>
      </c>
      <c r="AC431" s="31">
        <v>72.652100000000004</v>
      </c>
      <c r="AD431" s="31">
        <v>0.29133674185463659</v>
      </c>
      <c r="AE431" s="30">
        <v>1</v>
      </c>
    </row>
    <row r="432" spans="2:31" x14ac:dyDescent="0.2">
      <c r="B432" s="28">
        <v>241</v>
      </c>
      <c r="C432" s="29" t="s">
        <v>1214</v>
      </c>
      <c r="D432" s="29" t="s">
        <v>616</v>
      </c>
      <c r="E432" s="29">
        <v>1E-4</v>
      </c>
      <c r="F432" s="29">
        <v>2.7900000000000001E-2</v>
      </c>
      <c r="G432" s="29">
        <v>3.7199999999999997E-2</v>
      </c>
      <c r="H432" s="29">
        <v>-1E-4</v>
      </c>
      <c r="I432" s="29">
        <v>-2.81E-2</v>
      </c>
      <c r="J432" s="29">
        <v>-3.7499999999999999E-2</v>
      </c>
      <c r="K432" s="30">
        <v>300</v>
      </c>
      <c r="L432" s="30">
        <v>475</v>
      </c>
      <c r="M432" s="31">
        <v>-45.266300000000001</v>
      </c>
      <c r="N432" s="31">
        <v>0.18151899749373435</v>
      </c>
      <c r="O432" s="30">
        <v>1</v>
      </c>
      <c r="R432" s="28">
        <v>241</v>
      </c>
      <c r="S432" s="29" t="s">
        <v>1214</v>
      </c>
      <c r="T432" s="29" t="s">
        <v>616</v>
      </c>
      <c r="U432" s="29">
        <v>1E-4</v>
      </c>
      <c r="V432" s="29">
        <v>2.7900000000000001E-2</v>
      </c>
      <c r="W432" s="29">
        <v>3.7199999999999997E-2</v>
      </c>
      <c r="X432" s="29">
        <v>-1E-4</v>
      </c>
      <c r="Y432" s="29">
        <v>-2.81E-2</v>
      </c>
      <c r="Z432" s="29">
        <v>-3.7499999999999999E-2</v>
      </c>
      <c r="AA432" s="30">
        <v>300</v>
      </c>
      <c r="AB432" s="30">
        <v>475</v>
      </c>
      <c r="AC432" s="31">
        <v>-45.265999999999998</v>
      </c>
      <c r="AD432" s="31">
        <v>0.18151779448621555</v>
      </c>
      <c r="AE432" s="30">
        <v>1</v>
      </c>
    </row>
    <row r="433" spans="2:31" x14ac:dyDescent="0.2">
      <c r="B433" s="28">
        <v>241</v>
      </c>
      <c r="C433" s="29" t="s">
        <v>1215</v>
      </c>
      <c r="D433" s="29" t="s">
        <v>618</v>
      </c>
      <c r="E433" s="29">
        <v>1E-4</v>
      </c>
      <c r="F433" s="29">
        <v>2.7900000000000001E-2</v>
      </c>
      <c r="G433" s="29">
        <v>3.7199999999999997E-2</v>
      </c>
      <c r="H433" s="29">
        <v>-1E-4</v>
      </c>
      <c r="I433" s="29">
        <v>-2.81E-2</v>
      </c>
      <c r="J433" s="29">
        <v>-3.7499999999999999E-2</v>
      </c>
      <c r="K433" s="30">
        <v>300</v>
      </c>
      <c r="L433" s="30">
        <v>475</v>
      </c>
      <c r="M433" s="31">
        <v>72.652000000000001</v>
      </c>
      <c r="N433" s="31">
        <v>0.29133634085213034</v>
      </c>
      <c r="O433" s="30">
        <v>1</v>
      </c>
      <c r="R433" s="28">
        <v>241</v>
      </c>
      <c r="S433" s="29" t="s">
        <v>1215</v>
      </c>
      <c r="T433" s="29" t="s">
        <v>618</v>
      </c>
      <c r="U433" s="29">
        <v>1E-4</v>
      </c>
      <c r="V433" s="29">
        <v>2.7900000000000001E-2</v>
      </c>
      <c r="W433" s="29">
        <v>3.7199999999999997E-2</v>
      </c>
      <c r="X433" s="29">
        <v>-1E-4</v>
      </c>
      <c r="Y433" s="29">
        <v>-2.81E-2</v>
      </c>
      <c r="Z433" s="29">
        <v>-3.7499999999999999E-2</v>
      </c>
      <c r="AA433" s="30">
        <v>300</v>
      </c>
      <c r="AB433" s="30">
        <v>475</v>
      </c>
      <c r="AC433" s="31">
        <v>72.652100000000004</v>
      </c>
      <c r="AD433" s="31">
        <v>0.29133674185463659</v>
      </c>
      <c r="AE433" s="30">
        <v>1</v>
      </c>
    </row>
    <row r="434" spans="2:31" x14ac:dyDescent="0.2">
      <c r="B434" s="28">
        <v>242</v>
      </c>
      <c r="C434" s="29" t="s">
        <v>1216</v>
      </c>
      <c r="D434" s="29" t="s">
        <v>616</v>
      </c>
      <c r="E434" s="29">
        <v>1E-4</v>
      </c>
      <c r="F434" s="29">
        <v>2.7900000000000001E-2</v>
      </c>
      <c r="G434" s="29">
        <v>3.7199999999999997E-2</v>
      </c>
      <c r="H434" s="29">
        <v>-1E-4</v>
      </c>
      <c r="I434" s="29">
        <v>-2.81E-2</v>
      </c>
      <c r="J434" s="29">
        <v>-3.7499999999999999E-2</v>
      </c>
      <c r="K434" s="30">
        <v>300</v>
      </c>
      <c r="L434" s="30">
        <v>475</v>
      </c>
      <c r="M434" s="31">
        <v>-44.313499999999998</v>
      </c>
      <c r="N434" s="31">
        <v>0.17769824561403508</v>
      </c>
      <c r="O434" s="30">
        <v>1</v>
      </c>
      <c r="R434" s="28">
        <v>242</v>
      </c>
      <c r="S434" s="29" t="s">
        <v>1216</v>
      </c>
      <c r="T434" s="29" t="s">
        <v>616</v>
      </c>
      <c r="U434" s="29">
        <v>1E-4</v>
      </c>
      <c r="V434" s="29">
        <v>2.7900000000000001E-2</v>
      </c>
      <c r="W434" s="29">
        <v>3.7199999999999997E-2</v>
      </c>
      <c r="X434" s="29">
        <v>-1E-4</v>
      </c>
      <c r="Y434" s="29">
        <v>-2.81E-2</v>
      </c>
      <c r="Z434" s="29">
        <v>-3.7499999999999999E-2</v>
      </c>
      <c r="AA434" s="30">
        <v>300</v>
      </c>
      <c r="AB434" s="30">
        <v>475</v>
      </c>
      <c r="AC434" s="31">
        <v>-44.313200000000002</v>
      </c>
      <c r="AD434" s="31">
        <v>0.17769704260651631</v>
      </c>
      <c r="AE434" s="30">
        <v>1</v>
      </c>
    </row>
    <row r="435" spans="2:31" x14ac:dyDescent="0.2">
      <c r="B435" s="28">
        <v>242</v>
      </c>
      <c r="C435" s="29" t="s">
        <v>1217</v>
      </c>
      <c r="D435" s="29" t="s">
        <v>618</v>
      </c>
      <c r="E435" s="29">
        <v>1E-4</v>
      </c>
      <c r="F435" s="29">
        <v>2.7900000000000001E-2</v>
      </c>
      <c r="G435" s="29">
        <v>3.7199999999999997E-2</v>
      </c>
      <c r="H435" s="29">
        <v>-1E-4</v>
      </c>
      <c r="I435" s="29">
        <v>-2.81E-2</v>
      </c>
      <c r="J435" s="29">
        <v>-3.7499999999999999E-2</v>
      </c>
      <c r="K435" s="30">
        <v>300</v>
      </c>
      <c r="L435" s="30">
        <v>475</v>
      </c>
      <c r="M435" s="31">
        <v>72.652000000000001</v>
      </c>
      <c r="N435" s="31">
        <v>0.29133634085213034</v>
      </c>
      <c r="O435" s="30">
        <v>1</v>
      </c>
      <c r="R435" s="28">
        <v>242</v>
      </c>
      <c r="S435" s="29" t="s">
        <v>1217</v>
      </c>
      <c r="T435" s="29" t="s">
        <v>618</v>
      </c>
      <c r="U435" s="29">
        <v>1E-4</v>
      </c>
      <c r="V435" s="29">
        <v>2.7900000000000001E-2</v>
      </c>
      <c r="W435" s="29">
        <v>3.7199999999999997E-2</v>
      </c>
      <c r="X435" s="29">
        <v>-1E-4</v>
      </c>
      <c r="Y435" s="29">
        <v>-2.81E-2</v>
      </c>
      <c r="Z435" s="29">
        <v>-3.7499999999999999E-2</v>
      </c>
      <c r="AA435" s="30">
        <v>300</v>
      </c>
      <c r="AB435" s="30">
        <v>475</v>
      </c>
      <c r="AC435" s="31">
        <v>72.652100000000004</v>
      </c>
      <c r="AD435" s="31">
        <v>0.29133674185463659</v>
      </c>
      <c r="AE435" s="30">
        <v>1</v>
      </c>
    </row>
    <row r="436" spans="2:31" x14ac:dyDescent="0.2">
      <c r="B436" s="28">
        <v>243</v>
      </c>
      <c r="C436" s="29" t="s">
        <v>1219</v>
      </c>
      <c r="D436" s="29" t="s">
        <v>616</v>
      </c>
      <c r="E436" s="29">
        <v>1E-4</v>
      </c>
      <c r="F436" s="29">
        <v>2.7900000000000001E-2</v>
      </c>
      <c r="G436" s="29">
        <v>3.7199999999999997E-2</v>
      </c>
      <c r="H436" s="29">
        <v>-1E-4</v>
      </c>
      <c r="I436" s="29">
        <v>-2.81E-2</v>
      </c>
      <c r="J436" s="29">
        <v>-3.7499999999999999E-2</v>
      </c>
      <c r="K436" s="30">
        <v>300</v>
      </c>
      <c r="L436" s="30">
        <v>475</v>
      </c>
      <c r="M436" s="31">
        <v>-42.7226</v>
      </c>
      <c r="N436" s="31">
        <v>0.17131869674185463</v>
      </c>
      <c r="O436" s="30">
        <v>1</v>
      </c>
      <c r="R436" s="28">
        <v>243</v>
      </c>
      <c r="S436" s="29" t="s">
        <v>1219</v>
      </c>
      <c r="T436" s="29" t="s">
        <v>616</v>
      </c>
      <c r="U436" s="29">
        <v>1E-4</v>
      </c>
      <c r="V436" s="29">
        <v>2.7900000000000001E-2</v>
      </c>
      <c r="W436" s="29">
        <v>3.7199999999999997E-2</v>
      </c>
      <c r="X436" s="29">
        <v>-1E-4</v>
      </c>
      <c r="Y436" s="29">
        <v>-2.81E-2</v>
      </c>
      <c r="Z436" s="29">
        <v>-3.7499999999999999E-2</v>
      </c>
      <c r="AA436" s="30">
        <v>300</v>
      </c>
      <c r="AB436" s="30">
        <v>475</v>
      </c>
      <c r="AC436" s="31">
        <v>-42.722299999999997</v>
      </c>
      <c r="AD436" s="31">
        <v>0.17131749373433583</v>
      </c>
      <c r="AE436" s="30">
        <v>1</v>
      </c>
    </row>
    <row r="437" spans="2:31" x14ac:dyDescent="0.2">
      <c r="B437" s="28">
        <v>243</v>
      </c>
      <c r="C437" s="29" t="s">
        <v>1220</v>
      </c>
      <c r="D437" s="29" t="s">
        <v>618</v>
      </c>
      <c r="E437" s="29">
        <v>1E-4</v>
      </c>
      <c r="F437" s="29">
        <v>2.7900000000000001E-2</v>
      </c>
      <c r="G437" s="29">
        <v>3.7199999999999997E-2</v>
      </c>
      <c r="H437" s="29">
        <v>-1E-4</v>
      </c>
      <c r="I437" s="29">
        <v>-2.81E-2</v>
      </c>
      <c r="J437" s="29">
        <v>-3.7499999999999999E-2</v>
      </c>
      <c r="K437" s="30">
        <v>300</v>
      </c>
      <c r="L437" s="30">
        <v>475</v>
      </c>
      <c r="M437" s="31">
        <v>72.652000000000001</v>
      </c>
      <c r="N437" s="31">
        <v>0.29133634085213034</v>
      </c>
      <c r="O437" s="30">
        <v>1</v>
      </c>
      <c r="R437" s="28">
        <v>243</v>
      </c>
      <c r="S437" s="29" t="s">
        <v>1220</v>
      </c>
      <c r="T437" s="29" t="s">
        <v>618</v>
      </c>
      <c r="U437" s="29">
        <v>1E-4</v>
      </c>
      <c r="V437" s="29">
        <v>2.7900000000000001E-2</v>
      </c>
      <c r="W437" s="29">
        <v>3.7199999999999997E-2</v>
      </c>
      <c r="X437" s="29">
        <v>-1E-4</v>
      </c>
      <c r="Y437" s="29">
        <v>-2.81E-2</v>
      </c>
      <c r="Z437" s="29">
        <v>-3.7499999999999999E-2</v>
      </c>
      <c r="AA437" s="30">
        <v>300</v>
      </c>
      <c r="AB437" s="30">
        <v>475</v>
      </c>
      <c r="AC437" s="31">
        <v>72.652100000000004</v>
      </c>
      <c r="AD437" s="31">
        <v>0.29133674185463659</v>
      </c>
      <c r="AE437" s="30">
        <v>1</v>
      </c>
    </row>
    <row r="438" spans="2:31" x14ac:dyDescent="0.2">
      <c r="B438" s="28">
        <v>213</v>
      </c>
      <c r="C438" s="29" t="s">
        <v>1222</v>
      </c>
      <c r="D438" s="29" t="s">
        <v>616</v>
      </c>
      <c r="E438" s="29">
        <v>1E-4</v>
      </c>
      <c r="F438" s="29">
        <v>2.8400000000000002E-2</v>
      </c>
      <c r="G438" s="29">
        <v>3.78E-2</v>
      </c>
      <c r="H438" s="29">
        <v>-1E-4</v>
      </c>
      <c r="I438" s="29">
        <v>-2.8899999999999999E-2</v>
      </c>
      <c r="J438" s="29">
        <v>-3.85E-2</v>
      </c>
      <c r="K438" s="30">
        <v>300</v>
      </c>
      <c r="L438" s="30">
        <v>475</v>
      </c>
      <c r="M438" s="31">
        <v>-40.3536</v>
      </c>
      <c r="N438" s="31">
        <v>0.16181894736842103</v>
      </c>
      <c r="O438" s="30">
        <v>1</v>
      </c>
      <c r="R438" s="28">
        <v>213</v>
      </c>
      <c r="S438" s="29" t="s">
        <v>1222</v>
      </c>
      <c r="T438" s="29" t="s">
        <v>616</v>
      </c>
      <c r="U438" s="29">
        <v>1E-4</v>
      </c>
      <c r="V438" s="29">
        <v>2.8400000000000002E-2</v>
      </c>
      <c r="W438" s="29">
        <v>3.78E-2</v>
      </c>
      <c r="X438" s="29">
        <v>-1E-4</v>
      </c>
      <c r="Y438" s="29">
        <v>-2.8899999999999999E-2</v>
      </c>
      <c r="Z438" s="29">
        <v>-3.85E-2</v>
      </c>
      <c r="AA438" s="30">
        <v>300</v>
      </c>
      <c r="AB438" s="30">
        <v>475</v>
      </c>
      <c r="AC438" s="31">
        <v>-40.3536</v>
      </c>
      <c r="AD438" s="31">
        <v>0.16181894736842103</v>
      </c>
      <c r="AE438" s="30">
        <v>1</v>
      </c>
    </row>
    <row r="439" spans="2:31" x14ac:dyDescent="0.2">
      <c r="B439" s="28">
        <v>213</v>
      </c>
      <c r="C439" s="29" t="s">
        <v>1223</v>
      </c>
      <c r="D439" s="29" t="s">
        <v>618</v>
      </c>
      <c r="E439" s="29">
        <v>1E-4</v>
      </c>
      <c r="F439" s="29">
        <v>2.8400000000000002E-2</v>
      </c>
      <c r="G439" s="29">
        <v>3.78E-2</v>
      </c>
      <c r="H439" s="29">
        <v>-1E-4</v>
      </c>
      <c r="I439" s="29">
        <v>-2.8899999999999999E-2</v>
      </c>
      <c r="J439" s="29">
        <v>-3.85E-2</v>
      </c>
      <c r="K439" s="30">
        <v>300</v>
      </c>
      <c r="L439" s="30">
        <v>475</v>
      </c>
      <c r="M439" s="31">
        <v>73.4726</v>
      </c>
      <c r="N439" s="31">
        <v>0.29462696741854638</v>
      </c>
      <c r="O439" s="30">
        <v>1</v>
      </c>
      <c r="R439" s="28">
        <v>213</v>
      </c>
      <c r="S439" s="29" t="s">
        <v>1223</v>
      </c>
      <c r="T439" s="29" t="s">
        <v>618</v>
      </c>
      <c r="U439" s="29">
        <v>1E-4</v>
      </c>
      <c r="V439" s="29">
        <v>2.8400000000000002E-2</v>
      </c>
      <c r="W439" s="29">
        <v>3.78E-2</v>
      </c>
      <c r="X439" s="29">
        <v>-1E-4</v>
      </c>
      <c r="Y439" s="29">
        <v>-2.8899999999999999E-2</v>
      </c>
      <c r="Z439" s="29">
        <v>-3.85E-2</v>
      </c>
      <c r="AA439" s="30">
        <v>300</v>
      </c>
      <c r="AB439" s="30">
        <v>475</v>
      </c>
      <c r="AC439" s="31">
        <v>73.4726</v>
      </c>
      <c r="AD439" s="31">
        <v>0.29462696741854638</v>
      </c>
      <c r="AE439" s="30">
        <v>1</v>
      </c>
    </row>
    <row r="440" spans="2:31" x14ac:dyDescent="0.2">
      <c r="B440" s="28">
        <v>216</v>
      </c>
      <c r="C440" s="29" t="s">
        <v>1225</v>
      </c>
      <c r="D440" s="29" t="s">
        <v>616</v>
      </c>
      <c r="E440" s="29">
        <v>1E-4</v>
      </c>
      <c r="F440" s="29">
        <v>2.8500000000000001E-2</v>
      </c>
      <c r="G440" s="29">
        <v>3.7900000000000003E-2</v>
      </c>
      <c r="H440" s="29">
        <v>-1E-4</v>
      </c>
      <c r="I440" s="29">
        <v>-2.9000000000000001E-2</v>
      </c>
      <c r="J440" s="29">
        <v>-3.8600000000000002E-2</v>
      </c>
      <c r="K440" s="30">
        <v>300</v>
      </c>
      <c r="L440" s="30">
        <v>475</v>
      </c>
      <c r="M440" s="31">
        <v>-49.9756</v>
      </c>
      <c r="N440" s="31">
        <v>0.20040340852130326</v>
      </c>
      <c r="O440" s="30">
        <v>1</v>
      </c>
      <c r="R440" s="28">
        <v>216</v>
      </c>
      <c r="S440" s="29" t="s">
        <v>1225</v>
      </c>
      <c r="T440" s="29" t="s">
        <v>616</v>
      </c>
      <c r="U440" s="29">
        <v>1E-4</v>
      </c>
      <c r="V440" s="29">
        <v>2.8500000000000001E-2</v>
      </c>
      <c r="W440" s="29">
        <v>3.7900000000000003E-2</v>
      </c>
      <c r="X440" s="29">
        <v>-1E-4</v>
      </c>
      <c r="Y440" s="29">
        <v>-2.9000000000000001E-2</v>
      </c>
      <c r="Z440" s="29">
        <v>-3.8600000000000002E-2</v>
      </c>
      <c r="AA440" s="30">
        <v>300</v>
      </c>
      <c r="AB440" s="30">
        <v>475</v>
      </c>
      <c r="AC440" s="31">
        <v>-49.975700000000003</v>
      </c>
      <c r="AD440" s="31">
        <v>0.20040380952380954</v>
      </c>
      <c r="AE440" s="30">
        <v>1</v>
      </c>
    </row>
    <row r="441" spans="2:31" x14ac:dyDescent="0.2">
      <c r="B441" s="28">
        <v>216</v>
      </c>
      <c r="C441" s="29" t="s">
        <v>1226</v>
      </c>
      <c r="D441" s="29" t="s">
        <v>618</v>
      </c>
      <c r="E441" s="29">
        <v>1E-4</v>
      </c>
      <c r="F441" s="29">
        <v>2.8500000000000001E-2</v>
      </c>
      <c r="G441" s="29">
        <v>3.7900000000000003E-2</v>
      </c>
      <c r="H441" s="29">
        <v>-1E-4</v>
      </c>
      <c r="I441" s="29">
        <v>-2.9000000000000001E-2</v>
      </c>
      <c r="J441" s="29">
        <v>-3.8600000000000002E-2</v>
      </c>
      <c r="K441" s="30">
        <v>300</v>
      </c>
      <c r="L441" s="30">
        <v>475</v>
      </c>
      <c r="M441" s="31">
        <v>88.469300000000004</v>
      </c>
      <c r="N441" s="31">
        <v>0.35476411027568922</v>
      </c>
      <c r="O441" s="30">
        <v>1</v>
      </c>
      <c r="R441" s="28">
        <v>216</v>
      </c>
      <c r="S441" s="29" t="s">
        <v>1226</v>
      </c>
      <c r="T441" s="29" t="s">
        <v>618</v>
      </c>
      <c r="U441" s="29">
        <v>1E-4</v>
      </c>
      <c r="V441" s="29">
        <v>2.8500000000000001E-2</v>
      </c>
      <c r="W441" s="29">
        <v>3.7900000000000003E-2</v>
      </c>
      <c r="X441" s="29">
        <v>-1E-4</v>
      </c>
      <c r="Y441" s="29">
        <v>-2.9000000000000001E-2</v>
      </c>
      <c r="Z441" s="29">
        <v>-3.8600000000000002E-2</v>
      </c>
      <c r="AA441" s="30">
        <v>300</v>
      </c>
      <c r="AB441" s="30">
        <v>475</v>
      </c>
      <c r="AC441" s="31">
        <v>88.469200000000001</v>
      </c>
      <c r="AD441" s="31">
        <v>0.35476370927318296</v>
      </c>
      <c r="AE441" s="30">
        <v>1</v>
      </c>
    </row>
    <row r="442" spans="2:31" x14ac:dyDescent="0.2">
      <c r="B442" s="28">
        <v>219</v>
      </c>
      <c r="C442" s="29" t="s">
        <v>1228</v>
      </c>
      <c r="D442" s="29" t="s">
        <v>616</v>
      </c>
      <c r="E442" s="29">
        <v>1E-4</v>
      </c>
      <c r="F442" s="29">
        <v>2.8500000000000001E-2</v>
      </c>
      <c r="G442" s="29">
        <v>3.7900000000000003E-2</v>
      </c>
      <c r="H442" s="29">
        <v>-1E-4</v>
      </c>
      <c r="I442" s="29">
        <v>-2.9000000000000001E-2</v>
      </c>
      <c r="J442" s="29">
        <v>-3.8600000000000002E-2</v>
      </c>
      <c r="K442" s="30">
        <v>300</v>
      </c>
      <c r="L442" s="30">
        <v>475</v>
      </c>
      <c r="M442" s="31">
        <v>-49.741</v>
      </c>
      <c r="N442" s="31">
        <v>0.19946265664160401</v>
      </c>
      <c r="O442" s="30">
        <v>1</v>
      </c>
      <c r="R442" s="28">
        <v>219</v>
      </c>
      <c r="S442" s="29" t="s">
        <v>1228</v>
      </c>
      <c r="T442" s="29" t="s">
        <v>616</v>
      </c>
      <c r="U442" s="29">
        <v>1E-4</v>
      </c>
      <c r="V442" s="29">
        <v>2.8500000000000001E-2</v>
      </c>
      <c r="W442" s="29">
        <v>3.7900000000000003E-2</v>
      </c>
      <c r="X442" s="29">
        <v>-1E-4</v>
      </c>
      <c r="Y442" s="29">
        <v>-2.9000000000000001E-2</v>
      </c>
      <c r="Z442" s="29">
        <v>-3.8600000000000002E-2</v>
      </c>
      <c r="AA442" s="30">
        <v>300</v>
      </c>
      <c r="AB442" s="30">
        <v>475</v>
      </c>
      <c r="AC442" s="31">
        <v>-49.741199999999999</v>
      </c>
      <c r="AD442" s="31">
        <v>0.19946345864661652</v>
      </c>
      <c r="AE442" s="30">
        <v>1</v>
      </c>
    </row>
    <row r="443" spans="2:31" x14ac:dyDescent="0.2">
      <c r="B443" s="28">
        <v>219</v>
      </c>
      <c r="C443" s="29" t="s">
        <v>1229</v>
      </c>
      <c r="D443" s="29" t="s">
        <v>618</v>
      </c>
      <c r="E443" s="29">
        <v>1E-4</v>
      </c>
      <c r="F443" s="29">
        <v>2.8500000000000001E-2</v>
      </c>
      <c r="G443" s="29">
        <v>3.7900000000000003E-2</v>
      </c>
      <c r="H443" s="29">
        <v>-1E-4</v>
      </c>
      <c r="I443" s="29">
        <v>-2.9000000000000001E-2</v>
      </c>
      <c r="J443" s="29">
        <v>-3.8600000000000002E-2</v>
      </c>
      <c r="K443" s="30">
        <v>300</v>
      </c>
      <c r="L443" s="30">
        <v>475</v>
      </c>
      <c r="M443" s="31">
        <v>89.8078</v>
      </c>
      <c r="N443" s="31">
        <v>0.36013152882205512</v>
      </c>
      <c r="O443" s="30">
        <v>1</v>
      </c>
      <c r="R443" s="28">
        <v>219</v>
      </c>
      <c r="S443" s="29" t="s">
        <v>1229</v>
      </c>
      <c r="T443" s="29" t="s">
        <v>618</v>
      </c>
      <c r="U443" s="29">
        <v>1E-4</v>
      </c>
      <c r="V443" s="29">
        <v>2.8500000000000001E-2</v>
      </c>
      <c r="W443" s="29">
        <v>3.7900000000000003E-2</v>
      </c>
      <c r="X443" s="29">
        <v>-1E-4</v>
      </c>
      <c r="Y443" s="29">
        <v>-2.9000000000000001E-2</v>
      </c>
      <c r="Z443" s="29">
        <v>-3.8600000000000002E-2</v>
      </c>
      <c r="AA443" s="30">
        <v>300</v>
      </c>
      <c r="AB443" s="30">
        <v>475</v>
      </c>
      <c r="AC443" s="31">
        <v>89.8078</v>
      </c>
      <c r="AD443" s="31">
        <v>0.36013152882205512</v>
      </c>
      <c r="AE443" s="30">
        <v>1</v>
      </c>
    </row>
    <row r="444" spans="2:31" x14ac:dyDescent="0.2">
      <c r="B444" s="28">
        <v>222</v>
      </c>
      <c r="C444" s="29" t="s">
        <v>1231</v>
      </c>
      <c r="D444" s="29" t="s">
        <v>616</v>
      </c>
      <c r="E444" s="29">
        <v>1E-4</v>
      </c>
      <c r="F444" s="29">
        <v>2.8500000000000001E-2</v>
      </c>
      <c r="G444" s="29">
        <v>3.7900000000000003E-2</v>
      </c>
      <c r="H444" s="29">
        <v>-1E-4</v>
      </c>
      <c r="I444" s="29">
        <v>-2.9000000000000001E-2</v>
      </c>
      <c r="J444" s="29">
        <v>-3.8600000000000002E-2</v>
      </c>
      <c r="K444" s="30">
        <v>300</v>
      </c>
      <c r="L444" s="30">
        <v>475</v>
      </c>
      <c r="M444" s="31">
        <v>-49.761200000000002</v>
      </c>
      <c r="N444" s="31">
        <v>0.1995436591478697</v>
      </c>
      <c r="O444" s="30">
        <v>1</v>
      </c>
      <c r="R444" s="28">
        <v>222</v>
      </c>
      <c r="S444" s="29" t="s">
        <v>1231</v>
      </c>
      <c r="T444" s="29" t="s">
        <v>616</v>
      </c>
      <c r="U444" s="29">
        <v>1E-4</v>
      </c>
      <c r="V444" s="29">
        <v>2.8500000000000001E-2</v>
      </c>
      <c r="W444" s="29">
        <v>3.7900000000000003E-2</v>
      </c>
      <c r="X444" s="29">
        <v>-1E-4</v>
      </c>
      <c r="Y444" s="29">
        <v>-2.9000000000000001E-2</v>
      </c>
      <c r="Z444" s="29">
        <v>-3.8600000000000002E-2</v>
      </c>
      <c r="AA444" s="30">
        <v>300</v>
      </c>
      <c r="AB444" s="30">
        <v>475</v>
      </c>
      <c r="AC444" s="31">
        <v>-49.761299999999999</v>
      </c>
      <c r="AD444" s="31">
        <v>0.19954406015037593</v>
      </c>
      <c r="AE444" s="30">
        <v>1</v>
      </c>
    </row>
    <row r="445" spans="2:31" x14ac:dyDescent="0.2">
      <c r="B445" s="28">
        <v>222</v>
      </c>
      <c r="C445" s="29" t="s">
        <v>1232</v>
      </c>
      <c r="D445" s="29" t="s">
        <v>618</v>
      </c>
      <c r="E445" s="29">
        <v>1E-4</v>
      </c>
      <c r="F445" s="29">
        <v>2.8500000000000001E-2</v>
      </c>
      <c r="G445" s="29">
        <v>3.7900000000000003E-2</v>
      </c>
      <c r="H445" s="29">
        <v>-1E-4</v>
      </c>
      <c r="I445" s="29">
        <v>-2.9000000000000001E-2</v>
      </c>
      <c r="J445" s="29">
        <v>-3.8600000000000002E-2</v>
      </c>
      <c r="K445" s="30">
        <v>300</v>
      </c>
      <c r="L445" s="30">
        <v>475</v>
      </c>
      <c r="M445" s="31">
        <v>89.7881</v>
      </c>
      <c r="N445" s="31">
        <v>0.36005253132832082</v>
      </c>
      <c r="O445" s="30">
        <v>1</v>
      </c>
      <c r="R445" s="28">
        <v>222</v>
      </c>
      <c r="S445" s="29" t="s">
        <v>1232</v>
      </c>
      <c r="T445" s="29" t="s">
        <v>618</v>
      </c>
      <c r="U445" s="29">
        <v>1E-4</v>
      </c>
      <c r="V445" s="29">
        <v>2.8500000000000001E-2</v>
      </c>
      <c r="W445" s="29">
        <v>3.7900000000000003E-2</v>
      </c>
      <c r="X445" s="29">
        <v>-1E-4</v>
      </c>
      <c r="Y445" s="29">
        <v>-2.9000000000000001E-2</v>
      </c>
      <c r="Z445" s="29">
        <v>-3.8600000000000002E-2</v>
      </c>
      <c r="AA445" s="30">
        <v>300</v>
      </c>
      <c r="AB445" s="30">
        <v>475</v>
      </c>
      <c r="AC445" s="31">
        <v>89.7881</v>
      </c>
      <c r="AD445" s="31">
        <v>0.36005253132832082</v>
      </c>
      <c r="AE445" s="30">
        <v>1</v>
      </c>
    </row>
    <row r="446" spans="2:31" x14ac:dyDescent="0.2">
      <c r="B446" s="28">
        <v>225</v>
      </c>
      <c r="C446" s="29" t="s">
        <v>1234</v>
      </c>
      <c r="D446" s="29" t="s">
        <v>616</v>
      </c>
      <c r="E446" s="29">
        <v>1E-4</v>
      </c>
      <c r="F446" s="29">
        <v>2.8500000000000001E-2</v>
      </c>
      <c r="G446" s="29">
        <v>3.7900000000000003E-2</v>
      </c>
      <c r="H446" s="29">
        <v>-1E-4</v>
      </c>
      <c r="I446" s="29">
        <v>-2.9000000000000001E-2</v>
      </c>
      <c r="J446" s="29">
        <v>-3.8600000000000002E-2</v>
      </c>
      <c r="K446" s="30">
        <v>300</v>
      </c>
      <c r="L446" s="30">
        <v>475</v>
      </c>
      <c r="M446" s="31">
        <v>-50.034399999999998</v>
      </c>
      <c r="N446" s="31">
        <v>0.20063919799498747</v>
      </c>
      <c r="O446" s="30">
        <v>1</v>
      </c>
      <c r="R446" s="28">
        <v>225</v>
      </c>
      <c r="S446" s="29" t="s">
        <v>1234</v>
      </c>
      <c r="T446" s="29" t="s">
        <v>616</v>
      </c>
      <c r="U446" s="29">
        <v>1E-4</v>
      </c>
      <c r="V446" s="29">
        <v>2.8500000000000001E-2</v>
      </c>
      <c r="W446" s="29">
        <v>3.7900000000000003E-2</v>
      </c>
      <c r="X446" s="29">
        <v>-1E-4</v>
      </c>
      <c r="Y446" s="29">
        <v>-2.9000000000000001E-2</v>
      </c>
      <c r="Z446" s="29">
        <v>-3.8600000000000002E-2</v>
      </c>
      <c r="AA446" s="30">
        <v>300</v>
      </c>
      <c r="AB446" s="30">
        <v>475</v>
      </c>
      <c r="AC446" s="31">
        <v>-50.034500000000001</v>
      </c>
      <c r="AD446" s="31">
        <v>0.20063959899749373</v>
      </c>
      <c r="AE446" s="30">
        <v>1</v>
      </c>
    </row>
    <row r="447" spans="2:31" x14ac:dyDescent="0.2">
      <c r="B447" s="28">
        <v>225</v>
      </c>
      <c r="C447" s="29" t="s">
        <v>1235</v>
      </c>
      <c r="D447" s="29" t="s">
        <v>618</v>
      </c>
      <c r="E447" s="29">
        <v>1E-4</v>
      </c>
      <c r="F447" s="29">
        <v>2.8500000000000001E-2</v>
      </c>
      <c r="G447" s="29">
        <v>3.7900000000000003E-2</v>
      </c>
      <c r="H447" s="29">
        <v>-1E-4</v>
      </c>
      <c r="I447" s="29">
        <v>-2.9000000000000001E-2</v>
      </c>
      <c r="J447" s="29">
        <v>-3.8600000000000002E-2</v>
      </c>
      <c r="K447" s="30">
        <v>300</v>
      </c>
      <c r="L447" s="30">
        <v>475</v>
      </c>
      <c r="M447" s="31">
        <v>88.415300000000002</v>
      </c>
      <c r="N447" s="31">
        <v>0.35454756892230577</v>
      </c>
      <c r="O447" s="30">
        <v>1</v>
      </c>
      <c r="R447" s="28">
        <v>225</v>
      </c>
      <c r="S447" s="29" t="s">
        <v>1235</v>
      </c>
      <c r="T447" s="29" t="s">
        <v>618</v>
      </c>
      <c r="U447" s="29">
        <v>1E-4</v>
      </c>
      <c r="V447" s="29">
        <v>2.8500000000000001E-2</v>
      </c>
      <c r="W447" s="29">
        <v>3.7900000000000003E-2</v>
      </c>
      <c r="X447" s="29">
        <v>-1E-4</v>
      </c>
      <c r="Y447" s="29">
        <v>-2.9000000000000001E-2</v>
      </c>
      <c r="Z447" s="29">
        <v>-3.8600000000000002E-2</v>
      </c>
      <c r="AA447" s="30">
        <v>300</v>
      </c>
      <c r="AB447" s="30">
        <v>475</v>
      </c>
      <c r="AC447" s="31">
        <v>88.415199999999999</v>
      </c>
      <c r="AD447" s="31">
        <v>0.35454716791979951</v>
      </c>
      <c r="AE447" s="30">
        <v>1</v>
      </c>
    </row>
    <row r="448" spans="2:31" x14ac:dyDescent="0.2">
      <c r="B448" s="28">
        <v>228</v>
      </c>
      <c r="C448" s="29" t="s">
        <v>1237</v>
      </c>
      <c r="D448" s="29" t="s">
        <v>616</v>
      </c>
      <c r="E448" s="29">
        <v>1E-4</v>
      </c>
      <c r="F448" s="29">
        <v>2.8400000000000002E-2</v>
      </c>
      <c r="G448" s="29">
        <v>3.78E-2</v>
      </c>
      <c r="H448" s="29">
        <v>-1E-4</v>
      </c>
      <c r="I448" s="29">
        <v>-2.8899999999999999E-2</v>
      </c>
      <c r="J448" s="29">
        <v>-3.85E-2</v>
      </c>
      <c r="K448" s="30">
        <v>300</v>
      </c>
      <c r="L448" s="30">
        <v>475</v>
      </c>
      <c r="M448" s="31">
        <v>-40.425600000000003</v>
      </c>
      <c r="N448" s="31">
        <v>0.16210766917293234</v>
      </c>
      <c r="O448" s="30">
        <v>1</v>
      </c>
      <c r="R448" s="28">
        <v>228</v>
      </c>
      <c r="S448" s="29" t="s">
        <v>1237</v>
      </c>
      <c r="T448" s="29" t="s">
        <v>616</v>
      </c>
      <c r="U448" s="29">
        <v>1E-4</v>
      </c>
      <c r="V448" s="29">
        <v>2.8400000000000002E-2</v>
      </c>
      <c r="W448" s="29">
        <v>3.78E-2</v>
      </c>
      <c r="X448" s="29">
        <v>-1E-4</v>
      </c>
      <c r="Y448" s="29">
        <v>-2.8899999999999999E-2</v>
      </c>
      <c r="Z448" s="29">
        <v>-3.85E-2</v>
      </c>
      <c r="AA448" s="30">
        <v>300</v>
      </c>
      <c r="AB448" s="30">
        <v>475</v>
      </c>
      <c r="AC448" s="31">
        <v>-40.425600000000003</v>
      </c>
      <c r="AD448" s="31">
        <v>0.16210766917293234</v>
      </c>
      <c r="AE448" s="30">
        <v>1</v>
      </c>
    </row>
    <row r="449" spans="2:31" x14ac:dyDescent="0.2">
      <c r="B449" s="28">
        <v>228</v>
      </c>
      <c r="C449" s="29" t="s">
        <v>1238</v>
      </c>
      <c r="D449" s="29" t="s">
        <v>618</v>
      </c>
      <c r="E449" s="29">
        <v>1E-4</v>
      </c>
      <c r="F449" s="29">
        <v>2.8400000000000002E-2</v>
      </c>
      <c r="G449" s="29">
        <v>3.78E-2</v>
      </c>
      <c r="H449" s="29">
        <v>-1E-4</v>
      </c>
      <c r="I449" s="29">
        <v>-2.8899999999999999E-2</v>
      </c>
      <c r="J449" s="29">
        <v>-3.85E-2</v>
      </c>
      <c r="K449" s="30">
        <v>300</v>
      </c>
      <c r="L449" s="30">
        <v>475</v>
      </c>
      <c r="M449" s="31">
        <v>73.423299999999998</v>
      </c>
      <c r="N449" s="31">
        <v>0.29442927318295742</v>
      </c>
      <c r="O449" s="30">
        <v>1</v>
      </c>
      <c r="R449" s="28">
        <v>228</v>
      </c>
      <c r="S449" s="29" t="s">
        <v>1238</v>
      </c>
      <c r="T449" s="29" t="s">
        <v>618</v>
      </c>
      <c r="U449" s="29">
        <v>1E-4</v>
      </c>
      <c r="V449" s="29">
        <v>2.8400000000000002E-2</v>
      </c>
      <c r="W449" s="29">
        <v>3.78E-2</v>
      </c>
      <c r="X449" s="29">
        <v>-1E-4</v>
      </c>
      <c r="Y449" s="29">
        <v>-2.8899999999999999E-2</v>
      </c>
      <c r="Z449" s="29">
        <v>-3.85E-2</v>
      </c>
      <c r="AA449" s="30">
        <v>300</v>
      </c>
      <c r="AB449" s="30">
        <v>475</v>
      </c>
      <c r="AC449" s="31">
        <v>73.423400000000001</v>
      </c>
      <c r="AD449" s="31">
        <v>0.29442967418546362</v>
      </c>
      <c r="AE449" s="30">
        <v>1</v>
      </c>
    </row>
    <row r="450" spans="2:31" x14ac:dyDescent="0.2">
      <c r="B450" s="28">
        <v>244</v>
      </c>
      <c r="C450" s="29" t="s">
        <v>1240</v>
      </c>
      <c r="D450" s="29" t="s">
        <v>616</v>
      </c>
      <c r="E450" s="29">
        <v>1E-4</v>
      </c>
      <c r="F450" s="29">
        <v>2.7900000000000001E-2</v>
      </c>
      <c r="G450" s="29">
        <v>3.7199999999999997E-2</v>
      </c>
      <c r="H450" s="29">
        <v>-1E-4</v>
      </c>
      <c r="I450" s="29">
        <v>-2.81E-2</v>
      </c>
      <c r="J450" s="29">
        <v>-3.7499999999999999E-2</v>
      </c>
      <c r="K450" s="30">
        <v>300</v>
      </c>
      <c r="L450" s="30">
        <v>475</v>
      </c>
      <c r="M450" s="31">
        <v>-40.0291</v>
      </c>
      <c r="N450" s="31">
        <v>0.16051769423558895</v>
      </c>
      <c r="O450" s="30">
        <v>1</v>
      </c>
      <c r="R450" s="28">
        <v>244</v>
      </c>
      <c r="S450" s="29" t="s">
        <v>1240</v>
      </c>
      <c r="T450" s="29" t="s">
        <v>616</v>
      </c>
      <c r="U450" s="29">
        <v>1E-4</v>
      </c>
      <c r="V450" s="29">
        <v>2.7900000000000001E-2</v>
      </c>
      <c r="W450" s="29">
        <v>3.7199999999999997E-2</v>
      </c>
      <c r="X450" s="29">
        <v>-1E-4</v>
      </c>
      <c r="Y450" s="29">
        <v>-2.81E-2</v>
      </c>
      <c r="Z450" s="29">
        <v>-3.7499999999999999E-2</v>
      </c>
      <c r="AA450" s="30">
        <v>300</v>
      </c>
      <c r="AB450" s="30">
        <v>475</v>
      </c>
      <c r="AC450" s="31">
        <v>-40.028700000000001</v>
      </c>
      <c r="AD450" s="31">
        <v>0.1605160902255639</v>
      </c>
      <c r="AE450" s="30">
        <v>1</v>
      </c>
    </row>
    <row r="451" spans="2:31" x14ac:dyDescent="0.2">
      <c r="B451" s="28">
        <v>244</v>
      </c>
      <c r="C451" s="29" t="s">
        <v>1241</v>
      </c>
      <c r="D451" s="29" t="s">
        <v>618</v>
      </c>
      <c r="E451" s="29">
        <v>1E-4</v>
      </c>
      <c r="F451" s="29">
        <v>2.7900000000000001E-2</v>
      </c>
      <c r="G451" s="29">
        <v>3.7199999999999997E-2</v>
      </c>
      <c r="H451" s="29">
        <v>-1E-4</v>
      </c>
      <c r="I451" s="29">
        <v>-2.81E-2</v>
      </c>
      <c r="J451" s="29">
        <v>-3.7499999999999999E-2</v>
      </c>
      <c r="K451" s="30">
        <v>300</v>
      </c>
      <c r="L451" s="30">
        <v>475</v>
      </c>
      <c r="M451" s="31">
        <v>73.423299999999998</v>
      </c>
      <c r="N451" s="31">
        <v>0.29442927318295742</v>
      </c>
      <c r="O451" s="30">
        <v>1</v>
      </c>
      <c r="R451" s="28">
        <v>244</v>
      </c>
      <c r="S451" s="29" t="s">
        <v>1241</v>
      </c>
      <c r="T451" s="29" t="s">
        <v>618</v>
      </c>
      <c r="U451" s="29">
        <v>1E-4</v>
      </c>
      <c r="V451" s="29">
        <v>2.7900000000000001E-2</v>
      </c>
      <c r="W451" s="29">
        <v>3.7199999999999997E-2</v>
      </c>
      <c r="X451" s="29">
        <v>-1E-4</v>
      </c>
      <c r="Y451" s="29">
        <v>-2.81E-2</v>
      </c>
      <c r="Z451" s="29">
        <v>-3.7499999999999999E-2</v>
      </c>
      <c r="AA451" s="30">
        <v>300</v>
      </c>
      <c r="AB451" s="30">
        <v>475</v>
      </c>
      <c r="AC451" s="31">
        <v>73.423400000000001</v>
      </c>
      <c r="AD451" s="31">
        <v>0.29442967418546362</v>
      </c>
      <c r="AE451" s="30">
        <v>1</v>
      </c>
    </row>
    <row r="452" spans="2:31" x14ac:dyDescent="0.2">
      <c r="B452" s="28">
        <v>245</v>
      </c>
      <c r="C452" s="29" t="s">
        <v>1243</v>
      </c>
      <c r="D452" s="29" t="s">
        <v>616</v>
      </c>
      <c r="E452" s="29">
        <v>1E-4</v>
      </c>
      <c r="F452" s="29">
        <v>2.7900000000000001E-2</v>
      </c>
      <c r="G452" s="29">
        <v>3.7199999999999997E-2</v>
      </c>
      <c r="H452" s="29">
        <v>-1E-4</v>
      </c>
      <c r="I452" s="29">
        <v>-2.81E-2</v>
      </c>
      <c r="J452" s="29">
        <v>-3.7499999999999999E-2</v>
      </c>
      <c r="K452" s="30">
        <v>300</v>
      </c>
      <c r="L452" s="30">
        <v>475</v>
      </c>
      <c r="M452" s="31">
        <v>-39.696899999999999</v>
      </c>
      <c r="N452" s="31">
        <v>0.15918556390977445</v>
      </c>
      <c r="O452" s="30">
        <v>1</v>
      </c>
      <c r="R452" s="28">
        <v>245</v>
      </c>
      <c r="S452" s="29" t="s">
        <v>1243</v>
      </c>
      <c r="T452" s="29" t="s">
        <v>616</v>
      </c>
      <c r="U452" s="29">
        <v>1E-4</v>
      </c>
      <c r="V452" s="29">
        <v>2.7900000000000001E-2</v>
      </c>
      <c r="W452" s="29">
        <v>3.7199999999999997E-2</v>
      </c>
      <c r="X452" s="29">
        <v>-1E-4</v>
      </c>
      <c r="Y452" s="29">
        <v>-2.81E-2</v>
      </c>
      <c r="Z452" s="29">
        <v>-3.7499999999999999E-2</v>
      </c>
      <c r="AA452" s="30">
        <v>300</v>
      </c>
      <c r="AB452" s="30">
        <v>475</v>
      </c>
      <c r="AC452" s="31">
        <v>-39.6965</v>
      </c>
      <c r="AD452" s="31">
        <v>0.15918395989974937</v>
      </c>
      <c r="AE452" s="30">
        <v>1</v>
      </c>
    </row>
    <row r="453" spans="2:31" x14ac:dyDescent="0.2">
      <c r="B453" s="28">
        <v>245</v>
      </c>
      <c r="C453" s="29" t="s">
        <v>1244</v>
      </c>
      <c r="D453" s="29" t="s">
        <v>618</v>
      </c>
      <c r="E453" s="29">
        <v>1E-4</v>
      </c>
      <c r="F453" s="29">
        <v>2.7900000000000001E-2</v>
      </c>
      <c r="G453" s="29">
        <v>3.7199999999999997E-2</v>
      </c>
      <c r="H453" s="29">
        <v>-1E-4</v>
      </c>
      <c r="I453" s="29">
        <v>-2.81E-2</v>
      </c>
      <c r="J453" s="29">
        <v>-3.7499999999999999E-2</v>
      </c>
      <c r="K453" s="30">
        <v>300</v>
      </c>
      <c r="L453" s="30">
        <v>475</v>
      </c>
      <c r="M453" s="31">
        <v>73.423299999999998</v>
      </c>
      <c r="N453" s="31">
        <v>0.29442927318295742</v>
      </c>
      <c r="O453" s="30">
        <v>1</v>
      </c>
      <c r="R453" s="28">
        <v>245</v>
      </c>
      <c r="S453" s="29" t="s">
        <v>1244</v>
      </c>
      <c r="T453" s="29" t="s">
        <v>618</v>
      </c>
      <c r="U453" s="29">
        <v>1E-4</v>
      </c>
      <c r="V453" s="29">
        <v>2.7900000000000001E-2</v>
      </c>
      <c r="W453" s="29">
        <v>3.7199999999999997E-2</v>
      </c>
      <c r="X453" s="29">
        <v>-1E-4</v>
      </c>
      <c r="Y453" s="29">
        <v>-2.81E-2</v>
      </c>
      <c r="Z453" s="29">
        <v>-3.7499999999999999E-2</v>
      </c>
      <c r="AA453" s="30">
        <v>300</v>
      </c>
      <c r="AB453" s="30">
        <v>475</v>
      </c>
      <c r="AC453" s="31">
        <v>73.423400000000001</v>
      </c>
      <c r="AD453" s="31">
        <v>0.29442967418546362</v>
      </c>
      <c r="AE453" s="30">
        <v>1</v>
      </c>
    </row>
    <row r="454" spans="2:31" x14ac:dyDescent="0.2">
      <c r="B454" s="28">
        <v>246</v>
      </c>
      <c r="C454" s="29" t="s">
        <v>1245</v>
      </c>
      <c r="D454" s="29" t="s">
        <v>616</v>
      </c>
      <c r="E454" s="29">
        <v>1E-4</v>
      </c>
      <c r="F454" s="29">
        <v>2.7900000000000001E-2</v>
      </c>
      <c r="G454" s="29">
        <v>3.7199999999999997E-2</v>
      </c>
      <c r="H454" s="29">
        <v>-1E-4</v>
      </c>
      <c r="I454" s="29">
        <v>-2.81E-2</v>
      </c>
      <c r="J454" s="29">
        <v>-3.7499999999999999E-2</v>
      </c>
      <c r="K454" s="30">
        <v>300</v>
      </c>
      <c r="L454" s="30">
        <v>475</v>
      </c>
      <c r="M454" s="31">
        <v>-39.003500000000003</v>
      </c>
      <c r="N454" s="31">
        <v>0.15640501253132832</v>
      </c>
      <c r="O454" s="30">
        <v>1</v>
      </c>
      <c r="R454" s="28">
        <v>246</v>
      </c>
      <c r="S454" s="29" t="s">
        <v>1245</v>
      </c>
      <c r="T454" s="29" t="s">
        <v>616</v>
      </c>
      <c r="U454" s="29">
        <v>1E-4</v>
      </c>
      <c r="V454" s="29">
        <v>2.7900000000000001E-2</v>
      </c>
      <c r="W454" s="29">
        <v>3.7199999999999997E-2</v>
      </c>
      <c r="X454" s="29">
        <v>-1E-4</v>
      </c>
      <c r="Y454" s="29">
        <v>-2.81E-2</v>
      </c>
      <c r="Z454" s="29">
        <v>-3.7499999999999999E-2</v>
      </c>
      <c r="AA454" s="30">
        <v>300</v>
      </c>
      <c r="AB454" s="30">
        <v>475</v>
      </c>
      <c r="AC454" s="31">
        <v>-39.003100000000003</v>
      </c>
      <c r="AD454" s="31">
        <v>0.15640340852130327</v>
      </c>
      <c r="AE454" s="30">
        <v>1</v>
      </c>
    </row>
    <row r="455" spans="2:31" x14ac:dyDescent="0.2">
      <c r="B455" s="28">
        <v>246</v>
      </c>
      <c r="C455" s="29" t="s">
        <v>1246</v>
      </c>
      <c r="D455" s="29" t="s">
        <v>618</v>
      </c>
      <c r="E455" s="29">
        <v>1E-4</v>
      </c>
      <c r="F455" s="29">
        <v>2.7900000000000001E-2</v>
      </c>
      <c r="G455" s="29">
        <v>3.7199999999999997E-2</v>
      </c>
      <c r="H455" s="29">
        <v>-1E-4</v>
      </c>
      <c r="I455" s="29">
        <v>-2.81E-2</v>
      </c>
      <c r="J455" s="29">
        <v>-3.7499999999999999E-2</v>
      </c>
      <c r="K455" s="30">
        <v>300</v>
      </c>
      <c r="L455" s="30">
        <v>475</v>
      </c>
      <c r="M455" s="31">
        <v>73.423299999999998</v>
      </c>
      <c r="N455" s="31">
        <v>0.29442927318295742</v>
      </c>
      <c r="O455" s="30">
        <v>1</v>
      </c>
      <c r="R455" s="28">
        <v>246</v>
      </c>
      <c r="S455" s="29" t="s">
        <v>1246</v>
      </c>
      <c r="T455" s="29" t="s">
        <v>618</v>
      </c>
      <c r="U455" s="29">
        <v>1E-4</v>
      </c>
      <c r="V455" s="29">
        <v>2.7900000000000001E-2</v>
      </c>
      <c r="W455" s="29">
        <v>3.7199999999999997E-2</v>
      </c>
      <c r="X455" s="29">
        <v>-1E-4</v>
      </c>
      <c r="Y455" s="29">
        <v>-2.81E-2</v>
      </c>
      <c r="Z455" s="29">
        <v>-3.7499999999999999E-2</v>
      </c>
      <c r="AA455" s="30">
        <v>300</v>
      </c>
      <c r="AB455" s="30">
        <v>475</v>
      </c>
      <c r="AC455" s="31">
        <v>73.423400000000001</v>
      </c>
      <c r="AD455" s="31">
        <v>0.29442967418546362</v>
      </c>
      <c r="AE455" s="30">
        <v>1</v>
      </c>
    </row>
    <row r="456" spans="2:31" x14ac:dyDescent="0.2">
      <c r="B456" s="28">
        <v>247</v>
      </c>
      <c r="C456" s="29" t="s">
        <v>1247</v>
      </c>
      <c r="D456" s="29" t="s">
        <v>616</v>
      </c>
      <c r="E456" s="29">
        <v>1E-4</v>
      </c>
      <c r="F456" s="29">
        <v>2.7900000000000001E-2</v>
      </c>
      <c r="G456" s="29">
        <v>3.7199999999999997E-2</v>
      </c>
      <c r="H456" s="29">
        <v>-1E-4</v>
      </c>
      <c r="I456" s="29">
        <v>-2.81E-2</v>
      </c>
      <c r="J456" s="29">
        <v>-3.7499999999999999E-2</v>
      </c>
      <c r="K456" s="30">
        <v>300</v>
      </c>
      <c r="L456" s="30">
        <v>475</v>
      </c>
      <c r="M456" s="31">
        <v>-38.898899999999998</v>
      </c>
      <c r="N456" s="31">
        <v>0.15598556390977442</v>
      </c>
      <c r="O456" s="30">
        <v>1</v>
      </c>
      <c r="R456" s="28">
        <v>247</v>
      </c>
      <c r="S456" s="29" t="s">
        <v>1247</v>
      </c>
      <c r="T456" s="29" t="s">
        <v>616</v>
      </c>
      <c r="U456" s="29">
        <v>1E-4</v>
      </c>
      <c r="V456" s="29">
        <v>2.7900000000000001E-2</v>
      </c>
      <c r="W456" s="29">
        <v>3.7199999999999997E-2</v>
      </c>
      <c r="X456" s="29">
        <v>-1E-4</v>
      </c>
      <c r="Y456" s="29">
        <v>-2.81E-2</v>
      </c>
      <c r="Z456" s="29">
        <v>-3.7499999999999999E-2</v>
      </c>
      <c r="AA456" s="30">
        <v>300</v>
      </c>
      <c r="AB456" s="30">
        <v>475</v>
      </c>
      <c r="AC456" s="31">
        <v>-38.898600000000002</v>
      </c>
      <c r="AD456" s="31">
        <v>0.15598436090225562</v>
      </c>
      <c r="AE456" s="30">
        <v>1</v>
      </c>
    </row>
    <row r="457" spans="2:31" x14ac:dyDescent="0.2">
      <c r="B457" s="28">
        <v>247</v>
      </c>
      <c r="C457" s="29" t="s">
        <v>1248</v>
      </c>
      <c r="D457" s="29" t="s">
        <v>618</v>
      </c>
      <c r="E457" s="29">
        <v>1E-4</v>
      </c>
      <c r="F457" s="29">
        <v>2.7900000000000001E-2</v>
      </c>
      <c r="G457" s="29">
        <v>3.7199999999999997E-2</v>
      </c>
      <c r="H457" s="29">
        <v>-1E-4</v>
      </c>
      <c r="I457" s="29">
        <v>-2.81E-2</v>
      </c>
      <c r="J457" s="29">
        <v>-3.7499999999999999E-2</v>
      </c>
      <c r="K457" s="30">
        <v>300</v>
      </c>
      <c r="L457" s="30">
        <v>475</v>
      </c>
      <c r="M457" s="31">
        <v>73.423299999999998</v>
      </c>
      <c r="N457" s="31">
        <v>0.29442927318295742</v>
      </c>
      <c r="O457" s="30">
        <v>1</v>
      </c>
      <c r="R457" s="28">
        <v>247</v>
      </c>
      <c r="S457" s="29" t="s">
        <v>1248</v>
      </c>
      <c r="T457" s="29" t="s">
        <v>618</v>
      </c>
      <c r="U457" s="29">
        <v>1E-4</v>
      </c>
      <c r="V457" s="29">
        <v>2.7900000000000001E-2</v>
      </c>
      <c r="W457" s="29">
        <v>3.7199999999999997E-2</v>
      </c>
      <c r="X457" s="29">
        <v>-1E-4</v>
      </c>
      <c r="Y457" s="29">
        <v>-2.81E-2</v>
      </c>
      <c r="Z457" s="29">
        <v>-3.7499999999999999E-2</v>
      </c>
      <c r="AA457" s="30">
        <v>300</v>
      </c>
      <c r="AB457" s="30">
        <v>475</v>
      </c>
      <c r="AC457" s="31">
        <v>73.423400000000001</v>
      </c>
      <c r="AD457" s="31">
        <v>0.29442967418546362</v>
      </c>
      <c r="AE457" s="30">
        <v>1</v>
      </c>
    </row>
    <row r="458" spans="2:31" x14ac:dyDescent="0.2">
      <c r="B458" s="28">
        <v>248</v>
      </c>
      <c r="C458" s="29" t="s">
        <v>1250</v>
      </c>
      <c r="D458" s="29" t="s">
        <v>616</v>
      </c>
      <c r="E458" s="29">
        <v>1E-4</v>
      </c>
      <c r="F458" s="29">
        <v>2.7900000000000001E-2</v>
      </c>
      <c r="G458" s="29">
        <v>3.7199999999999997E-2</v>
      </c>
      <c r="H458" s="29">
        <v>-1E-4</v>
      </c>
      <c r="I458" s="29">
        <v>-2.81E-2</v>
      </c>
      <c r="J458" s="29">
        <v>-3.7499999999999999E-2</v>
      </c>
      <c r="K458" s="30">
        <v>300</v>
      </c>
      <c r="L458" s="30">
        <v>475</v>
      </c>
      <c r="M458" s="31">
        <v>-39.414299999999997</v>
      </c>
      <c r="N458" s="31">
        <v>0.15805233082706766</v>
      </c>
      <c r="O458" s="30">
        <v>1</v>
      </c>
      <c r="R458" s="28">
        <v>248</v>
      </c>
      <c r="S458" s="29" t="s">
        <v>1250</v>
      </c>
      <c r="T458" s="29" t="s">
        <v>616</v>
      </c>
      <c r="U458" s="29">
        <v>1E-4</v>
      </c>
      <c r="V458" s="29">
        <v>2.7900000000000001E-2</v>
      </c>
      <c r="W458" s="29">
        <v>3.7199999999999997E-2</v>
      </c>
      <c r="X458" s="29">
        <v>-1E-4</v>
      </c>
      <c r="Y458" s="29">
        <v>-2.81E-2</v>
      </c>
      <c r="Z458" s="29">
        <v>-3.7499999999999999E-2</v>
      </c>
      <c r="AA458" s="30">
        <v>300</v>
      </c>
      <c r="AB458" s="30">
        <v>475</v>
      </c>
      <c r="AC458" s="31">
        <v>-39.413899999999998</v>
      </c>
      <c r="AD458" s="31">
        <v>0.1580507268170426</v>
      </c>
      <c r="AE458" s="30">
        <v>1</v>
      </c>
    </row>
    <row r="459" spans="2:31" x14ac:dyDescent="0.2">
      <c r="B459" s="28">
        <v>248</v>
      </c>
      <c r="C459" s="29" t="s">
        <v>1251</v>
      </c>
      <c r="D459" s="29" t="s">
        <v>618</v>
      </c>
      <c r="E459" s="29">
        <v>1E-4</v>
      </c>
      <c r="F459" s="29">
        <v>2.7900000000000001E-2</v>
      </c>
      <c r="G459" s="29">
        <v>3.7199999999999997E-2</v>
      </c>
      <c r="H459" s="29">
        <v>-1E-4</v>
      </c>
      <c r="I459" s="29">
        <v>-2.81E-2</v>
      </c>
      <c r="J459" s="29">
        <v>-3.7499999999999999E-2</v>
      </c>
      <c r="K459" s="30">
        <v>300</v>
      </c>
      <c r="L459" s="30">
        <v>475</v>
      </c>
      <c r="M459" s="31">
        <v>73.423299999999998</v>
      </c>
      <c r="N459" s="31">
        <v>0.29442927318295742</v>
      </c>
      <c r="O459" s="30">
        <v>1</v>
      </c>
      <c r="R459" s="28">
        <v>248</v>
      </c>
      <c r="S459" s="29" t="s">
        <v>1251</v>
      </c>
      <c r="T459" s="29" t="s">
        <v>618</v>
      </c>
      <c r="U459" s="29">
        <v>1E-4</v>
      </c>
      <c r="V459" s="29">
        <v>2.7900000000000001E-2</v>
      </c>
      <c r="W459" s="29">
        <v>3.7199999999999997E-2</v>
      </c>
      <c r="X459" s="29">
        <v>-1E-4</v>
      </c>
      <c r="Y459" s="29">
        <v>-2.81E-2</v>
      </c>
      <c r="Z459" s="29">
        <v>-3.7499999999999999E-2</v>
      </c>
      <c r="AA459" s="30">
        <v>300</v>
      </c>
      <c r="AB459" s="30">
        <v>475</v>
      </c>
      <c r="AC459" s="31">
        <v>73.423400000000001</v>
      </c>
      <c r="AD459" s="31">
        <v>0.29442967418546362</v>
      </c>
      <c r="AE459" s="30">
        <v>1</v>
      </c>
    </row>
    <row r="460" spans="2:31" x14ac:dyDescent="0.2">
      <c r="B460" s="28">
        <v>291</v>
      </c>
      <c r="C460" s="29" t="s">
        <v>1253</v>
      </c>
      <c r="D460" s="29" t="s">
        <v>616</v>
      </c>
      <c r="E460" s="29">
        <v>1E-4</v>
      </c>
      <c r="F460" s="29">
        <v>2.7900000000000001E-2</v>
      </c>
      <c r="G460" s="29">
        <v>3.7199999999999997E-2</v>
      </c>
      <c r="H460" s="29">
        <v>-1E-4</v>
      </c>
      <c r="I460" s="29">
        <v>-2.81E-2</v>
      </c>
      <c r="J460" s="29">
        <v>-3.7499999999999999E-2</v>
      </c>
      <c r="K460" s="30">
        <v>300</v>
      </c>
      <c r="L460" s="30">
        <v>475</v>
      </c>
      <c r="M460" s="31">
        <v>-37.233199999999997</v>
      </c>
      <c r="N460" s="31">
        <v>0.14930606516290726</v>
      </c>
      <c r="O460" s="30">
        <v>1</v>
      </c>
      <c r="R460" s="28">
        <v>291</v>
      </c>
      <c r="S460" s="29" t="s">
        <v>1253</v>
      </c>
      <c r="T460" s="29" t="s">
        <v>616</v>
      </c>
      <c r="U460" s="29">
        <v>1E-4</v>
      </c>
      <c r="V460" s="29">
        <v>2.7900000000000001E-2</v>
      </c>
      <c r="W460" s="29">
        <v>3.7199999999999997E-2</v>
      </c>
      <c r="X460" s="29">
        <v>-1E-4</v>
      </c>
      <c r="Y460" s="29">
        <v>-2.81E-2</v>
      </c>
      <c r="Z460" s="29">
        <v>-3.7499999999999999E-2</v>
      </c>
      <c r="AA460" s="30">
        <v>300</v>
      </c>
      <c r="AB460" s="30">
        <v>475</v>
      </c>
      <c r="AC460" s="31">
        <v>-37.232700000000001</v>
      </c>
      <c r="AD460" s="31">
        <v>0.14930406015037595</v>
      </c>
      <c r="AE460" s="30">
        <v>1</v>
      </c>
    </row>
    <row r="461" spans="2:31" x14ac:dyDescent="0.2">
      <c r="B461" s="28">
        <v>291</v>
      </c>
      <c r="C461" s="29" t="s">
        <v>1254</v>
      </c>
      <c r="D461" s="29" t="s">
        <v>618</v>
      </c>
      <c r="E461" s="29">
        <v>1E-4</v>
      </c>
      <c r="F461" s="29">
        <v>2.7900000000000001E-2</v>
      </c>
      <c r="G461" s="29">
        <v>3.7199999999999997E-2</v>
      </c>
      <c r="H461" s="29">
        <v>-1E-4</v>
      </c>
      <c r="I461" s="29">
        <v>-2.81E-2</v>
      </c>
      <c r="J461" s="29">
        <v>-3.7499999999999999E-2</v>
      </c>
      <c r="K461" s="30">
        <v>300</v>
      </c>
      <c r="L461" s="30">
        <v>475</v>
      </c>
      <c r="M461" s="31">
        <v>73.423299999999998</v>
      </c>
      <c r="N461" s="31">
        <v>0.29442927318295742</v>
      </c>
      <c r="O461" s="30">
        <v>1</v>
      </c>
      <c r="R461" s="28">
        <v>291</v>
      </c>
      <c r="S461" s="29" t="s">
        <v>1254</v>
      </c>
      <c r="T461" s="29" t="s">
        <v>618</v>
      </c>
      <c r="U461" s="29">
        <v>1E-4</v>
      </c>
      <c r="V461" s="29">
        <v>2.7900000000000001E-2</v>
      </c>
      <c r="W461" s="29">
        <v>3.7199999999999997E-2</v>
      </c>
      <c r="X461" s="29">
        <v>-1E-4</v>
      </c>
      <c r="Y461" s="29">
        <v>-2.81E-2</v>
      </c>
      <c r="Z461" s="29">
        <v>-3.7499999999999999E-2</v>
      </c>
      <c r="AA461" s="30">
        <v>300</v>
      </c>
      <c r="AB461" s="30">
        <v>475</v>
      </c>
      <c r="AC461" s="31">
        <v>73.423400000000001</v>
      </c>
      <c r="AD461" s="31">
        <v>0.29442967418546362</v>
      </c>
      <c r="AE461" s="30">
        <v>1</v>
      </c>
    </row>
    <row r="462" spans="2:31" x14ac:dyDescent="0.2">
      <c r="B462" s="28">
        <v>292</v>
      </c>
      <c r="C462" s="29" t="s">
        <v>1256</v>
      </c>
      <c r="D462" s="29" t="s">
        <v>616</v>
      </c>
      <c r="E462" s="29">
        <v>1E-4</v>
      </c>
      <c r="F462" s="29">
        <v>2.7900000000000001E-2</v>
      </c>
      <c r="G462" s="29">
        <v>3.7199999999999997E-2</v>
      </c>
      <c r="H462" s="29">
        <v>-1E-4</v>
      </c>
      <c r="I462" s="29">
        <v>-2.81E-2</v>
      </c>
      <c r="J462" s="29">
        <v>-3.7499999999999999E-2</v>
      </c>
      <c r="K462" s="30">
        <v>300</v>
      </c>
      <c r="L462" s="30">
        <v>475</v>
      </c>
      <c r="M462" s="31">
        <v>-37.085500000000003</v>
      </c>
      <c r="N462" s="31">
        <v>0.14871378446115288</v>
      </c>
      <c r="O462" s="30">
        <v>1</v>
      </c>
      <c r="R462" s="28">
        <v>292</v>
      </c>
      <c r="S462" s="29" t="s">
        <v>1256</v>
      </c>
      <c r="T462" s="29" t="s">
        <v>616</v>
      </c>
      <c r="U462" s="29">
        <v>1E-4</v>
      </c>
      <c r="V462" s="29">
        <v>2.7900000000000001E-2</v>
      </c>
      <c r="W462" s="29">
        <v>3.7199999999999997E-2</v>
      </c>
      <c r="X462" s="29">
        <v>-1E-4</v>
      </c>
      <c r="Y462" s="29">
        <v>-2.81E-2</v>
      </c>
      <c r="Z462" s="29">
        <v>-3.7499999999999999E-2</v>
      </c>
      <c r="AA462" s="30">
        <v>300</v>
      </c>
      <c r="AB462" s="30">
        <v>475</v>
      </c>
      <c r="AC462" s="31">
        <v>-37.085000000000001</v>
      </c>
      <c r="AD462" s="31">
        <v>0.14871177944862154</v>
      </c>
      <c r="AE462" s="30">
        <v>1</v>
      </c>
    </row>
    <row r="463" spans="2:31" x14ac:dyDescent="0.2">
      <c r="B463" s="28">
        <v>292</v>
      </c>
      <c r="C463" s="29" t="s">
        <v>1257</v>
      </c>
      <c r="D463" s="29" t="s">
        <v>618</v>
      </c>
      <c r="E463" s="29">
        <v>1E-4</v>
      </c>
      <c r="F463" s="29">
        <v>2.7900000000000001E-2</v>
      </c>
      <c r="G463" s="29">
        <v>3.7199999999999997E-2</v>
      </c>
      <c r="H463" s="29">
        <v>-1E-4</v>
      </c>
      <c r="I463" s="29">
        <v>-2.81E-2</v>
      </c>
      <c r="J463" s="29">
        <v>-3.7499999999999999E-2</v>
      </c>
      <c r="K463" s="30">
        <v>300</v>
      </c>
      <c r="L463" s="30">
        <v>475</v>
      </c>
      <c r="M463" s="31">
        <v>73.423299999999998</v>
      </c>
      <c r="N463" s="31">
        <v>0.29442927318295742</v>
      </c>
      <c r="O463" s="30">
        <v>1</v>
      </c>
      <c r="R463" s="28">
        <v>292</v>
      </c>
      <c r="S463" s="29" t="s">
        <v>1257</v>
      </c>
      <c r="T463" s="29" t="s">
        <v>618</v>
      </c>
      <c r="U463" s="29">
        <v>1E-4</v>
      </c>
      <c r="V463" s="29">
        <v>2.7900000000000001E-2</v>
      </c>
      <c r="W463" s="29">
        <v>3.7199999999999997E-2</v>
      </c>
      <c r="X463" s="29">
        <v>-1E-4</v>
      </c>
      <c r="Y463" s="29">
        <v>-2.81E-2</v>
      </c>
      <c r="Z463" s="29">
        <v>-3.7499999999999999E-2</v>
      </c>
      <c r="AA463" s="30">
        <v>300</v>
      </c>
      <c r="AB463" s="30">
        <v>475</v>
      </c>
      <c r="AC463" s="31">
        <v>73.423400000000001</v>
      </c>
      <c r="AD463" s="31">
        <v>0.29442967418546362</v>
      </c>
      <c r="AE463" s="30">
        <v>1</v>
      </c>
    </row>
    <row r="464" spans="2:31" x14ac:dyDescent="0.2">
      <c r="B464" s="28">
        <v>293</v>
      </c>
      <c r="C464" s="29" t="s">
        <v>1258</v>
      </c>
      <c r="D464" s="29" t="s">
        <v>616</v>
      </c>
      <c r="E464" s="29">
        <v>1E-4</v>
      </c>
      <c r="F464" s="29">
        <v>2.7900000000000001E-2</v>
      </c>
      <c r="G464" s="29">
        <v>3.7199999999999997E-2</v>
      </c>
      <c r="H464" s="29">
        <v>-1E-4</v>
      </c>
      <c r="I464" s="29">
        <v>-2.81E-2</v>
      </c>
      <c r="J464" s="29">
        <v>-3.7499999999999999E-2</v>
      </c>
      <c r="K464" s="30">
        <v>300</v>
      </c>
      <c r="L464" s="30">
        <v>475</v>
      </c>
      <c r="M464" s="31">
        <v>-36.326999999999998</v>
      </c>
      <c r="N464" s="31">
        <v>0.14567218045112781</v>
      </c>
      <c r="O464" s="30">
        <v>1</v>
      </c>
      <c r="R464" s="28">
        <v>293</v>
      </c>
      <c r="S464" s="29" t="s">
        <v>1258</v>
      </c>
      <c r="T464" s="29" t="s">
        <v>616</v>
      </c>
      <c r="U464" s="29">
        <v>1E-4</v>
      </c>
      <c r="V464" s="29">
        <v>2.7900000000000001E-2</v>
      </c>
      <c r="W464" s="29">
        <v>3.7199999999999997E-2</v>
      </c>
      <c r="X464" s="29">
        <v>-1E-4</v>
      </c>
      <c r="Y464" s="29">
        <v>-2.81E-2</v>
      </c>
      <c r="Z464" s="29">
        <v>-3.7499999999999999E-2</v>
      </c>
      <c r="AA464" s="30">
        <v>300</v>
      </c>
      <c r="AB464" s="30">
        <v>475</v>
      </c>
      <c r="AC464" s="31">
        <v>-36.326500000000003</v>
      </c>
      <c r="AD464" s="31">
        <v>0.14567017543859648</v>
      </c>
      <c r="AE464" s="30">
        <v>1</v>
      </c>
    </row>
    <row r="465" spans="2:31" x14ac:dyDescent="0.2">
      <c r="B465" s="28">
        <v>293</v>
      </c>
      <c r="C465" s="29" t="s">
        <v>1259</v>
      </c>
      <c r="D465" s="29" t="s">
        <v>618</v>
      </c>
      <c r="E465" s="29">
        <v>1E-4</v>
      </c>
      <c r="F465" s="29">
        <v>2.7900000000000001E-2</v>
      </c>
      <c r="G465" s="29">
        <v>3.7199999999999997E-2</v>
      </c>
      <c r="H465" s="29">
        <v>-1E-4</v>
      </c>
      <c r="I465" s="29">
        <v>-2.81E-2</v>
      </c>
      <c r="J465" s="29">
        <v>-3.7499999999999999E-2</v>
      </c>
      <c r="K465" s="30">
        <v>300</v>
      </c>
      <c r="L465" s="30">
        <v>475</v>
      </c>
      <c r="M465" s="31">
        <v>73.423299999999998</v>
      </c>
      <c r="N465" s="31">
        <v>0.29442927318295742</v>
      </c>
      <c r="O465" s="30">
        <v>1</v>
      </c>
      <c r="R465" s="28">
        <v>293</v>
      </c>
      <c r="S465" s="29" t="s">
        <v>1259</v>
      </c>
      <c r="T465" s="29" t="s">
        <v>618</v>
      </c>
      <c r="U465" s="29">
        <v>1E-4</v>
      </c>
      <c r="V465" s="29">
        <v>2.7900000000000001E-2</v>
      </c>
      <c r="W465" s="29">
        <v>3.7199999999999997E-2</v>
      </c>
      <c r="X465" s="29">
        <v>-1E-4</v>
      </c>
      <c r="Y465" s="29">
        <v>-2.81E-2</v>
      </c>
      <c r="Z465" s="29">
        <v>-3.7499999999999999E-2</v>
      </c>
      <c r="AA465" s="30">
        <v>300</v>
      </c>
      <c r="AB465" s="30">
        <v>475</v>
      </c>
      <c r="AC465" s="31">
        <v>73.423400000000001</v>
      </c>
      <c r="AD465" s="31">
        <v>0.29442967418546362</v>
      </c>
      <c r="AE465" s="30">
        <v>1</v>
      </c>
    </row>
    <row r="466" spans="2:31" x14ac:dyDescent="0.2">
      <c r="B466" s="28">
        <v>294</v>
      </c>
      <c r="C466" s="29" t="s">
        <v>1260</v>
      </c>
      <c r="D466" s="29" t="s">
        <v>616</v>
      </c>
      <c r="E466" s="29">
        <v>1E-4</v>
      </c>
      <c r="F466" s="29">
        <v>2.7900000000000001E-2</v>
      </c>
      <c r="G466" s="29">
        <v>3.7199999999999997E-2</v>
      </c>
      <c r="H466" s="29">
        <v>-1E-4</v>
      </c>
      <c r="I466" s="29">
        <v>-2.81E-2</v>
      </c>
      <c r="J466" s="29">
        <v>-3.7499999999999999E-2</v>
      </c>
      <c r="K466" s="30">
        <v>300</v>
      </c>
      <c r="L466" s="30">
        <v>475</v>
      </c>
      <c r="M466" s="31">
        <v>-36.173099999999998</v>
      </c>
      <c r="N466" s="31">
        <v>0.14505503759398497</v>
      </c>
      <c r="O466" s="30">
        <v>1</v>
      </c>
      <c r="R466" s="28">
        <v>294</v>
      </c>
      <c r="S466" s="29" t="s">
        <v>1260</v>
      </c>
      <c r="T466" s="29" t="s">
        <v>616</v>
      </c>
      <c r="U466" s="29">
        <v>1E-4</v>
      </c>
      <c r="V466" s="29">
        <v>2.7900000000000001E-2</v>
      </c>
      <c r="W466" s="29">
        <v>3.7199999999999997E-2</v>
      </c>
      <c r="X466" s="29">
        <v>-1E-4</v>
      </c>
      <c r="Y466" s="29">
        <v>-2.81E-2</v>
      </c>
      <c r="Z466" s="29">
        <v>-3.7499999999999999E-2</v>
      </c>
      <c r="AA466" s="30">
        <v>300</v>
      </c>
      <c r="AB466" s="30">
        <v>475</v>
      </c>
      <c r="AC466" s="31">
        <v>-36.172600000000003</v>
      </c>
      <c r="AD466" s="31">
        <v>0.14505303258145366</v>
      </c>
      <c r="AE466" s="30">
        <v>1</v>
      </c>
    </row>
    <row r="467" spans="2:31" x14ac:dyDescent="0.2">
      <c r="B467" s="28">
        <v>294</v>
      </c>
      <c r="C467" s="29" t="s">
        <v>1261</v>
      </c>
      <c r="D467" s="29" t="s">
        <v>618</v>
      </c>
      <c r="E467" s="29">
        <v>1E-4</v>
      </c>
      <c r="F467" s="29">
        <v>2.7900000000000001E-2</v>
      </c>
      <c r="G467" s="29">
        <v>3.7199999999999997E-2</v>
      </c>
      <c r="H467" s="29">
        <v>-1E-4</v>
      </c>
      <c r="I467" s="29">
        <v>-2.81E-2</v>
      </c>
      <c r="J467" s="29">
        <v>-3.7499999999999999E-2</v>
      </c>
      <c r="K467" s="30">
        <v>300</v>
      </c>
      <c r="L467" s="30">
        <v>475</v>
      </c>
      <c r="M467" s="31">
        <v>73.423299999999998</v>
      </c>
      <c r="N467" s="31">
        <v>0.29442927318295742</v>
      </c>
      <c r="O467" s="30">
        <v>1</v>
      </c>
      <c r="R467" s="28">
        <v>294</v>
      </c>
      <c r="S467" s="29" t="s">
        <v>1261</v>
      </c>
      <c r="T467" s="29" t="s">
        <v>618</v>
      </c>
      <c r="U467" s="29">
        <v>1E-4</v>
      </c>
      <c r="V467" s="29">
        <v>2.7900000000000001E-2</v>
      </c>
      <c r="W467" s="29">
        <v>3.7199999999999997E-2</v>
      </c>
      <c r="X467" s="29">
        <v>-1E-4</v>
      </c>
      <c r="Y467" s="29">
        <v>-2.81E-2</v>
      </c>
      <c r="Z467" s="29">
        <v>-3.7499999999999999E-2</v>
      </c>
      <c r="AA467" s="30">
        <v>300</v>
      </c>
      <c r="AB467" s="30">
        <v>475</v>
      </c>
      <c r="AC467" s="31">
        <v>73.423400000000001</v>
      </c>
      <c r="AD467" s="31">
        <v>0.29442967418546362</v>
      </c>
      <c r="AE467" s="30">
        <v>1</v>
      </c>
    </row>
    <row r="468" spans="2:31" x14ac:dyDescent="0.2">
      <c r="B468" s="28">
        <v>295</v>
      </c>
      <c r="C468" s="29" t="s">
        <v>1263</v>
      </c>
      <c r="D468" s="29" t="s">
        <v>616</v>
      </c>
      <c r="E468" s="29">
        <v>1E-4</v>
      </c>
      <c r="F468" s="29">
        <v>2.7900000000000001E-2</v>
      </c>
      <c r="G468" s="29">
        <v>3.7199999999999997E-2</v>
      </c>
      <c r="H468" s="29">
        <v>-1E-4</v>
      </c>
      <c r="I468" s="29">
        <v>-2.81E-2</v>
      </c>
      <c r="J468" s="29">
        <v>-3.7499999999999999E-2</v>
      </c>
      <c r="K468" s="30">
        <v>300</v>
      </c>
      <c r="L468" s="30">
        <v>475</v>
      </c>
      <c r="M468" s="31">
        <v>-38.914499999999997</v>
      </c>
      <c r="N468" s="31">
        <v>0.15604812030075188</v>
      </c>
      <c r="O468" s="30">
        <v>1</v>
      </c>
      <c r="R468" s="28">
        <v>295</v>
      </c>
      <c r="S468" s="29" t="s">
        <v>1263</v>
      </c>
      <c r="T468" s="29" t="s">
        <v>616</v>
      </c>
      <c r="U468" s="29">
        <v>1E-4</v>
      </c>
      <c r="V468" s="29">
        <v>2.7900000000000001E-2</v>
      </c>
      <c r="W468" s="29">
        <v>3.7199999999999997E-2</v>
      </c>
      <c r="X468" s="29">
        <v>-1E-4</v>
      </c>
      <c r="Y468" s="29">
        <v>-2.81E-2</v>
      </c>
      <c r="Z468" s="29">
        <v>-3.7499999999999999E-2</v>
      </c>
      <c r="AA468" s="30">
        <v>300</v>
      </c>
      <c r="AB468" s="30">
        <v>475</v>
      </c>
      <c r="AC468" s="31">
        <v>-38.914000000000001</v>
      </c>
      <c r="AD468" s="31">
        <v>0.15604611528822054</v>
      </c>
      <c r="AE468" s="30">
        <v>1</v>
      </c>
    </row>
    <row r="469" spans="2:31" x14ac:dyDescent="0.2">
      <c r="B469" s="28">
        <v>295</v>
      </c>
      <c r="C469" s="29" t="s">
        <v>1264</v>
      </c>
      <c r="D469" s="29" t="s">
        <v>618</v>
      </c>
      <c r="E469" s="29">
        <v>1E-4</v>
      </c>
      <c r="F469" s="29">
        <v>2.7900000000000001E-2</v>
      </c>
      <c r="G469" s="29">
        <v>3.7199999999999997E-2</v>
      </c>
      <c r="H469" s="29">
        <v>-1E-4</v>
      </c>
      <c r="I469" s="29">
        <v>-2.81E-2</v>
      </c>
      <c r="J469" s="29">
        <v>-3.7499999999999999E-2</v>
      </c>
      <c r="K469" s="30">
        <v>300</v>
      </c>
      <c r="L469" s="30">
        <v>475</v>
      </c>
      <c r="M469" s="31">
        <v>73.423299999999998</v>
      </c>
      <c r="N469" s="31">
        <v>0.29442927318295742</v>
      </c>
      <c r="O469" s="30">
        <v>1</v>
      </c>
      <c r="R469" s="28">
        <v>295</v>
      </c>
      <c r="S469" s="29" t="s">
        <v>1264</v>
      </c>
      <c r="T469" s="29" t="s">
        <v>618</v>
      </c>
      <c r="U469" s="29">
        <v>1E-4</v>
      </c>
      <c r="V469" s="29">
        <v>2.7900000000000001E-2</v>
      </c>
      <c r="W469" s="29">
        <v>3.7199999999999997E-2</v>
      </c>
      <c r="X469" s="29">
        <v>-1E-4</v>
      </c>
      <c r="Y469" s="29">
        <v>-2.81E-2</v>
      </c>
      <c r="Z469" s="29">
        <v>-3.7499999999999999E-2</v>
      </c>
      <c r="AA469" s="30">
        <v>300</v>
      </c>
      <c r="AB469" s="30">
        <v>475</v>
      </c>
      <c r="AC469" s="31">
        <v>73.423400000000001</v>
      </c>
      <c r="AD469" s="31">
        <v>0.29442967418546362</v>
      </c>
      <c r="AE469" s="30">
        <v>1</v>
      </c>
    </row>
    <row r="470" spans="2:31" x14ac:dyDescent="0.2">
      <c r="B470" s="28">
        <v>273</v>
      </c>
      <c r="C470" s="29" t="s">
        <v>1266</v>
      </c>
      <c r="D470" s="29" t="s">
        <v>616</v>
      </c>
      <c r="E470" s="29">
        <v>1E-4</v>
      </c>
      <c r="F470" s="29">
        <v>2.8400000000000002E-2</v>
      </c>
      <c r="G470" s="29">
        <v>3.78E-2</v>
      </c>
      <c r="H470" s="29">
        <v>-1E-4</v>
      </c>
      <c r="I470" s="29">
        <v>-2.8899999999999999E-2</v>
      </c>
      <c r="J470" s="29">
        <v>-3.85E-2</v>
      </c>
      <c r="K470" s="30">
        <v>300</v>
      </c>
      <c r="L470" s="30">
        <v>475</v>
      </c>
      <c r="M470" s="31">
        <v>-40.741700000000002</v>
      </c>
      <c r="N470" s="31">
        <v>0.1633752380952381</v>
      </c>
      <c r="O470" s="30">
        <v>1</v>
      </c>
      <c r="R470" s="28">
        <v>273</v>
      </c>
      <c r="S470" s="29" t="s">
        <v>1266</v>
      </c>
      <c r="T470" s="29" t="s">
        <v>616</v>
      </c>
      <c r="U470" s="29">
        <v>1E-4</v>
      </c>
      <c r="V470" s="29">
        <v>2.8400000000000002E-2</v>
      </c>
      <c r="W470" s="29">
        <v>3.78E-2</v>
      </c>
      <c r="X470" s="29">
        <v>-1E-4</v>
      </c>
      <c r="Y470" s="29">
        <v>-2.8899999999999999E-2</v>
      </c>
      <c r="Z470" s="29">
        <v>-3.85E-2</v>
      </c>
      <c r="AA470" s="30">
        <v>300</v>
      </c>
      <c r="AB470" s="30">
        <v>475</v>
      </c>
      <c r="AC470" s="31">
        <v>-40.739899999999999</v>
      </c>
      <c r="AD470" s="31">
        <v>0.16336802005012532</v>
      </c>
      <c r="AE470" s="30">
        <v>1</v>
      </c>
    </row>
    <row r="471" spans="2:31" x14ac:dyDescent="0.2">
      <c r="B471" s="28">
        <v>273</v>
      </c>
      <c r="C471" s="29" t="s">
        <v>1267</v>
      </c>
      <c r="D471" s="29" t="s">
        <v>618</v>
      </c>
      <c r="E471" s="29">
        <v>1E-4</v>
      </c>
      <c r="F471" s="29">
        <v>2.8400000000000002E-2</v>
      </c>
      <c r="G471" s="29">
        <v>3.78E-2</v>
      </c>
      <c r="H471" s="29">
        <v>-1E-4</v>
      </c>
      <c r="I471" s="29">
        <v>-2.8899999999999999E-2</v>
      </c>
      <c r="J471" s="29">
        <v>-3.85E-2</v>
      </c>
      <c r="K471" s="30">
        <v>300</v>
      </c>
      <c r="L471" s="30">
        <v>475</v>
      </c>
      <c r="M471" s="31">
        <v>72.712999999999994</v>
      </c>
      <c r="N471" s="31">
        <v>0.29158095238095239</v>
      </c>
      <c r="O471" s="30">
        <v>1</v>
      </c>
      <c r="R471" s="28">
        <v>273</v>
      </c>
      <c r="S471" s="29" t="s">
        <v>1267</v>
      </c>
      <c r="T471" s="29" t="s">
        <v>618</v>
      </c>
      <c r="U471" s="29">
        <v>1E-4</v>
      </c>
      <c r="V471" s="29">
        <v>2.8400000000000002E-2</v>
      </c>
      <c r="W471" s="29">
        <v>3.78E-2</v>
      </c>
      <c r="X471" s="29">
        <v>-1E-4</v>
      </c>
      <c r="Y471" s="29">
        <v>-2.8899999999999999E-2</v>
      </c>
      <c r="Z471" s="29">
        <v>-3.85E-2</v>
      </c>
      <c r="AA471" s="30">
        <v>300</v>
      </c>
      <c r="AB471" s="30">
        <v>475</v>
      </c>
      <c r="AC471" s="31">
        <v>72.714799999999997</v>
      </c>
      <c r="AD471" s="31">
        <v>0.29158817042606516</v>
      </c>
      <c r="AE471" s="30">
        <v>1</v>
      </c>
    </row>
    <row r="472" spans="2:31" x14ac:dyDescent="0.2">
      <c r="B472" s="28">
        <v>276</v>
      </c>
      <c r="C472" s="29" t="s">
        <v>1269</v>
      </c>
      <c r="D472" s="29" t="s">
        <v>616</v>
      </c>
      <c r="E472" s="29">
        <v>1E-4</v>
      </c>
      <c r="F472" s="29">
        <v>2.8500000000000001E-2</v>
      </c>
      <c r="G472" s="29">
        <v>3.7900000000000003E-2</v>
      </c>
      <c r="H472" s="29">
        <v>-1E-4</v>
      </c>
      <c r="I472" s="29">
        <v>-2.9000000000000001E-2</v>
      </c>
      <c r="J472" s="29">
        <v>-3.8600000000000002E-2</v>
      </c>
      <c r="K472" s="30">
        <v>300</v>
      </c>
      <c r="L472" s="30">
        <v>475</v>
      </c>
      <c r="M472" s="31">
        <v>-49.069099999999999</v>
      </c>
      <c r="N472" s="31">
        <v>0.19676832080200501</v>
      </c>
      <c r="O472" s="30">
        <v>1</v>
      </c>
      <c r="R472" s="28">
        <v>276</v>
      </c>
      <c r="S472" s="29" t="s">
        <v>1269</v>
      </c>
      <c r="T472" s="29" t="s">
        <v>616</v>
      </c>
      <c r="U472" s="29">
        <v>1E-4</v>
      </c>
      <c r="V472" s="29">
        <v>2.8500000000000001E-2</v>
      </c>
      <c r="W472" s="29">
        <v>3.7900000000000003E-2</v>
      </c>
      <c r="X472" s="29">
        <v>-1E-4</v>
      </c>
      <c r="Y472" s="29">
        <v>-2.9000000000000001E-2</v>
      </c>
      <c r="Z472" s="29">
        <v>-3.8600000000000002E-2</v>
      </c>
      <c r="AA472" s="30">
        <v>300</v>
      </c>
      <c r="AB472" s="30">
        <v>475</v>
      </c>
      <c r="AC472" s="31">
        <v>-49.067</v>
      </c>
      <c r="AD472" s="31">
        <v>0.19675989974937344</v>
      </c>
      <c r="AE472" s="30">
        <v>1</v>
      </c>
    </row>
    <row r="473" spans="2:31" x14ac:dyDescent="0.2">
      <c r="B473" s="28">
        <v>276</v>
      </c>
      <c r="C473" s="29" t="s">
        <v>1270</v>
      </c>
      <c r="D473" s="29" t="s">
        <v>618</v>
      </c>
      <c r="E473" s="29">
        <v>1E-4</v>
      </c>
      <c r="F473" s="29">
        <v>2.8500000000000001E-2</v>
      </c>
      <c r="G473" s="29">
        <v>3.7900000000000003E-2</v>
      </c>
      <c r="H473" s="29">
        <v>-1E-4</v>
      </c>
      <c r="I473" s="29">
        <v>-2.9000000000000001E-2</v>
      </c>
      <c r="J473" s="29">
        <v>-3.8600000000000002E-2</v>
      </c>
      <c r="K473" s="30">
        <v>300</v>
      </c>
      <c r="L473" s="30">
        <v>475</v>
      </c>
      <c r="M473" s="31">
        <v>88.407499999999999</v>
      </c>
      <c r="N473" s="31">
        <v>0.35451629072681706</v>
      </c>
      <c r="O473" s="30">
        <v>1</v>
      </c>
      <c r="R473" s="28">
        <v>276</v>
      </c>
      <c r="S473" s="29" t="s">
        <v>1270</v>
      </c>
      <c r="T473" s="29" t="s">
        <v>618</v>
      </c>
      <c r="U473" s="29">
        <v>1E-4</v>
      </c>
      <c r="V473" s="29">
        <v>2.8500000000000001E-2</v>
      </c>
      <c r="W473" s="29">
        <v>3.7900000000000003E-2</v>
      </c>
      <c r="X473" s="29">
        <v>-1E-4</v>
      </c>
      <c r="Y473" s="29">
        <v>-2.9000000000000001E-2</v>
      </c>
      <c r="Z473" s="29">
        <v>-3.8600000000000002E-2</v>
      </c>
      <c r="AA473" s="30">
        <v>300</v>
      </c>
      <c r="AB473" s="30">
        <v>475</v>
      </c>
      <c r="AC473" s="31">
        <v>88.409599999999998</v>
      </c>
      <c r="AD473" s="31">
        <v>0.35452471177944861</v>
      </c>
      <c r="AE473" s="30">
        <v>1</v>
      </c>
    </row>
    <row r="474" spans="2:31" x14ac:dyDescent="0.2">
      <c r="B474" s="28">
        <v>279</v>
      </c>
      <c r="C474" s="29" t="s">
        <v>1272</v>
      </c>
      <c r="D474" s="29" t="s">
        <v>616</v>
      </c>
      <c r="E474" s="29">
        <v>1E-4</v>
      </c>
      <c r="F474" s="29">
        <v>2.8400000000000002E-2</v>
      </c>
      <c r="G474" s="29">
        <v>3.7900000000000003E-2</v>
      </c>
      <c r="H474" s="29">
        <v>-1E-4</v>
      </c>
      <c r="I474" s="29">
        <v>-2.9700000000000001E-2</v>
      </c>
      <c r="J474" s="29">
        <v>-3.9699999999999999E-2</v>
      </c>
      <c r="K474" s="30">
        <v>300</v>
      </c>
      <c r="L474" s="30">
        <v>475</v>
      </c>
      <c r="M474" s="31">
        <v>-50.927999999999997</v>
      </c>
      <c r="N474" s="31">
        <v>0.20422255639097744</v>
      </c>
      <c r="O474" s="30">
        <v>1</v>
      </c>
      <c r="R474" s="28">
        <v>279</v>
      </c>
      <c r="S474" s="29" t="s">
        <v>1272</v>
      </c>
      <c r="T474" s="29" t="s">
        <v>616</v>
      </c>
      <c r="U474" s="29">
        <v>1E-4</v>
      </c>
      <c r="V474" s="29">
        <v>2.8400000000000002E-2</v>
      </c>
      <c r="W474" s="29">
        <v>3.7900000000000003E-2</v>
      </c>
      <c r="X474" s="29">
        <v>-1E-4</v>
      </c>
      <c r="Y474" s="29">
        <v>-2.9700000000000001E-2</v>
      </c>
      <c r="Z474" s="29">
        <v>-3.9699999999999999E-2</v>
      </c>
      <c r="AA474" s="30">
        <v>300</v>
      </c>
      <c r="AB474" s="30">
        <v>475</v>
      </c>
      <c r="AC474" s="31">
        <v>-50.925699999999999</v>
      </c>
      <c r="AD474" s="31">
        <v>0.20421333333333333</v>
      </c>
      <c r="AE474" s="30">
        <v>1</v>
      </c>
    </row>
    <row r="475" spans="2:31" x14ac:dyDescent="0.2">
      <c r="B475" s="28">
        <v>279</v>
      </c>
      <c r="C475" s="29" t="s">
        <v>1273</v>
      </c>
      <c r="D475" s="29" t="s">
        <v>618</v>
      </c>
      <c r="E475" s="29">
        <v>1E-4</v>
      </c>
      <c r="F475" s="29">
        <v>2.8400000000000002E-2</v>
      </c>
      <c r="G475" s="29">
        <v>3.7900000000000003E-2</v>
      </c>
      <c r="H475" s="29">
        <v>-1E-4</v>
      </c>
      <c r="I475" s="29">
        <v>-2.9700000000000001E-2</v>
      </c>
      <c r="J475" s="29">
        <v>-3.9699999999999999E-2</v>
      </c>
      <c r="K475" s="30">
        <v>300</v>
      </c>
      <c r="L475" s="30">
        <v>475</v>
      </c>
      <c r="M475" s="31">
        <v>91.611999999999995</v>
      </c>
      <c r="N475" s="31">
        <v>0.36736641604010023</v>
      </c>
      <c r="O475" s="30">
        <v>1</v>
      </c>
      <c r="R475" s="28">
        <v>279</v>
      </c>
      <c r="S475" s="29" t="s">
        <v>1273</v>
      </c>
      <c r="T475" s="29" t="s">
        <v>618</v>
      </c>
      <c r="U475" s="29">
        <v>1E-4</v>
      </c>
      <c r="V475" s="29">
        <v>2.8400000000000002E-2</v>
      </c>
      <c r="W475" s="29">
        <v>3.7900000000000003E-2</v>
      </c>
      <c r="X475" s="29">
        <v>-1E-4</v>
      </c>
      <c r="Y475" s="29">
        <v>-2.9700000000000001E-2</v>
      </c>
      <c r="Z475" s="29">
        <v>-3.9699999999999999E-2</v>
      </c>
      <c r="AA475" s="30">
        <v>300</v>
      </c>
      <c r="AB475" s="30">
        <v>475</v>
      </c>
      <c r="AC475" s="31">
        <v>91.6143</v>
      </c>
      <c r="AD475" s="31">
        <v>0.3673756390977444</v>
      </c>
      <c r="AE475" s="30">
        <v>1</v>
      </c>
    </row>
    <row r="476" spans="2:31" x14ac:dyDescent="0.2">
      <c r="B476" s="28">
        <v>282</v>
      </c>
      <c r="C476" s="29" t="s">
        <v>1275</v>
      </c>
      <c r="D476" s="29" t="s">
        <v>616</v>
      </c>
      <c r="E476" s="29">
        <v>1E-4</v>
      </c>
      <c r="F476" s="29">
        <v>2.8400000000000002E-2</v>
      </c>
      <c r="G476" s="29">
        <v>3.7900000000000003E-2</v>
      </c>
      <c r="H476" s="29">
        <v>-1E-4</v>
      </c>
      <c r="I476" s="29">
        <v>-2.9700000000000001E-2</v>
      </c>
      <c r="J476" s="29">
        <v>-3.9699999999999999E-2</v>
      </c>
      <c r="K476" s="30">
        <v>300</v>
      </c>
      <c r="L476" s="30">
        <v>475</v>
      </c>
      <c r="M476" s="31">
        <v>-51.174599999999998</v>
      </c>
      <c r="N476" s="31">
        <v>0.20521142857142857</v>
      </c>
      <c r="O476" s="30">
        <v>1</v>
      </c>
      <c r="R476" s="28">
        <v>282</v>
      </c>
      <c r="S476" s="29" t="s">
        <v>1275</v>
      </c>
      <c r="T476" s="29" t="s">
        <v>616</v>
      </c>
      <c r="U476" s="29">
        <v>1E-4</v>
      </c>
      <c r="V476" s="29">
        <v>2.8400000000000002E-2</v>
      </c>
      <c r="W476" s="29">
        <v>3.7900000000000003E-2</v>
      </c>
      <c r="X476" s="29">
        <v>-1E-4</v>
      </c>
      <c r="Y476" s="29">
        <v>-2.9700000000000001E-2</v>
      </c>
      <c r="Z476" s="29">
        <v>-3.9699999999999999E-2</v>
      </c>
      <c r="AA476" s="30">
        <v>300</v>
      </c>
      <c r="AB476" s="30">
        <v>475</v>
      </c>
      <c r="AC476" s="31">
        <v>-51.1723</v>
      </c>
      <c r="AD476" s="31">
        <v>0.20520220551378449</v>
      </c>
      <c r="AE476" s="30">
        <v>1</v>
      </c>
    </row>
    <row r="477" spans="2:31" x14ac:dyDescent="0.2">
      <c r="B477" s="28">
        <v>282</v>
      </c>
      <c r="C477" s="29" t="s">
        <v>1276</v>
      </c>
      <c r="D477" s="29" t="s">
        <v>618</v>
      </c>
      <c r="E477" s="29">
        <v>1E-4</v>
      </c>
      <c r="F477" s="29">
        <v>2.8400000000000002E-2</v>
      </c>
      <c r="G477" s="29">
        <v>3.7900000000000003E-2</v>
      </c>
      <c r="H477" s="29">
        <v>-1E-4</v>
      </c>
      <c r="I477" s="29">
        <v>-2.9700000000000001E-2</v>
      </c>
      <c r="J477" s="29">
        <v>-3.9699999999999999E-2</v>
      </c>
      <c r="K477" s="30">
        <v>300</v>
      </c>
      <c r="L477" s="30">
        <v>475</v>
      </c>
      <c r="M477" s="31">
        <v>91.812100000000001</v>
      </c>
      <c r="N477" s="31">
        <v>0.36816882205513785</v>
      </c>
      <c r="O477" s="30">
        <v>1</v>
      </c>
      <c r="R477" s="28">
        <v>282</v>
      </c>
      <c r="S477" s="29" t="s">
        <v>1276</v>
      </c>
      <c r="T477" s="29" t="s">
        <v>618</v>
      </c>
      <c r="U477" s="29">
        <v>1E-4</v>
      </c>
      <c r="V477" s="29">
        <v>2.8400000000000002E-2</v>
      </c>
      <c r="W477" s="29">
        <v>3.7900000000000003E-2</v>
      </c>
      <c r="X477" s="29">
        <v>-1E-4</v>
      </c>
      <c r="Y477" s="29">
        <v>-2.9700000000000001E-2</v>
      </c>
      <c r="Z477" s="29">
        <v>-3.9699999999999999E-2</v>
      </c>
      <c r="AA477" s="30">
        <v>300</v>
      </c>
      <c r="AB477" s="30">
        <v>475</v>
      </c>
      <c r="AC477" s="31">
        <v>91.814400000000006</v>
      </c>
      <c r="AD477" s="31">
        <v>0.36817804511278202</v>
      </c>
      <c r="AE477" s="30">
        <v>1</v>
      </c>
    </row>
    <row r="478" spans="2:31" x14ac:dyDescent="0.2">
      <c r="B478" s="28">
        <v>285</v>
      </c>
      <c r="C478" s="29" t="s">
        <v>1278</v>
      </c>
      <c r="D478" s="29" t="s">
        <v>616</v>
      </c>
      <c r="E478" s="29">
        <v>1E-4</v>
      </c>
      <c r="F478" s="29">
        <v>2.8500000000000001E-2</v>
      </c>
      <c r="G478" s="29">
        <v>3.7900000000000003E-2</v>
      </c>
      <c r="H478" s="29">
        <v>-1E-4</v>
      </c>
      <c r="I478" s="29">
        <v>-2.9000000000000001E-2</v>
      </c>
      <c r="J478" s="29">
        <v>-3.8600000000000002E-2</v>
      </c>
      <c r="K478" s="30">
        <v>300</v>
      </c>
      <c r="L478" s="30">
        <v>475</v>
      </c>
      <c r="M478" s="31">
        <v>-50.62</v>
      </c>
      <c r="N478" s="31">
        <v>0.20298746867167919</v>
      </c>
      <c r="O478" s="30">
        <v>1</v>
      </c>
      <c r="R478" s="28">
        <v>285</v>
      </c>
      <c r="S478" s="29" t="s">
        <v>1278</v>
      </c>
      <c r="T478" s="29" t="s">
        <v>616</v>
      </c>
      <c r="U478" s="29">
        <v>1E-4</v>
      </c>
      <c r="V478" s="29">
        <v>2.8500000000000001E-2</v>
      </c>
      <c r="W478" s="29">
        <v>3.7900000000000003E-2</v>
      </c>
      <c r="X478" s="29">
        <v>-1E-4</v>
      </c>
      <c r="Y478" s="29">
        <v>-2.9000000000000001E-2</v>
      </c>
      <c r="Z478" s="29">
        <v>-3.8600000000000002E-2</v>
      </c>
      <c r="AA478" s="30">
        <v>300</v>
      </c>
      <c r="AB478" s="30">
        <v>475</v>
      </c>
      <c r="AC478" s="31">
        <v>-50.617899999999999</v>
      </c>
      <c r="AD478" s="31">
        <v>0.20297904761904761</v>
      </c>
      <c r="AE478" s="30">
        <v>1</v>
      </c>
    </row>
    <row r="479" spans="2:31" x14ac:dyDescent="0.2">
      <c r="B479" s="28">
        <v>285</v>
      </c>
      <c r="C479" s="29" t="s">
        <v>1279</v>
      </c>
      <c r="D479" s="29" t="s">
        <v>618</v>
      </c>
      <c r="E479" s="29">
        <v>1E-4</v>
      </c>
      <c r="F479" s="29">
        <v>2.8500000000000001E-2</v>
      </c>
      <c r="G479" s="29">
        <v>3.7900000000000003E-2</v>
      </c>
      <c r="H479" s="29">
        <v>-1E-4</v>
      </c>
      <c r="I479" s="29">
        <v>-2.9000000000000001E-2</v>
      </c>
      <c r="J479" s="29">
        <v>-3.8600000000000002E-2</v>
      </c>
      <c r="K479" s="30">
        <v>300</v>
      </c>
      <c r="L479" s="30">
        <v>475</v>
      </c>
      <c r="M479" s="31">
        <v>89.842299999999994</v>
      </c>
      <c r="N479" s="31">
        <v>0.36026987468671673</v>
      </c>
      <c r="O479" s="30">
        <v>1</v>
      </c>
      <c r="R479" s="28">
        <v>285</v>
      </c>
      <c r="S479" s="29" t="s">
        <v>1279</v>
      </c>
      <c r="T479" s="29" t="s">
        <v>618</v>
      </c>
      <c r="U479" s="29">
        <v>1E-4</v>
      </c>
      <c r="V479" s="29">
        <v>2.8500000000000001E-2</v>
      </c>
      <c r="W479" s="29">
        <v>3.7900000000000003E-2</v>
      </c>
      <c r="X479" s="29">
        <v>-1E-4</v>
      </c>
      <c r="Y479" s="29">
        <v>-2.9000000000000001E-2</v>
      </c>
      <c r="Z479" s="29">
        <v>-3.8600000000000002E-2</v>
      </c>
      <c r="AA479" s="30">
        <v>300</v>
      </c>
      <c r="AB479" s="30">
        <v>475</v>
      </c>
      <c r="AC479" s="31">
        <v>89.844399999999993</v>
      </c>
      <c r="AD479" s="31">
        <v>0.36027829573934833</v>
      </c>
      <c r="AE479" s="30">
        <v>1</v>
      </c>
    </row>
    <row r="480" spans="2:31" x14ac:dyDescent="0.2">
      <c r="B480" s="28">
        <v>288</v>
      </c>
      <c r="C480" s="29" t="s">
        <v>1281</v>
      </c>
      <c r="D480" s="29" t="s">
        <v>616</v>
      </c>
      <c r="E480" s="29">
        <v>1E-4</v>
      </c>
      <c r="F480" s="29">
        <v>2.8299999999999999E-2</v>
      </c>
      <c r="G480" s="29">
        <v>3.78E-2</v>
      </c>
      <c r="H480" s="29">
        <v>-1E-4</v>
      </c>
      <c r="I480" s="29">
        <v>-2.9600000000000001E-2</v>
      </c>
      <c r="J480" s="29">
        <v>-3.95E-2</v>
      </c>
      <c r="K480" s="30">
        <v>300</v>
      </c>
      <c r="L480" s="30">
        <v>475</v>
      </c>
      <c r="M480" s="31">
        <v>-43.316299999999998</v>
      </c>
      <c r="N480" s="31">
        <v>0.17369944862155387</v>
      </c>
      <c r="O480" s="30">
        <v>1</v>
      </c>
      <c r="R480" s="28">
        <v>288</v>
      </c>
      <c r="S480" s="29" t="s">
        <v>1281</v>
      </c>
      <c r="T480" s="29" t="s">
        <v>616</v>
      </c>
      <c r="U480" s="29">
        <v>1E-4</v>
      </c>
      <c r="V480" s="29">
        <v>2.8299999999999999E-2</v>
      </c>
      <c r="W480" s="29">
        <v>3.78E-2</v>
      </c>
      <c r="X480" s="29">
        <v>-1E-4</v>
      </c>
      <c r="Y480" s="29">
        <v>-2.9600000000000001E-2</v>
      </c>
      <c r="Z480" s="29">
        <v>-3.95E-2</v>
      </c>
      <c r="AA480" s="30">
        <v>300</v>
      </c>
      <c r="AB480" s="30">
        <v>475</v>
      </c>
      <c r="AC480" s="31">
        <v>-43.314399999999999</v>
      </c>
      <c r="AD480" s="31">
        <v>0.17369182957393484</v>
      </c>
      <c r="AE480" s="30">
        <v>1</v>
      </c>
    </row>
    <row r="481" spans="2:31" x14ac:dyDescent="0.2">
      <c r="B481" s="28">
        <v>288</v>
      </c>
      <c r="C481" s="29" t="s">
        <v>1282</v>
      </c>
      <c r="D481" s="29" t="s">
        <v>618</v>
      </c>
      <c r="E481" s="29">
        <v>1E-4</v>
      </c>
      <c r="F481" s="29">
        <v>2.8299999999999999E-2</v>
      </c>
      <c r="G481" s="29">
        <v>3.78E-2</v>
      </c>
      <c r="H481" s="29">
        <v>-1E-4</v>
      </c>
      <c r="I481" s="29">
        <v>-2.9600000000000001E-2</v>
      </c>
      <c r="J481" s="29">
        <v>-3.95E-2</v>
      </c>
      <c r="K481" s="30">
        <v>300</v>
      </c>
      <c r="L481" s="30">
        <v>475</v>
      </c>
      <c r="M481" s="31">
        <v>78.405299999999997</v>
      </c>
      <c r="N481" s="31">
        <v>0.31440721804511279</v>
      </c>
      <c r="O481" s="30">
        <v>1</v>
      </c>
      <c r="R481" s="28">
        <v>288</v>
      </c>
      <c r="S481" s="29" t="s">
        <v>1282</v>
      </c>
      <c r="T481" s="29" t="s">
        <v>618</v>
      </c>
      <c r="U481" s="29">
        <v>1E-4</v>
      </c>
      <c r="V481" s="29">
        <v>2.8299999999999999E-2</v>
      </c>
      <c r="W481" s="29">
        <v>3.78E-2</v>
      </c>
      <c r="X481" s="29">
        <v>-1E-4</v>
      </c>
      <c r="Y481" s="29">
        <v>-2.9600000000000001E-2</v>
      </c>
      <c r="Z481" s="29">
        <v>-3.95E-2</v>
      </c>
      <c r="AA481" s="30">
        <v>300</v>
      </c>
      <c r="AB481" s="30">
        <v>475</v>
      </c>
      <c r="AC481" s="31">
        <v>78.407300000000006</v>
      </c>
      <c r="AD481" s="31">
        <v>0.31441523809523808</v>
      </c>
      <c r="AE481" s="30">
        <v>1</v>
      </c>
    </row>
    <row r="482" spans="2:31" x14ac:dyDescent="0.2">
      <c r="B482" s="28">
        <v>296</v>
      </c>
      <c r="C482" s="29" t="s">
        <v>1284</v>
      </c>
      <c r="D482" s="29" t="s">
        <v>616</v>
      </c>
      <c r="E482" s="29">
        <v>1E-4</v>
      </c>
      <c r="F482" s="29">
        <v>2.7900000000000001E-2</v>
      </c>
      <c r="G482" s="29">
        <v>3.7199999999999997E-2</v>
      </c>
      <c r="H482" s="29">
        <v>-1E-4</v>
      </c>
      <c r="I482" s="29">
        <v>-2.8400000000000002E-2</v>
      </c>
      <c r="J482" s="29">
        <v>-3.78E-2</v>
      </c>
      <c r="K482" s="30">
        <v>300</v>
      </c>
      <c r="L482" s="30">
        <v>475</v>
      </c>
      <c r="M482" s="31">
        <v>-46.482199999999999</v>
      </c>
      <c r="N482" s="31">
        <v>0.18639478696741854</v>
      </c>
      <c r="O482" s="30">
        <v>1</v>
      </c>
      <c r="R482" s="28">
        <v>296</v>
      </c>
      <c r="S482" s="29" t="s">
        <v>1284</v>
      </c>
      <c r="T482" s="29" t="s">
        <v>616</v>
      </c>
      <c r="U482" s="29">
        <v>1E-4</v>
      </c>
      <c r="V482" s="29">
        <v>2.7900000000000001E-2</v>
      </c>
      <c r="W482" s="29">
        <v>3.7199999999999997E-2</v>
      </c>
      <c r="X482" s="29">
        <v>-1E-4</v>
      </c>
      <c r="Y482" s="29">
        <v>-2.8400000000000002E-2</v>
      </c>
      <c r="Z482" s="29">
        <v>-3.78E-2</v>
      </c>
      <c r="AA482" s="30">
        <v>300</v>
      </c>
      <c r="AB482" s="30">
        <v>475</v>
      </c>
      <c r="AC482" s="31">
        <v>-46.4818</v>
      </c>
      <c r="AD482" s="31">
        <v>0.18639318295739349</v>
      </c>
      <c r="AE482" s="30">
        <v>1</v>
      </c>
    </row>
    <row r="483" spans="2:31" x14ac:dyDescent="0.2">
      <c r="B483" s="28">
        <v>296</v>
      </c>
      <c r="C483" s="29" t="s">
        <v>1285</v>
      </c>
      <c r="D483" s="29" t="s">
        <v>618</v>
      </c>
      <c r="E483" s="29">
        <v>1E-4</v>
      </c>
      <c r="F483" s="29">
        <v>2.7900000000000001E-2</v>
      </c>
      <c r="G483" s="29">
        <v>3.7199999999999997E-2</v>
      </c>
      <c r="H483" s="29">
        <v>-1E-4</v>
      </c>
      <c r="I483" s="29">
        <v>-2.8400000000000002E-2</v>
      </c>
      <c r="J483" s="29">
        <v>-3.78E-2</v>
      </c>
      <c r="K483" s="30">
        <v>300</v>
      </c>
      <c r="L483" s="30">
        <v>475</v>
      </c>
      <c r="M483" s="31">
        <v>78.405299999999997</v>
      </c>
      <c r="N483" s="31">
        <v>0.31440721804511279</v>
      </c>
      <c r="O483" s="30">
        <v>1</v>
      </c>
      <c r="R483" s="28">
        <v>296</v>
      </c>
      <c r="S483" s="29" t="s">
        <v>1285</v>
      </c>
      <c r="T483" s="29" t="s">
        <v>618</v>
      </c>
      <c r="U483" s="29">
        <v>1E-4</v>
      </c>
      <c r="V483" s="29">
        <v>2.7900000000000001E-2</v>
      </c>
      <c r="W483" s="29">
        <v>3.7199999999999997E-2</v>
      </c>
      <c r="X483" s="29">
        <v>-1E-4</v>
      </c>
      <c r="Y483" s="29">
        <v>-2.8400000000000002E-2</v>
      </c>
      <c r="Z483" s="29">
        <v>-3.78E-2</v>
      </c>
      <c r="AA483" s="30">
        <v>300</v>
      </c>
      <c r="AB483" s="30">
        <v>475</v>
      </c>
      <c r="AC483" s="31">
        <v>78.407300000000006</v>
      </c>
      <c r="AD483" s="31">
        <v>0.31441523809523808</v>
      </c>
      <c r="AE483" s="30">
        <v>1</v>
      </c>
    </row>
    <row r="484" spans="2:31" x14ac:dyDescent="0.2">
      <c r="B484" s="28">
        <v>297</v>
      </c>
      <c r="C484" s="29" t="s">
        <v>1287</v>
      </c>
      <c r="D484" s="29" t="s">
        <v>616</v>
      </c>
      <c r="E484" s="29">
        <v>1E-4</v>
      </c>
      <c r="F484" s="29">
        <v>2.7900000000000001E-2</v>
      </c>
      <c r="G484" s="29">
        <v>3.7199999999999997E-2</v>
      </c>
      <c r="H484" s="29">
        <v>-1E-4</v>
      </c>
      <c r="I484" s="29">
        <v>-2.8400000000000002E-2</v>
      </c>
      <c r="J484" s="29">
        <v>-3.78E-2</v>
      </c>
      <c r="K484" s="30">
        <v>300</v>
      </c>
      <c r="L484" s="30">
        <v>475</v>
      </c>
      <c r="M484" s="31">
        <v>-44.953200000000002</v>
      </c>
      <c r="N484" s="31">
        <v>0.18026345864661655</v>
      </c>
      <c r="O484" s="30">
        <v>1</v>
      </c>
      <c r="R484" s="28">
        <v>297</v>
      </c>
      <c r="S484" s="29" t="s">
        <v>1287</v>
      </c>
      <c r="T484" s="29" t="s">
        <v>616</v>
      </c>
      <c r="U484" s="29">
        <v>1E-4</v>
      </c>
      <c r="V484" s="29">
        <v>2.7900000000000001E-2</v>
      </c>
      <c r="W484" s="29">
        <v>3.7199999999999997E-2</v>
      </c>
      <c r="X484" s="29">
        <v>-1E-4</v>
      </c>
      <c r="Y484" s="29">
        <v>-2.8400000000000002E-2</v>
      </c>
      <c r="Z484" s="29">
        <v>-3.78E-2</v>
      </c>
      <c r="AA484" s="30">
        <v>300</v>
      </c>
      <c r="AB484" s="30">
        <v>475</v>
      </c>
      <c r="AC484" s="31">
        <v>-44.952800000000003</v>
      </c>
      <c r="AD484" s="31">
        <v>0.1802618546365915</v>
      </c>
      <c r="AE484" s="30">
        <v>1</v>
      </c>
    </row>
    <row r="485" spans="2:31" x14ac:dyDescent="0.2">
      <c r="B485" s="28">
        <v>297</v>
      </c>
      <c r="C485" s="29" t="s">
        <v>1288</v>
      </c>
      <c r="D485" s="29" t="s">
        <v>618</v>
      </c>
      <c r="E485" s="29">
        <v>1E-4</v>
      </c>
      <c r="F485" s="29">
        <v>2.7900000000000001E-2</v>
      </c>
      <c r="G485" s="29">
        <v>3.7199999999999997E-2</v>
      </c>
      <c r="H485" s="29">
        <v>-1E-4</v>
      </c>
      <c r="I485" s="29">
        <v>-2.8400000000000002E-2</v>
      </c>
      <c r="J485" s="29">
        <v>-3.78E-2</v>
      </c>
      <c r="K485" s="30">
        <v>300</v>
      </c>
      <c r="L485" s="30">
        <v>475</v>
      </c>
      <c r="M485" s="31">
        <v>78.405299999999997</v>
      </c>
      <c r="N485" s="31">
        <v>0.31440721804511279</v>
      </c>
      <c r="O485" s="30">
        <v>1</v>
      </c>
      <c r="R485" s="28">
        <v>297</v>
      </c>
      <c r="S485" s="29" t="s">
        <v>1288</v>
      </c>
      <c r="T485" s="29" t="s">
        <v>618</v>
      </c>
      <c r="U485" s="29">
        <v>1E-4</v>
      </c>
      <c r="V485" s="29">
        <v>2.7900000000000001E-2</v>
      </c>
      <c r="W485" s="29">
        <v>3.7199999999999997E-2</v>
      </c>
      <c r="X485" s="29">
        <v>-1E-4</v>
      </c>
      <c r="Y485" s="29">
        <v>-2.8400000000000002E-2</v>
      </c>
      <c r="Z485" s="29">
        <v>-3.78E-2</v>
      </c>
      <c r="AA485" s="30">
        <v>300</v>
      </c>
      <c r="AB485" s="30">
        <v>475</v>
      </c>
      <c r="AC485" s="31">
        <v>78.407300000000006</v>
      </c>
      <c r="AD485" s="31">
        <v>0.31441523809523808</v>
      </c>
      <c r="AE485" s="30">
        <v>1</v>
      </c>
    </row>
    <row r="486" spans="2:31" x14ac:dyDescent="0.2">
      <c r="B486" s="28">
        <v>298</v>
      </c>
      <c r="C486" s="29" t="s">
        <v>1289</v>
      </c>
      <c r="D486" s="29" t="s">
        <v>616</v>
      </c>
      <c r="E486" s="29">
        <v>1E-4</v>
      </c>
      <c r="F486" s="29">
        <v>2.7900000000000001E-2</v>
      </c>
      <c r="G486" s="29">
        <v>3.7199999999999997E-2</v>
      </c>
      <c r="H486" s="29">
        <v>-1E-4</v>
      </c>
      <c r="I486" s="29">
        <v>-2.8400000000000002E-2</v>
      </c>
      <c r="J486" s="29">
        <v>-3.78E-2</v>
      </c>
      <c r="K486" s="30">
        <v>300</v>
      </c>
      <c r="L486" s="30">
        <v>475</v>
      </c>
      <c r="M486" s="31">
        <v>-46.777700000000003</v>
      </c>
      <c r="N486" s="31">
        <v>0.18757974937343361</v>
      </c>
      <c r="O486" s="30">
        <v>1</v>
      </c>
      <c r="R486" s="28">
        <v>298</v>
      </c>
      <c r="S486" s="29" t="s">
        <v>1289</v>
      </c>
      <c r="T486" s="29" t="s">
        <v>616</v>
      </c>
      <c r="U486" s="29">
        <v>1E-4</v>
      </c>
      <c r="V486" s="29">
        <v>2.7900000000000001E-2</v>
      </c>
      <c r="W486" s="29">
        <v>3.7199999999999997E-2</v>
      </c>
      <c r="X486" s="29">
        <v>-1E-4</v>
      </c>
      <c r="Y486" s="29">
        <v>-2.8400000000000002E-2</v>
      </c>
      <c r="Z486" s="29">
        <v>-3.78E-2</v>
      </c>
      <c r="AA486" s="30">
        <v>300</v>
      </c>
      <c r="AB486" s="30">
        <v>475</v>
      </c>
      <c r="AC486" s="31">
        <v>-46.7774</v>
      </c>
      <c r="AD486" s="31">
        <v>0.18757854636591478</v>
      </c>
      <c r="AE486" s="30">
        <v>1</v>
      </c>
    </row>
    <row r="487" spans="2:31" x14ac:dyDescent="0.2">
      <c r="B487" s="28">
        <v>298</v>
      </c>
      <c r="C487" s="29" t="s">
        <v>1290</v>
      </c>
      <c r="D487" s="29" t="s">
        <v>618</v>
      </c>
      <c r="E487" s="29">
        <v>1E-4</v>
      </c>
      <c r="F487" s="29">
        <v>2.7900000000000001E-2</v>
      </c>
      <c r="G487" s="29">
        <v>3.7199999999999997E-2</v>
      </c>
      <c r="H487" s="29">
        <v>-1E-4</v>
      </c>
      <c r="I487" s="29">
        <v>-2.8400000000000002E-2</v>
      </c>
      <c r="J487" s="29">
        <v>-3.78E-2</v>
      </c>
      <c r="K487" s="30">
        <v>300</v>
      </c>
      <c r="L487" s="30">
        <v>475</v>
      </c>
      <c r="M487" s="31">
        <v>78.405299999999997</v>
      </c>
      <c r="N487" s="31">
        <v>0.31440721804511279</v>
      </c>
      <c r="O487" s="30">
        <v>1</v>
      </c>
      <c r="R487" s="28">
        <v>298</v>
      </c>
      <c r="S487" s="29" t="s">
        <v>1290</v>
      </c>
      <c r="T487" s="29" t="s">
        <v>618</v>
      </c>
      <c r="U487" s="29">
        <v>1E-4</v>
      </c>
      <c r="V487" s="29">
        <v>2.7900000000000001E-2</v>
      </c>
      <c r="W487" s="29">
        <v>3.7199999999999997E-2</v>
      </c>
      <c r="X487" s="29">
        <v>-1E-4</v>
      </c>
      <c r="Y487" s="29">
        <v>-2.8400000000000002E-2</v>
      </c>
      <c r="Z487" s="29">
        <v>-3.78E-2</v>
      </c>
      <c r="AA487" s="30">
        <v>300</v>
      </c>
      <c r="AB487" s="30">
        <v>475</v>
      </c>
      <c r="AC487" s="31">
        <v>78.407300000000006</v>
      </c>
      <c r="AD487" s="31">
        <v>0.31441523809523808</v>
      </c>
      <c r="AE487" s="30">
        <v>1</v>
      </c>
    </row>
    <row r="488" spans="2:31" x14ac:dyDescent="0.2">
      <c r="B488" s="28">
        <v>299</v>
      </c>
      <c r="C488" s="29" t="s">
        <v>1291</v>
      </c>
      <c r="D488" s="29" t="s">
        <v>616</v>
      </c>
      <c r="E488" s="29">
        <v>1E-4</v>
      </c>
      <c r="F488" s="29">
        <v>2.7900000000000001E-2</v>
      </c>
      <c r="G488" s="29">
        <v>3.7199999999999997E-2</v>
      </c>
      <c r="H488" s="29">
        <v>-1E-4</v>
      </c>
      <c r="I488" s="29">
        <v>-2.8400000000000002E-2</v>
      </c>
      <c r="J488" s="29">
        <v>-3.78E-2</v>
      </c>
      <c r="K488" s="30">
        <v>300</v>
      </c>
      <c r="L488" s="30">
        <v>475</v>
      </c>
      <c r="M488" s="31">
        <v>-45.726700000000001</v>
      </c>
      <c r="N488" s="31">
        <v>0.18336521303258146</v>
      </c>
      <c r="O488" s="30">
        <v>1</v>
      </c>
      <c r="R488" s="28">
        <v>299</v>
      </c>
      <c r="S488" s="29" t="s">
        <v>1291</v>
      </c>
      <c r="T488" s="29" t="s">
        <v>616</v>
      </c>
      <c r="U488" s="29">
        <v>1E-4</v>
      </c>
      <c r="V488" s="29">
        <v>2.7900000000000001E-2</v>
      </c>
      <c r="W488" s="29">
        <v>3.7199999999999997E-2</v>
      </c>
      <c r="X488" s="29">
        <v>-1E-4</v>
      </c>
      <c r="Y488" s="29">
        <v>-2.8400000000000002E-2</v>
      </c>
      <c r="Z488" s="29">
        <v>-3.78E-2</v>
      </c>
      <c r="AA488" s="30">
        <v>300</v>
      </c>
      <c r="AB488" s="30">
        <v>475</v>
      </c>
      <c r="AC488" s="31">
        <v>-45.726300000000002</v>
      </c>
      <c r="AD488" s="31">
        <v>0.18336360902255641</v>
      </c>
      <c r="AE488" s="30">
        <v>1</v>
      </c>
    </row>
    <row r="489" spans="2:31" x14ac:dyDescent="0.2">
      <c r="B489" s="28">
        <v>299</v>
      </c>
      <c r="C489" s="29" t="s">
        <v>1292</v>
      </c>
      <c r="D489" s="29" t="s">
        <v>618</v>
      </c>
      <c r="E489" s="29">
        <v>1E-4</v>
      </c>
      <c r="F489" s="29">
        <v>2.7900000000000001E-2</v>
      </c>
      <c r="G489" s="29">
        <v>3.7199999999999997E-2</v>
      </c>
      <c r="H489" s="29">
        <v>-1E-4</v>
      </c>
      <c r="I489" s="29">
        <v>-2.8400000000000002E-2</v>
      </c>
      <c r="J489" s="29">
        <v>-3.78E-2</v>
      </c>
      <c r="K489" s="30">
        <v>300</v>
      </c>
      <c r="L489" s="30">
        <v>475</v>
      </c>
      <c r="M489" s="31">
        <v>78.405299999999997</v>
      </c>
      <c r="N489" s="31">
        <v>0.31440721804511279</v>
      </c>
      <c r="O489" s="30">
        <v>1</v>
      </c>
      <c r="R489" s="28">
        <v>299</v>
      </c>
      <c r="S489" s="29" t="s">
        <v>1292</v>
      </c>
      <c r="T489" s="29" t="s">
        <v>618</v>
      </c>
      <c r="U489" s="29">
        <v>1E-4</v>
      </c>
      <c r="V489" s="29">
        <v>2.7900000000000001E-2</v>
      </c>
      <c r="W489" s="29">
        <v>3.7199999999999997E-2</v>
      </c>
      <c r="X489" s="29">
        <v>-1E-4</v>
      </c>
      <c r="Y489" s="29">
        <v>-2.8400000000000002E-2</v>
      </c>
      <c r="Z489" s="29">
        <v>-3.78E-2</v>
      </c>
      <c r="AA489" s="30">
        <v>300</v>
      </c>
      <c r="AB489" s="30">
        <v>475</v>
      </c>
      <c r="AC489" s="31">
        <v>78.407300000000006</v>
      </c>
      <c r="AD489" s="31">
        <v>0.31441523809523808</v>
      </c>
      <c r="AE489" s="30">
        <v>1</v>
      </c>
    </row>
    <row r="490" spans="2:31" x14ac:dyDescent="0.2">
      <c r="B490" s="28">
        <v>300</v>
      </c>
      <c r="C490" s="29" t="s">
        <v>1294</v>
      </c>
      <c r="D490" s="29" t="s">
        <v>616</v>
      </c>
      <c r="E490" s="29">
        <v>1E-4</v>
      </c>
      <c r="F490" s="29">
        <v>2.7900000000000001E-2</v>
      </c>
      <c r="G490" s="29">
        <v>3.7199999999999997E-2</v>
      </c>
      <c r="H490" s="29">
        <v>-1E-4</v>
      </c>
      <c r="I490" s="29">
        <v>-2.8400000000000002E-2</v>
      </c>
      <c r="J490" s="29">
        <v>-3.78E-2</v>
      </c>
      <c r="K490" s="30">
        <v>300</v>
      </c>
      <c r="L490" s="30">
        <v>475</v>
      </c>
      <c r="M490" s="31">
        <v>-45.9878</v>
      </c>
      <c r="N490" s="31">
        <v>0.18441223057644113</v>
      </c>
      <c r="O490" s="30">
        <v>1</v>
      </c>
      <c r="R490" s="28">
        <v>300</v>
      </c>
      <c r="S490" s="29" t="s">
        <v>1294</v>
      </c>
      <c r="T490" s="29" t="s">
        <v>616</v>
      </c>
      <c r="U490" s="29">
        <v>1E-4</v>
      </c>
      <c r="V490" s="29">
        <v>2.7900000000000001E-2</v>
      </c>
      <c r="W490" s="29">
        <v>3.7199999999999997E-2</v>
      </c>
      <c r="X490" s="29">
        <v>-1E-4</v>
      </c>
      <c r="Y490" s="29">
        <v>-2.8400000000000002E-2</v>
      </c>
      <c r="Z490" s="29">
        <v>-3.78E-2</v>
      </c>
      <c r="AA490" s="30">
        <v>300</v>
      </c>
      <c r="AB490" s="30">
        <v>475</v>
      </c>
      <c r="AC490" s="31">
        <v>-45.987400000000001</v>
      </c>
      <c r="AD490" s="31">
        <v>0.18441062656641605</v>
      </c>
      <c r="AE490" s="30">
        <v>1</v>
      </c>
    </row>
    <row r="491" spans="2:31" x14ac:dyDescent="0.2">
      <c r="B491" s="28">
        <v>300</v>
      </c>
      <c r="C491" s="29" t="s">
        <v>1295</v>
      </c>
      <c r="D491" s="29" t="s">
        <v>618</v>
      </c>
      <c r="E491" s="29">
        <v>1E-4</v>
      </c>
      <c r="F491" s="29">
        <v>2.7900000000000001E-2</v>
      </c>
      <c r="G491" s="29">
        <v>3.7199999999999997E-2</v>
      </c>
      <c r="H491" s="29">
        <v>-1E-4</v>
      </c>
      <c r="I491" s="29">
        <v>-2.8400000000000002E-2</v>
      </c>
      <c r="J491" s="29">
        <v>-3.78E-2</v>
      </c>
      <c r="K491" s="30">
        <v>300</v>
      </c>
      <c r="L491" s="30">
        <v>475</v>
      </c>
      <c r="M491" s="31">
        <v>78.405299999999997</v>
      </c>
      <c r="N491" s="31">
        <v>0.31440721804511279</v>
      </c>
      <c r="O491" s="30">
        <v>1</v>
      </c>
      <c r="R491" s="28">
        <v>300</v>
      </c>
      <c r="S491" s="29" t="s">
        <v>1295</v>
      </c>
      <c r="T491" s="29" t="s">
        <v>618</v>
      </c>
      <c r="U491" s="29">
        <v>1E-4</v>
      </c>
      <c r="V491" s="29">
        <v>2.7900000000000001E-2</v>
      </c>
      <c r="W491" s="29">
        <v>3.7199999999999997E-2</v>
      </c>
      <c r="X491" s="29">
        <v>-1E-4</v>
      </c>
      <c r="Y491" s="29">
        <v>-2.8400000000000002E-2</v>
      </c>
      <c r="Z491" s="29">
        <v>-3.78E-2</v>
      </c>
      <c r="AA491" s="30">
        <v>300</v>
      </c>
      <c r="AB491" s="30">
        <v>475</v>
      </c>
      <c r="AC491" s="31">
        <v>78.407300000000006</v>
      </c>
      <c r="AD491" s="31">
        <v>0.31441523809523808</v>
      </c>
      <c r="AE491" s="30">
        <v>1</v>
      </c>
    </row>
    <row r="492" spans="2:31" x14ac:dyDescent="0.2">
      <c r="B492" s="28">
        <v>274</v>
      </c>
      <c r="C492" s="29" t="s">
        <v>1297</v>
      </c>
      <c r="D492" s="29" t="s">
        <v>616</v>
      </c>
      <c r="E492" s="29">
        <v>1E-4</v>
      </c>
      <c r="F492" s="29">
        <v>2.8400000000000002E-2</v>
      </c>
      <c r="G492" s="29">
        <v>3.78E-2</v>
      </c>
      <c r="H492" s="29">
        <v>-1E-4</v>
      </c>
      <c r="I492" s="29">
        <v>-2.8899999999999999E-2</v>
      </c>
      <c r="J492" s="29">
        <v>-3.85E-2</v>
      </c>
      <c r="K492" s="30">
        <v>300</v>
      </c>
      <c r="L492" s="30">
        <v>475</v>
      </c>
      <c r="M492" s="31">
        <v>-40.051000000000002</v>
      </c>
      <c r="N492" s="31">
        <v>0.16060551378446114</v>
      </c>
      <c r="O492" s="30">
        <v>1</v>
      </c>
      <c r="R492" s="28">
        <v>274</v>
      </c>
      <c r="S492" s="29" t="s">
        <v>1297</v>
      </c>
      <c r="T492" s="29" t="s">
        <v>616</v>
      </c>
      <c r="U492" s="29">
        <v>1E-4</v>
      </c>
      <c r="V492" s="29">
        <v>2.8400000000000002E-2</v>
      </c>
      <c r="W492" s="29">
        <v>3.78E-2</v>
      </c>
      <c r="X492" s="29">
        <v>-1E-4</v>
      </c>
      <c r="Y492" s="29">
        <v>-2.8899999999999999E-2</v>
      </c>
      <c r="Z492" s="29">
        <v>-3.85E-2</v>
      </c>
      <c r="AA492" s="30">
        <v>300</v>
      </c>
      <c r="AB492" s="30">
        <v>475</v>
      </c>
      <c r="AC492" s="31">
        <v>-40.049199999999999</v>
      </c>
      <c r="AD492" s="31">
        <v>0.16059829573934836</v>
      </c>
      <c r="AE492" s="30">
        <v>1</v>
      </c>
    </row>
    <row r="493" spans="2:31" x14ac:dyDescent="0.2">
      <c r="B493" s="28">
        <v>274</v>
      </c>
      <c r="C493" s="29" t="s">
        <v>1298</v>
      </c>
      <c r="D493" s="29" t="s">
        <v>618</v>
      </c>
      <c r="E493" s="29">
        <v>1E-4</v>
      </c>
      <c r="F493" s="29">
        <v>2.8400000000000002E-2</v>
      </c>
      <c r="G493" s="29">
        <v>3.78E-2</v>
      </c>
      <c r="H493" s="29">
        <v>-1E-4</v>
      </c>
      <c r="I493" s="29">
        <v>-2.8899999999999999E-2</v>
      </c>
      <c r="J493" s="29">
        <v>-3.85E-2</v>
      </c>
      <c r="K493" s="30">
        <v>300</v>
      </c>
      <c r="L493" s="30">
        <v>475</v>
      </c>
      <c r="M493" s="31">
        <v>72.876400000000004</v>
      </c>
      <c r="N493" s="31">
        <v>0.29223619047619054</v>
      </c>
      <c r="O493" s="30">
        <v>1</v>
      </c>
      <c r="R493" s="28">
        <v>274</v>
      </c>
      <c r="S493" s="29" t="s">
        <v>1298</v>
      </c>
      <c r="T493" s="29" t="s">
        <v>618</v>
      </c>
      <c r="U493" s="29">
        <v>1E-4</v>
      </c>
      <c r="V493" s="29">
        <v>2.8400000000000002E-2</v>
      </c>
      <c r="W493" s="29">
        <v>3.78E-2</v>
      </c>
      <c r="X493" s="29">
        <v>-1E-4</v>
      </c>
      <c r="Y493" s="29">
        <v>-2.8899999999999999E-2</v>
      </c>
      <c r="Z493" s="29">
        <v>-3.85E-2</v>
      </c>
      <c r="AA493" s="30">
        <v>300</v>
      </c>
      <c r="AB493" s="30">
        <v>475</v>
      </c>
      <c r="AC493" s="31">
        <v>72.878200000000007</v>
      </c>
      <c r="AD493" s="31">
        <v>0.29224340852130332</v>
      </c>
      <c r="AE493" s="30">
        <v>1</v>
      </c>
    </row>
    <row r="494" spans="2:31" x14ac:dyDescent="0.2">
      <c r="B494" s="28">
        <v>277</v>
      </c>
      <c r="C494" s="29" t="s">
        <v>1300</v>
      </c>
      <c r="D494" s="29" t="s">
        <v>616</v>
      </c>
      <c r="E494" s="29">
        <v>1E-4</v>
      </c>
      <c r="F494" s="29">
        <v>2.8500000000000001E-2</v>
      </c>
      <c r="G494" s="29">
        <v>3.7900000000000003E-2</v>
      </c>
      <c r="H494" s="29">
        <v>-1E-4</v>
      </c>
      <c r="I494" s="29">
        <v>-2.9000000000000001E-2</v>
      </c>
      <c r="J494" s="29">
        <v>-3.8600000000000002E-2</v>
      </c>
      <c r="K494" s="30">
        <v>300</v>
      </c>
      <c r="L494" s="30">
        <v>475</v>
      </c>
      <c r="M494" s="31">
        <v>-49.675699999999999</v>
      </c>
      <c r="N494" s="31">
        <v>0.19920080200501253</v>
      </c>
      <c r="O494" s="30">
        <v>1</v>
      </c>
      <c r="R494" s="28">
        <v>277</v>
      </c>
      <c r="S494" s="29" t="s">
        <v>1300</v>
      </c>
      <c r="T494" s="29" t="s">
        <v>616</v>
      </c>
      <c r="U494" s="29">
        <v>1E-4</v>
      </c>
      <c r="V494" s="29">
        <v>2.8500000000000001E-2</v>
      </c>
      <c r="W494" s="29">
        <v>3.7900000000000003E-2</v>
      </c>
      <c r="X494" s="29">
        <v>-1E-4</v>
      </c>
      <c r="Y494" s="29">
        <v>-2.9000000000000001E-2</v>
      </c>
      <c r="Z494" s="29">
        <v>-3.8600000000000002E-2</v>
      </c>
      <c r="AA494" s="30">
        <v>300</v>
      </c>
      <c r="AB494" s="30">
        <v>475</v>
      </c>
      <c r="AC494" s="31">
        <v>-49.6736</v>
      </c>
      <c r="AD494" s="31">
        <v>0.19919238095238095</v>
      </c>
      <c r="AE494" s="30">
        <v>1</v>
      </c>
    </row>
    <row r="495" spans="2:31" x14ac:dyDescent="0.2">
      <c r="B495" s="28">
        <v>277</v>
      </c>
      <c r="C495" s="29" t="s">
        <v>1301</v>
      </c>
      <c r="D495" s="29" t="s">
        <v>618</v>
      </c>
      <c r="E495" s="29">
        <v>1E-4</v>
      </c>
      <c r="F495" s="29">
        <v>2.8500000000000001E-2</v>
      </c>
      <c r="G495" s="29">
        <v>3.7900000000000003E-2</v>
      </c>
      <c r="H495" s="29">
        <v>-1E-4</v>
      </c>
      <c r="I495" s="29">
        <v>-2.9000000000000001E-2</v>
      </c>
      <c r="J495" s="29">
        <v>-3.8600000000000002E-2</v>
      </c>
      <c r="K495" s="30">
        <v>300</v>
      </c>
      <c r="L495" s="30">
        <v>475</v>
      </c>
      <c r="M495" s="31">
        <v>88.929699999999997</v>
      </c>
      <c r="N495" s="31">
        <v>0.35661032581453633</v>
      </c>
      <c r="O495" s="30">
        <v>1</v>
      </c>
      <c r="R495" s="28">
        <v>277</v>
      </c>
      <c r="S495" s="29" t="s">
        <v>1301</v>
      </c>
      <c r="T495" s="29" t="s">
        <v>618</v>
      </c>
      <c r="U495" s="29">
        <v>1E-4</v>
      </c>
      <c r="V495" s="29">
        <v>2.8500000000000001E-2</v>
      </c>
      <c r="W495" s="29">
        <v>3.7900000000000003E-2</v>
      </c>
      <c r="X495" s="29">
        <v>-1E-4</v>
      </c>
      <c r="Y495" s="29">
        <v>-2.9000000000000001E-2</v>
      </c>
      <c r="Z495" s="29">
        <v>-3.8600000000000002E-2</v>
      </c>
      <c r="AA495" s="30">
        <v>300</v>
      </c>
      <c r="AB495" s="30">
        <v>475</v>
      </c>
      <c r="AC495" s="31">
        <v>88.931799999999996</v>
      </c>
      <c r="AD495" s="31">
        <v>0.35661874686716788</v>
      </c>
      <c r="AE495" s="30">
        <v>1</v>
      </c>
    </row>
    <row r="496" spans="2:31" x14ac:dyDescent="0.2">
      <c r="B496" s="28">
        <v>280</v>
      </c>
      <c r="C496" s="29" t="s">
        <v>1303</v>
      </c>
      <c r="D496" s="29" t="s">
        <v>616</v>
      </c>
      <c r="E496" s="29">
        <v>1E-4</v>
      </c>
      <c r="F496" s="29">
        <v>2.8400000000000002E-2</v>
      </c>
      <c r="G496" s="29">
        <v>3.7900000000000003E-2</v>
      </c>
      <c r="H496" s="29">
        <v>-1E-4</v>
      </c>
      <c r="I496" s="29">
        <v>-2.9700000000000001E-2</v>
      </c>
      <c r="J496" s="29">
        <v>-3.9699999999999999E-2</v>
      </c>
      <c r="K496" s="30">
        <v>300</v>
      </c>
      <c r="L496" s="30">
        <v>475</v>
      </c>
      <c r="M496" s="31">
        <v>-51.146900000000002</v>
      </c>
      <c r="N496" s="31">
        <v>0.205100350877193</v>
      </c>
      <c r="O496" s="30">
        <v>1</v>
      </c>
      <c r="R496" s="28">
        <v>280</v>
      </c>
      <c r="S496" s="29" t="s">
        <v>1303</v>
      </c>
      <c r="T496" s="29" t="s">
        <v>616</v>
      </c>
      <c r="U496" s="29">
        <v>1E-4</v>
      </c>
      <c r="V496" s="29">
        <v>2.8400000000000002E-2</v>
      </c>
      <c r="W496" s="29">
        <v>3.7900000000000003E-2</v>
      </c>
      <c r="X496" s="29">
        <v>-1E-4</v>
      </c>
      <c r="Y496" s="29">
        <v>-2.9700000000000001E-2</v>
      </c>
      <c r="Z496" s="29">
        <v>-3.9699999999999999E-2</v>
      </c>
      <c r="AA496" s="30">
        <v>300</v>
      </c>
      <c r="AB496" s="30">
        <v>475</v>
      </c>
      <c r="AC496" s="31">
        <v>-51.1447</v>
      </c>
      <c r="AD496" s="31">
        <v>0.20509152882205511</v>
      </c>
      <c r="AE496" s="30">
        <v>1</v>
      </c>
    </row>
    <row r="497" spans="2:31" x14ac:dyDescent="0.2">
      <c r="B497" s="28">
        <v>280</v>
      </c>
      <c r="C497" s="29" t="s">
        <v>1304</v>
      </c>
      <c r="D497" s="29" t="s">
        <v>618</v>
      </c>
      <c r="E497" s="29">
        <v>1E-4</v>
      </c>
      <c r="F497" s="29">
        <v>2.8400000000000002E-2</v>
      </c>
      <c r="G497" s="29">
        <v>3.7900000000000003E-2</v>
      </c>
      <c r="H497" s="29">
        <v>-1E-4</v>
      </c>
      <c r="I497" s="29">
        <v>-2.9700000000000001E-2</v>
      </c>
      <c r="J497" s="29">
        <v>-3.9699999999999999E-2</v>
      </c>
      <c r="K497" s="30">
        <v>300</v>
      </c>
      <c r="L497" s="30">
        <v>475</v>
      </c>
      <c r="M497" s="31">
        <v>93.287800000000004</v>
      </c>
      <c r="N497" s="31">
        <v>0.37408641604010029</v>
      </c>
      <c r="O497" s="30">
        <v>1</v>
      </c>
      <c r="R497" s="28">
        <v>280</v>
      </c>
      <c r="S497" s="29" t="s">
        <v>1304</v>
      </c>
      <c r="T497" s="29" t="s">
        <v>618</v>
      </c>
      <c r="U497" s="29">
        <v>1E-4</v>
      </c>
      <c r="V497" s="29">
        <v>2.8400000000000002E-2</v>
      </c>
      <c r="W497" s="29">
        <v>3.7900000000000003E-2</v>
      </c>
      <c r="X497" s="29">
        <v>-1E-4</v>
      </c>
      <c r="Y497" s="29">
        <v>-2.9700000000000001E-2</v>
      </c>
      <c r="Z497" s="29">
        <v>-3.9699999999999999E-2</v>
      </c>
      <c r="AA497" s="30">
        <v>300</v>
      </c>
      <c r="AB497" s="30">
        <v>475</v>
      </c>
      <c r="AC497" s="31">
        <v>93.290199999999999</v>
      </c>
      <c r="AD497" s="31">
        <v>0.3740960401002506</v>
      </c>
      <c r="AE497" s="30">
        <v>1</v>
      </c>
    </row>
    <row r="498" spans="2:31" x14ac:dyDescent="0.2">
      <c r="B498" s="28">
        <v>283</v>
      </c>
      <c r="C498" s="29" t="s">
        <v>1306</v>
      </c>
      <c r="D498" s="29" t="s">
        <v>616</v>
      </c>
      <c r="E498" s="29">
        <v>1E-4</v>
      </c>
      <c r="F498" s="29">
        <v>2.8400000000000002E-2</v>
      </c>
      <c r="G498" s="29">
        <v>3.7900000000000003E-2</v>
      </c>
      <c r="H498" s="29">
        <v>-1E-4</v>
      </c>
      <c r="I498" s="29">
        <v>-2.9700000000000001E-2</v>
      </c>
      <c r="J498" s="29">
        <v>-3.9699999999999999E-2</v>
      </c>
      <c r="K498" s="30">
        <v>300</v>
      </c>
      <c r="L498" s="30">
        <v>475</v>
      </c>
      <c r="M498" s="31">
        <v>-51.070999999999998</v>
      </c>
      <c r="N498" s="31">
        <v>0.20479598997493734</v>
      </c>
      <c r="O498" s="30">
        <v>1</v>
      </c>
      <c r="R498" s="28">
        <v>283</v>
      </c>
      <c r="S498" s="29" t="s">
        <v>1306</v>
      </c>
      <c r="T498" s="29" t="s">
        <v>616</v>
      </c>
      <c r="U498" s="29">
        <v>1E-4</v>
      </c>
      <c r="V498" s="29">
        <v>2.8400000000000002E-2</v>
      </c>
      <c r="W498" s="29">
        <v>3.7900000000000003E-2</v>
      </c>
      <c r="X498" s="29">
        <v>-1E-4</v>
      </c>
      <c r="Y498" s="29">
        <v>-2.9700000000000001E-2</v>
      </c>
      <c r="Z498" s="29">
        <v>-3.9699999999999999E-2</v>
      </c>
      <c r="AA498" s="30">
        <v>300</v>
      </c>
      <c r="AB498" s="30">
        <v>475</v>
      </c>
      <c r="AC498" s="31">
        <v>-51.068800000000003</v>
      </c>
      <c r="AD498" s="31">
        <v>0.20478716791979951</v>
      </c>
      <c r="AE498" s="30">
        <v>1</v>
      </c>
    </row>
    <row r="499" spans="2:31" x14ac:dyDescent="0.2">
      <c r="B499" s="28">
        <v>283</v>
      </c>
      <c r="C499" s="29" t="s">
        <v>1307</v>
      </c>
      <c r="D499" s="29" t="s">
        <v>618</v>
      </c>
      <c r="E499" s="29">
        <v>1E-4</v>
      </c>
      <c r="F499" s="29">
        <v>2.8400000000000002E-2</v>
      </c>
      <c r="G499" s="29">
        <v>3.7900000000000003E-2</v>
      </c>
      <c r="H499" s="29">
        <v>-1E-4</v>
      </c>
      <c r="I499" s="29">
        <v>-2.9700000000000001E-2</v>
      </c>
      <c r="J499" s="29">
        <v>-3.9699999999999999E-2</v>
      </c>
      <c r="K499" s="30">
        <v>300</v>
      </c>
      <c r="L499" s="30">
        <v>475</v>
      </c>
      <c r="M499" s="31">
        <v>93.162800000000004</v>
      </c>
      <c r="N499" s="31">
        <v>0.37358516290726818</v>
      </c>
      <c r="O499" s="30">
        <v>1</v>
      </c>
      <c r="R499" s="28">
        <v>283</v>
      </c>
      <c r="S499" s="29" t="s">
        <v>1307</v>
      </c>
      <c r="T499" s="29" t="s">
        <v>618</v>
      </c>
      <c r="U499" s="29">
        <v>1E-4</v>
      </c>
      <c r="V499" s="29">
        <v>2.8400000000000002E-2</v>
      </c>
      <c r="W499" s="29">
        <v>3.7900000000000003E-2</v>
      </c>
      <c r="X499" s="29">
        <v>-1E-4</v>
      </c>
      <c r="Y499" s="29">
        <v>-2.9700000000000001E-2</v>
      </c>
      <c r="Z499" s="29">
        <v>-3.9699999999999999E-2</v>
      </c>
      <c r="AA499" s="30">
        <v>300</v>
      </c>
      <c r="AB499" s="30">
        <v>475</v>
      </c>
      <c r="AC499" s="31">
        <v>93.165000000000006</v>
      </c>
      <c r="AD499" s="31">
        <v>0.37359398496240603</v>
      </c>
      <c r="AE499" s="30">
        <v>1</v>
      </c>
    </row>
    <row r="500" spans="2:31" x14ac:dyDescent="0.2">
      <c r="B500" s="28">
        <v>286</v>
      </c>
      <c r="C500" s="29" t="s">
        <v>1309</v>
      </c>
      <c r="D500" s="29" t="s">
        <v>616</v>
      </c>
      <c r="E500" s="29">
        <v>1E-4</v>
      </c>
      <c r="F500" s="29">
        <v>2.8500000000000001E-2</v>
      </c>
      <c r="G500" s="29">
        <v>3.7900000000000003E-2</v>
      </c>
      <c r="H500" s="29">
        <v>-1E-4</v>
      </c>
      <c r="I500" s="29">
        <v>-2.9000000000000001E-2</v>
      </c>
      <c r="J500" s="29">
        <v>-3.8600000000000002E-2</v>
      </c>
      <c r="K500" s="30">
        <v>300</v>
      </c>
      <c r="L500" s="30">
        <v>475</v>
      </c>
      <c r="M500" s="31">
        <v>-49.063899999999997</v>
      </c>
      <c r="N500" s="31">
        <v>0.19674746867167917</v>
      </c>
      <c r="O500" s="30">
        <v>1</v>
      </c>
      <c r="R500" s="28">
        <v>286</v>
      </c>
      <c r="S500" s="29" t="s">
        <v>1309</v>
      </c>
      <c r="T500" s="29" t="s">
        <v>616</v>
      </c>
      <c r="U500" s="29">
        <v>1E-4</v>
      </c>
      <c r="V500" s="29">
        <v>2.8500000000000001E-2</v>
      </c>
      <c r="W500" s="29">
        <v>3.7900000000000003E-2</v>
      </c>
      <c r="X500" s="29">
        <v>-1E-4</v>
      </c>
      <c r="Y500" s="29">
        <v>-2.9000000000000001E-2</v>
      </c>
      <c r="Z500" s="29">
        <v>-3.8600000000000002E-2</v>
      </c>
      <c r="AA500" s="30">
        <v>300</v>
      </c>
      <c r="AB500" s="30">
        <v>475</v>
      </c>
      <c r="AC500" s="31">
        <v>-49.061900000000001</v>
      </c>
      <c r="AD500" s="31">
        <v>0.1967394486215539</v>
      </c>
      <c r="AE500" s="30">
        <v>1</v>
      </c>
    </row>
    <row r="501" spans="2:31" x14ac:dyDescent="0.2">
      <c r="B501" s="28">
        <v>286</v>
      </c>
      <c r="C501" s="29" t="s">
        <v>1310</v>
      </c>
      <c r="D501" s="29" t="s">
        <v>618</v>
      </c>
      <c r="E501" s="29">
        <v>1E-4</v>
      </c>
      <c r="F501" s="29">
        <v>2.8500000000000001E-2</v>
      </c>
      <c r="G501" s="29">
        <v>3.7900000000000003E-2</v>
      </c>
      <c r="H501" s="29">
        <v>-1E-4</v>
      </c>
      <c r="I501" s="29">
        <v>-2.9000000000000001E-2</v>
      </c>
      <c r="J501" s="29">
        <v>-3.8600000000000002E-2</v>
      </c>
      <c r="K501" s="30">
        <v>300</v>
      </c>
      <c r="L501" s="30">
        <v>475</v>
      </c>
      <c r="M501" s="31">
        <v>88.160200000000003</v>
      </c>
      <c r="N501" s="31">
        <v>0.35352461152882203</v>
      </c>
      <c r="O501" s="30">
        <v>1</v>
      </c>
      <c r="R501" s="28">
        <v>286</v>
      </c>
      <c r="S501" s="29" t="s">
        <v>1310</v>
      </c>
      <c r="T501" s="29" t="s">
        <v>618</v>
      </c>
      <c r="U501" s="29">
        <v>1E-4</v>
      </c>
      <c r="V501" s="29">
        <v>2.8500000000000001E-2</v>
      </c>
      <c r="W501" s="29">
        <v>3.7900000000000003E-2</v>
      </c>
      <c r="X501" s="29">
        <v>-1E-4</v>
      </c>
      <c r="Y501" s="29">
        <v>-2.9000000000000001E-2</v>
      </c>
      <c r="Z501" s="29">
        <v>-3.8600000000000002E-2</v>
      </c>
      <c r="AA501" s="30">
        <v>300</v>
      </c>
      <c r="AB501" s="30">
        <v>475</v>
      </c>
      <c r="AC501" s="31">
        <v>88.162300000000002</v>
      </c>
      <c r="AD501" s="31">
        <v>0.35353303258145363</v>
      </c>
      <c r="AE501" s="30">
        <v>1</v>
      </c>
    </row>
    <row r="502" spans="2:31" x14ac:dyDescent="0.2">
      <c r="B502" s="28">
        <v>289</v>
      </c>
      <c r="C502" s="29" t="s">
        <v>1312</v>
      </c>
      <c r="D502" s="29" t="s">
        <v>616</v>
      </c>
      <c r="E502" s="29">
        <v>1E-4</v>
      </c>
      <c r="F502" s="29">
        <v>2.8299999999999999E-2</v>
      </c>
      <c r="G502" s="29">
        <v>3.78E-2</v>
      </c>
      <c r="H502" s="29">
        <v>-1E-4</v>
      </c>
      <c r="I502" s="29">
        <v>-2.9600000000000001E-2</v>
      </c>
      <c r="J502" s="29">
        <v>-3.95E-2</v>
      </c>
      <c r="K502" s="30">
        <v>300</v>
      </c>
      <c r="L502" s="30">
        <v>475</v>
      </c>
      <c r="M502" s="31">
        <v>-40.028300000000002</v>
      </c>
      <c r="N502" s="31">
        <v>0.16051448621553885</v>
      </c>
      <c r="O502" s="30">
        <v>1</v>
      </c>
      <c r="R502" s="28">
        <v>289</v>
      </c>
      <c r="S502" s="29" t="s">
        <v>1312</v>
      </c>
      <c r="T502" s="29" t="s">
        <v>616</v>
      </c>
      <c r="U502" s="29">
        <v>1E-4</v>
      </c>
      <c r="V502" s="29">
        <v>2.8299999999999999E-2</v>
      </c>
      <c r="W502" s="29">
        <v>3.78E-2</v>
      </c>
      <c r="X502" s="29">
        <v>-1E-4</v>
      </c>
      <c r="Y502" s="29">
        <v>-2.9600000000000001E-2</v>
      </c>
      <c r="Z502" s="29">
        <v>-3.95E-2</v>
      </c>
      <c r="AA502" s="30">
        <v>300</v>
      </c>
      <c r="AB502" s="30">
        <v>475</v>
      </c>
      <c r="AC502" s="31">
        <v>-40.026499999999999</v>
      </c>
      <c r="AD502" s="31">
        <v>0.16050726817042607</v>
      </c>
      <c r="AE502" s="30">
        <v>1</v>
      </c>
    </row>
    <row r="503" spans="2:31" x14ac:dyDescent="0.2">
      <c r="B503" s="28">
        <v>289</v>
      </c>
      <c r="C503" s="29" t="s">
        <v>1313</v>
      </c>
      <c r="D503" s="29" t="s">
        <v>618</v>
      </c>
      <c r="E503" s="29">
        <v>1E-4</v>
      </c>
      <c r="F503" s="29">
        <v>2.8299999999999999E-2</v>
      </c>
      <c r="G503" s="29">
        <v>3.78E-2</v>
      </c>
      <c r="H503" s="29">
        <v>-1E-4</v>
      </c>
      <c r="I503" s="29">
        <v>-2.9600000000000001E-2</v>
      </c>
      <c r="J503" s="29">
        <v>-3.95E-2</v>
      </c>
      <c r="K503" s="30">
        <v>300</v>
      </c>
      <c r="L503" s="30">
        <v>475</v>
      </c>
      <c r="M503" s="31">
        <v>76.003</v>
      </c>
      <c r="N503" s="31">
        <v>0.30477393483709275</v>
      </c>
      <c r="O503" s="30">
        <v>1</v>
      </c>
      <c r="R503" s="28">
        <v>289</v>
      </c>
      <c r="S503" s="29" t="s">
        <v>1313</v>
      </c>
      <c r="T503" s="29" t="s">
        <v>618</v>
      </c>
      <c r="U503" s="29">
        <v>1E-4</v>
      </c>
      <c r="V503" s="29">
        <v>2.8299999999999999E-2</v>
      </c>
      <c r="W503" s="29">
        <v>3.78E-2</v>
      </c>
      <c r="X503" s="29">
        <v>-1E-4</v>
      </c>
      <c r="Y503" s="29">
        <v>-2.9600000000000001E-2</v>
      </c>
      <c r="Z503" s="29">
        <v>-3.95E-2</v>
      </c>
      <c r="AA503" s="30">
        <v>300</v>
      </c>
      <c r="AB503" s="30">
        <v>475</v>
      </c>
      <c r="AC503" s="31">
        <v>76.004999999999995</v>
      </c>
      <c r="AD503" s="31">
        <v>0.30478195488721804</v>
      </c>
      <c r="AE503" s="30">
        <v>1</v>
      </c>
    </row>
    <row r="504" spans="2:31" x14ac:dyDescent="0.2">
      <c r="B504" s="28">
        <v>301</v>
      </c>
      <c r="C504" s="29" t="s">
        <v>1315</v>
      </c>
      <c r="D504" s="29" t="s">
        <v>616</v>
      </c>
      <c r="E504" s="29">
        <v>1E-4</v>
      </c>
      <c r="F504" s="29">
        <v>2.7900000000000001E-2</v>
      </c>
      <c r="G504" s="29">
        <v>3.7199999999999997E-2</v>
      </c>
      <c r="H504" s="29">
        <v>-1E-4</v>
      </c>
      <c r="I504" s="29">
        <v>-2.8400000000000002E-2</v>
      </c>
      <c r="J504" s="29">
        <v>-3.78E-2</v>
      </c>
      <c r="K504" s="30">
        <v>300</v>
      </c>
      <c r="L504" s="30">
        <v>475</v>
      </c>
      <c r="M504" s="31">
        <v>-46.611400000000003</v>
      </c>
      <c r="N504" s="31">
        <v>0.1869128822055138</v>
      </c>
      <c r="O504" s="30">
        <v>1</v>
      </c>
      <c r="R504" s="28">
        <v>301</v>
      </c>
      <c r="S504" s="29" t="s">
        <v>1315</v>
      </c>
      <c r="T504" s="29" t="s">
        <v>616</v>
      </c>
      <c r="U504" s="29">
        <v>1E-4</v>
      </c>
      <c r="V504" s="29">
        <v>2.7900000000000001E-2</v>
      </c>
      <c r="W504" s="29">
        <v>3.7199999999999997E-2</v>
      </c>
      <c r="X504" s="29">
        <v>-1E-4</v>
      </c>
      <c r="Y504" s="29">
        <v>-2.8400000000000002E-2</v>
      </c>
      <c r="Z504" s="29">
        <v>-3.78E-2</v>
      </c>
      <c r="AA504" s="30">
        <v>300</v>
      </c>
      <c r="AB504" s="30">
        <v>475</v>
      </c>
      <c r="AC504" s="31">
        <v>-46.610999999999997</v>
      </c>
      <c r="AD504" s="31">
        <v>0.18691127819548872</v>
      </c>
      <c r="AE504" s="30">
        <v>1</v>
      </c>
    </row>
    <row r="505" spans="2:31" x14ac:dyDescent="0.2">
      <c r="B505" s="28">
        <v>301</v>
      </c>
      <c r="C505" s="29" t="s">
        <v>1316</v>
      </c>
      <c r="D505" s="29" t="s">
        <v>618</v>
      </c>
      <c r="E505" s="29">
        <v>1E-4</v>
      </c>
      <c r="F505" s="29">
        <v>2.7900000000000001E-2</v>
      </c>
      <c r="G505" s="29">
        <v>3.7199999999999997E-2</v>
      </c>
      <c r="H505" s="29">
        <v>-1E-4</v>
      </c>
      <c r="I505" s="29">
        <v>-2.8400000000000002E-2</v>
      </c>
      <c r="J505" s="29">
        <v>-3.78E-2</v>
      </c>
      <c r="K505" s="30">
        <v>300</v>
      </c>
      <c r="L505" s="30">
        <v>475</v>
      </c>
      <c r="M505" s="31">
        <v>76.003</v>
      </c>
      <c r="N505" s="31">
        <v>0.30477393483709275</v>
      </c>
      <c r="O505" s="30">
        <v>1</v>
      </c>
      <c r="R505" s="28">
        <v>301</v>
      </c>
      <c r="S505" s="29" t="s">
        <v>1316</v>
      </c>
      <c r="T505" s="29" t="s">
        <v>618</v>
      </c>
      <c r="U505" s="29">
        <v>1E-4</v>
      </c>
      <c r="V505" s="29">
        <v>2.7900000000000001E-2</v>
      </c>
      <c r="W505" s="29">
        <v>3.7199999999999997E-2</v>
      </c>
      <c r="X505" s="29">
        <v>-1E-4</v>
      </c>
      <c r="Y505" s="29">
        <v>-2.8400000000000002E-2</v>
      </c>
      <c r="Z505" s="29">
        <v>-3.78E-2</v>
      </c>
      <c r="AA505" s="30">
        <v>300</v>
      </c>
      <c r="AB505" s="30">
        <v>475</v>
      </c>
      <c r="AC505" s="31">
        <v>76.004999999999995</v>
      </c>
      <c r="AD505" s="31">
        <v>0.30478195488721804</v>
      </c>
      <c r="AE505" s="30">
        <v>1</v>
      </c>
    </row>
    <row r="506" spans="2:31" x14ac:dyDescent="0.2">
      <c r="B506" s="28">
        <v>302</v>
      </c>
      <c r="C506" s="29" t="s">
        <v>1318</v>
      </c>
      <c r="D506" s="29" t="s">
        <v>616</v>
      </c>
      <c r="E506" s="29">
        <v>1E-4</v>
      </c>
      <c r="F506" s="29">
        <v>2.7900000000000001E-2</v>
      </c>
      <c r="G506" s="29">
        <v>3.7199999999999997E-2</v>
      </c>
      <c r="H506" s="29">
        <v>-1E-4</v>
      </c>
      <c r="I506" s="29">
        <v>-2.8400000000000002E-2</v>
      </c>
      <c r="J506" s="29">
        <v>-3.78E-2</v>
      </c>
      <c r="K506" s="30">
        <v>300</v>
      </c>
      <c r="L506" s="30">
        <v>475</v>
      </c>
      <c r="M506" s="31">
        <v>-45.0471</v>
      </c>
      <c r="N506" s="31">
        <v>0.18064</v>
      </c>
      <c r="O506" s="30">
        <v>1</v>
      </c>
      <c r="R506" s="28">
        <v>302</v>
      </c>
      <c r="S506" s="29" t="s">
        <v>1318</v>
      </c>
      <c r="T506" s="29" t="s">
        <v>616</v>
      </c>
      <c r="U506" s="29">
        <v>1E-4</v>
      </c>
      <c r="V506" s="29">
        <v>2.7900000000000001E-2</v>
      </c>
      <c r="W506" s="29">
        <v>3.7199999999999997E-2</v>
      </c>
      <c r="X506" s="29">
        <v>-1E-4</v>
      </c>
      <c r="Y506" s="29">
        <v>-2.8400000000000002E-2</v>
      </c>
      <c r="Z506" s="29">
        <v>-3.78E-2</v>
      </c>
      <c r="AA506" s="30">
        <v>300</v>
      </c>
      <c r="AB506" s="30">
        <v>475</v>
      </c>
      <c r="AC506" s="31">
        <v>-45.046599999999998</v>
      </c>
      <c r="AD506" s="31">
        <v>0.18063799498746866</v>
      </c>
      <c r="AE506" s="30">
        <v>1</v>
      </c>
    </row>
    <row r="507" spans="2:31" x14ac:dyDescent="0.2">
      <c r="B507" s="28">
        <v>302</v>
      </c>
      <c r="C507" s="29" t="s">
        <v>1319</v>
      </c>
      <c r="D507" s="29" t="s">
        <v>618</v>
      </c>
      <c r="E507" s="29">
        <v>1E-4</v>
      </c>
      <c r="F507" s="29">
        <v>2.7900000000000001E-2</v>
      </c>
      <c r="G507" s="29">
        <v>3.7199999999999997E-2</v>
      </c>
      <c r="H507" s="29">
        <v>-1E-4</v>
      </c>
      <c r="I507" s="29">
        <v>-2.8400000000000002E-2</v>
      </c>
      <c r="J507" s="29">
        <v>-3.78E-2</v>
      </c>
      <c r="K507" s="30">
        <v>300</v>
      </c>
      <c r="L507" s="30">
        <v>475</v>
      </c>
      <c r="M507" s="31">
        <v>76.003</v>
      </c>
      <c r="N507" s="31">
        <v>0.30477393483709275</v>
      </c>
      <c r="O507" s="30">
        <v>1</v>
      </c>
      <c r="R507" s="28">
        <v>302</v>
      </c>
      <c r="S507" s="29" t="s">
        <v>1319</v>
      </c>
      <c r="T507" s="29" t="s">
        <v>618</v>
      </c>
      <c r="U507" s="29">
        <v>1E-4</v>
      </c>
      <c r="V507" s="29">
        <v>2.7900000000000001E-2</v>
      </c>
      <c r="W507" s="29">
        <v>3.7199999999999997E-2</v>
      </c>
      <c r="X507" s="29">
        <v>-1E-4</v>
      </c>
      <c r="Y507" s="29">
        <v>-2.8400000000000002E-2</v>
      </c>
      <c r="Z507" s="29">
        <v>-3.78E-2</v>
      </c>
      <c r="AA507" s="30">
        <v>300</v>
      </c>
      <c r="AB507" s="30">
        <v>475</v>
      </c>
      <c r="AC507" s="31">
        <v>76.004999999999995</v>
      </c>
      <c r="AD507" s="31">
        <v>0.30478195488721804</v>
      </c>
      <c r="AE507" s="30">
        <v>1</v>
      </c>
    </row>
    <row r="508" spans="2:31" x14ac:dyDescent="0.2">
      <c r="B508" s="28">
        <v>303</v>
      </c>
      <c r="C508" s="29" t="s">
        <v>1320</v>
      </c>
      <c r="D508" s="29" t="s">
        <v>616</v>
      </c>
      <c r="E508" s="29">
        <v>1E-4</v>
      </c>
      <c r="F508" s="29">
        <v>2.7900000000000001E-2</v>
      </c>
      <c r="G508" s="29">
        <v>3.7199999999999997E-2</v>
      </c>
      <c r="H508" s="29">
        <v>-1E-4</v>
      </c>
      <c r="I508" s="29">
        <v>-2.8400000000000002E-2</v>
      </c>
      <c r="J508" s="29">
        <v>-3.78E-2</v>
      </c>
      <c r="K508" s="30">
        <v>300</v>
      </c>
      <c r="L508" s="30">
        <v>475</v>
      </c>
      <c r="M508" s="31">
        <v>-46.892200000000003</v>
      </c>
      <c r="N508" s="31">
        <v>0.18803889724310779</v>
      </c>
      <c r="O508" s="30">
        <v>1</v>
      </c>
      <c r="R508" s="28">
        <v>303</v>
      </c>
      <c r="S508" s="29" t="s">
        <v>1320</v>
      </c>
      <c r="T508" s="29" t="s">
        <v>616</v>
      </c>
      <c r="U508" s="29">
        <v>1E-4</v>
      </c>
      <c r="V508" s="29">
        <v>2.7900000000000001E-2</v>
      </c>
      <c r="W508" s="29">
        <v>3.7199999999999997E-2</v>
      </c>
      <c r="X508" s="29">
        <v>-1E-4</v>
      </c>
      <c r="Y508" s="29">
        <v>-2.8400000000000002E-2</v>
      </c>
      <c r="Z508" s="29">
        <v>-3.78E-2</v>
      </c>
      <c r="AA508" s="30">
        <v>300</v>
      </c>
      <c r="AB508" s="30">
        <v>475</v>
      </c>
      <c r="AC508" s="31">
        <v>-46.8919</v>
      </c>
      <c r="AD508" s="31">
        <v>0.18803769423558897</v>
      </c>
      <c r="AE508" s="30">
        <v>1</v>
      </c>
    </row>
    <row r="509" spans="2:31" x14ac:dyDescent="0.2">
      <c r="B509" s="28">
        <v>303</v>
      </c>
      <c r="C509" s="29" t="s">
        <v>1321</v>
      </c>
      <c r="D509" s="29" t="s">
        <v>618</v>
      </c>
      <c r="E509" s="29">
        <v>1E-4</v>
      </c>
      <c r="F509" s="29">
        <v>2.7900000000000001E-2</v>
      </c>
      <c r="G509" s="29">
        <v>3.7199999999999997E-2</v>
      </c>
      <c r="H509" s="29">
        <v>-1E-4</v>
      </c>
      <c r="I509" s="29">
        <v>-2.8400000000000002E-2</v>
      </c>
      <c r="J509" s="29">
        <v>-3.78E-2</v>
      </c>
      <c r="K509" s="30">
        <v>300</v>
      </c>
      <c r="L509" s="30">
        <v>475</v>
      </c>
      <c r="M509" s="31">
        <v>76.003</v>
      </c>
      <c r="N509" s="31">
        <v>0.30477393483709275</v>
      </c>
      <c r="O509" s="30">
        <v>1</v>
      </c>
      <c r="R509" s="28">
        <v>303</v>
      </c>
      <c r="S509" s="29" t="s">
        <v>1321</v>
      </c>
      <c r="T509" s="29" t="s">
        <v>618</v>
      </c>
      <c r="U509" s="29">
        <v>1E-4</v>
      </c>
      <c r="V509" s="29">
        <v>2.7900000000000001E-2</v>
      </c>
      <c r="W509" s="29">
        <v>3.7199999999999997E-2</v>
      </c>
      <c r="X509" s="29">
        <v>-1E-4</v>
      </c>
      <c r="Y509" s="29">
        <v>-2.8400000000000002E-2</v>
      </c>
      <c r="Z509" s="29">
        <v>-3.78E-2</v>
      </c>
      <c r="AA509" s="30">
        <v>300</v>
      </c>
      <c r="AB509" s="30">
        <v>475</v>
      </c>
      <c r="AC509" s="31">
        <v>76.004999999999995</v>
      </c>
      <c r="AD509" s="31">
        <v>0.30478195488721804</v>
      </c>
      <c r="AE509" s="30">
        <v>1</v>
      </c>
    </row>
    <row r="510" spans="2:31" x14ac:dyDescent="0.2">
      <c r="B510" s="28">
        <v>304</v>
      </c>
      <c r="C510" s="29" t="s">
        <v>1322</v>
      </c>
      <c r="D510" s="29" t="s">
        <v>616</v>
      </c>
      <c r="E510" s="29">
        <v>1E-4</v>
      </c>
      <c r="F510" s="29">
        <v>2.7900000000000001E-2</v>
      </c>
      <c r="G510" s="29">
        <v>3.7199999999999997E-2</v>
      </c>
      <c r="H510" s="29">
        <v>-1E-4</v>
      </c>
      <c r="I510" s="29">
        <v>-2.8400000000000002E-2</v>
      </c>
      <c r="J510" s="29">
        <v>-3.78E-2</v>
      </c>
      <c r="K510" s="30">
        <v>300</v>
      </c>
      <c r="L510" s="30">
        <v>475</v>
      </c>
      <c r="M510" s="31">
        <v>-45.875399999999999</v>
      </c>
      <c r="N510" s="31">
        <v>0.18396150375939851</v>
      </c>
      <c r="O510" s="30">
        <v>1</v>
      </c>
      <c r="R510" s="28">
        <v>304</v>
      </c>
      <c r="S510" s="29" t="s">
        <v>1322</v>
      </c>
      <c r="T510" s="29" t="s">
        <v>616</v>
      </c>
      <c r="U510" s="29">
        <v>1E-4</v>
      </c>
      <c r="V510" s="29">
        <v>2.7900000000000001E-2</v>
      </c>
      <c r="W510" s="29">
        <v>3.7199999999999997E-2</v>
      </c>
      <c r="X510" s="29">
        <v>-1E-4</v>
      </c>
      <c r="Y510" s="29">
        <v>-2.8400000000000002E-2</v>
      </c>
      <c r="Z510" s="29">
        <v>-3.78E-2</v>
      </c>
      <c r="AA510" s="30">
        <v>300</v>
      </c>
      <c r="AB510" s="30">
        <v>475</v>
      </c>
      <c r="AC510" s="31">
        <v>-45.875100000000003</v>
      </c>
      <c r="AD510" s="31">
        <v>0.18396030075187972</v>
      </c>
      <c r="AE510" s="30">
        <v>1</v>
      </c>
    </row>
    <row r="511" spans="2:31" x14ac:dyDescent="0.2">
      <c r="B511" s="28">
        <v>304</v>
      </c>
      <c r="C511" s="29" t="s">
        <v>1323</v>
      </c>
      <c r="D511" s="29" t="s">
        <v>618</v>
      </c>
      <c r="E511" s="29">
        <v>1E-4</v>
      </c>
      <c r="F511" s="29">
        <v>2.7900000000000001E-2</v>
      </c>
      <c r="G511" s="29">
        <v>3.7199999999999997E-2</v>
      </c>
      <c r="H511" s="29">
        <v>-1E-4</v>
      </c>
      <c r="I511" s="29">
        <v>-2.8400000000000002E-2</v>
      </c>
      <c r="J511" s="29">
        <v>-3.78E-2</v>
      </c>
      <c r="K511" s="30">
        <v>300</v>
      </c>
      <c r="L511" s="30">
        <v>475</v>
      </c>
      <c r="M511" s="31">
        <v>76.003</v>
      </c>
      <c r="N511" s="31">
        <v>0.30477393483709275</v>
      </c>
      <c r="O511" s="30">
        <v>1</v>
      </c>
      <c r="R511" s="28">
        <v>304</v>
      </c>
      <c r="S511" s="29" t="s">
        <v>1323</v>
      </c>
      <c r="T511" s="29" t="s">
        <v>618</v>
      </c>
      <c r="U511" s="29">
        <v>1E-4</v>
      </c>
      <c r="V511" s="29">
        <v>2.7900000000000001E-2</v>
      </c>
      <c r="W511" s="29">
        <v>3.7199999999999997E-2</v>
      </c>
      <c r="X511" s="29">
        <v>-1E-4</v>
      </c>
      <c r="Y511" s="29">
        <v>-2.8400000000000002E-2</v>
      </c>
      <c r="Z511" s="29">
        <v>-3.78E-2</v>
      </c>
      <c r="AA511" s="30">
        <v>300</v>
      </c>
      <c r="AB511" s="30">
        <v>475</v>
      </c>
      <c r="AC511" s="31">
        <v>76.004999999999995</v>
      </c>
      <c r="AD511" s="31">
        <v>0.30478195488721804</v>
      </c>
      <c r="AE511" s="30">
        <v>1</v>
      </c>
    </row>
    <row r="512" spans="2:31" x14ac:dyDescent="0.2">
      <c r="B512" s="28">
        <v>305</v>
      </c>
      <c r="C512" s="29" t="s">
        <v>1325</v>
      </c>
      <c r="D512" s="29" t="s">
        <v>616</v>
      </c>
      <c r="E512" s="29">
        <v>1E-4</v>
      </c>
      <c r="F512" s="29">
        <v>2.7900000000000001E-2</v>
      </c>
      <c r="G512" s="29">
        <v>3.7199999999999997E-2</v>
      </c>
      <c r="H512" s="29">
        <v>-1E-4</v>
      </c>
      <c r="I512" s="29">
        <v>-2.8400000000000002E-2</v>
      </c>
      <c r="J512" s="29">
        <v>-3.78E-2</v>
      </c>
      <c r="K512" s="30">
        <v>300</v>
      </c>
      <c r="L512" s="30">
        <v>475</v>
      </c>
      <c r="M512" s="31">
        <v>-44.5717</v>
      </c>
      <c r="N512" s="31">
        <v>0.17873363408521303</v>
      </c>
      <c r="O512" s="30">
        <v>1</v>
      </c>
      <c r="R512" s="28">
        <v>305</v>
      </c>
      <c r="S512" s="29" t="s">
        <v>1325</v>
      </c>
      <c r="T512" s="29" t="s">
        <v>616</v>
      </c>
      <c r="U512" s="29">
        <v>1E-4</v>
      </c>
      <c r="V512" s="29">
        <v>2.7900000000000001E-2</v>
      </c>
      <c r="W512" s="29">
        <v>3.7199999999999997E-2</v>
      </c>
      <c r="X512" s="29">
        <v>-1E-4</v>
      </c>
      <c r="Y512" s="29">
        <v>-2.8400000000000002E-2</v>
      </c>
      <c r="Z512" s="29">
        <v>-3.78E-2</v>
      </c>
      <c r="AA512" s="30">
        <v>300</v>
      </c>
      <c r="AB512" s="30">
        <v>475</v>
      </c>
      <c r="AC512" s="31">
        <v>-44.571199999999997</v>
      </c>
      <c r="AD512" s="31">
        <v>0.1787316290726817</v>
      </c>
      <c r="AE512" s="30">
        <v>1</v>
      </c>
    </row>
    <row r="513" spans="2:31" x14ac:dyDescent="0.2">
      <c r="B513" s="28">
        <v>305</v>
      </c>
      <c r="C513" s="29" t="s">
        <v>1326</v>
      </c>
      <c r="D513" s="29" t="s">
        <v>618</v>
      </c>
      <c r="E513" s="29">
        <v>1E-4</v>
      </c>
      <c r="F513" s="29">
        <v>2.7900000000000001E-2</v>
      </c>
      <c r="G513" s="29">
        <v>3.7199999999999997E-2</v>
      </c>
      <c r="H513" s="29">
        <v>-1E-4</v>
      </c>
      <c r="I513" s="29">
        <v>-2.8400000000000002E-2</v>
      </c>
      <c r="J513" s="29">
        <v>-3.78E-2</v>
      </c>
      <c r="K513" s="30">
        <v>300</v>
      </c>
      <c r="L513" s="30">
        <v>475</v>
      </c>
      <c r="M513" s="31">
        <v>76.003</v>
      </c>
      <c r="N513" s="31">
        <v>0.30477393483709275</v>
      </c>
      <c r="O513" s="30">
        <v>1</v>
      </c>
      <c r="R513" s="28">
        <v>305</v>
      </c>
      <c r="S513" s="29" t="s">
        <v>1326</v>
      </c>
      <c r="T513" s="29" t="s">
        <v>618</v>
      </c>
      <c r="U513" s="29">
        <v>1E-4</v>
      </c>
      <c r="V513" s="29">
        <v>2.7900000000000001E-2</v>
      </c>
      <c r="W513" s="29">
        <v>3.7199999999999997E-2</v>
      </c>
      <c r="X513" s="29">
        <v>-1E-4</v>
      </c>
      <c r="Y513" s="29">
        <v>-2.8400000000000002E-2</v>
      </c>
      <c r="Z513" s="29">
        <v>-3.78E-2</v>
      </c>
      <c r="AA513" s="30">
        <v>300</v>
      </c>
      <c r="AB513" s="30">
        <v>475</v>
      </c>
      <c r="AC513" s="31">
        <v>76.004999999999995</v>
      </c>
      <c r="AD513" s="31">
        <v>0.30478195488721804</v>
      </c>
      <c r="AE513" s="30">
        <v>1</v>
      </c>
    </row>
    <row r="514" spans="2:31" x14ac:dyDescent="0.2">
      <c r="B514" s="28">
        <v>275</v>
      </c>
      <c r="C514" s="29" t="s">
        <v>1328</v>
      </c>
      <c r="D514" s="29" t="s">
        <v>616</v>
      </c>
      <c r="E514" s="29">
        <v>1E-4</v>
      </c>
      <c r="F514" s="29">
        <v>2.8400000000000002E-2</v>
      </c>
      <c r="G514" s="29">
        <v>3.78E-2</v>
      </c>
      <c r="H514" s="29">
        <v>-1E-4</v>
      </c>
      <c r="I514" s="29">
        <v>-2.8899999999999999E-2</v>
      </c>
      <c r="J514" s="29">
        <v>-3.85E-2</v>
      </c>
      <c r="K514" s="30">
        <v>300</v>
      </c>
      <c r="L514" s="30">
        <v>475</v>
      </c>
      <c r="M514" s="31">
        <v>-39.8703</v>
      </c>
      <c r="N514" s="31">
        <v>0.15988090225563911</v>
      </c>
      <c r="O514" s="30">
        <v>1</v>
      </c>
      <c r="R514" s="28">
        <v>275</v>
      </c>
      <c r="S514" s="29" t="s">
        <v>1328</v>
      </c>
      <c r="T514" s="29" t="s">
        <v>616</v>
      </c>
      <c r="U514" s="29">
        <v>1E-4</v>
      </c>
      <c r="V514" s="29">
        <v>2.8400000000000002E-2</v>
      </c>
      <c r="W514" s="29">
        <v>3.78E-2</v>
      </c>
      <c r="X514" s="29">
        <v>-1E-4</v>
      </c>
      <c r="Y514" s="29">
        <v>-2.8899999999999999E-2</v>
      </c>
      <c r="Z514" s="29">
        <v>-3.85E-2</v>
      </c>
      <c r="AA514" s="30">
        <v>300</v>
      </c>
      <c r="AB514" s="30">
        <v>475</v>
      </c>
      <c r="AC514" s="31">
        <v>-39.868499999999997</v>
      </c>
      <c r="AD514" s="31">
        <v>0.15987368421052631</v>
      </c>
      <c r="AE514" s="30">
        <v>1</v>
      </c>
    </row>
    <row r="515" spans="2:31" x14ac:dyDescent="0.2">
      <c r="B515" s="28">
        <v>275</v>
      </c>
      <c r="C515" s="29" t="s">
        <v>1329</v>
      </c>
      <c r="D515" s="29" t="s">
        <v>618</v>
      </c>
      <c r="E515" s="29">
        <v>1E-4</v>
      </c>
      <c r="F515" s="29">
        <v>2.8400000000000002E-2</v>
      </c>
      <c r="G515" s="29">
        <v>3.78E-2</v>
      </c>
      <c r="H515" s="29">
        <v>-1E-4</v>
      </c>
      <c r="I515" s="29">
        <v>-2.8899999999999999E-2</v>
      </c>
      <c r="J515" s="29">
        <v>-3.85E-2</v>
      </c>
      <c r="K515" s="30">
        <v>300</v>
      </c>
      <c r="L515" s="30">
        <v>475</v>
      </c>
      <c r="M515" s="31">
        <v>73.652900000000002</v>
      </c>
      <c r="N515" s="31">
        <v>0.29534997493734338</v>
      </c>
      <c r="O515" s="30">
        <v>1</v>
      </c>
      <c r="R515" s="28">
        <v>275</v>
      </c>
      <c r="S515" s="29" t="s">
        <v>1329</v>
      </c>
      <c r="T515" s="29" t="s">
        <v>618</v>
      </c>
      <c r="U515" s="29">
        <v>1E-4</v>
      </c>
      <c r="V515" s="29">
        <v>2.8400000000000002E-2</v>
      </c>
      <c r="W515" s="29">
        <v>3.78E-2</v>
      </c>
      <c r="X515" s="29">
        <v>-1E-4</v>
      </c>
      <c r="Y515" s="29">
        <v>-2.8899999999999999E-2</v>
      </c>
      <c r="Z515" s="29">
        <v>-3.85E-2</v>
      </c>
      <c r="AA515" s="30">
        <v>300</v>
      </c>
      <c r="AB515" s="30">
        <v>475</v>
      </c>
      <c r="AC515" s="31">
        <v>73.654600000000002</v>
      </c>
      <c r="AD515" s="31">
        <v>0.29535679197994991</v>
      </c>
      <c r="AE515" s="30">
        <v>1</v>
      </c>
    </row>
    <row r="516" spans="2:31" x14ac:dyDescent="0.2">
      <c r="B516" s="28">
        <v>278</v>
      </c>
      <c r="C516" s="29" t="s">
        <v>1331</v>
      </c>
      <c r="D516" s="29" t="s">
        <v>616</v>
      </c>
      <c r="E516" s="29">
        <v>1E-4</v>
      </c>
      <c r="F516" s="29">
        <v>2.8500000000000001E-2</v>
      </c>
      <c r="G516" s="29">
        <v>3.7900000000000003E-2</v>
      </c>
      <c r="H516" s="29">
        <v>-1E-4</v>
      </c>
      <c r="I516" s="29">
        <v>-2.9000000000000001E-2</v>
      </c>
      <c r="J516" s="29">
        <v>-3.8600000000000002E-2</v>
      </c>
      <c r="K516" s="30">
        <v>300</v>
      </c>
      <c r="L516" s="30">
        <v>475</v>
      </c>
      <c r="M516" s="31">
        <v>-49.022799999999997</v>
      </c>
      <c r="N516" s="31">
        <v>0.19658265664160399</v>
      </c>
      <c r="O516" s="30">
        <v>1</v>
      </c>
      <c r="R516" s="28">
        <v>278</v>
      </c>
      <c r="S516" s="29" t="s">
        <v>1331</v>
      </c>
      <c r="T516" s="29" t="s">
        <v>616</v>
      </c>
      <c r="U516" s="29">
        <v>1E-4</v>
      </c>
      <c r="V516" s="29">
        <v>2.8500000000000001E-2</v>
      </c>
      <c r="W516" s="29">
        <v>3.7900000000000003E-2</v>
      </c>
      <c r="X516" s="29">
        <v>-1E-4</v>
      </c>
      <c r="Y516" s="29">
        <v>-2.9000000000000001E-2</v>
      </c>
      <c r="Z516" s="29">
        <v>-3.8600000000000002E-2</v>
      </c>
      <c r="AA516" s="30">
        <v>300</v>
      </c>
      <c r="AB516" s="30">
        <v>475</v>
      </c>
      <c r="AC516" s="31">
        <v>-49.020699999999998</v>
      </c>
      <c r="AD516" s="31">
        <v>0.19657423558897241</v>
      </c>
      <c r="AE516" s="30">
        <v>1</v>
      </c>
    </row>
    <row r="517" spans="2:31" x14ac:dyDescent="0.2">
      <c r="B517" s="28">
        <v>278</v>
      </c>
      <c r="C517" s="29" t="s">
        <v>1332</v>
      </c>
      <c r="D517" s="29" t="s">
        <v>618</v>
      </c>
      <c r="E517" s="29">
        <v>1E-4</v>
      </c>
      <c r="F517" s="29">
        <v>2.8500000000000001E-2</v>
      </c>
      <c r="G517" s="29">
        <v>3.7900000000000003E-2</v>
      </c>
      <c r="H517" s="29">
        <v>-1E-4</v>
      </c>
      <c r="I517" s="29">
        <v>-2.9000000000000001E-2</v>
      </c>
      <c r="J517" s="29">
        <v>-3.8600000000000002E-2</v>
      </c>
      <c r="K517" s="30">
        <v>300</v>
      </c>
      <c r="L517" s="30">
        <v>475</v>
      </c>
      <c r="M517" s="31">
        <v>88.260800000000003</v>
      </c>
      <c r="N517" s="31">
        <v>0.3539280200501253</v>
      </c>
      <c r="O517" s="30">
        <v>1</v>
      </c>
      <c r="R517" s="28">
        <v>278</v>
      </c>
      <c r="S517" s="29" t="s">
        <v>1332</v>
      </c>
      <c r="T517" s="29" t="s">
        <v>618</v>
      </c>
      <c r="U517" s="29">
        <v>1E-4</v>
      </c>
      <c r="V517" s="29">
        <v>2.8500000000000001E-2</v>
      </c>
      <c r="W517" s="29">
        <v>3.7900000000000003E-2</v>
      </c>
      <c r="X517" s="29">
        <v>-1E-4</v>
      </c>
      <c r="Y517" s="29">
        <v>-2.9000000000000001E-2</v>
      </c>
      <c r="Z517" s="29">
        <v>-3.8600000000000002E-2</v>
      </c>
      <c r="AA517" s="30">
        <v>300</v>
      </c>
      <c r="AB517" s="30">
        <v>475</v>
      </c>
      <c r="AC517" s="31">
        <v>88.262799999999999</v>
      </c>
      <c r="AD517" s="31">
        <v>0.35393604010025065</v>
      </c>
      <c r="AE517" s="30">
        <v>1</v>
      </c>
    </row>
    <row r="518" spans="2:31" x14ac:dyDescent="0.2">
      <c r="B518" s="28">
        <v>281</v>
      </c>
      <c r="C518" s="29" t="s">
        <v>1334</v>
      </c>
      <c r="D518" s="29" t="s">
        <v>616</v>
      </c>
      <c r="E518" s="29">
        <v>1E-4</v>
      </c>
      <c r="F518" s="29">
        <v>2.8400000000000002E-2</v>
      </c>
      <c r="G518" s="29">
        <v>3.7900000000000003E-2</v>
      </c>
      <c r="H518" s="29">
        <v>-1E-4</v>
      </c>
      <c r="I518" s="29">
        <v>-2.9700000000000001E-2</v>
      </c>
      <c r="J518" s="29">
        <v>-3.9699999999999999E-2</v>
      </c>
      <c r="K518" s="30">
        <v>300</v>
      </c>
      <c r="L518" s="30">
        <v>475</v>
      </c>
      <c r="M518" s="31">
        <v>-49.383299999999998</v>
      </c>
      <c r="N518" s="31">
        <v>0.19802827067669171</v>
      </c>
      <c r="O518" s="30">
        <v>1</v>
      </c>
      <c r="R518" s="28">
        <v>281</v>
      </c>
      <c r="S518" s="29" t="s">
        <v>1334</v>
      </c>
      <c r="T518" s="29" t="s">
        <v>616</v>
      </c>
      <c r="U518" s="29">
        <v>1E-4</v>
      </c>
      <c r="V518" s="29">
        <v>2.8400000000000002E-2</v>
      </c>
      <c r="W518" s="29">
        <v>3.7900000000000003E-2</v>
      </c>
      <c r="X518" s="29">
        <v>-1E-4</v>
      </c>
      <c r="Y518" s="29">
        <v>-2.9700000000000001E-2</v>
      </c>
      <c r="Z518" s="29">
        <v>-3.9699999999999999E-2</v>
      </c>
      <c r="AA518" s="30">
        <v>300</v>
      </c>
      <c r="AB518" s="30">
        <v>475</v>
      </c>
      <c r="AC518" s="31">
        <v>-49.381100000000004</v>
      </c>
      <c r="AD518" s="31">
        <v>0.19801944862155391</v>
      </c>
      <c r="AE518" s="30">
        <v>1</v>
      </c>
    </row>
    <row r="519" spans="2:31" x14ac:dyDescent="0.2">
      <c r="B519" s="28">
        <v>281</v>
      </c>
      <c r="C519" s="29" t="s">
        <v>1335</v>
      </c>
      <c r="D519" s="29" t="s">
        <v>618</v>
      </c>
      <c r="E519" s="29">
        <v>1E-4</v>
      </c>
      <c r="F519" s="29">
        <v>2.8400000000000002E-2</v>
      </c>
      <c r="G519" s="29">
        <v>3.7900000000000003E-2</v>
      </c>
      <c r="H519" s="29">
        <v>-1E-4</v>
      </c>
      <c r="I519" s="29">
        <v>-2.9700000000000001E-2</v>
      </c>
      <c r="J519" s="29">
        <v>-3.9699999999999999E-2</v>
      </c>
      <c r="K519" s="30">
        <v>300</v>
      </c>
      <c r="L519" s="30">
        <v>475</v>
      </c>
      <c r="M519" s="31">
        <v>93.28</v>
      </c>
      <c r="N519" s="31">
        <v>0.37405513784461153</v>
      </c>
      <c r="O519" s="30">
        <v>1</v>
      </c>
      <c r="R519" s="28">
        <v>281</v>
      </c>
      <c r="S519" s="29" t="s">
        <v>1335</v>
      </c>
      <c r="T519" s="29" t="s">
        <v>618</v>
      </c>
      <c r="U519" s="29">
        <v>1E-4</v>
      </c>
      <c r="V519" s="29">
        <v>2.8400000000000002E-2</v>
      </c>
      <c r="W519" s="29">
        <v>3.7900000000000003E-2</v>
      </c>
      <c r="X519" s="29">
        <v>-1E-4</v>
      </c>
      <c r="Y519" s="29">
        <v>-2.9700000000000001E-2</v>
      </c>
      <c r="Z519" s="29">
        <v>-3.9699999999999999E-2</v>
      </c>
      <c r="AA519" s="30">
        <v>300</v>
      </c>
      <c r="AB519" s="30">
        <v>475</v>
      </c>
      <c r="AC519" s="31">
        <v>93.282300000000006</v>
      </c>
      <c r="AD519" s="31">
        <v>0.37406436090225564</v>
      </c>
      <c r="AE519" s="30">
        <v>1</v>
      </c>
    </row>
    <row r="520" spans="2:31" x14ac:dyDescent="0.2">
      <c r="B520" s="28">
        <v>284</v>
      </c>
      <c r="C520" s="29" t="s">
        <v>1337</v>
      </c>
      <c r="D520" s="29" t="s">
        <v>616</v>
      </c>
      <c r="E520" s="29">
        <v>1E-4</v>
      </c>
      <c r="F520" s="29">
        <v>2.8400000000000002E-2</v>
      </c>
      <c r="G520" s="29">
        <v>3.7900000000000003E-2</v>
      </c>
      <c r="H520" s="29">
        <v>-1E-4</v>
      </c>
      <c r="I520" s="29">
        <v>-2.9700000000000001E-2</v>
      </c>
      <c r="J520" s="29">
        <v>-3.9699999999999999E-2</v>
      </c>
      <c r="K520" s="30">
        <v>300</v>
      </c>
      <c r="L520" s="30">
        <v>475</v>
      </c>
      <c r="M520" s="31">
        <v>-49.357399999999998</v>
      </c>
      <c r="N520" s="31">
        <v>0.19792441102756894</v>
      </c>
      <c r="O520" s="30">
        <v>1</v>
      </c>
      <c r="R520" s="28">
        <v>284</v>
      </c>
      <c r="S520" s="29" t="s">
        <v>1337</v>
      </c>
      <c r="T520" s="29" t="s">
        <v>616</v>
      </c>
      <c r="U520" s="29">
        <v>1E-4</v>
      </c>
      <c r="V520" s="29">
        <v>2.8400000000000002E-2</v>
      </c>
      <c r="W520" s="29">
        <v>3.7900000000000003E-2</v>
      </c>
      <c r="X520" s="29">
        <v>-1E-4</v>
      </c>
      <c r="Y520" s="29">
        <v>-2.9700000000000001E-2</v>
      </c>
      <c r="Z520" s="29">
        <v>-3.9699999999999999E-2</v>
      </c>
      <c r="AA520" s="30">
        <v>300</v>
      </c>
      <c r="AB520" s="30">
        <v>475</v>
      </c>
      <c r="AC520" s="31">
        <v>-49.355200000000004</v>
      </c>
      <c r="AD520" s="31">
        <v>0.19791558897243108</v>
      </c>
      <c r="AE520" s="30">
        <v>1</v>
      </c>
    </row>
    <row r="521" spans="2:31" x14ac:dyDescent="0.2">
      <c r="B521" s="28">
        <v>284</v>
      </c>
      <c r="C521" s="29" t="s">
        <v>1338</v>
      </c>
      <c r="D521" s="29" t="s">
        <v>618</v>
      </c>
      <c r="E521" s="29">
        <v>1E-4</v>
      </c>
      <c r="F521" s="29">
        <v>2.8400000000000002E-2</v>
      </c>
      <c r="G521" s="29">
        <v>3.7900000000000003E-2</v>
      </c>
      <c r="H521" s="29">
        <v>-1E-4</v>
      </c>
      <c r="I521" s="29">
        <v>-2.9700000000000001E-2</v>
      </c>
      <c r="J521" s="29">
        <v>-3.9699999999999999E-2</v>
      </c>
      <c r="K521" s="30">
        <v>300</v>
      </c>
      <c r="L521" s="30">
        <v>475</v>
      </c>
      <c r="M521" s="31">
        <v>93.203199999999995</v>
      </c>
      <c r="N521" s="31">
        <v>0.37374716791979951</v>
      </c>
      <c r="O521" s="30">
        <v>1</v>
      </c>
      <c r="R521" s="28">
        <v>284</v>
      </c>
      <c r="S521" s="29" t="s">
        <v>1338</v>
      </c>
      <c r="T521" s="29" t="s">
        <v>618</v>
      </c>
      <c r="U521" s="29">
        <v>1E-4</v>
      </c>
      <c r="V521" s="29">
        <v>2.8400000000000002E-2</v>
      </c>
      <c r="W521" s="29">
        <v>3.7900000000000003E-2</v>
      </c>
      <c r="X521" s="29">
        <v>-1E-4</v>
      </c>
      <c r="Y521" s="29">
        <v>-2.9700000000000001E-2</v>
      </c>
      <c r="Z521" s="29">
        <v>-3.9699999999999999E-2</v>
      </c>
      <c r="AA521" s="30">
        <v>300</v>
      </c>
      <c r="AB521" s="30">
        <v>475</v>
      </c>
      <c r="AC521" s="31">
        <v>93.205500000000001</v>
      </c>
      <c r="AD521" s="31">
        <v>0.37375639097744362</v>
      </c>
      <c r="AE521" s="30">
        <v>1</v>
      </c>
    </row>
    <row r="522" spans="2:31" x14ac:dyDescent="0.2">
      <c r="B522" s="28">
        <v>287</v>
      </c>
      <c r="C522" s="29" t="s">
        <v>1340</v>
      </c>
      <c r="D522" s="29" t="s">
        <v>616</v>
      </c>
      <c r="E522" s="29">
        <v>1E-4</v>
      </c>
      <c r="F522" s="29">
        <v>2.8500000000000001E-2</v>
      </c>
      <c r="G522" s="29">
        <v>3.7900000000000003E-2</v>
      </c>
      <c r="H522" s="29">
        <v>-1E-4</v>
      </c>
      <c r="I522" s="29">
        <v>-2.9000000000000001E-2</v>
      </c>
      <c r="J522" s="29">
        <v>-3.8600000000000002E-2</v>
      </c>
      <c r="K522" s="30">
        <v>300</v>
      </c>
      <c r="L522" s="30">
        <v>475</v>
      </c>
      <c r="M522" s="31">
        <v>-48.726799999999997</v>
      </c>
      <c r="N522" s="31">
        <v>0.19539568922305764</v>
      </c>
      <c r="O522" s="30">
        <v>1</v>
      </c>
      <c r="R522" s="28">
        <v>287</v>
      </c>
      <c r="S522" s="29" t="s">
        <v>1340</v>
      </c>
      <c r="T522" s="29" t="s">
        <v>616</v>
      </c>
      <c r="U522" s="29">
        <v>1E-4</v>
      </c>
      <c r="V522" s="29">
        <v>2.8500000000000001E-2</v>
      </c>
      <c r="W522" s="29">
        <v>3.7900000000000003E-2</v>
      </c>
      <c r="X522" s="29">
        <v>-1E-4</v>
      </c>
      <c r="Y522" s="29">
        <v>-2.9000000000000001E-2</v>
      </c>
      <c r="Z522" s="29">
        <v>-3.8600000000000002E-2</v>
      </c>
      <c r="AA522" s="30">
        <v>300</v>
      </c>
      <c r="AB522" s="30">
        <v>475</v>
      </c>
      <c r="AC522" s="31">
        <v>-48.724699999999999</v>
      </c>
      <c r="AD522" s="31">
        <v>0.19538726817042606</v>
      </c>
      <c r="AE522" s="30">
        <v>1</v>
      </c>
    </row>
    <row r="523" spans="2:31" x14ac:dyDescent="0.2">
      <c r="B523" s="28">
        <v>287</v>
      </c>
      <c r="C523" s="29" t="s">
        <v>1341</v>
      </c>
      <c r="D523" s="29" t="s">
        <v>618</v>
      </c>
      <c r="E523" s="29">
        <v>1E-4</v>
      </c>
      <c r="F523" s="29">
        <v>2.8500000000000001E-2</v>
      </c>
      <c r="G523" s="29">
        <v>3.7900000000000003E-2</v>
      </c>
      <c r="H523" s="29">
        <v>-1E-4</v>
      </c>
      <c r="I523" s="29">
        <v>-2.9000000000000001E-2</v>
      </c>
      <c r="J523" s="29">
        <v>-3.8600000000000002E-2</v>
      </c>
      <c r="K523" s="30">
        <v>300</v>
      </c>
      <c r="L523" s="30">
        <v>475</v>
      </c>
      <c r="M523" s="31">
        <v>87.841300000000004</v>
      </c>
      <c r="N523" s="31">
        <v>0.35224581453634085</v>
      </c>
      <c r="O523" s="30">
        <v>1</v>
      </c>
      <c r="R523" s="28">
        <v>287</v>
      </c>
      <c r="S523" s="29" t="s">
        <v>1341</v>
      </c>
      <c r="T523" s="29" t="s">
        <v>618</v>
      </c>
      <c r="U523" s="29">
        <v>1E-4</v>
      </c>
      <c r="V523" s="29">
        <v>2.8500000000000001E-2</v>
      </c>
      <c r="W523" s="29">
        <v>3.7900000000000003E-2</v>
      </c>
      <c r="X523" s="29">
        <v>-1E-4</v>
      </c>
      <c r="Y523" s="29">
        <v>-2.9000000000000001E-2</v>
      </c>
      <c r="Z523" s="29">
        <v>-3.8600000000000002E-2</v>
      </c>
      <c r="AA523" s="30">
        <v>300</v>
      </c>
      <c r="AB523" s="30">
        <v>475</v>
      </c>
      <c r="AC523" s="31">
        <v>87.843400000000003</v>
      </c>
      <c r="AD523" s="31">
        <v>0.35225423558897245</v>
      </c>
      <c r="AE523" s="30">
        <v>1</v>
      </c>
    </row>
    <row r="524" spans="2:31" x14ac:dyDescent="0.2">
      <c r="B524" s="28">
        <v>290</v>
      </c>
      <c r="C524" s="29" t="s">
        <v>1343</v>
      </c>
      <c r="D524" s="29" t="s">
        <v>616</v>
      </c>
      <c r="E524" s="29">
        <v>1E-4</v>
      </c>
      <c r="F524" s="29">
        <v>2.8299999999999999E-2</v>
      </c>
      <c r="G524" s="29">
        <v>3.78E-2</v>
      </c>
      <c r="H524" s="29">
        <v>-1E-4</v>
      </c>
      <c r="I524" s="29">
        <v>-2.9600000000000001E-2</v>
      </c>
      <c r="J524" s="29">
        <v>-3.95E-2</v>
      </c>
      <c r="K524" s="30">
        <v>300</v>
      </c>
      <c r="L524" s="30">
        <v>475</v>
      </c>
      <c r="M524" s="31">
        <v>-39.916800000000002</v>
      </c>
      <c r="N524" s="31">
        <v>0.16006736842105265</v>
      </c>
      <c r="O524" s="30">
        <v>1</v>
      </c>
      <c r="R524" s="28">
        <v>290</v>
      </c>
      <c r="S524" s="29" t="s">
        <v>1343</v>
      </c>
      <c r="T524" s="29" t="s">
        <v>616</v>
      </c>
      <c r="U524" s="29">
        <v>1E-4</v>
      </c>
      <c r="V524" s="29">
        <v>2.8299999999999999E-2</v>
      </c>
      <c r="W524" s="29">
        <v>3.78E-2</v>
      </c>
      <c r="X524" s="29">
        <v>-1E-4</v>
      </c>
      <c r="Y524" s="29">
        <v>-2.9600000000000001E-2</v>
      </c>
      <c r="Z524" s="29">
        <v>-3.95E-2</v>
      </c>
      <c r="AA524" s="30">
        <v>300</v>
      </c>
      <c r="AB524" s="30">
        <v>475</v>
      </c>
      <c r="AC524" s="31">
        <v>-39.914999999999999</v>
      </c>
      <c r="AD524" s="31">
        <v>0.16006015037593985</v>
      </c>
      <c r="AE524" s="30">
        <v>1</v>
      </c>
    </row>
    <row r="525" spans="2:31" x14ac:dyDescent="0.2">
      <c r="B525" s="28">
        <v>290</v>
      </c>
      <c r="C525" s="29" t="s">
        <v>1344</v>
      </c>
      <c r="D525" s="29" t="s">
        <v>618</v>
      </c>
      <c r="E525" s="29">
        <v>1E-4</v>
      </c>
      <c r="F525" s="29">
        <v>2.8400000000000002E-2</v>
      </c>
      <c r="G525" s="29">
        <v>3.78E-2</v>
      </c>
      <c r="H525" s="29">
        <v>-1E-4</v>
      </c>
      <c r="I525" s="29">
        <v>-2.8899999999999999E-2</v>
      </c>
      <c r="J525" s="29">
        <v>-3.85E-2</v>
      </c>
      <c r="K525" s="30">
        <v>300</v>
      </c>
      <c r="L525" s="30">
        <v>475</v>
      </c>
      <c r="M525" s="31">
        <v>75.242900000000006</v>
      </c>
      <c r="N525" s="31">
        <v>0.30172591478696748</v>
      </c>
      <c r="O525" s="30">
        <v>1</v>
      </c>
      <c r="R525" s="28">
        <v>290</v>
      </c>
      <c r="S525" s="29" t="s">
        <v>1344</v>
      </c>
      <c r="T525" s="29" t="s">
        <v>618</v>
      </c>
      <c r="U525" s="29">
        <v>1E-4</v>
      </c>
      <c r="V525" s="29">
        <v>2.8400000000000002E-2</v>
      </c>
      <c r="W525" s="29">
        <v>3.78E-2</v>
      </c>
      <c r="X525" s="29">
        <v>-1E-4</v>
      </c>
      <c r="Y525" s="29">
        <v>-2.8899999999999999E-2</v>
      </c>
      <c r="Z525" s="29">
        <v>-3.85E-2</v>
      </c>
      <c r="AA525" s="30">
        <v>300</v>
      </c>
      <c r="AB525" s="30">
        <v>475</v>
      </c>
      <c r="AC525" s="31">
        <v>75.244900000000001</v>
      </c>
      <c r="AD525" s="31">
        <v>0.30173393483709271</v>
      </c>
      <c r="AE525" s="30">
        <v>1</v>
      </c>
    </row>
    <row r="526" spans="2:31" x14ac:dyDescent="0.2">
      <c r="B526" s="28">
        <v>306</v>
      </c>
      <c r="C526" s="29" t="s">
        <v>1346</v>
      </c>
      <c r="D526" s="29" t="s">
        <v>616</v>
      </c>
      <c r="E526" s="29">
        <v>1E-4</v>
      </c>
      <c r="F526" s="29">
        <v>2.7900000000000001E-2</v>
      </c>
      <c r="G526" s="29">
        <v>3.7199999999999997E-2</v>
      </c>
      <c r="H526" s="29">
        <v>-1E-4</v>
      </c>
      <c r="I526" s="29">
        <v>-2.81E-2</v>
      </c>
      <c r="J526" s="29">
        <v>-3.7499999999999999E-2</v>
      </c>
      <c r="K526" s="30">
        <v>300</v>
      </c>
      <c r="L526" s="30">
        <v>475</v>
      </c>
      <c r="M526" s="31">
        <v>-39.647799999999997</v>
      </c>
      <c r="N526" s="31">
        <v>0.15898867167919797</v>
      </c>
      <c r="O526" s="30">
        <v>1</v>
      </c>
      <c r="R526" s="28">
        <v>306</v>
      </c>
      <c r="S526" s="29" t="s">
        <v>1346</v>
      </c>
      <c r="T526" s="29" t="s">
        <v>616</v>
      </c>
      <c r="U526" s="29">
        <v>1E-4</v>
      </c>
      <c r="V526" s="29">
        <v>2.7900000000000001E-2</v>
      </c>
      <c r="W526" s="29">
        <v>3.7199999999999997E-2</v>
      </c>
      <c r="X526" s="29">
        <v>-1E-4</v>
      </c>
      <c r="Y526" s="29">
        <v>-2.81E-2</v>
      </c>
      <c r="Z526" s="29">
        <v>-3.7499999999999999E-2</v>
      </c>
      <c r="AA526" s="30">
        <v>300</v>
      </c>
      <c r="AB526" s="30">
        <v>475</v>
      </c>
      <c r="AC526" s="31">
        <v>-39.647500000000001</v>
      </c>
      <c r="AD526" s="31">
        <v>0.15898746867167921</v>
      </c>
      <c r="AE526" s="30">
        <v>1</v>
      </c>
    </row>
    <row r="527" spans="2:31" x14ac:dyDescent="0.2">
      <c r="B527" s="28">
        <v>306</v>
      </c>
      <c r="C527" s="29" t="s">
        <v>1347</v>
      </c>
      <c r="D527" s="29" t="s">
        <v>618</v>
      </c>
      <c r="E527" s="29">
        <v>1E-4</v>
      </c>
      <c r="F527" s="29">
        <v>2.7900000000000001E-2</v>
      </c>
      <c r="G527" s="29">
        <v>3.7199999999999997E-2</v>
      </c>
      <c r="H527" s="29">
        <v>-1E-4</v>
      </c>
      <c r="I527" s="29">
        <v>-2.81E-2</v>
      </c>
      <c r="J527" s="29">
        <v>-3.7499999999999999E-2</v>
      </c>
      <c r="K527" s="30">
        <v>300</v>
      </c>
      <c r="L527" s="30">
        <v>475</v>
      </c>
      <c r="M527" s="31">
        <v>75.242900000000006</v>
      </c>
      <c r="N527" s="31">
        <v>0.30172591478696748</v>
      </c>
      <c r="O527" s="30">
        <v>1</v>
      </c>
      <c r="R527" s="28">
        <v>306</v>
      </c>
      <c r="S527" s="29" t="s">
        <v>1347</v>
      </c>
      <c r="T527" s="29" t="s">
        <v>618</v>
      </c>
      <c r="U527" s="29">
        <v>1E-4</v>
      </c>
      <c r="V527" s="29">
        <v>2.7900000000000001E-2</v>
      </c>
      <c r="W527" s="29">
        <v>3.7199999999999997E-2</v>
      </c>
      <c r="X527" s="29">
        <v>-1E-4</v>
      </c>
      <c r="Y527" s="29">
        <v>-2.81E-2</v>
      </c>
      <c r="Z527" s="29">
        <v>-3.7499999999999999E-2</v>
      </c>
      <c r="AA527" s="30">
        <v>300</v>
      </c>
      <c r="AB527" s="30">
        <v>475</v>
      </c>
      <c r="AC527" s="31">
        <v>75.244900000000001</v>
      </c>
      <c r="AD527" s="31">
        <v>0.30173393483709271</v>
      </c>
      <c r="AE527" s="30">
        <v>1</v>
      </c>
    </row>
    <row r="528" spans="2:31" x14ac:dyDescent="0.2">
      <c r="B528" s="28">
        <v>307</v>
      </c>
      <c r="C528" s="29" t="s">
        <v>1349</v>
      </c>
      <c r="D528" s="29" t="s">
        <v>616</v>
      </c>
      <c r="E528" s="29">
        <v>1E-4</v>
      </c>
      <c r="F528" s="29">
        <v>2.7900000000000001E-2</v>
      </c>
      <c r="G528" s="29">
        <v>3.7199999999999997E-2</v>
      </c>
      <c r="H528" s="29">
        <v>-1E-4</v>
      </c>
      <c r="I528" s="29">
        <v>-2.81E-2</v>
      </c>
      <c r="J528" s="29">
        <v>-3.7499999999999999E-2</v>
      </c>
      <c r="K528" s="30">
        <v>300</v>
      </c>
      <c r="L528" s="30">
        <v>475</v>
      </c>
      <c r="M528" s="31">
        <v>-39.430999999999997</v>
      </c>
      <c r="N528" s="31">
        <v>0.15811929824561405</v>
      </c>
      <c r="O528" s="30">
        <v>1</v>
      </c>
      <c r="R528" s="28">
        <v>307</v>
      </c>
      <c r="S528" s="29" t="s">
        <v>1349</v>
      </c>
      <c r="T528" s="29" t="s">
        <v>616</v>
      </c>
      <c r="U528" s="29">
        <v>1E-4</v>
      </c>
      <c r="V528" s="29">
        <v>2.7900000000000001E-2</v>
      </c>
      <c r="W528" s="29">
        <v>3.7199999999999997E-2</v>
      </c>
      <c r="X528" s="29">
        <v>-1E-4</v>
      </c>
      <c r="Y528" s="29">
        <v>-2.81E-2</v>
      </c>
      <c r="Z528" s="29">
        <v>-3.7499999999999999E-2</v>
      </c>
      <c r="AA528" s="30">
        <v>300</v>
      </c>
      <c r="AB528" s="30">
        <v>475</v>
      </c>
      <c r="AC528" s="31">
        <v>-39.430700000000002</v>
      </c>
      <c r="AD528" s="31">
        <v>0.15811809523809525</v>
      </c>
      <c r="AE528" s="30">
        <v>1</v>
      </c>
    </row>
    <row r="529" spans="2:31" x14ac:dyDescent="0.2">
      <c r="B529" s="28">
        <v>307</v>
      </c>
      <c r="C529" s="29" t="s">
        <v>1350</v>
      </c>
      <c r="D529" s="29" t="s">
        <v>618</v>
      </c>
      <c r="E529" s="29">
        <v>1E-4</v>
      </c>
      <c r="F529" s="29">
        <v>2.7900000000000001E-2</v>
      </c>
      <c r="G529" s="29">
        <v>3.7199999999999997E-2</v>
      </c>
      <c r="H529" s="29">
        <v>-1E-4</v>
      </c>
      <c r="I529" s="29">
        <v>-2.81E-2</v>
      </c>
      <c r="J529" s="29">
        <v>-3.7499999999999999E-2</v>
      </c>
      <c r="K529" s="30">
        <v>300</v>
      </c>
      <c r="L529" s="30">
        <v>475</v>
      </c>
      <c r="M529" s="31">
        <v>75.242900000000006</v>
      </c>
      <c r="N529" s="31">
        <v>0.30172591478696748</v>
      </c>
      <c r="O529" s="30">
        <v>1</v>
      </c>
      <c r="R529" s="28">
        <v>307</v>
      </c>
      <c r="S529" s="29" t="s">
        <v>1350</v>
      </c>
      <c r="T529" s="29" t="s">
        <v>618</v>
      </c>
      <c r="U529" s="29">
        <v>1E-4</v>
      </c>
      <c r="V529" s="29">
        <v>2.7900000000000001E-2</v>
      </c>
      <c r="W529" s="29">
        <v>3.7199999999999997E-2</v>
      </c>
      <c r="X529" s="29">
        <v>-1E-4</v>
      </c>
      <c r="Y529" s="29">
        <v>-2.81E-2</v>
      </c>
      <c r="Z529" s="29">
        <v>-3.7499999999999999E-2</v>
      </c>
      <c r="AA529" s="30">
        <v>300</v>
      </c>
      <c r="AB529" s="30">
        <v>475</v>
      </c>
      <c r="AC529" s="31">
        <v>75.244900000000001</v>
      </c>
      <c r="AD529" s="31">
        <v>0.30173393483709271</v>
      </c>
      <c r="AE529" s="30">
        <v>1</v>
      </c>
    </row>
    <row r="530" spans="2:31" x14ac:dyDescent="0.2">
      <c r="B530" s="28">
        <v>308</v>
      </c>
      <c r="C530" s="29" t="s">
        <v>1351</v>
      </c>
      <c r="D530" s="29" t="s">
        <v>616</v>
      </c>
      <c r="E530" s="29">
        <v>1E-4</v>
      </c>
      <c r="F530" s="29">
        <v>2.7900000000000001E-2</v>
      </c>
      <c r="G530" s="29">
        <v>3.7199999999999997E-2</v>
      </c>
      <c r="H530" s="29">
        <v>-1E-4</v>
      </c>
      <c r="I530" s="29">
        <v>-2.81E-2</v>
      </c>
      <c r="J530" s="29">
        <v>-3.7499999999999999E-2</v>
      </c>
      <c r="K530" s="30">
        <v>300</v>
      </c>
      <c r="L530" s="30">
        <v>475</v>
      </c>
      <c r="M530" s="31">
        <v>-38.666800000000002</v>
      </c>
      <c r="N530" s="31">
        <v>0.15505483709273185</v>
      </c>
      <c r="O530" s="30">
        <v>1</v>
      </c>
      <c r="R530" s="28">
        <v>308</v>
      </c>
      <c r="S530" s="29" t="s">
        <v>1351</v>
      </c>
      <c r="T530" s="29" t="s">
        <v>616</v>
      </c>
      <c r="U530" s="29">
        <v>1E-4</v>
      </c>
      <c r="V530" s="29">
        <v>2.7900000000000001E-2</v>
      </c>
      <c r="W530" s="29">
        <v>3.7199999999999997E-2</v>
      </c>
      <c r="X530" s="29">
        <v>-1E-4</v>
      </c>
      <c r="Y530" s="29">
        <v>-2.81E-2</v>
      </c>
      <c r="Z530" s="29">
        <v>-3.7499999999999999E-2</v>
      </c>
      <c r="AA530" s="30">
        <v>300</v>
      </c>
      <c r="AB530" s="30">
        <v>475</v>
      </c>
      <c r="AC530" s="31">
        <v>-38.666600000000003</v>
      </c>
      <c r="AD530" s="31">
        <v>0.15505403508771931</v>
      </c>
      <c r="AE530" s="30">
        <v>1</v>
      </c>
    </row>
    <row r="531" spans="2:31" x14ac:dyDescent="0.2">
      <c r="B531" s="28">
        <v>308</v>
      </c>
      <c r="C531" s="29" t="s">
        <v>1352</v>
      </c>
      <c r="D531" s="29" t="s">
        <v>618</v>
      </c>
      <c r="E531" s="29">
        <v>1E-4</v>
      </c>
      <c r="F531" s="29">
        <v>2.7900000000000001E-2</v>
      </c>
      <c r="G531" s="29">
        <v>3.7199999999999997E-2</v>
      </c>
      <c r="H531" s="29">
        <v>-1E-4</v>
      </c>
      <c r="I531" s="29">
        <v>-2.81E-2</v>
      </c>
      <c r="J531" s="29">
        <v>-3.7499999999999999E-2</v>
      </c>
      <c r="K531" s="30">
        <v>300</v>
      </c>
      <c r="L531" s="30">
        <v>475</v>
      </c>
      <c r="M531" s="31">
        <v>75.242900000000006</v>
      </c>
      <c r="N531" s="31">
        <v>0.30172591478696748</v>
      </c>
      <c r="O531" s="30">
        <v>1</v>
      </c>
      <c r="R531" s="28">
        <v>308</v>
      </c>
      <c r="S531" s="29" t="s">
        <v>1352</v>
      </c>
      <c r="T531" s="29" t="s">
        <v>618</v>
      </c>
      <c r="U531" s="29">
        <v>1E-4</v>
      </c>
      <c r="V531" s="29">
        <v>2.7900000000000001E-2</v>
      </c>
      <c r="W531" s="29">
        <v>3.7199999999999997E-2</v>
      </c>
      <c r="X531" s="29">
        <v>-1E-4</v>
      </c>
      <c r="Y531" s="29">
        <v>-2.81E-2</v>
      </c>
      <c r="Z531" s="29">
        <v>-3.7499999999999999E-2</v>
      </c>
      <c r="AA531" s="30">
        <v>300</v>
      </c>
      <c r="AB531" s="30">
        <v>475</v>
      </c>
      <c r="AC531" s="31">
        <v>75.244900000000001</v>
      </c>
      <c r="AD531" s="31">
        <v>0.30173393483709271</v>
      </c>
      <c r="AE531" s="30">
        <v>1</v>
      </c>
    </row>
    <row r="532" spans="2:31" x14ac:dyDescent="0.2">
      <c r="B532" s="28">
        <v>309</v>
      </c>
      <c r="C532" s="29" t="s">
        <v>1353</v>
      </c>
      <c r="D532" s="29" t="s">
        <v>616</v>
      </c>
      <c r="E532" s="29">
        <v>1E-4</v>
      </c>
      <c r="F532" s="29">
        <v>2.7900000000000001E-2</v>
      </c>
      <c r="G532" s="29">
        <v>3.7199999999999997E-2</v>
      </c>
      <c r="H532" s="29">
        <v>-1E-4</v>
      </c>
      <c r="I532" s="29">
        <v>-2.81E-2</v>
      </c>
      <c r="J532" s="29">
        <v>-3.7499999999999999E-2</v>
      </c>
      <c r="K532" s="30">
        <v>300</v>
      </c>
      <c r="L532" s="30">
        <v>475</v>
      </c>
      <c r="M532" s="31">
        <v>-38.5563</v>
      </c>
      <c r="N532" s="31">
        <v>0.15461172932330827</v>
      </c>
      <c r="O532" s="30">
        <v>1</v>
      </c>
      <c r="R532" s="28">
        <v>309</v>
      </c>
      <c r="S532" s="29" t="s">
        <v>1353</v>
      </c>
      <c r="T532" s="29" t="s">
        <v>616</v>
      </c>
      <c r="U532" s="29">
        <v>1E-4</v>
      </c>
      <c r="V532" s="29">
        <v>2.7900000000000001E-2</v>
      </c>
      <c r="W532" s="29">
        <v>3.7199999999999997E-2</v>
      </c>
      <c r="X532" s="29">
        <v>-1E-4</v>
      </c>
      <c r="Y532" s="29">
        <v>-2.81E-2</v>
      </c>
      <c r="Z532" s="29">
        <v>-3.7499999999999999E-2</v>
      </c>
      <c r="AA532" s="30">
        <v>300</v>
      </c>
      <c r="AB532" s="30">
        <v>475</v>
      </c>
      <c r="AC532" s="31">
        <v>-38.555999999999997</v>
      </c>
      <c r="AD532" s="31">
        <v>0.15461052631578948</v>
      </c>
      <c r="AE532" s="30">
        <v>1</v>
      </c>
    </row>
    <row r="533" spans="2:31" x14ac:dyDescent="0.2">
      <c r="B533" s="28">
        <v>309</v>
      </c>
      <c r="C533" s="29" t="s">
        <v>1354</v>
      </c>
      <c r="D533" s="29" t="s">
        <v>618</v>
      </c>
      <c r="E533" s="29">
        <v>1E-4</v>
      </c>
      <c r="F533" s="29">
        <v>2.7900000000000001E-2</v>
      </c>
      <c r="G533" s="29">
        <v>3.7199999999999997E-2</v>
      </c>
      <c r="H533" s="29">
        <v>-1E-4</v>
      </c>
      <c r="I533" s="29">
        <v>-2.81E-2</v>
      </c>
      <c r="J533" s="29">
        <v>-3.7499999999999999E-2</v>
      </c>
      <c r="K533" s="30">
        <v>300</v>
      </c>
      <c r="L533" s="30">
        <v>475</v>
      </c>
      <c r="M533" s="31">
        <v>75.242900000000006</v>
      </c>
      <c r="N533" s="31">
        <v>0.30172591478696748</v>
      </c>
      <c r="O533" s="30">
        <v>1</v>
      </c>
      <c r="R533" s="28">
        <v>309</v>
      </c>
      <c r="S533" s="29" t="s">
        <v>1354</v>
      </c>
      <c r="T533" s="29" t="s">
        <v>618</v>
      </c>
      <c r="U533" s="29">
        <v>1E-4</v>
      </c>
      <c r="V533" s="29">
        <v>2.7900000000000001E-2</v>
      </c>
      <c r="W533" s="29">
        <v>3.7199999999999997E-2</v>
      </c>
      <c r="X533" s="29">
        <v>-1E-4</v>
      </c>
      <c r="Y533" s="29">
        <v>-2.81E-2</v>
      </c>
      <c r="Z533" s="29">
        <v>-3.7499999999999999E-2</v>
      </c>
      <c r="AA533" s="30">
        <v>300</v>
      </c>
      <c r="AB533" s="30">
        <v>475</v>
      </c>
      <c r="AC533" s="31">
        <v>75.244900000000001</v>
      </c>
      <c r="AD533" s="31">
        <v>0.30173393483709271</v>
      </c>
      <c r="AE533" s="30">
        <v>1</v>
      </c>
    </row>
    <row r="534" spans="2:31" x14ac:dyDescent="0.2">
      <c r="B534" s="28">
        <v>310</v>
      </c>
      <c r="C534" s="29" t="s">
        <v>1356</v>
      </c>
      <c r="D534" s="29" t="s">
        <v>616</v>
      </c>
      <c r="E534" s="29">
        <v>1E-4</v>
      </c>
      <c r="F534" s="29">
        <v>2.7900000000000001E-2</v>
      </c>
      <c r="G534" s="29">
        <v>3.7199999999999997E-2</v>
      </c>
      <c r="H534" s="29">
        <v>-1E-4</v>
      </c>
      <c r="I534" s="29">
        <v>-2.81E-2</v>
      </c>
      <c r="J534" s="29">
        <v>-3.7499999999999999E-2</v>
      </c>
      <c r="K534" s="30">
        <v>300</v>
      </c>
      <c r="L534" s="30">
        <v>475</v>
      </c>
      <c r="M534" s="31">
        <v>-39.255000000000003</v>
      </c>
      <c r="N534" s="31">
        <v>0.15741353383458648</v>
      </c>
      <c r="O534" s="30">
        <v>1</v>
      </c>
      <c r="R534" s="28">
        <v>310</v>
      </c>
      <c r="S534" s="29" t="s">
        <v>1356</v>
      </c>
      <c r="T534" s="29" t="s">
        <v>616</v>
      </c>
      <c r="U534" s="29">
        <v>1E-4</v>
      </c>
      <c r="V534" s="29">
        <v>2.7900000000000001E-2</v>
      </c>
      <c r="W534" s="29">
        <v>3.7199999999999997E-2</v>
      </c>
      <c r="X534" s="29">
        <v>-1E-4</v>
      </c>
      <c r="Y534" s="29">
        <v>-2.81E-2</v>
      </c>
      <c r="Z534" s="29">
        <v>-3.7499999999999999E-2</v>
      </c>
      <c r="AA534" s="30">
        <v>300</v>
      </c>
      <c r="AB534" s="30">
        <v>475</v>
      </c>
      <c r="AC534" s="31">
        <v>-39.2547</v>
      </c>
      <c r="AD534" s="31">
        <v>0.15741233082706765</v>
      </c>
      <c r="AE534" s="30">
        <v>1</v>
      </c>
    </row>
    <row r="535" spans="2:31" x14ac:dyDescent="0.2">
      <c r="B535" s="28">
        <v>310</v>
      </c>
      <c r="C535" s="29" t="s">
        <v>1357</v>
      </c>
      <c r="D535" s="29" t="s">
        <v>618</v>
      </c>
      <c r="E535" s="29">
        <v>1E-4</v>
      </c>
      <c r="F535" s="29">
        <v>2.7900000000000001E-2</v>
      </c>
      <c r="G535" s="29">
        <v>3.7199999999999997E-2</v>
      </c>
      <c r="H535" s="29">
        <v>-1E-4</v>
      </c>
      <c r="I535" s="29">
        <v>-2.81E-2</v>
      </c>
      <c r="J535" s="29">
        <v>-3.7499999999999999E-2</v>
      </c>
      <c r="K535" s="30">
        <v>300</v>
      </c>
      <c r="L535" s="30">
        <v>475</v>
      </c>
      <c r="M535" s="31">
        <v>75.242900000000006</v>
      </c>
      <c r="N535" s="31">
        <v>0.30172591478696748</v>
      </c>
      <c r="O535" s="30">
        <v>1</v>
      </c>
      <c r="R535" s="28">
        <v>310</v>
      </c>
      <c r="S535" s="29" t="s">
        <v>1357</v>
      </c>
      <c r="T535" s="29" t="s">
        <v>618</v>
      </c>
      <c r="U535" s="29">
        <v>1E-4</v>
      </c>
      <c r="V535" s="29">
        <v>2.7900000000000001E-2</v>
      </c>
      <c r="W535" s="29">
        <v>3.7199999999999997E-2</v>
      </c>
      <c r="X535" s="29">
        <v>-1E-4</v>
      </c>
      <c r="Y535" s="29">
        <v>-2.81E-2</v>
      </c>
      <c r="Z535" s="29">
        <v>-3.7499999999999999E-2</v>
      </c>
      <c r="AA535" s="30">
        <v>300</v>
      </c>
      <c r="AB535" s="30">
        <v>475</v>
      </c>
      <c r="AC535" s="31">
        <v>75.244900000000001</v>
      </c>
      <c r="AD535" s="31">
        <v>0.30173393483709271</v>
      </c>
      <c r="AE535" s="30">
        <v>1</v>
      </c>
    </row>
    <row r="536" spans="2:31" x14ac:dyDescent="0.2">
      <c r="B536" s="28">
        <v>105</v>
      </c>
      <c r="C536" s="29" t="s">
        <v>1359</v>
      </c>
      <c r="D536" s="29" t="s">
        <v>616</v>
      </c>
      <c r="E536" s="29">
        <v>1E-4</v>
      </c>
      <c r="F536" s="29">
        <v>2.7900000000000001E-2</v>
      </c>
      <c r="G536" s="29">
        <v>3.7199999999999997E-2</v>
      </c>
      <c r="H536" s="29">
        <v>-1E-4</v>
      </c>
      <c r="I536" s="29">
        <v>-2.81E-2</v>
      </c>
      <c r="J536" s="29">
        <v>-3.7499999999999999E-2</v>
      </c>
      <c r="K536" s="30">
        <v>300</v>
      </c>
      <c r="L536" s="30">
        <v>475</v>
      </c>
      <c r="M536" s="31">
        <v>-37.125900000000001</v>
      </c>
      <c r="N536" s="31">
        <v>0.14887578947368421</v>
      </c>
      <c r="O536" s="30">
        <v>1</v>
      </c>
      <c r="R536" s="28">
        <v>105</v>
      </c>
      <c r="S536" s="29" t="s">
        <v>1359</v>
      </c>
      <c r="T536" s="29" t="s">
        <v>616</v>
      </c>
      <c r="U536" s="29">
        <v>1E-4</v>
      </c>
      <c r="V536" s="29">
        <v>2.7900000000000001E-2</v>
      </c>
      <c r="W536" s="29">
        <v>3.7199999999999997E-2</v>
      </c>
      <c r="X536" s="29">
        <v>-1E-4</v>
      </c>
      <c r="Y536" s="29">
        <v>-2.81E-2</v>
      </c>
      <c r="Z536" s="29">
        <v>-3.7499999999999999E-2</v>
      </c>
      <c r="AA536" s="30">
        <v>300</v>
      </c>
      <c r="AB536" s="30">
        <v>475</v>
      </c>
      <c r="AC536" s="31">
        <v>-37.1252</v>
      </c>
      <c r="AD536" s="31">
        <v>0.14887298245614033</v>
      </c>
      <c r="AE536" s="30">
        <v>1</v>
      </c>
    </row>
    <row r="537" spans="2:31" x14ac:dyDescent="0.2">
      <c r="B537" s="28">
        <v>105</v>
      </c>
      <c r="C537" s="29" t="s">
        <v>1360</v>
      </c>
      <c r="D537" s="29" t="s">
        <v>618</v>
      </c>
      <c r="E537" s="29">
        <v>1E-4</v>
      </c>
      <c r="F537" s="29">
        <v>2.7900000000000001E-2</v>
      </c>
      <c r="G537" s="29">
        <v>3.7199999999999997E-2</v>
      </c>
      <c r="H537" s="29">
        <v>-1E-4</v>
      </c>
      <c r="I537" s="29">
        <v>-2.81E-2</v>
      </c>
      <c r="J537" s="29">
        <v>-3.7499999999999999E-2</v>
      </c>
      <c r="K537" s="30">
        <v>300</v>
      </c>
      <c r="L537" s="30">
        <v>475</v>
      </c>
      <c r="M537" s="31">
        <v>75.242900000000006</v>
      </c>
      <c r="N537" s="31">
        <v>0.30172591478696748</v>
      </c>
      <c r="O537" s="30">
        <v>1</v>
      </c>
      <c r="R537" s="28">
        <v>105</v>
      </c>
      <c r="S537" s="29" t="s">
        <v>1360</v>
      </c>
      <c r="T537" s="29" t="s">
        <v>618</v>
      </c>
      <c r="U537" s="29">
        <v>1E-4</v>
      </c>
      <c r="V537" s="29">
        <v>2.7900000000000001E-2</v>
      </c>
      <c r="W537" s="29">
        <v>3.7199999999999997E-2</v>
      </c>
      <c r="X537" s="29">
        <v>-1E-4</v>
      </c>
      <c r="Y537" s="29">
        <v>-2.81E-2</v>
      </c>
      <c r="Z537" s="29">
        <v>-3.7499999999999999E-2</v>
      </c>
      <c r="AA537" s="30">
        <v>300</v>
      </c>
      <c r="AB537" s="30">
        <v>475</v>
      </c>
      <c r="AC537" s="31">
        <v>75.244900000000001</v>
      </c>
      <c r="AD537" s="31">
        <v>0.30173393483709271</v>
      </c>
      <c r="AE537" s="30">
        <v>1</v>
      </c>
    </row>
    <row r="538" spans="2:31" x14ac:dyDescent="0.2">
      <c r="B538" s="28">
        <v>106</v>
      </c>
      <c r="C538" s="29" t="s">
        <v>1362</v>
      </c>
      <c r="D538" s="29" t="s">
        <v>616</v>
      </c>
      <c r="E538" s="29">
        <v>1E-4</v>
      </c>
      <c r="F538" s="29">
        <v>2.7900000000000001E-2</v>
      </c>
      <c r="G538" s="29">
        <v>3.7199999999999997E-2</v>
      </c>
      <c r="H538" s="29">
        <v>-1E-4</v>
      </c>
      <c r="I538" s="29">
        <v>-2.81E-2</v>
      </c>
      <c r="J538" s="29">
        <v>-3.7499999999999999E-2</v>
      </c>
      <c r="K538" s="30">
        <v>300</v>
      </c>
      <c r="L538" s="30">
        <v>475</v>
      </c>
      <c r="M538" s="31">
        <v>-37.094499999999996</v>
      </c>
      <c r="N538" s="31">
        <v>0.1487498746867168</v>
      </c>
      <c r="O538" s="30">
        <v>1</v>
      </c>
      <c r="R538" s="28">
        <v>106</v>
      </c>
      <c r="S538" s="29" t="s">
        <v>1362</v>
      </c>
      <c r="T538" s="29" t="s">
        <v>616</v>
      </c>
      <c r="U538" s="29">
        <v>1E-4</v>
      </c>
      <c r="V538" s="29">
        <v>2.7900000000000001E-2</v>
      </c>
      <c r="W538" s="29">
        <v>3.7199999999999997E-2</v>
      </c>
      <c r="X538" s="29">
        <v>-1E-4</v>
      </c>
      <c r="Y538" s="29">
        <v>-2.81E-2</v>
      </c>
      <c r="Z538" s="29">
        <v>-3.7499999999999999E-2</v>
      </c>
      <c r="AA538" s="30">
        <v>300</v>
      </c>
      <c r="AB538" s="30">
        <v>475</v>
      </c>
      <c r="AC538" s="31">
        <v>-37.093800000000002</v>
      </c>
      <c r="AD538" s="31">
        <v>0.14874706766917295</v>
      </c>
      <c r="AE538" s="30">
        <v>1</v>
      </c>
    </row>
    <row r="539" spans="2:31" x14ac:dyDescent="0.2">
      <c r="B539" s="28">
        <v>106</v>
      </c>
      <c r="C539" s="29" t="s">
        <v>1363</v>
      </c>
      <c r="D539" s="29" t="s">
        <v>618</v>
      </c>
      <c r="E539" s="29">
        <v>1E-4</v>
      </c>
      <c r="F539" s="29">
        <v>2.7900000000000001E-2</v>
      </c>
      <c r="G539" s="29">
        <v>3.7199999999999997E-2</v>
      </c>
      <c r="H539" s="29">
        <v>-1E-4</v>
      </c>
      <c r="I539" s="29">
        <v>-2.81E-2</v>
      </c>
      <c r="J539" s="29">
        <v>-3.7499999999999999E-2</v>
      </c>
      <c r="K539" s="30">
        <v>300</v>
      </c>
      <c r="L539" s="30">
        <v>475</v>
      </c>
      <c r="M539" s="31">
        <v>75.242900000000006</v>
      </c>
      <c r="N539" s="31">
        <v>0.30172591478696748</v>
      </c>
      <c r="O539" s="30">
        <v>1</v>
      </c>
      <c r="R539" s="28">
        <v>106</v>
      </c>
      <c r="S539" s="29" t="s">
        <v>1363</v>
      </c>
      <c r="T539" s="29" t="s">
        <v>618</v>
      </c>
      <c r="U539" s="29">
        <v>1E-4</v>
      </c>
      <c r="V539" s="29">
        <v>2.7900000000000001E-2</v>
      </c>
      <c r="W539" s="29">
        <v>3.7199999999999997E-2</v>
      </c>
      <c r="X539" s="29">
        <v>-1E-4</v>
      </c>
      <c r="Y539" s="29">
        <v>-2.81E-2</v>
      </c>
      <c r="Z539" s="29">
        <v>-3.7499999999999999E-2</v>
      </c>
      <c r="AA539" s="30">
        <v>300</v>
      </c>
      <c r="AB539" s="30">
        <v>475</v>
      </c>
      <c r="AC539" s="31">
        <v>75.244900000000001</v>
      </c>
      <c r="AD539" s="31">
        <v>0.30173393483709271</v>
      </c>
      <c r="AE539" s="30">
        <v>1</v>
      </c>
    </row>
    <row r="540" spans="2:31" x14ac:dyDescent="0.2">
      <c r="B540" s="28">
        <v>107</v>
      </c>
      <c r="C540" s="29" t="s">
        <v>1364</v>
      </c>
      <c r="D540" s="29" t="s">
        <v>616</v>
      </c>
      <c r="E540" s="29">
        <v>1E-4</v>
      </c>
      <c r="F540" s="29">
        <v>2.7900000000000001E-2</v>
      </c>
      <c r="G540" s="29">
        <v>3.7199999999999997E-2</v>
      </c>
      <c r="H540" s="29">
        <v>-1E-4</v>
      </c>
      <c r="I540" s="29">
        <v>-2.81E-2</v>
      </c>
      <c r="J540" s="29">
        <v>-3.7499999999999999E-2</v>
      </c>
      <c r="K540" s="30">
        <v>300</v>
      </c>
      <c r="L540" s="30">
        <v>475</v>
      </c>
      <c r="M540" s="31">
        <v>-36.424100000000003</v>
      </c>
      <c r="N540" s="31">
        <v>0.14606155388471181</v>
      </c>
      <c r="O540" s="30">
        <v>1</v>
      </c>
      <c r="R540" s="28">
        <v>107</v>
      </c>
      <c r="S540" s="29" t="s">
        <v>1364</v>
      </c>
      <c r="T540" s="29" t="s">
        <v>616</v>
      </c>
      <c r="U540" s="29">
        <v>1E-4</v>
      </c>
      <c r="V540" s="29">
        <v>2.7900000000000001E-2</v>
      </c>
      <c r="W540" s="29">
        <v>3.7199999999999997E-2</v>
      </c>
      <c r="X540" s="29">
        <v>-1E-4</v>
      </c>
      <c r="Y540" s="29">
        <v>-2.81E-2</v>
      </c>
      <c r="Z540" s="29">
        <v>-3.7499999999999999E-2</v>
      </c>
      <c r="AA540" s="30">
        <v>300</v>
      </c>
      <c r="AB540" s="30">
        <v>475</v>
      </c>
      <c r="AC540" s="31">
        <v>-36.423499999999997</v>
      </c>
      <c r="AD540" s="31">
        <v>0.14605914786967419</v>
      </c>
      <c r="AE540" s="30">
        <v>1</v>
      </c>
    </row>
    <row r="541" spans="2:31" x14ac:dyDescent="0.2">
      <c r="B541" s="28">
        <v>107</v>
      </c>
      <c r="C541" s="29" t="s">
        <v>1365</v>
      </c>
      <c r="D541" s="29" t="s">
        <v>618</v>
      </c>
      <c r="E541" s="29">
        <v>1E-4</v>
      </c>
      <c r="F541" s="29">
        <v>2.7900000000000001E-2</v>
      </c>
      <c r="G541" s="29">
        <v>3.7199999999999997E-2</v>
      </c>
      <c r="H541" s="29">
        <v>-1E-4</v>
      </c>
      <c r="I541" s="29">
        <v>-2.81E-2</v>
      </c>
      <c r="J541" s="29">
        <v>-3.7499999999999999E-2</v>
      </c>
      <c r="K541" s="30">
        <v>300</v>
      </c>
      <c r="L541" s="30">
        <v>475</v>
      </c>
      <c r="M541" s="31">
        <v>75.242900000000006</v>
      </c>
      <c r="N541" s="31">
        <v>0.30172591478696748</v>
      </c>
      <c r="O541" s="30">
        <v>1</v>
      </c>
      <c r="R541" s="28">
        <v>107</v>
      </c>
      <c r="S541" s="29" t="s">
        <v>1365</v>
      </c>
      <c r="T541" s="29" t="s">
        <v>618</v>
      </c>
      <c r="U541" s="29">
        <v>1E-4</v>
      </c>
      <c r="V541" s="29">
        <v>2.7900000000000001E-2</v>
      </c>
      <c r="W541" s="29">
        <v>3.7199999999999997E-2</v>
      </c>
      <c r="X541" s="29">
        <v>-1E-4</v>
      </c>
      <c r="Y541" s="29">
        <v>-2.81E-2</v>
      </c>
      <c r="Z541" s="29">
        <v>-3.7499999999999999E-2</v>
      </c>
      <c r="AA541" s="30">
        <v>300</v>
      </c>
      <c r="AB541" s="30">
        <v>475</v>
      </c>
      <c r="AC541" s="31">
        <v>75.244900000000001</v>
      </c>
      <c r="AD541" s="31">
        <v>0.30173393483709271</v>
      </c>
      <c r="AE541" s="30">
        <v>1</v>
      </c>
    </row>
    <row r="542" spans="2:31" x14ac:dyDescent="0.2">
      <c r="B542" s="28">
        <v>108</v>
      </c>
      <c r="C542" s="29" t="s">
        <v>1366</v>
      </c>
      <c r="D542" s="29" t="s">
        <v>616</v>
      </c>
      <c r="E542" s="29">
        <v>1E-4</v>
      </c>
      <c r="F542" s="29">
        <v>2.7900000000000001E-2</v>
      </c>
      <c r="G542" s="29">
        <v>3.7199999999999997E-2</v>
      </c>
      <c r="H542" s="29">
        <v>-1E-4</v>
      </c>
      <c r="I542" s="29">
        <v>-2.81E-2</v>
      </c>
      <c r="J542" s="29">
        <v>-3.7499999999999999E-2</v>
      </c>
      <c r="K542" s="30">
        <v>300</v>
      </c>
      <c r="L542" s="30">
        <v>475</v>
      </c>
      <c r="M542" s="31">
        <v>-36.342500000000001</v>
      </c>
      <c r="N542" s="31">
        <v>0.14573433583959899</v>
      </c>
      <c r="O542" s="30">
        <v>1</v>
      </c>
      <c r="R542" s="28">
        <v>108</v>
      </c>
      <c r="S542" s="29" t="s">
        <v>1366</v>
      </c>
      <c r="T542" s="29" t="s">
        <v>616</v>
      </c>
      <c r="U542" s="29">
        <v>1E-4</v>
      </c>
      <c r="V542" s="29">
        <v>2.7900000000000001E-2</v>
      </c>
      <c r="W542" s="29">
        <v>3.7199999999999997E-2</v>
      </c>
      <c r="X542" s="29">
        <v>-1E-4</v>
      </c>
      <c r="Y542" s="29">
        <v>-2.81E-2</v>
      </c>
      <c r="Z542" s="29">
        <v>-3.7499999999999999E-2</v>
      </c>
      <c r="AA542" s="30">
        <v>300</v>
      </c>
      <c r="AB542" s="30">
        <v>475</v>
      </c>
      <c r="AC542" s="31">
        <v>-36.341900000000003</v>
      </c>
      <c r="AD542" s="31">
        <v>0.1457319298245614</v>
      </c>
      <c r="AE542" s="30">
        <v>1</v>
      </c>
    </row>
    <row r="543" spans="2:31" x14ac:dyDescent="0.2">
      <c r="B543" s="28">
        <v>108</v>
      </c>
      <c r="C543" s="29" t="s">
        <v>1367</v>
      </c>
      <c r="D543" s="29" t="s">
        <v>618</v>
      </c>
      <c r="E543" s="29">
        <v>1E-4</v>
      </c>
      <c r="F543" s="29">
        <v>2.7900000000000001E-2</v>
      </c>
      <c r="G543" s="29">
        <v>3.7199999999999997E-2</v>
      </c>
      <c r="H543" s="29">
        <v>-1E-4</v>
      </c>
      <c r="I543" s="29">
        <v>-2.81E-2</v>
      </c>
      <c r="J543" s="29">
        <v>-3.7499999999999999E-2</v>
      </c>
      <c r="K543" s="30">
        <v>300</v>
      </c>
      <c r="L543" s="30">
        <v>475</v>
      </c>
      <c r="M543" s="31">
        <v>75.242900000000006</v>
      </c>
      <c r="N543" s="31">
        <v>0.30172591478696748</v>
      </c>
      <c r="O543" s="30">
        <v>1</v>
      </c>
      <c r="R543" s="28">
        <v>108</v>
      </c>
      <c r="S543" s="29" t="s">
        <v>1367</v>
      </c>
      <c r="T543" s="29" t="s">
        <v>618</v>
      </c>
      <c r="U543" s="29">
        <v>1E-4</v>
      </c>
      <c r="V543" s="29">
        <v>2.7900000000000001E-2</v>
      </c>
      <c r="W543" s="29">
        <v>3.7199999999999997E-2</v>
      </c>
      <c r="X543" s="29">
        <v>-1E-4</v>
      </c>
      <c r="Y543" s="29">
        <v>-2.81E-2</v>
      </c>
      <c r="Z543" s="29">
        <v>-3.7499999999999999E-2</v>
      </c>
      <c r="AA543" s="30">
        <v>300</v>
      </c>
      <c r="AB543" s="30">
        <v>475</v>
      </c>
      <c r="AC543" s="31">
        <v>75.244900000000001</v>
      </c>
      <c r="AD543" s="31">
        <v>0.30173393483709271</v>
      </c>
      <c r="AE543" s="30">
        <v>1</v>
      </c>
    </row>
    <row r="544" spans="2:31" x14ac:dyDescent="0.2">
      <c r="B544" s="28">
        <v>109</v>
      </c>
      <c r="C544" s="29" t="s">
        <v>1369</v>
      </c>
      <c r="D544" s="29" t="s">
        <v>616</v>
      </c>
      <c r="E544" s="29">
        <v>1E-4</v>
      </c>
      <c r="F544" s="29">
        <v>2.7900000000000001E-2</v>
      </c>
      <c r="G544" s="29">
        <v>3.7199999999999997E-2</v>
      </c>
      <c r="H544" s="29">
        <v>-1E-4</v>
      </c>
      <c r="I544" s="29">
        <v>-2.81E-2</v>
      </c>
      <c r="J544" s="29">
        <v>-3.7499999999999999E-2</v>
      </c>
      <c r="K544" s="30">
        <v>300</v>
      </c>
      <c r="L544" s="30">
        <v>475</v>
      </c>
      <c r="M544" s="31">
        <v>-37.079300000000003</v>
      </c>
      <c r="N544" s="31">
        <v>0.14868892230576441</v>
      </c>
      <c r="O544" s="30">
        <v>1</v>
      </c>
      <c r="R544" s="28">
        <v>109</v>
      </c>
      <c r="S544" s="29" t="s">
        <v>1369</v>
      </c>
      <c r="T544" s="29" t="s">
        <v>616</v>
      </c>
      <c r="U544" s="29">
        <v>1E-4</v>
      </c>
      <c r="V544" s="29">
        <v>2.7900000000000001E-2</v>
      </c>
      <c r="W544" s="29">
        <v>3.7199999999999997E-2</v>
      </c>
      <c r="X544" s="29">
        <v>-1E-4</v>
      </c>
      <c r="Y544" s="29">
        <v>-2.81E-2</v>
      </c>
      <c r="Z544" s="29">
        <v>-3.7499999999999999E-2</v>
      </c>
      <c r="AA544" s="30">
        <v>300</v>
      </c>
      <c r="AB544" s="30">
        <v>475</v>
      </c>
      <c r="AC544" s="31">
        <v>-37.078699999999998</v>
      </c>
      <c r="AD544" s="31">
        <v>0.14868651629072679</v>
      </c>
      <c r="AE544" s="30">
        <v>1</v>
      </c>
    </row>
    <row r="545" spans="2:31" x14ac:dyDescent="0.2">
      <c r="B545" s="28">
        <v>109</v>
      </c>
      <c r="C545" s="29" t="s">
        <v>1370</v>
      </c>
      <c r="D545" s="29" t="s">
        <v>618</v>
      </c>
      <c r="E545" s="29">
        <v>1E-4</v>
      </c>
      <c r="F545" s="29">
        <v>2.7900000000000001E-2</v>
      </c>
      <c r="G545" s="29">
        <v>3.7199999999999997E-2</v>
      </c>
      <c r="H545" s="29">
        <v>-1E-4</v>
      </c>
      <c r="I545" s="29">
        <v>-2.81E-2</v>
      </c>
      <c r="J545" s="29">
        <v>-3.7499999999999999E-2</v>
      </c>
      <c r="K545" s="30">
        <v>300</v>
      </c>
      <c r="L545" s="30">
        <v>475</v>
      </c>
      <c r="M545" s="31">
        <v>75.242900000000006</v>
      </c>
      <c r="N545" s="31">
        <v>0.30172591478696748</v>
      </c>
      <c r="O545" s="30">
        <v>1</v>
      </c>
      <c r="R545" s="28">
        <v>109</v>
      </c>
      <c r="S545" s="29" t="s">
        <v>1370</v>
      </c>
      <c r="T545" s="29" t="s">
        <v>618</v>
      </c>
      <c r="U545" s="29">
        <v>1E-4</v>
      </c>
      <c r="V545" s="29">
        <v>2.7900000000000001E-2</v>
      </c>
      <c r="W545" s="29">
        <v>3.7199999999999997E-2</v>
      </c>
      <c r="X545" s="29">
        <v>-1E-4</v>
      </c>
      <c r="Y545" s="29">
        <v>-2.81E-2</v>
      </c>
      <c r="Z545" s="29">
        <v>-3.7499999999999999E-2</v>
      </c>
      <c r="AA545" s="30">
        <v>300</v>
      </c>
      <c r="AB545" s="30">
        <v>475</v>
      </c>
      <c r="AC545" s="31">
        <v>75.244900000000001</v>
      </c>
      <c r="AD545" s="31">
        <v>0.30173393483709271</v>
      </c>
      <c r="AE545" s="30">
        <v>1</v>
      </c>
    </row>
    <row r="546" spans="2:31" x14ac:dyDescent="0.2">
      <c r="B546" s="28">
        <v>87</v>
      </c>
      <c r="C546" s="29" t="s">
        <v>1372</v>
      </c>
      <c r="D546" s="29" t="s">
        <v>616</v>
      </c>
      <c r="E546" s="29">
        <v>1E-4</v>
      </c>
      <c r="F546" s="29">
        <v>2.8400000000000002E-2</v>
      </c>
      <c r="G546" s="29">
        <v>3.78E-2</v>
      </c>
      <c r="H546" s="29">
        <v>-1E-4</v>
      </c>
      <c r="I546" s="29">
        <v>-2.8899999999999999E-2</v>
      </c>
      <c r="J546" s="29">
        <v>-3.85E-2</v>
      </c>
      <c r="K546" s="30">
        <v>300</v>
      </c>
      <c r="L546" s="30">
        <v>475</v>
      </c>
      <c r="M546" s="31">
        <v>-41.547899999999998</v>
      </c>
      <c r="N546" s="31">
        <v>0.16660812030075189</v>
      </c>
      <c r="O546" s="30">
        <v>1</v>
      </c>
      <c r="R546" s="28">
        <v>87</v>
      </c>
      <c r="S546" s="29" t="s">
        <v>1372</v>
      </c>
      <c r="T546" s="29" t="s">
        <v>616</v>
      </c>
      <c r="U546" s="29">
        <v>1E-4</v>
      </c>
      <c r="V546" s="29">
        <v>2.8400000000000002E-2</v>
      </c>
      <c r="W546" s="29">
        <v>3.78E-2</v>
      </c>
      <c r="X546" s="29">
        <v>-1E-4</v>
      </c>
      <c r="Y546" s="29">
        <v>-2.8899999999999999E-2</v>
      </c>
      <c r="Z546" s="29">
        <v>-3.85E-2</v>
      </c>
      <c r="AA546" s="30">
        <v>300</v>
      </c>
      <c r="AB546" s="30">
        <v>475</v>
      </c>
      <c r="AC546" s="31">
        <v>-41.544499999999999</v>
      </c>
      <c r="AD546" s="31">
        <v>0.16659448621553885</v>
      </c>
      <c r="AE546" s="30">
        <v>1</v>
      </c>
    </row>
    <row r="547" spans="2:31" x14ac:dyDescent="0.2">
      <c r="B547" s="28">
        <v>87</v>
      </c>
      <c r="C547" s="29" t="s">
        <v>1373</v>
      </c>
      <c r="D547" s="29" t="s">
        <v>618</v>
      </c>
      <c r="E547" s="29">
        <v>1E-4</v>
      </c>
      <c r="F547" s="29">
        <v>2.8400000000000002E-2</v>
      </c>
      <c r="G547" s="29">
        <v>3.78E-2</v>
      </c>
      <c r="H547" s="29">
        <v>-1E-4</v>
      </c>
      <c r="I547" s="29">
        <v>-2.8899999999999999E-2</v>
      </c>
      <c r="J547" s="29">
        <v>-3.85E-2</v>
      </c>
      <c r="K547" s="30">
        <v>300</v>
      </c>
      <c r="L547" s="30">
        <v>475</v>
      </c>
      <c r="M547" s="31">
        <v>72.075100000000006</v>
      </c>
      <c r="N547" s="31">
        <v>0.28902295739348371</v>
      </c>
      <c r="O547" s="30">
        <v>1</v>
      </c>
      <c r="R547" s="28">
        <v>87</v>
      </c>
      <c r="S547" s="29" t="s">
        <v>1373</v>
      </c>
      <c r="T547" s="29" t="s">
        <v>618</v>
      </c>
      <c r="U547" s="29">
        <v>1E-4</v>
      </c>
      <c r="V547" s="29">
        <v>2.8400000000000002E-2</v>
      </c>
      <c r="W547" s="29">
        <v>3.78E-2</v>
      </c>
      <c r="X547" s="29">
        <v>-1E-4</v>
      </c>
      <c r="Y547" s="29">
        <v>-2.8899999999999999E-2</v>
      </c>
      <c r="Z547" s="29">
        <v>-3.85E-2</v>
      </c>
      <c r="AA547" s="30">
        <v>300</v>
      </c>
      <c r="AB547" s="30">
        <v>475</v>
      </c>
      <c r="AC547" s="31">
        <v>72.078299999999999</v>
      </c>
      <c r="AD547" s="31">
        <v>0.28903578947368425</v>
      </c>
      <c r="AE547" s="30">
        <v>1</v>
      </c>
    </row>
    <row r="548" spans="2:31" x14ac:dyDescent="0.2">
      <c r="B548" s="28">
        <v>90</v>
      </c>
      <c r="C548" s="29" t="s">
        <v>1375</v>
      </c>
      <c r="D548" s="29" t="s">
        <v>616</v>
      </c>
      <c r="E548" s="29">
        <v>1E-4</v>
      </c>
      <c r="F548" s="29">
        <v>2.8500000000000001E-2</v>
      </c>
      <c r="G548" s="29">
        <v>3.7900000000000003E-2</v>
      </c>
      <c r="H548" s="29">
        <v>-1E-4</v>
      </c>
      <c r="I548" s="29">
        <v>-2.9000000000000001E-2</v>
      </c>
      <c r="J548" s="29">
        <v>-3.8600000000000002E-2</v>
      </c>
      <c r="K548" s="30">
        <v>300</v>
      </c>
      <c r="L548" s="30">
        <v>475</v>
      </c>
      <c r="M548" s="31">
        <v>-50.438600000000001</v>
      </c>
      <c r="N548" s="31">
        <v>0.20226005012531328</v>
      </c>
      <c r="O548" s="30">
        <v>1</v>
      </c>
      <c r="R548" s="28">
        <v>90</v>
      </c>
      <c r="S548" s="29" t="s">
        <v>1375</v>
      </c>
      <c r="T548" s="29" t="s">
        <v>616</v>
      </c>
      <c r="U548" s="29">
        <v>1E-4</v>
      </c>
      <c r="V548" s="29">
        <v>2.8500000000000001E-2</v>
      </c>
      <c r="W548" s="29">
        <v>3.7900000000000003E-2</v>
      </c>
      <c r="X548" s="29">
        <v>-1E-4</v>
      </c>
      <c r="Y548" s="29">
        <v>-2.9000000000000001E-2</v>
      </c>
      <c r="Z548" s="29">
        <v>-3.8600000000000002E-2</v>
      </c>
      <c r="AA548" s="30">
        <v>300</v>
      </c>
      <c r="AB548" s="30">
        <v>475</v>
      </c>
      <c r="AC548" s="31">
        <v>-50.434699999999999</v>
      </c>
      <c r="AD548" s="31">
        <v>0.2022444110275689</v>
      </c>
      <c r="AE548" s="30">
        <v>1</v>
      </c>
    </row>
    <row r="549" spans="2:31" x14ac:dyDescent="0.2">
      <c r="B549" s="28">
        <v>90</v>
      </c>
      <c r="C549" s="29" t="s">
        <v>1376</v>
      </c>
      <c r="D549" s="29" t="s">
        <v>618</v>
      </c>
      <c r="E549" s="29">
        <v>1E-4</v>
      </c>
      <c r="F549" s="29">
        <v>2.8500000000000001E-2</v>
      </c>
      <c r="G549" s="29">
        <v>3.7900000000000003E-2</v>
      </c>
      <c r="H549" s="29">
        <v>-1E-4</v>
      </c>
      <c r="I549" s="29">
        <v>-2.9000000000000001E-2</v>
      </c>
      <c r="J549" s="29">
        <v>-3.8600000000000002E-2</v>
      </c>
      <c r="K549" s="30">
        <v>300</v>
      </c>
      <c r="L549" s="30">
        <v>475</v>
      </c>
      <c r="M549" s="31">
        <v>88.181899999999999</v>
      </c>
      <c r="N549" s="31">
        <v>0.35361162907268168</v>
      </c>
      <c r="O549" s="30">
        <v>1</v>
      </c>
      <c r="R549" s="28">
        <v>90</v>
      </c>
      <c r="S549" s="29" t="s">
        <v>1376</v>
      </c>
      <c r="T549" s="29" t="s">
        <v>618</v>
      </c>
      <c r="U549" s="29">
        <v>1E-4</v>
      </c>
      <c r="V549" s="29">
        <v>2.8500000000000001E-2</v>
      </c>
      <c r="W549" s="29">
        <v>3.7900000000000003E-2</v>
      </c>
      <c r="X549" s="29">
        <v>-1E-4</v>
      </c>
      <c r="Y549" s="29">
        <v>-2.9000000000000001E-2</v>
      </c>
      <c r="Z549" s="29">
        <v>-3.8600000000000002E-2</v>
      </c>
      <c r="AA549" s="30">
        <v>300</v>
      </c>
      <c r="AB549" s="30">
        <v>475</v>
      </c>
      <c r="AC549" s="31">
        <v>88.185900000000004</v>
      </c>
      <c r="AD549" s="31">
        <v>0.35362766917293237</v>
      </c>
      <c r="AE549" s="30">
        <v>1</v>
      </c>
    </row>
    <row r="550" spans="2:31" x14ac:dyDescent="0.2">
      <c r="B550" s="28">
        <v>93</v>
      </c>
      <c r="C550" s="29" t="s">
        <v>1378</v>
      </c>
      <c r="D550" s="29" t="s">
        <v>616</v>
      </c>
      <c r="E550" s="29">
        <v>1E-4</v>
      </c>
      <c r="F550" s="29">
        <v>2.8500000000000001E-2</v>
      </c>
      <c r="G550" s="29">
        <v>3.7900000000000003E-2</v>
      </c>
      <c r="H550" s="29">
        <v>-1E-4</v>
      </c>
      <c r="I550" s="29">
        <v>-2.9000000000000001E-2</v>
      </c>
      <c r="J550" s="29">
        <v>-3.8600000000000002E-2</v>
      </c>
      <c r="K550" s="30">
        <v>300</v>
      </c>
      <c r="L550" s="30">
        <v>475</v>
      </c>
      <c r="M550" s="31">
        <v>-51.5501</v>
      </c>
      <c r="N550" s="31">
        <v>0.20671719298245614</v>
      </c>
      <c r="O550" s="30">
        <v>1</v>
      </c>
      <c r="R550" s="28">
        <v>93</v>
      </c>
      <c r="S550" s="29" t="s">
        <v>1378</v>
      </c>
      <c r="T550" s="29" t="s">
        <v>616</v>
      </c>
      <c r="U550" s="29">
        <v>1E-4</v>
      </c>
      <c r="V550" s="29">
        <v>2.8500000000000001E-2</v>
      </c>
      <c r="W550" s="29">
        <v>3.7900000000000003E-2</v>
      </c>
      <c r="X550" s="29">
        <v>-1E-4</v>
      </c>
      <c r="Y550" s="29">
        <v>-2.9000000000000001E-2</v>
      </c>
      <c r="Z550" s="29">
        <v>-3.8600000000000002E-2</v>
      </c>
      <c r="AA550" s="30">
        <v>300</v>
      </c>
      <c r="AB550" s="30">
        <v>475</v>
      </c>
      <c r="AC550" s="31">
        <v>-51.546100000000003</v>
      </c>
      <c r="AD550" s="31">
        <v>0.20670115288220553</v>
      </c>
      <c r="AE550" s="30">
        <v>1</v>
      </c>
    </row>
    <row r="551" spans="2:31" x14ac:dyDescent="0.2">
      <c r="B551" s="28">
        <v>93</v>
      </c>
      <c r="C551" s="29" t="s">
        <v>1379</v>
      </c>
      <c r="D551" s="29" t="s">
        <v>618</v>
      </c>
      <c r="E551" s="29">
        <v>1E-4</v>
      </c>
      <c r="F551" s="29">
        <v>2.8500000000000001E-2</v>
      </c>
      <c r="G551" s="29">
        <v>3.7900000000000003E-2</v>
      </c>
      <c r="H551" s="29">
        <v>-1E-4</v>
      </c>
      <c r="I551" s="29">
        <v>-2.9000000000000001E-2</v>
      </c>
      <c r="J551" s="29">
        <v>-3.8600000000000002E-2</v>
      </c>
      <c r="K551" s="30">
        <v>300</v>
      </c>
      <c r="L551" s="30">
        <v>475</v>
      </c>
      <c r="M551" s="31">
        <v>87.747399999999999</v>
      </c>
      <c r="N551" s="31">
        <v>0.35186927318295735</v>
      </c>
      <c r="O551" s="30">
        <v>1</v>
      </c>
      <c r="R551" s="28">
        <v>93</v>
      </c>
      <c r="S551" s="29" t="s">
        <v>1379</v>
      </c>
      <c r="T551" s="29" t="s">
        <v>618</v>
      </c>
      <c r="U551" s="29">
        <v>1E-4</v>
      </c>
      <c r="V551" s="29">
        <v>2.8500000000000001E-2</v>
      </c>
      <c r="W551" s="29">
        <v>3.7900000000000003E-2</v>
      </c>
      <c r="X551" s="29">
        <v>-1E-4</v>
      </c>
      <c r="Y551" s="29">
        <v>-2.9000000000000001E-2</v>
      </c>
      <c r="Z551" s="29">
        <v>-3.8600000000000002E-2</v>
      </c>
      <c r="AA551" s="30">
        <v>300</v>
      </c>
      <c r="AB551" s="30">
        <v>475</v>
      </c>
      <c r="AC551" s="31">
        <v>87.751300000000001</v>
      </c>
      <c r="AD551" s="31">
        <v>0.35188491228070179</v>
      </c>
      <c r="AE551" s="30">
        <v>1</v>
      </c>
    </row>
    <row r="552" spans="2:31" x14ac:dyDescent="0.2">
      <c r="B552" s="28">
        <v>96</v>
      </c>
      <c r="C552" s="29" t="s">
        <v>1381</v>
      </c>
      <c r="D552" s="29" t="s">
        <v>616</v>
      </c>
      <c r="E552" s="29">
        <v>1E-4</v>
      </c>
      <c r="F552" s="29">
        <v>2.8500000000000001E-2</v>
      </c>
      <c r="G552" s="29">
        <v>3.7900000000000003E-2</v>
      </c>
      <c r="H552" s="29">
        <v>-1E-4</v>
      </c>
      <c r="I552" s="29">
        <v>-2.9000000000000001E-2</v>
      </c>
      <c r="J552" s="29">
        <v>-3.8600000000000002E-2</v>
      </c>
      <c r="K552" s="30">
        <v>300</v>
      </c>
      <c r="L552" s="30">
        <v>475</v>
      </c>
      <c r="M552" s="31">
        <v>-51.569699999999997</v>
      </c>
      <c r="N552" s="31">
        <v>0.20679578947368421</v>
      </c>
      <c r="O552" s="30">
        <v>1</v>
      </c>
      <c r="R552" s="28">
        <v>96</v>
      </c>
      <c r="S552" s="29" t="s">
        <v>1381</v>
      </c>
      <c r="T552" s="29" t="s">
        <v>616</v>
      </c>
      <c r="U552" s="29">
        <v>1E-4</v>
      </c>
      <c r="V552" s="29">
        <v>2.8500000000000001E-2</v>
      </c>
      <c r="W552" s="29">
        <v>3.7900000000000003E-2</v>
      </c>
      <c r="X552" s="29">
        <v>-1E-4</v>
      </c>
      <c r="Y552" s="29">
        <v>-2.9000000000000001E-2</v>
      </c>
      <c r="Z552" s="29">
        <v>-3.8600000000000002E-2</v>
      </c>
      <c r="AA552" s="30">
        <v>300</v>
      </c>
      <c r="AB552" s="30">
        <v>475</v>
      </c>
      <c r="AC552" s="31">
        <v>-51.565800000000003</v>
      </c>
      <c r="AD552" s="31">
        <v>0.20678015037593986</v>
      </c>
      <c r="AE552" s="30">
        <v>1</v>
      </c>
    </row>
    <row r="553" spans="2:31" x14ac:dyDescent="0.2">
      <c r="B553" s="28">
        <v>96</v>
      </c>
      <c r="C553" s="29" t="s">
        <v>1382</v>
      </c>
      <c r="D553" s="29" t="s">
        <v>618</v>
      </c>
      <c r="E553" s="29">
        <v>1E-4</v>
      </c>
      <c r="F553" s="29">
        <v>2.8500000000000001E-2</v>
      </c>
      <c r="G553" s="29">
        <v>3.7900000000000003E-2</v>
      </c>
      <c r="H553" s="29">
        <v>-1E-4</v>
      </c>
      <c r="I553" s="29">
        <v>-2.9000000000000001E-2</v>
      </c>
      <c r="J553" s="29">
        <v>-3.8600000000000002E-2</v>
      </c>
      <c r="K553" s="30">
        <v>300</v>
      </c>
      <c r="L553" s="30">
        <v>475</v>
      </c>
      <c r="M553" s="31">
        <v>87.728300000000004</v>
      </c>
      <c r="N553" s="31">
        <v>0.35179268170426065</v>
      </c>
      <c r="O553" s="30">
        <v>1</v>
      </c>
      <c r="R553" s="28">
        <v>96</v>
      </c>
      <c r="S553" s="29" t="s">
        <v>1382</v>
      </c>
      <c r="T553" s="29" t="s">
        <v>618</v>
      </c>
      <c r="U553" s="29">
        <v>1E-4</v>
      </c>
      <c r="V553" s="29">
        <v>2.8500000000000001E-2</v>
      </c>
      <c r="W553" s="29">
        <v>3.7900000000000003E-2</v>
      </c>
      <c r="X553" s="29">
        <v>-1E-4</v>
      </c>
      <c r="Y553" s="29">
        <v>-2.9000000000000001E-2</v>
      </c>
      <c r="Z553" s="29">
        <v>-3.8600000000000002E-2</v>
      </c>
      <c r="AA553" s="30">
        <v>300</v>
      </c>
      <c r="AB553" s="30">
        <v>475</v>
      </c>
      <c r="AC553" s="31">
        <v>87.732200000000006</v>
      </c>
      <c r="AD553" s="31">
        <v>0.35180832080200508</v>
      </c>
      <c r="AE553" s="30">
        <v>1</v>
      </c>
    </row>
    <row r="554" spans="2:31" x14ac:dyDescent="0.2">
      <c r="B554" s="28">
        <v>99</v>
      </c>
      <c r="C554" s="29" t="s">
        <v>1384</v>
      </c>
      <c r="D554" s="29" t="s">
        <v>616</v>
      </c>
      <c r="E554" s="29">
        <v>1E-4</v>
      </c>
      <c r="F554" s="29">
        <v>2.8500000000000001E-2</v>
      </c>
      <c r="G554" s="29">
        <v>3.7900000000000003E-2</v>
      </c>
      <c r="H554" s="29">
        <v>-1E-4</v>
      </c>
      <c r="I554" s="29">
        <v>-2.9000000000000001E-2</v>
      </c>
      <c r="J554" s="29">
        <v>-3.8600000000000002E-2</v>
      </c>
      <c r="K554" s="30">
        <v>300</v>
      </c>
      <c r="L554" s="30">
        <v>475</v>
      </c>
      <c r="M554" s="31">
        <v>-50.489400000000003</v>
      </c>
      <c r="N554" s="31">
        <v>0.20246375939849626</v>
      </c>
      <c r="O554" s="30">
        <v>1</v>
      </c>
      <c r="R554" s="28">
        <v>99</v>
      </c>
      <c r="S554" s="29" t="s">
        <v>1384</v>
      </c>
      <c r="T554" s="29" t="s">
        <v>616</v>
      </c>
      <c r="U554" s="29">
        <v>1E-4</v>
      </c>
      <c r="V554" s="29">
        <v>2.8500000000000001E-2</v>
      </c>
      <c r="W554" s="29">
        <v>3.7900000000000003E-2</v>
      </c>
      <c r="X554" s="29">
        <v>-1E-4</v>
      </c>
      <c r="Y554" s="29">
        <v>-2.9000000000000001E-2</v>
      </c>
      <c r="Z554" s="29">
        <v>-3.8600000000000002E-2</v>
      </c>
      <c r="AA554" s="30">
        <v>300</v>
      </c>
      <c r="AB554" s="30">
        <v>475</v>
      </c>
      <c r="AC554" s="31">
        <v>-50.485500000000002</v>
      </c>
      <c r="AD554" s="31">
        <v>0.20244812030075188</v>
      </c>
      <c r="AE554" s="30">
        <v>1</v>
      </c>
    </row>
    <row r="555" spans="2:31" x14ac:dyDescent="0.2">
      <c r="B555" s="28">
        <v>99</v>
      </c>
      <c r="C555" s="29" t="s">
        <v>1385</v>
      </c>
      <c r="D555" s="29" t="s">
        <v>618</v>
      </c>
      <c r="E555" s="29">
        <v>1E-4</v>
      </c>
      <c r="F555" s="29">
        <v>2.8500000000000001E-2</v>
      </c>
      <c r="G555" s="29">
        <v>3.7900000000000003E-2</v>
      </c>
      <c r="H555" s="29">
        <v>-1E-4</v>
      </c>
      <c r="I555" s="29">
        <v>-2.9000000000000001E-2</v>
      </c>
      <c r="J555" s="29">
        <v>-3.8600000000000002E-2</v>
      </c>
      <c r="K555" s="30">
        <v>300</v>
      </c>
      <c r="L555" s="30">
        <v>475</v>
      </c>
      <c r="M555" s="31">
        <v>88.124899999999997</v>
      </c>
      <c r="N555" s="31">
        <v>0.35338305764411027</v>
      </c>
      <c r="O555" s="30">
        <v>1</v>
      </c>
      <c r="R555" s="28">
        <v>99</v>
      </c>
      <c r="S555" s="29" t="s">
        <v>1385</v>
      </c>
      <c r="T555" s="29" t="s">
        <v>618</v>
      </c>
      <c r="U555" s="29">
        <v>1E-4</v>
      </c>
      <c r="V555" s="29">
        <v>2.8500000000000001E-2</v>
      </c>
      <c r="W555" s="29">
        <v>3.7900000000000003E-2</v>
      </c>
      <c r="X555" s="29">
        <v>-1E-4</v>
      </c>
      <c r="Y555" s="29">
        <v>-2.9000000000000001E-2</v>
      </c>
      <c r="Z555" s="29">
        <v>-3.8600000000000002E-2</v>
      </c>
      <c r="AA555" s="30">
        <v>300</v>
      </c>
      <c r="AB555" s="30">
        <v>475</v>
      </c>
      <c r="AC555" s="31">
        <v>88.128799999999998</v>
      </c>
      <c r="AD555" s="31">
        <v>0.35339869674185465</v>
      </c>
      <c r="AE555" s="30">
        <v>1</v>
      </c>
    </row>
    <row r="556" spans="2:31" x14ac:dyDescent="0.2">
      <c r="B556" s="28">
        <v>102</v>
      </c>
      <c r="C556" s="29" t="s">
        <v>1387</v>
      </c>
      <c r="D556" s="29" t="s">
        <v>616</v>
      </c>
      <c r="E556" s="29">
        <v>1E-4</v>
      </c>
      <c r="F556" s="29">
        <v>2.8400000000000002E-2</v>
      </c>
      <c r="G556" s="29">
        <v>3.78E-2</v>
      </c>
      <c r="H556" s="29">
        <v>-1E-4</v>
      </c>
      <c r="I556" s="29">
        <v>-2.8899999999999999E-2</v>
      </c>
      <c r="J556" s="29">
        <v>-3.85E-2</v>
      </c>
      <c r="K556" s="30">
        <v>300</v>
      </c>
      <c r="L556" s="30">
        <v>475</v>
      </c>
      <c r="M556" s="31">
        <v>-41.593899999999998</v>
      </c>
      <c r="N556" s="31">
        <v>0.1667925814536341</v>
      </c>
      <c r="O556" s="30">
        <v>1</v>
      </c>
      <c r="R556" s="28">
        <v>102</v>
      </c>
      <c r="S556" s="29" t="s">
        <v>1387</v>
      </c>
      <c r="T556" s="29" t="s">
        <v>616</v>
      </c>
      <c r="U556" s="29">
        <v>1E-4</v>
      </c>
      <c r="V556" s="29">
        <v>2.8400000000000002E-2</v>
      </c>
      <c r="W556" s="29">
        <v>3.78E-2</v>
      </c>
      <c r="X556" s="29">
        <v>-1E-4</v>
      </c>
      <c r="Y556" s="29">
        <v>-2.8899999999999999E-2</v>
      </c>
      <c r="Z556" s="29">
        <v>-3.85E-2</v>
      </c>
      <c r="AA556" s="30">
        <v>300</v>
      </c>
      <c r="AB556" s="30">
        <v>475</v>
      </c>
      <c r="AC556" s="31">
        <v>-41.590600000000002</v>
      </c>
      <c r="AD556" s="31">
        <v>0.16677934837092731</v>
      </c>
      <c r="AE556" s="30">
        <v>1</v>
      </c>
    </row>
    <row r="557" spans="2:31" x14ac:dyDescent="0.2">
      <c r="B557" s="28">
        <v>102</v>
      </c>
      <c r="C557" s="29" t="s">
        <v>1388</v>
      </c>
      <c r="D557" s="29" t="s">
        <v>618</v>
      </c>
      <c r="E557" s="29">
        <v>1E-4</v>
      </c>
      <c r="F557" s="29">
        <v>2.8400000000000002E-2</v>
      </c>
      <c r="G557" s="29">
        <v>3.78E-2</v>
      </c>
      <c r="H557" s="29">
        <v>-1E-4</v>
      </c>
      <c r="I557" s="29">
        <v>-2.8899999999999999E-2</v>
      </c>
      <c r="J557" s="29">
        <v>-3.85E-2</v>
      </c>
      <c r="K557" s="30">
        <v>300</v>
      </c>
      <c r="L557" s="30">
        <v>475</v>
      </c>
      <c r="M557" s="31">
        <v>72.004400000000004</v>
      </c>
      <c r="N557" s="31">
        <v>0.28873944862155393</v>
      </c>
      <c r="O557" s="30">
        <v>1</v>
      </c>
      <c r="R557" s="28">
        <v>102</v>
      </c>
      <c r="S557" s="29" t="s">
        <v>1388</v>
      </c>
      <c r="T557" s="29" t="s">
        <v>618</v>
      </c>
      <c r="U557" s="29">
        <v>1E-4</v>
      </c>
      <c r="V557" s="29">
        <v>2.8400000000000002E-2</v>
      </c>
      <c r="W557" s="29">
        <v>3.78E-2</v>
      </c>
      <c r="X557" s="29">
        <v>-1E-4</v>
      </c>
      <c r="Y557" s="29">
        <v>-2.8899999999999999E-2</v>
      </c>
      <c r="Z557" s="29">
        <v>-3.85E-2</v>
      </c>
      <c r="AA557" s="30">
        <v>300</v>
      </c>
      <c r="AB557" s="30">
        <v>475</v>
      </c>
      <c r="AC557" s="31">
        <v>72.0077</v>
      </c>
      <c r="AD557" s="31">
        <v>0.28875268170426066</v>
      </c>
      <c r="AE557" s="30">
        <v>1</v>
      </c>
    </row>
    <row r="558" spans="2:31" x14ac:dyDescent="0.2">
      <c r="B558" s="28">
        <v>110</v>
      </c>
      <c r="C558" s="29" t="s">
        <v>1390</v>
      </c>
      <c r="D558" s="29" t="s">
        <v>616</v>
      </c>
      <c r="E558" s="29">
        <v>1E-4</v>
      </c>
      <c r="F558" s="29">
        <v>2.7900000000000001E-2</v>
      </c>
      <c r="G558" s="29">
        <v>3.7199999999999997E-2</v>
      </c>
      <c r="H558" s="29">
        <v>-1E-4</v>
      </c>
      <c r="I558" s="29">
        <v>-2.8400000000000002E-2</v>
      </c>
      <c r="J558" s="29">
        <v>-3.78E-2</v>
      </c>
      <c r="K558" s="30">
        <v>300</v>
      </c>
      <c r="L558" s="30">
        <v>475</v>
      </c>
      <c r="M558" s="31">
        <v>-46.196300000000001</v>
      </c>
      <c r="N558" s="31">
        <v>0.18524832080200501</v>
      </c>
      <c r="O558" s="30">
        <v>1</v>
      </c>
      <c r="R558" s="28">
        <v>110</v>
      </c>
      <c r="S558" s="29" t="s">
        <v>1390</v>
      </c>
      <c r="T558" s="29" t="s">
        <v>616</v>
      </c>
      <c r="U558" s="29">
        <v>1E-4</v>
      </c>
      <c r="V558" s="29">
        <v>2.7900000000000001E-2</v>
      </c>
      <c r="W558" s="29">
        <v>3.7199999999999997E-2</v>
      </c>
      <c r="X558" s="29">
        <v>-1E-4</v>
      </c>
      <c r="Y558" s="29">
        <v>-2.8400000000000002E-2</v>
      </c>
      <c r="Z558" s="29">
        <v>-3.78E-2</v>
      </c>
      <c r="AA558" s="30">
        <v>300</v>
      </c>
      <c r="AB558" s="30">
        <v>475</v>
      </c>
      <c r="AC558" s="31">
        <v>-46.195799999999998</v>
      </c>
      <c r="AD558" s="31">
        <v>0.18524631578947368</v>
      </c>
      <c r="AE558" s="30">
        <v>1</v>
      </c>
    </row>
    <row r="559" spans="2:31" x14ac:dyDescent="0.2">
      <c r="B559" s="28">
        <v>110</v>
      </c>
      <c r="C559" s="29" t="s">
        <v>1391</v>
      </c>
      <c r="D559" s="29" t="s">
        <v>618</v>
      </c>
      <c r="E559" s="29">
        <v>1E-4</v>
      </c>
      <c r="F559" s="29">
        <v>2.7900000000000001E-2</v>
      </c>
      <c r="G559" s="29">
        <v>3.7199999999999997E-2</v>
      </c>
      <c r="H559" s="29">
        <v>-1E-4</v>
      </c>
      <c r="I559" s="29">
        <v>-2.8400000000000002E-2</v>
      </c>
      <c r="J559" s="29">
        <v>-3.78E-2</v>
      </c>
      <c r="K559" s="30">
        <v>300</v>
      </c>
      <c r="L559" s="30">
        <v>475</v>
      </c>
      <c r="M559" s="31">
        <v>72.004400000000004</v>
      </c>
      <c r="N559" s="31">
        <v>0.28873944862155393</v>
      </c>
      <c r="O559" s="30">
        <v>1</v>
      </c>
      <c r="R559" s="28">
        <v>110</v>
      </c>
      <c r="S559" s="29" t="s">
        <v>1391</v>
      </c>
      <c r="T559" s="29" t="s">
        <v>618</v>
      </c>
      <c r="U559" s="29">
        <v>1E-4</v>
      </c>
      <c r="V559" s="29">
        <v>2.7900000000000001E-2</v>
      </c>
      <c r="W559" s="29">
        <v>3.7199999999999997E-2</v>
      </c>
      <c r="X559" s="29">
        <v>-1E-4</v>
      </c>
      <c r="Y559" s="29">
        <v>-2.8400000000000002E-2</v>
      </c>
      <c r="Z559" s="29">
        <v>-3.78E-2</v>
      </c>
      <c r="AA559" s="30">
        <v>300</v>
      </c>
      <c r="AB559" s="30">
        <v>475</v>
      </c>
      <c r="AC559" s="31">
        <v>72.0077</v>
      </c>
      <c r="AD559" s="31">
        <v>0.28875268170426066</v>
      </c>
      <c r="AE559" s="30">
        <v>1</v>
      </c>
    </row>
    <row r="560" spans="2:31" x14ac:dyDescent="0.2">
      <c r="B560" s="28">
        <v>111</v>
      </c>
      <c r="C560" s="29" t="s">
        <v>1393</v>
      </c>
      <c r="D560" s="29" t="s">
        <v>616</v>
      </c>
      <c r="E560" s="29">
        <v>1E-4</v>
      </c>
      <c r="F560" s="29">
        <v>2.7900000000000001E-2</v>
      </c>
      <c r="G560" s="29">
        <v>3.7199999999999997E-2</v>
      </c>
      <c r="H560" s="29">
        <v>-1E-4</v>
      </c>
      <c r="I560" s="29">
        <v>-2.8400000000000002E-2</v>
      </c>
      <c r="J560" s="29">
        <v>-3.78E-2</v>
      </c>
      <c r="K560" s="30">
        <v>300</v>
      </c>
      <c r="L560" s="30">
        <v>475</v>
      </c>
      <c r="M560" s="31">
        <v>-44.915500000000002</v>
      </c>
      <c r="N560" s="31">
        <v>0.18011228070175439</v>
      </c>
      <c r="O560" s="30">
        <v>1</v>
      </c>
      <c r="R560" s="28">
        <v>111</v>
      </c>
      <c r="S560" s="29" t="s">
        <v>1393</v>
      </c>
      <c r="T560" s="29" t="s">
        <v>616</v>
      </c>
      <c r="U560" s="29">
        <v>1E-4</v>
      </c>
      <c r="V560" s="29">
        <v>2.7900000000000001E-2</v>
      </c>
      <c r="W560" s="29">
        <v>3.7199999999999997E-2</v>
      </c>
      <c r="X560" s="29">
        <v>-1E-4</v>
      </c>
      <c r="Y560" s="29">
        <v>-2.8400000000000002E-2</v>
      </c>
      <c r="Z560" s="29">
        <v>-3.78E-2</v>
      </c>
      <c r="AA560" s="30">
        <v>300</v>
      </c>
      <c r="AB560" s="30">
        <v>475</v>
      </c>
      <c r="AC560" s="31">
        <v>-44.914999999999999</v>
      </c>
      <c r="AD560" s="31">
        <v>0.18011027568922305</v>
      </c>
      <c r="AE560" s="30">
        <v>1</v>
      </c>
    </row>
    <row r="561" spans="2:31" x14ac:dyDescent="0.2">
      <c r="B561" s="28">
        <v>111</v>
      </c>
      <c r="C561" s="29" t="s">
        <v>1394</v>
      </c>
      <c r="D561" s="29" t="s">
        <v>618</v>
      </c>
      <c r="E561" s="29">
        <v>1E-4</v>
      </c>
      <c r="F561" s="29">
        <v>2.7900000000000001E-2</v>
      </c>
      <c r="G561" s="29">
        <v>3.7199999999999997E-2</v>
      </c>
      <c r="H561" s="29">
        <v>-1E-4</v>
      </c>
      <c r="I561" s="29">
        <v>-2.8400000000000002E-2</v>
      </c>
      <c r="J561" s="29">
        <v>-3.78E-2</v>
      </c>
      <c r="K561" s="30">
        <v>300</v>
      </c>
      <c r="L561" s="30">
        <v>475</v>
      </c>
      <c r="M561" s="31">
        <v>72.004400000000004</v>
      </c>
      <c r="N561" s="31">
        <v>0.28873944862155393</v>
      </c>
      <c r="O561" s="30">
        <v>1</v>
      </c>
      <c r="R561" s="28">
        <v>111</v>
      </c>
      <c r="S561" s="29" t="s">
        <v>1394</v>
      </c>
      <c r="T561" s="29" t="s">
        <v>618</v>
      </c>
      <c r="U561" s="29">
        <v>1E-4</v>
      </c>
      <c r="V561" s="29">
        <v>2.7900000000000001E-2</v>
      </c>
      <c r="W561" s="29">
        <v>3.7199999999999997E-2</v>
      </c>
      <c r="X561" s="29">
        <v>-1E-4</v>
      </c>
      <c r="Y561" s="29">
        <v>-2.8400000000000002E-2</v>
      </c>
      <c r="Z561" s="29">
        <v>-3.78E-2</v>
      </c>
      <c r="AA561" s="30">
        <v>300</v>
      </c>
      <c r="AB561" s="30">
        <v>475</v>
      </c>
      <c r="AC561" s="31">
        <v>72.0077</v>
      </c>
      <c r="AD561" s="31">
        <v>0.28875268170426066</v>
      </c>
      <c r="AE561" s="30">
        <v>1</v>
      </c>
    </row>
    <row r="562" spans="2:31" x14ac:dyDescent="0.2">
      <c r="B562" s="28">
        <v>112</v>
      </c>
      <c r="C562" s="29" t="s">
        <v>1395</v>
      </c>
      <c r="D562" s="29" t="s">
        <v>616</v>
      </c>
      <c r="E562" s="29">
        <v>1E-4</v>
      </c>
      <c r="F562" s="29">
        <v>2.7900000000000001E-2</v>
      </c>
      <c r="G562" s="29">
        <v>3.7199999999999997E-2</v>
      </c>
      <c r="H562" s="29">
        <v>-1E-4</v>
      </c>
      <c r="I562" s="29">
        <v>-2.8400000000000002E-2</v>
      </c>
      <c r="J562" s="29">
        <v>-3.78E-2</v>
      </c>
      <c r="K562" s="30">
        <v>300</v>
      </c>
      <c r="L562" s="30">
        <v>475</v>
      </c>
      <c r="M562" s="31">
        <v>-46.881100000000004</v>
      </c>
      <c r="N562" s="31">
        <v>0.1879943859649123</v>
      </c>
      <c r="O562" s="30">
        <v>1</v>
      </c>
      <c r="R562" s="28">
        <v>112</v>
      </c>
      <c r="S562" s="29" t="s">
        <v>1395</v>
      </c>
      <c r="T562" s="29" t="s">
        <v>616</v>
      </c>
      <c r="U562" s="29">
        <v>1E-4</v>
      </c>
      <c r="V562" s="29">
        <v>2.7900000000000001E-2</v>
      </c>
      <c r="W562" s="29">
        <v>3.7199999999999997E-2</v>
      </c>
      <c r="X562" s="29">
        <v>-1E-4</v>
      </c>
      <c r="Y562" s="29">
        <v>-2.8400000000000002E-2</v>
      </c>
      <c r="Z562" s="29">
        <v>-3.78E-2</v>
      </c>
      <c r="AA562" s="30">
        <v>300</v>
      </c>
      <c r="AB562" s="30">
        <v>475</v>
      </c>
      <c r="AC562" s="31">
        <v>-46.880699999999997</v>
      </c>
      <c r="AD562" s="31">
        <v>0.18799278195488719</v>
      </c>
      <c r="AE562" s="30">
        <v>1</v>
      </c>
    </row>
    <row r="563" spans="2:31" x14ac:dyDescent="0.2">
      <c r="B563" s="28">
        <v>112</v>
      </c>
      <c r="C563" s="29" t="s">
        <v>1396</v>
      </c>
      <c r="D563" s="29" t="s">
        <v>618</v>
      </c>
      <c r="E563" s="29">
        <v>1E-4</v>
      </c>
      <c r="F563" s="29">
        <v>2.7900000000000001E-2</v>
      </c>
      <c r="G563" s="29">
        <v>3.7199999999999997E-2</v>
      </c>
      <c r="H563" s="29">
        <v>-1E-4</v>
      </c>
      <c r="I563" s="29">
        <v>-2.8400000000000002E-2</v>
      </c>
      <c r="J563" s="29">
        <v>-3.78E-2</v>
      </c>
      <c r="K563" s="30">
        <v>300</v>
      </c>
      <c r="L563" s="30">
        <v>475</v>
      </c>
      <c r="M563" s="31">
        <v>72.004400000000004</v>
      </c>
      <c r="N563" s="31">
        <v>0.28873944862155393</v>
      </c>
      <c r="O563" s="30">
        <v>1</v>
      </c>
      <c r="R563" s="28">
        <v>112</v>
      </c>
      <c r="S563" s="29" t="s">
        <v>1396</v>
      </c>
      <c r="T563" s="29" t="s">
        <v>618</v>
      </c>
      <c r="U563" s="29">
        <v>1E-4</v>
      </c>
      <c r="V563" s="29">
        <v>2.7900000000000001E-2</v>
      </c>
      <c r="W563" s="29">
        <v>3.7199999999999997E-2</v>
      </c>
      <c r="X563" s="29">
        <v>-1E-4</v>
      </c>
      <c r="Y563" s="29">
        <v>-2.8400000000000002E-2</v>
      </c>
      <c r="Z563" s="29">
        <v>-3.78E-2</v>
      </c>
      <c r="AA563" s="30">
        <v>300</v>
      </c>
      <c r="AB563" s="30">
        <v>475</v>
      </c>
      <c r="AC563" s="31">
        <v>72.0077</v>
      </c>
      <c r="AD563" s="31">
        <v>0.28875268170426066</v>
      </c>
      <c r="AE563" s="30">
        <v>1</v>
      </c>
    </row>
    <row r="564" spans="2:31" x14ac:dyDescent="0.2">
      <c r="B564" s="28">
        <v>113</v>
      </c>
      <c r="C564" s="29" t="s">
        <v>1397</v>
      </c>
      <c r="D564" s="29" t="s">
        <v>616</v>
      </c>
      <c r="E564" s="29">
        <v>1E-4</v>
      </c>
      <c r="F564" s="29">
        <v>2.7900000000000001E-2</v>
      </c>
      <c r="G564" s="29">
        <v>3.7199999999999997E-2</v>
      </c>
      <c r="H564" s="29">
        <v>-1E-4</v>
      </c>
      <c r="I564" s="29">
        <v>-2.8400000000000002E-2</v>
      </c>
      <c r="J564" s="29">
        <v>-3.78E-2</v>
      </c>
      <c r="K564" s="30">
        <v>300</v>
      </c>
      <c r="L564" s="30">
        <v>475</v>
      </c>
      <c r="M564" s="31">
        <v>-45.903199999999998</v>
      </c>
      <c r="N564" s="31">
        <v>0.18407298245614034</v>
      </c>
      <c r="O564" s="30">
        <v>1</v>
      </c>
      <c r="R564" s="28">
        <v>113</v>
      </c>
      <c r="S564" s="29" t="s">
        <v>1397</v>
      </c>
      <c r="T564" s="29" t="s">
        <v>616</v>
      </c>
      <c r="U564" s="29">
        <v>1E-4</v>
      </c>
      <c r="V564" s="29">
        <v>2.7900000000000001E-2</v>
      </c>
      <c r="W564" s="29">
        <v>3.7199999999999997E-2</v>
      </c>
      <c r="X564" s="29">
        <v>-1E-4</v>
      </c>
      <c r="Y564" s="29">
        <v>-2.8400000000000002E-2</v>
      </c>
      <c r="Z564" s="29">
        <v>-3.78E-2</v>
      </c>
      <c r="AA564" s="30">
        <v>300</v>
      </c>
      <c r="AB564" s="30">
        <v>475</v>
      </c>
      <c r="AC564" s="31">
        <v>-45.902700000000003</v>
      </c>
      <c r="AD564" s="31">
        <v>0.18407097744360904</v>
      </c>
      <c r="AE564" s="30">
        <v>1</v>
      </c>
    </row>
    <row r="565" spans="2:31" x14ac:dyDescent="0.2">
      <c r="B565" s="28">
        <v>113</v>
      </c>
      <c r="C565" s="29" t="s">
        <v>1398</v>
      </c>
      <c r="D565" s="29" t="s">
        <v>618</v>
      </c>
      <c r="E565" s="29">
        <v>1E-4</v>
      </c>
      <c r="F565" s="29">
        <v>2.7900000000000001E-2</v>
      </c>
      <c r="G565" s="29">
        <v>3.7199999999999997E-2</v>
      </c>
      <c r="H565" s="29">
        <v>-1E-4</v>
      </c>
      <c r="I565" s="29">
        <v>-2.8400000000000002E-2</v>
      </c>
      <c r="J565" s="29">
        <v>-3.78E-2</v>
      </c>
      <c r="K565" s="30">
        <v>300</v>
      </c>
      <c r="L565" s="30">
        <v>475</v>
      </c>
      <c r="M565" s="31">
        <v>72.004400000000004</v>
      </c>
      <c r="N565" s="31">
        <v>0.28873944862155393</v>
      </c>
      <c r="O565" s="30">
        <v>1</v>
      </c>
      <c r="R565" s="28">
        <v>113</v>
      </c>
      <c r="S565" s="29" t="s">
        <v>1398</v>
      </c>
      <c r="T565" s="29" t="s">
        <v>618</v>
      </c>
      <c r="U565" s="29">
        <v>1E-4</v>
      </c>
      <c r="V565" s="29">
        <v>2.7900000000000001E-2</v>
      </c>
      <c r="W565" s="29">
        <v>3.7199999999999997E-2</v>
      </c>
      <c r="X565" s="29">
        <v>-1E-4</v>
      </c>
      <c r="Y565" s="29">
        <v>-2.8400000000000002E-2</v>
      </c>
      <c r="Z565" s="29">
        <v>-3.78E-2</v>
      </c>
      <c r="AA565" s="30">
        <v>300</v>
      </c>
      <c r="AB565" s="30">
        <v>475</v>
      </c>
      <c r="AC565" s="31">
        <v>72.0077</v>
      </c>
      <c r="AD565" s="31">
        <v>0.28875268170426066</v>
      </c>
      <c r="AE565" s="30">
        <v>1</v>
      </c>
    </row>
    <row r="566" spans="2:31" x14ac:dyDescent="0.2">
      <c r="B566" s="28">
        <v>114</v>
      </c>
      <c r="C566" s="29" t="s">
        <v>1400</v>
      </c>
      <c r="D566" s="29" t="s">
        <v>616</v>
      </c>
      <c r="E566" s="29">
        <v>1E-4</v>
      </c>
      <c r="F566" s="29">
        <v>2.7900000000000001E-2</v>
      </c>
      <c r="G566" s="29">
        <v>3.7199999999999997E-2</v>
      </c>
      <c r="H566" s="29">
        <v>-1E-4</v>
      </c>
      <c r="I566" s="29">
        <v>-2.8400000000000002E-2</v>
      </c>
      <c r="J566" s="29">
        <v>-3.78E-2</v>
      </c>
      <c r="K566" s="30">
        <v>300</v>
      </c>
      <c r="L566" s="30">
        <v>475</v>
      </c>
      <c r="M566" s="31">
        <v>-44.622999999999998</v>
      </c>
      <c r="N566" s="31">
        <v>0.17893934837092731</v>
      </c>
      <c r="O566" s="30">
        <v>1</v>
      </c>
      <c r="R566" s="28">
        <v>114</v>
      </c>
      <c r="S566" s="29" t="s">
        <v>1400</v>
      </c>
      <c r="T566" s="29" t="s">
        <v>616</v>
      </c>
      <c r="U566" s="29">
        <v>1E-4</v>
      </c>
      <c r="V566" s="29">
        <v>2.7900000000000001E-2</v>
      </c>
      <c r="W566" s="29">
        <v>3.7199999999999997E-2</v>
      </c>
      <c r="X566" s="29">
        <v>-1E-4</v>
      </c>
      <c r="Y566" s="29">
        <v>-2.8400000000000002E-2</v>
      </c>
      <c r="Z566" s="29">
        <v>-3.78E-2</v>
      </c>
      <c r="AA566" s="30">
        <v>300</v>
      </c>
      <c r="AB566" s="30">
        <v>475</v>
      </c>
      <c r="AC566" s="31">
        <v>-44.622599999999998</v>
      </c>
      <c r="AD566" s="31">
        <v>0.17893774436090226</v>
      </c>
      <c r="AE566" s="30">
        <v>1</v>
      </c>
    </row>
    <row r="567" spans="2:31" x14ac:dyDescent="0.2">
      <c r="B567" s="28">
        <v>114</v>
      </c>
      <c r="C567" s="29" t="s">
        <v>1401</v>
      </c>
      <c r="D567" s="29" t="s">
        <v>618</v>
      </c>
      <c r="E567" s="29">
        <v>1E-4</v>
      </c>
      <c r="F567" s="29">
        <v>2.7900000000000001E-2</v>
      </c>
      <c r="G567" s="29">
        <v>3.7199999999999997E-2</v>
      </c>
      <c r="H567" s="29">
        <v>-1E-4</v>
      </c>
      <c r="I567" s="29">
        <v>-2.8400000000000002E-2</v>
      </c>
      <c r="J567" s="29">
        <v>-3.78E-2</v>
      </c>
      <c r="K567" s="30">
        <v>300</v>
      </c>
      <c r="L567" s="30">
        <v>475</v>
      </c>
      <c r="M567" s="31">
        <v>72.004400000000004</v>
      </c>
      <c r="N567" s="31">
        <v>0.28873944862155393</v>
      </c>
      <c r="O567" s="30">
        <v>1</v>
      </c>
      <c r="R567" s="28">
        <v>114</v>
      </c>
      <c r="S567" s="29" t="s">
        <v>1401</v>
      </c>
      <c r="T567" s="29" t="s">
        <v>618</v>
      </c>
      <c r="U567" s="29">
        <v>1E-4</v>
      </c>
      <c r="V567" s="29">
        <v>2.7900000000000001E-2</v>
      </c>
      <c r="W567" s="29">
        <v>3.7199999999999997E-2</v>
      </c>
      <c r="X567" s="29">
        <v>-1E-4</v>
      </c>
      <c r="Y567" s="29">
        <v>-2.8400000000000002E-2</v>
      </c>
      <c r="Z567" s="29">
        <v>-3.78E-2</v>
      </c>
      <c r="AA567" s="30">
        <v>300</v>
      </c>
      <c r="AB567" s="30">
        <v>475</v>
      </c>
      <c r="AC567" s="31">
        <v>72.0077</v>
      </c>
      <c r="AD567" s="31">
        <v>0.28875268170426066</v>
      </c>
      <c r="AE567" s="30">
        <v>1</v>
      </c>
    </row>
    <row r="568" spans="2:31" x14ac:dyDescent="0.2">
      <c r="B568" s="28">
        <v>88</v>
      </c>
      <c r="C568" s="29" t="s">
        <v>1403</v>
      </c>
      <c r="D568" s="29" t="s">
        <v>616</v>
      </c>
      <c r="E568" s="29">
        <v>1E-4</v>
      </c>
      <c r="F568" s="29">
        <v>2.8400000000000002E-2</v>
      </c>
      <c r="G568" s="29">
        <v>3.78E-2</v>
      </c>
      <c r="H568" s="29">
        <v>-1E-4</v>
      </c>
      <c r="I568" s="29">
        <v>-2.8899999999999999E-2</v>
      </c>
      <c r="J568" s="29">
        <v>-3.85E-2</v>
      </c>
      <c r="K568" s="30">
        <v>300</v>
      </c>
      <c r="L568" s="30">
        <v>475</v>
      </c>
      <c r="M568" s="31">
        <v>-40.942900000000002</v>
      </c>
      <c r="N568" s="31">
        <v>0.16418205513784462</v>
      </c>
      <c r="O568" s="30">
        <v>1</v>
      </c>
      <c r="R568" s="28">
        <v>88</v>
      </c>
      <c r="S568" s="29" t="s">
        <v>1403</v>
      </c>
      <c r="T568" s="29" t="s">
        <v>616</v>
      </c>
      <c r="U568" s="29">
        <v>1E-4</v>
      </c>
      <c r="V568" s="29">
        <v>2.8400000000000002E-2</v>
      </c>
      <c r="W568" s="29">
        <v>3.78E-2</v>
      </c>
      <c r="X568" s="29">
        <v>-1E-4</v>
      </c>
      <c r="Y568" s="29">
        <v>-2.8899999999999999E-2</v>
      </c>
      <c r="Z568" s="29">
        <v>-3.85E-2</v>
      </c>
      <c r="AA568" s="30">
        <v>300</v>
      </c>
      <c r="AB568" s="30">
        <v>475</v>
      </c>
      <c r="AC568" s="31">
        <v>-40.939500000000002</v>
      </c>
      <c r="AD568" s="31">
        <v>0.16416842105263157</v>
      </c>
      <c r="AE568" s="30">
        <v>1</v>
      </c>
    </row>
    <row r="569" spans="2:31" x14ac:dyDescent="0.2">
      <c r="B569" s="28">
        <v>88</v>
      </c>
      <c r="C569" s="29" t="s">
        <v>1404</v>
      </c>
      <c r="D569" s="29" t="s">
        <v>618</v>
      </c>
      <c r="E569" s="29">
        <v>1E-4</v>
      </c>
      <c r="F569" s="29">
        <v>2.8400000000000002E-2</v>
      </c>
      <c r="G569" s="29">
        <v>3.78E-2</v>
      </c>
      <c r="H569" s="29">
        <v>-1E-4</v>
      </c>
      <c r="I569" s="29">
        <v>-2.8899999999999999E-2</v>
      </c>
      <c r="J569" s="29">
        <v>-3.85E-2</v>
      </c>
      <c r="K569" s="30">
        <v>300</v>
      </c>
      <c r="L569" s="30">
        <v>475</v>
      </c>
      <c r="M569" s="31">
        <v>72.146299999999997</v>
      </c>
      <c r="N569" s="31">
        <v>0.28930847117794489</v>
      </c>
      <c r="O569" s="30">
        <v>1</v>
      </c>
      <c r="R569" s="28">
        <v>88</v>
      </c>
      <c r="S569" s="29" t="s">
        <v>1404</v>
      </c>
      <c r="T569" s="29" t="s">
        <v>618</v>
      </c>
      <c r="U569" s="29">
        <v>1E-4</v>
      </c>
      <c r="V569" s="29">
        <v>2.8400000000000002E-2</v>
      </c>
      <c r="W569" s="29">
        <v>3.78E-2</v>
      </c>
      <c r="X569" s="29">
        <v>-1E-4</v>
      </c>
      <c r="Y569" s="29">
        <v>-2.8899999999999999E-2</v>
      </c>
      <c r="Z569" s="29">
        <v>-3.85E-2</v>
      </c>
      <c r="AA569" s="30">
        <v>300</v>
      </c>
      <c r="AB569" s="30">
        <v>475</v>
      </c>
      <c r="AC569" s="31">
        <v>72.149500000000003</v>
      </c>
      <c r="AD569" s="31">
        <v>0.28932130325814537</v>
      </c>
      <c r="AE569" s="30">
        <v>1</v>
      </c>
    </row>
    <row r="570" spans="2:31" x14ac:dyDescent="0.2">
      <c r="B570" s="28">
        <v>91</v>
      </c>
      <c r="C570" s="29" t="s">
        <v>1406</v>
      </c>
      <c r="D570" s="29" t="s">
        <v>616</v>
      </c>
      <c r="E570" s="29">
        <v>1E-4</v>
      </c>
      <c r="F570" s="29">
        <v>2.8500000000000001E-2</v>
      </c>
      <c r="G570" s="29">
        <v>3.7900000000000003E-2</v>
      </c>
      <c r="H570" s="29">
        <v>-1E-4</v>
      </c>
      <c r="I570" s="29">
        <v>-2.9000000000000001E-2</v>
      </c>
      <c r="J570" s="29">
        <v>-3.8600000000000002E-2</v>
      </c>
      <c r="K570" s="30">
        <v>300</v>
      </c>
      <c r="L570" s="30">
        <v>475</v>
      </c>
      <c r="M570" s="31">
        <v>-51.244599999999998</v>
      </c>
      <c r="N570" s="31">
        <v>0.20549213032581454</v>
      </c>
      <c r="O570" s="30">
        <v>1</v>
      </c>
      <c r="R570" s="28">
        <v>91</v>
      </c>
      <c r="S570" s="29" t="s">
        <v>1406</v>
      </c>
      <c r="T570" s="29" t="s">
        <v>616</v>
      </c>
      <c r="U570" s="29">
        <v>1E-4</v>
      </c>
      <c r="V570" s="29">
        <v>2.8500000000000001E-2</v>
      </c>
      <c r="W570" s="29">
        <v>3.7900000000000003E-2</v>
      </c>
      <c r="X570" s="29">
        <v>-1E-4</v>
      </c>
      <c r="Y570" s="29">
        <v>-2.9000000000000001E-2</v>
      </c>
      <c r="Z570" s="29">
        <v>-3.8600000000000002E-2</v>
      </c>
      <c r="AA570" s="30">
        <v>300</v>
      </c>
      <c r="AB570" s="30">
        <v>475</v>
      </c>
      <c r="AC570" s="31">
        <v>-51.240699999999997</v>
      </c>
      <c r="AD570" s="31">
        <v>0.20547649122807016</v>
      </c>
      <c r="AE570" s="30">
        <v>1</v>
      </c>
    </row>
    <row r="571" spans="2:31" x14ac:dyDescent="0.2">
      <c r="B571" s="28">
        <v>91</v>
      </c>
      <c r="C571" s="29" t="s">
        <v>1407</v>
      </c>
      <c r="D571" s="29" t="s">
        <v>618</v>
      </c>
      <c r="E571" s="29">
        <v>1E-4</v>
      </c>
      <c r="F571" s="29">
        <v>2.8500000000000001E-2</v>
      </c>
      <c r="G571" s="29">
        <v>3.7900000000000003E-2</v>
      </c>
      <c r="H571" s="29">
        <v>-1E-4</v>
      </c>
      <c r="I571" s="29">
        <v>-2.9000000000000001E-2</v>
      </c>
      <c r="J571" s="29">
        <v>-3.8600000000000002E-2</v>
      </c>
      <c r="K571" s="30">
        <v>300</v>
      </c>
      <c r="L571" s="30">
        <v>475</v>
      </c>
      <c r="M571" s="31">
        <v>88.563400000000001</v>
      </c>
      <c r="N571" s="31">
        <v>0.35514145363408517</v>
      </c>
      <c r="O571" s="30">
        <v>1</v>
      </c>
      <c r="R571" s="28">
        <v>91</v>
      </c>
      <c r="S571" s="29" t="s">
        <v>1407</v>
      </c>
      <c r="T571" s="29" t="s">
        <v>618</v>
      </c>
      <c r="U571" s="29">
        <v>1E-4</v>
      </c>
      <c r="V571" s="29">
        <v>2.8500000000000001E-2</v>
      </c>
      <c r="W571" s="29">
        <v>3.7900000000000003E-2</v>
      </c>
      <c r="X571" s="29">
        <v>-1E-4</v>
      </c>
      <c r="Y571" s="29">
        <v>-2.9000000000000001E-2</v>
      </c>
      <c r="Z571" s="29">
        <v>-3.8600000000000002E-2</v>
      </c>
      <c r="AA571" s="30">
        <v>300</v>
      </c>
      <c r="AB571" s="30">
        <v>475</v>
      </c>
      <c r="AC571" s="31">
        <v>88.567300000000003</v>
      </c>
      <c r="AD571" s="31">
        <v>0.3551570927318296</v>
      </c>
      <c r="AE571" s="30">
        <v>1</v>
      </c>
    </row>
    <row r="572" spans="2:31" x14ac:dyDescent="0.2">
      <c r="B572" s="28">
        <v>94</v>
      </c>
      <c r="C572" s="29" t="s">
        <v>1409</v>
      </c>
      <c r="D572" s="29" t="s">
        <v>616</v>
      </c>
      <c r="E572" s="29">
        <v>1E-4</v>
      </c>
      <c r="F572" s="29">
        <v>2.8500000000000001E-2</v>
      </c>
      <c r="G572" s="29">
        <v>3.7900000000000003E-2</v>
      </c>
      <c r="H572" s="29">
        <v>-1E-4</v>
      </c>
      <c r="I572" s="29">
        <v>-2.9000000000000001E-2</v>
      </c>
      <c r="J572" s="29">
        <v>-3.8600000000000002E-2</v>
      </c>
      <c r="K572" s="30">
        <v>300</v>
      </c>
      <c r="L572" s="30">
        <v>475</v>
      </c>
      <c r="M572" s="31">
        <v>-52.024500000000003</v>
      </c>
      <c r="N572" s="31">
        <v>0.20861954887218045</v>
      </c>
      <c r="O572" s="30">
        <v>1</v>
      </c>
      <c r="R572" s="28">
        <v>94</v>
      </c>
      <c r="S572" s="29" t="s">
        <v>1409</v>
      </c>
      <c r="T572" s="29" t="s">
        <v>616</v>
      </c>
      <c r="U572" s="29">
        <v>1E-4</v>
      </c>
      <c r="V572" s="29">
        <v>2.8500000000000001E-2</v>
      </c>
      <c r="W572" s="29">
        <v>3.7900000000000003E-2</v>
      </c>
      <c r="X572" s="29">
        <v>-1E-4</v>
      </c>
      <c r="Y572" s="29">
        <v>-2.9000000000000001E-2</v>
      </c>
      <c r="Z572" s="29">
        <v>-3.8600000000000002E-2</v>
      </c>
      <c r="AA572" s="30">
        <v>300</v>
      </c>
      <c r="AB572" s="30">
        <v>475</v>
      </c>
      <c r="AC572" s="31">
        <v>-52.020600000000002</v>
      </c>
      <c r="AD572" s="31">
        <v>0.20860390977443607</v>
      </c>
      <c r="AE572" s="30">
        <v>1</v>
      </c>
    </row>
    <row r="573" spans="2:31" x14ac:dyDescent="0.2">
      <c r="B573" s="28">
        <v>94</v>
      </c>
      <c r="C573" s="29" t="s">
        <v>1410</v>
      </c>
      <c r="D573" s="29" t="s">
        <v>618</v>
      </c>
      <c r="E573" s="29">
        <v>1E-4</v>
      </c>
      <c r="F573" s="29">
        <v>2.8500000000000001E-2</v>
      </c>
      <c r="G573" s="29">
        <v>3.7900000000000003E-2</v>
      </c>
      <c r="H573" s="29">
        <v>-1E-4</v>
      </c>
      <c r="I573" s="29">
        <v>-2.9000000000000001E-2</v>
      </c>
      <c r="J573" s="29">
        <v>-3.8600000000000002E-2</v>
      </c>
      <c r="K573" s="30">
        <v>300</v>
      </c>
      <c r="L573" s="30">
        <v>475</v>
      </c>
      <c r="M573" s="31">
        <v>89.240399999999994</v>
      </c>
      <c r="N573" s="31">
        <v>0.35785624060150373</v>
      </c>
      <c r="O573" s="30">
        <v>1</v>
      </c>
      <c r="R573" s="28">
        <v>94</v>
      </c>
      <c r="S573" s="29" t="s">
        <v>1410</v>
      </c>
      <c r="T573" s="29" t="s">
        <v>618</v>
      </c>
      <c r="U573" s="29">
        <v>1E-4</v>
      </c>
      <c r="V573" s="29">
        <v>2.8500000000000001E-2</v>
      </c>
      <c r="W573" s="29">
        <v>3.7900000000000003E-2</v>
      </c>
      <c r="X573" s="29">
        <v>-1E-4</v>
      </c>
      <c r="Y573" s="29">
        <v>-2.9000000000000001E-2</v>
      </c>
      <c r="Z573" s="29">
        <v>-3.8600000000000002E-2</v>
      </c>
      <c r="AA573" s="30">
        <v>300</v>
      </c>
      <c r="AB573" s="30">
        <v>475</v>
      </c>
      <c r="AC573" s="31">
        <v>89.244399999999999</v>
      </c>
      <c r="AD573" s="31">
        <v>0.35787228070175436</v>
      </c>
      <c r="AE573" s="30">
        <v>1</v>
      </c>
    </row>
    <row r="574" spans="2:31" x14ac:dyDescent="0.2">
      <c r="B574" s="28">
        <v>97</v>
      </c>
      <c r="C574" s="29" t="s">
        <v>1412</v>
      </c>
      <c r="D574" s="29" t="s">
        <v>616</v>
      </c>
      <c r="E574" s="29">
        <v>1E-4</v>
      </c>
      <c r="F574" s="29">
        <v>2.8500000000000001E-2</v>
      </c>
      <c r="G574" s="29">
        <v>3.7900000000000003E-2</v>
      </c>
      <c r="H574" s="29">
        <v>-1E-4</v>
      </c>
      <c r="I574" s="29">
        <v>-2.9000000000000001E-2</v>
      </c>
      <c r="J574" s="29">
        <v>-3.8600000000000002E-2</v>
      </c>
      <c r="K574" s="30">
        <v>300</v>
      </c>
      <c r="L574" s="30">
        <v>475</v>
      </c>
      <c r="M574" s="31">
        <v>-52.043799999999997</v>
      </c>
      <c r="N574" s="31">
        <v>0.2086969423558897</v>
      </c>
      <c r="O574" s="30">
        <v>1</v>
      </c>
      <c r="R574" s="28">
        <v>97</v>
      </c>
      <c r="S574" s="29" t="s">
        <v>1412</v>
      </c>
      <c r="T574" s="29" t="s">
        <v>616</v>
      </c>
      <c r="U574" s="29">
        <v>1E-4</v>
      </c>
      <c r="V574" s="29">
        <v>2.8500000000000001E-2</v>
      </c>
      <c r="W574" s="29">
        <v>3.7900000000000003E-2</v>
      </c>
      <c r="X574" s="29">
        <v>-1E-4</v>
      </c>
      <c r="Y574" s="29">
        <v>-2.9000000000000001E-2</v>
      </c>
      <c r="Z574" s="29">
        <v>-3.8600000000000002E-2</v>
      </c>
      <c r="AA574" s="30">
        <v>300</v>
      </c>
      <c r="AB574" s="30">
        <v>475</v>
      </c>
      <c r="AC574" s="31">
        <v>-52.039900000000003</v>
      </c>
      <c r="AD574" s="31">
        <v>0.20868130325814538</v>
      </c>
      <c r="AE574" s="30">
        <v>1</v>
      </c>
    </row>
    <row r="575" spans="2:31" x14ac:dyDescent="0.2">
      <c r="B575" s="28">
        <v>97</v>
      </c>
      <c r="C575" s="29" t="s">
        <v>1413</v>
      </c>
      <c r="D575" s="29" t="s">
        <v>618</v>
      </c>
      <c r="E575" s="29">
        <v>1E-4</v>
      </c>
      <c r="F575" s="29">
        <v>2.8500000000000001E-2</v>
      </c>
      <c r="G575" s="29">
        <v>3.7900000000000003E-2</v>
      </c>
      <c r="H575" s="29">
        <v>-1E-4</v>
      </c>
      <c r="I575" s="29">
        <v>-2.9000000000000001E-2</v>
      </c>
      <c r="J575" s="29">
        <v>-3.8600000000000002E-2</v>
      </c>
      <c r="K575" s="30">
        <v>300</v>
      </c>
      <c r="L575" s="30">
        <v>475</v>
      </c>
      <c r="M575" s="31">
        <v>89.221900000000005</v>
      </c>
      <c r="N575" s="31">
        <v>0.35778205513784467</v>
      </c>
      <c r="O575" s="30">
        <v>1</v>
      </c>
      <c r="R575" s="28">
        <v>97</v>
      </c>
      <c r="S575" s="29" t="s">
        <v>1413</v>
      </c>
      <c r="T575" s="29" t="s">
        <v>618</v>
      </c>
      <c r="U575" s="29">
        <v>1E-4</v>
      </c>
      <c r="V575" s="29">
        <v>2.8500000000000001E-2</v>
      </c>
      <c r="W575" s="29">
        <v>3.7900000000000003E-2</v>
      </c>
      <c r="X575" s="29">
        <v>-1E-4</v>
      </c>
      <c r="Y575" s="29">
        <v>-2.9000000000000001E-2</v>
      </c>
      <c r="Z575" s="29">
        <v>-3.8600000000000002E-2</v>
      </c>
      <c r="AA575" s="30">
        <v>300</v>
      </c>
      <c r="AB575" s="30">
        <v>475</v>
      </c>
      <c r="AC575" s="31">
        <v>89.225800000000007</v>
      </c>
      <c r="AD575" s="31">
        <v>0.35779769423558899</v>
      </c>
      <c r="AE575" s="30">
        <v>1</v>
      </c>
    </row>
    <row r="576" spans="2:31" x14ac:dyDescent="0.2">
      <c r="B576" s="28">
        <v>100</v>
      </c>
      <c r="C576" s="29" t="s">
        <v>1415</v>
      </c>
      <c r="D576" s="29" t="s">
        <v>616</v>
      </c>
      <c r="E576" s="29">
        <v>1E-4</v>
      </c>
      <c r="F576" s="29">
        <v>2.8500000000000001E-2</v>
      </c>
      <c r="G576" s="29">
        <v>3.7900000000000003E-2</v>
      </c>
      <c r="H576" s="29">
        <v>-1E-4</v>
      </c>
      <c r="I576" s="29">
        <v>-2.9000000000000001E-2</v>
      </c>
      <c r="J576" s="29">
        <v>-3.8600000000000002E-2</v>
      </c>
      <c r="K576" s="30">
        <v>300</v>
      </c>
      <c r="L576" s="30">
        <v>475</v>
      </c>
      <c r="M576" s="31">
        <v>-51.292299999999997</v>
      </c>
      <c r="N576" s="31">
        <v>0.20568340852130323</v>
      </c>
      <c r="O576" s="30">
        <v>1</v>
      </c>
      <c r="R576" s="28">
        <v>100</v>
      </c>
      <c r="S576" s="29" t="s">
        <v>1415</v>
      </c>
      <c r="T576" s="29" t="s">
        <v>616</v>
      </c>
      <c r="U576" s="29">
        <v>1E-4</v>
      </c>
      <c r="V576" s="29">
        <v>2.8500000000000001E-2</v>
      </c>
      <c r="W576" s="29">
        <v>3.7900000000000003E-2</v>
      </c>
      <c r="X576" s="29">
        <v>-1E-4</v>
      </c>
      <c r="Y576" s="29">
        <v>-2.9000000000000001E-2</v>
      </c>
      <c r="Z576" s="29">
        <v>-3.8600000000000002E-2</v>
      </c>
      <c r="AA576" s="30">
        <v>300</v>
      </c>
      <c r="AB576" s="30">
        <v>475</v>
      </c>
      <c r="AC576" s="31">
        <v>-51.288400000000003</v>
      </c>
      <c r="AD576" s="31">
        <v>0.20566776942355891</v>
      </c>
      <c r="AE576" s="30">
        <v>1</v>
      </c>
    </row>
    <row r="577" spans="2:31" x14ac:dyDescent="0.2">
      <c r="B577" s="28">
        <v>100</v>
      </c>
      <c r="C577" s="29" t="s">
        <v>1416</v>
      </c>
      <c r="D577" s="29" t="s">
        <v>618</v>
      </c>
      <c r="E577" s="29">
        <v>1E-4</v>
      </c>
      <c r="F577" s="29">
        <v>2.8500000000000001E-2</v>
      </c>
      <c r="G577" s="29">
        <v>3.7900000000000003E-2</v>
      </c>
      <c r="H577" s="29">
        <v>-1E-4</v>
      </c>
      <c r="I577" s="29">
        <v>-2.9000000000000001E-2</v>
      </c>
      <c r="J577" s="29">
        <v>-3.8600000000000002E-2</v>
      </c>
      <c r="K577" s="30">
        <v>300</v>
      </c>
      <c r="L577" s="30">
        <v>475</v>
      </c>
      <c r="M577" s="31">
        <v>88.514499999999998</v>
      </c>
      <c r="N577" s="31">
        <v>0.35494536340852129</v>
      </c>
      <c r="O577" s="30">
        <v>1</v>
      </c>
      <c r="R577" s="28">
        <v>100</v>
      </c>
      <c r="S577" s="29" t="s">
        <v>1416</v>
      </c>
      <c r="T577" s="29" t="s">
        <v>618</v>
      </c>
      <c r="U577" s="29">
        <v>1E-4</v>
      </c>
      <c r="V577" s="29">
        <v>2.8500000000000001E-2</v>
      </c>
      <c r="W577" s="29">
        <v>3.7900000000000003E-2</v>
      </c>
      <c r="X577" s="29">
        <v>-1E-4</v>
      </c>
      <c r="Y577" s="29">
        <v>-2.9000000000000001E-2</v>
      </c>
      <c r="Z577" s="29">
        <v>-3.8600000000000002E-2</v>
      </c>
      <c r="AA577" s="30">
        <v>300</v>
      </c>
      <c r="AB577" s="30">
        <v>475</v>
      </c>
      <c r="AC577" s="31">
        <v>88.5184</v>
      </c>
      <c r="AD577" s="31">
        <v>0.35496100250626567</v>
      </c>
      <c r="AE577" s="30">
        <v>1</v>
      </c>
    </row>
    <row r="578" spans="2:31" x14ac:dyDescent="0.2">
      <c r="B578" s="28">
        <v>103</v>
      </c>
      <c r="C578" s="29" t="s">
        <v>1418</v>
      </c>
      <c r="D578" s="29" t="s">
        <v>616</v>
      </c>
      <c r="E578" s="29">
        <v>1E-4</v>
      </c>
      <c r="F578" s="29">
        <v>2.8400000000000002E-2</v>
      </c>
      <c r="G578" s="29">
        <v>3.78E-2</v>
      </c>
      <c r="H578" s="29">
        <v>-1E-4</v>
      </c>
      <c r="I578" s="29">
        <v>-2.8899999999999999E-2</v>
      </c>
      <c r="J578" s="29">
        <v>-3.85E-2</v>
      </c>
      <c r="K578" s="30">
        <v>300</v>
      </c>
      <c r="L578" s="30">
        <v>475</v>
      </c>
      <c r="M578" s="31">
        <v>-40.993000000000002</v>
      </c>
      <c r="N578" s="31">
        <v>0.16438295739348371</v>
      </c>
      <c r="O578" s="30">
        <v>1</v>
      </c>
      <c r="R578" s="28">
        <v>103</v>
      </c>
      <c r="S578" s="29" t="s">
        <v>1418</v>
      </c>
      <c r="T578" s="29" t="s">
        <v>616</v>
      </c>
      <c r="U578" s="29">
        <v>1E-4</v>
      </c>
      <c r="V578" s="29">
        <v>2.8400000000000002E-2</v>
      </c>
      <c r="W578" s="29">
        <v>3.78E-2</v>
      </c>
      <c r="X578" s="29">
        <v>-1E-4</v>
      </c>
      <c r="Y578" s="29">
        <v>-2.8899999999999999E-2</v>
      </c>
      <c r="Z578" s="29">
        <v>-3.85E-2</v>
      </c>
      <c r="AA578" s="30">
        <v>300</v>
      </c>
      <c r="AB578" s="30">
        <v>475</v>
      </c>
      <c r="AC578" s="31">
        <v>-40.989899999999999</v>
      </c>
      <c r="AD578" s="31">
        <v>0.16437052631578947</v>
      </c>
      <c r="AE578" s="30">
        <v>1</v>
      </c>
    </row>
    <row r="579" spans="2:31" x14ac:dyDescent="0.2">
      <c r="B579" s="28">
        <v>103</v>
      </c>
      <c r="C579" s="29" t="s">
        <v>1419</v>
      </c>
      <c r="D579" s="29" t="s">
        <v>618</v>
      </c>
      <c r="E579" s="29">
        <v>1E-4</v>
      </c>
      <c r="F579" s="29">
        <v>2.8400000000000002E-2</v>
      </c>
      <c r="G579" s="29">
        <v>3.78E-2</v>
      </c>
      <c r="H579" s="29">
        <v>-1E-4</v>
      </c>
      <c r="I579" s="29">
        <v>-2.8899999999999999E-2</v>
      </c>
      <c r="J579" s="29">
        <v>-3.85E-2</v>
      </c>
      <c r="K579" s="30">
        <v>300</v>
      </c>
      <c r="L579" s="30">
        <v>475</v>
      </c>
      <c r="M579" s="31">
        <v>72.0946</v>
      </c>
      <c r="N579" s="31">
        <v>0.28910115288220556</v>
      </c>
      <c r="O579" s="30">
        <v>1</v>
      </c>
      <c r="R579" s="28">
        <v>103</v>
      </c>
      <c r="S579" s="29" t="s">
        <v>1419</v>
      </c>
      <c r="T579" s="29" t="s">
        <v>618</v>
      </c>
      <c r="U579" s="29">
        <v>1E-4</v>
      </c>
      <c r="V579" s="29">
        <v>2.8400000000000002E-2</v>
      </c>
      <c r="W579" s="29">
        <v>3.78E-2</v>
      </c>
      <c r="X579" s="29">
        <v>-1E-4</v>
      </c>
      <c r="Y579" s="29">
        <v>-2.8899999999999999E-2</v>
      </c>
      <c r="Z579" s="29">
        <v>-3.85E-2</v>
      </c>
      <c r="AA579" s="30">
        <v>300</v>
      </c>
      <c r="AB579" s="30">
        <v>475</v>
      </c>
      <c r="AC579" s="31">
        <v>72.097999999999999</v>
      </c>
      <c r="AD579" s="31">
        <v>0.28911478696741855</v>
      </c>
      <c r="AE579" s="30">
        <v>1</v>
      </c>
    </row>
    <row r="580" spans="2:31" x14ac:dyDescent="0.2">
      <c r="B580" s="28">
        <v>115</v>
      </c>
      <c r="C580" s="29" t="s">
        <v>1421</v>
      </c>
      <c r="D580" s="29" t="s">
        <v>616</v>
      </c>
      <c r="E580" s="29">
        <v>1E-4</v>
      </c>
      <c r="F580" s="29">
        <v>2.7900000000000001E-2</v>
      </c>
      <c r="G580" s="29">
        <v>3.7199999999999997E-2</v>
      </c>
      <c r="H580" s="29">
        <v>-1E-4</v>
      </c>
      <c r="I580" s="29">
        <v>-2.8400000000000002E-2</v>
      </c>
      <c r="J580" s="29">
        <v>-3.78E-2</v>
      </c>
      <c r="K580" s="30">
        <v>300</v>
      </c>
      <c r="L580" s="30">
        <v>475</v>
      </c>
      <c r="M580" s="31">
        <v>-46.3215</v>
      </c>
      <c r="N580" s="31">
        <v>0.18575037593984964</v>
      </c>
      <c r="O580" s="30">
        <v>1</v>
      </c>
      <c r="R580" s="28">
        <v>115</v>
      </c>
      <c r="S580" s="29" t="s">
        <v>1421</v>
      </c>
      <c r="T580" s="29" t="s">
        <v>616</v>
      </c>
      <c r="U580" s="29">
        <v>1E-4</v>
      </c>
      <c r="V580" s="29">
        <v>2.7900000000000001E-2</v>
      </c>
      <c r="W580" s="29">
        <v>3.7199999999999997E-2</v>
      </c>
      <c r="X580" s="29">
        <v>-1E-4</v>
      </c>
      <c r="Y580" s="29">
        <v>-2.8400000000000002E-2</v>
      </c>
      <c r="Z580" s="29">
        <v>-3.78E-2</v>
      </c>
      <c r="AA580" s="30">
        <v>300</v>
      </c>
      <c r="AB580" s="30">
        <v>475</v>
      </c>
      <c r="AC580" s="31">
        <v>-46.321100000000001</v>
      </c>
      <c r="AD580" s="31">
        <v>0.18574877192982456</v>
      </c>
      <c r="AE580" s="30">
        <v>1</v>
      </c>
    </row>
    <row r="581" spans="2:31" x14ac:dyDescent="0.2">
      <c r="B581" s="28">
        <v>115</v>
      </c>
      <c r="C581" s="29" t="s">
        <v>1422</v>
      </c>
      <c r="D581" s="29" t="s">
        <v>618</v>
      </c>
      <c r="E581" s="29">
        <v>1E-4</v>
      </c>
      <c r="F581" s="29">
        <v>2.7900000000000001E-2</v>
      </c>
      <c r="G581" s="29">
        <v>3.7199999999999997E-2</v>
      </c>
      <c r="H581" s="29">
        <v>-1E-4</v>
      </c>
      <c r="I581" s="29">
        <v>-2.8400000000000002E-2</v>
      </c>
      <c r="J581" s="29">
        <v>-3.78E-2</v>
      </c>
      <c r="K581" s="30">
        <v>300</v>
      </c>
      <c r="L581" s="30">
        <v>475</v>
      </c>
      <c r="M581" s="31">
        <v>72.0946</v>
      </c>
      <c r="N581" s="31">
        <v>0.28910115288220556</v>
      </c>
      <c r="O581" s="30">
        <v>1</v>
      </c>
      <c r="R581" s="28">
        <v>115</v>
      </c>
      <c r="S581" s="29" t="s">
        <v>1422</v>
      </c>
      <c r="T581" s="29" t="s">
        <v>618</v>
      </c>
      <c r="U581" s="29">
        <v>1E-4</v>
      </c>
      <c r="V581" s="29">
        <v>2.7900000000000001E-2</v>
      </c>
      <c r="W581" s="29">
        <v>3.7199999999999997E-2</v>
      </c>
      <c r="X581" s="29">
        <v>-1E-4</v>
      </c>
      <c r="Y581" s="29">
        <v>-2.8400000000000002E-2</v>
      </c>
      <c r="Z581" s="29">
        <v>-3.78E-2</v>
      </c>
      <c r="AA581" s="30">
        <v>300</v>
      </c>
      <c r="AB581" s="30">
        <v>475</v>
      </c>
      <c r="AC581" s="31">
        <v>72.097999999999999</v>
      </c>
      <c r="AD581" s="31">
        <v>0.28911478696741855</v>
      </c>
      <c r="AE581" s="30">
        <v>1</v>
      </c>
    </row>
    <row r="582" spans="2:31" x14ac:dyDescent="0.2">
      <c r="B582" s="28">
        <v>116</v>
      </c>
      <c r="C582" s="29" t="s">
        <v>1424</v>
      </c>
      <c r="D582" s="29" t="s">
        <v>616</v>
      </c>
      <c r="E582" s="29">
        <v>1E-4</v>
      </c>
      <c r="F582" s="29">
        <v>2.7900000000000001E-2</v>
      </c>
      <c r="G582" s="29">
        <v>3.7199999999999997E-2</v>
      </c>
      <c r="H582" s="29">
        <v>-1E-4</v>
      </c>
      <c r="I582" s="29">
        <v>-2.8400000000000002E-2</v>
      </c>
      <c r="J582" s="29">
        <v>-3.78E-2</v>
      </c>
      <c r="K582" s="30">
        <v>300</v>
      </c>
      <c r="L582" s="30">
        <v>475</v>
      </c>
      <c r="M582" s="31">
        <v>-45.0107</v>
      </c>
      <c r="N582" s="31">
        <v>0.18049403508771927</v>
      </c>
      <c r="O582" s="30">
        <v>1</v>
      </c>
      <c r="R582" s="28">
        <v>116</v>
      </c>
      <c r="S582" s="29" t="s">
        <v>1424</v>
      </c>
      <c r="T582" s="29" t="s">
        <v>616</v>
      </c>
      <c r="U582" s="29">
        <v>1E-4</v>
      </c>
      <c r="V582" s="29">
        <v>2.7900000000000001E-2</v>
      </c>
      <c r="W582" s="29">
        <v>3.7199999999999997E-2</v>
      </c>
      <c r="X582" s="29">
        <v>-1E-4</v>
      </c>
      <c r="Y582" s="29">
        <v>-2.8400000000000002E-2</v>
      </c>
      <c r="Z582" s="29">
        <v>-3.78E-2</v>
      </c>
      <c r="AA582" s="30">
        <v>300</v>
      </c>
      <c r="AB582" s="30">
        <v>475</v>
      </c>
      <c r="AC582" s="31">
        <v>-45.010100000000001</v>
      </c>
      <c r="AD582" s="31">
        <v>0.18049162907268171</v>
      </c>
      <c r="AE582" s="30">
        <v>1</v>
      </c>
    </row>
    <row r="583" spans="2:31" x14ac:dyDescent="0.2">
      <c r="B583" s="28">
        <v>116</v>
      </c>
      <c r="C583" s="29" t="s">
        <v>1425</v>
      </c>
      <c r="D583" s="29" t="s">
        <v>618</v>
      </c>
      <c r="E583" s="29">
        <v>1E-4</v>
      </c>
      <c r="F583" s="29">
        <v>2.7900000000000001E-2</v>
      </c>
      <c r="G583" s="29">
        <v>3.7199999999999997E-2</v>
      </c>
      <c r="H583" s="29">
        <v>-1E-4</v>
      </c>
      <c r="I583" s="29">
        <v>-2.8400000000000002E-2</v>
      </c>
      <c r="J583" s="29">
        <v>-3.78E-2</v>
      </c>
      <c r="K583" s="30">
        <v>300</v>
      </c>
      <c r="L583" s="30">
        <v>475</v>
      </c>
      <c r="M583" s="31">
        <v>72.0946</v>
      </c>
      <c r="N583" s="31">
        <v>0.28910115288220556</v>
      </c>
      <c r="O583" s="30">
        <v>1</v>
      </c>
      <c r="R583" s="28">
        <v>116</v>
      </c>
      <c r="S583" s="29" t="s">
        <v>1425</v>
      </c>
      <c r="T583" s="29" t="s">
        <v>618</v>
      </c>
      <c r="U583" s="29">
        <v>1E-4</v>
      </c>
      <c r="V583" s="29">
        <v>2.7900000000000001E-2</v>
      </c>
      <c r="W583" s="29">
        <v>3.7199999999999997E-2</v>
      </c>
      <c r="X583" s="29">
        <v>-1E-4</v>
      </c>
      <c r="Y583" s="29">
        <v>-2.8400000000000002E-2</v>
      </c>
      <c r="Z583" s="29">
        <v>-3.78E-2</v>
      </c>
      <c r="AA583" s="30">
        <v>300</v>
      </c>
      <c r="AB583" s="30">
        <v>475</v>
      </c>
      <c r="AC583" s="31">
        <v>72.097999999999999</v>
      </c>
      <c r="AD583" s="31">
        <v>0.28911478696741855</v>
      </c>
      <c r="AE583" s="30">
        <v>1</v>
      </c>
    </row>
    <row r="584" spans="2:31" x14ac:dyDescent="0.2">
      <c r="B584" s="28">
        <v>117</v>
      </c>
      <c r="C584" s="29" t="s">
        <v>1426</v>
      </c>
      <c r="D584" s="29" t="s">
        <v>616</v>
      </c>
      <c r="E584" s="29">
        <v>1E-4</v>
      </c>
      <c r="F584" s="29">
        <v>2.7900000000000001E-2</v>
      </c>
      <c r="G584" s="29">
        <v>3.7199999999999997E-2</v>
      </c>
      <c r="H584" s="29">
        <v>-1E-4</v>
      </c>
      <c r="I584" s="29">
        <v>-2.8400000000000002E-2</v>
      </c>
      <c r="J584" s="29">
        <v>-3.78E-2</v>
      </c>
      <c r="K584" s="30">
        <v>300</v>
      </c>
      <c r="L584" s="30">
        <v>475</v>
      </c>
      <c r="M584" s="31">
        <v>-46.987699999999997</v>
      </c>
      <c r="N584" s="31">
        <v>0.18842185463659147</v>
      </c>
      <c r="O584" s="30">
        <v>1</v>
      </c>
      <c r="R584" s="28">
        <v>117</v>
      </c>
      <c r="S584" s="29" t="s">
        <v>1426</v>
      </c>
      <c r="T584" s="29" t="s">
        <v>616</v>
      </c>
      <c r="U584" s="29">
        <v>1E-4</v>
      </c>
      <c r="V584" s="29">
        <v>2.7900000000000001E-2</v>
      </c>
      <c r="W584" s="29">
        <v>3.7199999999999997E-2</v>
      </c>
      <c r="X584" s="29">
        <v>-1E-4</v>
      </c>
      <c r="Y584" s="29">
        <v>-2.8400000000000002E-2</v>
      </c>
      <c r="Z584" s="29">
        <v>-3.78E-2</v>
      </c>
      <c r="AA584" s="30">
        <v>300</v>
      </c>
      <c r="AB584" s="30">
        <v>475</v>
      </c>
      <c r="AC584" s="31">
        <v>-46.987400000000001</v>
      </c>
      <c r="AD584" s="31">
        <v>0.18842065162907268</v>
      </c>
      <c r="AE584" s="30">
        <v>1</v>
      </c>
    </row>
    <row r="585" spans="2:31" x14ac:dyDescent="0.2">
      <c r="B585" s="28">
        <v>117</v>
      </c>
      <c r="C585" s="29" t="s">
        <v>1427</v>
      </c>
      <c r="D585" s="29" t="s">
        <v>618</v>
      </c>
      <c r="E585" s="29">
        <v>1E-4</v>
      </c>
      <c r="F585" s="29">
        <v>2.7900000000000001E-2</v>
      </c>
      <c r="G585" s="29">
        <v>3.7199999999999997E-2</v>
      </c>
      <c r="H585" s="29">
        <v>-1E-4</v>
      </c>
      <c r="I585" s="29">
        <v>-2.8400000000000002E-2</v>
      </c>
      <c r="J585" s="29">
        <v>-3.78E-2</v>
      </c>
      <c r="K585" s="30">
        <v>300</v>
      </c>
      <c r="L585" s="30">
        <v>475</v>
      </c>
      <c r="M585" s="31">
        <v>72.0946</v>
      </c>
      <c r="N585" s="31">
        <v>0.28910115288220556</v>
      </c>
      <c r="O585" s="30">
        <v>1</v>
      </c>
      <c r="R585" s="28">
        <v>117</v>
      </c>
      <c r="S585" s="29" t="s">
        <v>1427</v>
      </c>
      <c r="T585" s="29" t="s">
        <v>618</v>
      </c>
      <c r="U585" s="29">
        <v>1E-4</v>
      </c>
      <c r="V585" s="29">
        <v>2.7900000000000001E-2</v>
      </c>
      <c r="W585" s="29">
        <v>3.7199999999999997E-2</v>
      </c>
      <c r="X585" s="29">
        <v>-1E-4</v>
      </c>
      <c r="Y585" s="29">
        <v>-2.8400000000000002E-2</v>
      </c>
      <c r="Z585" s="29">
        <v>-3.78E-2</v>
      </c>
      <c r="AA585" s="30">
        <v>300</v>
      </c>
      <c r="AB585" s="30">
        <v>475</v>
      </c>
      <c r="AC585" s="31">
        <v>72.097999999999999</v>
      </c>
      <c r="AD585" s="31">
        <v>0.28911478696741855</v>
      </c>
      <c r="AE585" s="30">
        <v>1</v>
      </c>
    </row>
    <row r="586" spans="2:31" x14ac:dyDescent="0.2">
      <c r="B586" s="28">
        <v>118</v>
      </c>
      <c r="C586" s="29" t="s">
        <v>1428</v>
      </c>
      <c r="D586" s="29" t="s">
        <v>616</v>
      </c>
      <c r="E586" s="29">
        <v>1E-4</v>
      </c>
      <c r="F586" s="29">
        <v>2.7900000000000001E-2</v>
      </c>
      <c r="G586" s="29">
        <v>3.7199999999999997E-2</v>
      </c>
      <c r="H586" s="29">
        <v>-1E-4</v>
      </c>
      <c r="I586" s="29">
        <v>-2.8400000000000002E-2</v>
      </c>
      <c r="J586" s="29">
        <v>-3.78E-2</v>
      </c>
      <c r="K586" s="30">
        <v>300</v>
      </c>
      <c r="L586" s="30">
        <v>475</v>
      </c>
      <c r="M586" s="31">
        <v>-46.006900000000002</v>
      </c>
      <c r="N586" s="31">
        <v>0.18448882205513786</v>
      </c>
      <c r="O586" s="30">
        <v>1</v>
      </c>
      <c r="R586" s="28">
        <v>118</v>
      </c>
      <c r="S586" s="29" t="s">
        <v>1428</v>
      </c>
      <c r="T586" s="29" t="s">
        <v>616</v>
      </c>
      <c r="U586" s="29">
        <v>1E-4</v>
      </c>
      <c r="V586" s="29">
        <v>2.7900000000000001E-2</v>
      </c>
      <c r="W586" s="29">
        <v>3.7199999999999997E-2</v>
      </c>
      <c r="X586" s="29">
        <v>-1E-4</v>
      </c>
      <c r="Y586" s="29">
        <v>-2.8400000000000002E-2</v>
      </c>
      <c r="Z586" s="29">
        <v>-3.78E-2</v>
      </c>
      <c r="AA586" s="30">
        <v>300</v>
      </c>
      <c r="AB586" s="30">
        <v>475</v>
      </c>
      <c r="AC586" s="31">
        <v>-46.006500000000003</v>
      </c>
      <c r="AD586" s="31">
        <v>0.18448721804511278</v>
      </c>
      <c r="AE586" s="30">
        <v>1</v>
      </c>
    </row>
    <row r="587" spans="2:31" x14ac:dyDescent="0.2">
      <c r="B587" s="28">
        <v>118</v>
      </c>
      <c r="C587" s="29" t="s">
        <v>1429</v>
      </c>
      <c r="D587" s="29" t="s">
        <v>618</v>
      </c>
      <c r="E587" s="29">
        <v>1E-4</v>
      </c>
      <c r="F587" s="29">
        <v>2.7900000000000001E-2</v>
      </c>
      <c r="G587" s="29">
        <v>3.7199999999999997E-2</v>
      </c>
      <c r="H587" s="29">
        <v>-1E-4</v>
      </c>
      <c r="I587" s="29">
        <v>-2.8400000000000002E-2</v>
      </c>
      <c r="J587" s="29">
        <v>-3.78E-2</v>
      </c>
      <c r="K587" s="30">
        <v>300</v>
      </c>
      <c r="L587" s="30">
        <v>475</v>
      </c>
      <c r="M587" s="31">
        <v>72.0946</v>
      </c>
      <c r="N587" s="31">
        <v>0.28910115288220556</v>
      </c>
      <c r="O587" s="30">
        <v>1</v>
      </c>
      <c r="R587" s="28">
        <v>118</v>
      </c>
      <c r="S587" s="29" t="s">
        <v>1429</v>
      </c>
      <c r="T587" s="29" t="s">
        <v>618</v>
      </c>
      <c r="U587" s="29">
        <v>1E-4</v>
      </c>
      <c r="V587" s="29">
        <v>2.7900000000000001E-2</v>
      </c>
      <c r="W587" s="29">
        <v>3.7199999999999997E-2</v>
      </c>
      <c r="X587" s="29">
        <v>-1E-4</v>
      </c>
      <c r="Y587" s="29">
        <v>-2.8400000000000002E-2</v>
      </c>
      <c r="Z587" s="29">
        <v>-3.78E-2</v>
      </c>
      <c r="AA587" s="30">
        <v>300</v>
      </c>
      <c r="AB587" s="30">
        <v>475</v>
      </c>
      <c r="AC587" s="31">
        <v>72.097999999999999</v>
      </c>
      <c r="AD587" s="31">
        <v>0.28911478696741855</v>
      </c>
      <c r="AE587" s="30">
        <v>1</v>
      </c>
    </row>
    <row r="588" spans="2:31" x14ac:dyDescent="0.2">
      <c r="B588" s="28">
        <v>119</v>
      </c>
      <c r="C588" s="29" t="s">
        <v>1431</v>
      </c>
      <c r="D588" s="29" t="s">
        <v>616</v>
      </c>
      <c r="E588" s="29">
        <v>1E-4</v>
      </c>
      <c r="F588" s="29">
        <v>2.7900000000000001E-2</v>
      </c>
      <c r="G588" s="29">
        <v>3.7199999999999997E-2</v>
      </c>
      <c r="H588" s="29">
        <v>-1E-4</v>
      </c>
      <c r="I588" s="29">
        <v>-2.8400000000000002E-2</v>
      </c>
      <c r="J588" s="29">
        <v>-3.78E-2</v>
      </c>
      <c r="K588" s="30">
        <v>300</v>
      </c>
      <c r="L588" s="30">
        <v>475</v>
      </c>
      <c r="M588" s="31">
        <v>-44.7136</v>
      </c>
      <c r="N588" s="31">
        <v>0.179302656641604</v>
      </c>
      <c r="O588" s="30">
        <v>1</v>
      </c>
      <c r="R588" s="28">
        <v>119</v>
      </c>
      <c r="S588" s="29" t="s">
        <v>1431</v>
      </c>
      <c r="T588" s="29" t="s">
        <v>616</v>
      </c>
      <c r="U588" s="29">
        <v>1E-4</v>
      </c>
      <c r="V588" s="29">
        <v>2.7900000000000001E-2</v>
      </c>
      <c r="W588" s="29">
        <v>3.7199999999999997E-2</v>
      </c>
      <c r="X588" s="29">
        <v>-1E-4</v>
      </c>
      <c r="Y588" s="29">
        <v>-2.8400000000000002E-2</v>
      </c>
      <c r="Z588" s="29">
        <v>-3.78E-2</v>
      </c>
      <c r="AA588" s="30">
        <v>300</v>
      </c>
      <c r="AB588" s="30">
        <v>475</v>
      </c>
      <c r="AC588" s="31">
        <v>-44.713200000000001</v>
      </c>
      <c r="AD588" s="31">
        <v>0.17930105263157894</v>
      </c>
      <c r="AE588" s="30">
        <v>1</v>
      </c>
    </row>
    <row r="589" spans="2:31" x14ac:dyDescent="0.2">
      <c r="B589" s="28">
        <v>119</v>
      </c>
      <c r="C589" s="29" t="s">
        <v>1432</v>
      </c>
      <c r="D589" s="29" t="s">
        <v>618</v>
      </c>
      <c r="E589" s="29">
        <v>1E-4</v>
      </c>
      <c r="F589" s="29">
        <v>2.7900000000000001E-2</v>
      </c>
      <c r="G589" s="29">
        <v>3.7199999999999997E-2</v>
      </c>
      <c r="H589" s="29">
        <v>-1E-4</v>
      </c>
      <c r="I589" s="29">
        <v>-2.8400000000000002E-2</v>
      </c>
      <c r="J589" s="29">
        <v>-3.78E-2</v>
      </c>
      <c r="K589" s="30">
        <v>300</v>
      </c>
      <c r="L589" s="30">
        <v>475</v>
      </c>
      <c r="M589" s="31">
        <v>72.0946</v>
      </c>
      <c r="N589" s="31">
        <v>0.28910115288220556</v>
      </c>
      <c r="O589" s="30">
        <v>1</v>
      </c>
      <c r="R589" s="28">
        <v>119</v>
      </c>
      <c r="S589" s="29" t="s">
        <v>1432</v>
      </c>
      <c r="T589" s="29" t="s">
        <v>618</v>
      </c>
      <c r="U589" s="29">
        <v>1E-4</v>
      </c>
      <c r="V589" s="29">
        <v>2.7900000000000001E-2</v>
      </c>
      <c r="W589" s="29">
        <v>3.7199999999999997E-2</v>
      </c>
      <c r="X589" s="29">
        <v>-1E-4</v>
      </c>
      <c r="Y589" s="29">
        <v>-2.8400000000000002E-2</v>
      </c>
      <c r="Z589" s="29">
        <v>-3.78E-2</v>
      </c>
      <c r="AA589" s="30">
        <v>300</v>
      </c>
      <c r="AB589" s="30">
        <v>475</v>
      </c>
      <c r="AC589" s="31">
        <v>72.097999999999999</v>
      </c>
      <c r="AD589" s="31">
        <v>0.28911478696741855</v>
      </c>
      <c r="AE589" s="30">
        <v>1</v>
      </c>
    </row>
    <row r="590" spans="2:31" x14ac:dyDescent="0.2">
      <c r="B590" s="28">
        <v>89</v>
      </c>
      <c r="C590" s="29" t="s">
        <v>1434</v>
      </c>
      <c r="D590" s="29" t="s">
        <v>616</v>
      </c>
      <c r="E590" s="29">
        <v>1E-4</v>
      </c>
      <c r="F590" s="29">
        <v>2.8400000000000002E-2</v>
      </c>
      <c r="G590" s="29">
        <v>3.78E-2</v>
      </c>
      <c r="H590" s="29">
        <v>-1E-4</v>
      </c>
      <c r="I590" s="29">
        <v>-2.8899999999999999E-2</v>
      </c>
      <c r="J590" s="29">
        <v>-3.85E-2</v>
      </c>
      <c r="K590" s="30">
        <v>300</v>
      </c>
      <c r="L590" s="30">
        <v>475</v>
      </c>
      <c r="M590" s="31">
        <v>-40.8123</v>
      </c>
      <c r="N590" s="31">
        <v>0.16365834586466166</v>
      </c>
      <c r="O590" s="30">
        <v>1</v>
      </c>
      <c r="R590" s="28">
        <v>89</v>
      </c>
      <c r="S590" s="29" t="s">
        <v>1434</v>
      </c>
      <c r="T590" s="29" t="s">
        <v>616</v>
      </c>
      <c r="U590" s="29">
        <v>1E-4</v>
      </c>
      <c r="V590" s="29">
        <v>2.8400000000000002E-2</v>
      </c>
      <c r="W590" s="29">
        <v>3.78E-2</v>
      </c>
      <c r="X590" s="29">
        <v>-1E-4</v>
      </c>
      <c r="Y590" s="29">
        <v>-2.8899999999999999E-2</v>
      </c>
      <c r="Z590" s="29">
        <v>-3.85E-2</v>
      </c>
      <c r="AA590" s="30">
        <v>300</v>
      </c>
      <c r="AB590" s="30">
        <v>475</v>
      </c>
      <c r="AC590" s="31">
        <v>-40.808999999999997</v>
      </c>
      <c r="AD590" s="31">
        <v>0.1636451127819549</v>
      </c>
      <c r="AE590" s="30">
        <v>1</v>
      </c>
    </row>
    <row r="591" spans="2:31" x14ac:dyDescent="0.2">
      <c r="B591" s="28">
        <v>89</v>
      </c>
      <c r="C591" s="29" t="s">
        <v>1435</v>
      </c>
      <c r="D591" s="29" t="s">
        <v>618</v>
      </c>
      <c r="E591" s="29">
        <v>1E-4</v>
      </c>
      <c r="F591" s="29">
        <v>2.8400000000000002E-2</v>
      </c>
      <c r="G591" s="29">
        <v>3.78E-2</v>
      </c>
      <c r="H591" s="29">
        <v>-1E-4</v>
      </c>
      <c r="I591" s="29">
        <v>-2.8899999999999999E-2</v>
      </c>
      <c r="J591" s="29">
        <v>-3.85E-2</v>
      </c>
      <c r="K591" s="30">
        <v>300</v>
      </c>
      <c r="L591" s="30">
        <v>475</v>
      </c>
      <c r="M591" s="31">
        <v>72.885199999999998</v>
      </c>
      <c r="N591" s="31">
        <v>0.29227147869674186</v>
      </c>
      <c r="O591" s="30">
        <v>1</v>
      </c>
      <c r="R591" s="28">
        <v>89</v>
      </c>
      <c r="S591" s="29" t="s">
        <v>1435</v>
      </c>
      <c r="T591" s="29" t="s">
        <v>618</v>
      </c>
      <c r="U591" s="29">
        <v>1E-4</v>
      </c>
      <c r="V591" s="29">
        <v>2.8400000000000002E-2</v>
      </c>
      <c r="W591" s="29">
        <v>3.78E-2</v>
      </c>
      <c r="X591" s="29">
        <v>-1E-4</v>
      </c>
      <c r="Y591" s="29">
        <v>-2.8899999999999999E-2</v>
      </c>
      <c r="Z591" s="29">
        <v>-3.85E-2</v>
      </c>
      <c r="AA591" s="30">
        <v>300</v>
      </c>
      <c r="AB591" s="30">
        <v>475</v>
      </c>
      <c r="AC591" s="31">
        <v>72.888499999999993</v>
      </c>
      <c r="AD591" s="31">
        <v>0.29228471177944865</v>
      </c>
      <c r="AE591" s="30">
        <v>1</v>
      </c>
    </row>
    <row r="592" spans="2:31" x14ac:dyDescent="0.2">
      <c r="B592" s="28">
        <v>92</v>
      </c>
      <c r="C592" s="29" t="s">
        <v>1437</v>
      </c>
      <c r="D592" s="29" t="s">
        <v>616</v>
      </c>
      <c r="E592" s="29">
        <v>1E-4</v>
      </c>
      <c r="F592" s="29">
        <v>2.8500000000000001E-2</v>
      </c>
      <c r="G592" s="29">
        <v>3.7900000000000003E-2</v>
      </c>
      <c r="H592" s="29">
        <v>-1E-4</v>
      </c>
      <c r="I592" s="29">
        <v>-2.9000000000000001E-2</v>
      </c>
      <c r="J592" s="29">
        <v>-3.8600000000000002E-2</v>
      </c>
      <c r="K592" s="30">
        <v>300</v>
      </c>
      <c r="L592" s="30">
        <v>475</v>
      </c>
      <c r="M592" s="31">
        <v>-50.704500000000003</v>
      </c>
      <c r="N592" s="31">
        <v>0.20332631578947369</v>
      </c>
      <c r="O592" s="30">
        <v>1</v>
      </c>
      <c r="R592" s="28">
        <v>92</v>
      </c>
      <c r="S592" s="29" t="s">
        <v>1437</v>
      </c>
      <c r="T592" s="29" t="s">
        <v>616</v>
      </c>
      <c r="U592" s="29">
        <v>1E-4</v>
      </c>
      <c r="V592" s="29">
        <v>2.8500000000000001E-2</v>
      </c>
      <c r="W592" s="29">
        <v>3.7900000000000003E-2</v>
      </c>
      <c r="X592" s="29">
        <v>-1E-4</v>
      </c>
      <c r="Y592" s="29">
        <v>-2.9000000000000001E-2</v>
      </c>
      <c r="Z592" s="29">
        <v>-3.8600000000000002E-2</v>
      </c>
      <c r="AA592" s="30">
        <v>300</v>
      </c>
      <c r="AB592" s="30">
        <v>475</v>
      </c>
      <c r="AC592" s="31">
        <v>-50.700600000000001</v>
      </c>
      <c r="AD592" s="31">
        <v>0.20331067669172931</v>
      </c>
      <c r="AE592" s="30">
        <v>1</v>
      </c>
    </row>
    <row r="593" spans="2:31" x14ac:dyDescent="0.2">
      <c r="B593" s="28">
        <v>92</v>
      </c>
      <c r="C593" s="29" t="s">
        <v>1438</v>
      </c>
      <c r="D593" s="29" t="s">
        <v>618</v>
      </c>
      <c r="E593" s="29">
        <v>1E-4</v>
      </c>
      <c r="F593" s="29">
        <v>2.8500000000000001E-2</v>
      </c>
      <c r="G593" s="29">
        <v>3.7900000000000003E-2</v>
      </c>
      <c r="H593" s="29">
        <v>-1E-4</v>
      </c>
      <c r="I593" s="29">
        <v>-2.9000000000000001E-2</v>
      </c>
      <c r="J593" s="29">
        <v>-3.8600000000000002E-2</v>
      </c>
      <c r="K593" s="30">
        <v>300</v>
      </c>
      <c r="L593" s="30">
        <v>475</v>
      </c>
      <c r="M593" s="31">
        <v>87.745900000000006</v>
      </c>
      <c r="N593" s="31">
        <v>0.35186325814536346</v>
      </c>
      <c r="O593" s="30">
        <v>1</v>
      </c>
      <c r="R593" s="28">
        <v>92</v>
      </c>
      <c r="S593" s="29" t="s">
        <v>1438</v>
      </c>
      <c r="T593" s="29" t="s">
        <v>618</v>
      </c>
      <c r="U593" s="29">
        <v>1E-4</v>
      </c>
      <c r="V593" s="29">
        <v>2.8500000000000001E-2</v>
      </c>
      <c r="W593" s="29">
        <v>3.7900000000000003E-2</v>
      </c>
      <c r="X593" s="29">
        <v>-1E-4</v>
      </c>
      <c r="Y593" s="29">
        <v>-2.9000000000000001E-2</v>
      </c>
      <c r="Z593" s="29">
        <v>-3.8600000000000002E-2</v>
      </c>
      <c r="AA593" s="30">
        <v>300</v>
      </c>
      <c r="AB593" s="30">
        <v>475</v>
      </c>
      <c r="AC593" s="31">
        <v>87.749799999999993</v>
      </c>
      <c r="AD593" s="31">
        <v>0.35187889724310772</v>
      </c>
      <c r="AE593" s="30">
        <v>1</v>
      </c>
    </row>
    <row r="594" spans="2:31" x14ac:dyDescent="0.2">
      <c r="B594" s="28">
        <v>95</v>
      </c>
      <c r="C594" s="29" t="s">
        <v>1440</v>
      </c>
      <c r="D594" s="29" t="s">
        <v>616</v>
      </c>
      <c r="E594" s="29">
        <v>1E-4</v>
      </c>
      <c r="F594" s="29">
        <v>2.8500000000000001E-2</v>
      </c>
      <c r="G594" s="29">
        <v>3.7900000000000003E-2</v>
      </c>
      <c r="H594" s="29">
        <v>-1E-4</v>
      </c>
      <c r="I594" s="29">
        <v>-2.9000000000000001E-2</v>
      </c>
      <c r="J594" s="29">
        <v>-3.8600000000000002E-2</v>
      </c>
      <c r="K594" s="30">
        <v>300</v>
      </c>
      <c r="L594" s="30">
        <v>475</v>
      </c>
      <c r="M594" s="31">
        <v>-50.446100000000001</v>
      </c>
      <c r="N594" s="31">
        <v>0.20229012531328319</v>
      </c>
      <c r="O594" s="30">
        <v>1</v>
      </c>
      <c r="R594" s="28">
        <v>95</v>
      </c>
      <c r="S594" s="29" t="s">
        <v>1440</v>
      </c>
      <c r="T594" s="29" t="s">
        <v>616</v>
      </c>
      <c r="U594" s="29">
        <v>1E-4</v>
      </c>
      <c r="V594" s="29">
        <v>2.8500000000000001E-2</v>
      </c>
      <c r="W594" s="29">
        <v>3.7900000000000003E-2</v>
      </c>
      <c r="X594" s="29">
        <v>-1E-4</v>
      </c>
      <c r="Y594" s="29">
        <v>-2.9000000000000001E-2</v>
      </c>
      <c r="Z594" s="29">
        <v>-3.8600000000000002E-2</v>
      </c>
      <c r="AA594" s="30">
        <v>300</v>
      </c>
      <c r="AB594" s="30">
        <v>475</v>
      </c>
      <c r="AC594" s="31">
        <v>-50.442300000000003</v>
      </c>
      <c r="AD594" s="31">
        <v>0.20227488721804512</v>
      </c>
      <c r="AE594" s="30">
        <v>1</v>
      </c>
    </row>
    <row r="595" spans="2:31" x14ac:dyDescent="0.2">
      <c r="B595" s="28">
        <v>95</v>
      </c>
      <c r="C595" s="29" t="s">
        <v>1441</v>
      </c>
      <c r="D595" s="29" t="s">
        <v>618</v>
      </c>
      <c r="E595" s="29">
        <v>1E-4</v>
      </c>
      <c r="F595" s="29">
        <v>2.8500000000000001E-2</v>
      </c>
      <c r="G595" s="29">
        <v>3.7900000000000003E-2</v>
      </c>
      <c r="H595" s="29">
        <v>-1E-4</v>
      </c>
      <c r="I595" s="29">
        <v>-2.9000000000000001E-2</v>
      </c>
      <c r="J595" s="29">
        <v>-3.8600000000000002E-2</v>
      </c>
      <c r="K595" s="30">
        <v>300</v>
      </c>
      <c r="L595" s="30">
        <v>475</v>
      </c>
      <c r="M595" s="31">
        <v>89.046099999999996</v>
      </c>
      <c r="N595" s="31">
        <v>0.35707709273182953</v>
      </c>
      <c r="O595" s="30">
        <v>1</v>
      </c>
      <c r="R595" s="28">
        <v>95</v>
      </c>
      <c r="S595" s="29" t="s">
        <v>1441</v>
      </c>
      <c r="T595" s="29" t="s">
        <v>618</v>
      </c>
      <c r="U595" s="29">
        <v>1E-4</v>
      </c>
      <c r="V595" s="29">
        <v>2.8500000000000001E-2</v>
      </c>
      <c r="W595" s="29">
        <v>3.7900000000000003E-2</v>
      </c>
      <c r="X595" s="29">
        <v>-1E-4</v>
      </c>
      <c r="Y595" s="29">
        <v>-2.9000000000000001E-2</v>
      </c>
      <c r="Z595" s="29">
        <v>-3.8600000000000002E-2</v>
      </c>
      <c r="AA595" s="30">
        <v>300</v>
      </c>
      <c r="AB595" s="30">
        <v>475</v>
      </c>
      <c r="AC595" s="31">
        <v>89.05</v>
      </c>
      <c r="AD595" s="31">
        <v>0.35709273182957396</v>
      </c>
      <c r="AE595" s="30">
        <v>1</v>
      </c>
    </row>
    <row r="596" spans="2:31" x14ac:dyDescent="0.2">
      <c r="B596" s="28">
        <v>98</v>
      </c>
      <c r="C596" s="29" t="s">
        <v>1443</v>
      </c>
      <c r="D596" s="29" t="s">
        <v>616</v>
      </c>
      <c r="E596" s="29">
        <v>1E-4</v>
      </c>
      <c r="F596" s="29">
        <v>2.8500000000000001E-2</v>
      </c>
      <c r="G596" s="29">
        <v>3.7900000000000003E-2</v>
      </c>
      <c r="H596" s="29">
        <v>-1E-4</v>
      </c>
      <c r="I596" s="29">
        <v>-2.9000000000000001E-2</v>
      </c>
      <c r="J596" s="29">
        <v>-3.8600000000000002E-2</v>
      </c>
      <c r="K596" s="30">
        <v>300</v>
      </c>
      <c r="L596" s="30">
        <v>475</v>
      </c>
      <c r="M596" s="31">
        <v>-50.465800000000002</v>
      </c>
      <c r="N596" s="31">
        <v>0.20236912280701755</v>
      </c>
      <c r="O596" s="30">
        <v>1</v>
      </c>
      <c r="R596" s="28">
        <v>98</v>
      </c>
      <c r="S596" s="29" t="s">
        <v>1443</v>
      </c>
      <c r="T596" s="29" t="s">
        <v>616</v>
      </c>
      <c r="U596" s="29">
        <v>1E-4</v>
      </c>
      <c r="V596" s="29">
        <v>2.8500000000000001E-2</v>
      </c>
      <c r="W596" s="29">
        <v>3.7900000000000003E-2</v>
      </c>
      <c r="X596" s="29">
        <v>-1E-4</v>
      </c>
      <c r="Y596" s="29">
        <v>-2.9000000000000001E-2</v>
      </c>
      <c r="Z596" s="29">
        <v>-3.8600000000000002E-2</v>
      </c>
      <c r="AA596" s="30">
        <v>300</v>
      </c>
      <c r="AB596" s="30">
        <v>475</v>
      </c>
      <c r="AC596" s="31">
        <v>-50.4619</v>
      </c>
      <c r="AD596" s="31">
        <v>0.2023534837092732</v>
      </c>
      <c r="AE596" s="30">
        <v>1</v>
      </c>
    </row>
    <row r="597" spans="2:31" x14ac:dyDescent="0.2">
      <c r="B597" s="28">
        <v>98</v>
      </c>
      <c r="C597" s="29" t="s">
        <v>1444</v>
      </c>
      <c r="D597" s="29" t="s">
        <v>618</v>
      </c>
      <c r="E597" s="29">
        <v>1E-4</v>
      </c>
      <c r="F597" s="29">
        <v>2.8500000000000001E-2</v>
      </c>
      <c r="G597" s="29">
        <v>3.7900000000000003E-2</v>
      </c>
      <c r="H597" s="29">
        <v>-1E-4</v>
      </c>
      <c r="I597" s="29">
        <v>-2.9000000000000001E-2</v>
      </c>
      <c r="J597" s="29">
        <v>-3.8600000000000002E-2</v>
      </c>
      <c r="K597" s="30">
        <v>300</v>
      </c>
      <c r="L597" s="30">
        <v>475</v>
      </c>
      <c r="M597" s="31">
        <v>89.026799999999994</v>
      </c>
      <c r="N597" s="31">
        <v>0.35699969924812025</v>
      </c>
      <c r="O597" s="30">
        <v>1</v>
      </c>
      <c r="R597" s="28">
        <v>98</v>
      </c>
      <c r="S597" s="29" t="s">
        <v>1444</v>
      </c>
      <c r="T597" s="29" t="s">
        <v>618</v>
      </c>
      <c r="U597" s="29">
        <v>1E-4</v>
      </c>
      <c r="V597" s="29">
        <v>2.8500000000000001E-2</v>
      </c>
      <c r="W597" s="29">
        <v>3.7900000000000003E-2</v>
      </c>
      <c r="X597" s="29">
        <v>-1E-4</v>
      </c>
      <c r="Y597" s="29">
        <v>-2.9000000000000001E-2</v>
      </c>
      <c r="Z597" s="29">
        <v>-3.8600000000000002E-2</v>
      </c>
      <c r="AA597" s="30">
        <v>300</v>
      </c>
      <c r="AB597" s="30">
        <v>475</v>
      </c>
      <c r="AC597" s="31">
        <v>89.030799999999999</v>
      </c>
      <c r="AD597" s="31">
        <v>0.35701573934837094</v>
      </c>
      <c r="AE597" s="30">
        <v>1</v>
      </c>
    </row>
    <row r="598" spans="2:31" x14ac:dyDescent="0.2">
      <c r="B598" s="28">
        <v>101</v>
      </c>
      <c r="C598" s="29" t="s">
        <v>1446</v>
      </c>
      <c r="D598" s="29" t="s">
        <v>616</v>
      </c>
      <c r="E598" s="29">
        <v>1E-4</v>
      </c>
      <c r="F598" s="29">
        <v>2.8500000000000001E-2</v>
      </c>
      <c r="G598" s="29">
        <v>3.7900000000000003E-2</v>
      </c>
      <c r="H598" s="29">
        <v>-1E-4</v>
      </c>
      <c r="I598" s="29">
        <v>-2.9000000000000001E-2</v>
      </c>
      <c r="J598" s="29">
        <v>-3.8600000000000002E-2</v>
      </c>
      <c r="K598" s="30">
        <v>300</v>
      </c>
      <c r="L598" s="30">
        <v>475</v>
      </c>
      <c r="M598" s="31">
        <v>-50.761800000000001</v>
      </c>
      <c r="N598" s="31">
        <v>0.20355609022556392</v>
      </c>
      <c r="O598" s="30">
        <v>1</v>
      </c>
      <c r="R598" s="28">
        <v>101</v>
      </c>
      <c r="S598" s="29" t="s">
        <v>1446</v>
      </c>
      <c r="T598" s="29" t="s">
        <v>616</v>
      </c>
      <c r="U598" s="29">
        <v>1E-4</v>
      </c>
      <c r="V598" s="29">
        <v>2.8500000000000001E-2</v>
      </c>
      <c r="W598" s="29">
        <v>3.7900000000000003E-2</v>
      </c>
      <c r="X598" s="29">
        <v>-1E-4</v>
      </c>
      <c r="Y598" s="29">
        <v>-2.9000000000000001E-2</v>
      </c>
      <c r="Z598" s="29">
        <v>-3.8600000000000002E-2</v>
      </c>
      <c r="AA598" s="30">
        <v>300</v>
      </c>
      <c r="AB598" s="30">
        <v>475</v>
      </c>
      <c r="AC598" s="31">
        <v>-50.757899999999999</v>
      </c>
      <c r="AD598" s="31">
        <v>0.20354045112781954</v>
      </c>
      <c r="AE598" s="30">
        <v>1</v>
      </c>
    </row>
    <row r="599" spans="2:31" x14ac:dyDescent="0.2">
      <c r="B599" s="28">
        <v>101</v>
      </c>
      <c r="C599" s="29" t="s">
        <v>1447</v>
      </c>
      <c r="D599" s="29" t="s">
        <v>618</v>
      </c>
      <c r="E599" s="29">
        <v>1E-4</v>
      </c>
      <c r="F599" s="29">
        <v>2.8500000000000001E-2</v>
      </c>
      <c r="G599" s="29">
        <v>3.7900000000000003E-2</v>
      </c>
      <c r="H599" s="29">
        <v>-1E-4</v>
      </c>
      <c r="I599" s="29">
        <v>-2.9000000000000001E-2</v>
      </c>
      <c r="J599" s="29">
        <v>-3.8600000000000002E-2</v>
      </c>
      <c r="K599" s="30">
        <v>300</v>
      </c>
      <c r="L599" s="30">
        <v>475</v>
      </c>
      <c r="M599" s="31">
        <v>87.693100000000001</v>
      </c>
      <c r="N599" s="31">
        <v>0.35165152882205514</v>
      </c>
      <c r="O599" s="30">
        <v>1</v>
      </c>
      <c r="R599" s="28">
        <v>101</v>
      </c>
      <c r="S599" s="29" t="s">
        <v>1447</v>
      </c>
      <c r="T599" s="29" t="s">
        <v>618</v>
      </c>
      <c r="U599" s="29">
        <v>1E-4</v>
      </c>
      <c r="V599" s="29">
        <v>2.8500000000000001E-2</v>
      </c>
      <c r="W599" s="29">
        <v>3.7900000000000003E-2</v>
      </c>
      <c r="X599" s="29">
        <v>-1E-4</v>
      </c>
      <c r="Y599" s="29">
        <v>-2.9000000000000001E-2</v>
      </c>
      <c r="Z599" s="29">
        <v>-3.8600000000000002E-2</v>
      </c>
      <c r="AA599" s="30">
        <v>300</v>
      </c>
      <c r="AB599" s="30">
        <v>475</v>
      </c>
      <c r="AC599" s="31">
        <v>87.697000000000003</v>
      </c>
      <c r="AD599" s="31">
        <v>0.35166716791979952</v>
      </c>
      <c r="AE599" s="30">
        <v>1</v>
      </c>
    </row>
    <row r="600" spans="2:31" x14ac:dyDescent="0.2">
      <c r="B600" s="28">
        <v>104</v>
      </c>
      <c r="C600" s="29" t="s">
        <v>1449</v>
      </c>
      <c r="D600" s="29" t="s">
        <v>616</v>
      </c>
      <c r="E600" s="29">
        <v>1E-4</v>
      </c>
      <c r="F600" s="29">
        <v>2.8400000000000002E-2</v>
      </c>
      <c r="G600" s="29">
        <v>3.78E-2</v>
      </c>
      <c r="H600" s="29">
        <v>-1E-4</v>
      </c>
      <c r="I600" s="29">
        <v>-2.8899999999999999E-2</v>
      </c>
      <c r="J600" s="29">
        <v>-3.85E-2</v>
      </c>
      <c r="K600" s="30">
        <v>300</v>
      </c>
      <c r="L600" s="30">
        <v>475</v>
      </c>
      <c r="M600" s="31">
        <v>-40.882399999999997</v>
      </c>
      <c r="N600" s="31">
        <v>0.16393944862155385</v>
      </c>
      <c r="O600" s="30">
        <v>1</v>
      </c>
      <c r="R600" s="28">
        <v>104</v>
      </c>
      <c r="S600" s="29" t="s">
        <v>1449</v>
      </c>
      <c r="T600" s="29" t="s">
        <v>616</v>
      </c>
      <c r="U600" s="29">
        <v>1E-4</v>
      </c>
      <c r="V600" s="29">
        <v>2.8400000000000002E-2</v>
      </c>
      <c r="W600" s="29">
        <v>3.78E-2</v>
      </c>
      <c r="X600" s="29">
        <v>-1E-4</v>
      </c>
      <c r="Y600" s="29">
        <v>-2.8899999999999999E-2</v>
      </c>
      <c r="Z600" s="29">
        <v>-3.85E-2</v>
      </c>
      <c r="AA600" s="30">
        <v>300</v>
      </c>
      <c r="AB600" s="30">
        <v>475</v>
      </c>
      <c r="AC600" s="31">
        <v>-40.879199999999997</v>
      </c>
      <c r="AD600" s="31">
        <v>0.16392661654135338</v>
      </c>
      <c r="AE600" s="30">
        <v>1</v>
      </c>
    </row>
    <row r="601" spans="2:31" x14ac:dyDescent="0.2">
      <c r="B601" s="28">
        <v>104</v>
      </c>
      <c r="C601" s="29" t="s">
        <v>1450</v>
      </c>
      <c r="D601" s="29" t="s">
        <v>618</v>
      </c>
      <c r="E601" s="29">
        <v>1E-4</v>
      </c>
      <c r="F601" s="29">
        <v>2.8400000000000002E-2</v>
      </c>
      <c r="G601" s="29">
        <v>3.78E-2</v>
      </c>
      <c r="H601" s="29">
        <v>-1E-4</v>
      </c>
      <c r="I601" s="29">
        <v>-2.8899999999999999E-2</v>
      </c>
      <c r="J601" s="29">
        <v>-3.85E-2</v>
      </c>
      <c r="K601" s="30">
        <v>300</v>
      </c>
      <c r="L601" s="30">
        <v>475</v>
      </c>
      <c r="M601" s="31">
        <v>72.837299999999999</v>
      </c>
      <c r="N601" s="31">
        <v>0.29207939849624059</v>
      </c>
      <c r="O601" s="30">
        <v>1</v>
      </c>
      <c r="R601" s="28">
        <v>104</v>
      </c>
      <c r="S601" s="29" t="s">
        <v>1450</v>
      </c>
      <c r="T601" s="29" t="s">
        <v>618</v>
      </c>
      <c r="U601" s="29">
        <v>1E-4</v>
      </c>
      <c r="V601" s="29">
        <v>2.8400000000000002E-2</v>
      </c>
      <c r="W601" s="29">
        <v>3.78E-2</v>
      </c>
      <c r="X601" s="29">
        <v>-1E-4</v>
      </c>
      <c r="Y601" s="29">
        <v>-2.8899999999999999E-2</v>
      </c>
      <c r="Z601" s="29">
        <v>-3.85E-2</v>
      </c>
      <c r="AA601" s="30">
        <v>300</v>
      </c>
      <c r="AB601" s="30">
        <v>475</v>
      </c>
      <c r="AC601" s="31">
        <v>72.840599999999995</v>
      </c>
      <c r="AD601" s="31">
        <v>0.29209263157894733</v>
      </c>
      <c r="AE601" s="30">
        <v>1</v>
      </c>
    </row>
    <row r="602" spans="2:31" x14ac:dyDescent="0.2">
      <c r="B602" s="28">
        <v>120</v>
      </c>
      <c r="C602" s="29" t="s">
        <v>1452</v>
      </c>
      <c r="D602" s="29" t="s">
        <v>616</v>
      </c>
      <c r="E602" s="29">
        <v>1E-4</v>
      </c>
      <c r="F602" s="29">
        <v>2.7900000000000001E-2</v>
      </c>
      <c r="G602" s="29">
        <v>3.7199999999999997E-2</v>
      </c>
      <c r="H602" s="29">
        <v>-1E-4</v>
      </c>
      <c r="I602" s="29">
        <v>-2.81E-2</v>
      </c>
      <c r="J602" s="29">
        <v>-3.7499999999999999E-2</v>
      </c>
      <c r="K602" s="30">
        <v>300</v>
      </c>
      <c r="L602" s="30">
        <v>475</v>
      </c>
      <c r="M602" s="31">
        <v>-39.436199999999999</v>
      </c>
      <c r="N602" s="31">
        <v>0.15814015037593984</v>
      </c>
      <c r="O602" s="30">
        <v>1</v>
      </c>
      <c r="R602" s="28">
        <v>120</v>
      </c>
      <c r="S602" s="29" t="s">
        <v>1452</v>
      </c>
      <c r="T602" s="29" t="s">
        <v>616</v>
      </c>
      <c r="U602" s="29">
        <v>1E-4</v>
      </c>
      <c r="V602" s="29">
        <v>2.7900000000000001E-2</v>
      </c>
      <c r="W602" s="29">
        <v>3.7199999999999997E-2</v>
      </c>
      <c r="X602" s="29">
        <v>-1E-4</v>
      </c>
      <c r="Y602" s="29">
        <v>-2.81E-2</v>
      </c>
      <c r="Z602" s="29">
        <v>-3.7499999999999999E-2</v>
      </c>
      <c r="AA602" s="30">
        <v>300</v>
      </c>
      <c r="AB602" s="30">
        <v>475</v>
      </c>
      <c r="AC602" s="31">
        <v>-39.436</v>
      </c>
      <c r="AD602" s="31">
        <v>0.15813934837092733</v>
      </c>
      <c r="AE602" s="30">
        <v>1</v>
      </c>
    </row>
    <row r="603" spans="2:31" x14ac:dyDescent="0.2">
      <c r="B603" s="28">
        <v>120</v>
      </c>
      <c r="C603" s="29" t="s">
        <v>1453</v>
      </c>
      <c r="D603" s="29" t="s">
        <v>618</v>
      </c>
      <c r="E603" s="29">
        <v>1E-4</v>
      </c>
      <c r="F603" s="29">
        <v>2.7900000000000001E-2</v>
      </c>
      <c r="G603" s="29">
        <v>3.7199999999999997E-2</v>
      </c>
      <c r="H603" s="29">
        <v>-1E-4</v>
      </c>
      <c r="I603" s="29">
        <v>-2.81E-2</v>
      </c>
      <c r="J603" s="29">
        <v>-3.7499999999999999E-2</v>
      </c>
      <c r="K603" s="30">
        <v>300</v>
      </c>
      <c r="L603" s="30">
        <v>475</v>
      </c>
      <c r="M603" s="31">
        <v>72.837299999999999</v>
      </c>
      <c r="N603" s="31">
        <v>0.29207939849624059</v>
      </c>
      <c r="O603" s="30">
        <v>1</v>
      </c>
      <c r="R603" s="28">
        <v>120</v>
      </c>
      <c r="S603" s="29" t="s">
        <v>1453</v>
      </c>
      <c r="T603" s="29" t="s">
        <v>618</v>
      </c>
      <c r="U603" s="29">
        <v>1E-4</v>
      </c>
      <c r="V603" s="29">
        <v>2.7900000000000001E-2</v>
      </c>
      <c r="W603" s="29">
        <v>3.7199999999999997E-2</v>
      </c>
      <c r="X603" s="29">
        <v>-1E-4</v>
      </c>
      <c r="Y603" s="29">
        <v>-2.81E-2</v>
      </c>
      <c r="Z603" s="29">
        <v>-3.7499999999999999E-2</v>
      </c>
      <c r="AA603" s="30">
        <v>300</v>
      </c>
      <c r="AB603" s="30">
        <v>475</v>
      </c>
      <c r="AC603" s="31">
        <v>72.840599999999995</v>
      </c>
      <c r="AD603" s="31">
        <v>0.29209263157894733</v>
      </c>
      <c r="AE603" s="30">
        <v>1</v>
      </c>
    </row>
    <row r="604" spans="2:31" x14ac:dyDescent="0.2">
      <c r="B604" s="28">
        <v>121</v>
      </c>
      <c r="C604" s="29" t="s">
        <v>1455</v>
      </c>
      <c r="D604" s="29" t="s">
        <v>616</v>
      </c>
      <c r="E604" s="29">
        <v>1E-4</v>
      </c>
      <c r="F604" s="29">
        <v>2.7900000000000001E-2</v>
      </c>
      <c r="G604" s="29">
        <v>3.7199999999999997E-2</v>
      </c>
      <c r="H604" s="29">
        <v>-1E-4</v>
      </c>
      <c r="I604" s="29">
        <v>-2.81E-2</v>
      </c>
      <c r="J604" s="29">
        <v>-3.7499999999999999E-2</v>
      </c>
      <c r="K604" s="30">
        <v>300</v>
      </c>
      <c r="L604" s="30">
        <v>475</v>
      </c>
      <c r="M604" s="31">
        <v>-39.354900000000001</v>
      </c>
      <c r="N604" s="31">
        <v>0.15781413533834587</v>
      </c>
      <c r="O604" s="30">
        <v>1</v>
      </c>
      <c r="R604" s="28">
        <v>121</v>
      </c>
      <c r="S604" s="29" t="s">
        <v>1455</v>
      </c>
      <c r="T604" s="29" t="s">
        <v>616</v>
      </c>
      <c r="U604" s="29">
        <v>1E-4</v>
      </c>
      <c r="V604" s="29">
        <v>2.7900000000000001E-2</v>
      </c>
      <c r="W604" s="29">
        <v>3.7199999999999997E-2</v>
      </c>
      <c r="X604" s="29">
        <v>-1E-4</v>
      </c>
      <c r="Y604" s="29">
        <v>-2.81E-2</v>
      </c>
      <c r="Z604" s="29">
        <v>-3.7499999999999999E-2</v>
      </c>
      <c r="AA604" s="30">
        <v>300</v>
      </c>
      <c r="AB604" s="30">
        <v>475</v>
      </c>
      <c r="AC604" s="31">
        <v>-39.354700000000001</v>
      </c>
      <c r="AD604" s="31">
        <v>0.15781333333333336</v>
      </c>
      <c r="AE604" s="30">
        <v>1</v>
      </c>
    </row>
    <row r="605" spans="2:31" x14ac:dyDescent="0.2">
      <c r="B605" s="28">
        <v>121</v>
      </c>
      <c r="C605" s="29" t="s">
        <v>1456</v>
      </c>
      <c r="D605" s="29" t="s">
        <v>618</v>
      </c>
      <c r="E605" s="29">
        <v>1E-4</v>
      </c>
      <c r="F605" s="29">
        <v>2.7900000000000001E-2</v>
      </c>
      <c r="G605" s="29">
        <v>3.7199999999999997E-2</v>
      </c>
      <c r="H605" s="29">
        <v>-1E-4</v>
      </c>
      <c r="I605" s="29">
        <v>-2.81E-2</v>
      </c>
      <c r="J605" s="29">
        <v>-3.7499999999999999E-2</v>
      </c>
      <c r="K605" s="30">
        <v>300</v>
      </c>
      <c r="L605" s="30">
        <v>475</v>
      </c>
      <c r="M605" s="31">
        <v>72.837299999999999</v>
      </c>
      <c r="N605" s="31">
        <v>0.29207939849624059</v>
      </c>
      <c r="O605" s="30">
        <v>1</v>
      </c>
      <c r="R605" s="28">
        <v>121</v>
      </c>
      <c r="S605" s="29" t="s">
        <v>1456</v>
      </c>
      <c r="T605" s="29" t="s">
        <v>618</v>
      </c>
      <c r="U605" s="29">
        <v>1E-4</v>
      </c>
      <c r="V605" s="29">
        <v>2.7900000000000001E-2</v>
      </c>
      <c r="W605" s="29">
        <v>3.7199999999999997E-2</v>
      </c>
      <c r="X605" s="29">
        <v>-1E-4</v>
      </c>
      <c r="Y605" s="29">
        <v>-2.81E-2</v>
      </c>
      <c r="Z605" s="29">
        <v>-3.7499999999999999E-2</v>
      </c>
      <c r="AA605" s="30">
        <v>300</v>
      </c>
      <c r="AB605" s="30">
        <v>475</v>
      </c>
      <c r="AC605" s="31">
        <v>72.840599999999995</v>
      </c>
      <c r="AD605" s="31">
        <v>0.29209263157894733</v>
      </c>
      <c r="AE605" s="30">
        <v>1</v>
      </c>
    </row>
    <row r="606" spans="2:31" x14ac:dyDescent="0.2">
      <c r="B606" s="28">
        <v>122</v>
      </c>
      <c r="C606" s="29" t="s">
        <v>1457</v>
      </c>
      <c r="D606" s="29" t="s">
        <v>616</v>
      </c>
      <c r="E606" s="29">
        <v>1E-4</v>
      </c>
      <c r="F606" s="29">
        <v>2.7900000000000001E-2</v>
      </c>
      <c r="G606" s="29">
        <v>3.7199999999999997E-2</v>
      </c>
      <c r="H606" s="29">
        <v>-1E-4</v>
      </c>
      <c r="I606" s="29">
        <v>-2.81E-2</v>
      </c>
      <c r="J606" s="29">
        <v>-3.7499999999999999E-2</v>
      </c>
      <c r="K606" s="30">
        <v>300</v>
      </c>
      <c r="L606" s="30">
        <v>475</v>
      </c>
      <c r="M606" s="31">
        <v>-38.656199999999998</v>
      </c>
      <c r="N606" s="31">
        <v>0.15501233082706767</v>
      </c>
      <c r="O606" s="30">
        <v>1</v>
      </c>
      <c r="R606" s="28">
        <v>122</v>
      </c>
      <c r="S606" s="29" t="s">
        <v>1457</v>
      </c>
      <c r="T606" s="29" t="s">
        <v>616</v>
      </c>
      <c r="U606" s="29">
        <v>1E-4</v>
      </c>
      <c r="V606" s="29">
        <v>2.7900000000000001E-2</v>
      </c>
      <c r="W606" s="29">
        <v>3.7199999999999997E-2</v>
      </c>
      <c r="X606" s="29">
        <v>-1E-4</v>
      </c>
      <c r="Y606" s="29">
        <v>-2.81E-2</v>
      </c>
      <c r="Z606" s="29">
        <v>-3.7499999999999999E-2</v>
      </c>
      <c r="AA606" s="30">
        <v>300</v>
      </c>
      <c r="AB606" s="30">
        <v>475</v>
      </c>
      <c r="AC606" s="31">
        <v>-38.655999999999999</v>
      </c>
      <c r="AD606" s="31">
        <v>0.15501152882205513</v>
      </c>
      <c r="AE606" s="30">
        <v>1</v>
      </c>
    </row>
    <row r="607" spans="2:31" x14ac:dyDescent="0.2">
      <c r="B607" s="28">
        <v>122</v>
      </c>
      <c r="C607" s="29" t="s">
        <v>1458</v>
      </c>
      <c r="D607" s="29" t="s">
        <v>618</v>
      </c>
      <c r="E607" s="29">
        <v>1E-4</v>
      </c>
      <c r="F607" s="29">
        <v>2.7900000000000001E-2</v>
      </c>
      <c r="G607" s="29">
        <v>3.7199999999999997E-2</v>
      </c>
      <c r="H607" s="29">
        <v>-1E-4</v>
      </c>
      <c r="I607" s="29">
        <v>-2.81E-2</v>
      </c>
      <c r="J607" s="29">
        <v>-3.7499999999999999E-2</v>
      </c>
      <c r="K607" s="30">
        <v>300</v>
      </c>
      <c r="L607" s="30">
        <v>475</v>
      </c>
      <c r="M607" s="31">
        <v>72.837299999999999</v>
      </c>
      <c r="N607" s="31">
        <v>0.29207939849624059</v>
      </c>
      <c r="O607" s="30">
        <v>1</v>
      </c>
      <c r="R607" s="28">
        <v>122</v>
      </c>
      <c r="S607" s="29" t="s">
        <v>1458</v>
      </c>
      <c r="T607" s="29" t="s">
        <v>618</v>
      </c>
      <c r="U607" s="29">
        <v>1E-4</v>
      </c>
      <c r="V607" s="29">
        <v>2.7900000000000001E-2</v>
      </c>
      <c r="W607" s="29">
        <v>3.7199999999999997E-2</v>
      </c>
      <c r="X607" s="29">
        <v>-1E-4</v>
      </c>
      <c r="Y607" s="29">
        <v>-2.81E-2</v>
      </c>
      <c r="Z607" s="29">
        <v>-3.7499999999999999E-2</v>
      </c>
      <c r="AA607" s="30">
        <v>300</v>
      </c>
      <c r="AB607" s="30">
        <v>475</v>
      </c>
      <c r="AC607" s="31">
        <v>72.840599999999995</v>
      </c>
      <c r="AD607" s="31">
        <v>0.29209263157894733</v>
      </c>
      <c r="AE607" s="30">
        <v>1</v>
      </c>
    </row>
    <row r="608" spans="2:31" x14ac:dyDescent="0.2">
      <c r="B608" s="28">
        <v>123</v>
      </c>
      <c r="C608" s="29" t="s">
        <v>1459</v>
      </c>
      <c r="D608" s="29" t="s">
        <v>616</v>
      </c>
      <c r="E608" s="29">
        <v>1E-4</v>
      </c>
      <c r="F608" s="29">
        <v>2.7900000000000001E-2</v>
      </c>
      <c r="G608" s="29">
        <v>3.7199999999999997E-2</v>
      </c>
      <c r="H608" s="29">
        <v>-1E-4</v>
      </c>
      <c r="I608" s="29">
        <v>-2.81E-2</v>
      </c>
      <c r="J608" s="29">
        <v>-3.7499999999999999E-2</v>
      </c>
      <c r="K608" s="30">
        <v>300</v>
      </c>
      <c r="L608" s="30">
        <v>475</v>
      </c>
      <c r="M608" s="31">
        <v>-38.558300000000003</v>
      </c>
      <c r="N608" s="31">
        <v>0.15461974937343359</v>
      </c>
      <c r="O608" s="30">
        <v>1</v>
      </c>
      <c r="R608" s="28">
        <v>123</v>
      </c>
      <c r="S608" s="29" t="s">
        <v>1459</v>
      </c>
      <c r="T608" s="29" t="s">
        <v>616</v>
      </c>
      <c r="U608" s="29">
        <v>1E-4</v>
      </c>
      <c r="V608" s="29">
        <v>2.7900000000000001E-2</v>
      </c>
      <c r="W608" s="29">
        <v>3.7199999999999997E-2</v>
      </c>
      <c r="X608" s="29">
        <v>-1E-4</v>
      </c>
      <c r="Y608" s="29">
        <v>-2.81E-2</v>
      </c>
      <c r="Z608" s="29">
        <v>-3.7499999999999999E-2</v>
      </c>
      <c r="AA608" s="30">
        <v>300</v>
      </c>
      <c r="AB608" s="30">
        <v>475</v>
      </c>
      <c r="AC608" s="31">
        <v>-38.558100000000003</v>
      </c>
      <c r="AD608" s="31">
        <v>0.15461894736842108</v>
      </c>
      <c r="AE608" s="30">
        <v>1</v>
      </c>
    </row>
    <row r="609" spans="2:31" x14ac:dyDescent="0.2">
      <c r="B609" s="28">
        <v>123</v>
      </c>
      <c r="C609" s="29" t="s">
        <v>1460</v>
      </c>
      <c r="D609" s="29" t="s">
        <v>618</v>
      </c>
      <c r="E609" s="29">
        <v>1E-4</v>
      </c>
      <c r="F609" s="29">
        <v>2.7900000000000001E-2</v>
      </c>
      <c r="G609" s="29">
        <v>3.7199999999999997E-2</v>
      </c>
      <c r="H609" s="29">
        <v>-1E-4</v>
      </c>
      <c r="I609" s="29">
        <v>-2.81E-2</v>
      </c>
      <c r="J609" s="29">
        <v>-3.7499999999999999E-2</v>
      </c>
      <c r="K609" s="30">
        <v>300</v>
      </c>
      <c r="L609" s="30">
        <v>475</v>
      </c>
      <c r="M609" s="31">
        <v>72.837299999999999</v>
      </c>
      <c r="N609" s="31">
        <v>0.29207939849624059</v>
      </c>
      <c r="O609" s="30">
        <v>1</v>
      </c>
      <c r="R609" s="28">
        <v>123</v>
      </c>
      <c r="S609" s="29" t="s">
        <v>1460</v>
      </c>
      <c r="T609" s="29" t="s">
        <v>618</v>
      </c>
      <c r="U609" s="29">
        <v>1E-4</v>
      </c>
      <c r="V609" s="29">
        <v>2.7900000000000001E-2</v>
      </c>
      <c r="W609" s="29">
        <v>3.7199999999999997E-2</v>
      </c>
      <c r="X609" s="29">
        <v>-1E-4</v>
      </c>
      <c r="Y609" s="29">
        <v>-2.81E-2</v>
      </c>
      <c r="Z609" s="29">
        <v>-3.7499999999999999E-2</v>
      </c>
      <c r="AA609" s="30">
        <v>300</v>
      </c>
      <c r="AB609" s="30">
        <v>475</v>
      </c>
      <c r="AC609" s="31">
        <v>72.840599999999995</v>
      </c>
      <c r="AD609" s="31">
        <v>0.29209263157894733</v>
      </c>
      <c r="AE609" s="30">
        <v>1</v>
      </c>
    </row>
    <row r="610" spans="2:31" x14ac:dyDescent="0.2">
      <c r="B610" s="28">
        <v>124</v>
      </c>
      <c r="C610" s="29" t="s">
        <v>1462</v>
      </c>
      <c r="D610" s="29" t="s">
        <v>616</v>
      </c>
      <c r="E610" s="29">
        <v>1E-4</v>
      </c>
      <c r="F610" s="29">
        <v>2.7900000000000001E-2</v>
      </c>
      <c r="G610" s="29">
        <v>3.7199999999999997E-2</v>
      </c>
      <c r="H610" s="29">
        <v>-1E-4</v>
      </c>
      <c r="I610" s="29">
        <v>-2.81E-2</v>
      </c>
      <c r="J610" s="29">
        <v>-3.7499999999999999E-2</v>
      </c>
      <c r="K610" s="30">
        <v>300</v>
      </c>
      <c r="L610" s="30">
        <v>475</v>
      </c>
      <c r="M610" s="31">
        <v>-39.3262</v>
      </c>
      <c r="N610" s="31">
        <v>0.1576990476190476</v>
      </c>
      <c r="O610" s="30">
        <v>1</v>
      </c>
      <c r="R610" s="28">
        <v>124</v>
      </c>
      <c r="S610" s="29" t="s">
        <v>1462</v>
      </c>
      <c r="T610" s="29" t="s">
        <v>616</v>
      </c>
      <c r="U610" s="29">
        <v>1E-4</v>
      </c>
      <c r="V610" s="29">
        <v>2.7900000000000001E-2</v>
      </c>
      <c r="W610" s="29">
        <v>3.7199999999999997E-2</v>
      </c>
      <c r="X610" s="29">
        <v>-1E-4</v>
      </c>
      <c r="Y610" s="29">
        <v>-2.81E-2</v>
      </c>
      <c r="Z610" s="29">
        <v>-3.7499999999999999E-2</v>
      </c>
      <c r="AA610" s="30">
        <v>300</v>
      </c>
      <c r="AB610" s="30">
        <v>475</v>
      </c>
      <c r="AC610" s="31">
        <v>-39.326099999999997</v>
      </c>
      <c r="AD610" s="31">
        <v>0.15769864661654134</v>
      </c>
      <c r="AE610" s="30">
        <v>1</v>
      </c>
    </row>
    <row r="611" spans="2:31" x14ac:dyDescent="0.2">
      <c r="B611" s="28">
        <v>124</v>
      </c>
      <c r="C611" s="29" t="s">
        <v>1463</v>
      </c>
      <c r="D611" s="29" t="s">
        <v>618</v>
      </c>
      <c r="E611" s="29">
        <v>1E-4</v>
      </c>
      <c r="F611" s="29">
        <v>2.7900000000000001E-2</v>
      </c>
      <c r="G611" s="29">
        <v>3.7199999999999997E-2</v>
      </c>
      <c r="H611" s="29">
        <v>-1E-4</v>
      </c>
      <c r="I611" s="29">
        <v>-2.81E-2</v>
      </c>
      <c r="J611" s="29">
        <v>-3.7499999999999999E-2</v>
      </c>
      <c r="K611" s="30">
        <v>300</v>
      </c>
      <c r="L611" s="30">
        <v>475</v>
      </c>
      <c r="M611" s="31">
        <v>72.837299999999999</v>
      </c>
      <c r="N611" s="31">
        <v>0.29207939849624059</v>
      </c>
      <c r="O611" s="30">
        <v>1</v>
      </c>
      <c r="R611" s="28">
        <v>124</v>
      </c>
      <c r="S611" s="29" t="s">
        <v>1463</v>
      </c>
      <c r="T611" s="29" t="s">
        <v>618</v>
      </c>
      <c r="U611" s="29">
        <v>1E-4</v>
      </c>
      <c r="V611" s="29">
        <v>2.7900000000000001E-2</v>
      </c>
      <c r="W611" s="29">
        <v>3.7199999999999997E-2</v>
      </c>
      <c r="X611" s="29">
        <v>-1E-4</v>
      </c>
      <c r="Y611" s="29">
        <v>-2.81E-2</v>
      </c>
      <c r="Z611" s="29">
        <v>-3.7499999999999999E-2</v>
      </c>
      <c r="AA611" s="30">
        <v>300</v>
      </c>
      <c r="AB611" s="30">
        <v>475</v>
      </c>
      <c r="AC611" s="31">
        <v>72.840599999999995</v>
      </c>
      <c r="AD611" s="31">
        <v>0.29209263157894733</v>
      </c>
      <c r="AE611" s="30">
        <v>1</v>
      </c>
    </row>
    <row r="612" spans="2:31" x14ac:dyDescent="0.2">
      <c r="B612" s="28">
        <v>167</v>
      </c>
      <c r="C612" s="29" t="s">
        <v>1465</v>
      </c>
      <c r="D612" s="29" t="s">
        <v>616</v>
      </c>
      <c r="E612" s="29">
        <v>1E-4</v>
      </c>
      <c r="F612" s="29">
        <v>2.7900000000000001E-2</v>
      </c>
      <c r="G612" s="29">
        <v>3.7199999999999997E-2</v>
      </c>
      <c r="H612" s="29">
        <v>-1E-4</v>
      </c>
      <c r="I612" s="29">
        <v>-2.81E-2</v>
      </c>
      <c r="J612" s="29">
        <v>-3.7499999999999999E-2</v>
      </c>
      <c r="K612" s="30">
        <v>300</v>
      </c>
      <c r="L612" s="30">
        <v>475</v>
      </c>
      <c r="M612" s="31">
        <v>-37.441499999999998</v>
      </c>
      <c r="N612" s="31">
        <v>0.15014135338345866</v>
      </c>
      <c r="O612" s="30">
        <v>1</v>
      </c>
      <c r="R612" s="28">
        <v>167</v>
      </c>
      <c r="S612" s="29" t="s">
        <v>1465</v>
      </c>
      <c r="T612" s="29" t="s">
        <v>616</v>
      </c>
      <c r="U612" s="29">
        <v>1E-4</v>
      </c>
      <c r="V612" s="29">
        <v>2.7900000000000001E-2</v>
      </c>
      <c r="W612" s="29">
        <v>3.7199999999999997E-2</v>
      </c>
      <c r="X612" s="29">
        <v>-1E-4</v>
      </c>
      <c r="Y612" s="29">
        <v>-2.81E-2</v>
      </c>
      <c r="Z612" s="29">
        <v>-3.7499999999999999E-2</v>
      </c>
      <c r="AA612" s="30">
        <v>300</v>
      </c>
      <c r="AB612" s="30">
        <v>475</v>
      </c>
      <c r="AC612" s="31">
        <v>-37.440899999999999</v>
      </c>
      <c r="AD612" s="31">
        <v>0.15013894736842107</v>
      </c>
      <c r="AE612" s="30">
        <v>1</v>
      </c>
    </row>
    <row r="613" spans="2:31" x14ac:dyDescent="0.2">
      <c r="B613" s="28">
        <v>167</v>
      </c>
      <c r="C613" s="29" t="s">
        <v>1466</v>
      </c>
      <c r="D613" s="29" t="s">
        <v>618</v>
      </c>
      <c r="E613" s="29">
        <v>1E-4</v>
      </c>
      <c r="F613" s="29">
        <v>2.7900000000000001E-2</v>
      </c>
      <c r="G613" s="29">
        <v>3.7199999999999997E-2</v>
      </c>
      <c r="H613" s="29">
        <v>-1E-4</v>
      </c>
      <c r="I613" s="29">
        <v>-2.81E-2</v>
      </c>
      <c r="J613" s="29">
        <v>-3.7499999999999999E-2</v>
      </c>
      <c r="K613" s="30">
        <v>300</v>
      </c>
      <c r="L613" s="30">
        <v>475</v>
      </c>
      <c r="M613" s="31">
        <v>72.837299999999999</v>
      </c>
      <c r="N613" s="31">
        <v>0.29207939849624059</v>
      </c>
      <c r="O613" s="30">
        <v>1</v>
      </c>
      <c r="R613" s="28">
        <v>167</v>
      </c>
      <c r="S613" s="29" t="s">
        <v>1466</v>
      </c>
      <c r="T613" s="29" t="s">
        <v>618</v>
      </c>
      <c r="U613" s="29">
        <v>1E-4</v>
      </c>
      <c r="V613" s="29">
        <v>2.7900000000000001E-2</v>
      </c>
      <c r="W613" s="29">
        <v>3.7199999999999997E-2</v>
      </c>
      <c r="X613" s="29">
        <v>-1E-4</v>
      </c>
      <c r="Y613" s="29">
        <v>-2.81E-2</v>
      </c>
      <c r="Z613" s="29">
        <v>-3.7499999999999999E-2</v>
      </c>
      <c r="AA613" s="30">
        <v>300</v>
      </c>
      <c r="AB613" s="30">
        <v>475</v>
      </c>
      <c r="AC613" s="31">
        <v>72.840599999999995</v>
      </c>
      <c r="AD613" s="31">
        <v>0.29209263157894733</v>
      </c>
      <c r="AE613" s="30">
        <v>1</v>
      </c>
    </row>
    <row r="614" spans="2:31" x14ac:dyDescent="0.2">
      <c r="B614" s="28">
        <v>168</v>
      </c>
      <c r="C614" s="29" t="s">
        <v>1468</v>
      </c>
      <c r="D614" s="29" t="s">
        <v>616</v>
      </c>
      <c r="E614" s="29">
        <v>1E-4</v>
      </c>
      <c r="F614" s="29">
        <v>2.7900000000000001E-2</v>
      </c>
      <c r="G614" s="29">
        <v>3.7199999999999997E-2</v>
      </c>
      <c r="H614" s="29">
        <v>-1E-4</v>
      </c>
      <c r="I614" s="29">
        <v>-2.81E-2</v>
      </c>
      <c r="J614" s="29">
        <v>-3.7499999999999999E-2</v>
      </c>
      <c r="K614" s="30">
        <v>300</v>
      </c>
      <c r="L614" s="30">
        <v>475</v>
      </c>
      <c r="M614" s="31">
        <v>-37.542700000000004</v>
      </c>
      <c r="N614" s="31">
        <v>0.15054716791979952</v>
      </c>
      <c r="O614" s="30">
        <v>1</v>
      </c>
      <c r="R614" s="28">
        <v>168</v>
      </c>
      <c r="S614" s="29" t="s">
        <v>1468</v>
      </c>
      <c r="T614" s="29" t="s">
        <v>616</v>
      </c>
      <c r="U614" s="29">
        <v>1E-4</v>
      </c>
      <c r="V614" s="29">
        <v>2.7900000000000001E-2</v>
      </c>
      <c r="W614" s="29">
        <v>3.7199999999999997E-2</v>
      </c>
      <c r="X614" s="29">
        <v>-1E-4</v>
      </c>
      <c r="Y614" s="29">
        <v>-2.81E-2</v>
      </c>
      <c r="Z614" s="29">
        <v>-3.7499999999999999E-2</v>
      </c>
      <c r="AA614" s="30">
        <v>300</v>
      </c>
      <c r="AB614" s="30">
        <v>475</v>
      </c>
      <c r="AC614" s="31">
        <v>-37.542099999999998</v>
      </c>
      <c r="AD614" s="31">
        <v>0.1505447619047619</v>
      </c>
      <c r="AE614" s="30">
        <v>1</v>
      </c>
    </row>
    <row r="615" spans="2:31" x14ac:dyDescent="0.2">
      <c r="B615" s="28">
        <v>168</v>
      </c>
      <c r="C615" s="29" t="s">
        <v>1469</v>
      </c>
      <c r="D615" s="29" t="s">
        <v>618</v>
      </c>
      <c r="E615" s="29">
        <v>1E-4</v>
      </c>
      <c r="F615" s="29">
        <v>2.7900000000000001E-2</v>
      </c>
      <c r="G615" s="29">
        <v>3.7199999999999997E-2</v>
      </c>
      <c r="H615" s="29">
        <v>-1E-4</v>
      </c>
      <c r="I615" s="29">
        <v>-2.81E-2</v>
      </c>
      <c r="J615" s="29">
        <v>-3.7499999999999999E-2</v>
      </c>
      <c r="K615" s="30">
        <v>300</v>
      </c>
      <c r="L615" s="30">
        <v>475</v>
      </c>
      <c r="M615" s="31">
        <v>72.837299999999999</v>
      </c>
      <c r="N615" s="31">
        <v>0.29207939849624059</v>
      </c>
      <c r="O615" s="30">
        <v>1</v>
      </c>
      <c r="R615" s="28">
        <v>168</v>
      </c>
      <c r="S615" s="29" t="s">
        <v>1469</v>
      </c>
      <c r="T615" s="29" t="s">
        <v>618</v>
      </c>
      <c r="U615" s="29">
        <v>1E-4</v>
      </c>
      <c r="V615" s="29">
        <v>2.7900000000000001E-2</v>
      </c>
      <c r="W615" s="29">
        <v>3.7199999999999997E-2</v>
      </c>
      <c r="X615" s="29">
        <v>-1E-4</v>
      </c>
      <c r="Y615" s="29">
        <v>-2.81E-2</v>
      </c>
      <c r="Z615" s="29">
        <v>-3.7499999999999999E-2</v>
      </c>
      <c r="AA615" s="30">
        <v>300</v>
      </c>
      <c r="AB615" s="30">
        <v>475</v>
      </c>
      <c r="AC615" s="31">
        <v>72.840599999999995</v>
      </c>
      <c r="AD615" s="31">
        <v>0.29209263157894733</v>
      </c>
      <c r="AE615" s="30">
        <v>1</v>
      </c>
    </row>
    <row r="616" spans="2:31" x14ac:dyDescent="0.2">
      <c r="B616" s="28">
        <v>169</v>
      </c>
      <c r="C616" s="29" t="s">
        <v>1470</v>
      </c>
      <c r="D616" s="29" t="s">
        <v>616</v>
      </c>
      <c r="E616" s="29">
        <v>1E-4</v>
      </c>
      <c r="F616" s="29">
        <v>2.7900000000000001E-2</v>
      </c>
      <c r="G616" s="29">
        <v>3.7199999999999997E-2</v>
      </c>
      <c r="H616" s="29">
        <v>-1E-4</v>
      </c>
      <c r="I616" s="29">
        <v>-2.81E-2</v>
      </c>
      <c r="J616" s="29">
        <v>-3.7499999999999999E-2</v>
      </c>
      <c r="K616" s="30">
        <v>300</v>
      </c>
      <c r="L616" s="30">
        <v>475</v>
      </c>
      <c r="M616" s="31">
        <v>-36.8797</v>
      </c>
      <c r="N616" s="31">
        <v>0.14788852130325814</v>
      </c>
      <c r="O616" s="30">
        <v>1</v>
      </c>
      <c r="R616" s="28">
        <v>169</v>
      </c>
      <c r="S616" s="29" t="s">
        <v>1470</v>
      </c>
      <c r="T616" s="29" t="s">
        <v>616</v>
      </c>
      <c r="U616" s="29">
        <v>1E-4</v>
      </c>
      <c r="V616" s="29">
        <v>2.7900000000000001E-2</v>
      </c>
      <c r="W616" s="29">
        <v>3.7199999999999997E-2</v>
      </c>
      <c r="X616" s="29">
        <v>-1E-4</v>
      </c>
      <c r="Y616" s="29">
        <v>-2.81E-2</v>
      </c>
      <c r="Z616" s="29">
        <v>-3.7499999999999999E-2</v>
      </c>
      <c r="AA616" s="30">
        <v>300</v>
      </c>
      <c r="AB616" s="30">
        <v>475</v>
      </c>
      <c r="AC616" s="31">
        <v>-36.879100000000001</v>
      </c>
      <c r="AD616" s="31">
        <v>0.14788611528822054</v>
      </c>
      <c r="AE616" s="30">
        <v>1</v>
      </c>
    </row>
    <row r="617" spans="2:31" x14ac:dyDescent="0.2">
      <c r="B617" s="28">
        <v>169</v>
      </c>
      <c r="C617" s="29" t="s">
        <v>1471</v>
      </c>
      <c r="D617" s="29" t="s">
        <v>618</v>
      </c>
      <c r="E617" s="29">
        <v>1E-4</v>
      </c>
      <c r="F617" s="29">
        <v>2.7900000000000001E-2</v>
      </c>
      <c r="G617" s="29">
        <v>3.7199999999999997E-2</v>
      </c>
      <c r="H617" s="29">
        <v>-1E-4</v>
      </c>
      <c r="I617" s="29">
        <v>-2.81E-2</v>
      </c>
      <c r="J617" s="29">
        <v>-3.7499999999999999E-2</v>
      </c>
      <c r="K617" s="30">
        <v>300</v>
      </c>
      <c r="L617" s="30">
        <v>475</v>
      </c>
      <c r="M617" s="31">
        <v>72.837299999999999</v>
      </c>
      <c r="N617" s="31">
        <v>0.29207939849624059</v>
      </c>
      <c r="O617" s="30">
        <v>1</v>
      </c>
      <c r="R617" s="28">
        <v>169</v>
      </c>
      <c r="S617" s="29" t="s">
        <v>1471</v>
      </c>
      <c r="T617" s="29" t="s">
        <v>618</v>
      </c>
      <c r="U617" s="29">
        <v>1E-4</v>
      </c>
      <c r="V617" s="29">
        <v>2.7900000000000001E-2</v>
      </c>
      <c r="W617" s="29">
        <v>3.7199999999999997E-2</v>
      </c>
      <c r="X617" s="29">
        <v>-1E-4</v>
      </c>
      <c r="Y617" s="29">
        <v>-2.81E-2</v>
      </c>
      <c r="Z617" s="29">
        <v>-3.7499999999999999E-2</v>
      </c>
      <c r="AA617" s="30">
        <v>300</v>
      </c>
      <c r="AB617" s="30">
        <v>475</v>
      </c>
      <c r="AC617" s="31">
        <v>72.840599999999995</v>
      </c>
      <c r="AD617" s="31">
        <v>0.29209263157894733</v>
      </c>
      <c r="AE617" s="30">
        <v>1</v>
      </c>
    </row>
    <row r="618" spans="2:31" x14ac:dyDescent="0.2">
      <c r="B618" s="28">
        <v>170</v>
      </c>
      <c r="C618" s="29" t="s">
        <v>1472</v>
      </c>
      <c r="D618" s="29" t="s">
        <v>616</v>
      </c>
      <c r="E618" s="29">
        <v>1E-4</v>
      </c>
      <c r="F618" s="29">
        <v>2.7900000000000001E-2</v>
      </c>
      <c r="G618" s="29">
        <v>3.7199999999999997E-2</v>
      </c>
      <c r="H618" s="29">
        <v>-1E-4</v>
      </c>
      <c r="I618" s="29">
        <v>-2.81E-2</v>
      </c>
      <c r="J618" s="29">
        <v>-3.7499999999999999E-2</v>
      </c>
      <c r="K618" s="30">
        <v>300</v>
      </c>
      <c r="L618" s="30">
        <v>475</v>
      </c>
      <c r="M618" s="31">
        <v>-36.790599999999998</v>
      </c>
      <c r="N618" s="31">
        <v>0.14753122807017544</v>
      </c>
      <c r="O618" s="30">
        <v>1</v>
      </c>
      <c r="R618" s="28">
        <v>170</v>
      </c>
      <c r="S618" s="29" t="s">
        <v>1472</v>
      </c>
      <c r="T618" s="29" t="s">
        <v>616</v>
      </c>
      <c r="U618" s="29">
        <v>1E-4</v>
      </c>
      <c r="V618" s="29">
        <v>2.7900000000000001E-2</v>
      </c>
      <c r="W618" s="29">
        <v>3.7199999999999997E-2</v>
      </c>
      <c r="X618" s="29">
        <v>-1E-4</v>
      </c>
      <c r="Y618" s="29">
        <v>-2.81E-2</v>
      </c>
      <c r="Z618" s="29">
        <v>-3.7499999999999999E-2</v>
      </c>
      <c r="AA618" s="30">
        <v>300</v>
      </c>
      <c r="AB618" s="30">
        <v>475</v>
      </c>
      <c r="AC618" s="31">
        <v>-36.79</v>
      </c>
      <c r="AD618" s="31">
        <v>0.14752882205513784</v>
      </c>
      <c r="AE618" s="30">
        <v>1</v>
      </c>
    </row>
    <row r="619" spans="2:31" x14ac:dyDescent="0.2">
      <c r="B619" s="28">
        <v>170</v>
      </c>
      <c r="C619" s="29" t="s">
        <v>1473</v>
      </c>
      <c r="D619" s="29" t="s">
        <v>618</v>
      </c>
      <c r="E619" s="29">
        <v>1E-4</v>
      </c>
      <c r="F619" s="29">
        <v>2.7900000000000001E-2</v>
      </c>
      <c r="G619" s="29">
        <v>3.7199999999999997E-2</v>
      </c>
      <c r="H619" s="29">
        <v>-1E-4</v>
      </c>
      <c r="I619" s="29">
        <v>-2.81E-2</v>
      </c>
      <c r="J619" s="29">
        <v>-3.7499999999999999E-2</v>
      </c>
      <c r="K619" s="30">
        <v>300</v>
      </c>
      <c r="L619" s="30">
        <v>475</v>
      </c>
      <c r="M619" s="31">
        <v>72.837299999999999</v>
      </c>
      <c r="N619" s="31">
        <v>0.29207939849624059</v>
      </c>
      <c r="O619" s="30">
        <v>1</v>
      </c>
      <c r="R619" s="28">
        <v>170</v>
      </c>
      <c r="S619" s="29" t="s">
        <v>1473</v>
      </c>
      <c r="T619" s="29" t="s">
        <v>618</v>
      </c>
      <c r="U619" s="29">
        <v>1E-4</v>
      </c>
      <c r="V619" s="29">
        <v>2.7900000000000001E-2</v>
      </c>
      <c r="W619" s="29">
        <v>3.7199999999999997E-2</v>
      </c>
      <c r="X619" s="29">
        <v>-1E-4</v>
      </c>
      <c r="Y619" s="29">
        <v>-2.81E-2</v>
      </c>
      <c r="Z619" s="29">
        <v>-3.7499999999999999E-2</v>
      </c>
      <c r="AA619" s="30">
        <v>300</v>
      </c>
      <c r="AB619" s="30">
        <v>475</v>
      </c>
      <c r="AC619" s="31">
        <v>72.840599999999995</v>
      </c>
      <c r="AD619" s="31">
        <v>0.29209263157894733</v>
      </c>
      <c r="AE619" s="30">
        <v>1</v>
      </c>
    </row>
    <row r="620" spans="2:31" x14ac:dyDescent="0.2">
      <c r="B620" s="28">
        <v>171</v>
      </c>
      <c r="C620" s="29" t="s">
        <v>1475</v>
      </c>
      <c r="D620" s="29" t="s">
        <v>616</v>
      </c>
      <c r="E620" s="29">
        <v>1E-4</v>
      </c>
      <c r="F620" s="29">
        <v>2.7900000000000001E-2</v>
      </c>
      <c r="G620" s="29">
        <v>3.7199999999999997E-2</v>
      </c>
      <c r="H620" s="29">
        <v>-1E-4</v>
      </c>
      <c r="I620" s="29">
        <v>-2.81E-2</v>
      </c>
      <c r="J620" s="29">
        <v>-3.7499999999999999E-2</v>
      </c>
      <c r="K620" s="30">
        <v>300</v>
      </c>
      <c r="L620" s="30">
        <v>475</v>
      </c>
      <c r="M620" s="31">
        <v>-37.6768</v>
      </c>
      <c r="N620" s="31">
        <v>0.15108491228070176</v>
      </c>
      <c r="O620" s="30">
        <v>1</v>
      </c>
      <c r="R620" s="28">
        <v>171</v>
      </c>
      <c r="S620" s="29" t="s">
        <v>1475</v>
      </c>
      <c r="T620" s="29" t="s">
        <v>616</v>
      </c>
      <c r="U620" s="29">
        <v>1E-4</v>
      </c>
      <c r="V620" s="29">
        <v>2.7900000000000001E-2</v>
      </c>
      <c r="W620" s="29">
        <v>3.7199999999999997E-2</v>
      </c>
      <c r="X620" s="29">
        <v>-1E-4</v>
      </c>
      <c r="Y620" s="29">
        <v>-2.81E-2</v>
      </c>
      <c r="Z620" s="29">
        <v>-3.7499999999999999E-2</v>
      </c>
      <c r="AA620" s="30">
        <v>300</v>
      </c>
      <c r="AB620" s="30">
        <v>475</v>
      </c>
      <c r="AC620" s="31">
        <v>-37.676200000000001</v>
      </c>
      <c r="AD620" s="31">
        <v>0.15108250626566419</v>
      </c>
      <c r="AE620" s="30">
        <v>1</v>
      </c>
    </row>
    <row r="621" spans="2:31" x14ac:dyDescent="0.2">
      <c r="B621" s="28">
        <v>171</v>
      </c>
      <c r="C621" s="29" t="s">
        <v>1476</v>
      </c>
      <c r="D621" s="29" t="s">
        <v>618</v>
      </c>
      <c r="E621" s="29">
        <v>1E-4</v>
      </c>
      <c r="F621" s="29">
        <v>2.7900000000000001E-2</v>
      </c>
      <c r="G621" s="29">
        <v>3.7199999999999997E-2</v>
      </c>
      <c r="H621" s="29">
        <v>-1E-4</v>
      </c>
      <c r="I621" s="29">
        <v>-2.81E-2</v>
      </c>
      <c r="J621" s="29">
        <v>-3.7499999999999999E-2</v>
      </c>
      <c r="K621" s="30">
        <v>300</v>
      </c>
      <c r="L621" s="30">
        <v>475</v>
      </c>
      <c r="M621" s="31">
        <v>72.837299999999999</v>
      </c>
      <c r="N621" s="31">
        <v>0.29207939849624059</v>
      </c>
      <c r="O621" s="30">
        <v>1</v>
      </c>
      <c r="R621" s="28">
        <v>171</v>
      </c>
      <c r="S621" s="29" t="s">
        <v>1476</v>
      </c>
      <c r="T621" s="29" t="s">
        <v>618</v>
      </c>
      <c r="U621" s="29">
        <v>1E-4</v>
      </c>
      <c r="V621" s="29">
        <v>2.7900000000000001E-2</v>
      </c>
      <c r="W621" s="29">
        <v>3.7199999999999997E-2</v>
      </c>
      <c r="X621" s="29">
        <v>-1E-4</v>
      </c>
      <c r="Y621" s="29">
        <v>-2.81E-2</v>
      </c>
      <c r="Z621" s="29">
        <v>-3.7499999999999999E-2</v>
      </c>
      <c r="AA621" s="30">
        <v>300</v>
      </c>
      <c r="AB621" s="30">
        <v>475</v>
      </c>
      <c r="AC621" s="31">
        <v>72.840599999999995</v>
      </c>
      <c r="AD621" s="31">
        <v>0.29209263157894733</v>
      </c>
      <c r="AE621" s="30">
        <v>1</v>
      </c>
    </row>
    <row r="622" spans="2:31" x14ac:dyDescent="0.2">
      <c r="B622" s="28">
        <v>149</v>
      </c>
      <c r="C622" s="29" t="s">
        <v>1478</v>
      </c>
      <c r="D622" s="29" t="s">
        <v>616</v>
      </c>
      <c r="E622" s="29">
        <v>1E-4</v>
      </c>
      <c r="F622" s="29">
        <v>2.8400000000000002E-2</v>
      </c>
      <c r="G622" s="29">
        <v>3.78E-2</v>
      </c>
      <c r="H622" s="29">
        <v>-1E-4</v>
      </c>
      <c r="I622" s="29">
        <v>-2.8899999999999999E-2</v>
      </c>
      <c r="J622" s="29">
        <v>-3.85E-2</v>
      </c>
      <c r="K622" s="30">
        <v>300</v>
      </c>
      <c r="L622" s="30">
        <v>475</v>
      </c>
      <c r="M622" s="31">
        <v>-43.894799999999996</v>
      </c>
      <c r="N622" s="31">
        <v>0.17601924812030073</v>
      </c>
      <c r="O622" s="30">
        <v>1</v>
      </c>
      <c r="R622" s="28">
        <v>149</v>
      </c>
      <c r="S622" s="29" t="s">
        <v>1478</v>
      </c>
      <c r="T622" s="29" t="s">
        <v>616</v>
      </c>
      <c r="U622" s="29">
        <v>1E-4</v>
      </c>
      <c r="V622" s="29">
        <v>2.8400000000000002E-2</v>
      </c>
      <c r="W622" s="29">
        <v>3.78E-2</v>
      </c>
      <c r="X622" s="29">
        <v>-1E-4</v>
      </c>
      <c r="Y622" s="29">
        <v>-2.8899999999999999E-2</v>
      </c>
      <c r="Z622" s="29">
        <v>-3.85E-2</v>
      </c>
      <c r="AA622" s="30">
        <v>300</v>
      </c>
      <c r="AB622" s="30">
        <v>475</v>
      </c>
      <c r="AC622" s="31">
        <v>-43.890799999999999</v>
      </c>
      <c r="AD622" s="31">
        <v>0.17600320802005009</v>
      </c>
      <c r="AE622" s="30">
        <v>1</v>
      </c>
    </row>
    <row r="623" spans="2:31" x14ac:dyDescent="0.2">
      <c r="B623" s="28">
        <v>149</v>
      </c>
      <c r="C623" s="29" t="s">
        <v>1479</v>
      </c>
      <c r="D623" s="29" t="s">
        <v>618</v>
      </c>
      <c r="E623" s="29">
        <v>1E-4</v>
      </c>
      <c r="F623" s="29">
        <v>2.8400000000000002E-2</v>
      </c>
      <c r="G623" s="29">
        <v>3.78E-2</v>
      </c>
      <c r="H623" s="29">
        <v>-1E-4</v>
      </c>
      <c r="I623" s="29">
        <v>-2.8899999999999999E-2</v>
      </c>
      <c r="J623" s="29">
        <v>-3.85E-2</v>
      </c>
      <c r="K623" s="30">
        <v>300</v>
      </c>
      <c r="L623" s="30">
        <v>475</v>
      </c>
      <c r="M623" s="31">
        <v>69.716999999999999</v>
      </c>
      <c r="N623" s="31">
        <v>0.27956691729323307</v>
      </c>
      <c r="O623" s="30">
        <v>1</v>
      </c>
      <c r="R623" s="28">
        <v>149</v>
      </c>
      <c r="S623" s="29" t="s">
        <v>1479</v>
      </c>
      <c r="T623" s="29" t="s">
        <v>618</v>
      </c>
      <c r="U623" s="29">
        <v>1E-4</v>
      </c>
      <c r="V623" s="29">
        <v>2.8400000000000002E-2</v>
      </c>
      <c r="W623" s="29">
        <v>3.78E-2</v>
      </c>
      <c r="X623" s="29">
        <v>-1E-4</v>
      </c>
      <c r="Y623" s="29">
        <v>-2.8899999999999999E-2</v>
      </c>
      <c r="Z623" s="29">
        <v>-3.85E-2</v>
      </c>
      <c r="AA623" s="30">
        <v>300</v>
      </c>
      <c r="AB623" s="30">
        <v>475</v>
      </c>
      <c r="AC623" s="31">
        <v>69.720799999999997</v>
      </c>
      <c r="AD623" s="31">
        <v>0.2795821553884712</v>
      </c>
      <c r="AE623" s="30">
        <v>1</v>
      </c>
    </row>
    <row r="624" spans="2:31" x14ac:dyDescent="0.2">
      <c r="B624" s="28">
        <v>152</v>
      </c>
      <c r="C624" s="29" t="s">
        <v>1481</v>
      </c>
      <c r="D624" s="29" t="s">
        <v>616</v>
      </c>
      <c r="E624" s="29">
        <v>1E-4</v>
      </c>
      <c r="F624" s="29">
        <v>2.8500000000000001E-2</v>
      </c>
      <c r="G624" s="29">
        <v>3.7900000000000003E-2</v>
      </c>
      <c r="H624" s="29">
        <v>-1E-4</v>
      </c>
      <c r="I624" s="29">
        <v>-2.9000000000000001E-2</v>
      </c>
      <c r="J624" s="29">
        <v>-3.8600000000000002E-2</v>
      </c>
      <c r="K624" s="30">
        <v>300</v>
      </c>
      <c r="L624" s="30">
        <v>475</v>
      </c>
      <c r="M624" s="31">
        <v>-53.183500000000002</v>
      </c>
      <c r="N624" s="31">
        <v>0.21326716791979949</v>
      </c>
      <c r="O624" s="30">
        <v>1</v>
      </c>
      <c r="R624" s="28">
        <v>152</v>
      </c>
      <c r="S624" s="29" t="s">
        <v>1481</v>
      </c>
      <c r="T624" s="29" t="s">
        <v>616</v>
      </c>
      <c r="U624" s="29">
        <v>1E-4</v>
      </c>
      <c r="V624" s="29">
        <v>2.8500000000000001E-2</v>
      </c>
      <c r="W624" s="29">
        <v>3.7900000000000003E-2</v>
      </c>
      <c r="X624" s="29">
        <v>-1E-4</v>
      </c>
      <c r="Y624" s="29">
        <v>-2.9000000000000001E-2</v>
      </c>
      <c r="Z624" s="29">
        <v>-3.8600000000000002E-2</v>
      </c>
      <c r="AA624" s="30">
        <v>300</v>
      </c>
      <c r="AB624" s="30">
        <v>475</v>
      </c>
      <c r="AC624" s="31">
        <v>-53.178800000000003</v>
      </c>
      <c r="AD624" s="31">
        <v>0.21324832080200504</v>
      </c>
      <c r="AE624" s="30">
        <v>1</v>
      </c>
    </row>
    <row r="625" spans="2:31" x14ac:dyDescent="0.2">
      <c r="B625" s="28">
        <v>152</v>
      </c>
      <c r="C625" s="29" t="s">
        <v>1482</v>
      </c>
      <c r="D625" s="29" t="s">
        <v>618</v>
      </c>
      <c r="E625" s="29">
        <v>1E-4</v>
      </c>
      <c r="F625" s="29">
        <v>2.8500000000000001E-2</v>
      </c>
      <c r="G625" s="29">
        <v>3.7900000000000003E-2</v>
      </c>
      <c r="H625" s="29">
        <v>-1E-4</v>
      </c>
      <c r="I625" s="29">
        <v>-2.9000000000000001E-2</v>
      </c>
      <c r="J625" s="29">
        <v>-3.8600000000000002E-2</v>
      </c>
      <c r="K625" s="30">
        <v>300</v>
      </c>
      <c r="L625" s="30">
        <v>475</v>
      </c>
      <c r="M625" s="31">
        <v>85.520700000000005</v>
      </c>
      <c r="N625" s="31">
        <v>0.34294015037593989</v>
      </c>
      <c r="O625" s="30">
        <v>1</v>
      </c>
      <c r="R625" s="28">
        <v>152</v>
      </c>
      <c r="S625" s="29" t="s">
        <v>1482</v>
      </c>
      <c r="T625" s="29" t="s">
        <v>618</v>
      </c>
      <c r="U625" s="29">
        <v>1E-4</v>
      </c>
      <c r="V625" s="29">
        <v>2.8500000000000001E-2</v>
      </c>
      <c r="W625" s="29">
        <v>3.7900000000000003E-2</v>
      </c>
      <c r="X625" s="29">
        <v>-1E-4</v>
      </c>
      <c r="Y625" s="29">
        <v>-2.9000000000000001E-2</v>
      </c>
      <c r="Z625" s="29">
        <v>-3.8600000000000002E-2</v>
      </c>
      <c r="AA625" s="30">
        <v>300</v>
      </c>
      <c r="AB625" s="30">
        <v>475</v>
      </c>
      <c r="AC625" s="31">
        <v>85.525400000000005</v>
      </c>
      <c r="AD625" s="31">
        <v>0.34295899749373437</v>
      </c>
      <c r="AE625" s="30">
        <v>1</v>
      </c>
    </row>
    <row r="626" spans="2:31" x14ac:dyDescent="0.2">
      <c r="B626" s="28">
        <v>155</v>
      </c>
      <c r="C626" s="29" t="s">
        <v>1484</v>
      </c>
      <c r="D626" s="29" t="s">
        <v>616</v>
      </c>
      <c r="E626" s="29">
        <v>1E-4</v>
      </c>
      <c r="F626" s="29">
        <v>2.8500000000000001E-2</v>
      </c>
      <c r="G626" s="29">
        <v>3.7900000000000003E-2</v>
      </c>
      <c r="H626" s="29">
        <v>-1E-4</v>
      </c>
      <c r="I626" s="29">
        <v>-2.9000000000000001E-2</v>
      </c>
      <c r="J626" s="29">
        <v>-3.8600000000000002E-2</v>
      </c>
      <c r="K626" s="30">
        <v>300</v>
      </c>
      <c r="L626" s="30">
        <v>475</v>
      </c>
      <c r="M626" s="31">
        <v>-54.3093</v>
      </c>
      <c r="N626" s="31">
        <v>0.21778165413533837</v>
      </c>
      <c r="O626" s="30">
        <v>1</v>
      </c>
      <c r="R626" s="28">
        <v>155</v>
      </c>
      <c r="S626" s="29" t="s">
        <v>1484</v>
      </c>
      <c r="T626" s="29" t="s">
        <v>616</v>
      </c>
      <c r="U626" s="29">
        <v>1E-4</v>
      </c>
      <c r="V626" s="29">
        <v>2.8500000000000001E-2</v>
      </c>
      <c r="W626" s="29">
        <v>3.7900000000000003E-2</v>
      </c>
      <c r="X626" s="29">
        <v>-1E-4</v>
      </c>
      <c r="Y626" s="29">
        <v>-2.9000000000000001E-2</v>
      </c>
      <c r="Z626" s="29">
        <v>-3.8600000000000002E-2</v>
      </c>
      <c r="AA626" s="30">
        <v>300</v>
      </c>
      <c r="AB626" s="30">
        <v>475</v>
      </c>
      <c r="AC626" s="31">
        <v>-54.304600000000001</v>
      </c>
      <c r="AD626" s="31">
        <v>0.21776280701754386</v>
      </c>
      <c r="AE626" s="30">
        <v>1</v>
      </c>
    </row>
    <row r="627" spans="2:31" x14ac:dyDescent="0.2">
      <c r="B627" s="28">
        <v>155</v>
      </c>
      <c r="C627" s="29" t="s">
        <v>1485</v>
      </c>
      <c r="D627" s="29" t="s">
        <v>618</v>
      </c>
      <c r="E627" s="29">
        <v>1E-4</v>
      </c>
      <c r="F627" s="29">
        <v>2.8500000000000001E-2</v>
      </c>
      <c r="G627" s="29">
        <v>3.7900000000000003E-2</v>
      </c>
      <c r="H627" s="29">
        <v>-1E-4</v>
      </c>
      <c r="I627" s="29">
        <v>-2.9000000000000001E-2</v>
      </c>
      <c r="J627" s="29">
        <v>-3.8600000000000002E-2</v>
      </c>
      <c r="K627" s="30">
        <v>300</v>
      </c>
      <c r="L627" s="30">
        <v>475</v>
      </c>
      <c r="M627" s="31">
        <v>85.085400000000007</v>
      </c>
      <c r="N627" s="31">
        <v>0.34119458646616546</v>
      </c>
      <c r="O627" s="30">
        <v>1</v>
      </c>
      <c r="R627" s="28">
        <v>155</v>
      </c>
      <c r="S627" s="29" t="s">
        <v>1485</v>
      </c>
      <c r="T627" s="29" t="s">
        <v>618</v>
      </c>
      <c r="U627" s="29">
        <v>1E-4</v>
      </c>
      <c r="V627" s="29">
        <v>2.8500000000000001E-2</v>
      </c>
      <c r="W627" s="29">
        <v>3.7900000000000003E-2</v>
      </c>
      <c r="X627" s="29">
        <v>-1E-4</v>
      </c>
      <c r="Y627" s="29">
        <v>-2.9000000000000001E-2</v>
      </c>
      <c r="Z627" s="29">
        <v>-3.8600000000000002E-2</v>
      </c>
      <c r="AA627" s="30">
        <v>300</v>
      </c>
      <c r="AB627" s="30">
        <v>475</v>
      </c>
      <c r="AC627" s="31">
        <v>85.09</v>
      </c>
      <c r="AD627" s="31">
        <v>0.34121303258145363</v>
      </c>
      <c r="AE627" s="30">
        <v>1</v>
      </c>
    </row>
    <row r="628" spans="2:31" x14ac:dyDescent="0.2">
      <c r="B628" s="28">
        <v>158</v>
      </c>
      <c r="C628" s="29" t="s">
        <v>1487</v>
      </c>
      <c r="D628" s="29" t="s">
        <v>616</v>
      </c>
      <c r="E628" s="29">
        <v>1E-4</v>
      </c>
      <c r="F628" s="29">
        <v>2.8500000000000001E-2</v>
      </c>
      <c r="G628" s="29">
        <v>3.7900000000000003E-2</v>
      </c>
      <c r="H628" s="29">
        <v>-1E-4</v>
      </c>
      <c r="I628" s="29">
        <v>-2.9000000000000001E-2</v>
      </c>
      <c r="J628" s="29">
        <v>-3.8600000000000002E-2</v>
      </c>
      <c r="K628" s="30">
        <v>300</v>
      </c>
      <c r="L628" s="30">
        <v>475</v>
      </c>
      <c r="M628" s="31">
        <v>-54.322800000000001</v>
      </c>
      <c r="N628" s="31">
        <v>0.21783578947368423</v>
      </c>
      <c r="O628" s="30">
        <v>1</v>
      </c>
      <c r="R628" s="28">
        <v>158</v>
      </c>
      <c r="S628" s="29" t="s">
        <v>1487</v>
      </c>
      <c r="T628" s="29" t="s">
        <v>616</v>
      </c>
      <c r="U628" s="29">
        <v>1E-4</v>
      </c>
      <c r="V628" s="29">
        <v>2.8500000000000001E-2</v>
      </c>
      <c r="W628" s="29">
        <v>3.7900000000000003E-2</v>
      </c>
      <c r="X628" s="29">
        <v>-1E-4</v>
      </c>
      <c r="Y628" s="29">
        <v>-2.9000000000000001E-2</v>
      </c>
      <c r="Z628" s="29">
        <v>-3.8600000000000002E-2</v>
      </c>
      <c r="AA628" s="30">
        <v>300</v>
      </c>
      <c r="AB628" s="30">
        <v>475</v>
      </c>
      <c r="AC628" s="31">
        <v>-54.318199999999997</v>
      </c>
      <c r="AD628" s="31">
        <v>0.21781734335839598</v>
      </c>
      <c r="AE628" s="30">
        <v>1</v>
      </c>
    </row>
    <row r="629" spans="2:31" x14ac:dyDescent="0.2">
      <c r="B629" s="28">
        <v>158</v>
      </c>
      <c r="C629" s="29" t="s">
        <v>1488</v>
      </c>
      <c r="D629" s="29" t="s">
        <v>618</v>
      </c>
      <c r="E629" s="29">
        <v>1E-4</v>
      </c>
      <c r="F629" s="29">
        <v>2.8500000000000001E-2</v>
      </c>
      <c r="G629" s="29">
        <v>3.7900000000000003E-2</v>
      </c>
      <c r="H629" s="29">
        <v>-1E-4</v>
      </c>
      <c r="I629" s="29">
        <v>-2.9000000000000001E-2</v>
      </c>
      <c r="J629" s="29">
        <v>-3.8600000000000002E-2</v>
      </c>
      <c r="K629" s="30">
        <v>300</v>
      </c>
      <c r="L629" s="30">
        <v>475</v>
      </c>
      <c r="M629" s="31">
        <v>85.072100000000006</v>
      </c>
      <c r="N629" s="31">
        <v>0.34114125313283211</v>
      </c>
      <c r="O629" s="30">
        <v>1</v>
      </c>
      <c r="R629" s="28">
        <v>158</v>
      </c>
      <c r="S629" s="29" t="s">
        <v>1488</v>
      </c>
      <c r="T629" s="29" t="s">
        <v>618</v>
      </c>
      <c r="U629" s="29">
        <v>1E-4</v>
      </c>
      <c r="V629" s="29">
        <v>2.8500000000000001E-2</v>
      </c>
      <c r="W629" s="29">
        <v>3.7900000000000003E-2</v>
      </c>
      <c r="X629" s="29">
        <v>-1E-4</v>
      </c>
      <c r="Y629" s="29">
        <v>-2.9000000000000001E-2</v>
      </c>
      <c r="Z629" s="29">
        <v>-3.8600000000000002E-2</v>
      </c>
      <c r="AA629" s="30">
        <v>300</v>
      </c>
      <c r="AB629" s="30">
        <v>475</v>
      </c>
      <c r="AC629" s="31">
        <v>85.076700000000002</v>
      </c>
      <c r="AD629" s="31">
        <v>0.34115969924812029</v>
      </c>
      <c r="AE629" s="30">
        <v>1</v>
      </c>
    </row>
    <row r="630" spans="2:31" x14ac:dyDescent="0.2">
      <c r="B630" s="28">
        <v>161</v>
      </c>
      <c r="C630" s="29" t="s">
        <v>1490</v>
      </c>
      <c r="D630" s="29" t="s">
        <v>616</v>
      </c>
      <c r="E630" s="29">
        <v>1E-4</v>
      </c>
      <c r="F630" s="29">
        <v>2.8500000000000001E-2</v>
      </c>
      <c r="G630" s="29">
        <v>3.7900000000000003E-2</v>
      </c>
      <c r="H630" s="29">
        <v>-1E-4</v>
      </c>
      <c r="I630" s="29">
        <v>-2.9000000000000001E-2</v>
      </c>
      <c r="J630" s="29">
        <v>-3.8600000000000002E-2</v>
      </c>
      <c r="K630" s="30">
        <v>300</v>
      </c>
      <c r="L630" s="30">
        <v>475</v>
      </c>
      <c r="M630" s="31">
        <v>-53.219900000000003</v>
      </c>
      <c r="N630" s="31">
        <v>0.21341313283208022</v>
      </c>
      <c r="O630" s="30">
        <v>1</v>
      </c>
      <c r="R630" s="28">
        <v>161</v>
      </c>
      <c r="S630" s="29" t="s">
        <v>1490</v>
      </c>
      <c r="T630" s="29" t="s">
        <v>616</v>
      </c>
      <c r="U630" s="29">
        <v>1E-4</v>
      </c>
      <c r="V630" s="29">
        <v>2.8500000000000001E-2</v>
      </c>
      <c r="W630" s="29">
        <v>3.7900000000000003E-2</v>
      </c>
      <c r="X630" s="29">
        <v>-1E-4</v>
      </c>
      <c r="Y630" s="29">
        <v>-2.9000000000000001E-2</v>
      </c>
      <c r="Z630" s="29">
        <v>-3.8600000000000002E-2</v>
      </c>
      <c r="AA630" s="30">
        <v>300</v>
      </c>
      <c r="AB630" s="30">
        <v>475</v>
      </c>
      <c r="AC630" s="31">
        <v>-53.215299999999999</v>
      </c>
      <c r="AD630" s="31">
        <v>0.21339468671679196</v>
      </c>
      <c r="AE630" s="30">
        <v>1</v>
      </c>
    </row>
    <row r="631" spans="2:31" x14ac:dyDescent="0.2">
      <c r="B631" s="28">
        <v>161</v>
      </c>
      <c r="C631" s="29" t="s">
        <v>1491</v>
      </c>
      <c r="D631" s="29" t="s">
        <v>618</v>
      </c>
      <c r="E631" s="29">
        <v>1E-4</v>
      </c>
      <c r="F631" s="29">
        <v>2.8500000000000001E-2</v>
      </c>
      <c r="G631" s="29">
        <v>3.7900000000000003E-2</v>
      </c>
      <c r="H631" s="29">
        <v>-1E-4</v>
      </c>
      <c r="I631" s="29">
        <v>-2.9000000000000001E-2</v>
      </c>
      <c r="J631" s="29">
        <v>-3.8600000000000002E-2</v>
      </c>
      <c r="K631" s="30">
        <v>300</v>
      </c>
      <c r="L631" s="30">
        <v>475</v>
      </c>
      <c r="M631" s="31">
        <v>85.480500000000006</v>
      </c>
      <c r="N631" s="31">
        <v>0.34277894736842107</v>
      </c>
      <c r="O631" s="30">
        <v>1</v>
      </c>
      <c r="R631" s="28">
        <v>161</v>
      </c>
      <c r="S631" s="29" t="s">
        <v>1491</v>
      </c>
      <c r="T631" s="29" t="s">
        <v>618</v>
      </c>
      <c r="U631" s="29">
        <v>1E-4</v>
      </c>
      <c r="V631" s="29">
        <v>2.8500000000000001E-2</v>
      </c>
      <c r="W631" s="29">
        <v>3.7900000000000003E-2</v>
      </c>
      <c r="X631" s="29">
        <v>-1E-4</v>
      </c>
      <c r="Y631" s="29">
        <v>-2.9000000000000001E-2</v>
      </c>
      <c r="Z631" s="29">
        <v>-3.8600000000000002E-2</v>
      </c>
      <c r="AA631" s="30">
        <v>300</v>
      </c>
      <c r="AB631" s="30">
        <v>475</v>
      </c>
      <c r="AC631" s="31">
        <v>85.485100000000003</v>
      </c>
      <c r="AD631" s="31">
        <v>0.3427973934837093</v>
      </c>
      <c r="AE631" s="30">
        <v>1</v>
      </c>
    </row>
    <row r="632" spans="2:31" x14ac:dyDescent="0.2">
      <c r="B632" s="28">
        <v>164</v>
      </c>
      <c r="C632" s="29" t="s">
        <v>1493</v>
      </c>
      <c r="D632" s="29" t="s">
        <v>616</v>
      </c>
      <c r="E632" s="29">
        <v>1E-4</v>
      </c>
      <c r="F632" s="29">
        <v>2.8400000000000002E-2</v>
      </c>
      <c r="G632" s="29">
        <v>3.78E-2</v>
      </c>
      <c r="H632" s="29">
        <v>-1E-4</v>
      </c>
      <c r="I632" s="29">
        <v>-2.8899999999999999E-2</v>
      </c>
      <c r="J632" s="29">
        <v>-3.85E-2</v>
      </c>
      <c r="K632" s="30">
        <v>300</v>
      </c>
      <c r="L632" s="30">
        <v>475</v>
      </c>
      <c r="M632" s="31">
        <v>-43.930700000000002</v>
      </c>
      <c r="N632" s="31">
        <v>0.17616320802005014</v>
      </c>
      <c r="O632" s="30">
        <v>1</v>
      </c>
      <c r="R632" s="28">
        <v>164</v>
      </c>
      <c r="S632" s="29" t="s">
        <v>1493</v>
      </c>
      <c r="T632" s="29" t="s">
        <v>616</v>
      </c>
      <c r="U632" s="29">
        <v>1E-4</v>
      </c>
      <c r="V632" s="29">
        <v>2.8400000000000002E-2</v>
      </c>
      <c r="W632" s="29">
        <v>3.78E-2</v>
      </c>
      <c r="X632" s="29">
        <v>-1E-4</v>
      </c>
      <c r="Y632" s="29">
        <v>-2.8899999999999999E-2</v>
      </c>
      <c r="Z632" s="29">
        <v>-3.85E-2</v>
      </c>
      <c r="AA632" s="30">
        <v>300</v>
      </c>
      <c r="AB632" s="30">
        <v>475</v>
      </c>
      <c r="AC632" s="31">
        <v>-43.926900000000003</v>
      </c>
      <c r="AD632" s="31">
        <v>0.17614796992481205</v>
      </c>
      <c r="AE632" s="30">
        <v>1</v>
      </c>
    </row>
    <row r="633" spans="2:31" x14ac:dyDescent="0.2">
      <c r="B633" s="28">
        <v>164</v>
      </c>
      <c r="C633" s="29" t="s">
        <v>1494</v>
      </c>
      <c r="D633" s="29" t="s">
        <v>618</v>
      </c>
      <c r="E633" s="29">
        <v>1E-4</v>
      </c>
      <c r="F633" s="29">
        <v>2.8400000000000002E-2</v>
      </c>
      <c r="G633" s="29">
        <v>3.78E-2</v>
      </c>
      <c r="H633" s="29">
        <v>-1E-4</v>
      </c>
      <c r="I633" s="29">
        <v>-2.8899999999999999E-2</v>
      </c>
      <c r="J633" s="29">
        <v>-3.85E-2</v>
      </c>
      <c r="K633" s="30">
        <v>300</v>
      </c>
      <c r="L633" s="30">
        <v>475</v>
      </c>
      <c r="M633" s="31">
        <v>69.664199999999994</v>
      </c>
      <c r="N633" s="31">
        <v>0.27935518796992481</v>
      </c>
      <c r="O633" s="30">
        <v>1</v>
      </c>
      <c r="R633" s="28">
        <v>164</v>
      </c>
      <c r="S633" s="29" t="s">
        <v>1494</v>
      </c>
      <c r="T633" s="29" t="s">
        <v>618</v>
      </c>
      <c r="U633" s="29">
        <v>1E-4</v>
      </c>
      <c r="V633" s="29">
        <v>2.8400000000000002E-2</v>
      </c>
      <c r="W633" s="29">
        <v>3.78E-2</v>
      </c>
      <c r="X633" s="29">
        <v>-1E-4</v>
      </c>
      <c r="Y633" s="29">
        <v>-2.8899999999999999E-2</v>
      </c>
      <c r="Z633" s="29">
        <v>-3.85E-2</v>
      </c>
      <c r="AA633" s="30">
        <v>300</v>
      </c>
      <c r="AB633" s="30">
        <v>475</v>
      </c>
      <c r="AC633" s="31">
        <v>69.668099999999995</v>
      </c>
      <c r="AD633" s="31">
        <v>0.27937082706766914</v>
      </c>
      <c r="AE633" s="30">
        <v>1</v>
      </c>
    </row>
    <row r="634" spans="2:31" x14ac:dyDescent="0.2">
      <c r="B634" s="28">
        <v>172</v>
      </c>
      <c r="C634" s="29" t="s">
        <v>1496</v>
      </c>
      <c r="D634" s="29" t="s">
        <v>616</v>
      </c>
      <c r="E634" s="29">
        <v>1E-4</v>
      </c>
      <c r="F634" s="29">
        <v>2.7900000000000001E-2</v>
      </c>
      <c r="G634" s="29">
        <v>3.7199999999999997E-2</v>
      </c>
      <c r="H634" s="29">
        <v>-1E-4</v>
      </c>
      <c r="I634" s="29">
        <v>-2.81E-2</v>
      </c>
      <c r="J634" s="29">
        <v>-3.7499999999999999E-2</v>
      </c>
      <c r="K634" s="30">
        <v>300</v>
      </c>
      <c r="L634" s="30">
        <v>475</v>
      </c>
      <c r="M634" s="31">
        <v>-44.190199999999997</v>
      </c>
      <c r="N634" s="31">
        <v>0.17720380952380951</v>
      </c>
      <c r="O634" s="30">
        <v>1</v>
      </c>
      <c r="R634" s="28">
        <v>172</v>
      </c>
      <c r="S634" s="29" t="s">
        <v>1496</v>
      </c>
      <c r="T634" s="29" t="s">
        <v>616</v>
      </c>
      <c r="U634" s="29">
        <v>1E-4</v>
      </c>
      <c r="V634" s="29">
        <v>2.7900000000000001E-2</v>
      </c>
      <c r="W634" s="29">
        <v>3.7199999999999997E-2</v>
      </c>
      <c r="X634" s="29">
        <v>-1E-4</v>
      </c>
      <c r="Y634" s="29">
        <v>-2.81E-2</v>
      </c>
      <c r="Z634" s="29">
        <v>-3.7499999999999999E-2</v>
      </c>
      <c r="AA634" s="30">
        <v>300</v>
      </c>
      <c r="AB634" s="30">
        <v>475</v>
      </c>
      <c r="AC634" s="31">
        <v>-44.189799999999998</v>
      </c>
      <c r="AD634" s="31">
        <v>0.17720220551378443</v>
      </c>
      <c r="AE634" s="30">
        <v>1</v>
      </c>
    </row>
    <row r="635" spans="2:31" x14ac:dyDescent="0.2">
      <c r="B635" s="28">
        <v>172</v>
      </c>
      <c r="C635" s="29" t="s">
        <v>1497</v>
      </c>
      <c r="D635" s="29" t="s">
        <v>618</v>
      </c>
      <c r="E635" s="29">
        <v>1E-4</v>
      </c>
      <c r="F635" s="29">
        <v>2.7900000000000001E-2</v>
      </c>
      <c r="G635" s="29">
        <v>3.7199999999999997E-2</v>
      </c>
      <c r="H635" s="29">
        <v>-1E-4</v>
      </c>
      <c r="I635" s="29">
        <v>-2.81E-2</v>
      </c>
      <c r="J635" s="29">
        <v>-3.7499999999999999E-2</v>
      </c>
      <c r="K635" s="30">
        <v>300</v>
      </c>
      <c r="L635" s="30">
        <v>475</v>
      </c>
      <c r="M635" s="31">
        <v>69.664199999999994</v>
      </c>
      <c r="N635" s="31">
        <v>0.27935518796992481</v>
      </c>
      <c r="O635" s="30">
        <v>1</v>
      </c>
      <c r="R635" s="28">
        <v>172</v>
      </c>
      <c r="S635" s="29" t="s">
        <v>1497</v>
      </c>
      <c r="T635" s="29" t="s">
        <v>618</v>
      </c>
      <c r="U635" s="29">
        <v>1E-4</v>
      </c>
      <c r="V635" s="29">
        <v>2.7900000000000001E-2</v>
      </c>
      <c r="W635" s="29">
        <v>3.7199999999999997E-2</v>
      </c>
      <c r="X635" s="29">
        <v>-1E-4</v>
      </c>
      <c r="Y635" s="29">
        <v>-2.81E-2</v>
      </c>
      <c r="Z635" s="29">
        <v>-3.7499999999999999E-2</v>
      </c>
      <c r="AA635" s="30">
        <v>300</v>
      </c>
      <c r="AB635" s="30">
        <v>475</v>
      </c>
      <c r="AC635" s="31">
        <v>69.668099999999995</v>
      </c>
      <c r="AD635" s="31">
        <v>0.27937082706766914</v>
      </c>
      <c r="AE635" s="30">
        <v>1</v>
      </c>
    </row>
    <row r="636" spans="2:31" x14ac:dyDescent="0.2">
      <c r="B636" s="28">
        <v>173</v>
      </c>
      <c r="C636" s="29" t="s">
        <v>1499</v>
      </c>
      <c r="D636" s="29" t="s">
        <v>616</v>
      </c>
      <c r="E636" s="29">
        <v>1E-4</v>
      </c>
      <c r="F636" s="29">
        <v>2.7900000000000001E-2</v>
      </c>
      <c r="G636" s="29">
        <v>3.7199999999999997E-2</v>
      </c>
      <c r="H636" s="29">
        <v>-1E-4</v>
      </c>
      <c r="I636" s="29">
        <v>-2.81E-2</v>
      </c>
      <c r="J636" s="29">
        <v>-3.7499999999999999E-2</v>
      </c>
      <c r="K636" s="30">
        <v>300</v>
      </c>
      <c r="L636" s="30">
        <v>475</v>
      </c>
      <c r="M636" s="31">
        <v>-43.308999999999997</v>
      </c>
      <c r="N636" s="31">
        <v>0.1736701754385965</v>
      </c>
      <c r="O636" s="30">
        <v>1</v>
      </c>
      <c r="R636" s="28">
        <v>173</v>
      </c>
      <c r="S636" s="29" t="s">
        <v>1499</v>
      </c>
      <c r="T636" s="29" t="s">
        <v>616</v>
      </c>
      <c r="U636" s="29">
        <v>1E-4</v>
      </c>
      <c r="V636" s="29">
        <v>2.7900000000000001E-2</v>
      </c>
      <c r="W636" s="29">
        <v>3.7199999999999997E-2</v>
      </c>
      <c r="X636" s="29">
        <v>-1E-4</v>
      </c>
      <c r="Y636" s="29">
        <v>-2.81E-2</v>
      </c>
      <c r="Z636" s="29">
        <v>-3.7499999999999999E-2</v>
      </c>
      <c r="AA636" s="30">
        <v>300</v>
      </c>
      <c r="AB636" s="30">
        <v>475</v>
      </c>
      <c r="AC636" s="31">
        <v>-43.308599999999998</v>
      </c>
      <c r="AD636" s="31">
        <v>0.17366857142857142</v>
      </c>
      <c r="AE636" s="30">
        <v>1</v>
      </c>
    </row>
    <row r="637" spans="2:31" x14ac:dyDescent="0.2">
      <c r="B637" s="28">
        <v>173</v>
      </c>
      <c r="C637" s="29" t="s">
        <v>1500</v>
      </c>
      <c r="D637" s="29" t="s">
        <v>618</v>
      </c>
      <c r="E637" s="29">
        <v>1E-4</v>
      </c>
      <c r="F637" s="29">
        <v>2.7900000000000001E-2</v>
      </c>
      <c r="G637" s="29">
        <v>3.7199999999999997E-2</v>
      </c>
      <c r="H637" s="29">
        <v>-1E-4</v>
      </c>
      <c r="I637" s="29">
        <v>-2.81E-2</v>
      </c>
      <c r="J637" s="29">
        <v>-3.7499999999999999E-2</v>
      </c>
      <c r="K637" s="30">
        <v>300</v>
      </c>
      <c r="L637" s="30">
        <v>475</v>
      </c>
      <c r="M637" s="31">
        <v>69.664199999999994</v>
      </c>
      <c r="N637" s="31">
        <v>0.27935518796992481</v>
      </c>
      <c r="O637" s="30">
        <v>1</v>
      </c>
      <c r="R637" s="28">
        <v>173</v>
      </c>
      <c r="S637" s="29" t="s">
        <v>1500</v>
      </c>
      <c r="T637" s="29" t="s">
        <v>618</v>
      </c>
      <c r="U637" s="29">
        <v>1E-4</v>
      </c>
      <c r="V637" s="29">
        <v>2.7900000000000001E-2</v>
      </c>
      <c r="W637" s="29">
        <v>3.7199999999999997E-2</v>
      </c>
      <c r="X637" s="29">
        <v>-1E-4</v>
      </c>
      <c r="Y637" s="29">
        <v>-2.81E-2</v>
      </c>
      <c r="Z637" s="29">
        <v>-3.7499999999999999E-2</v>
      </c>
      <c r="AA637" s="30">
        <v>300</v>
      </c>
      <c r="AB637" s="30">
        <v>475</v>
      </c>
      <c r="AC637" s="31">
        <v>69.668099999999995</v>
      </c>
      <c r="AD637" s="31">
        <v>0.27937082706766914</v>
      </c>
      <c r="AE637" s="30">
        <v>1</v>
      </c>
    </row>
    <row r="638" spans="2:31" x14ac:dyDescent="0.2">
      <c r="B638" s="28">
        <v>174</v>
      </c>
      <c r="C638" s="29" t="s">
        <v>1501</v>
      </c>
      <c r="D638" s="29" t="s">
        <v>616</v>
      </c>
      <c r="E638" s="29">
        <v>1E-4</v>
      </c>
      <c r="F638" s="29">
        <v>2.7900000000000001E-2</v>
      </c>
      <c r="G638" s="29">
        <v>3.7199999999999997E-2</v>
      </c>
      <c r="H638" s="29">
        <v>-1E-4</v>
      </c>
      <c r="I638" s="29">
        <v>-2.81E-2</v>
      </c>
      <c r="J638" s="29">
        <v>-3.7499999999999999E-2</v>
      </c>
      <c r="K638" s="30">
        <v>300</v>
      </c>
      <c r="L638" s="30">
        <v>475</v>
      </c>
      <c r="M638" s="31">
        <v>-45.183599999999998</v>
      </c>
      <c r="N638" s="31">
        <v>0.18118736842105262</v>
      </c>
      <c r="O638" s="30">
        <v>1</v>
      </c>
      <c r="R638" s="28">
        <v>174</v>
      </c>
      <c r="S638" s="29" t="s">
        <v>1501</v>
      </c>
      <c r="T638" s="29" t="s">
        <v>616</v>
      </c>
      <c r="U638" s="29">
        <v>1E-4</v>
      </c>
      <c r="V638" s="29">
        <v>2.7900000000000001E-2</v>
      </c>
      <c r="W638" s="29">
        <v>3.7199999999999997E-2</v>
      </c>
      <c r="X638" s="29">
        <v>-1E-4</v>
      </c>
      <c r="Y638" s="29">
        <v>-2.81E-2</v>
      </c>
      <c r="Z638" s="29">
        <v>-3.7499999999999999E-2</v>
      </c>
      <c r="AA638" s="30">
        <v>300</v>
      </c>
      <c r="AB638" s="30">
        <v>475</v>
      </c>
      <c r="AC638" s="31">
        <v>-45.183300000000003</v>
      </c>
      <c r="AD638" s="31">
        <v>0.18118616541353386</v>
      </c>
      <c r="AE638" s="30">
        <v>1</v>
      </c>
    </row>
    <row r="639" spans="2:31" x14ac:dyDescent="0.2">
      <c r="B639" s="28">
        <v>174</v>
      </c>
      <c r="C639" s="29" t="s">
        <v>1502</v>
      </c>
      <c r="D639" s="29" t="s">
        <v>618</v>
      </c>
      <c r="E639" s="29">
        <v>1E-4</v>
      </c>
      <c r="F639" s="29">
        <v>2.7900000000000001E-2</v>
      </c>
      <c r="G639" s="29">
        <v>3.7199999999999997E-2</v>
      </c>
      <c r="H639" s="29">
        <v>-1E-4</v>
      </c>
      <c r="I639" s="29">
        <v>-2.81E-2</v>
      </c>
      <c r="J639" s="29">
        <v>-3.7499999999999999E-2</v>
      </c>
      <c r="K639" s="30">
        <v>300</v>
      </c>
      <c r="L639" s="30">
        <v>475</v>
      </c>
      <c r="M639" s="31">
        <v>69.664199999999994</v>
      </c>
      <c r="N639" s="31">
        <v>0.27935518796992481</v>
      </c>
      <c r="O639" s="30">
        <v>1</v>
      </c>
      <c r="R639" s="28">
        <v>174</v>
      </c>
      <c r="S639" s="29" t="s">
        <v>1502</v>
      </c>
      <c r="T639" s="29" t="s">
        <v>618</v>
      </c>
      <c r="U639" s="29">
        <v>1E-4</v>
      </c>
      <c r="V639" s="29">
        <v>2.7900000000000001E-2</v>
      </c>
      <c r="W639" s="29">
        <v>3.7199999999999997E-2</v>
      </c>
      <c r="X639" s="29">
        <v>-1E-4</v>
      </c>
      <c r="Y639" s="29">
        <v>-2.81E-2</v>
      </c>
      <c r="Z639" s="29">
        <v>-3.7499999999999999E-2</v>
      </c>
      <c r="AA639" s="30">
        <v>300</v>
      </c>
      <c r="AB639" s="30">
        <v>475</v>
      </c>
      <c r="AC639" s="31">
        <v>69.668099999999995</v>
      </c>
      <c r="AD639" s="31">
        <v>0.27937082706766914</v>
      </c>
      <c r="AE639" s="30">
        <v>1</v>
      </c>
    </row>
    <row r="640" spans="2:31" x14ac:dyDescent="0.2">
      <c r="B640" s="28">
        <v>175</v>
      </c>
      <c r="C640" s="29" t="s">
        <v>1503</v>
      </c>
      <c r="D640" s="29" t="s">
        <v>616</v>
      </c>
      <c r="E640" s="29">
        <v>1E-4</v>
      </c>
      <c r="F640" s="29">
        <v>2.7900000000000001E-2</v>
      </c>
      <c r="G640" s="29">
        <v>3.7199999999999997E-2</v>
      </c>
      <c r="H640" s="29">
        <v>-1E-4</v>
      </c>
      <c r="I640" s="29">
        <v>-2.81E-2</v>
      </c>
      <c r="J640" s="29">
        <v>-3.7499999999999999E-2</v>
      </c>
      <c r="K640" s="30">
        <v>300</v>
      </c>
      <c r="L640" s="30">
        <v>475</v>
      </c>
      <c r="M640" s="31">
        <v>-44.245899999999999</v>
      </c>
      <c r="N640" s="31">
        <v>0.17742716791979951</v>
      </c>
      <c r="O640" s="30">
        <v>1</v>
      </c>
      <c r="R640" s="28">
        <v>175</v>
      </c>
      <c r="S640" s="29" t="s">
        <v>1503</v>
      </c>
      <c r="T640" s="29" t="s">
        <v>616</v>
      </c>
      <c r="U640" s="29">
        <v>1E-4</v>
      </c>
      <c r="V640" s="29">
        <v>2.7900000000000001E-2</v>
      </c>
      <c r="W640" s="29">
        <v>3.7199999999999997E-2</v>
      </c>
      <c r="X640" s="29">
        <v>-1E-4</v>
      </c>
      <c r="Y640" s="29">
        <v>-2.81E-2</v>
      </c>
      <c r="Z640" s="29">
        <v>-3.7499999999999999E-2</v>
      </c>
      <c r="AA640" s="30">
        <v>300</v>
      </c>
      <c r="AB640" s="30">
        <v>475</v>
      </c>
      <c r="AC640" s="31">
        <v>-44.2455</v>
      </c>
      <c r="AD640" s="31">
        <v>0.17742556390977443</v>
      </c>
      <c r="AE640" s="30">
        <v>1</v>
      </c>
    </row>
    <row r="641" spans="2:31" x14ac:dyDescent="0.2">
      <c r="B641" s="28">
        <v>175</v>
      </c>
      <c r="C641" s="29" t="s">
        <v>1504</v>
      </c>
      <c r="D641" s="29" t="s">
        <v>618</v>
      </c>
      <c r="E641" s="29">
        <v>1E-4</v>
      </c>
      <c r="F641" s="29">
        <v>2.7900000000000001E-2</v>
      </c>
      <c r="G641" s="29">
        <v>3.7199999999999997E-2</v>
      </c>
      <c r="H641" s="29">
        <v>-1E-4</v>
      </c>
      <c r="I641" s="29">
        <v>-2.81E-2</v>
      </c>
      <c r="J641" s="29">
        <v>-3.7499999999999999E-2</v>
      </c>
      <c r="K641" s="30">
        <v>300</v>
      </c>
      <c r="L641" s="30">
        <v>475</v>
      </c>
      <c r="M641" s="31">
        <v>69.664199999999994</v>
      </c>
      <c r="N641" s="31">
        <v>0.27935518796992481</v>
      </c>
      <c r="O641" s="30">
        <v>1</v>
      </c>
      <c r="R641" s="28">
        <v>175</v>
      </c>
      <c r="S641" s="29" t="s">
        <v>1504</v>
      </c>
      <c r="T641" s="29" t="s">
        <v>618</v>
      </c>
      <c r="U641" s="29">
        <v>1E-4</v>
      </c>
      <c r="V641" s="29">
        <v>2.7900000000000001E-2</v>
      </c>
      <c r="W641" s="29">
        <v>3.7199999999999997E-2</v>
      </c>
      <c r="X641" s="29">
        <v>-1E-4</v>
      </c>
      <c r="Y641" s="29">
        <v>-2.81E-2</v>
      </c>
      <c r="Z641" s="29">
        <v>-3.7499999999999999E-2</v>
      </c>
      <c r="AA641" s="30">
        <v>300</v>
      </c>
      <c r="AB641" s="30">
        <v>475</v>
      </c>
      <c r="AC641" s="31">
        <v>69.668099999999995</v>
      </c>
      <c r="AD641" s="31">
        <v>0.27937082706766914</v>
      </c>
      <c r="AE641" s="30">
        <v>1</v>
      </c>
    </row>
    <row r="642" spans="2:31" x14ac:dyDescent="0.2">
      <c r="B642" s="28">
        <v>176</v>
      </c>
      <c r="C642" s="29" t="s">
        <v>1506</v>
      </c>
      <c r="D642" s="29" t="s">
        <v>616</v>
      </c>
      <c r="E642" s="29">
        <v>1E-4</v>
      </c>
      <c r="F642" s="29">
        <v>2.7900000000000001E-2</v>
      </c>
      <c r="G642" s="29">
        <v>3.7199999999999997E-2</v>
      </c>
      <c r="H642" s="29">
        <v>-1E-4</v>
      </c>
      <c r="I642" s="29">
        <v>-2.81E-2</v>
      </c>
      <c r="J642" s="29">
        <v>-3.7499999999999999E-2</v>
      </c>
      <c r="K642" s="30">
        <v>300</v>
      </c>
      <c r="L642" s="30">
        <v>475</v>
      </c>
      <c r="M642" s="31">
        <v>-43.3643</v>
      </c>
      <c r="N642" s="31">
        <v>0.17389192982456142</v>
      </c>
      <c r="O642" s="30">
        <v>1</v>
      </c>
      <c r="R642" s="28">
        <v>176</v>
      </c>
      <c r="S642" s="29" t="s">
        <v>1506</v>
      </c>
      <c r="T642" s="29" t="s">
        <v>616</v>
      </c>
      <c r="U642" s="29">
        <v>1E-4</v>
      </c>
      <c r="V642" s="29">
        <v>2.7900000000000001E-2</v>
      </c>
      <c r="W642" s="29">
        <v>3.7199999999999997E-2</v>
      </c>
      <c r="X642" s="29">
        <v>-1E-4</v>
      </c>
      <c r="Y642" s="29">
        <v>-2.81E-2</v>
      </c>
      <c r="Z642" s="29">
        <v>-3.7499999999999999E-2</v>
      </c>
      <c r="AA642" s="30">
        <v>300</v>
      </c>
      <c r="AB642" s="30">
        <v>475</v>
      </c>
      <c r="AC642" s="31">
        <v>-43.363999999999997</v>
      </c>
      <c r="AD642" s="31">
        <v>0.1738907268170426</v>
      </c>
      <c r="AE642" s="30">
        <v>1</v>
      </c>
    </row>
    <row r="643" spans="2:31" x14ac:dyDescent="0.2">
      <c r="B643" s="28">
        <v>176</v>
      </c>
      <c r="C643" s="29" t="s">
        <v>1507</v>
      </c>
      <c r="D643" s="29" t="s">
        <v>618</v>
      </c>
      <c r="E643" s="29">
        <v>1E-4</v>
      </c>
      <c r="F643" s="29">
        <v>2.7900000000000001E-2</v>
      </c>
      <c r="G643" s="29">
        <v>3.7199999999999997E-2</v>
      </c>
      <c r="H643" s="29">
        <v>-1E-4</v>
      </c>
      <c r="I643" s="29">
        <v>-2.81E-2</v>
      </c>
      <c r="J643" s="29">
        <v>-3.7499999999999999E-2</v>
      </c>
      <c r="K643" s="30">
        <v>300</v>
      </c>
      <c r="L643" s="30">
        <v>475</v>
      </c>
      <c r="M643" s="31">
        <v>69.664199999999994</v>
      </c>
      <c r="N643" s="31">
        <v>0.27935518796992481</v>
      </c>
      <c r="O643" s="30">
        <v>1</v>
      </c>
      <c r="R643" s="28">
        <v>176</v>
      </c>
      <c r="S643" s="29" t="s">
        <v>1507</v>
      </c>
      <c r="T643" s="29" t="s">
        <v>618</v>
      </c>
      <c r="U643" s="29">
        <v>1E-4</v>
      </c>
      <c r="V643" s="29">
        <v>2.7900000000000001E-2</v>
      </c>
      <c r="W643" s="29">
        <v>3.7199999999999997E-2</v>
      </c>
      <c r="X643" s="29">
        <v>-1E-4</v>
      </c>
      <c r="Y643" s="29">
        <v>-2.81E-2</v>
      </c>
      <c r="Z643" s="29">
        <v>-3.7499999999999999E-2</v>
      </c>
      <c r="AA643" s="30">
        <v>300</v>
      </c>
      <c r="AB643" s="30">
        <v>475</v>
      </c>
      <c r="AC643" s="31">
        <v>69.668099999999995</v>
      </c>
      <c r="AD643" s="31">
        <v>0.27937082706766914</v>
      </c>
      <c r="AE643" s="30">
        <v>1</v>
      </c>
    </row>
    <row r="644" spans="2:31" x14ac:dyDescent="0.2">
      <c r="B644" s="28">
        <v>150</v>
      </c>
      <c r="C644" s="29" t="s">
        <v>1509</v>
      </c>
      <c r="D644" s="29" t="s">
        <v>616</v>
      </c>
      <c r="E644" s="29">
        <v>1E-4</v>
      </c>
      <c r="F644" s="29">
        <v>2.8400000000000002E-2</v>
      </c>
      <c r="G644" s="29">
        <v>3.78E-2</v>
      </c>
      <c r="H644" s="29">
        <v>-1E-4</v>
      </c>
      <c r="I644" s="29">
        <v>-2.8899999999999999E-2</v>
      </c>
      <c r="J644" s="29">
        <v>-3.85E-2</v>
      </c>
      <c r="K644" s="30">
        <v>300</v>
      </c>
      <c r="L644" s="30">
        <v>475</v>
      </c>
      <c r="M644" s="31">
        <v>-43.3626</v>
      </c>
      <c r="N644" s="31">
        <v>0.17388511278195487</v>
      </c>
      <c r="O644" s="30">
        <v>1</v>
      </c>
      <c r="R644" s="28">
        <v>150</v>
      </c>
      <c r="S644" s="29" t="s">
        <v>1509</v>
      </c>
      <c r="T644" s="29" t="s">
        <v>616</v>
      </c>
      <c r="U644" s="29">
        <v>1E-4</v>
      </c>
      <c r="V644" s="29">
        <v>2.8400000000000002E-2</v>
      </c>
      <c r="W644" s="29">
        <v>3.78E-2</v>
      </c>
      <c r="X644" s="29">
        <v>-1E-4</v>
      </c>
      <c r="Y644" s="29">
        <v>-2.8899999999999999E-2</v>
      </c>
      <c r="Z644" s="29">
        <v>-3.85E-2</v>
      </c>
      <c r="AA644" s="30">
        <v>300</v>
      </c>
      <c r="AB644" s="30">
        <v>475</v>
      </c>
      <c r="AC644" s="31">
        <v>-43.358600000000003</v>
      </c>
      <c r="AD644" s="31">
        <v>0.17386907268170429</v>
      </c>
      <c r="AE644" s="30">
        <v>1</v>
      </c>
    </row>
    <row r="645" spans="2:31" x14ac:dyDescent="0.2">
      <c r="B645" s="28">
        <v>150</v>
      </c>
      <c r="C645" s="29" t="s">
        <v>1510</v>
      </c>
      <c r="D645" s="29" t="s">
        <v>618</v>
      </c>
      <c r="E645" s="29">
        <v>1E-4</v>
      </c>
      <c r="F645" s="29">
        <v>2.8400000000000002E-2</v>
      </c>
      <c r="G645" s="29">
        <v>3.78E-2</v>
      </c>
      <c r="H645" s="29">
        <v>-1E-4</v>
      </c>
      <c r="I645" s="29">
        <v>-2.8899999999999999E-2</v>
      </c>
      <c r="J645" s="29">
        <v>-3.85E-2</v>
      </c>
      <c r="K645" s="30">
        <v>300</v>
      </c>
      <c r="L645" s="30">
        <v>475</v>
      </c>
      <c r="M645" s="31">
        <v>69.713800000000006</v>
      </c>
      <c r="N645" s="31">
        <v>0.2795540852130326</v>
      </c>
      <c r="O645" s="30">
        <v>1</v>
      </c>
      <c r="R645" s="28">
        <v>150</v>
      </c>
      <c r="S645" s="29" t="s">
        <v>1510</v>
      </c>
      <c r="T645" s="29" t="s">
        <v>618</v>
      </c>
      <c r="U645" s="29">
        <v>1E-4</v>
      </c>
      <c r="V645" s="29">
        <v>2.8400000000000002E-2</v>
      </c>
      <c r="W645" s="29">
        <v>3.78E-2</v>
      </c>
      <c r="X645" s="29">
        <v>-1E-4</v>
      </c>
      <c r="Y645" s="29">
        <v>-2.8899999999999999E-2</v>
      </c>
      <c r="Z645" s="29">
        <v>-3.85E-2</v>
      </c>
      <c r="AA645" s="30">
        <v>300</v>
      </c>
      <c r="AB645" s="30">
        <v>475</v>
      </c>
      <c r="AC645" s="31">
        <v>69.717600000000004</v>
      </c>
      <c r="AD645" s="31">
        <v>0.27956932330827072</v>
      </c>
      <c r="AE645" s="30">
        <v>1</v>
      </c>
    </row>
    <row r="646" spans="2:31" x14ac:dyDescent="0.2">
      <c r="B646" s="28">
        <v>153</v>
      </c>
      <c r="C646" s="29" t="s">
        <v>1512</v>
      </c>
      <c r="D646" s="29" t="s">
        <v>616</v>
      </c>
      <c r="E646" s="29">
        <v>1E-4</v>
      </c>
      <c r="F646" s="29">
        <v>2.8500000000000001E-2</v>
      </c>
      <c r="G646" s="29">
        <v>3.7900000000000003E-2</v>
      </c>
      <c r="H646" s="29">
        <v>-1E-4</v>
      </c>
      <c r="I646" s="29">
        <v>-2.9000000000000001E-2</v>
      </c>
      <c r="J646" s="29">
        <v>-3.8600000000000002E-2</v>
      </c>
      <c r="K646" s="30">
        <v>300</v>
      </c>
      <c r="L646" s="30">
        <v>475</v>
      </c>
      <c r="M646" s="31">
        <v>-54.2804</v>
      </c>
      <c r="N646" s="31">
        <v>0.21766576441102758</v>
      </c>
      <c r="O646" s="30">
        <v>1</v>
      </c>
      <c r="R646" s="28">
        <v>153</v>
      </c>
      <c r="S646" s="29" t="s">
        <v>1512</v>
      </c>
      <c r="T646" s="29" t="s">
        <v>616</v>
      </c>
      <c r="U646" s="29">
        <v>1E-4</v>
      </c>
      <c r="V646" s="29">
        <v>2.8500000000000001E-2</v>
      </c>
      <c r="W646" s="29">
        <v>3.7900000000000003E-2</v>
      </c>
      <c r="X646" s="29">
        <v>-1E-4</v>
      </c>
      <c r="Y646" s="29">
        <v>-2.9000000000000001E-2</v>
      </c>
      <c r="Z646" s="29">
        <v>-3.8600000000000002E-2</v>
      </c>
      <c r="AA646" s="30">
        <v>300</v>
      </c>
      <c r="AB646" s="30">
        <v>475</v>
      </c>
      <c r="AC646" s="31">
        <v>-54.275799999999997</v>
      </c>
      <c r="AD646" s="31">
        <v>0.21764731829573933</v>
      </c>
      <c r="AE646" s="30">
        <v>1</v>
      </c>
    </row>
    <row r="647" spans="2:31" x14ac:dyDescent="0.2">
      <c r="B647" s="28">
        <v>153</v>
      </c>
      <c r="C647" s="29" t="s">
        <v>1513</v>
      </c>
      <c r="D647" s="29" t="s">
        <v>618</v>
      </c>
      <c r="E647" s="29">
        <v>1E-4</v>
      </c>
      <c r="F647" s="29">
        <v>2.8500000000000001E-2</v>
      </c>
      <c r="G647" s="29">
        <v>3.7900000000000003E-2</v>
      </c>
      <c r="H647" s="29">
        <v>-1E-4</v>
      </c>
      <c r="I647" s="29">
        <v>-2.9000000000000001E-2</v>
      </c>
      <c r="J647" s="29">
        <v>-3.8600000000000002E-2</v>
      </c>
      <c r="K647" s="30">
        <v>300</v>
      </c>
      <c r="L647" s="30">
        <v>475</v>
      </c>
      <c r="M647" s="31">
        <v>85.707999999999998</v>
      </c>
      <c r="N647" s="31">
        <v>0.34369122807017544</v>
      </c>
      <c r="O647" s="30">
        <v>1</v>
      </c>
      <c r="R647" s="28">
        <v>153</v>
      </c>
      <c r="S647" s="29" t="s">
        <v>1513</v>
      </c>
      <c r="T647" s="29" t="s">
        <v>618</v>
      </c>
      <c r="U647" s="29">
        <v>1E-4</v>
      </c>
      <c r="V647" s="29">
        <v>2.8500000000000001E-2</v>
      </c>
      <c r="W647" s="29">
        <v>3.7900000000000003E-2</v>
      </c>
      <c r="X647" s="29">
        <v>-1E-4</v>
      </c>
      <c r="Y647" s="29">
        <v>-2.9000000000000001E-2</v>
      </c>
      <c r="Z647" s="29">
        <v>-3.8600000000000002E-2</v>
      </c>
      <c r="AA647" s="30">
        <v>300</v>
      </c>
      <c r="AB647" s="30">
        <v>475</v>
      </c>
      <c r="AC647" s="31">
        <v>85.712699999999998</v>
      </c>
      <c r="AD647" s="31">
        <v>0.34371007518796992</v>
      </c>
      <c r="AE647" s="30">
        <v>1</v>
      </c>
    </row>
    <row r="648" spans="2:31" x14ac:dyDescent="0.2">
      <c r="B648" s="28">
        <v>156</v>
      </c>
      <c r="C648" s="29" t="s">
        <v>1515</v>
      </c>
      <c r="D648" s="29" t="s">
        <v>616</v>
      </c>
      <c r="E648" s="29">
        <v>1E-4</v>
      </c>
      <c r="F648" s="29">
        <v>2.8500000000000001E-2</v>
      </c>
      <c r="G648" s="29">
        <v>3.7900000000000003E-2</v>
      </c>
      <c r="H648" s="29">
        <v>-1E-4</v>
      </c>
      <c r="I648" s="29">
        <v>-2.9000000000000001E-2</v>
      </c>
      <c r="J648" s="29">
        <v>-3.8600000000000002E-2</v>
      </c>
      <c r="K648" s="30">
        <v>300</v>
      </c>
      <c r="L648" s="30">
        <v>475</v>
      </c>
      <c r="M648" s="31">
        <v>-54.9878</v>
      </c>
      <c r="N648" s="31">
        <v>0.22050245614035088</v>
      </c>
      <c r="O648" s="30">
        <v>1</v>
      </c>
      <c r="R648" s="28">
        <v>156</v>
      </c>
      <c r="S648" s="29" t="s">
        <v>1515</v>
      </c>
      <c r="T648" s="29" t="s">
        <v>616</v>
      </c>
      <c r="U648" s="29">
        <v>1E-4</v>
      </c>
      <c r="V648" s="29">
        <v>2.8500000000000001E-2</v>
      </c>
      <c r="W648" s="29">
        <v>3.7900000000000003E-2</v>
      </c>
      <c r="X648" s="29">
        <v>-1E-4</v>
      </c>
      <c r="Y648" s="29">
        <v>-2.9000000000000001E-2</v>
      </c>
      <c r="Z648" s="29">
        <v>-3.8600000000000002E-2</v>
      </c>
      <c r="AA648" s="30">
        <v>300</v>
      </c>
      <c r="AB648" s="30">
        <v>475</v>
      </c>
      <c r="AC648" s="31">
        <v>-54.9831</v>
      </c>
      <c r="AD648" s="31">
        <v>0.2204836090225564</v>
      </c>
      <c r="AE648" s="30">
        <v>1</v>
      </c>
    </row>
    <row r="649" spans="2:31" x14ac:dyDescent="0.2">
      <c r="B649" s="28">
        <v>156</v>
      </c>
      <c r="C649" s="29" t="s">
        <v>1516</v>
      </c>
      <c r="D649" s="29" t="s">
        <v>618</v>
      </c>
      <c r="E649" s="29">
        <v>1E-4</v>
      </c>
      <c r="F649" s="29">
        <v>2.8500000000000001E-2</v>
      </c>
      <c r="G649" s="29">
        <v>3.7900000000000003E-2</v>
      </c>
      <c r="H649" s="29">
        <v>-1E-4</v>
      </c>
      <c r="I649" s="29">
        <v>-2.9000000000000001E-2</v>
      </c>
      <c r="J649" s="29">
        <v>-3.8600000000000002E-2</v>
      </c>
      <c r="K649" s="30">
        <v>300</v>
      </c>
      <c r="L649" s="30">
        <v>475</v>
      </c>
      <c r="M649" s="31">
        <v>86.412000000000006</v>
      </c>
      <c r="N649" s="31">
        <v>0.34651428571428572</v>
      </c>
      <c r="O649" s="30">
        <v>1</v>
      </c>
      <c r="R649" s="28">
        <v>156</v>
      </c>
      <c r="S649" s="29" t="s">
        <v>1516</v>
      </c>
      <c r="T649" s="29" t="s">
        <v>618</v>
      </c>
      <c r="U649" s="29">
        <v>1E-4</v>
      </c>
      <c r="V649" s="29">
        <v>2.8500000000000001E-2</v>
      </c>
      <c r="W649" s="29">
        <v>3.7900000000000003E-2</v>
      </c>
      <c r="X649" s="29">
        <v>-1E-4</v>
      </c>
      <c r="Y649" s="29">
        <v>-2.9000000000000001E-2</v>
      </c>
      <c r="Z649" s="29">
        <v>-3.8600000000000002E-2</v>
      </c>
      <c r="AA649" s="30">
        <v>300</v>
      </c>
      <c r="AB649" s="30">
        <v>475</v>
      </c>
      <c r="AC649" s="31">
        <v>86.416799999999995</v>
      </c>
      <c r="AD649" s="31">
        <v>0.3465335338345864</v>
      </c>
      <c r="AE649" s="30">
        <v>1</v>
      </c>
    </row>
    <row r="650" spans="2:31" x14ac:dyDescent="0.2">
      <c r="B650" s="28">
        <v>159</v>
      </c>
      <c r="C650" s="29" t="s">
        <v>1518</v>
      </c>
      <c r="D650" s="29" t="s">
        <v>616</v>
      </c>
      <c r="E650" s="29">
        <v>1E-4</v>
      </c>
      <c r="F650" s="29">
        <v>2.8500000000000001E-2</v>
      </c>
      <c r="G650" s="29">
        <v>3.7900000000000003E-2</v>
      </c>
      <c r="H650" s="29">
        <v>-1E-4</v>
      </c>
      <c r="I650" s="29">
        <v>-2.9000000000000001E-2</v>
      </c>
      <c r="J650" s="29">
        <v>-3.8600000000000002E-2</v>
      </c>
      <c r="K650" s="30">
        <v>300</v>
      </c>
      <c r="L650" s="30">
        <v>475</v>
      </c>
      <c r="M650" s="31">
        <v>-55.001199999999997</v>
      </c>
      <c r="N650" s="31">
        <v>0.22055619047619046</v>
      </c>
      <c r="O650" s="30">
        <v>1</v>
      </c>
      <c r="R650" s="28">
        <v>159</v>
      </c>
      <c r="S650" s="29" t="s">
        <v>1518</v>
      </c>
      <c r="T650" s="29" t="s">
        <v>616</v>
      </c>
      <c r="U650" s="29">
        <v>1E-4</v>
      </c>
      <c r="V650" s="29">
        <v>2.8500000000000001E-2</v>
      </c>
      <c r="W650" s="29">
        <v>3.7900000000000003E-2</v>
      </c>
      <c r="X650" s="29">
        <v>-1E-4</v>
      </c>
      <c r="Y650" s="29">
        <v>-2.9000000000000001E-2</v>
      </c>
      <c r="Z650" s="29">
        <v>-3.8600000000000002E-2</v>
      </c>
      <c r="AA650" s="30">
        <v>300</v>
      </c>
      <c r="AB650" s="30">
        <v>475</v>
      </c>
      <c r="AC650" s="31">
        <v>-54.996499999999997</v>
      </c>
      <c r="AD650" s="31">
        <v>0.22053734335839598</v>
      </c>
      <c r="AE650" s="30">
        <v>1</v>
      </c>
    </row>
    <row r="651" spans="2:31" x14ac:dyDescent="0.2">
      <c r="B651" s="28">
        <v>159</v>
      </c>
      <c r="C651" s="29" t="s">
        <v>1519</v>
      </c>
      <c r="D651" s="29" t="s">
        <v>618</v>
      </c>
      <c r="E651" s="29">
        <v>1E-4</v>
      </c>
      <c r="F651" s="29">
        <v>2.8500000000000001E-2</v>
      </c>
      <c r="G651" s="29">
        <v>3.7900000000000003E-2</v>
      </c>
      <c r="H651" s="29">
        <v>-1E-4</v>
      </c>
      <c r="I651" s="29">
        <v>-2.9000000000000001E-2</v>
      </c>
      <c r="J651" s="29">
        <v>-3.8600000000000002E-2</v>
      </c>
      <c r="K651" s="30">
        <v>300</v>
      </c>
      <c r="L651" s="30">
        <v>475</v>
      </c>
      <c r="M651" s="31">
        <v>86.398899999999998</v>
      </c>
      <c r="N651" s="31">
        <v>0.34646175438596488</v>
      </c>
      <c r="O651" s="30">
        <v>1</v>
      </c>
      <c r="R651" s="28">
        <v>159</v>
      </c>
      <c r="S651" s="29" t="s">
        <v>1519</v>
      </c>
      <c r="T651" s="29" t="s">
        <v>618</v>
      </c>
      <c r="U651" s="29">
        <v>1E-4</v>
      </c>
      <c r="V651" s="29">
        <v>2.8500000000000001E-2</v>
      </c>
      <c r="W651" s="29">
        <v>3.7900000000000003E-2</v>
      </c>
      <c r="X651" s="29">
        <v>-1E-4</v>
      </c>
      <c r="Y651" s="29">
        <v>-2.9000000000000001E-2</v>
      </c>
      <c r="Z651" s="29">
        <v>-3.8600000000000002E-2</v>
      </c>
      <c r="AA651" s="30">
        <v>300</v>
      </c>
      <c r="AB651" s="30">
        <v>475</v>
      </c>
      <c r="AC651" s="31">
        <v>86.403499999999994</v>
      </c>
      <c r="AD651" s="31">
        <v>0.34648020050125311</v>
      </c>
      <c r="AE651" s="30">
        <v>1</v>
      </c>
    </row>
    <row r="652" spans="2:31" x14ac:dyDescent="0.2">
      <c r="B652" s="28">
        <v>162</v>
      </c>
      <c r="C652" s="29" t="s">
        <v>1521</v>
      </c>
      <c r="D652" s="29" t="s">
        <v>616</v>
      </c>
      <c r="E652" s="29">
        <v>1E-4</v>
      </c>
      <c r="F652" s="29">
        <v>2.8500000000000001E-2</v>
      </c>
      <c r="G652" s="29">
        <v>3.7900000000000003E-2</v>
      </c>
      <c r="H652" s="29">
        <v>-1E-4</v>
      </c>
      <c r="I652" s="29">
        <v>-2.9000000000000001E-2</v>
      </c>
      <c r="J652" s="29">
        <v>-3.8600000000000002E-2</v>
      </c>
      <c r="K652" s="30">
        <v>300</v>
      </c>
      <c r="L652" s="30">
        <v>475</v>
      </c>
      <c r="M652" s="31">
        <v>-54.316600000000001</v>
      </c>
      <c r="N652" s="31">
        <v>0.21781092731829574</v>
      </c>
      <c r="O652" s="30">
        <v>1</v>
      </c>
      <c r="R652" s="28">
        <v>162</v>
      </c>
      <c r="S652" s="29" t="s">
        <v>1521</v>
      </c>
      <c r="T652" s="29" t="s">
        <v>616</v>
      </c>
      <c r="U652" s="29">
        <v>1E-4</v>
      </c>
      <c r="V652" s="29">
        <v>2.8500000000000001E-2</v>
      </c>
      <c r="W652" s="29">
        <v>3.7900000000000003E-2</v>
      </c>
      <c r="X652" s="29">
        <v>-1E-4</v>
      </c>
      <c r="Y652" s="29">
        <v>-2.9000000000000001E-2</v>
      </c>
      <c r="Z652" s="29">
        <v>-3.8600000000000002E-2</v>
      </c>
      <c r="AA652" s="30">
        <v>300</v>
      </c>
      <c r="AB652" s="30">
        <v>475</v>
      </c>
      <c r="AC652" s="31">
        <v>-54.311999999999998</v>
      </c>
      <c r="AD652" s="31">
        <v>0.21779248120300751</v>
      </c>
      <c r="AE652" s="30">
        <v>1</v>
      </c>
    </row>
    <row r="653" spans="2:31" x14ac:dyDescent="0.2">
      <c r="B653" s="28">
        <v>162</v>
      </c>
      <c r="C653" s="29" t="s">
        <v>1522</v>
      </c>
      <c r="D653" s="29" t="s">
        <v>618</v>
      </c>
      <c r="E653" s="29">
        <v>1E-4</v>
      </c>
      <c r="F653" s="29">
        <v>2.8500000000000001E-2</v>
      </c>
      <c r="G653" s="29">
        <v>3.7900000000000003E-2</v>
      </c>
      <c r="H653" s="29">
        <v>-1E-4</v>
      </c>
      <c r="I653" s="29">
        <v>-2.9000000000000001E-2</v>
      </c>
      <c r="J653" s="29">
        <v>-3.8600000000000002E-2</v>
      </c>
      <c r="K653" s="30">
        <v>300</v>
      </c>
      <c r="L653" s="30">
        <v>475</v>
      </c>
      <c r="M653" s="31">
        <v>85.671599999999998</v>
      </c>
      <c r="N653" s="31">
        <v>0.34354526315789469</v>
      </c>
      <c r="O653" s="30">
        <v>1</v>
      </c>
      <c r="R653" s="28">
        <v>162</v>
      </c>
      <c r="S653" s="29" t="s">
        <v>1522</v>
      </c>
      <c r="T653" s="29" t="s">
        <v>618</v>
      </c>
      <c r="U653" s="29">
        <v>1E-4</v>
      </c>
      <c r="V653" s="29">
        <v>2.8500000000000001E-2</v>
      </c>
      <c r="W653" s="29">
        <v>3.7900000000000003E-2</v>
      </c>
      <c r="X653" s="29">
        <v>-1E-4</v>
      </c>
      <c r="Y653" s="29">
        <v>-2.9000000000000001E-2</v>
      </c>
      <c r="Z653" s="29">
        <v>-3.8600000000000002E-2</v>
      </c>
      <c r="AA653" s="30">
        <v>300</v>
      </c>
      <c r="AB653" s="30">
        <v>475</v>
      </c>
      <c r="AC653" s="31">
        <v>85.676199999999994</v>
      </c>
      <c r="AD653" s="31">
        <v>0.34356370927318297</v>
      </c>
      <c r="AE653" s="30">
        <v>1</v>
      </c>
    </row>
    <row r="654" spans="2:31" x14ac:dyDescent="0.2">
      <c r="B654" s="28">
        <v>165</v>
      </c>
      <c r="C654" s="29" t="s">
        <v>1524</v>
      </c>
      <c r="D654" s="29" t="s">
        <v>616</v>
      </c>
      <c r="E654" s="29">
        <v>1E-4</v>
      </c>
      <c r="F654" s="29">
        <v>2.8400000000000002E-2</v>
      </c>
      <c r="G654" s="29">
        <v>3.78E-2</v>
      </c>
      <c r="H654" s="29">
        <v>-1E-4</v>
      </c>
      <c r="I654" s="29">
        <v>-2.8899999999999999E-2</v>
      </c>
      <c r="J654" s="29">
        <v>-3.85E-2</v>
      </c>
      <c r="K654" s="30">
        <v>300</v>
      </c>
      <c r="L654" s="30">
        <v>475</v>
      </c>
      <c r="M654" s="31">
        <v>-43.403700000000001</v>
      </c>
      <c r="N654" s="31">
        <v>0.17404992481203008</v>
      </c>
      <c r="O654" s="30">
        <v>1</v>
      </c>
      <c r="R654" s="28">
        <v>165</v>
      </c>
      <c r="S654" s="29" t="s">
        <v>1524</v>
      </c>
      <c r="T654" s="29" t="s">
        <v>616</v>
      </c>
      <c r="U654" s="29">
        <v>1E-4</v>
      </c>
      <c r="V654" s="29">
        <v>2.8400000000000002E-2</v>
      </c>
      <c r="W654" s="29">
        <v>3.78E-2</v>
      </c>
      <c r="X654" s="29">
        <v>-1E-4</v>
      </c>
      <c r="Y654" s="29">
        <v>-2.8899999999999999E-2</v>
      </c>
      <c r="Z654" s="29">
        <v>-3.85E-2</v>
      </c>
      <c r="AA654" s="30">
        <v>300</v>
      </c>
      <c r="AB654" s="30">
        <v>475</v>
      </c>
      <c r="AC654" s="31">
        <v>-43.399900000000002</v>
      </c>
      <c r="AD654" s="31">
        <v>0.17403468671679198</v>
      </c>
      <c r="AE654" s="30">
        <v>1</v>
      </c>
    </row>
    <row r="655" spans="2:31" x14ac:dyDescent="0.2">
      <c r="B655" s="28">
        <v>165</v>
      </c>
      <c r="C655" s="29" t="s">
        <v>1525</v>
      </c>
      <c r="D655" s="29" t="s">
        <v>618</v>
      </c>
      <c r="E655" s="29">
        <v>1E-4</v>
      </c>
      <c r="F655" s="29">
        <v>2.8400000000000002E-2</v>
      </c>
      <c r="G655" s="29">
        <v>3.78E-2</v>
      </c>
      <c r="H655" s="29">
        <v>-1E-4</v>
      </c>
      <c r="I655" s="29">
        <v>-2.8899999999999999E-2</v>
      </c>
      <c r="J655" s="29">
        <v>-3.85E-2</v>
      </c>
      <c r="K655" s="30">
        <v>300</v>
      </c>
      <c r="L655" s="30">
        <v>475</v>
      </c>
      <c r="M655" s="31">
        <v>69.671800000000005</v>
      </c>
      <c r="N655" s="31">
        <v>0.279385664160401</v>
      </c>
      <c r="O655" s="30">
        <v>1</v>
      </c>
      <c r="R655" s="28">
        <v>165</v>
      </c>
      <c r="S655" s="29" t="s">
        <v>1525</v>
      </c>
      <c r="T655" s="29" t="s">
        <v>618</v>
      </c>
      <c r="U655" s="29">
        <v>1E-4</v>
      </c>
      <c r="V655" s="29">
        <v>2.8400000000000002E-2</v>
      </c>
      <c r="W655" s="29">
        <v>3.78E-2</v>
      </c>
      <c r="X655" s="29">
        <v>-1E-4</v>
      </c>
      <c r="Y655" s="29">
        <v>-2.8899999999999999E-2</v>
      </c>
      <c r="Z655" s="29">
        <v>-3.85E-2</v>
      </c>
      <c r="AA655" s="30">
        <v>300</v>
      </c>
      <c r="AB655" s="30">
        <v>475</v>
      </c>
      <c r="AC655" s="31">
        <v>69.675700000000006</v>
      </c>
      <c r="AD655" s="31">
        <v>0.27940130325814538</v>
      </c>
      <c r="AE655" s="30">
        <v>1</v>
      </c>
    </row>
    <row r="656" spans="2:31" x14ac:dyDescent="0.2">
      <c r="B656" s="28">
        <v>177</v>
      </c>
      <c r="C656" s="29" t="s">
        <v>1527</v>
      </c>
      <c r="D656" s="29" t="s">
        <v>616</v>
      </c>
      <c r="E656" s="29">
        <v>1E-4</v>
      </c>
      <c r="F656" s="29">
        <v>2.7900000000000001E-2</v>
      </c>
      <c r="G656" s="29">
        <v>3.7199999999999997E-2</v>
      </c>
      <c r="H656" s="29">
        <v>-1E-4</v>
      </c>
      <c r="I656" s="29">
        <v>-2.81E-2</v>
      </c>
      <c r="J656" s="29">
        <v>-3.7499999999999999E-2</v>
      </c>
      <c r="K656" s="30">
        <v>300</v>
      </c>
      <c r="L656" s="30">
        <v>475</v>
      </c>
      <c r="M656" s="31">
        <v>-44.3048</v>
      </c>
      <c r="N656" s="31">
        <v>0.17766335839598998</v>
      </c>
      <c r="O656" s="30">
        <v>1</v>
      </c>
      <c r="R656" s="28">
        <v>177</v>
      </c>
      <c r="S656" s="29" t="s">
        <v>1527</v>
      </c>
      <c r="T656" s="29" t="s">
        <v>616</v>
      </c>
      <c r="U656" s="29">
        <v>1E-4</v>
      </c>
      <c r="V656" s="29">
        <v>2.7900000000000001E-2</v>
      </c>
      <c r="W656" s="29">
        <v>3.7199999999999997E-2</v>
      </c>
      <c r="X656" s="29">
        <v>-1E-4</v>
      </c>
      <c r="Y656" s="29">
        <v>-2.81E-2</v>
      </c>
      <c r="Z656" s="29">
        <v>-3.7499999999999999E-2</v>
      </c>
      <c r="AA656" s="30">
        <v>300</v>
      </c>
      <c r="AB656" s="30">
        <v>475</v>
      </c>
      <c r="AC656" s="31">
        <v>-44.304499999999997</v>
      </c>
      <c r="AD656" s="31">
        <v>0.17766215538847119</v>
      </c>
      <c r="AE656" s="30">
        <v>1</v>
      </c>
    </row>
    <row r="657" spans="2:31" x14ac:dyDescent="0.2">
      <c r="B657" s="28">
        <v>177</v>
      </c>
      <c r="C657" s="29" t="s">
        <v>1528</v>
      </c>
      <c r="D657" s="29" t="s">
        <v>618</v>
      </c>
      <c r="E657" s="29">
        <v>1E-4</v>
      </c>
      <c r="F657" s="29">
        <v>2.7900000000000001E-2</v>
      </c>
      <c r="G657" s="29">
        <v>3.7199999999999997E-2</v>
      </c>
      <c r="H657" s="29">
        <v>-1E-4</v>
      </c>
      <c r="I657" s="29">
        <v>-2.81E-2</v>
      </c>
      <c r="J657" s="29">
        <v>-3.7499999999999999E-2</v>
      </c>
      <c r="K657" s="30">
        <v>300</v>
      </c>
      <c r="L657" s="30">
        <v>475</v>
      </c>
      <c r="M657" s="31">
        <v>69.671800000000005</v>
      </c>
      <c r="N657" s="31">
        <v>0.279385664160401</v>
      </c>
      <c r="O657" s="30">
        <v>1</v>
      </c>
      <c r="R657" s="28">
        <v>177</v>
      </c>
      <c r="S657" s="29" t="s">
        <v>1528</v>
      </c>
      <c r="T657" s="29" t="s">
        <v>618</v>
      </c>
      <c r="U657" s="29">
        <v>1E-4</v>
      </c>
      <c r="V657" s="29">
        <v>2.7900000000000001E-2</v>
      </c>
      <c r="W657" s="29">
        <v>3.7199999999999997E-2</v>
      </c>
      <c r="X657" s="29">
        <v>-1E-4</v>
      </c>
      <c r="Y657" s="29">
        <v>-2.81E-2</v>
      </c>
      <c r="Z657" s="29">
        <v>-3.7499999999999999E-2</v>
      </c>
      <c r="AA657" s="30">
        <v>300</v>
      </c>
      <c r="AB657" s="30">
        <v>475</v>
      </c>
      <c r="AC657" s="31">
        <v>69.675700000000006</v>
      </c>
      <c r="AD657" s="31">
        <v>0.27940130325814538</v>
      </c>
      <c r="AE657" s="30">
        <v>1</v>
      </c>
    </row>
    <row r="658" spans="2:31" x14ac:dyDescent="0.2">
      <c r="B658" s="28">
        <v>178</v>
      </c>
      <c r="C658" s="29" t="s">
        <v>1530</v>
      </c>
      <c r="D658" s="29" t="s">
        <v>616</v>
      </c>
      <c r="E658" s="29">
        <v>1E-4</v>
      </c>
      <c r="F658" s="29">
        <v>2.7900000000000001E-2</v>
      </c>
      <c r="G658" s="29">
        <v>3.7199999999999997E-2</v>
      </c>
      <c r="H658" s="29">
        <v>-1E-4</v>
      </c>
      <c r="I658" s="29">
        <v>-2.81E-2</v>
      </c>
      <c r="J658" s="29">
        <v>-3.7499999999999999E-2</v>
      </c>
      <c r="K658" s="30">
        <v>300</v>
      </c>
      <c r="L658" s="30">
        <v>475</v>
      </c>
      <c r="M658" s="31">
        <v>-43.384900000000002</v>
      </c>
      <c r="N658" s="31">
        <v>0.17397453634085214</v>
      </c>
      <c r="O658" s="30">
        <v>1</v>
      </c>
      <c r="R658" s="28">
        <v>178</v>
      </c>
      <c r="S658" s="29" t="s">
        <v>1530</v>
      </c>
      <c r="T658" s="29" t="s">
        <v>616</v>
      </c>
      <c r="U658" s="29">
        <v>1E-4</v>
      </c>
      <c r="V658" s="29">
        <v>2.7900000000000001E-2</v>
      </c>
      <c r="W658" s="29">
        <v>3.7199999999999997E-2</v>
      </c>
      <c r="X658" s="29">
        <v>-1E-4</v>
      </c>
      <c r="Y658" s="29">
        <v>-2.81E-2</v>
      </c>
      <c r="Z658" s="29">
        <v>-3.7499999999999999E-2</v>
      </c>
      <c r="AA658" s="30">
        <v>300</v>
      </c>
      <c r="AB658" s="30">
        <v>475</v>
      </c>
      <c r="AC658" s="31">
        <v>-43.384399999999999</v>
      </c>
      <c r="AD658" s="31">
        <v>0.1739725313283208</v>
      </c>
      <c r="AE658" s="30">
        <v>1</v>
      </c>
    </row>
    <row r="659" spans="2:31" x14ac:dyDescent="0.2">
      <c r="B659" s="28">
        <v>178</v>
      </c>
      <c r="C659" s="29" t="s">
        <v>1531</v>
      </c>
      <c r="D659" s="29" t="s">
        <v>618</v>
      </c>
      <c r="E659" s="29">
        <v>1E-4</v>
      </c>
      <c r="F659" s="29">
        <v>2.7900000000000001E-2</v>
      </c>
      <c r="G659" s="29">
        <v>3.7199999999999997E-2</v>
      </c>
      <c r="H659" s="29">
        <v>-1E-4</v>
      </c>
      <c r="I659" s="29">
        <v>-2.81E-2</v>
      </c>
      <c r="J659" s="29">
        <v>-3.7499999999999999E-2</v>
      </c>
      <c r="K659" s="30">
        <v>300</v>
      </c>
      <c r="L659" s="30">
        <v>475</v>
      </c>
      <c r="M659" s="31">
        <v>69.671800000000005</v>
      </c>
      <c r="N659" s="31">
        <v>0.279385664160401</v>
      </c>
      <c r="O659" s="30">
        <v>1</v>
      </c>
      <c r="R659" s="28">
        <v>178</v>
      </c>
      <c r="S659" s="29" t="s">
        <v>1531</v>
      </c>
      <c r="T659" s="29" t="s">
        <v>618</v>
      </c>
      <c r="U659" s="29">
        <v>1E-4</v>
      </c>
      <c r="V659" s="29">
        <v>2.7900000000000001E-2</v>
      </c>
      <c r="W659" s="29">
        <v>3.7199999999999997E-2</v>
      </c>
      <c r="X659" s="29">
        <v>-1E-4</v>
      </c>
      <c r="Y659" s="29">
        <v>-2.81E-2</v>
      </c>
      <c r="Z659" s="29">
        <v>-3.7499999999999999E-2</v>
      </c>
      <c r="AA659" s="30">
        <v>300</v>
      </c>
      <c r="AB659" s="30">
        <v>475</v>
      </c>
      <c r="AC659" s="31">
        <v>69.675700000000006</v>
      </c>
      <c r="AD659" s="31">
        <v>0.27940130325814538</v>
      </c>
      <c r="AE659" s="30">
        <v>1</v>
      </c>
    </row>
    <row r="660" spans="2:31" x14ac:dyDescent="0.2">
      <c r="B660" s="28">
        <v>179</v>
      </c>
      <c r="C660" s="29" t="s">
        <v>1532</v>
      </c>
      <c r="D660" s="29" t="s">
        <v>616</v>
      </c>
      <c r="E660" s="29">
        <v>1E-4</v>
      </c>
      <c r="F660" s="29">
        <v>2.7900000000000001E-2</v>
      </c>
      <c r="G660" s="29">
        <v>3.7199999999999997E-2</v>
      </c>
      <c r="H660" s="29">
        <v>-1E-4</v>
      </c>
      <c r="I660" s="29">
        <v>-2.81E-2</v>
      </c>
      <c r="J660" s="29">
        <v>-3.7499999999999999E-2</v>
      </c>
      <c r="K660" s="30">
        <v>300</v>
      </c>
      <c r="L660" s="30">
        <v>475</v>
      </c>
      <c r="M660" s="31">
        <v>-45.278700000000001</v>
      </c>
      <c r="N660" s="31">
        <v>0.18156872180451128</v>
      </c>
      <c r="O660" s="30">
        <v>1</v>
      </c>
      <c r="R660" s="28">
        <v>179</v>
      </c>
      <c r="S660" s="29" t="s">
        <v>1532</v>
      </c>
      <c r="T660" s="29" t="s">
        <v>616</v>
      </c>
      <c r="U660" s="29">
        <v>1E-4</v>
      </c>
      <c r="V660" s="29">
        <v>2.7900000000000001E-2</v>
      </c>
      <c r="W660" s="29">
        <v>3.7199999999999997E-2</v>
      </c>
      <c r="X660" s="29">
        <v>-1E-4</v>
      </c>
      <c r="Y660" s="29">
        <v>-2.81E-2</v>
      </c>
      <c r="Z660" s="29">
        <v>-3.7499999999999999E-2</v>
      </c>
      <c r="AA660" s="30">
        <v>300</v>
      </c>
      <c r="AB660" s="30">
        <v>475</v>
      </c>
      <c r="AC660" s="31">
        <v>-45.278399999999998</v>
      </c>
      <c r="AD660" s="31">
        <v>0.18156751879699246</v>
      </c>
      <c r="AE660" s="30">
        <v>1</v>
      </c>
    </row>
    <row r="661" spans="2:31" x14ac:dyDescent="0.2">
      <c r="B661" s="28">
        <v>179</v>
      </c>
      <c r="C661" s="29" t="s">
        <v>1533</v>
      </c>
      <c r="D661" s="29" t="s">
        <v>618</v>
      </c>
      <c r="E661" s="29">
        <v>1E-4</v>
      </c>
      <c r="F661" s="29">
        <v>2.7900000000000001E-2</v>
      </c>
      <c r="G661" s="29">
        <v>3.7199999999999997E-2</v>
      </c>
      <c r="H661" s="29">
        <v>-1E-4</v>
      </c>
      <c r="I661" s="29">
        <v>-2.81E-2</v>
      </c>
      <c r="J661" s="29">
        <v>-3.7499999999999999E-2</v>
      </c>
      <c r="K661" s="30">
        <v>300</v>
      </c>
      <c r="L661" s="30">
        <v>475</v>
      </c>
      <c r="M661" s="31">
        <v>69.671800000000005</v>
      </c>
      <c r="N661" s="31">
        <v>0.279385664160401</v>
      </c>
      <c r="O661" s="30">
        <v>1</v>
      </c>
      <c r="R661" s="28">
        <v>179</v>
      </c>
      <c r="S661" s="29" t="s">
        <v>1533</v>
      </c>
      <c r="T661" s="29" t="s">
        <v>618</v>
      </c>
      <c r="U661" s="29">
        <v>1E-4</v>
      </c>
      <c r="V661" s="29">
        <v>2.7900000000000001E-2</v>
      </c>
      <c r="W661" s="29">
        <v>3.7199999999999997E-2</v>
      </c>
      <c r="X661" s="29">
        <v>-1E-4</v>
      </c>
      <c r="Y661" s="29">
        <v>-2.81E-2</v>
      </c>
      <c r="Z661" s="29">
        <v>-3.7499999999999999E-2</v>
      </c>
      <c r="AA661" s="30">
        <v>300</v>
      </c>
      <c r="AB661" s="30">
        <v>475</v>
      </c>
      <c r="AC661" s="31">
        <v>69.675700000000006</v>
      </c>
      <c r="AD661" s="31">
        <v>0.27940130325814538</v>
      </c>
      <c r="AE661" s="30">
        <v>1</v>
      </c>
    </row>
    <row r="662" spans="2:31" x14ac:dyDescent="0.2">
      <c r="B662" s="28">
        <v>180</v>
      </c>
      <c r="C662" s="29" t="s">
        <v>1534</v>
      </c>
      <c r="D662" s="29" t="s">
        <v>616</v>
      </c>
      <c r="E662" s="29">
        <v>1E-4</v>
      </c>
      <c r="F662" s="29">
        <v>2.7900000000000001E-2</v>
      </c>
      <c r="G662" s="29">
        <v>3.7199999999999997E-2</v>
      </c>
      <c r="H662" s="29">
        <v>-1E-4</v>
      </c>
      <c r="I662" s="29">
        <v>-2.81E-2</v>
      </c>
      <c r="J662" s="29">
        <v>-3.7499999999999999E-2</v>
      </c>
      <c r="K662" s="30">
        <v>300</v>
      </c>
      <c r="L662" s="30">
        <v>475</v>
      </c>
      <c r="M662" s="31">
        <v>-44.346600000000002</v>
      </c>
      <c r="N662" s="31">
        <v>0.17783097744360904</v>
      </c>
      <c r="O662" s="30">
        <v>1</v>
      </c>
      <c r="R662" s="28">
        <v>180</v>
      </c>
      <c r="S662" s="29" t="s">
        <v>1534</v>
      </c>
      <c r="T662" s="29" t="s">
        <v>616</v>
      </c>
      <c r="U662" s="29">
        <v>1E-4</v>
      </c>
      <c r="V662" s="29">
        <v>2.7900000000000001E-2</v>
      </c>
      <c r="W662" s="29">
        <v>3.7199999999999997E-2</v>
      </c>
      <c r="X662" s="29">
        <v>-1E-4</v>
      </c>
      <c r="Y662" s="29">
        <v>-2.81E-2</v>
      </c>
      <c r="Z662" s="29">
        <v>-3.7499999999999999E-2</v>
      </c>
      <c r="AA662" s="30">
        <v>300</v>
      </c>
      <c r="AB662" s="30">
        <v>475</v>
      </c>
      <c r="AC662" s="31">
        <v>-44.346299999999999</v>
      </c>
      <c r="AD662" s="31">
        <v>0.17782977443609024</v>
      </c>
      <c r="AE662" s="30">
        <v>1</v>
      </c>
    </row>
    <row r="663" spans="2:31" x14ac:dyDescent="0.2">
      <c r="B663" s="28">
        <v>180</v>
      </c>
      <c r="C663" s="29" t="s">
        <v>1535</v>
      </c>
      <c r="D663" s="29" t="s">
        <v>618</v>
      </c>
      <c r="E663" s="29">
        <v>1E-4</v>
      </c>
      <c r="F663" s="29">
        <v>2.7900000000000001E-2</v>
      </c>
      <c r="G663" s="29">
        <v>3.7199999999999997E-2</v>
      </c>
      <c r="H663" s="29">
        <v>-1E-4</v>
      </c>
      <c r="I663" s="29">
        <v>-2.81E-2</v>
      </c>
      <c r="J663" s="29">
        <v>-3.7499999999999999E-2</v>
      </c>
      <c r="K663" s="30">
        <v>300</v>
      </c>
      <c r="L663" s="30">
        <v>475</v>
      </c>
      <c r="M663" s="31">
        <v>69.671800000000005</v>
      </c>
      <c r="N663" s="31">
        <v>0.279385664160401</v>
      </c>
      <c r="O663" s="30">
        <v>1</v>
      </c>
      <c r="R663" s="28">
        <v>180</v>
      </c>
      <c r="S663" s="29" t="s">
        <v>1535</v>
      </c>
      <c r="T663" s="29" t="s">
        <v>618</v>
      </c>
      <c r="U663" s="29">
        <v>1E-4</v>
      </c>
      <c r="V663" s="29">
        <v>2.7900000000000001E-2</v>
      </c>
      <c r="W663" s="29">
        <v>3.7199999999999997E-2</v>
      </c>
      <c r="X663" s="29">
        <v>-1E-4</v>
      </c>
      <c r="Y663" s="29">
        <v>-2.81E-2</v>
      </c>
      <c r="Z663" s="29">
        <v>-3.7499999999999999E-2</v>
      </c>
      <c r="AA663" s="30">
        <v>300</v>
      </c>
      <c r="AB663" s="30">
        <v>475</v>
      </c>
      <c r="AC663" s="31">
        <v>69.675700000000006</v>
      </c>
      <c r="AD663" s="31">
        <v>0.27940130325814538</v>
      </c>
      <c r="AE663" s="30">
        <v>1</v>
      </c>
    </row>
    <row r="664" spans="2:31" x14ac:dyDescent="0.2">
      <c r="B664" s="28">
        <v>181</v>
      </c>
      <c r="C664" s="29" t="s">
        <v>1537</v>
      </c>
      <c r="D664" s="29" t="s">
        <v>616</v>
      </c>
      <c r="E664" s="29">
        <v>1E-4</v>
      </c>
      <c r="F664" s="29">
        <v>2.7900000000000001E-2</v>
      </c>
      <c r="G664" s="29">
        <v>3.7199999999999997E-2</v>
      </c>
      <c r="H664" s="29">
        <v>-1E-4</v>
      </c>
      <c r="I664" s="29">
        <v>-2.81E-2</v>
      </c>
      <c r="J664" s="29">
        <v>-3.7499999999999999E-2</v>
      </c>
      <c r="K664" s="30">
        <v>300</v>
      </c>
      <c r="L664" s="30">
        <v>475</v>
      </c>
      <c r="M664" s="31">
        <v>-43.436999999999998</v>
      </c>
      <c r="N664" s="31">
        <v>0.17418345864661655</v>
      </c>
      <c r="O664" s="30">
        <v>1</v>
      </c>
      <c r="R664" s="28">
        <v>181</v>
      </c>
      <c r="S664" s="29" t="s">
        <v>1537</v>
      </c>
      <c r="T664" s="29" t="s">
        <v>616</v>
      </c>
      <c r="U664" s="29">
        <v>1E-4</v>
      </c>
      <c r="V664" s="29">
        <v>2.7900000000000001E-2</v>
      </c>
      <c r="W664" s="29">
        <v>3.7199999999999997E-2</v>
      </c>
      <c r="X664" s="29">
        <v>-1E-4</v>
      </c>
      <c r="Y664" s="29">
        <v>-2.81E-2</v>
      </c>
      <c r="Z664" s="29">
        <v>-3.7499999999999999E-2</v>
      </c>
      <c r="AA664" s="30">
        <v>300</v>
      </c>
      <c r="AB664" s="30">
        <v>475</v>
      </c>
      <c r="AC664" s="31">
        <v>-43.436700000000002</v>
      </c>
      <c r="AD664" s="31">
        <v>0.17418225563909775</v>
      </c>
      <c r="AE664" s="30">
        <v>1</v>
      </c>
    </row>
    <row r="665" spans="2:31" x14ac:dyDescent="0.2">
      <c r="B665" s="28">
        <v>181</v>
      </c>
      <c r="C665" s="29" t="s">
        <v>1538</v>
      </c>
      <c r="D665" s="29" t="s">
        <v>618</v>
      </c>
      <c r="E665" s="29">
        <v>1E-4</v>
      </c>
      <c r="F665" s="29">
        <v>2.7900000000000001E-2</v>
      </c>
      <c r="G665" s="29">
        <v>3.7199999999999997E-2</v>
      </c>
      <c r="H665" s="29">
        <v>-1E-4</v>
      </c>
      <c r="I665" s="29">
        <v>-2.81E-2</v>
      </c>
      <c r="J665" s="29">
        <v>-3.7499999999999999E-2</v>
      </c>
      <c r="K665" s="30">
        <v>300</v>
      </c>
      <c r="L665" s="30">
        <v>475</v>
      </c>
      <c r="M665" s="31">
        <v>69.671800000000005</v>
      </c>
      <c r="N665" s="31">
        <v>0.279385664160401</v>
      </c>
      <c r="O665" s="30">
        <v>1</v>
      </c>
      <c r="R665" s="28">
        <v>181</v>
      </c>
      <c r="S665" s="29" t="s">
        <v>1538</v>
      </c>
      <c r="T665" s="29" t="s">
        <v>618</v>
      </c>
      <c r="U665" s="29">
        <v>1E-4</v>
      </c>
      <c r="V665" s="29">
        <v>2.7900000000000001E-2</v>
      </c>
      <c r="W665" s="29">
        <v>3.7199999999999997E-2</v>
      </c>
      <c r="X665" s="29">
        <v>-1E-4</v>
      </c>
      <c r="Y665" s="29">
        <v>-2.81E-2</v>
      </c>
      <c r="Z665" s="29">
        <v>-3.7499999999999999E-2</v>
      </c>
      <c r="AA665" s="30">
        <v>300</v>
      </c>
      <c r="AB665" s="30">
        <v>475</v>
      </c>
      <c r="AC665" s="31">
        <v>69.675700000000006</v>
      </c>
      <c r="AD665" s="31">
        <v>0.27940130325814538</v>
      </c>
      <c r="AE665" s="30">
        <v>1</v>
      </c>
    </row>
    <row r="666" spans="2:31" x14ac:dyDescent="0.2">
      <c r="B666" s="28">
        <v>151</v>
      </c>
      <c r="C666" s="29" t="s">
        <v>1540</v>
      </c>
      <c r="D666" s="29" t="s">
        <v>616</v>
      </c>
      <c r="E666" s="29">
        <v>1E-4</v>
      </c>
      <c r="F666" s="29">
        <v>2.8400000000000002E-2</v>
      </c>
      <c r="G666" s="29">
        <v>3.78E-2</v>
      </c>
      <c r="H666" s="29">
        <v>-1E-4</v>
      </c>
      <c r="I666" s="29">
        <v>-2.8899999999999999E-2</v>
      </c>
      <c r="J666" s="29">
        <v>-3.85E-2</v>
      </c>
      <c r="K666" s="30">
        <v>300</v>
      </c>
      <c r="L666" s="30">
        <v>475</v>
      </c>
      <c r="M666" s="31">
        <v>-43.331800000000001</v>
      </c>
      <c r="N666" s="31">
        <v>0.17376160401002508</v>
      </c>
      <c r="O666" s="30">
        <v>1</v>
      </c>
      <c r="R666" s="28">
        <v>151</v>
      </c>
      <c r="S666" s="29" t="s">
        <v>1540</v>
      </c>
      <c r="T666" s="29" t="s">
        <v>616</v>
      </c>
      <c r="U666" s="29">
        <v>1E-4</v>
      </c>
      <c r="V666" s="29">
        <v>2.8400000000000002E-2</v>
      </c>
      <c r="W666" s="29">
        <v>3.78E-2</v>
      </c>
      <c r="X666" s="29">
        <v>-1E-4</v>
      </c>
      <c r="Y666" s="29">
        <v>-2.8899999999999999E-2</v>
      </c>
      <c r="Z666" s="29">
        <v>-3.85E-2</v>
      </c>
      <c r="AA666" s="30">
        <v>300</v>
      </c>
      <c r="AB666" s="30">
        <v>475</v>
      </c>
      <c r="AC666" s="31">
        <v>-43.3279</v>
      </c>
      <c r="AD666" s="31">
        <v>0.1737459649122807</v>
      </c>
      <c r="AE666" s="30">
        <v>1</v>
      </c>
    </row>
    <row r="667" spans="2:31" x14ac:dyDescent="0.2">
      <c r="B667" s="28">
        <v>151</v>
      </c>
      <c r="C667" s="29" t="s">
        <v>1541</v>
      </c>
      <c r="D667" s="29" t="s">
        <v>618</v>
      </c>
      <c r="E667" s="29">
        <v>1E-4</v>
      </c>
      <c r="F667" s="29">
        <v>2.8400000000000002E-2</v>
      </c>
      <c r="G667" s="29">
        <v>3.78E-2</v>
      </c>
      <c r="H667" s="29">
        <v>-1E-4</v>
      </c>
      <c r="I667" s="29">
        <v>-2.8899999999999999E-2</v>
      </c>
      <c r="J667" s="29">
        <v>-3.85E-2</v>
      </c>
      <c r="K667" s="30">
        <v>300</v>
      </c>
      <c r="L667" s="30">
        <v>475</v>
      </c>
      <c r="M667" s="31">
        <v>70.333100000000002</v>
      </c>
      <c r="N667" s="31">
        <v>0.28203749373433584</v>
      </c>
      <c r="O667" s="30">
        <v>1</v>
      </c>
      <c r="R667" s="28">
        <v>151</v>
      </c>
      <c r="S667" s="29" t="s">
        <v>1541</v>
      </c>
      <c r="T667" s="29" t="s">
        <v>618</v>
      </c>
      <c r="U667" s="29">
        <v>1E-4</v>
      </c>
      <c r="V667" s="29">
        <v>2.8400000000000002E-2</v>
      </c>
      <c r="W667" s="29">
        <v>3.78E-2</v>
      </c>
      <c r="X667" s="29">
        <v>-1E-4</v>
      </c>
      <c r="Y667" s="29">
        <v>-2.8899999999999999E-2</v>
      </c>
      <c r="Z667" s="29">
        <v>-3.85E-2</v>
      </c>
      <c r="AA667" s="30">
        <v>300</v>
      </c>
      <c r="AB667" s="30">
        <v>475</v>
      </c>
      <c r="AC667" s="31">
        <v>70.337000000000003</v>
      </c>
      <c r="AD667" s="31">
        <v>0.28205313283208022</v>
      </c>
      <c r="AE667" s="30">
        <v>1</v>
      </c>
    </row>
    <row r="668" spans="2:31" x14ac:dyDescent="0.2">
      <c r="B668" s="28">
        <v>154</v>
      </c>
      <c r="C668" s="29" t="s">
        <v>1543</v>
      </c>
      <c r="D668" s="29" t="s">
        <v>616</v>
      </c>
      <c r="E668" s="29">
        <v>1E-4</v>
      </c>
      <c r="F668" s="29">
        <v>2.8500000000000001E-2</v>
      </c>
      <c r="G668" s="29">
        <v>3.7900000000000003E-2</v>
      </c>
      <c r="H668" s="29">
        <v>-1E-4</v>
      </c>
      <c r="I668" s="29">
        <v>-2.9000000000000001E-2</v>
      </c>
      <c r="J668" s="29">
        <v>-3.8600000000000002E-2</v>
      </c>
      <c r="K668" s="30">
        <v>300</v>
      </c>
      <c r="L668" s="30">
        <v>475</v>
      </c>
      <c r="M668" s="31">
        <v>-53.9009</v>
      </c>
      <c r="N668" s="31">
        <v>0.21614395989974938</v>
      </c>
      <c r="O668" s="30">
        <v>1</v>
      </c>
      <c r="R668" s="28">
        <v>154</v>
      </c>
      <c r="S668" s="29" t="s">
        <v>1543</v>
      </c>
      <c r="T668" s="29" t="s">
        <v>616</v>
      </c>
      <c r="U668" s="29">
        <v>1E-4</v>
      </c>
      <c r="V668" s="29">
        <v>2.8500000000000001E-2</v>
      </c>
      <c r="W668" s="29">
        <v>3.7900000000000003E-2</v>
      </c>
      <c r="X668" s="29">
        <v>-1E-4</v>
      </c>
      <c r="Y668" s="29">
        <v>-2.9000000000000001E-2</v>
      </c>
      <c r="Z668" s="29">
        <v>-3.8600000000000002E-2</v>
      </c>
      <c r="AA668" s="30">
        <v>300</v>
      </c>
      <c r="AB668" s="30">
        <v>475</v>
      </c>
      <c r="AC668" s="31">
        <v>-53.8962</v>
      </c>
      <c r="AD668" s="31">
        <v>0.21612511278195487</v>
      </c>
      <c r="AE668" s="30">
        <v>1</v>
      </c>
    </row>
    <row r="669" spans="2:31" x14ac:dyDescent="0.2">
      <c r="B669" s="28">
        <v>154</v>
      </c>
      <c r="C669" s="29" t="s">
        <v>1544</v>
      </c>
      <c r="D669" s="29" t="s">
        <v>618</v>
      </c>
      <c r="E669" s="29">
        <v>1E-4</v>
      </c>
      <c r="F669" s="29">
        <v>2.8500000000000001E-2</v>
      </c>
      <c r="G669" s="29">
        <v>3.7900000000000003E-2</v>
      </c>
      <c r="H669" s="29">
        <v>-1E-4</v>
      </c>
      <c r="I669" s="29">
        <v>-2.9000000000000001E-2</v>
      </c>
      <c r="J669" s="29">
        <v>-3.8600000000000002E-2</v>
      </c>
      <c r="K669" s="30">
        <v>300</v>
      </c>
      <c r="L669" s="30">
        <v>475</v>
      </c>
      <c r="M669" s="31">
        <v>84.686199999999999</v>
      </c>
      <c r="N669" s="31">
        <v>0.33959378446115285</v>
      </c>
      <c r="O669" s="30">
        <v>1</v>
      </c>
      <c r="R669" s="28">
        <v>154</v>
      </c>
      <c r="S669" s="29" t="s">
        <v>1544</v>
      </c>
      <c r="T669" s="29" t="s">
        <v>618</v>
      </c>
      <c r="U669" s="29">
        <v>1E-4</v>
      </c>
      <c r="V669" s="29">
        <v>2.8500000000000001E-2</v>
      </c>
      <c r="W669" s="29">
        <v>3.7900000000000003E-2</v>
      </c>
      <c r="X669" s="29">
        <v>-1E-4</v>
      </c>
      <c r="Y669" s="29">
        <v>-2.9000000000000001E-2</v>
      </c>
      <c r="Z669" s="29">
        <v>-3.8600000000000002E-2</v>
      </c>
      <c r="AA669" s="30">
        <v>300</v>
      </c>
      <c r="AB669" s="30">
        <v>475</v>
      </c>
      <c r="AC669" s="31">
        <v>84.690799999999996</v>
      </c>
      <c r="AD669" s="31">
        <v>0.33961223057644113</v>
      </c>
      <c r="AE669" s="30">
        <v>1</v>
      </c>
    </row>
    <row r="670" spans="2:31" x14ac:dyDescent="0.2">
      <c r="B670" s="28">
        <v>157</v>
      </c>
      <c r="C670" s="29" t="s">
        <v>1546</v>
      </c>
      <c r="D670" s="29" t="s">
        <v>616</v>
      </c>
      <c r="E670" s="29">
        <v>1E-4</v>
      </c>
      <c r="F670" s="29">
        <v>2.8500000000000001E-2</v>
      </c>
      <c r="G670" s="29">
        <v>3.7900000000000003E-2</v>
      </c>
      <c r="H670" s="29">
        <v>-1E-4</v>
      </c>
      <c r="I670" s="29">
        <v>-2.9000000000000001E-2</v>
      </c>
      <c r="J670" s="29">
        <v>-3.8600000000000002E-2</v>
      </c>
      <c r="K670" s="30">
        <v>300</v>
      </c>
      <c r="L670" s="30">
        <v>475</v>
      </c>
      <c r="M670" s="31">
        <v>-53.606699999999996</v>
      </c>
      <c r="N670" s="31">
        <v>0.21496421052631579</v>
      </c>
      <c r="O670" s="30">
        <v>1</v>
      </c>
      <c r="R670" s="28">
        <v>157</v>
      </c>
      <c r="S670" s="29" t="s">
        <v>1546</v>
      </c>
      <c r="T670" s="29" t="s">
        <v>616</v>
      </c>
      <c r="U670" s="29">
        <v>1E-4</v>
      </c>
      <c r="V670" s="29">
        <v>2.8500000000000001E-2</v>
      </c>
      <c r="W670" s="29">
        <v>3.7900000000000003E-2</v>
      </c>
      <c r="X670" s="29">
        <v>-1E-4</v>
      </c>
      <c r="Y670" s="29">
        <v>-2.9000000000000001E-2</v>
      </c>
      <c r="Z670" s="29">
        <v>-3.8600000000000002E-2</v>
      </c>
      <c r="AA670" s="30">
        <v>300</v>
      </c>
      <c r="AB670" s="30">
        <v>475</v>
      </c>
      <c r="AC670" s="31">
        <v>-53.6021</v>
      </c>
      <c r="AD670" s="31">
        <v>0.21494576441102756</v>
      </c>
      <c r="AE670" s="30">
        <v>1</v>
      </c>
    </row>
    <row r="671" spans="2:31" x14ac:dyDescent="0.2">
      <c r="B671" s="28">
        <v>157</v>
      </c>
      <c r="C671" s="29" t="s">
        <v>1547</v>
      </c>
      <c r="D671" s="29" t="s">
        <v>618</v>
      </c>
      <c r="E671" s="29">
        <v>1E-4</v>
      </c>
      <c r="F671" s="29">
        <v>2.8500000000000001E-2</v>
      </c>
      <c r="G671" s="29">
        <v>3.7900000000000003E-2</v>
      </c>
      <c r="H671" s="29">
        <v>-1E-4</v>
      </c>
      <c r="I671" s="29">
        <v>-2.9000000000000001E-2</v>
      </c>
      <c r="J671" s="29">
        <v>-3.8600000000000002E-2</v>
      </c>
      <c r="K671" s="30">
        <v>300</v>
      </c>
      <c r="L671" s="30">
        <v>475</v>
      </c>
      <c r="M671" s="31">
        <v>85.939400000000006</v>
      </c>
      <c r="N671" s="31">
        <v>0.34461914786967424</v>
      </c>
      <c r="O671" s="30">
        <v>1</v>
      </c>
      <c r="R671" s="28">
        <v>157</v>
      </c>
      <c r="S671" s="29" t="s">
        <v>1547</v>
      </c>
      <c r="T671" s="29" t="s">
        <v>618</v>
      </c>
      <c r="U671" s="29">
        <v>1E-4</v>
      </c>
      <c r="V671" s="29">
        <v>2.8500000000000001E-2</v>
      </c>
      <c r="W671" s="29">
        <v>3.7900000000000003E-2</v>
      </c>
      <c r="X671" s="29">
        <v>-1E-4</v>
      </c>
      <c r="Y671" s="29">
        <v>-2.9000000000000001E-2</v>
      </c>
      <c r="Z671" s="29">
        <v>-3.8600000000000002E-2</v>
      </c>
      <c r="AA671" s="30">
        <v>300</v>
      </c>
      <c r="AB671" s="30">
        <v>475</v>
      </c>
      <c r="AC671" s="31">
        <v>85.944100000000006</v>
      </c>
      <c r="AD671" s="31">
        <v>0.34463799498746872</v>
      </c>
      <c r="AE671" s="30">
        <v>1</v>
      </c>
    </row>
    <row r="672" spans="2:31" x14ac:dyDescent="0.2">
      <c r="B672" s="28">
        <v>160</v>
      </c>
      <c r="C672" s="29" t="s">
        <v>1549</v>
      </c>
      <c r="D672" s="29" t="s">
        <v>616</v>
      </c>
      <c r="E672" s="29">
        <v>1E-4</v>
      </c>
      <c r="F672" s="29">
        <v>2.8500000000000001E-2</v>
      </c>
      <c r="G672" s="29">
        <v>3.7900000000000003E-2</v>
      </c>
      <c r="H672" s="29">
        <v>-1E-4</v>
      </c>
      <c r="I672" s="29">
        <v>-2.9000000000000001E-2</v>
      </c>
      <c r="J672" s="29">
        <v>-3.8600000000000002E-2</v>
      </c>
      <c r="K672" s="30">
        <v>300</v>
      </c>
      <c r="L672" s="30">
        <v>475</v>
      </c>
      <c r="M672" s="31">
        <v>-53.6203</v>
      </c>
      <c r="N672" s="31">
        <v>0.21501874686716793</v>
      </c>
      <c r="O672" s="30">
        <v>1</v>
      </c>
      <c r="R672" s="28">
        <v>160</v>
      </c>
      <c r="S672" s="29" t="s">
        <v>1549</v>
      </c>
      <c r="T672" s="29" t="s">
        <v>616</v>
      </c>
      <c r="U672" s="29">
        <v>1E-4</v>
      </c>
      <c r="V672" s="29">
        <v>2.8500000000000001E-2</v>
      </c>
      <c r="W672" s="29">
        <v>3.7900000000000003E-2</v>
      </c>
      <c r="X672" s="29">
        <v>-1E-4</v>
      </c>
      <c r="Y672" s="29">
        <v>-2.9000000000000001E-2</v>
      </c>
      <c r="Z672" s="29">
        <v>-3.8600000000000002E-2</v>
      </c>
      <c r="AA672" s="30">
        <v>300</v>
      </c>
      <c r="AB672" s="30">
        <v>475</v>
      </c>
      <c r="AC672" s="31">
        <v>-53.615600000000001</v>
      </c>
      <c r="AD672" s="31">
        <v>0.21499989974937342</v>
      </c>
      <c r="AE672" s="30">
        <v>1</v>
      </c>
    </row>
    <row r="673" spans="2:31" x14ac:dyDescent="0.2">
      <c r="B673" s="28">
        <v>160</v>
      </c>
      <c r="C673" s="29" t="s">
        <v>1550</v>
      </c>
      <c r="D673" s="29" t="s">
        <v>618</v>
      </c>
      <c r="E673" s="29">
        <v>1E-4</v>
      </c>
      <c r="F673" s="29">
        <v>2.8500000000000001E-2</v>
      </c>
      <c r="G673" s="29">
        <v>3.7900000000000003E-2</v>
      </c>
      <c r="H673" s="29">
        <v>-1E-4</v>
      </c>
      <c r="I673" s="29">
        <v>-2.9000000000000001E-2</v>
      </c>
      <c r="J673" s="29">
        <v>-3.8600000000000002E-2</v>
      </c>
      <c r="K673" s="30">
        <v>300</v>
      </c>
      <c r="L673" s="30">
        <v>475</v>
      </c>
      <c r="M673" s="31">
        <v>85.926199999999994</v>
      </c>
      <c r="N673" s="31">
        <v>0.34456621553884709</v>
      </c>
      <c r="O673" s="30">
        <v>1</v>
      </c>
      <c r="R673" s="28">
        <v>160</v>
      </c>
      <c r="S673" s="29" t="s">
        <v>1550</v>
      </c>
      <c r="T673" s="29" t="s">
        <v>618</v>
      </c>
      <c r="U673" s="29">
        <v>1E-4</v>
      </c>
      <c r="V673" s="29">
        <v>2.8500000000000001E-2</v>
      </c>
      <c r="W673" s="29">
        <v>3.7900000000000003E-2</v>
      </c>
      <c r="X673" s="29">
        <v>-1E-4</v>
      </c>
      <c r="Y673" s="29">
        <v>-2.9000000000000001E-2</v>
      </c>
      <c r="Z673" s="29">
        <v>-3.8600000000000002E-2</v>
      </c>
      <c r="AA673" s="30">
        <v>300</v>
      </c>
      <c r="AB673" s="30">
        <v>475</v>
      </c>
      <c r="AC673" s="31">
        <v>85.930899999999994</v>
      </c>
      <c r="AD673" s="31">
        <v>0.34458506265664157</v>
      </c>
      <c r="AE673" s="30">
        <v>1</v>
      </c>
    </row>
    <row r="674" spans="2:31" x14ac:dyDescent="0.2">
      <c r="B674" s="28">
        <v>163</v>
      </c>
      <c r="C674" s="29" t="s">
        <v>1552</v>
      </c>
      <c r="D674" s="29" t="s">
        <v>616</v>
      </c>
      <c r="E674" s="29">
        <v>1E-4</v>
      </c>
      <c r="F674" s="29">
        <v>2.8500000000000001E-2</v>
      </c>
      <c r="G674" s="29">
        <v>3.7900000000000003E-2</v>
      </c>
      <c r="H674" s="29">
        <v>-1E-4</v>
      </c>
      <c r="I674" s="29">
        <v>-2.9000000000000001E-2</v>
      </c>
      <c r="J674" s="29">
        <v>-3.8600000000000002E-2</v>
      </c>
      <c r="K674" s="30">
        <v>300</v>
      </c>
      <c r="L674" s="30">
        <v>475</v>
      </c>
      <c r="M674" s="31">
        <v>-53.940600000000003</v>
      </c>
      <c r="N674" s="31">
        <v>0.21630315789473686</v>
      </c>
      <c r="O674" s="30">
        <v>1</v>
      </c>
      <c r="R674" s="28">
        <v>163</v>
      </c>
      <c r="S674" s="29" t="s">
        <v>1552</v>
      </c>
      <c r="T674" s="29" t="s">
        <v>616</v>
      </c>
      <c r="U674" s="29">
        <v>1E-4</v>
      </c>
      <c r="V674" s="29">
        <v>2.8500000000000001E-2</v>
      </c>
      <c r="W674" s="29">
        <v>3.7900000000000003E-2</v>
      </c>
      <c r="X674" s="29">
        <v>-1E-4</v>
      </c>
      <c r="Y674" s="29">
        <v>-2.9000000000000001E-2</v>
      </c>
      <c r="Z674" s="29">
        <v>-3.8600000000000002E-2</v>
      </c>
      <c r="AA674" s="30">
        <v>300</v>
      </c>
      <c r="AB674" s="30">
        <v>475</v>
      </c>
      <c r="AC674" s="31">
        <v>-53.936</v>
      </c>
      <c r="AD674" s="31">
        <v>0.21628471177944864</v>
      </c>
      <c r="AE674" s="30">
        <v>1</v>
      </c>
    </row>
    <row r="675" spans="2:31" x14ac:dyDescent="0.2">
      <c r="B675" s="28">
        <v>163</v>
      </c>
      <c r="C675" s="29" t="s">
        <v>1553</v>
      </c>
      <c r="D675" s="29" t="s">
        <v>618</v>
      </c>
      <c r="E675" s="29">
        <v>1E-4</v>
      </c>
      <c r="F675" s="29">
        <v>2.8500000000000001E-2</v>
      </c>
      <c r="G675" s="29">
        <v>3.7900000000000003E-2</v>
      </c>
      <c r="H675" s="29">
        <v>-1E-4</v>
      </c>
      <c r="I675" s="29">
        <v>-2.9000000000000001E-2</v>
      </c>
      <c r="J675" s="29">
        <v>-3.8600000000000002E-2</v>
      </c>
      <c r="K675" s="30">
        <v>300</v>
      </c>
      <c r="L675" s="30">
        <v>475</v>
      </c>
      <c r="M675" s="31">
        <v>84.649500000000003</v>
      </c>
      <c r="N675" s="31">
        <v>0.33944661654135339</v>
      </c>
      <c r="O675" s="30">
        <v>1</v>
      </c>
      <c r="R675" s="28">
        <v>163</v>
      </c>
      <c r="S675" s="29" t="s">
        <v>1553</v>
      </c>
      <c r="T675" s="29" t="s">
        <v>618</v>
      </c>
      <c r="U675" s="29">
        <v>1E-4</v>
      </c>
      <c r="V675" s="29">
        <v>2.8500000000000001E-2</v>
      </c>
      <c r="W675" s="29">
        <v>3.7900000000000003E-2</v>
      </c>
      <c r="X675" s="29">
        <v>-1E-4</v>
      </c>
      <c r="Y675" s="29">
        <v>-2.9000000000000001E-2</v>
      </c>
      <c r="Z675" s="29">
        <v>-3.8600000000000002E-2</v>
      </c>
      <c r="AA675" s="30">
        <v>300</v>
      </c>
      <c r="AB675" s="30">
        <v>475</v>
      </c>
      <c r="AC675" s="31">
        <v>84.6541</v>
      </c>
      <c r="AD675" s="31">
        <v>0.33946506265664161</v>
      </c>
      <c r="AE675" s="30">
        <v>1</v>
      </c>
    </row>
    <row r="676" spans="2:31" x14ac:dyDescent="0.2">
      <c r="B676" s="28">
        <v>166</v>
      </c>
      <c r="C676" s="29" t="s">
        <v>1555</v>
      </c>
      <c r="D676" s="29" t="s">
        <v>616</v>
      </c>
      <c r="E676" s="29">
        <v>1E-4</v>
      </c>
      <c r="F676" s="29">
        <v>2.8400000000000002E-2</v>
      </c>
      <c r="G676" s="29">
        <v>3.78E-2</v>
      </c>
      <c r="H676" s="29">
        <v>-1E-4</v>
      </c>
      <c r="I676" s="29">
        <v>-2.8899999999999999E-2</v>
      </c>
      <c r="J676" s="29">
        <v>-3.85E-2</v>
      </c>
      <c r="K676" s="30">
        <v>300</v>
      </c>
      <c r="L676" s="30">
        <v>475</v>
      </c>
      <c r="M676" s="31">
        <v>-43.383099999999999</v>
      </c>
      <c r="N676" s="31">
        <v>0.17396731829573933</v>
      </c>
      <c r="O676" s="30">
        <v>1</v>
      </c>
      <c r="R676" s="28">
        <v>166</v>
      </c>
      <c r="S676" s="29" t="s">
        <v>1555</v>
      </c>
      <c r="T676" s="29" t="s">
        <v>616</v>
      </c>
      <c r="U676" s="29">
        <v>1E-4</v>
      </c>
      <c r="V676" s="29">
        <v>2.8400000000000002E-2</v>
      </c>
      <c r="W676" s="29">
        <v>3.78E-2</v>
      </c>
      <c r="X676" s="29">
        <v>-1E-4</v>
      </c>
      <c r="Y676" s="29">
        <v>-2.8899999999999999E-2</v>
      </c>
      <c r="Z676" s="29">
        <v>-3.85E-2</v>
      </c>
      <c r="AA676" s="30">
        <v>300</v>
      </c>
      <c r="AB676" s="30">
        <v>475</v>
      </c>
      <c r="AC676" s="31">
        <v>-43.379300000000001</v>
      </c>
      <c r="AD676" s="31">
        <v>0.17395208020050126</v>
      </c>
      <c r="AE676" s="30">
        <v>1</v>
      </c>
    </row>
    <row r="677" spans="2:31" x14ac:dyDescent="0.2">
      <c r="B677" s="28">
        <v>166</v>
      </c>
      <c r="C677" s="29" t="s">
        <v>1556</v>
      </c>
      <c r="D677" s="29" t="s">
        <v>618</v>
      </c>
      <c r="E677" s="29">
        <v>1E-4</v>
      </c>
      <c r="F677" s="29">
        <v>2.8400000000000002E-2</v>
      </c>
      <c r="G677" s="29">
        <v>3.78E-2</v>
      </c>
      <c r="H677" s="29">
        <v>-1E-4</v>
      </c>
      <c r="I677" s="29">
        <v>-2.8899999999999999E-2</v>
      </c>
      <c r="J677" s="29">
        <v>-3.85E-2</v>
      </c>
      <c r="K677" s="30">
        <v>300</v>
      </c>
      <c r="L677" s="30">
        <v>475</v>
      </c>
      <c r="M677" s="31">
        <v>70.297200000000004</v>
      </c>
      <c r="N677" s="31">
        <v>0.28189353383458643</v>
      </c>
      <c r="O677" s="30">
        <v>1</v>
      </c>
      <c r="R677" s="28">
        <v>166</v>
      </c>
      <c r="S677" s="29" t="s">
        <v>1556</v>
      </c>
      <c r="T677" s="29" t="s">
        <v>618</v>
      </c>
      <c r="U677" s="29">
        <v>1E-4</v>
      </c>
      <c r="V677" s="29">
        <v>2.8400000000000002E-2</v>
      </c>
      <c r="W677" s="29">
        <v>3.78E-2</v>
      </c>
      <c r="X677" s="29">
        <v>-1E-4</v>
      </c>
      <c r="Y677" s="29">
        <v>-2.8899999999999999E-2</v>
      </c>
      <c r="Z677" s="29">
        <v>-3.85E-2</v>
      </c>
      <c r="AA677" s="30">
        <v>300</v>
      </c>
      <c r="AB677" s="30">
        <v>475</v>
      </c>
      <c r="AC677" s="31">
        <v>70.301100000000005</v>
      </c>
      <c r="AD677" s="31">
        <v>0.28190917293233086</v>
      </c>
      <c r="AE677" s="30">
        <v>1</v>
      </c>
    </row>
    <row r="678" spans="2:31" x14ac:dyDescent="0.2">
      <c r="B678" s="28">
        <v>182</v>
      </c>
      <c r="C678" s="29" t="s">
        <v>1558</v>
      </c>
      <c r="D678" s="29" t="s">
        <v>616</v>
      </c>
      <c r="E678" s="29">
        <v>1E-4</v>
      </c>
      <c r="F678" s="29">
        <v>2.7900000000000001E-2</v>
      </c>
      <c r="G678" s="29">
        <v>3.7199999999999997E-2</v>
      </c>
      <c r="H678" s="29">
        <v>-1E-4</v>
      </c>
      <c r="I678" s="29">
        <v>-2.81E-2</v>
      </c>
      <c r="J678" s="29">
        <v>-3.7499999999999999E-2</v>
      </c>
      <c r="K678" s="30">
        <v>300</v>
      </c>
      <c r="L678" s="30">
        <v>475</v>
      </c>
      <c r="M678" s="31">
        <v>-39.395899999999997</v>
      </c>
      <c r="N678" s="31">
        <v>0.15797854636591477</v>
      </c>
      <c r="O678" s="30">
        <v>1</v>
      </c>
      <c r="R678" s="28">
        <v>182</v>
      </c>
      <c r="S678" s="29" t="s">
        <v>1558</v>
      </c>
      <c r="T678" s="29" t="s">
        <v>616</v>
      </c>
      <c r="U678" s="29">
        <v>1E-4</v>
      </c>
      <c r="V678" s="29">
        <v>2.7900000000000001E-2</v>
      </c>
      <c r="W678" s="29">
        <v>3.7199999999999997E-2</v>
      </c>
      <c r="X678" s="29">
        <v>-1E-4</v>
      </c>
      <c r="Y678" s="29">
        <v>-2.81E-2</v>
      </c>
      <c r="Z678" s="29">
        <v>-3.7499999999999999E-2</v>
      </c>
      <c r="AA678" s="30">
        <v>300</v>
      </c>
      <c r="AB678" s="30">
        <v>475</v>
      </c>
      <c r="AC678" s="31">
        <v>-39.395800000000001</v>
      </c>
      <c r="AD678" s="31">
        <v>0.15797814536340854</v>
      </c>
      <c r="AE678" s="30">
        <v>1</v>
      </c>
    </row>
    <row r="679" spans="2:31" x14ac:dyDescent="0.2">
      <c r="B679" s="28">
        <v>182</v>
      </c>
      <c r="C679" s="29" t="s">
        <v>1559</v>
      </c>
      <c r="D679" s="29" t="s">
        <v>618</v>
      </c>
      <c r="E679" s="29">
        <v>1E-4</v>
      </c>
      <c r="F679" s="29">
        <v>2.7900000000000001E-2</v>
      </c>
      <c r="G679" s="29">
        <v>3.7199999999999997E-2</v>
      </c>
      <c r="H679" s="29">
        <v>-1E-4</v>
      </c>
      <c r="I679" s="29">
        <v>-2.81E-2</v>
      </c>
      <c r="J679" s="29">
        <v>-3.7499999999999999E-2</v>
      </c>
      <c r="K679" s="30">
        <v>300</v>
      </c>
      <c r="L679" s="30">
        <v>475</v>
      </c>
      <c r="M679" s="31">
        <v>70.297200000000004</v>
      </c>
      <c r="N679" s="31">
        <v>0.28189353383458643</v>
      </c>
      <c r="O679" s="30">
        <v>1</v>
      </c>
      <c r="R679" s="28">
        <v>182</v>
      </c>
      <c r="S679" s="29" t="s">
        <v>1559</v>
      </c>
      <c r="T679" s="29" t="s">
        <v>618</v>
      </c>
      <c r="U679" s="29">
        <v>1E-4</v>
      </c>
      <c r="V679" s="29">
        <v>2.7900000000000001E-2</v>
      </c>
      <c r="W679" s="29">
        <v>3.7199999999999997E-2</v>
      </c>
      <c r="X679" s="29">
        <v>-1E-4</v>
      </c>
      <c r="Y679" s="29">
        <v>-2.81E-2</v>
      </c>
      <c r="Z679" s="29">
        <v>-3.7499999999999999E-2</v>
      </c>
      <c r="AA679" s="30">
        <v>300</v>
      </c>
      <c r="AB679" s="30">
        <v>475</v>
      </c>
      <c r="AC679" s="31">
        <v>70.301100000000005</v>
      </c>
      <c r="AD679" s="31">
        <v>0.28190917293233086</v>
      </c>
      <c r="AE679" s="30">
        <v>1</v>
      </c>
    </row>
    <row r="680" spans="2:31" x14ac:dyDescent="0.2">
      <c r="B680" s="28">
        <v>183</v>
      </c>
      <c r="C680" s="29" t="s">
        <v>1561</v>
      </c>
      <c r="D680" s="29" t="s">
        <v>616</v>
      </c>
      <c r="E680" s="29">
        <v>1E-4</v>
      </c>
      <c r="F680" s="29">
        <v>2.7900000000000001E-2</v>
      </c>
      <c r="G680" s="29">
        <v>3.7199999999999997E-2</v>
      </c>
      <c r="H680" s="29">
        <v>-1E-4</v>
      </c>
      <c r="I680" s="29">
        <v>-2.81E-2</v>
      </c>
      <c r="J680" s="29">
        <v>-3.7499999999999999E-2</v>
      </c>
      <c r="K680" s="30">
        <v>300</v>
      </c>
      <c r="L680" s="30">
        <v>475</v>
      </c>
      <c r="M680" s="31">
        <v>-39.475999999999999</v>
      </c>
      <c r="N680" s="31">
        <v>0.15829974937343358</v>
      </c>
      <c r="O680" s="30">
        <v>1</v>
      </c>
      <c r="R680" s="28">
        <v>183</v>
      </c>
      <c r="S680" s="29" t="s">
        <v>1561</v>
      </c>
      <c r="T680" s="29" t="s">
        <v>616</v>
      </c>
      <c r="U680" s="29">
        <v>1E-4</v>
      </c>
      <c r="V680" s="29">
        <v>2.7900000000000001E-2</v>
      </c>
      <c r="W680" s="29">
        <v>3.7199999999999997E-2</v>
      </c>
      <c r="X680" s="29">
        <v>-1E-4</v>
      </c>
      <c r="Y680" s="29">
        <v>-2.81E-2</v>
      </c>
      <c r="Z680" s="29">
        <v>-3.7499999999999999E-2</v>
      </c>
      <c r="AA680" s="30">
        <v>300</v>
      </c>
      <c r="AB680" s="30">
        <v>475</v>
      </c>
      <c r="AC680" s="31">
        <v>-39.475999999999999</v>
      </c>
      <c r="AD680" s="31">
        <v>0.15829974937343358</v>
      </c>
      <c r="AE680" s="30">
        <v>1</v>
      </c>
    </row>
    <row r="681" spans="2:31" x14ac:dyDescent="0.2">
      <c r="B681" s="28">
        <v>183</v>
      </c>
      <c r="C681" s="29" t="s">
        <v>1562</v>
      </c>
      <c r="D681" s="29" t="s">
        <v>618</v>
      </c>
      <c r="E681" s="29">
        <v>1E-4</v>
      </c>
      <c r="F681" s="29">
        <v>2.7900000000000001E-2</v>
      </c>
      <c r="G681" s="29">
        <v>3.7199999999999997E-2</v>
      </c>
      <c r="H681" s="29">
        <v>-1E-4</v>
      </c>
      <c r="I681" s="29">
        <v>-2.81E-2</v>
      </c>
      <c r="J681" s="29">
        <v>-3.7499999999999999E-2</v>
      </c>
      <c r="K681" s="30">
        <v>300</v>
      </c>
      <c r="L681" s="30">
        <v>475</v>
      </c>
      <c r="M681" s="31">
        <v>70.297200000000004</v>
      </c>
      <c r="N681" s="31">
        <v>0.28189353383458643</v>
      </c>
      <c r="O681" s="30">
        <v>1</v>
      </c>
      <c r="R681" s="28">
        <v>183</v>
      </c>
      <c r="S681" s="29" t="s">
        <v>1562</v>
      </c>
      <c r="T681" s="29" t="s">
        <v>618</v>
      </c>
      <c r="U681" s="29">
        <v>1E-4</v>
      </c>
      <c r="V681" s="29">
        <v>2.7900000000000001E-2</v>
      </c>
      <c r="W681" s="29">
        <v>3.7199999999999997E-2</v>
      </c>
      <c r="X681" s="29">
        <v>-1E-4</v>
      </c>
      <c r="Y681" s="29">
        <v>-2.81E-2</v>
      </c>
      <c r="Z681" s="29">
        <v>-3.7499999999999999E-2</v>
      </c>
      <c r="AA681" s="30">
        <v>300</v>
      </c>
      <c r="AB681" s="30">
        <v>475</v>
      </c>
      <c r="AC681" s="31">
        <v>70.301100000000005</v>
      </c>
      <c r="AD681" s="31">
        <v>0.28190917293233086</v>
      </c>
      <c r="AE681" s="30">
        <v>1</v>
      </c>
    </row>
    <row r="682" spans="2:31" x14ac:dyDescent="0.2">
      <c r="B682" s="28">
        <v>184</v>
      </c>
      <c r="C682" s="29" t="s">
        <v>1563</v>
      </c>
      <c r="D682" s="29" t="s">
        <v>616</v>
      </c>
      <c r="E682" s="29">
        <v>1E-4</v>
      </c>
      <c r="F682" s="29">
        <v>2.7900000000000001E-2</v>
      </c>
      <c r="G682" s="29">
        <v>3.7199999999999997E-2</v>
      </c>
      <c r="H682" s="29">
        <v>-1E-4</v>
      </c>
      <c r="I682" s="29">
        <v>-2.81E-2</v>
      </c>
      <c r="J682" s="29">
        <v>-3.7499999999999999E-2</v>
      </c>
      <c r="K682" s="30">
        <v>300</v>
      </c>
      <c r="L682" s="30">
        <v>475</v>
      </c>
      <c r="M682" s="31">
        <v>-38.7806</v>
      </c>
      <c r="N682" s="31">
        <v>0.15551117794486216</v>
      </c>
      <c r="O682" s="30">
        <v>1</v>
      </c>
      <c r="R682" s="28">
        <v>184</v>
      </c>
      <c r="S682" s="29" t="s">
        <v>1563</v>
      </c>
      <c r="T682" s="29" t="s">
        <v>616</v>
      </c>
      <c r="U682" s="29">
        <v>1E-4</v>
      </c>
      <c r="V682" s="29">
        <v>2.7900000000000001E-2</v>
      </c>
      <c r="W682" s="29">
        <v>3.7199999999999997E-2</v>
      </c>
      <c r="X682" s="29">
        <v>-1E-4</v>
      </c>
      <c r="Y682" s="29">
        <v>-2.81E-2</v>
      </c>
      <c r="Z682" s="29">
        <v>-3.7499999999999999E-2</v>
      </c>
      <c r="AA682" s="30">
        <v>300</v>
      </c>
      <c r="AB682" s="30">
        <v>475</v>
      </c>
      <c r="AC682" s="31">
        <v>-38.7806</v>
      </c>
      <c r="AD682" s="31">
        <v>0.15551117794486216</v>
      </c>
      <c r="AE682" s="30">
        <v>1</v>
      </c>
    </row>
    <row r="683" spans="2:31" x14ac:dyDescent="0.2">
      <c r="B683" s="28">
        <v>184</v>
      </c>
      <c r="C683" s="29" t="s">
        <v>1564</v>
      </c>
      <c r="D683" s="29" t="s">
        <v>618</v>
      </c>
      <c r="E683" s="29">
        <v>1E-4</v>
      </c>
      <c r="F683" s="29">
        <v>2.7900000000000001E-2</v>
      </c>
      <c r="G683" s="29">
        <v>3.7199999999999997E-2</v>
      </c>
      <c r="H683" s="29">
        <v>-1E-4</v>
      </c>
      <c r="I683" s="29">
        <v>-2.81E-2</v>
      </c>
      <c r="J683" s="29">
        <v>-3.7499999999999999E-2</v>
      </c>
      <c r="K683" s="30">
        <v>300</v>
      </c>
      <c r="L683" s="30">
        <v>475</v>
      </c>
      <c r="M683" s="31">
        <v>70.297200000000004</v>
      </c>
      <c r="N683" s="31">
        <v>0.28189353383458643</v>
      </c>
      <c r="O683" s="30">
        <v>1</v>
      </c>
      <c r="R683" s="28">
        <v>184</v>
      </c>
      <c r="S683" s="29" t="s">
        <v>1564</v>
      </c>
      <c r="T683" s="29" t="s">
        <v>618</v>
      </c>
      <c r="U683" s="29">
        <v>1E-4</v>
      </c>
      <c r="V683" s="29">
        <v>2.7900000000000001E-2</v>
      </c>
      <c r="W683" s="29">
        <v>3.7199999999999997E-2</v>
      </c>
      <c r="X683" s="29">
        <v>-1E-4</v>
      </c>
      <c r="Y683" s="29">
        <v>-2.81E-2</v>
      </c>
      <c r="Z683" s="29">
        <v>-3.7499999999999999E-2</v>
      </c>
      <c r="AA683" s="30">
        <v>300</v>
      </c>
      <c r="AB683" s="30">
        <v>475</v>
      </c>
      <c r="AC683" s="31">
        <v>70.301100000000005</v>
      </c>
      <c r="AD683" s="31">
        <v>0.28190917293233086</v>
      </c>
      <c r="AE683" s="30">
        <v>1</v>
      </c>
    </row>
    <row r="684" spans="2:31" x14ac:dyDescent="0.2">
      <c r="B684" s="28">
        <v>185</v>
      </c>
      <c r="C684" s="29" t="s">
        <v>1565</v>
      </c>
      <c r="D684" s="29" t="s">
        <v>616</v>
      </c>
      <c r="E684" s="29">
        <v>1E-4</v>
      </c>
      <c r="F684" s="29">
        <v>2.7900000000000001E-2</v>
      </c>
      <c r="G684" s="29">
        <v>3.7199999999999997E-2</v>
      </c>
      <c r="H684" s="29">
        <v>-1E-4</v>
      </c>
      <c r="I684" s="29">
        <v>-2.81E-2</v>
      </c>
      <c r="J684" s="29">
        <v>-3.7499999999999999E-2</v>
      </c>
      <c r="K684" s="30">
        <v>300</v>
      </c>
      <c r="L684" s="30">
        <v>475</v>
      </c>
      <c r="M684" s="31">
        <v>-38.673000000000002</v>
      </c>
      <c r="N684" s="31">
        <v>0.15507969924812029</v>
      </c>
      <c r="O684" s="30">
        <v>1</v>
      </c>
      <c r="R684" s="28">
        <v>185</v>
      </c>
      <c r="S684" s="29" t="s">
        <v>1565</v>
      </c>
      <c r="T684" s="29" t="s">
        <v>616</v>
      </c>
      <c r="U684" s="29">
        <v>1E-4</v>
      </c>
      <c r="V684" s="29">
        <v>2.7900000000000001E-2</v>
      </c>
      <c r="W684" s="29">
        <v>3.7199999999999997E-2</v>
      </c>
      <c r="X684" s="29">
        <v>-1E-4</v>
      </c>
      <c r="Y684" s="29">
        <v>-2.81E-2</v>
      </c>
      <c r="Z684" s="29">
        <v>-3.7499999999999999E-2</v>
      </c>
      <c r="AA684" s="30">
        <v>300</v>
      </c>
      <c r="AB684" s="30">
        <v>475</v>
      </c>
      <c r="AC684" s="31">
        <v>-38.673000000000002</v>
      </c>
      <c r="AD684" s="31">
        <v>0.15507969924812029</v>
      </c>
      <c r="AE684" s="30">
        <v>1</v>
      </c>
    </row>
    <row r="685" spans="2:31" x14ac:dyDescent="0.2">
      <c r="B685" s="28">
        <v>185</v>
      </c>
      <c r="C685" s="29" t="s">
        <v>1566</v>
      </c>
      <c r="D685" s="29" t="s">
        <v>618</v>
      </c>
      <c r="E685" s="29">
        <v>1E-4</v>
      </c>
      <c r="F685" s="29">
        <v>2.7900000000000001E-2</v>
      </c>
      <c r="G685" s="29">
        <v>3.7199999999999997E-2</v>
      </c>
      <c r="H685" s="29">
        <v>-1E-4</v>
      </c>
      <c r="I685" s="29">
        <v>-2.81E-2</v>
      </c>
      <c r="J685" s="29">
        <v>-3.7499999999999999E-2</v>
      </c>
      <c r="K685" s="30">
        <v>300</v>
      </c>
      <c r="L685" s="30">
        <v>475</v>
      </c>
      <c r="M685" s="31">
        <v>70.297200000000004</v>
      </c>
      <c r="N685" s="31">
        <v>0.28189353383458643</v>
      </c>
      <c r="O685" s="30">
        <v>1</v>
      </c>
      <c r="R685" s="28">
        <v>185</v>
      </c>
      <c r="S685" s="29" t="s">
        <v>1566</v>
      </c>
      <c r="T685" s="29" t="s">
        <v>618</v>
      </c>
      <c r="U685" s="29">
        <v>1E-4</v>
      </c>
      <c r="V685" s="29">
        <v>2.7900000000000001E-2</v>
      </c>
      <c r="W685" s="29">
        <v>3.7199999999999997E-2</v>
      </c>
      <c r="X685" s="29">
        <v>-1E-4</v>
      </c>
      <c r="Y685" s="29">
        <v>-2.81E-2</v>
      </c>
      <c r="Z685" s="29">
        <v>-3.7499999999999999E-2</v>
      </c>
      <c r="AA685" s="30">
        <v>300</v>
      </c>
      <c r="AB685" s="30">
        <v>475</v>
      </c>
      <c r="AC685" s="31">
        <v>70.301100000000005</v>
      </c>
      <c r="AD685" s="31">
        <v>0.28190917293233086</v>
      </c>
      <c r="AE685" s="30">
        <v>1</v>
      </c>
    </row>
    <row r="686" spans="2:31" x14ac:dyDescent="0.2">
      <c r="B686" s="28">
        <v>186</v>
      </c>
      <c r="C686" s="29" t="s">
        <v>1568</v>
      </c>
      <c r="D686" s="29" t="s">
        <v>616</v>
      </c>
      <c r="E686" s="29">
        <v>1E-4</v>
      </c>
      <c r="F686" s="29">
        <v>2.7900000000000001E-2</v>
      </c>
      <c r="G686" s="29">
        <v>3.7199999999999997E-2</v>
      </c>
      <c r="H686" s="29">
        <v>-1E-4</v>
      </c>
      <c r="I686" s="29">
        <v>-2.81E-2</v>
      </c>
      <c r="J686" s="29">
        <v>-3.7499999999999999E-2</v>
      </c>
      <c r="K686" s="30">
        <v>300</v>
      </c>
      <c r="L686" s="30">
        <v>475</v>
      </c>
      <c r="M686" s="31">
        <v>-39.605400000000003</v>
      </c>
      <c r="N686" s="31">
        <v>0.15881864661654135</v>
      </c>
      <c r="O686" s="30">
        <v>1</v>
      </c>
      <c r="R686" s="28">
        <v>186</v>
      </c>
      <c r="S686" s="29" t="s">
        <v>1568</v>
      </c>
      <c r="T686" s="29" t="s">
        <v>616</v>
      </c>
      <c r="U686" s="29">
        <v>1E-4</v>
      </c>
      <c r="V686" s="29">
        <v>2.7900000000000001E-2</v>
      </c>
      <c r="W686" s="29">
        <v>3.7199999999999997E-2</v>
      </c>
      <c r="X686" s="29">
        <v>-1E-4</v>
      </c>
      <c r="Y686" s="29">
        <v>-2.81E-2</v>
      </c>
      <c r="Z686" s="29">
        <v>-3.7499999999999999E-2</v>
      </c>
      <c r="AA686" s="30">
        <v>300</v>
      </c>
      <c r="AB686" s="30">
        <v>475</v>
      </c>
      <c r="AC686" s="31">
        <v>-39.6053</v>
      </c>
      <c r="AD686" s="31">
        <v>0.1588182456140351</v>
      </c>
      <c r="AE686" s="30">
        <v>1</v>
      </c>
    </row>
    <row r="687" spans="2:31" x14ac:dyDescent="0.2">
      <c r="B687" s="28">
        <v>186</v>
      </c>
      <c r="C687" s="29" t="s">
        <v>1569</v>
      </c>
      <c r="D687" s="29" t="s">
        <v>618</v>
      </c>
      <c r="E687" s="29">
        <v>1E-4</v>
      </c>
      <c r="F687" s="29">
        <v>2.7900000000000001E-2</v>
      </c>
      <c r="G687" s="29">
        <v>3.7199999999999997E-2</v>
      </c>
      <c r="H687" s="29">
        <v>-1E-4</v>
      </c>
      <c r="I687" s="29">
        <v>-2.81E-2</v>
      </c>
      <c r="J687" s="29">
        <v>-3.7499999999999999E-2</v>
      </c>
      <c r="K687" s="30">
        <v>300</v>
      </c>
      <c r="L687" s="30">
        <v>475</v>
      </c>
      <c r="M687" s="31">
        <v>70.297200000000004</v>
      </c>
      <c r="N687" s="31">
        <v>0.28189353383458643</v>
      </c>
      <c r="O687" s="30">
        <v>1</v>
      </c>
      <c r="R687" s="28">
        <v>186</v>
      </c>
      <c r="S687" s="29" t="s">
        <v>1569</v>
      </c>
      <c r="T687" s="29" t="s">
        <v>618</v>
      </c>
      <c r="U687" s="29">
        <v>1E-4</v>
      </c>
      <c r="V687" s="29">
        <v>2.7900000000000001E-2</v>
      </c>
      <c r="W687" s="29">
        <v>3.7199999999999997E-2</v>
      </c>
      <c r="X687" s="29">
        <v>-1E-4</v>
      </c>
      <c r="Y687" s="29">
        <v>-2.81E-2</v>
      </c>
      <c r="Z687" s="29">
        <v>-3.7499999999999999E-2</v>
      </c>
      <c r="AA687" s="30">
        <v>300</v>
      </c>
      <c r="AB687" s="30">
        <v>475</v>
      </c>
      <c r="AC687" s="31">
        <v>70.301100000000005</v>
      </c>
      <c r="AD687" s="31">
        <v>0.28190917293233086</v>
      </c>
      <c r="AE687" s="30">
        <v>1</v>
      </c>
    </row>
    <row r="688" spans="2:31" x14ac:dyDescent="0.2">
      <c r="B688" s="28">
        <v>43</v>
      </c>
      <c r="C688" s="29" t="s">
        <v>1571</v>
      </c>
      <c r="D688" s="29" t="s">
        <v>616</v>
      </c>
      <c r="E688" s="29">
        <v>1E-4</v>
      </c>
      <c r="F688" s="29">
        <v>2.7799999999999998E-2</v>
      </c>
      <c r="G688" s="29">
        <v>3.6999999999999998E-2</v>
      </c>
      <c r="H688" s="29">
        <v>-1E-4</v>
      </c>
      <c r="I688" s="29">
        <v>-2.8000000000000001E-2</v>
      </c>
      <c r="J688" s="29">
        <v>-3.73E-2</v>
      </c>
      <c r="K688" s="30">
        <v>300</v>
      </c>
      <c r="L688" s="30">
        <v>475</v>
      </c>
      <c r="M688" s="31">
        <v>-34.670900000000003</v>
      </c>
      <c r="N688" s="31">
        <v>0.13903117794486217</v>
      </c>
      <c r="O688" s="30">
        <v>1</v>
      </c>
      <c r="R688" s="28">
        <v>43</v>
      </c>
      <c r="S688" s="29" t="s">
        <v>1571</v>
      </c>
      <c r="T688" s="29" t="s">
        <v>616</v>
      </c>
      <c r="U688" s="29">
        <v>1E-4</v>
      </c>
      <c r="V688" s="29">
        <v>2.7799999999999998E-2</v>
      </c>
      <c r="W688" s="29">
        <v>3.6999999999999998E-2</v>
      </c>
      <c r="X688" s="29">
        <v>-1E-4</v>
      </c>
      <c r="Y688" s="29">
        <v>-2.8000000000000001E-2</v>
      </c>
      <c r="Z688" s="29">
        <v>-3.73E-2</v>
      </c>
      <c r="AA688" s="30">
        <v>300</v>
      </c>
      <c r="AB688" s="30">
        <v>475</v>
      </c>
      <c r="AC688" s="31">
        <v>-34.670499999999997</v>
      </c>
      <c r="AD688" s="31">
        <v>0.13902957393483709</v>
      </c>
      <c r="AE688" s="30">
        <v>1</v>
      </c>
    </row>
    <row r="689" spans="2:31" x14ac:dyDescent="0.2">
      <c r="B689" s="28">
        <v>43</v>
      </c>
      <c r="C689" s="29" t="s">
        <v>1572</v>
      </c>
      <c r="D689" s="29" t="s">
        <v>618</v>
      </c>
      <c r="E689" s="29">
        <v>1E-4</v>
      </c>
      <c r="F689" s="29">
        <v>2.7799999999999998E-2</v>
      </c>
      <c r="G689" s="29">
        <v>3.6999999999999998E-2</v>
      </c>
      <c r="H689" s="29">
        <v>-1E-4</v>
      </c>
      <c r="I689" s="29">
        <v>-2.8000000000000001E-2</v>
      </c>
      <c r="J689" s="29">
        <v>-3.73E-2</v>
      </c>
      <c r="K689" s="30">
        <v>300</v>
      </c>
      <c r="L689" s="30">
        <v>475</v>
      </c>
      <c r="M689" s="31">
        <v>70.297200000000004</v>
      </c>
      <c r="N689" s="31">
        <v>0.28189353383458643</v>
      </c>
      <c r="O689" s="30">
        <v>1</v>
      </c>
      <c r="R689" s="28">
        <v>43</v>
      </c>
      <c r="S689" s="29" t="s">
        <v>1572</v>
      </c>
      <c r="T689" s="29" t="s">
        <v>618</v>
      </c>
      <c r="U689" s="29">
        <v>1E-4</v>
      </c>
      <c r="V689" s="29">
        <v>2.7799999999999998E-2</v>
      </c>
      <c r="W689" s="29">
        <v>3.6999999999999998E-2</v>
      </c>
      <c r="X689" s="29">
        <v>-1E-4</v>
      </c>
      <c r="Y689" s="29">
        <v>-2.8000000000000001E-2</v>
      </c>
      <c r="Z689" s="29">
        <v>-3.73E-2</v>
      </c>
      <c r="AA689" s="30">
        <v>300</v>
      </c>
      <c r="AB689" s="30">
        <v>475</v>
      </c>
      <c r="AC689" s="31">
        <v>70.301100000000005</v>
      </c>
      <c r="AD689" s="31">
        <v>0.28190917293233086</v>
      </c>
      <c r="AE689" s="30">
        <v>1</v>
      </c>
    </row>
    <row r="690" spans="2:31" x14ac:dyDescent="0.2">
      <c r="B690" s="28">
        <v>44</v>
      </c>
      <c r="C690" s="29" t="s">
        <v>1574</v>
      </c>
      <c r="D690" s="29" t="s">
        <v>616</v>
      </c>
      <c r="E690" s="29">
        <v>1E-4</v>
      </c>
      <c r="F690" s="29">
        <v>2.7799999999999998E-2</v>
      </c>
      <c r="G690" s="29">
        <v>3.6999999999999998E-2</v>
      </c>
      <c r="H690" s="29">
        <v>-1E-4</v>
      </c>
      <c r="I690" s="29">
        <v>-2.8000000000000001E-2</v>
      </c>
      <c r="J690" s="29">
        <v>-3.73E-2</v>
      </c>
      <c r="K690" s="30">
        <v>300</v>
      </c>
      <c r="L690" s="30">
        <v>475</v>
      </c>
      <c r="M690" s="31">
        <v>-35.034300000000002</v>
      </c>
      <c r="N690" s="31">
        <v>0.1404884210526316</v>
      </c>
      <c r="O690" s="30">
        <v>1</v>
      </c>
      <c r="R690" s="28">
        <v>44</v>
      </c>
      <c r="S690" s="29" t="s">
        <v>1574</v>
      </c>
      <c r="T690" s="29" t="s">
        <v>616</v>
      </c>
      <c r="U690" s="29">
        <v>1E-4</v>
      </c>
      <c r="V690" s="29">
        <v>2.7799999999999998E-2</v>
      </c>
      <c r="W690" s="29">
        <v>3.6999999999999998E-2</v>
      </c>
      <c r="X690" s="29">
        <v>-1E-4</v>
      </c>
      <c r="Y690" s="29">
        <v>-2.8000000000000001E-2</v>
      </c>
      <c r="Z690" s="29">
        <v>-3.73E-2</v>
      </c>
      <c r="AA690" s="30">
        <v>300</v>
      </c>
      <c r="AB690" s="30">
        <v>475</v>
      </c>
      <c r="AC690" s="31">
        <v>-35.033900000000003</v>
      </c>
      <c r="AD690" s="31">
        <v>0.14048681704260652</v>
      </c>
      <c r="AE690" s="30">
        <v>1</v>
      </c>
    </row>
    <row r="691" spans="2:31" x14ac:dyDescent="0.2">
      <c r="B691" s="28">
        <v>44</v>
      </c>
      <c r="C691" s="29" t="s">
        <v>1575</v>
      </c>
      <c r="D691" s="29" t="s">
        <v>618</v>
      </c>
      <c r="E691" s="29">
        <v>1E-4</v>
      </c>
      <c r="F691" s="29">
        <v>2.7799999999999998E-2</v>
      </c>
      <c r="G691" s="29">
        <v>3.6999999999999998E-2</v>
      </c>
      <c r="H691" s="29">
        <v>-1E-4</v>
      </c>
      <c r="I691" s="29">
        <v>-2.8000000000000001E-2</v>
      </c>
      <c r="J691" s="29">
        <v>-3.73E-2</v>
      </c>
      <c r="K691" s="30">
        <v>300</v>
      </c>
      <c r="L691" s="30">
        <v>475</v>
      </c>
      <c r="M691" s="31">
        <v>70.297200000000004</v>
      </c>
      <c r="N691" s="31">
        <v>0.28189353383458643</v>
      </c>
      <c r="O691" s="30">
        <v>1</v>
      </c>
      <c r="R691" s="28">
        <v>44</v>
      </c>
      <c r="S691" s="29" t="s">
        <v>1575</v>
      </c>
      <c r="T691" s="29" t="s">
        <v>618</v>
      </c>
      <c r="U691" s="29">
        <v>1E-4</v>
      </c>
      <c r="V691" s="29">
        <v>2.7799999999999998E-2</v>
      </c>
      <c r="W691" s="29">
        <v>3.6999999999999998E-2</v>
      </c>
      <c r="X691" s="29">
        <v>-1E-4</v>
      </c>
      <c r="Y691" s="29">
        <v>-2.8000000000000001E-2</v>
      </c>
      <c r="Z691" s="29">
        <v>-3.73E-2</v>
      </c>
      <c r="AA691" s="30">
        <v>300</v>
      </c>
      <c r="AB691" s="30">
        <v>475</v>
      </c>
      <c r="AC691" s="31">
        <v>70.301100000000005</v>
      </c>
      <c r="AD691" s="31">
        <v>0.28190917293233086</v>
      </c>
      <c r="AE691" s="30">
        <v>1</v>
      </c>
    </row>
    <row r="692" spans="2:31" x14ac:dyDescent="0.2">
      <c r="B692" s="28">
        <v>45</v>
      </c>
      <c r="C692" s="29" t="s">
        <v>1576</v>
      </c>
      <c r="D692" s="29" t="s">
        <v>616</v>
      </c>
      <c r="E692" s="29">
        <v>1E-4</v>
      </c>
      <c r="F692" s="29">
        <v>2.7799999999999998E-2</v>
      </c>
      <c r="G692" s="29">
        <v>3.6999999999999998E-2</v>
      </c>
      <c r="H692" s="29">
        <v>-1E-4</v>
      </c>
      <c r="I692" s="29">
        <v>-2.8000000000000001E-2</v>
      </c>
      <c r="J692" s="29">
        <v>-3.73E-2</v>
      </c>
      <c r="K692" s="30">
        <v>300</v>
      </c>
      <c r="L692" s="30">
        <v>475</v>
      </c>
      <c r="M692" s="31">
        <v>-34.368200000000002</v>
      </c>
      <c r="N692" s="31">
        <v>0.13781734335839602</v>
      </c>
      <c r="O692" s="30">
        <v>1</v>
      </c>
      <c r="R692" s="28">
        <v>45</v>
      </c>
      <c r="S692" s="29" t="s">
        <v>1576</v>
      </c>
      <c r="T692" s="29" t="s">
        <v>616</v>
      </c>
      <c r="U692" s="29">
        <v>1E-4</v>
      </c>
      <c r="V692" s="29">
        <v>2.7799999999999998E-2</v>
      </c>
      <c r="W692" s="29">
        <v>3.6999999999999998E-2</v>
      </c>
      <c r="X692" s="29">
        <v>-1E-4</v>
      </c>
      <c r="Y692" s="29">
        <v>-2.8000000000000001E-2</v>
      </c>
      <c r="Z692" s="29">
        <v>-3.73E-2</v>
      </c>
      <c r="AA692" s="30">
        <v>300</v>
      </c>
      <c r="AB692" s="30">
        <v>475</v>
      </c>
      <c r="AC692" s="31">
        <v>-34.367899999999999</v>
      </c>
      <c r="AD692" s="31">
        <v>0.13781614035087719</v>
      </c>
      <c r="AE692" s="30">
        <v>1</v>
      </c>
    </row>
    <row r="693" spans="2:31" x14ac:dyDescent="0.2">
      <c r="B693" s="28">
        <v>45</v>
      </c>
      <c r="C693" s="29" t="s">
        <v>1577</v>
      </c>
      <c r="D693" s="29" t="s">
        <v>618</v>
      </c>
      <c r="E693" s="29">
        <v>1E-4</v>
      </c>
      <c r="F693" s="29">
        <v>2.7799999999999998E-2</v>
      </c>
      <c r="G693" s="29">
        <v>3.6999999999999998E-2</v>
      </c>
      <c r="H693" s="29">
        <v>-1E-4</v>
      </c>
      <c r="I693" s="29">
        <v>-2.8000000000000001E-2</v>
      </c>
      <c r="J693" s="29">
        <v>-3.73E-2</v>
      </c>
      <c r="K693" s="30">
        <v>300</v>
      </c>
      <c r="L693" s="30">
        <v>475</v>
      </c>
      <c r="M693" s="31">
        <v>70.297200000000004</v>
      </c>
      <c r="N693" s="31">
        <v>0.28189353383458643</v>
      </c>
      <c r="O693" s="30">
        <v>1</v>
      </c>
      <c r="R693" s="28">
        <v>45</v>
      </c>
      <c r="S693" s="29" t="s">
        <v>1577</v>
      </c>
      <c r="T693" s="29" t="s">
        <v>618</v>
      </c>
      <c r="U693" s="29">
        <v>1E-4</v>
      </c>
      <c r="V693" s="29">
        <v>2.7799999999999998E-2</v>
      </c>
      <c r="W693" s="29">
        <v>3.6999999999999998E-2</v>
      </c>
      <c r="X693" s="29">
        <v>-1E-4</v>
      </c>
      <c r="Y693" s="29">
        <v>-2.8000000000000001E-2</v>
      </c>
      <c r="Z693" s="29">
        <v>-3.73E-2</v>
      </c>
      <c r="AA693" s="30">
        <v>300</v>
      </c>
      <c r="AB693" s="30">
        <v>475</v>
      </c>
      <c r="AC693" s="31">
        <v>70.301100000000005</v>
      </c>
      <c r="AD693" s="31">
        <v>0.28190917293233086</v>
      </c>
      <c r="AE693" s="30">
        <v>1</v>
      </c>
    </row>
    <row r="694" spans="2:31" x14ac:dyDescent="0.2">
      <c r="B694" s="28">
        <v>46</v>
      </c>
      <c r="C694" s="29" t="s">
        <v>1578</v>
      </c>
      <c r="D694" s="29" t="s">
        <v>616</v>
      </c>
      <c r="E694" s="29">
        <v>1E-4</v>
      </c>
      <c r="F694" s="29">
        <v>2.7799999999999998E-2</v>
      </c>
      <c r="G694" s="29">
        <v>3.6999999999999998E-2</v>
      </c>
      <c r="H694" s="29">
        <v>-1E-4</v>
      </c>
      <c r="I694" s="29">
        <v>-2.8000000000000001E-2</v>
      </c>
      <c r="J694" s="29">
        <v>-3.73E-2</v>
      </c>
      <c r="K694" s="30">
        <v>300</v>
      </c>
      <c r="L694" s="30">
        <v>475</v>
      </c>
      <c r="M694" s="31">
        <v>-34.249400000000001</v>
      </c>
      <c r="N694" s="31">
        <v>0.1373409523809524</v>
      </c>
      <c r="O694" s="30">
        <v>1</v>
      </c>
      <c r="R694" s="28">
        <v>46</v>
      </c>
      <c r="S694" s="29" t="s">
        <v>1578</v>
      </c>
      <c r="T694" s="29" t="s">
        <v>616</v>
      </c>
      <c r="U694" s="29">
        <v>1E-4</v>
      </c>
      <c r="V694" s="29">
        <v>2.7799999999999998E-2</v>
      </c>
      <c r="W694" s="29">
        <v>3.6999999999999998E-2</v>
      </c>
      <c r="X694" s="29">
        <v>-1E-4</v>
      </c>
      <c r="Y694" s="29">
        <v>-2.8000000000000001E-2</v>
      </c>
      <c r="Z694" s="29">
        <v>-3.73E-2</v>
      </c>
      <c r="AA694" s="30">
        <v>300</v>
      </c>
      <c r="AB694" s="30">
        <v>475</v>
      </c>
      <c r="AC694" s="31">
        <v>-34.249000000000002</v>
      </c>
      <c r="AD694" s="31">
        <v>0.13733934837092732</v>
      </c>
      <c r="AE694" s="30">
        <v>1</v>
      </c>
    </row>
    <row r="695" spans="2:31" x14ac:dyDescent="0.2">
      <c r="B695" s="28">
        <v>46</v>
      </c>
      <c r="C695" s="29" t="s">
        <v>1579</v>
      </c>
      <c r="D695" s="29" t="s">
        <v>618</v>
      </c>
      <c r="E695" s="29">
        <v>1E-4</v>
      </c>
      <c r="F695" s="29">
        <v>2.7799999999999998E-2</v>
      </c>
      <c r="G695" s="29">
        <v>3.6999999999999998E-2</v>
      </c>
      <c r="H695" s="29">
        <v>-1E-4</v>
      </c>
      <c r="I695" s="29">
        <v>-2.8000000000000001E-2</v>
      </c>
      <c r="J695" s="29">
        <v>-3.73E-2</v>
      </c>
      <c r="K695" s="30">
        <v>300</v>
      </c>
      <c r="L695" s="30">
        <v>475</v>
      </c>
      <c r="M695" s="31">
        <v>70.297200000000004</v>
      </c>
      <c r="N695" s="31">
        <v>0.28189353383458643</v>
      </c>
      <c r="O695" s="30">
        <v>1</v>
      </c>
      <c r="R695" s="28">
        <v>46</v>
      </c>
      <c r="S695" s="29" t="s">
        <v>1579</v>
      </c>
      <c r="T695" s="29" t="s">
        <v>618</v>
      </c>
      <c r="U695" s="29">
        <v>1E-4</v>
      </c>
      <c r="V695" s="29">
        <v>2.7799999999999998E-2</v>
      </c>
      <c r="W695" s="29">
        <v>3.6999999999999998E-2</v>
      </c>
      <c r="X695" s="29">
        <v>-1E-4</v>
      </c>
      <c r="Y695" s="29">
        <v>-2.8000000000000001E-2</v>
      </c>
      <c r="Z695" s="29">
        <v>-3.73E-2</v>
      </c>
      <c r="AA695" s="30">
        <v>300</v>
      </c>
      <c r="AB695" s="30">
        <v>475</v>
      </c>
      <c r="AC695" s="31">
        <v>70.301100000000005</v>
      </c>
      <c r="AD695" s="31">
        <v>0.28190917293233086</v>
      </c>
      <c r="AE695" s="30">
        <v>1</v>
      </c>
    </row>
    <row r="696" spans="2:31" x14ac:dyDescent="0.2">
      <c r="B696" s="28">
        <v>47</v>
      </c>
      <c r="C696" s="29" t="s">
        <v>1581</v>
      </c>
      <c r="D696" s="29" t="s">
        <v>616</v>
      </c>
      <c r="E696" s="29">
        <v>1E-4</v>
      </c>
      <c r="F696" s="29">
        <v>2.7799999999999998E-2</v>
      </c>
      <c r="G696" s="29">
        <v>3.6999999999999998E-2</v>
      </c>
      <c r="H696" s="29">
        <v>-1E-4</v>
      </c>
      <c r="I696" s="29">
        <v>-2.8000000000000001E-2</v>
      </c>
      <c r="J696" s="29">
        <v>-3.73E-2</v>
      </c>
      <c r="K696" s="30">
        <v>300</v>
      </c>
      <c r="L696" s="30">
        <v>475</v>
      </c>
      <c r="M696" s="31">
        <v>-35.345300000000002</v>
      </c>
      <c r="N696" s="31">
        <v>0.14173553884711781</v>
      </c>
      <c r="O696" s="30">
        <v>1</v>
      </c>
      <c r="R696" s="28">
        <v>47</v>
      </c>
      <c r="S696" s="29" t="s">
        <v>1581</v>
      </c>
      <c r="T696" s="29" t="s">
        <v>616</v>
      </c>
      <c r="U696" s="29">
        <v>1E-4</v>
      </c>
      <c r="V696" s="29">
        <v>2.7799999999999998E-2</v>
      </c>
      <c r="W696" s="29">
        <v>3.6999999999999998E-2</v>
      </c>
      <c r="X696" s="29">
        <v>-1E-4</v>
      </c>
      <c r="Y696" s="29">
        <v>-2.8000000000000001E-2</v>
      </c>
      <c r="Z696" s="29">
        <v>-3.73E-2</v>
      </c>
      <c r="AA696" s="30">
        <v>300</v>
      </c>
      <c r="AB696" s="30">
        <v>475</v>
      </c>
      <c r="AC696" s="31">
        <v>-35.344900000000003</v>
      </c>
      <c r="AD696" s="31">
        <v>0.14173393483709273</v>
      </c>
      <c r="AE696" s="30">
        <v>1</v>
      </c>
    </row>
    <row r="697" spans="2:31" x14ac:dyDescent="0.2">
      <c r="B697" s="28">
        <v>47</v>
      </c>
      <c r="C697" s="29" t="s">
        <v>1582</v>
      </c>
      <c r="D697" s="29" t="s">
        <v>618</v>
      </c>
      <c r="E697" s="29">
        <v>1E-4</v>
      </c>
      <c r="F697" s="29">
        <v>2.7799999999999998E-2</v>
      </c>
      <c r="G697" s="29">
        <v>3.6999999999999998E-2</v>
      </c>
      <c r="H697" s="29">
        <v>-1E-4</v>
      </c>
      <c r="I697" s="29">
        <v>-2.8000000000000001E-2</v>
      </c>
      <c r="J697" s="29">
        <v>-3.73E-2</v>
      </c>
      <c r="K697" s="30">
        <v>300</v>
      </c>
      <c r="L697" s="30">
        <v>475</v>
      </c>
      <c r="M697" s="31">
        <v>70.297200000000004</v>
      </c>
      <c r="N697" s="31">
        <v>0.28189353383458643</v>
      </c>
      <c r="O697" s="30">
        <v>1</v>
      </c>
      <c r="R697" s="28">
        <v>47</v>
      </c>
      <c r="S697" s="29" t="s">
        <v>1582</v>
      </c>
      <c r="T697" s="29" t="s">
        <v>618</v>
      </c>
      <c r="U697" s="29">
        <v>1E-4</v>
      </c>
      <c r="V697" s="29">
        <v>2.7799999999999998E-2</v>
      </c>
      <c r="W697" s="29">
        <v>3.6999999999999998E-2</v>
      </c>
      <c r="X697" s="29">
        <v>-1E-4</v>
      </c>
      <c r="Y697" s="29">
        <v>-2.8000000000000001E-2</v>
      </c>
      <c r="Z697" s="29">
        <v>-3.73E-2</v>
      </c>
      <c r="AA697" s="30">
        <v>300</v>
      </c>
      <c r="AB697" s="30">
        <v>475</v>
      </c>
      <c r="AC697" s="31">
        <v>70.301100000000005</v>
      </c>
      <c r="AD697" s="31">
        <v>0.28190917293233086</v>
      </c>
      <c r="AE697" s="30">
        <v>1</v>
      </c>
    </row>
    <row r="698" spans="2:31" x14ac:dyDescent="0.2">
      <c r="B698" s="28">
        <v>25</v>
      </c>
      <c r="C698" s="29" t="s">
        <v>1584</v>
      </c>
      <c r="D698" s="29" t="s">
        <v>616</v>
      </c>
      <c r="E698" s="29">
        <v>1E-4</v>
      </c>
      <c r="F698" s="29">
        <v>2.8400000000000002E-2</v>
      </c>
      <c r="G698" s="29">
        <v>3.78E-2</v>
      </c>
      <c r="H698" s="29">
        <v>-1E-4</v>
      </c>
      <c r="I698" s="29">
        <v>-2.8899999999999999E-2</v>
      </c>
      <c r="J698" s="29">
        <v>-3.85E-2</v>
      </c>
      <c r="K698" s="30">
        <v>300</v>
      </c>
      <c r="L698" s="30">
        <v>475</v>
      </c>
      <c r="M698" s="31">
        <v>-48.933399999999999</v>
      </c>
      <c r="N698" s="31">
        <v>0.19622416040100252</v>
      </c>
      <c r="O698" s="30">
        <v>1</v>
      </c>
      <c r="R698" s="28">
        <v>25</v>
      </c>
      <c r="S698" s="29" t="s">
        <v>1584</v>
      </c>
      <c r="T698" s="29" t="s">
        <v>616</v>
      </c>
      <c r="U698" s="29">
        <v>1E-4</v>
      </c>
      <c r="V698" s="29">
        <v>2.8400000000000002E-2</v>
      </c>
      <c r="W698" s="29">
        <v>3.78E-2</v>
      </c>
      <c r="X698" s="29">
        <v>-1E-4</v>
      </c>
      <c r="Y698" s="29">
        <v>-2.8899999999999999E-2</v>
      </c>
      <c r="Z698" s="29">
        <v>-3.85E-2</v>
      </c>
      <c r="AA698" s="30">
        <v>300</v>
      </c>
      <c r="AB698" s="30">
        <v>475</v>
      </c>
      <c r="AC698" s="31">
        <v>-48.930199999999999</v>
      </c>
      <c r="AD698" s="31">
        <v>0.19621132832080199</v>
      </c>
      <c r="AE698" s="30">
        <v>1</v>
      </c>
    </row>
    <row r="699" spans="2:31" x14ac:dyDescent="0.2">
      <c r="B699" s="28">
        <v>25</v>
      </c>
      <c r="C699" s="29" t="s">
        <v>1585</v>
      </c>
      <c r="D699" s="29" t="s">
        <v>618</v>
      </c>
      <c r="E699" s="29">
        <v>1E-4</v>
      </c>
      <c r="F699" s="29">
        <v>2.8400000000000002E-2</v>
      </c>
      <c r="G699" s="29">
        <v>3.78E-2</v>
      </c>
      <c r="H699" s="29">
        <v>-1E-4</v>
      </c>
      <c r="I699" s="29">
        <v>-2.8899999999999999E-2</v>
      </c>
      <c r="J699" s="29">
        <v>-3.85E-2</v>
      </c>
      <c r="K699" s="30">
        <v>300</v>
      </c>
      <c r="L699" s="30">
        <v>475</v>
      </c>
      <c r="M699" s="31">
        <v>65.347800000000007</v>
      </c>
      <c r="N699" s="31">
        <v>0.26204631578947368</v>
      </c>
      <c r="O699" s="30">
        <v>1</v>
      </c>
      <c r="R699" s="28">
        <v>25</v>
      </c>
      <c r="S699" s="29" t="s">
        <v>1585</v>
      </c>
      <c r="T699" s="29" t="s">
        <v>618</v>
      </c>
      <c r="U699" s="29">
        <v>1E-4</v>
      </c>
      <c r="V699" s="29">
        <v>2.8400000000000002E-2</v>
      </c>
      <c r="W699" s="29">
        <v>3.78E-2</v>
      </c>
      <c r="X699" s="29">
        <v>-1E-4</v>
      </c>
      <c r="Y699" s="29">
        <v>-2.8899999999999999E-2</v>
      </c>
      <c r="Z699" s="29">
        <v>-3.85E-2</v>
      </c>
      <c r="AA699" s="30">
        <v>300</v>
      </c>
      <c r="AB699" s="30">
        <v>475</v>
      </c>
      <c r="AC699" s="31">
        <v>65.350899999999996</v>
      </c>
      <c r="AD699" s="31">
        <v>0.2620587468671679</v>
      </c>
      <c r="AE699" s="30">
        <v>1</v>
      </c>
    </row>
    <row r="700" spans="2:31" x14ac:dyDescent="0.2">
      <c r="B700" s="28">
        <v>28</v>
      </c>
      <c r="C700" s="29" t="s">
        <v>1587</v>
      </c>
      <c r="D700" s="29" t="s">
        <v>616</v>
      </c>
      <c r="E700" s="29">
        <v>1E-4</v>
      </c>
      <c r="F700" s="29">
        <v>2.8500000000000001E-2</v>
      </c>
      <c r="G700" s="29">
        <v>3.7999999999999999E-2</v>
      </c>
      <c r="H700" s="29">
        <v>-1E-4</v>
      </c>
      <c r="I700" s="29">
        <v>-2.87E-2</v>
      </c>
      <c r="J700" s="29">
        <v>-3.8300000000000001E-2</v>
      </c>
      <c r="K700" s="30">
        <v>300</v>
      </c>
      <c r="L700" s="30">
        <v>475</v>
      </c>
      <c r="M700" s="31">
        <v>-58.210500000000003</v>
      </c>
      <c r="N700" s="31">
        <v>0.23342556390977443</v>
      </c>
      <c r="O700" s="30">
        <v>1</v>
      </c>
      <c r="R700" s="28">
        <v>28</v>
      </c>
      <c r="S700" s="29" t="s">
        <v>1587</v>
      </c>
      <c r="T700" s="29" t="s">
        <v>616</v>
      </c>
      <c r="U700" s="29">
        <v>1E-4</v>
      </c>
      <c r="V700" s="29">
        <v>2.8500000000000001E-2</v>
      </c>
      <c r="W700" s="29">
        <v>3.7999999999999999E-2</v>
      </c>
      <c r="X700" s="29">
        <v>-1E-4</v>
      </c>
      <c r="Y700" s="29">
        <v>-2.87E-2</v>
      </c>
      <c r="Z700" s="29">
        <v>-3.8300000000000001E-2</v>
      </c>
      <c r="AA700" s="30">
        <v>300</v>
      </c>
      <c r="AB700" s="30">
        <v>475</v>
      </c>
      <c r="AC700" s="31">
        <v>-58.206899999999997</v>
      </c>
      <c r="AD700" s="31">
        <v>0.23341112781954884</v>
      </c>
      <c r="AE700" s="30">
        <v>1</v>
      </c>
    </row>
    <row r="701" spans="2:31" x14ac:dyDescent="0.2">
      <c r="B701" s="28">
        <v>28</v>
      </c>
      <c r="C701" s="29" t="s">
        <v>1588</v>
      </c>
      <c r="D701" s="29" t="s">
        <v>618</v>
      </c>
      <c r="E701" s="29">
        <v>1E-4</v>
      </c>
      <c r="F701" s="29">
        <v>2.8500000000000001E-2</v>
      </c>
      <c r="G701" s="29">
        <v>3.7900000000000003E-2</v>
      </c>
      <c r="H701" s="29">
        <v>-1E-4</v>
      </c>
      <c r="I701" s="29">
        <v>-2.9000000000000001E-2</v>
      </c>
      <c r="J701" s="29">
        <v>-3.8600000000000002E-2</v>
      </c>
      <c r="K701" s="30">
        <v>300</v>
      </c>
      <c r="L701" s="30">
        <v>475</v>
      </c>
      <c r="M701" s="31">
        <v>78.445400000000006</v>
      </c>
      <c r="N701" s="31">
        <v>0.31456802005012535</v>
      </c>
      <c r="O701" s="30">
        <v>1</v>
      </c>
      <c r="R701" s="28">
        <v>28</v>
      </c>
      <c r="S701" s="29" t="s">
        <v>1588</v>
      </c>
      <c r="T701" s="29" t="s">
        <v>618</v>
      </c>
      <c r="U701" s="29">
        <v>1E-4</v>
      </c>
      <c r="V701" s="29">
        <v>2.8500000000000001E-2</v>
      </c>
      <c r="W701" s="29">
        <v>3.7900000000000003E-2</v>
      </c>
      <c r="X701" s="29">
        <v>-1E-4</v>
      </c>
      <c r="Y701" s="29">
        <v>-2.9000000000000001E-2</v>
      </c>
      <c r="Z701" s="29">
        <v>-3.8600000000000002E-2</v>
      </c>
      <c r="AA701" s="30">
        <v>300</v>
      </c>
      <c r="AB701" s="30">
        <v>475</v>
      </c>
      <c r="AC701" s="31">
        <v>78.448999999999998</v>
      </c>
      <c r="AD701" s="31">
        <v>0.31458245614035085</v>
      </c>
      <c r="AE701" s="30">
        <v>1</v>
      </c>
    </row>
    <row r="702" spans="2:31" x14ac:dyDescent="0.2">
      <c r="B702" s="28">
        <v>31</v>
      </c>
      <c r="C702" s="29" t="s">
        <v>1590</v>
      </c>
      <c r="D702" s="29" t="s">
        <v>616</v>
      </c>
      <c r="E702" s="29">
        <v>1E-4</v>
      </c>
      <c r="F702" s="29">
        <v>2.8500000000000001E-2</v>
      </c>
      <c r="G702" s="29">
        <v>3.7900000000000003E-2</v>
      </c>
      <c r="H702" s="29">
        <v>-1E-4</v>
      </c>
      <c r="I702" s="29">
        <v>-2.9000000000000001E-2</v>
      </c>
      <c r="J702" s="29">
        <v>-3.8600000000000002E-2</v>
      </c>
      <c r="K702" s="30">
        <v>300</v>
      </c>
      <c r="L702" s="30">
        <v>475</v>
      </c>
      <c r="M702" s="31">
        <v>-60.2911</v>
      </c>
      <c r="N702" s="31">
        <v>0.24176882205513783</v>
      </c>
      <c r="O702" s="30">
        <v>1</v>
      </c>
      <c r="R702" s="28">
        <v>31</v>
      </c>
      <c r="S702" s="29" t="s">
        <v>1590</v>
      </c>
      <c r="T702" s="29" t="s">
        <v>616</v>
      </c>
      <c r="U702" s="29">
        <v>1E-4</v>
      </c>
      <c r="V702" s="29">
        <v>2.8500000000000001E-2</v>
      </c>
      <c r="W702" s="29">
        <v>3.7900000000000003E-2</v>
      </c>
      <c r="X702" s="29">
        <v>-1E-4</v>
      </c>
      <c r="Y702" s="29">
        <v>-2.9000000000000001E-2</v>
      </c>
      <c r="Z702" s="29">
        <v>-3.8600000000000002E-2</v>
      </c>
      <c r="AA702" s="30">
        <v>300</v>
      </c>
      <c r="AB702" s="30">
        <v>475</v>
      </c>
      <c r="AC702" s="31">
        <v>-60.287300000000002</v>
      </c>
      <c r="AD702" s="31">
        <v>0.24175358395989976</v>
      </c>
      <c r="AE702" s="30">
        <v>1</v>
      </c>
    </row>
    <row r="703" spans="2:31" x14ac:dyDescent="0.2">
      <c r="B703" s="28">
        <v>31</v>
      </c>
      <c r="C703" s="29" t="s">
        <v>1591</v>
      </c>
      <c r="D703" s="29" t="s">
        <v>618</v>
      </c>
      <c r="E703" s="29">
        <v>1E-4</v>
      </c>
      <c r="F703" s="29">
        <v>2.8500000000000001E-2</v>
      </c>
      <c r="G703" s="29">
        <v>3.7900000000000003E-2</v>
      </c>
      <c r="H703" s="29">
        <v>-1E-4</v>
      </c>
      <c r="I703" s="29">
        <v>-2.9000000000000001E-2</v>
      </c>
      <c r="J703" s="29">
        <v>-3.8600000000000002E-2</v>
      </c>
      <c r="K703" s="30">
        <v>300</v>
      </c>
      <c r="L703" s="30">
        <v>475</v>
      </c>
      <c r="M703" s="31">
        <v>79.929000000000002</v>
      </c>
      <c r="N703" s="31">
        <v>0.3205172932330827</v>
      </c>
      <c r="O703" s="30">
        <v>1</v>
      </c>
      <c r="R703" s="28">
        <v>31</v>
      </c>
      <c r="S703" s="29" t="s">
        <v>1591</v>
      </c>
      <c r="T703" s="29" t="s">
        <v>618</v>
      </c>
      <c r="U703" s="29">
        <v>1E-4</v>
      </c>
      <c r="V703" s="29">
        <v>2.8500000000000001E-2</v>
      </c>
      <c r="W703" s="29">
        <v>3.7900000000000003E-2</v>
      </c>
      <c r="X703" s="29">
        <v>-1E-4</v>
      </c>
      <c r="Y703" s="29">
        <v>-2.9000000000000001E-2</v>
      </c>
      <c r="Z703" s="29">
        <v>-3.8600000000000002E-2</v>
      </c>
      <c r="AA703" s="30">
        <v>300</v>
      </c>
      <c r="AB703" s="30">
        <v>475</v>
      </c>
      <c r="AC703" s="31">
        <v>79.932699999999997</v>
      </c>
      <c r="AD703" s="31">
        <v>0.32053213032581451</v>
      </c>
      <c r="AE703" s="30">
        <v>1</v>
      </c>
    </row>
    <row r="704" spans="2:31" x14ac:dyDescent="0.2">
      <c r="B704" s="28">
        <v>34</v>
      </c>
      <c r="C704" s="29" t="s">
        <v>1593</v>
      </c>
      <c r="D704" s="29" t="s">
        <v>616</v>
      </c>
      <c r="E704" s="29">
        <v>1E-4</v>
      </c>
      <c r="F704" s="29">
        <v>2.8500000000000001E-2</v>
      </c>
      <c r="G704" s="29">
        <v>3.7900000000000003E-2</v>
      </c>
      <c r="H704" s="29">
        <v>-1E-4</v>
      </c>
      <c r="I704" s="29">
        <v>-2.9000000000000001E-2</v>
      </c>
      <c r="J704" s="29">
        <v>-3.8600000000000002E-2</v>
      </c>
      <c r="K704" s="30">
        <v>300</v>
      </c>
      <c r="L704" s="30">
        <v>475</v>
      </c>
      <c r="M704" s="31">
        <v>-60.298900000000003</v>
      </c>
      <c r="N704" s="31">
        <v>0.24180010025062657</v>
      </c>
      <c r="O704" s="30">
        <v>1</v>
      </c>
      <c r="R704" s="28">
        <v>34</v>
      </c>
      <c r="S704" s="29" t="s">
        <v>1593</v>
      </c>
      <c r="T704" s="29" t="s">
        <v>616</v>
      </c>
      <c r="U704" s="29">
        <v>1E-4</v>
      </c>
      <c r="V704" s="29">
        <v>2.8500000000000001E-2</v>
      </c>
      <c r="W704" s="29">
        <v>3.7900000000000003E-2</v>
      </c>
      <c r="X704" s="29">
        <v>-1E-4</v>
      </c>
      <c r="Y704" s="29">
        <v>-2.9000000000000001E-2</v>
      </c>
      <c r="Z704" s="29">
        <v>-3.8600000000000002E-2</v>
      </c>
      <c r="AA704" s="30">
        <v>300</v>
      </c>
      <c r="AB704" s="30">
        <v>475</v>
      </c>
      <c r="AC704" s="31">
        <v>-60.295099999999998</v>
      </c>
      <c r="AD704" s="31">
        <v>0.24178486215538847</v>
      </c>
      <c r="AE704" s="30">
        <v>1</v>
      </c>
    </row>
    <row r="705" spans="2:31" x14ac:dyDescent="0.2">
      <c r="B705" s="28">
        <v>34</v>
      </c>
      <c r="C705" s="29" t="s">
        <v>1594</v>
      </c>
      <c r="D705" s="29" t="s">
        <v>618</v>
      </c>
      <c r="E705" s="29">
        <v>1E-4</v>
      </c>
      <c r="F705" s="29">
        <v>2.8500000000000001E-2</v>
      </c>
      <c r="G705" s="29">
        <v>3.7900000000000003E-2</v>
      </c>
      <c r="H705" s="29">
        <v>-1E-4</v>
      </c>
      <c r="I705" s="29">
        <v>-2.9000000000000001E-2</v>
      </c>
      <c r="J705" s="29">
        <v>-3.8600000000000002E-2</v>
      </c>
      <c r="K705" s="30">
        <v>300</v>
      </c>
      <c r="L705" s="30">
        <v>475</v>
      </c>
      <c r="M705" s="31">
        <v>79.921300000000002</v>
      </c>
      <c r="N705" s="31">
        <v>0.32048641604010025</v>
      </c>
      <c r="O705" s="30">
        <v>1</v>
      </c>
      <c r="R705" s="28">
        <v>34</v>
      </c>
      <c r="S705" s="29" t="s">
        <v>1594</v>
      </c>
      <c r="T705" s="29" t="s">
        <v>618</v>
      </c>
      <c r="U705" s="29">
        <v>1E-4</v>
      </c>
      <c r="V705" s="29">
        <v>2.8500000000000001E-2</v>
      </c>
      <c r="W705" s="29">
        <v>3.7900000000000003E-2</v>
      </c>
      <c r="X705" s="29">
        <v>-1E-4</v>
      </c>
      <c r="Y705" s="29">
        <v>-2.9000000000000001E-2</v>
      </c>
      <c r="Z705" s="29">
        <v>-3.8600000000000002E-2</v>
      </c>
      <c r="AA705" s="30">
        <v>300</v>
      </c>
      <c r="AB705" s="30">
        <v>475</v>
      </c>
      <c r="AC705" s="31">
        <v>79.9251</v>
      </c>
      <c r="AD705" s="31">
        <v>0.32050165413533838</v>
      </c>
      <c r="AE705" s="30">
        <v>1</v>
      </c>
    </row>
    <row r="706" spans="2:31" x14ac:dyDescent="0.2">
      <c r="B706" s="28">
        <v>37</v>
      </c>
      <c r="C706" s="29" t="s">
        <v>1596</v>
      </c>
      <c r="D706" s="29" t="s">
        <v>616</v>
      </c>
      <c r="E706" s="29">
        <v>1E-4</v>
      </c>
      <c r="F706" s="29">
        <v>2.8500000000000001E-2</v>
      </c>
      <c r="G706" s="29">
        <v>3.7999999999999999E-2</v>
      </c>
      <c r="H706" s="29">
        <v>-1E-4</v>
      </c>
      <c r="I706" s="29">
        <v>-2.87E-2</v>
      </c>
      <c r="J706" s="29">
        <v>-3.8300000000000001E-2</v>
      </c>
      <c r="K706" s="30">
        <v>300</v>
      </c>
      <c r="L706" s="30">
        <v>475</v>
      </c>
      <c r="M706" s="31">
        <v>-58.230699999999999</v>
      </c>
      <c r="N706" s="31">
        <v>0.23350656641604009</v>
      </c>
      <c r="O706" s="30">
        <v>1</v>
      </c>
      <c r="R706" s="28">
        <v>37</v>
      </c>
      <c r="S706" s="29" t="s">
        <v>1596</v>
      </c>
      <c r="T706" s="29" t="s">
        <v>616</v>
      </c>
      <c r="U706" s="29">
        <v>1E-4</v>
      </c>
      <c r="V706" s="29">
        <v>2.8500000000000001E-2</v>
      </c>
      <c r="W706" s="29">
        <v>3.7999999999999999E-2</v>
      </c>
      <c r="X706" s="29">
        <v>-1E-4</v>
      </c>
      <c r="Y706" s="29">
        <v>-2.87E-2</v>
      </c>
      <c r="Z706" s="29">
        <v>-3.8300000000000001E-2</v>
      </c>
      <c r="AA706" s="30">
        <v>300</v>
      </c>
      <c r="AB706" s="30">
        <v>475</v>
      </c>
      <c r="AC706" s="31">
        <v>-58.2271</v>
      </c>
      <c r="AD706" s="31">
        <v>0.23349213032581453</v>
      </c>
      <c r="AE706" s="30">
        <v>1</v>
      </c>
    </row>
    <row r="707" spans="2:31" x14ac:dyDescent="0.2">
      <c r="B707" s="28">
        <v>37</v>
      </c>
      <c r="C707" s="29" t="s">
        <v>1597</v>
      </c>
      <c r="D707" s="29" t="s">
        <v>618</v>
      </c>
      <c r="E707" s="29">
        <v>1E-4</v>
      </c>
      <c r="F707" s="29">
        <v>2.8500000000000001E-2</v>
      </c>
      <c r="G707" s="29">
        <v>3.7900000000000003E-2</v>
      </c>
      <c r="H707" s="29">
        <v>-1E-4</v>
      </c>
      <c r="I707" s="29">
        <v>-2.9000000000000001E-2</v>
      </c>
      <c r="J707" s="29">
        <v>-3.8600000000000002E-2</v>
      </c>
      <c r="K707" s="30">
        <v>300</v>
      </c>
      <c r="L707" s="30">
        <v>475</v>
      </c>
      <c r="M707" s="31">
        <v>78.423000000000002</v>
      </c>
      <c r="N707" s="31">
        <v>0.3144781954887218</v>
      </c>
      <c r="O707" s="30">
        <v>1</v>
      </c>
      <c r="R707" s="28">
        <v>37</v>
      </c>
      <c r="S707" s="29" t="s">
        <v>1597</v>
      </c>
      <c r="T707" s="29" t="s">
        <v>618</v>
      </c>
      <c r="U707" s="29">
        <v>1E-4</v>
      </c>
      <c r="V707" s="29">
        <v>2.8500000000000001E-2</v>
      </c>
      <c r="W707" s="29">
        <v>3.7900000000000003E-2</v>
      </c>
      <c r="X707" s="29">
        <v>-1E-4</v>
      </c>
      <c r="Y707" s="29">
        <v>-2.9000000000000001E-2</v>
      </c>
      <c r="Z707" s="29">
        <v>-3.8600000000000002E-2</v>
      </c>
      <c r="AA707" s="30">
        <v>300</v>
      </c>
      <c r="AB707" s="30">
        <v>475</v>
      </c>
      <c r="AC707" s="31">
        <v>78.426599999999993</v>
      </c>
      <c r="AD707" s="31">
        <v>0.31449263157894736</v>
      </c>
      <c r="AE707" s="30">
        <v>1</v>
      </c>
    </row>
    <row r="708" spans="2:31" x14ac:dyDescent="0.2">
      <c r="B708" s="28">
        <v>40</v>
      </c>
      <c r="C708" s="29" t="s">
        <v>1599</v>
      </c>
      <c r="D708" s="29" t="s">
        <v>616</v>
      </c>
      <c r="E708" s="29">
        <v>1E-4</v>
      </c>
      <c r="F708" s="29">
        <v>2.8400000000000002E-2</v>
      </c>
      <c r="G708" s="29">
        <v>3.78E-2</v>
      </c>
      <c r="H708" s="29">
        <v>-1E-4</v>
      </c>
      <c r="I708" s="29">
        <v>-2.8899999999999999E-2</v>
      </c>
      <c r="J708" s="29">
        <v>-3.85E-2</v>
      </c>
      <c r="K708" s="30">
        <v>300</v>
      </c>
      <c r="L708" s="30">
        <v>475</v>
      </c>
      <c r="M708" s="31">
        <v>-48.9542</v>
      </c>
      <c r="N708" s="31">
        <v>0.19630756892230575</v>
      </c>
      <c r="O708" s="30">
        <v>1</v>
      </c>
      <c r="R708" s="28">
        <v>40</v>
      </c>
      <c r="S708" s="29" t="s">
        <v>1599</v>
      </c>
      <c r="T708" s="29" t="s">
        <v>616</v>
      </c>
      <c r="U708" s="29">
        <v>1E-4</v>
      </c>
      <c r="V708" s="29">
        <v>2.8400000000000002E-2</v>
      </c>
      <c r="W708" s="29">
        <v>3.78E-2</v>
      </c>
      <c r="X708" s="29">
        <v>-1E-4</v>
      </c>
      <c r="Y708" s="29">
        <v>-2.8899999999999999E-2</v>
      </c>
      <c r="Z708" s="29">
        <v>-3.85E-2</v>
      </c>
      <c r="AA708" s="30">
        <v>300</v>
      </c>
      <c r="AB708" s="30">
        <v>475</v>
      </c>
      <c r="AC708" s="31">
        <v>-48.951099999999997</v>
      </c>
      <c r="AD708" s="31">
        <v>0.19629513784461153</v>
      </c>
      <c r="AE708" s="30">
        <v>1</v>
      </c>
    </row>
    <row r="709" spans="2:31" x14ac:dyDescent="0.2">
      <c r="B709" s="28">
        <v>40</v>
      </c>
      <c r="C709" s="29" t="s">
        <v>1600</v>
      </c>
      <c r="D709" s="29" t="s">
        <v>618</v>
      </c>
      <c r="E709" s="29">
        <v>1E-4</v>
      </c>
      <c r="F709" s="29">
        <v>2.8400000000000002E-2</v>
      </c>
      <c r="G709" s="29">
        <v>3.78E-2</v>
      </c>
      <c r="H709" s="29">
        <v>-1E-4</v>
      </c>
      <c r="I709" s="29">
        <v>-2.8899999999999999E-2</v>
      </c>
      <c r="J709" s="29">
        <v>-3.85E-2</v>
      </c>
      <c r="K709" s="30">
        <v>300</v>
      </c>
      <c r="L709" s="30">
        <v>475</v>
      </c>
      <c r="M709" s="31">
        <v>65.317599999999999</v>
      </c>
      <c r="N709" s="31">
        <v>0.26192521303258143</v>
      </c>
      <c r="O709" s="30">
        <v>1</v>
      </c>
      <c r="R709" s="28">
        <v>40</v>
      </c>
      <c r="S709" s="29" t="s">
        <v>1600</v>
      </c>
      <c r="T709" s="29" t="s">
        <v>618</v>
      </c>
      <c r="U709" s="29">
        <v>1E-4</v>
      </c>
      <c r="V709" s="29">
        <v>2.8400000000000002E-2</v>
      </c>
      <c r="W709" s="29">
        <v>3.78E-2</v>
      </c>
      <c r="X709" s="29">
        <v>-1E-4</v>
      </c>
      <c r="Y709" s="29">
        <v>-2.8899999999999999E-2</v>
      </c>
      <c r="Z709" s="29">
        <v>-3.85E-2</v>
      </c>
      <c r="AA709" s="30">
        <v>300</v>
      </c>
      <c r="AB709" s="30">
        <v>475</v>
      </c>
      <c r="AC709" s="31">
        <v>65.320800000000006</v>
      </c>
      <c r="AD709" s="31">
        <v>0.26193804511278196</v>
      </c>
      <c r="AE709" s="30">
        <v>1</v>
      </c>
    </row>
    <row r="710" spans="2:31" x14ac:dyDescent="0.2">
      <c r="B710" s="28">
        <v>48</v>
      </c>
      <c r="C710" s="29" t="s">
        <v>1602</v>
      </c>
      <c r="D710" s="29" t="s">
        <v>616</v>
      </c>
      <c r="E710" s="29">
        <v>1E-4</v>
      </c>
      <c r="F710" s="29">
        <v>2.7900000000000001E-2</v>
      </c>
      <c r="G710" s="29">
        <v>3.7199999999999997E-2</v>
      </c>
      <c r="H710" s="29">
        <v>-1E-4</v>
      </c>
      <c r="I710" s="29">
        <v>-2.81E-2</v>
      </c>
      <c r="J710" s="29">
        <v>-3.7499999999999999E-2</v>
      </c>
      <c r="K710" s="30">
        <v>300</v>
      </c>
      <c r="L710" s="30">
        <v>475</v>
      </c>
      <c r="M710" s="31">
        <v>-44.591000000000001</v>
      </c>
      <c r="N710" s="31">
        <v>0.17881102756892231</v>
      </c>
      <c r="O710" s="30">
        <v>1</v>
      </c>
      <c r="R710" s="28">
        <v>48</v>
      </c>
      <c r="S710" s="29" t="s">
        <v>1602</v>
      </c>
      <c r="T710" s="29" t="s">
        <v>616</v>
      </c>
      <c r="U710" s="29">
        <v>1E-4</v>
      </c>
      <c r="V710" s="29">
        <v>2.7900000000000001E-2</v>
      </c>
      <c r="W710" s="29">
        <v>3.7199999999999997E-2</v>
      </c>
      <c r="X710" s="29">
        <v>-1E-4</v>
      </c>
      <c r="Y710" s="29">
        <v>-2.81E-2</v>
      </c>
      <c r="Z710" s="29">
        <v>-3.7499999999999999E-2</v>
      </c>
      <c r="AA710" s="30">
        <v>300</v>
      </c>
      <c r="AB710" s="30">
        <v>475</v>
      </c>
      <c r="AC710" s="31">
        <v>-44.590800000000002</v>
      </c>
      <c r="AD710" s="31">
        <v>0.1788102255639098</v>
      </c>
      <c r="AE710" s="30">
        <v>1</v>
      </c>
    </row>
    <row r="711" spans="2:31" x14ac:dyDescent="0.2">
      <c r="B711" s="28">
        <v>48</v>
      </c>
      <c r="C711" s="29" t="s">
        <v>1603</v>
      </c>
      <c r="D711" s="29" t="s">
        <v>618</v>
      </c>
      <c r="E711" s="29">
        <v>1E-4</v>
      </c>
      <c r="F711" s="29">
        <v>2.7900000000000001E-2</v>
      </c>
      <c r="G711" s="29">
        <v>3.7199999999999997E-2</v>
      </c>
      <c r="H711" s="29">
        <v>-1E-4</v>
      </c>
      <c r="I711" s="29">
        <v>-2.81E-2</v>
      </c>
      <c r="J711" s="29">
        <v>-3.7499999999999999E-2</v>
      </c>
      <c r="K711" s="30">
        <v>300</v>
      </c>
      <c r="L711" s="30">
        <v>475</v>
      </c>
      <c r="M711" s="31">
        <v>65.317599999999999</v>
      </c>
      <c r="N711" s="31">
        <v>0.26192521303258143</v>
      </c>
      <c r="O711" s="30">
        <v>1</v>
      </c>
      <c r="R711" s="28">
        <v>48</v>
      </c>
      <c r="S711" s="29" t="s">
        <v>1603</v>
      </c>
      <c r="T711" s="29" t="s">
        <v>618</v>
      </c>
      <c r="U711" s="29">
        <v>1E-4</v>
      </c>
      <c r="V711" s="29">
        <v>2.7900000000000001E-2</v>
      </c>
      <c r="W711" s="29">
        <v>3.7199999999999997E-2</v>
      </c>
      <c r="X711" s="29">
        <v>-1E-4</v>
      </c>
      <c r="Y711" s="29">
        <v>-2.81E-2</v>
      </c>
      <c r="Z711" s="29">
        <v>-3.7499999999999999E-2</v>
      </c>
      <c r="AA711" s="30">
        <v>300</v>
      </c>
      <c r="AB711" s="30">
        <v>475</v>
      </c>
      <c r="AC711" s="31">
        <v>65.320800000000006</v>
      </c>
      <c r="AD711" s="31">
        <v>0.26193804511278196</v>
      </c>
      <c r="AE711" s="30">
        <v>1</v>
      </c>
    </row>
    <row r="712" spans="2:31" x14ac:dyDescent="0.2">
      <c r="B712" s="28">
        <v>49</v>
      </c>
      <c r="C712" s="29" t="s">
        <v>1605</v>
      </c>
      <c r="D712" s="29" t="s">
        <v>616</v>
      </c>
      <c r="E712" s="29">
        <v>1E-4</v>
      </c>
      <c r="F712" s="29">
        <v>2.7900000000000001E-2</v>
      </c>
      <c r="G712" s="29">
        <v>3.7199999999999997E-2</v>
      </c>
      <c r="H712" s="29">
        <v>-1E-4</v>
      </c>
      <c r="I712" s="29">
        <v>-2.81E-2</v>
      </c>
      <c r="J712" s="29">
        <v>-3.7499999999999999E-2</v>
      </c>
      <c r="K712" s="30">
        <v>300</v>
      </c>
      <c r="L712" s="30">
        <v>475</v>
      </c>
      <c r="M712" s="31">
        <v>-44.007899999999999</v>
      </c>
      <c r="N712" s="31">
        <v>0.17647278195488722</v>
      </c>
      <c r="O712" s="30">
        <v>1</v>
      </c>
      <c r="R712" s="28">
        <v>49</v>
      </c>
      <c r="S712" s="29" t="s">
        <v>1605</v>
      </c>
      <c r="T712" s="29" t="s">
        <v>616</v>
      </c>
      <c r="U712" s="29">
        <v>1E-4</v>
      </c>
      <c r="V712" s="29">
        <v>2.7900000000000001E-2</v>
      </c>
      <c r="W712" s="29">
        <v>3.7199999999999997E-2</v>
      </c>
      <c r="X712" s="29">
        <v>-1E-4</v>
      </c>
      <c r="Y712" s="29">
        <v>-2.81E-2</v>
      </c>
      <c r="Z712" s="29">
        <v>-3.7499999999999999E-2</v>
      </c>
      <c r="AA712" s="30">
        <v>300</v>
      </c>
      <c r="AB712" s="30">
        <v>475</v>
      </c>
      <c r="AC712" s="31">
        <v>-44.0075</v>
      </c>
      <c r="AD712" s="31">
        <v>0.17647117794486217</v>
      </c>
      <c r="AE712" s="30">
        <v>1</v>
      </c>
    </row>
    <row r="713" spans="2:31" x14ac:dyDescent="0.2">
      <c r="B713" s="28">
        <v>49</v>
      </c>
      <c r="C713" s="29" t="s">
        <v>1606</v>
      </c>
      <c r="D713" s="29" t="s">
        <v>618</v>
      </c>
      <c r="E713" s="29">
        <v>1E-4</v>
      </c>
      <c r="F713" s="29">
        <v>2.7900000000000001E-2</v>
      </c>
      <c r="G713" s="29">
        <v>3.7199999999999997E-2</v>
      </c>
      <c r="H713" s="29">
        <v>-1E-4</v>
      </c>
      <c r="I713" s="29">
        <v>-2.81E-2</v>
      </c>
      <c r="J713" s="29">
        <v>-3.7499999999999999E-2</v>
      </c>
      <c r="K713" s="30">
        <v>300</v>
      </c>
      <c r="L713" s="30">
        <v>475</v>
      </c>
      <c r="M713" s="31">
        <v>65.317599999999999</v>
      </c>
      <c r="N713" s="31">
        <v>0.26192521303258143</v>
      </c>
      <c r="O713" s="30">
        <v>1</v>
      </c>
      <c r="R713" s="28">
        <v>49</v>
      </c>
      <c r="S713" s="29" t="s">
        <v>1606</v>
      </c>
      <c r="T713" s="29" t="s">
        <v>618</v>
      </c>
      <c r="U713" s="29">
        <v>1E-4</v>
      </c>
      <c r="V713" s="29">
        <v>2.7900000000000001E-2</v>
      </c>
      <c r="W713" s="29">
        <v>3.7199999999999997E-2</v>
      </c>
      <c r="X713" s="29">
        <v>-1E-4</v>
      </c>
      <c r="Y713" s="29">
        <v>-2.81E-2</v>
      </c>
      <c r="Z713" s="29">
        <v>-3.7499999999999999E-2</v>
      </c>
      <c r="AA713" s="30">
        <v>300</v>
      </c>
      <c r="AB713" s="30">
        <v>475</v>
      </c>
      <c r="AC713" s="31">
        <v>65.320800000000006</v>
      </c>
      <c r="AD713" s="31">
        <v>0.26193804511278196</v>
      </c>
      <c r="AE713" s="30">
        <v>1</v>
      </c>
    </row>
    <row r="714" spans="2:31" x14ac:dyDescent="0.2">
      <c r="B714" s="28">
        <v>50</v>
      </c>
      <c r="C714" s="29" t="s">
        <v>1607</v>
      </c>
      <c r="D714" s="29" t="s">
        <v>616</v>
      </c>
      <c r="E714" s="29">
        <v>1E-4</v>
      </c>
      <c r="F714" s="29">
        <v>2.7900000000000001E-2</v>
      </c>
      <c r="G714" s="29">
        <v>3.7199999999999997E-2</v>
      </c>
      <c r="H714" s="29">
        <v>-1E-4</v>
      </c>
      <c r="I714" s="29">
        <v>-2.81E-2</v>
      </c>
      <c r="J714" s="29">
        <v>-3.7499999999999999E-2</v>
      </c>
      <c r="K714" s="30">
        <v>300</v>
      </c>
      <c r="L714" s="30">
        <v>475</v>
      </c>
      <c r="M714" s="31">
        <v>-45.907600000000002</v>
      </c>
      <c r="N714" s="31">
        <v>0.18409062656641606</v>
      </c>
      <c r="O714" s="30">
        <v>1</v>
      </c>
      <c r="R714" s="28">
        <v>50</v>
      </c>
      <c r="S714" s="29" t="s">
        <v>1607</v>
      </c>
      <c r="T714" s="29" t="s">
        <v>616</v>
      </c>
      <c r="U714" s="29">
        <v>1E-4</v>
      </c>
      <c r="V714" s="29">
        <v>2.7900000000000001E-2</v>
      </c>
      <c r="W714" s="29">
        <v>3.7199999999999997E-2</v>
      </c>
      <c r="X714" s="29">
        <v>-1E-4</v>
      </c>
      <c r="Y714" s="29">
        <v>-2.81E-2</v>
      </c>
      <c r="Z714" s="29">
        <v>-3.7499999999999999E-2</v>
      </c>
      <c r="AA714" s="30">
        <v>300</v>
      </c>
      <c r="AB714" s="30">
        <v>475</v>
      </c>
      <c r="AC714" s="31">
        <v>-45.907400000000003</v>
      </c>
      <c r="AD714" s="31">
        <v>0.18408982456140352</v>
      </c>
      <c r="AE714" s="30">
        <v>1</v>
      </c>
    </row>
    <row r="715" spans="2:31" x14ac:dyDescent="0.2">
      <c r="B715" s="28">
        <v>50</v>
      </c>
      <c r="C715" s="29" t="s">
        <v>1608</v>
      </c>
      <c r="D715" s="29" t="s">
        <v>618</v>
      </c>
      <c r="E715" s="29">
        <v>1E-4</v>
      </c>
      <c r="F715" s="29">
        <v>2.7900000000000001E-2</v>
      </c>
      <c r="G715" s="29">
        <v>3.7199999999999997E-2</v>
      </c>
      <c r="H715" s="29">
        <v>-1E-4</v>
      </c>
      <c r="I715" s="29">
        <v>-2.81E-2</v>
      </c>
      <c r="J715" s="29">
        <v>-3.7499999999999999E-2</v>
      </c>
      <c r="K715" s="30">
        <v>300</v>
      </c>
      <c r="L715" s="30">
        <v>475</v>
      </c>
      <c r="M715" s="31">
        <v>65.317599999999999</v>
      </c>
      <c r="N715" s="31">
        <v>0.26192521303258143</v>
      </c>
      <c r="O715" s="30">
        <v>1</v>
      </c>
      <c r="R715" s="28">
        <v>50</v>
      </c>
      <c r="S715" s="29" t="s">
        <v>1608</v>
      </c>
      <c r="T715" s="29" t="s">
        <v>618</v>
      </c>
      <c r="U715" s="29">
        <v>1E-4</v>
      </c>
      <c r="V715" s="29">
        <v>2.7900000000000001E-2</v>
      </c>
      <c r="W715" s="29">
        <v>3.7199999999999997E-2</v>
      </c>
      <c r="X715" s="29">
        <v>-1E-4</v>
      </c>
      <c r="Y715" s="29">
        <v>-2.81E-2</v>
      </c>
      <c r="Z715" s="29">
        <v>-3.7499999999999999E-2</v>
      </c>
      <c r="AA715" s="30">
        <v>300</v>
      </c>
      <c r="AB715" s="30">
        <v>475</v>
      </c>
      <c r="AC715" s="31">
        <v>65.320800000000006</v>
      </c>
      <c r="AD715" s="31">
        <v>0.26193804511278196</v>
      </c>
      <c r="AE715" s="30">
        <v>1</v>
      </c>
    </row>
    <row r="716" spans="2:31" x14ac:dyDescent="0.2">
      <c r="B716" s="28">
        <v>51</v>
      </c>
      <c r="C716" s="29" t="s">
        <v>1609</v>
      </c>
      <c r="D716" s="29" t="s">
        <v>616</v>
      </c>
      <c r="E716" s="29">
        <v>1E-4</v>
      </c>
      <c r="F716" s="29">
        <v>2.7900000000000001E-2</v>
      </c>
      <c r="G716" s="29">
        <v>3.7199999999999997E-2</v>
      </c>
      <c r="H716" s="29">
        <v>-1E-4</v>
      </c>
      <c r="I716" s="29">
        <v>-2.81E-2</v>
      </c>
      <c r="J716" s="29">
        <v>-3.7499999999999999E-2</v>
      </c>
      <c r="K716" s="30">
        <v>300</v>
      </c>
      <c r="L716" s="30">
        <v>475</v>
      </c>
      <c r="M716" s="31">
        <v>-44.985300000000002</v>
      </c>
      <c r="N716" s="31">
        <v>0.18039218045112784</v>
      </c>
      <c r="O716" s="30">
        <v>1</v>
      </c>
      <c r="R716" s="28">
        <v>51</v>
      </c>
      <c r="S716" s="29" t="s">
        <v>1609</v>
      </c>
      <c r="T716" s="29" t="s">
        <v>616</v>
      </c>
      <c r="U716" s="29">
        <v>1E-4</v>
      </c>
      <c r="V716" s="29">
        <v>2.7900000000000001E-2</v>
      </c>
      <c r="W716" s="29">
        <v>3.7199999999999997E-2</v>
      </c>
      <c r="X716" s="29">
        <v>-1E-4</v>
      </c>
      <c r="Y716" s="29">
        <v>-2.81E-2</v>
      </c>
      <c r="Z716" s="29">
        <v>-3.7499999999999999E-2</v>
      </c>
      <c r="AA716" s="30">
        <v>300</v>
      </c>
      <c r="AB716" s="30">
        <v>475</v>
      </c>
      <c r="AC716" s="31">
        <v>-44.985100000000003</v>
      </c>
      <c r="AD716" s="31">
        <v>0.1803913784461153</v>
      </c>
      <c r="AE716" s="30">
        <v>1</v>
      </c>
    </row>
    <row r="717" spans="2:31" x14ac:dyDescent="0.2">
      <c r="B717" s="28">
        <v>51</v>
      </c>
      <c r="C717" s="29" t="s">
        <v>1610</v>
      </c>
      <c r="D717" s="29" t="s">
        <v>618</v>
      </c>
      <c r="E717" s="29">
        <v>1E-4</v>
      </c>
      <c r="F717" s="29">
        <v>2.7900000000000001E-2</v>
      </c>
      <c r="G717" s="29">
        <v>3.7199999999999997E-2</v>
      </c>
      <c r="H717" s="29">
        <v>-1E-4</v>
      </c>
      <c r="I717" s="29">
        <v>-2.81E-2</v>
      </c>
      <c r="J717" s="29">
        <v>-3.7499999999999999E-2</v>
      </c>
      <c r="K717" s="30">
        <v>300</v>
      </c>
      <c r="L717" s="30">
        <v>475</v>
      </c>
      <c r="M717" s="31">
        <v>65.317599999999999</v>
      </c>
      <c r="N717" s="31">
        <v>0.26192521303258143</v>
      </c>
      <c r="O717" s="30">
        <v>1</v>
      </c>
      <c r="R717" s="28">
        <v>51</v>
      </c>
      <c r="S717" s="29" t="s">
        <v>1610</v>
      </c>
      <c r="T717" s="29" t="s">
        <v>618</v>
      </c>
      <c r="U717" s="29">
        <v>1E-4</v>
      </c>
      <c r="V717" s="29">
        <v>2.7900000000000001E-2</v>
      </c>
      <c r="W717" s="29">
        <v>3.7199999999999997E-2</v>
      </c>
      <c r="X717" s="29">
        <v>-1E-4</v>
      </c>
      <c r="Y717" s="29">
        <v>-2.81E-2</v>
      </c>
      <c r="Z717" s="29">
        <v>-3.7499999999999999E-2</v>
      </c>
      <c r="AA717" s="30">
        <v>300</v>
      </c>
      <c r="AB717" s="30">
        <v>475</v>
      </c>
      <c r="AC717" s="31">
        <v>65.320800000000006</v>
      </c>
      <c r="AD717" s="31">
        <v>0.26193804511278196</v>
      </c>
      <c r="AE717" s="30">
        <v>1</v>
      </c>
    </row>
    <row r="718" spans="2:31" x14ac:dyDescent="0.2">
      <c r="B718" s="28">
        <v>52</v>
      </c>
      <c r="C718" s="29" t="s">
        <v>1612</v>
      </c>
      <c r="D718" s="29" t="s">
        <v>616</v>
      </c>
      <c r="E718" s="29">
        <v>1E-4</v>
      </c>
      <c r="F718" s="29">
        <v>2.7900000000000001E-2</v>
      </c>
      <c r="G718" s="29">
        <v>3.7199999999999997E-2</v>
      </c>
      <c r="H718" s="29">
        <v>-1E-4</v>
      </c>
      <c r="I718" s="29">
        <v>-2.81E-2</v>
      </c>
      <c r="J718" s="29">
        <v>-3.7499999999999999E-2</v>
      </c>
      <c r="K718" s="30">
        <v>300</v>
      </c>
      <c r="L718" s="30">
        <v>475</v>
      </c>
      <c r="M718" s="31">
        <v>-44.398600000000002</v>
      </c>
      <c r="N718" s="31">
        <v>0.17803949874686717</v>
      </c>
      <c r="O718" s="30">
        <v>1</v>
      </c>
      <c r="R718" s="28">
        <v>52</v>
      </c>
      <c r="S718" s="29" t="s">
        <v>1612</v>
      </c>
      <c r="T718" s="29" t="s">
        <v>616</v>
      </c>
      <c r="U718" s="29">
        <v>1E-4</v>
      </c>
      <c r="V718" s="29">
        <v>2.7900000000000001E-2</v>
      </c>
      <c r="W718" s="29">
        <v>3.7199999999999997E-2</v>
      </c>
      <c r="X718" s="29">
        <v>-1E-4</v>
      </c>
      <c r="Y718" s="29">
        <v>-2.81E-2</v>
      </c>
      <c r="Z718" s="29">
        <v>-3.7499999999999999E-2</v>
      </c>
      <c r="AA718" s="30">
        <v>300</v>
      </c>
      <c r="AB718" s="30">
        <v>475</v>
      </c>
      <c r="AC718" s="31">
        <v>-44.398400000000002</v>
      </c>
      <c r="AD718" s="31">
        <v>0.17803869674185463</v>
      </c>
      <c r="AE718" s="30">
        <v>1</v>
      </c>
    </row>
    <row r="719" spans="2:31" x14ac:dyDescent="0.2">
      <c r="B719" s="28">
        <v>52</v>
      </c>
      <c r="C719" s="29" t="s">
        <v>1613</v>
      </c>
      <c r="D719" s="29" t="s">
        <v>618</v>
      </c>
      <c r="E719" s="29">
        <v>1E-4</v>
      </c>
      <c r="F719" s="29">
        <v>2.7900000000000001E-2</v>
      </c>
      <c r="G719" s="29">
        <v>3.7199999999999997E-2</v>
      </c>
      <c r="H719" s="29">
        <v>-1E-4</v>
      </c>
      <c r="I719" s="29">
        <v>-2.81E-2</v>
      </c>
      <c r="J719" s="29">
        <v>-3.7499999999999999E-2</v>
      </c>
      <c r="K719" s="30">
        <v>300</v>
      </c>
      <c r="L719" s="30">
        <v>475</v>
      </c>
      <c r="M719" s="31">
        <v>65.317599999999999</v>
      </c>
      <c r="N719" s="31">
        <v>0.26192521303258143</v>
      </c>
      <c r="O719" s="30">
        <v>1</v>
      </c>
      <c r="R719" s="28">
        <v>52</v>
      </c>
      <c r="S719" s="29" t="s">
        <v>1613</v>
      </c>
      <c r="T719" s="29" t="s">
        <v>618</v>
      </c>
      <c r="U719" s="29">
        <v>1E-4</v>
      </c>
      <c r="V719" s="29">
        <v>2.7900000000000001E-2</v>
      </c>
      <c r="W719" s="29">
        <v>3.7199999999999997E-2</v>
      </c>
      <c r="X719" s="29">
        <v>-1E-4</v>
      </c>
      <c r="Y719" s="29">
        <v>-2.81E-2</v>
      </c>
      <c r="Z719" s="29">
        <v>-3.7499999999999999E-2</v>
      </c>
      <c r="AA719" s="30">
        <v>300</v>
      </c>
      <c r="AB719" s="30">
        <v>475</v>
      </c>
      <c r="AC719" s="31">
        <v>65.320800000000006</v>
      </c>
      <c r="AD719" s="31">
        <v>0.26193804511278196</v>
      </c>
      <c r="AE719" s="30">
        <v>1</v>
      </c>
    </row>
    <row r="720" spans="2:31" x14ac:dyDescent="0.2">
      <c r="B720" s="28">
        <v>26</v>
      </c>
      <c r="C720" s="29" t="s">
        <v>1615</v>
      </c>
      <c r="D720" s="29" t="s">
        <v>616</v>
      </c>
      <c r="E720" s="29">
        <v>1E-4</v>
      </c>
      <c r="F720" s="29">
        <v>2.8400000000000002E-2</v>
      </c>
      <c r="G720" s="29">
        <v>3.78E-2</v>
      </c>
      <c r="H720" s="29">
        <v>-1E-4</v>
      </c>
      <c r="I720" s="29">
        <v>-2.8899999999999999E-2</v>
      </c>
      <c r="J720" s="29">
        <v>-3.85E-2</v>
      </c>
      <c r="K720" s="30">
        <v>300</v>
      </c>
      <c r="L720" s="30">
        <v>475</v>
      </c>
      <c r="M720" s="31">
        <v>-48.189100000000003</v>
      </c>
      <c r="N720" s="31">
        <v>0.19323949874686719</v>
      </c>
      <c r="O720" s="30">
        <v>1</v>
      </c>
      <c r="R720" s="28">
        <v>26</v>
      </c>
      <c r="S720" s="29" t="s">
        <v>1615</v>
      </c>
      <c r="T720" s="29" t="s">
        <v>616</v>
      </c>
      <c r="U720" s="29">
        <v>1E-4</v>
      </c>
      <c r="V720" s="29">
        <v>2.8400000000000002E-2</v>
      </c>
      <c r="W720" s="29">
        <v>3.78E-2</v>
      </c>
      <c r="X720" s="29">
        <v>-1E-4</v>
      </c>
      <c r="Y720" s="29">
        <v>-2.8899999999999999E-2</v>
      </c>
      <c r="Z720" s="29">
        <v>-3.85E-2</v>
      </c>
      <c r="AA720" s="30">
        <v>300</v>
      </c>
      <c r="AB720" s="30">
        <v>475</v>
      </c>
      <c r="AC720" s="31">
        <v>-48.185899999999997</v>
      </c>
      <c r="AD720" s="31">
        <v>0.19322666666666663</v>
      </c>
      <c r="AE720" s="30">
        <v>1</v>
      </c>
    </row>
    <row r="721" spans="2:31" x14ac:dyDescent="0.2">
      <c r="B721" s="28">
        <v>26</v>
      </c>
      <c r="C721" s="29" t="s">
        <v>1616</v>
      </c>
      <c r="D721" s="29" t="s">
        <v>618</v>
      </c>
      <c r="E721" s="29">
        <v>1E-4</v>
      </c>
      <c r="F721" s="29">
        <v>2.8400000000000002E-2</v>
      </c>
      <c r="G721" s="29">
        <v>3.78E-2</v>
      </c>
      <c r="H721" s="29">
        <v>-1E-4</v>
      </c>
      <c r="I721" s="29">
        <v>-2.8899999999999999E-2</v>
      </c>
      <c r="J721" s="29">
        <v>-3.85E-2</v>
      </c>
      <c r="K721" s="30">
        <v>300</v>
      </c>
      <c r="L721" s="30">
        <v>475</v>
      </c>
      <c r="M721" s="31">
        <v>64.812600000000003</v>
      </c>
      <c r="N721" s="31">
        <v>0.25990015037593989</v>
      </c>
      <c r="O721" s="30">
        <v>1</v>
      </c>
      <c r="R721" s="28">
        <v>26</v>
      </c>
      <c r="S721" s="29" t="s">
        <v>1616</v>
      </c>
      <c r="T721" s="29" t="s">
        <v>618</v>
      </c>
      <c r="U721" s="29">
        <v>1E-4</v>
      </c>
      <c r="V721" s="29">
        <v>2.8400000000000002E-2</v>
      </c>
      <c r="W721" s="29">
        <v>3.78E-2</v>
      </c>
      <c r="X721" s="29">
        <v>-1E-4</v>
      </c>
      <c r="Y721" s="29">
        <v>-2.8899999999999999E-2</v>
      </c>
      <c r="Z721" s="29">
        <v>-3.85E-2</v>
      </c>
      <c r="AA721" s="30">
        <v>300</v>
      </c>
      <c r="AB721" s="30">
        <v>475</v>
      </c>
      <c r="AC721" s="31">
        <v>64.815600000000003</v>
      </c>
      <c r="AD721" s="31">
        <v>0.25991218045112785</v>
      </c>
      <c r="AE721" s="30">
        <v>1</v>
      </c>
    </row>
    <row r="722" spans="2:31" x14ac:dyDescent="0.2">
      <c r="B722" s="28">
        <v>29</v>
      </c>
      <c r="C722" s="29" t="s">
        <v>1618</v>
      </c>
      <c r="D722" s="29" t="s">
        <v>616</v>
      </c>
      <c r="E722" s="29">
        <v>1E-4</v>
      </c>
      <c r="F722" s="29">
        <v>2.8500000000000001E-2</v>
      </c>
      <c r="G722" s="29">
        <v>3.7900000000000003E-2</v>
      </c>
      <c r="H722" s="29">
        <v>-1E-4</v>
      </c>
      <c r="I722" s="29">
        <v>-2.9000000000000001E-2</v>
      </c>
      <c r="J722" s="29">
        <v>-3.8600000000000002E-2</v>
      </c>
      <c r="K722" s="30">
        <v>300</v>
      </c>
      <c r="L722" s="30">
        <v>475</v>
      </c>
      <c r="M722" s="31">
        <v>-59.916800000000002</v>
      </c>
      <c r="N722" s="31">
        <v>0.24026786967418548</v>
      </c>
      <c r="O722" s="30">
        <v>1</v>
      </c>
      <c r="R722" s="28">
        <v>29</v>
      </c>
      <c r="S722" s="29" t="s">
        <v>1618</v>
      </c>
      <c r="T722" s="29" t="s">
        <v>616</v>
      </c>
      <c r="U722" s="29">
        <v>1E-4</v>
      </c>
      <c r="V722" s="29">
        <v>2.8500000000000001E-2</v>
      </c>
      <c r="W722" s="29">
        <v>3.7900000000000003E-2</v>
      </c>
      <c r="X722" s="29">
        <v>-1E-4</v>
      </c>
      <c r="Y722" s="29">
        <v>-2.9000000000000001E-2</v>
      </c>
      <c r="Z722" s="29">
        <v>-3.8600000000000002E-2</v>
      </c>
      <c r="AA722" s="30">
        <v>300</v>
      </c>
      <c r="AB722" s="30">
        <v>475</v>
      </c>
      <c r="AC722" s="31">
        <v>-59.9131</v>
      </c>
      <c r="AD722" s="31">
        <v>0.24025303258145364</v>
      </c>
      <c r="AE722" s="30">
        <v>1</v>
      </c>
    </row>
    <row r="723" spans="2:31" x14ac:dyDescent="0.2">
      <c r="B723" s="28">
        <v>29</v>
      </c>
      <c r="C723" s="29" t="s">
        <v>1619</v>
      </c>
      <c r="D723" s="29" t="s">
        <v>618</v>
      </c>
      <c r="E723" s="29">
        <v>1E-4</v>
      </c>
      <c r="F723" s="29">
        <v>2.8500000000000001E-2</v>
      </c>
      <c r="G723" s="29">
        <v>3.7900000000000003E-2</v>
      </c>
      <c r="H723" s="29">
        <v>-1E-4</v>
      </c>
      <c r="I723" s="29">
        <v>-2.9000000000000001E-2</v>
      </c>
      <c r="J723" s="29">
        <v>-3.8600000000000002E-2</v>
      </c>
      <c r="K723" s="30">
        <v>300</v>
      </c>
      <c r="L723" s="30">
        <v>475</v>
      </c>
      <c r="M723" s="31">
        <v>80.168499999999995</v>
      </c>
      <c r="N723" s="31">
        <v>0.32147769423558897</v>
      </c>
      <c r="O723" s="30">
        <v>1</v>
      </c>
      <c r="R723" s="28">
        <v>29</v>
      </c>
      <c r="S723" s="29" t="s">
        <v>1619</v>
      </c>
      <c r="T723" s="29" t="s">
        <v>618</v>
      </c>
      <c r="U723" s="29">
        <v>1E-4</v>
      </c>
      <c r="V723" s="29">
        <v>2.8500000000000001E-2</v>
      </c>
      <c r="W723" s="29">
        <v>3.7900000000000003E-2</v>
      </c>
      <c r="X723" s="29">
        <v>-1E-4</v>
      </c>
      <c r="Y723" s="29">
        <v>-2.9000000000000001E-2</v>
      </c>
      <c r="Z723" s="29">
        <v>-3.8600000000000002E-2</v>
      </c>
      <c r="AA723" s="30">
        <v>300</v>
      </c>
      <c r="AB723" s="30">
        <v>475</v>
      </c>
      <c r="AC723" s="31">
        <v>80.172300000000007</v>
      </c>
      <c r="AD723" s="31">
        <v>0.3214929323308271</v>
      </c>
      <c r="AE723" s="30">
        <v>1</v>
      </c>
    </row>
    <row r="724" spans="2:31" x14ac:dyDescent="0.2">
      <c r="B724" s="28">
        <v>32</v>
      </c>
      <c r="C724" s="29" t="s">
        <v>1621</v>
      </c>
      <c r="D724" s="29" t="s">
        <v>616</v>
      </c>
      <c r="E724" s="29">
        <v>1E-4</v>
      </c>
      <c r="F724" s="29">
        <v>2.8500000000000001E-2</v>
      </c>
      <c r="G724" s="29">
        <v>3.7900000000000003E-2</v>
      </c>
      <c r="H724" s="29">
        <v>-1E-4</v>
      </c>
      <c r="I724" s="29">
        <v>-2.9000000000000001E-2</v>
      </c>
      <c r="J724" s="29">
        <v>-3.8600000000000002E-2</v>
      </c>
      <c r="K724" s="30">
        <v>300</v>
      </c>
      <c r="L724" s="30">
        <v>475</v>
      </c>
      <c r="M724" s="31">
        <v>-60.819099999999999</v>
      </c>
      <c r="N724" s="31">
        <v>0.24388611528822055</v>
      </c>
      <c r="O724" s="30">
        <v>1</v>
      </c>
      <c r="R724" s="28">
        <v>32</v>
      </c>
      <c r="S724" s="29" t="s">
        <v>1621</v>
      </c>
      <c r="T724" s="29" t="s">
        <v>616</v>
      </c>
      <c r="U724" s="29">
        <v>1E-4</v>
      </c>
      <c r="V724" s="29">
        <v>2.8500000000000001E-2</v>
      </c>
      <c r="W724" s="29">
        <v>3.7900000000000003E-2</v>
      </c>
      <c r="X724" s="29">
        <v>-1E-4</v>
      </c>
      <c r="Y724" s="29">
        <v>-2.9000000000000001E-2</v>
      </c>
      <c r="Z724" s="29">
        <v>-3.8600000000000002E-2</v>
      </c>
      <c r="AA724" s="30">
        <v>300</v>
      </c>
      <c r="AB724" s="30">
        <v>475</v>
      </c>
      <c r="AC724" s="31">
        <v>-60.815600000000003</v>
      </c>
      <c r="AD724" s="31">
        <v>0.24387208020050127</v>
      </c>
      <c r="AE724" s="30">
        <v>1</v>
      </c>
    </row>
    <row r="725" spans="2:31" x14ac:dyDescent="0.2">
      <c r="B725" s="28">
        <v>32</v>
      </c>
      <c r="C725" s="29" t="s">
        <v>1622</v>
      </c>
      <c r="D725" s="29" t="s">
        <v>618</v>
      </c>
      <c r="E725" s="29">
        <v>1E-4</v>
      </c>
      <c r="F725" s="29">
        <v>2.8500000000000001E-2</v>
      </c>
      <c r="G725" s="29">
        <v>3.7900000000000003E-2</v>
      </c>
      <c r="H725" s="29">
        <v>-1E-4</v>
      </c>
      <c r="I725" s="29">
        <v>-2.9000000000000001E-2</v>
      </c>
      <c r="J725" s="29">
        <v>-3.8600000000000002E-2</v>
      </c>
      <c r="K725" s="30">
        <v>300</v>
      </c>
      <c r="L725" s="30">
        <v>475</v>
      </c>
      <c r="M725" s="31">
        <v>80.620099999999994</v>
      </c>
      <c r="N725" s="31">
        <v>0.32328862155388466</v>
      </c>
      <c r="O725" s="30">
        <v>1</v>
      </c>
      <c r="R725" s="28">
        <v>32</v>
      </c>
      <c r="S725" s="29" t="s">
        <v>1622</v>
      </c>
      <c r="T725" s="29" t="s">
        <v>618</v>
      </c>
      <c r="U725" s="29">
        <v>1E-4</v>
      </c>
      <c r="V725" s="29">
        <v>2.8500000000000001E-2</v>
      </c>
      <c r="W725" s="29">
        <v>3.7900000000000003E-2</v>
      </c>
      <c r="X725" s="29">
        <v>-1E-4</v>
      </c>
      <c r="Y725" s="29">
        <v>-2.9000000000000001E-2</v>
      </c>
      <c r="Z725" s="29">
        <v>-3.8600000000000002E-2</v>
      </c>
      <c r="AA725" s="30">
        <v>300</v>
      </c>
      <c r="AB725" s="30">
        <v>475</v>
      </c>
      <c r="AC725" s="31">
        <v>80.623599999999996</v>
      </c>
      <c r="AD725" s="31">
        <v>0.32330265664160396</v>
      </c>
      <c r="AE725" s="30">
        <v>1</v>
      </c>
    </row>
    <row r="726" spans="2:31" x14ac:dyDescent="0.2">
      <c r="B726" s="28">
        <v>35</v>
      </c>
      <c r="C726" s="29" t="s">
        <v>1624</v>
      </c>
      <c r="D726" s="29" t="s">
        <v>616</v>
      </c>
      <c r="E726" s="29">
        <v>1E-4</v>
      </c>
      <c r="F726" s="29">
        <v>2.8500000000000001E-2</v>
      </c>
      <c r="G726" s="29">
        <v>3.7900000000000003E-2</v>
      </c>
      <c r="H726" s="29">
        <v>-1E-4</v>
      </c>
      <c r="I726" s="29">
        <v>-2.9000000000000001E-2</v>
      </c>
      <c r="J726" s="29">
        <v>-3.8600000000000002E-2</v>
      </c>
      <c r="K726" s="30">
        <v>300</v>
      </c>
      <c r="L726" s="30">
        <v>475</v>
      </c>
      <c r="M726" s="31">
        <v>-60.826900000000002</v>
      </c>
      <c r="N726" s="31">
        <v>0.24391739348370928</v>
      </c>
      <c r="O726" s="30">
        <v>1</v>
      </c>
      <c r="R726" s="28">
        <v>35</v>
      </c>
      <c r="S726" s="29" t="s">
        <v>1624</v>
      </c>
      <c r="T726" s="29" t="s">
        <v>616</v>
      </c>
      <c r="U726" s="29">
        <v>1E-4</v>
      </c>
      <c r="V726" s="29">
        <v>2.8500000000000001E-2</v>
      </c>
      <c r="W726" s="29">
        <v>3.7900000000000003E-2</v>
      </c>
      <c r="X726" s="29">
        <v>-1E-4</v>
      </c>
      <c r="Y726" s="29">
        <v>-2.9000000000000001E-2</v>
      </c>
      <c r="Z726" s="29">
        <v>-3.8600000000000002E-2</v>
      </c>
      <c r="AA726" s="30">
        <v>300</v>
      </c>
      <c r="AB726" s="30">
        <v>475</v>
      </c>
      <c r="AC726" s="31">
        <v>-60.823300000000003</v>
      </c>
      <c r="AD726" s="31">
        <v>0.24390295739348372</v>
      </c>
      <c r="AE726" s="30">
        <v>1</v>
      </c>
    </row>
    <row r="727" spans="2:31" x14ac:dyDescent="0.2">
      <c r="B727" s="28">
        <v>35</v>
      </c>
      <c r="C727" s="29" t="s">
        <v>1625</v>
      </c>
      <c r="D727" s="29" t="s">
        <v>618</v>
      </c>
      <c r="E727" s="29">
        <v>1E-4</v>
      </c>
      <c r="F727" s="29">
        <v>2.8500000000000001E-2</v>
      </c>
      <c r="G727" s="29">
        <v>3.7900000000000003E-2</v>
      </c>
      <c r="H727" s="29">
        <v>-1E-4</v>
      </c>
      <c r="I727" s="29">
        <v>-2.9000000000000001E-2</v>
      </c>
      <c r="J727" s="29">
        <v>-3.8600000000000002E-2</v>
      </c>
      <c r="K727" s="30">
        <v>300</v>
      </c>
      <c r="L727" s="30">
        <v>475</v>
      </c>
      <c r="M727" s="31">
        <v>80.612499999999997</v>
      </c>
      <c r="N727" s="31">
        <v>0.32325814536340852</v>
      </c>
      <c r="O727" s="30">
        <v>1</v>
      </c>
      <c r="R727" s="28">
        <v>35</v>
      </c>
      <c r="S727" s="29" t="s">
        <v>1625</v>
      </c>
      <c r="T727" s="29" t="s">
        <v>618</v>
      </c>
      <c r="U727" s="29">
        <v>1E-4</v>
      </c>
      <c r="V727" s="29">
        <v>2.8500000000000001E-2</v>
      </c>
      <c r="W727" s="29">
        <v>3.7900000000000003E-2</v>
      </c>
      <c r="X727" s="29">
        <v>-1E-4</v>
      </c>
      <c r="Y727" s="29">
        <v>-2.9000000000000001E-2</v>
      </c>
      <c r="Z727" s="29">
        <v>-3.8600000000000002E-2</v>
      </c>
      <c r="AA727" s="30">
        <v>300</v>
      </c>
      <c r="AB727" s="30">
        <v>475</v>
      </c>
      <c r="AC727" s="31">
        <v>80.616100000000003</v>
      </c>
      <c r="AD727" s="31">
        <v>0.32327258145363413</v>
      </c>
      <c r="AE727" s="30">
        <v>1</v>
      </c>
    </row>
    <row r="728" spans="2:31" x14ac:dyDescent="0.2">
      <c r="B728" s="28">
        <v>38</v>
      </c>
      <c r="C728" s="29" t="s">
        <v>1627</v>
      </c>
      <c r="D728" s="29" t="s">
        <v>616</v>
      </c>
      <c r="E728" s="29">
        <v>1E-4</v>
      </c>
      <c r="F728" s="29">
        <v>2.8500000000000001E-2</v>
      </c>
      <c r="G728" s="29">
        <v>3.7900000000000003E-2</v>
      </c>
      <c r="H728" s="29">
        <v>-1E-4</v>
      </c>
      <c r="I728" s="29">
        <v>-2.9000000000000001E-2</v>
      </c>
      <c r="J728" s="29">
        <v>-3.8600000000000002E-2</v>
      </c>
      <c r="K728" s="30">
        <v>300</v>
      </c>
      <c r="L728" s="30">
        <v>475</v>
      </c>
      <c r="M728" s="31">
        <v>-59.937800000000003</v>
      </c>
      <c r="N728" s="31">
        <v>0.24035208020050128</v>
      </c>
      <c r="O728" s="30">
        <v>1</v>
      </c>
      <c r="R728" s="28">
        <v>38</v>
      </c>
      <c r="S728" s="29" t="s">
        <v>1627</v>
      </c>
      <c r="T728" s="29" t="s">
        <v>616</v>
      </c>
      <c r="U728" s="29">
        <v>1E-4</v>
      </c>
      <c r="V728" s="29">
        <v>2.8500000000000001E-2</v>
      </c>
      <c r="W728" s="29">
        <v>3.7900000000000003E-2</v>
      </c>
      <c r="X728" s="29">
        <v>-1E-4</v>
      </c>
      <c r="Y728" s="29">
        <v>-2.9000000000000001E-2</v>
      </c>
      <c r="Z728" s="29">
        <v>-3.8600000000000002E-2</v>
      </c>
      <c r="AA728" s="30">
        <v>300</v>
      </c>
      <c r="AB728" s="30">
        <v>475</v>
      </c>
      <c r="AC728" s="31">
        <v>-59.934100000000001</v>
      </c>
      <c r="AD728" s="31">
        <v>0.24033724310776941</v>
      </c>
      <c r="AE728" s="30">
        <v>1</v>
      </c>
    </row>
    <row r="729" spans="2:31" x14ac:dyDescent="0.2">
      <c r="B729" s="28">
        <v>38</v>
      </c>
      <c r="C729" s="29" t="s">
        <v>1628</v>
      </c>
      <c r="D729" s="29" t="s">
        <v>618</v>
      </c>
      <c r="E729" s="29">
        <v>1E-4</v>
      </c>
      <c r="F729" s="29">
        <v>2.8500000000000001E-2</v>
      </c>
      <c r="G729" s="29">
        <v>3.7900000000000003E-2</v>
      </c>
      <c r="H729" s="29">
        <v>-1E-4</v>
      </c>
      <c r="I729" s="29">
        <v>-2.9000000000000001E-2</v>
      </c>
      <c r="J729" s="29">
        <v>-3.8600000000000002E-2</v>
      </c>
      <c r="K729" s="30">
        <v>300</v>
      </c>
      <c r="L729" s="30">
        <v>475</v>
      </c>
      <c r="M729" s="31">
        <v>80.147400000000005</v>
      </c>
      <c r="N729" s="31">
        <v>0.32139308270676697</v>
      </c>
      <c r="O729" s="30">
        <v>1</v>
      </c>
      <c r="R729" s="28">
        <v>38</v>
      </c>
      <c r="S729" s="29" t="s">
        <v>1628</v>
      </c>
      <c r="T729" s="29" t="s">
        <v>618</v>
      </c>
      <c r="U729" s="29">
        <v>1E-4</v>
      </c>
      <c r="V729" s="29">
        <v>2.8500000000000001E-2</v>
      </c>
      <c r="W729" s="29">
        <v>3.7900000000000003E-2</v>
      </c>
      <c r="X729" s="29">
        <v>-1E-4</v>
      </c>
      <c r="Y729" s="29">
        <v>-2.9000000000000001E-2</v>
      </c>
      <c r="Z729" s="29">
        <v>-3.8600000000000002E-2</v>
      </c>
      <c r="AA729" s="30">
        <v>300</v>
      </c>
      <c r="AB729" s="30">
        <v>475</v>
      </c>
      <c r="AC729" s="31">
        <v>80.150999999999996</v>
      </c>
      <c r="AD729" s="31">
        <v>0.32140751879699248</v>
      </c>
      <c r="AE729" s="30">
        <v>1</v>
      </c>
    </row>
    <row r="730" spans="2:31" x14ac:dyDescent="0.2">
      <c r="B730" s="28">
        <v>41</v>
      </c>
      <c r="C730" s="29" t="s">
        <v>1630</v>
      </c>
      <c r="D730" s="29" t="s">
        <v>616</v>
      </c>
      <c r="E730" s="29">
        <v>1E-4</v>
      </c>
      <c r="F730" s="29">
        <v>2.8400000000000002E-2</v>
      </c>
      <c r="G730" s="29">
        <v>3.78E-2</v>
      </c>
      <c r="H730" s="29">
        <v>-1E-4</v>
      </c>
      <c r="I730" s="29">
        <v>-2.8899999999999999E-2</v>
      </c>
      <c r="J730" s="29">
        <v>-3.85E-2</v>
      </c>
      <c r="K730" s="30">
        <v>300</v>
      </c>
      <c r="L730" s="30">
        <v>475</v>
      </c>
      <c r="M730" s="31">
        <v>-48.211799999999997</v>
      </c>
      <c r="N730" s="31">
        <v>0.19333052631578945</v>
      </c>
      <c r="O730" s="30">
        <v>1</v>
      </c>
      <c r="R730" s="28">
        <v>41</v>
      </c>
      <c r="S730" s="29" t="s">
        <v>1630</v>
      </c>
      <c r="T730" s="29" t="s">
        <v>616</v>
      </c>
      <c r="U730" s="29">
        <v>1E-4</v>
      </c>
      <c r="V730" s="29">
        <v>2.8400000000000002E-2</v>
      </c>
      <c r="W730" s="29">
        <v>3.78E-2</v>
      </c>
      <c r="X730" s="29">
        <v>-1E-4</v>
      </c>
      <c r="Y730" s="29">
        <v>-2.8899999999999999E-2</v>
      </c>
      <c r="Z730" s="29">
        <v>-3.85E-2</v>
      </c>
      <c r="AA730" s="30">
        <v>300</v>
      </c>
      <c r="AB730" s="30">
        <v>475</v>
      </c>
      <c r="AC730" s="31">
        <v>-48.2087</v>
      </c>
      <c r="AD730" s="31">
        <v>0.19331809523809523</v>
      </c>
      <c r="AE730" s="30">
        <v>1</v>
      </c>
    </row>
    <row r="731" spans="2:31" x14ac:dyDescent="0.2">
      <c r="B731" s="28">
        <v>41</v>
      </c>
      <c r="C731" s="29" t="s">
        <v>1631</v>
      </c>
      <c r="D731" s="29" t="s">
        <v>618</v>
      </c>
      <c r="E731" s="29">
        <v>1E-4</v>
      </c>
      <c r="F731" s="29">
        <v>2.8400000000000002E-2</v>
      </c>
      <c r="G731" s="29">
        <v>3.78E-2</v>
      </c>
      <c r="H731" s="29">
        <v>-1E-4</v>
      </c>
      <c r="I731" s="29">
        <v>-2.8899999999999999E-2</v>
      </c>
      <c r="J731" s="29">
        <v>-3.85E-2</v>
      </c>
      <c r="K731" s="30">
        <v>300</v>
      </c>
      <c r="L731" s="30">
        <v>475</v>
      </c>
      <c r="M731" s="31">
        <v>64.789500000000004</v>
      </c>
      <c r="N731" s="31">
        <v>0.25980751879699249</v>
      </c>
      <c r="O731" s="30">
        <v>1</v>
      </c>
      <c r="R731" s="28">
        <v>41</v>
      </c>
      <c r="S731" s="29" t="s">
        <v>1631</v>
      </c>
      <c r="T731" s="29" t="s">
        <v>618</v>
      </c>
      <c r="U731" s="29">
        <v>1E-4</v>
      </c>
      <c r="V731" s="29">
        <v>2.8400000000000002E-2</v>
      </c>
      <c r="W731" s="29">
        <v>3.78E-2</v>
      </c>
      <c r="X731" s="29">
        <v>-1E-4</v>
      </c>
      <c r="Y731" s="29">
        <v>-2.8899999999999999E-2</v>
      </c>
      <c r="Z731" s="29">
        <v>-3.85E-2</v>
      </c>
      <c r="AA731" s="30">
        <v>300</v>
      </c>
      <c r="AB731" s="30">
        <v>475</v>
      </c>
      <c r="AC731" s="31">
        <v>64.792599999999993</v>
      </c>
      <c r="AD731" s="31">
        <v>0.25981994987468671</v>
      </c>
      <c r="AE731" s="30">
        <v>1</v>
      </c>
    </row>
    <row r="732" spans="2:31" x14ac:dyDescent="0.2">
      <c r="B732" s="28">
        <v>53</v>
      </c>
      <c r="C732" s="29" t="s">
        <v>1633</v>
      </c>
      <c r="D732" s="29" t="s">
        <v>616</v>
      </c>
      <c r="E732" s="29">
        <v>1E-4</v>
      </c>
      <c r="F732" s="29">
        <v>2.7900000000000001E-2</v>
      </c>
      <c r="G732" s="29">
        <v>3.7199999999999997E-2</v>
      </c>
      <c r="H732" s="29">
        <v>-1E-4</v>
      </c>
      <c r="I732" s="29">
        <v>-2.81E-2</v>
      </c>
      <c r="J732" s="29">
        <v>-3.7499999999999999E-2</v>
      </c>
      <c r="K732" s="30">
        <v>300</v>
      </c>
      <c r="L732" s="30">
        <v>475</v>
      </c>
      <c r="M732" s="31">
        <v>-44.647500000000001</v>
      </c>
      <c r="N732" s="31">
        <v>0.17903759398496241</v>
      </c>
      <c r="O732" s="30">
        <v>1</v>
      </c>
      <c r="R732" s="28">
        <v>53</v>
      </c>
      <c r="S732" s="29" t="s">
        <v>1633</v>
      </c>
      <c r="T732" s="29" t="s">
        <v>616</v>
      </c>
      <c r="U732" s="29">
        <v>1E-4</v>
      </c>
      <c r="V732" s="29">
        <v>2.7900000000000001E-2</v>
      </c>
      <c r="W732" s="29">
        <v>3.7199999999999997E-2</v>
      </c>
      <c r="X732" s="29">
        <v>-1E-4</v>
      </c>
      <c r="Y732" s="29">
        <v>-2.81E-2</v>
      </c>
      <c r="Z732" s="29">
        <v>-3.7499999999999999E-2</v>
      </c>
      <c r="AA732" s="30">
        <v>300</v>
      </c>
      <c r="AB732" s="30">
        <v>475</v>
      </c>
      <c r="AC732" s="31">
        <v>-44.647300000000001</v>
      </c>
      <c r="AD732" s="31">
        <v>0.1790367919799499</v>
      </c>
      <c r="AE732" s="30">
        <v>1</v>
      </c>
    </row>
    <row r="733" spans="2:31" x14ac:dyDescent="0.2">
      <c r="B733" s="28">
        <v>53</v>
      </c>
      <c r="C733" s="29" t="s">
        <v>1634</v>
      </c>
      <c r="D733" s="29" t="s">
        <v>618</v>
      </c>
      <c r="E733" s="29">
        <v>1E-4</v>
      </c>
      <c r="F733" s="29">
        <v>2.7900000000000001E-2</v>
      </c>
      <c r="G733" s="29">
        <v>3.7199999999999997E-2</v>
      </c>
      <c r="H733" s="29">
        <v>-1E-4</v>
      </c>
      <c r="I733" s="29">
        <v>-2.81E-2</v>
      </c>
      <c r="J733" s="29">
        <v>-3.7499999999999999E-2</v>
      </c>
      <c r="K733" s="30">
        <v>300</v>
      </c>
      <c r="L733" s="30">
        <v>475</v>
      </c>
      <c r="M733" s="31">
        <v>64.789500000000004</v>
      </c>
      <c r="N733" s="31">
        <v>0.25980751879699249</v>
      </c>
      <c r="O733" s="30">
        <v>1</v>
      </c>
      <c r="R733" s="28">
        <v>53</v>
      </c>
      <c r="S733" s="29" t="s">
        <v>1634</v>
      </c>
      <c r="T733" s="29" t="s">
        <v>618</v>
      </c>
      <c r="U733" s="29">
        <v>1E-4</v>
      </c>
      <c r="V733" s="29">
        <v>2.7900000000000001E-2</v>
      </c>
      <c r="W733" s="29">
        <v>3.7199999999999997E-2</v>
      </c>
      <c r="X733" s="29">
        <v>-1E-4</v>
      </c>
      <c r="Y733" s="29">
        <v>-2.81E-2</v>
      </c>
      <c r="Z733" s="29">
        <v>-3.7499999999999999E-2</v>
      </c>
      <c r="AA733" s="30">
        <v>300</v>
      </c>
      <c r="AB733" s="30">
        <v>475</v>
      </c>
      <c r="AC733" s="31">
        <v>64.792599999999993</v>
      </c>
      <c r="AD733" s="31">
        <v>0.25981994987468671</v>
      </c>
      <c r="AE733" s="30">
        <v>1</v>
      </c>
    </row>
    <row r="734" spans="2:31" x14ac:dyDescent="0.2">
      <c r="B734" s="28">
        <v>54</v>
      </c>
      <c r="C734" s="29" t="s">
        <v>1636</v>
      </c>
      <c r="D734" s="29" t="s">
        <v>616</v>
      </c>
      <c r="E734" s="29">
        <v>1E-4</v>
      </c>
      <c r="F734" s="29">
        <v>2.7900000000000001E-2</v>
      </c>
      <c r="G734" s="29">
        <v>3.7199999999999997E-2</v>
      </c>
      <c r="H734" s="29">
        <v>-1E-4</v>
      </c>
      <c r="I734" s="29">
        <v>-2.81E-2</v>
      </c>
      <c r="J734" s="29">
        <v>-3.7499999999999999E-2</v>
      </c>
      <c r="K734" s="30">
        <v>300</v>
      </c>
      <c r="L734" s="30">
        <v>475</v>
      </c>
      <c r="M734" s="31">
        <v>-44.116</v>
      </c>
      <c r="N734" s="31">
        <v>0.1769062656641604</v>
      </c>
      <c r="O734" s="30">
        <v>1</v>
      </c>
      <c r="R734" s="28">
        <v>54</v>
      </c>
      <c r="S734" s="29" t="s">
        <v>1636</v>
      </c>
      <c r="T734" s="29" t="s">
        <v>616</v>
      </c>
      <c r="U734" s="29">
        <v>1E-4</v>
      </c>
      <c r="V734" s="29">
        <v>2.7900000000000001E-2</v>
      </c>
      <c r="W734" s="29">
        <v>3.7199999999999997E-2</v>
      </c>
      <c r="X734" s="29">
        <v>-1E-4</v>
      </c>
      <c r="Y734" s="29">
        <v>-2.81E-2</v>
      </c>
      <c r="Z734" s="29">
        <v>-3.7499999999999999E-2</v>
      </c>
      <c r="AA734" s="30">
        <v>300</v>
      </c>
      <c r="AB734" s="30">
        <v>475</v>
      </c>
      <c r="AC734" s="31">
        <v>-44.115600000000001</v>
      </c>
      <c r="AD734" s="31">
        <v>0.17690466165413532</v>
      </c>
      <c r="AE734" s="30">
        <v>1</v>
      </c>
    </row>
    <row r="735" spans="2:31" x14ac:dyDescent="0.2">
      <c r="B735" s="28">
        <v>54</v>
      </c>
      <c r="C735" s="29" t="s">
        <v>1637</v>
      </c>
      <c r="D735" s="29" t="s">
        <v>618</v>
      </c>
      <c r="E735" s="29">
        <v>1E-4</v>
      </c>
      <c r="F735" s="29">
        <v>2.7900000000000001E-2</v>
      </c>
      <c r="G735" s="29">
        <v>3.7199999999999997E-2</v>
      </c>
      <c r="H735" s="29">
        <v>-1E-4</v>
      </c>
      <c r="I735" s="29">
        <v>-2.81E-2</v>
      </c>
      <c r="J735" s="29">
        <v>-3.7499999999999999E-2</v>
      </c>
      <c r="K735" s="30">
        <v>300</v>
      </c>
      <c r="L735" s="30">
        <v>475</v>
      </c>
      <c r="M735" s="31">
        <v>64.789500000000004</v>
      </c>
      <c r="N735" s="31">
        <v>0.25980751879699249</v>
      </c>
      <c r="O735" s="30">
        <v>1</v>
      </c>
      <c r="R735" s="28">
        <v>54</v>
      </c>
      <c r="S735" s="29" t="s">
        <v>1637</v>
      </c>
      <c r="T735" s="29" t="s">
        <v>618</v>
      </c>
      <c r="U735" s="29">
        <v>1E-4</v>
      </c>
      <c r="V735" s="29">
        <v>2.7900000000000001E-2</v>
      </c>
      <c r="W735" s="29">
        <v>3.7199999999999997E-2</v>
      </c>
      <c r="X735" s="29">
        <v>-1E-4</v>
      </c>
      <c r="Y735" s="29">
        <v>-2.81E-2</v>
      </c>
      <c r="Z735" s="29">
        <v>-3.7499999999999999E-2</v>
      </c>
      <c r="AA735" s="30">
        <v>300</v>
      </c>
      <c r="AB735" s="30">
        <v>475</v>
      </c>
      <c r="AC735" s="31">
        <v>64.792599999999993</v>
      </c>
      <c r="AD735" s="31">
        <v>0.25981994987468671</v>
      </c>
      <c r="AE735" s="30">
        <v>1</v>
      </c>
    </row>
    <row r="736" spans="2:31" x14ac:dyDescent="0.2">
      <c r="B736" s="28">
        <v>55</v>
      </c>
      <c r="C736" s="29" t="s">
        <v>1638</v>
      </c>
      <c r="D736" s="29" t="s">
        <v>616</v>
      </c>
      <c r="E736" s="29">
        <v>1E-4</v>
      </c>
      <c r="F736" s="29">
        <v>2.7900000000000001E-2</v>
      </c>
      <c r="G736" s="29">
        <v>3.7199999999999997E-2</v>
      </c>
      <c r="H736" s="29">
        <v>-1E-4</v>
      </c>
      <c r="I736" s="29">
        <v>-2.81E-2</v>
      </c>
      <c r="J736" s="29">
        <v>-3.7499999999999999E-2</v>
      </c>
      <c r="K736" s="30">
        <v>300</v>
      </c>
      <c r="L736" s="30">
        <v>475</v>
      </c>
      <c r="M736" s="31">
        <v>-45.975099999999998</v>
      </c>
      <c r="N736" s="31">
        <v>0.18436130325814537</v>
      </c>
      <c r="O736" s="30">
        <v>1</v>
      </c>
      <c r="R736" s="28">
        <v>55</v>
      </c>
      <c r="S736" s="29" t="s">
        <v>1638</v>
      </c>
      <c r="T736" s="29" t="s">
        <v>616</v>
      </c>
      <c r="U736" s="29">
        <v>1E-4</v>
      </c>
      <c r="V736" s="29">
        <v>2.7900000000000001E-2</v>
      </c>
      <c r="W736" s="29">
        <v>3.7199999999999997E-2</v>
      </c>
      <c r="X736" s="29">
        <v>-1E-4</v>
      </c>
      <c r="Y736" s="29">
        <v>-2.81E-2</v>
      </c>
      <c r="Z736" s="29">
        <v>-3.7499999999999999E-2</v>
      </c>
      <c r="AA736" s="30">
        <v>300</v>
      </c>
      <c r="AB736" s="30">
        <v>475</v>
      </c>
      <c r="AC736" s="31">
        <v>-45.975099999999998</v>
      </c>
      <c r="AD736" s="31">
        <v>0.18436130325814537</v>
      </c>
      <c r="AE736" s="30">
        <v>1</v>
      </c>
    </row>
    <row r="737" spans="2:31" x14ac:dyDescent="0.2">
      <c r="B737" s="28">
        <v>55</v>
      </c>
      <c r="C737" s="29" t="s">
        <v>1639</v>
      </c>
      <c r="D737" s="29" t="s">
        <v>618</v>
      </c>
      <c r="E737" s="29">
        <v>1E-4</v>
      </c>
      <c r="F737" s="29">
        <v>2.7900000000000001E-2</v>
      </c>
      <c r="G737" s="29">
        <v>3.7199999999999997E-2</v>
      </c>
      <c r="H737" s="29">
        <v>-1E-4</v>
      </c>
      <c r="I737" s="29">
        <v>-2.81E-2</v>
      </c>
      <c r="J737" s="29">
        <v>-3.7499999999999999E-2</v>
      </c>
      <c r="K737" s="30">
        <v>300</v>
      </c>
      <c r="L737" s="30">
        <v>475</v>
      </c>
      <c r="M737" s="31">
        <v>64.789500000000004</v>
      </c>
      <c r="N737" s="31">
        <v>0.25980751879699249</v>
      </c>
      <c r="O737" s="30">
        <v>1</v>
      </c>
      <c r="R737" s="28">
        <v>55</v>
      </c>
      <c r="S737" s="29" t="s">
        <v>1639</v>
      </c>
      <c r="T737" s="29" t="s">
        <v>618</v>
      </c>
      <c r="U737" s="29">
        <v>1E-4</v>
      </c>
      <c r="V737" s="29">
        <v>2.7900000000000001E-2</v>
      </c>
      <c r="W737" s="29">
        <v>3.7199999999999997E-2</v>
      </c>
      <c r="X737" s="29">
        <v>-1E-4</v>
      </c>
      <c r="Y737" s="29">
        <v>-2.81E-2</v>
      </c>
      <c r="Z737" s="29">
        <v>-3.7499999999999999E-2</v>
      </c>
      <c r="AA737" s="30">
        <v>300</v>
      </c>
      <c r="AB737" s="30">
        <v>475</v>
      </c>
      <c r="AC737" s="31">
        <v>64.792599999999993</v>
      </c>
      <c r="AD737" s="31">
        <v>0.25981994987468671</v>
      </c>
      <c r="AE737" s="30">
        <v>1</v>
      </c>
    </row>
    <row r="738" spans="2:31" x14ac:dyDescent="0.2">
      <c r="B738" s="28">
        <v>56</v>
      </c>
      <c r="C738" s="29" t="s">
        <v>1640</v>
      </c>
      <c r="D738" s="29" t="s">
        <v>616</v>
      </c>
      <c r="E738" s="29">
        <v>1E-4</v>
      </c>
      <c r="F738" s="29">
        <v>2.7900000000000001E-2</v>
      </c>
      <c r="G738" s="29">
        <v>3.7199999999999997E-2</v>
      </c>
      <c r="H738" s="29">
        <v>-1E-4</v>
      </c>
      <c r="I738" s="29">
        <v>-2.81E-2</v>
      </c>
      <c r="J738" s="29">
        <v>-3.7499999999999999E-2</v>
      </c>
      <c r="K738" s="30">
        <v>300</v>
      </c>
      <c r="L738" s="30">
        <v>475</v>
      </c>
      <c r="M738" s="31">
        <v>-45.029299999999999</v>
      </c>
      <c r="N738" s="31">
        <v>0.1805686215538847</v>
      </c>
      <c r="O738" s="30">
        <v>1</v>
      </c>
      <c r="R738" s="28">
        <v>56</v>
      </c>
      <c r="S738" s="29" t="s">
        <v>1640</v>
      </c>
      <c r="T738" s="29" t="s">
        <v>616</v>
      </c>
      <c r="U738" s="29">
        <v>1E-4</v>
      </c>
      <c r="V738" s="29">
        <v>2.7900000000000001E-2</v>
      </c>
      <c r="W738" s="29">
        <v>3.7199999999999997E-2</v>
      </c>
      <c r="X738" s="29">
        <v>-1E-4</v>
      </c>
      <c r="Y738" s="29">
        <v>-2.81E-2</v>
      </c>
      <c r="Z738" s="29">
        <v>-3.7499999999999999E-2</v>
      </c>
      <c r="AA738" s="30">
        <v>300</v>
      </c>
      <c r="AB738" s="30">
        <v>475</v>
      </c>
      <c r="AC738" s="31">
        <v>-45.029299999999999</v>
      </c>
      <c r="AD738" s="31">
        <v>0.1805686215538847</v>
      </c>
      <c r="AE738" s="30">
        <v>1</v>
      </c>
    </row>
    <row r="739" spans="2:31" x14ac:dyDescent="0.2">
      <c r="B739" s="28">
        <v>56</v>
      </c>
      <c r="C739" s="29" t="s">
        <v>1641</v>
      </c>
      <c r="D739" s="29" t="s">
        <v>618</v>
      </c>
      <c r="E739" s="29">
        <v>1E-4</v>
      </c>
      <c r="F739" s="29">
        <v>2.7900000000000001E-2</v>
      </c>
      <c r="G739" s="29">
        <v>3.7199999999999997E-2</v>
      </c>
      <c r="H739" s="29">
        <v>-1E-4</v>
      </c>
      <c r="I739" s="29">
        <v>-2.81E-2</v>
      </c>
      <c r="J739" s="29">
        <v>-3.7499999999999999E-2</v>
      </c>
      <c r="K739" s="30">
        <v>300</v>
      </c>
      <c r="L739" s="30">
        <v>475</v>
      </c>
      <c r="M739" s="31">
        <v>64.789500000000004</v>
      </c>
      <c r="N739" s="31">
        <v>0.25980751879699249</v>
      </c>
      <c r="O739" s="30">
        <v>1</v>
      </c>
      <c r="R739" s="28">
        <v>56</v>
      </c>
      <c r="S739" s="29" t="s">
        <v>1641</v>
      </c>
      <c r="T739" s="29" t="s">
        <v>618</v>
      </c>
      <c r="U739" s="29">
        <v>1E-4</v>
      </c>
      <c r="V739" s="29">
        <v>2.7900000000000001E-2</v>
      </c>
      <c r="W739" s="29">
        <v>3.7199999999999997E-2</v>
      </c>
      <c r="X739" s="29">
        <v>-1E-4</v>
      </c>
      <c r="Y739" s="29">
        <v>-2.81E-2</v>
      </c>
      <c r="Z739" s="29">
        <v>-3.7499999999999999E-2</v>
      </c>
      <c r="AA739" s="30">
        <v>300</v>
      </c>
      <c r="AB739" s="30">
        <v>475</v>
      </c>
      <c r="AC739" s="31">
        <v>64.792599999999993</v>
      </c>
      <c r="AD739" s="31">
        <v>0.25981994987468671</v>
      </c>
      <c r="AE739" s="30">
        <v>1</v>
      </c>
    </row>
    <row r="740" spans="2:31" x14ac:dyDescent="0.2">
      <c r="B740" s="28">
        <v>57</v>
      </c>
      <c r="C740" s="29" t="s">
        <v>1643</v>
      </c>
      <c r="D740" s="29" t="s">
        <v>616</v>
      </c>
      <c r="E740" s="29">
        <v>1E-4</v>
      </c>
      <c r="F740" s="29">
        <v>2.7900000000000001E-2</v>
      </c>
      <c r="G740" s="29">
        <v>3.7199999999999997E-2</v>
      </c>
      <c r="H740" s="29">
        <v>-1E-4</v>
      </c>
      <c r="I740" s="29">
        <v>-2.81E-2</v>
      </c>
      <c r="J740" s="29">
        <v>-3.7499999999999999E-2</v>
      </c>
      <c r="K740" s="30">
        <v>300</v>
      </c>
      <c r="L740" s="30">
        <v>475</v>
      </c>
      <c r="M740" s="31">
        <v>-44.501600000000003</v>
      </c>
      <c r="N740" s="31">
        <v>0.17845253132832081</v>
      </c>
      <c r="O740" s="30">
        <v>1</v>
      </c>
      <c r="R740" s="28">
        <v>57</v>
      </c>
      <c r="S740" s="29" t="s">
        <v>1643</v>
      </c>
      <c r="T740" s="29" t="s">
        <v>616</v>
      </c>
      <c r="U740" s="29">
        <v>1E-4</v>
      </c>
      <c r="V740" s="29">
        <v>2.7900000000000001E-2</v>
      </c>
      <c r="W740" s="29">
        <v>3.7199999999999997E-2</v>
      </c>
      <c r="X740" s="29">
        <v>-1E-4</v>
      </c>
      <c r="Y740" s="29">
        <v>-2.81E-2</v>
      </c>
      <c r="Z740" s="29">
        <v>-3.7499999999999999E-2</v>
      </c>
      <c r="AA740" s="30">
        <v>300</v>
      </c>
      <c r="AB740" s="30">
        <v>475</v>
      </c>
      <c r="AC740" s="31">
        <v>-44.501399999999997</v>
      </c>
      <c r="AD740" s="31">
        <v>0.17845172932330824</v>
      </c>
      <c r="AE740" s="30">
        <v>1</v>
      </c>
    </row>
    <row r="741" spans="2:31" x14ac:dyDescent="0.2">
      <c r="B741" s="28">
        <v>57</v>
      </c>
      <c r="C741" s="29" t="s">
        <v>1644</v>
      </c>
      <c r="D741" s="29" t="s">
        <v>618</v>
      </c>
      <c r="E741" s="29">
        <v>1E-4</v>
      </c>
      <c r="F741" s="29">
        <v>2.7900000000000001E-2</v>
      </c>
      <c r="G741" s="29">
        <v>3.7199999999999997E-2</v>
      </c>
      <c r="H741" s="29">
        <v>-1E-4</v>
      </c>
      <c r="I741" s="29">
        <v>-2.81E-2</v>
      </c>
      <c r="J741" s="29">
        <v>-3.7499999999999999E-2</v>
      </c>
      <c r="K741" s="30">
        <v>300</v>
      </c>
      <c r="L741" s="30">
        <v>475</v>
      </c>
      <c r="M741" s="31">
        <v>64.789500000000004</v>
      </c>
      <c r="N741" s="31">
        <v>0.25980751879699249</v>
      </c>
      <c r="O741" s="30">
        <v>1</v>
      </c>
      <c r="R741" s="28">
        <v>57</v>
      </c>
      <c r="S741" s="29" t="s">
        <v>1644</v>
      </c>
      <c r="T741" s="29" t="s">
        <v>618</v>
      </c>
      <c r="U741" s="29">
        <v>1E-4</v>
      </c>
      <c r="V741" s="29">
        <v>2.7900000000000001E-2</v>
      </c>
      <c r="W741" s="29">
        <v>3.7199999999999997E-2</v>
      </c>
      <c r="X741" s="29">
        <v>-1E-4</v>
      </c>
      <c r="Y741" s="29">
        <v>-2.81E-2</v>
      </c>
      <c r="Z741" s="29">
        <v>-3.7499999999999999E-2</v>
      </c>
      <c r="AA741" s="30">
        <v>300</v>
      </c>
      <c r="AB741" s="30">
        <v>475</v>
      </c>
      <c r="AC741" s="31">
        <v>64.792599999999993</v>
      </c>
      <c r="AD741" s="31">
        <v>0.25981994987468671</v>
      </c>
      <c r="AE741" s="30">
        <v>1</v>
      </c>
    </row>
    <row r="742" spans="2:31" x14ac:dyDescent="0.2">
      <c r="B742" s="28">
        <v>27</v>
      </c>
      <c r="C742" s="29" t="s">
        <v>1646</v>
      </c>
      <c r="D742" s="29" t="s">
        <v>616</v>
      </c>
      <c r="E742" s="29">
        <v>1E-4</v>
      </c>
      <c r="F742" s="29">
        <v>2.8400000000000002E-2</v>
      </c>
      <c r="G742" s="29">
        <v>3.78E-2</v>
      </c>
      <c r="H742" s="29">
        <v>-1E-4</v>
      </c>
      <c r="I742" s="29">
        <v>-2.8899999999999999E-2</v>
      </c>
      <c r="J742" s="29">
        <v>-3.85E-2</v>
      </c>
      <c r="K742" s="30">
        <v>300</v>
      </c>
      <c r="L742" s="30">
        <v>475</v>
      </c>
      <c r="M742" s="31">
        <v>-48.4878</v>
      </c>
      <c r="N742" s="31">
        <v>0.19443729323308273</v>
      </c>
      <c r="O742" s="30">
        <v>1</v>
      </c>
      <c r="R742" s="28">
        <v>27</v>
      </c>
      <c r="S742" s="29" t="s">
        <v>1646</v>
      </c>
      <c r="T742" s="29" t="s">
        <v>616</v>
      </c>
      <c r="U742" s="29">
        <v>1E-4</v>
      </c>
      <c r="V742" s="29">
        <v>2.8400000000000002E-2</v>
      </c>
      <c r="W742" s="29">
        <v>3.78E-2</v>
      </c>
      <c r="X742" s="29">
        <v>-1E-4</v>
      </c>
      <c r="Y742" s="29">
        <v>-2.8899999999999999E-2</v>
      </c>
      <c r="Z742" s="29">
        <v>-3.85E-2</v>
      </c>
      <c r="AA742" s="30">
        <v>300</v>
      </c>
      <c r="AB742" s="30">
        <v>475</v>
      </c>
      <c r="AC742" s="31">
        <v>-48.4846</v>
      </c>
      <c r="AD742" s="31">
        <v>0.1944244611528822</v>
      </c>
      <c r="AE742" s="30">
        <v>1</v>
      </c>
    </row>
    <row r="743" spans="2:31" x14ac:dyDescent="0.2">
      <c r="B743" s="28">
        <v>27</v>
      </c>
      <c r="C743" s="29" t="s">
        <v>1647</v>
      </c>
      <c r="D743" s="29" t="s">
        <v>618</v>
      </c>
      <c r="E743" s="29">
        <v>1E-4</v>
      </c>
      <c r="F743" s="29">
        <v>2.8400000000000002E-2</v>
      </c>
      <c r="G743" s="29">
        <v>3.78E-2</v>
      </c>
      <c r="H743" s="29">
        <v>-1E-4</v>
      </c>
      <c r="I743" s="29">
        <v>-2.8899999999999999E-2</v>
      </c>
      <c r="J743" s="29">
        <v>-3.85E-2</v>
      </c>
      <c r="K743" s="30">
        <v>300</v>
      </c>
      <c r="L743" s="30">
        <v>475</v>
      </c>
      <c r="M743" s="31">
        <v>65.897400000000005</v>
      </c>
      <c r="N743" s="31">
        <v>0.26425022556390981</v>
      </c>
      <c r="O743" s="30">
        <v>1</v>
      </c>
      <c r="R743" s="28">
        <v>27</v>
      </c>
      <c r="S743" s="29" t="s">
        <v>1647</v>
      </c>
      <c r="T743" s="29" t="s">
        <v>618</v>
      </c>
      <c r="U743" s="29">
        <v>1E-4</v>
      </c>
      <c r="V743" s="29">
        <v>2.8400000000000002E-2</v>
      </c>
      <c r="W743" s="29">
        <v>3.78E-2</v>
      </c>
      <c r="X743" s="29">
        <v>-1E-4</v>
      </c>
      <c r="Y743" s="29">
        <v>-2.8899999999999999E-2</v>
      </c>
      <c r="Z743" s="29">
        <v>-3.85E-2</v>
      </c>
      <c r="AA743" s="30">
        <v>300</v>
      </c>
      <c r="AB743" s="30">
        <v>475</v>
      </c>
      <c r="AC743" s="31">
        <v>65.900499999999994</v>
      </c>
      <c r="AD743" s="31">
        <v>0.26426265664160403</v>
      </c>
      <c r="AE743" s="30">
        <v>1</v>
      </c>
    </row>
    <row r="744" spans="2:31" x14ac:dyDescent="0.2">
      <c r="B744" s="28">
        <v>30</v>
      </c>
      <c r="C744" s="29" t="s">
        <v>1649</v>
      </c>
      <c r="D744" s="29" t="s">
        <v>616</v>
      </c>
      <c r="E744" s="29">
        <v>1E-4</v>
      </c>
      <c r="F744" s="29">
        <v>2.8500000000000001E-2</v>
      </c>
      <c r="G744" s="29">
        <v>3.7900000000000003E-2</v>
      </c>
      <c r="H744" s="29">
        <v>-1E-4</v>
      </c>
      <c r="I744" s="29">
        <v>-2.9000000000000001E-2</v>
      </c>
      <c r="J744" s="29">
        <v>-3.8600000000000002E-2</v>
      </c>
      <c r="K744" s="30">
        <v>300</v>
      </c>
      <c r="L744" s="30">
        <v>475</v>
      </c>
      <c r="M744" s="31">
        <v>-59.011699999999998</v>
      </c>
      <c r="N744" s="31">
        <v>0.23663839598997494</v>
      </c>
      <c r="O744" s="30">
        <v>1</v>
      </c>
      <c r="R744" s="28">
        <v>30</v>
      </c>
      <c r="S744" s="29" t="s">
        <v>1649</v>
      </c>
      <c r="T744" s="29" t="s">
        <v>616</v>
      </c>
      <c r="U744" s="29">
        <v>1E-4</v>
      </c>
      <c r="V744" s="29">
        <v>2.8500000000000001E-2</v>
      </c>
      <c r="W744" s="29">
        <v>3.7900000000000003E-2</v>
      </c>
      <c r="X744" s="29">
        <v>-1E-4</v>
      </c>
      <c r="Y744" s="29">
        <v>-2.9000000000000001E-2</v>
      </c>
      <c r="Z744" s="29">
        <v>-3.8600000000000002E-2</v>
      </c>
      <c r="AA744" s="30">
        <v>300</v>
      </c>
      <c r="AB744" s="30">
        <v>475</v>
      </c>
      <c r="AC744" s="31">
        <v>-59.008099999999999</v>
      </c>
      <c r="AD744" s="31">
        <v>0.23662395989974938</v>
      </c>
      <c r="AE744" s="30">
        <v>1</v>
      </c>
    </row>
    <row r="745" spans="2:31" x14ac:dyDescent="0.2">
      <c r="B745" s="28">
        <v>30</v>
      </c>
      <c r="C745" s="29" t="s">
        <v>1650</v>
      </c>
      <c r="D745" s="29" t="s">
        <v>618</v>
      </c>
      <c r="E745" s="29">
        <v>1E-4</v>
      </c>
      <c r="F745" s="29">
        <v>2.8500000000000001E-2</v>
      </c>
      <c r="G745" s="29">
        <v>3.7999999999999999E-2</v>
      </c>
      <c r="H745" s="29">
        <v>-1E-4</v>
      </c>
      <c r="I745" s="29">
        <v>-2.87E-2</v>
      </c>
      <c r="J745" s="29">
        <v>-3.8300000000000001E-2</v>
      </c>
      <c r="K745" s="30">
        <v>300</v>
      </c>
      <c r="L745" s="30">
        <v>475</v>
      </c>
      <c r="M745" s="31">
        <v>77.457700000000003</v>
      </c>
      <c r="N745" s="31">
        <v>0.31060731829573934</v>
      </c>
      <c r="O745" s="30">
        <v>1</v>
      </c>
      <c r="R745" s="28">
        <v>30</v>
      </c>
      <c r="S745" s="29" t="s">
        <v>1650</v>
      </c>
      <c r="T745" s="29" t="s">
        <v>618</v>
      </c>
      <c r="U745" s="29">
        <v>1E-4</v>
      </c>
      <c r="V745" s="29">
        <v>2.8500000000000001E-2</v>
      </c>
      <c r="W745" s="29">
        <v>3.7999999999999999E-2</v>
      </c>
      <c r="X745" s="29">
        <v>-1E-4</v>
      </c>
      <c r="Y745" s="29">
        <v>-2.87E-2</v>
      </c>
      <c r="Z745" s="29">
        <v>-3.8300000000000001E-2</v>
      </c>
      <c r="AA745" s="30">
        <v>300</v>
      </c>
      <c r="AB745" s="30">
        <v>475</v>
      </c>
      <c r="AC745" s="31">
        <v>77.461200000000005</v>
      </c>
      <c r="AD745" s="31">
        <v>0.3106213533834587</v>
      </c>
      <c r="AE745" s="30">
        <v>1</v>
      </c>
    </row>
    <row r="746" spans="2:31" x14ac:dyDescent="0.2">
      <c r="B746" s="28">
        <v>33</v>
      </c>
      <c r="C746" s="29" t="s">
        <v>1652</v>
      </c>
      <c r="D746" s="29" t="s">
        <v>616</v>
      </c>
      <c r="E746" s="29">
        <v>1E-4</v>
      </c>
      <c r="F746" s="29">
        <v>2.8500000000000001E-2</v>
      </c>
      <c r="G746" s="29">
        <v>3.7900000000000003E-2</v>
      </c>
      <c r="H746" s="29">
        <v>-1E-4</v>
      </c>
      <c r="I746" s="29">
        <v>-2.9000000000000001E-2</v>
      </c>
      <c r="J746" s="29">
        <v>-3.8600000000000002E-2</v>
      </c>
      <c r="K746" s="30">
        <v>300</v>
      </c>
      <c r="L746" s="30">
        <v>475</v>
      </c>
      <c r="M746" s="31">
        <v>-59.804299999999998</v>
      </c>
      <c r="N746" s="31">
        <v>0.23981674185463658</v>
      </c>
      <c r="O746" s="30">
        <v>1</v>
      </c>
      <c r="R746" s="28">
        <v>33</v>
      </c>
      <c r="S746" s="29" t="s">
        <v>1652</v>
      </c>
      <c r="T746" s="29" t="s">
        <v>616</v>
      </c>
      <c r="U746" s="29">
        <v>1E-4</v>
      </c>
      <c r="V746" s="29">
        <v>2.8500000000000001E-2</v>
      </c>
      <c r="W746" s="29">
        <v>3.7900000000000003E-2</v>
      </c>
      <c r="X746" s="29">
        <v>-1E-4</v>
      </c>
      <c r="Y746" s="29">
        <v>-2.9000000000000001E-2</v>
      </c>
      <c r="Z746" s="29">
        <v>-3.8600000000000002E-2</v>
      </c>
      <c r="AA746" s="30">
        <v>300</v>
      </c>
      <c r="AB746" s="30">
        <v>475</v>
      </c>
      <c r="AC746" s="31">
        <v>-59.800899999999999</v>
      </c>
      <c r="AD746" s="31">
        <v>0.23980310776942357</v>
      </c>
      <c r="AE746" s="30">
        <v>1</v>
      </c>
    </row>
    <row r="747" spans="2:31" x14ac:dyDescent="0.2">
      <c r="B747" s="28">
        <v>33</v>
      </c>
      <c r="C747" s="29" t="s">
        <v>1653</v>
      </c>
      <c r="D747" s="29" t="s">
        <v>618</v>
      </c>
      <c r="E747" s="29">
        <v>1E-4</v>
      </c>
      <c r="F747" s="29">
        <v>2.8500000000000001E-2</v>
      </c>
      <c r="G747" s="29">
        <v>3.7900000000000003E-2</v>
      </c>
      <c r="H747" s="29">
        <v>-1E-4</v>
      </c>
      <c r="I747" s="29">
        <v>-2.9000000000000001E-2</v>
      </c>
      <c r="J747" s="29">
        <v>-3.8600000000000002E-2</v>
      </c>
      <c r="K747" s="30">
        <v>300</v>
      </c>
      <c r="L747" s="30">
        <v>475</v>
      </c>
      <c r="M747" s="31">
        <v>80.586500000000001</v>
      </c>
      <c r="N747" s="31">
        <v>0.32315388471177947</v>
      </c>
      <c r="O747" s="30">
        <v>1</v>
      </c>
      <c r="R747" s="28">
        <v>33</v>
      </c>
      <c r="S747" s="29" t="s">
        <v>1653</v>
      </c>
      <c r="T747" s="29" t="s">
        <v>618</v>
      </c>
      <c r="U747" s="29">
        <v>1E-4</v>
      </c>
      <c r="V747" s="29">
        <v>2.8500000000000001E-2</v>
      </c>
      <c r="W747" s="29">
        <v>3.7900000000000003E-2</v>
      </c>
      <c r="X747" s="29">
        <v>-1E-4</v>
      </c>
      <c r="Y747" s="29">
        <v>-2.9000000000000001E-2</v>
      </c>
      <c r="Z747" s="29">
        <v>-3.8600000000000002E-2</v>
      </c>
      <c r="AA747" s="30">
        <v>300</v>
      </c>
      <c r="AB747" s="30">
        <v>475</v>
      </c>
      <c r="AC747" s="31">
        <v>80.59</v>
      </c>
      <c r="AD747" s="31">
        <v>0.32316791979949877</v>
      </c>
      <c r="AE747" s="30">
        <v>1</v>
      </c>
    </row>
    <row r="748" spans="2:31" x14ac:dyDescent="0.2">
      <c r="B748" s="28">
        <v>36</v>
      </c>
      <c r="C748" s="29" t="s">
        <v>1655</v>
      </c>
      <c r="D748" s="29" t="s">
        <v>616</v>
      </c>
      <c r="E748" s="29">
        <v>1E-4</v>
      </c>
      <c r="F748" s="29">
        <v>2.8500000000000001E-2</v>
      </c>
      <c r="G748" s="29">
        <v>3.7900000000000003E-2</v>
      </c>
      <c r="H748" s="29">
        <v>-1E-4</v>
      </c>
      <c r="I748" s="29">
        <v>-2.9000000000000001E-2</v>
      </c>
      <c r="J748" s="29">
        <v>-3.8600000000000002E-2</v>
      </c>
      <c r="K748" s="30">
        <v>300</v>
      </c>
      <c r="L748" s="30">
        <v>475</v>
      </c>
      <c r="M748" s="31">
        <v>-59.812100000000001</v>
      </c>
      <c r="N748" s="31">
        <v>0.23984802005012532</v>
      </c>
      <c r="O748" s="30">
        <v>1</v>
      </c>
      <c r="R748" s="28">
        <v>36</v>
      </c>
      <c r="S748" s="29" t="s">
        <v>1655</v>
      </c>
      <c r="T748" s="29" t="s">
        <v>616</v>
      </c>
      <c r="U748" s="29">
        <v>1E-4</v>
      </c>
      <c r="V748" s="29">
        <v>2.8500000000000001E-2</v>
      </c>
      <c r="W748" s="29">
        <v>3.7900000000000003E-2</v>
      </c>
      <c r="X748" s="29">
        <v>-1E-4</v>
      </c>
      <c r="Y748" s="29">
        <v>-2.9000000000000001E-2</v>
      </c>
      <c r="Z748" s="29">
        <v>-3.8600000000000002E-2</v>
      </c>
      <c r="AA748" s="30">
        <v>300</v>
      </c>
      <c r="AB748" s="30">
        <v>475</v>
      </c>
      <c r="AC748" s="31">
        <v>-59.808500000000002</v>
      </c>
      <c r="AD748" s="31">
        <v>0.23983358395989976</v>
      </c>
      <c r="AE748" s="30">
        <v>1</v>
      </c>
    </row>
    <row r="749" spans="2:31" x14ac:dyDescent="0.2">
      <c r="B749" s="28">
        <v>36</v>
      </c>
      <c r="C749" s="29" t="s">
        <v>1656</v>
      </c>
      <c r="D749" s="29" t="s">
        <v>618</v>
      </c>
      <c r="E749" s="29">
        <v>1E-4</v>
      </c>
      <c r="F749" s="29">
        <v>2.8500000000000001E-2</v>
      </c>
      <c r="G749" s="29">
        <v>3.7900000000000003E-2</v>
      </c>
      <c r="H749" s="29">
        <v>-1E-4</v>
      </c>
      <c r="I749" s="29">
        <v>-2.9000000000000001E-2</v>
      </c>
      <c r="J749" s="29">
        <v>-3.8600000000000002E-2</v>
      </c>
      <c r="K749" s="30">
        <v>300</v>
      </c>
      <c r="L749" s="30">
        <v>475</v>
      </c>
      <c r="M749" s="31">
        <v>80.578800000000001</v>
      </c>
      <c r="N749" s="31">
        <v>0.32312300751879702</v>
      </c>
      <c r="O749" s="30">
        <v>1</v>
      </c>
      <c r="R749" s="28">
        <v>36</v>
      </c>
      <c r="S749" s="29" t="s">
        <v>1656</v>
      </c>
      <c r="T749" s="29" t="s">
        <v>618</v>
      </c>
      <c r="U749" s="29">
        <v>1E-4</v>
      </c>
      <c r="V749" s="29">
        <v>2.8500000000000001E-2</v>
      </c>
      <c r="W749" s="29">
        <v>3.7900000000000003E-2</v>
      </c>
      <c r="X749" s="29">
        <v>-1E-4</v>
      </c>
      <c r="Y749" s="29">
        <v>-2.9000000000000001E-2</v>
      </c>
      <c r="Z749" s="29">
        <v>-3.8600000000000002E-2</v>
      </c>
      <c r="AA749" s="30">
        <v>300</v>
      </c>
      <c r="AB749" s="30">
        <v>475</v>
      </c>
      <c r="AC749" s="31">
        <v>80.582499999999996</v>
      </c>
      <c r="AD749" s="31">
        <v>0.32313784461152883</v>
      </c>
      <c r="AE749" s="30">
        <v>1</v>
      </c>
    </row>
    <row r="750" spans="2:31" x14ac:dyDescent="0.2">
      <c r="B750" s="28">
        <v>39</v>
      </c>
      <c r="C750" s="29" t="s">
        <v>1658</v>
      </c>
      <c r="D750" s="29" t="s">
        <v>616</v>
      </c>
      <c r="E750" s="29">
        <v>1E-4</v>
      </c>
      <c r="F750" s="29">
        <v>2.8500000000000001E-2</v>
      </c>
      <c r="G750" s="29">
        <v>3.7900000000000003E-2</v>
      </c>
      <c r="H750" s="29">
        <v>-1E-4</v>
      </c>
      <c r="I750" s="29">
        <v>-2.9000000000000001E-2</v>
      </c>
      <c r="J750" s="29">
        <v>-3.8600000000000002E-2</v>
      </c>
      <c r="K750" s="30">
        <v>300</v>
      </c>
      <c r="L750" s="30">
        <v>475</v>
      </c>
      <c r="M750" s="31">
        <v>-59.033999999999999</v>
      </c>
      <c r="N750" s="31">
        <v>0.23672781954887218</v>
      </c>
      <c r="O750" s="30">
        <v>1</v>
      </c>
      <c r="R750" s="28">
        <v>39</v>
      </c>
      <c r="S750" s="29" t="s">
        <v>1658</v>
      </c>
      <c r="T750" s="29" t="s">
        <v>616</v>
      </c>
      <c r="U750" s="29">
        <v>1E-4</v>
      </c>
      <c r="V750" s="29">
        <v>2.8500000000000001E-2</v>
      </c>
      <c r="W750" s="29">
        <v>3.7900000000000003E-2</v>
      </c>
      <c r="X750" s="29">
        <v>-1E-4</v>
      </c>
      <c r="Y750" s="29">
        <v>-2.9000000000000001E-2</v>
      </c>
      <c r="Z750" s="29">
        <v>-3.8600000000000002E-2</v>
      </c>
      <c r="AA750" s="30">
        <v>300</v>
      </c>
      <c r="AB750" s="30">
        <v>475</v>
      </c>
      <c r="AC750" s="31">
        <v>-59.0304</v>
      </c>
      <c r="AD750" s="31">
        <v>0.23671338345864662</v>
      </c>
      <c r="AE750" s="30">
        <v>1</v>
      </c>
    </row>
    <row r="751" spans="2:31" x14ac:dyDescent="0.2">
      <c r="B751" s="28">
        <v>39</v>
      </c>
      <c r="C751" s="29" t="s">
        <v>1659</v>
      </c>
      <c r="D751" s="29" t="s">
        <v>618</v>
      </c>
      <c r="E751" s="29">
        <v>1E-4</v>
      </c>
      <c r="F751" s="29">
        <v>2.8500000000000001E-2</v>
      </c>
      <c r="G751" s="29">
        <v>3.7999999999999999E-2</v>
      </c>
      <c r="H751" s="29">
        <v>-1E-4</v>
      </c>
      <c r="I751" s="29">
        <v>-2.87E-2</v>
      </c>
      <c r="J751" s="29">
        <v>-3.8300000000000001E-2</v>
      </c>
      <c r="K751" s="30">
        <v>300</v>
      </c>
      <c r="L751" s="30">
        <v>475</v>
      </c>
      <c r="M751" s="31">
        <v>77.437100000000001</v>
      </c>
      <c r="N751" s="31">
        <v>0.31052471177944863</v>
      </c>
      <c r="O751" s="30">
        <v>1</v>
      </c>
      <c r="R751" s="28">
        <v>39</v>
      </c>
      <c r="S751" s="29" t="s">
        <v>1659</v>
      </c>
      <c r="T751" s="29" t="s">
        <v>618</v>
      </c>
      <c r="U751" s="29">
        <v>1E-4</v>
      </c>
      <c r="V751" s="29">
        <v>2.8500000000000001E-2</v>
      </c>
      <c r="W751" s="29">
        <v>3.7999999999999999E-2</v>
      </c>
      <c r="X751" s="29">
        <v>-1E-4</v>
      </c>
      <c r="Y751" s="29">
        <v>-2.87E-2</v>
      </c>
      <c r="Z751" s="29">
        <v>-3.8300000000000001E-2</v>
      </c>
      <c r="AA751" s="30">
        <v>300</v>
      </c>
      <c r="AB751" s="30">
        <v>475</v>
      </c>
      <c r="AC751" s="31">
        <v>77.440700000000007</v>
      </c>
      <c r="AD751" s="31">
        <v>0.31053914786967424</v>
      </c>
      <c r="AE751" s="30">
        <v>1</v>
      </c>
    </row>
    <row r="752" spans="2:31" x14ac:dyDescent="0.2">
      <c r="B752" s="28">
        <v>42</v>
      </c>
      <c r="C752" s="29" t="s">
        <v>1661</v>
      </c>
      <c r="D752" s="29" t="s">
        <v>616</v>
      </c>
      <c r="E752" s="29">
        <v>1E-4</v>
      </c>
      <c r="F752" s="29">
        <v>2.8400000000000002E-2</v>
      </c>
      <c r="G752" s="29">
        <v>3.78E-2</v>
      </c>
      <c r="H752" s="29">
        <v>-1E-4</v>
      </c>
      <c r="I752" s="29">
        <v>-2.8899999999999999E-2</v>
      </c>
      <c r="J752" s="29">
        <v>-3.85E-2</v>
      </c>
      <c r="K752" s="30">
        <v>300</v>
      </c>
      <c r="L752" s="30">
        <v>475</v>
      </c>
      <c r="M752" s="31">
        <v>-48.517499999999998</v>
      </c>
      <c r="N752" s="31">
        <v>0.19455639097744362</v>
      </c>
      <c r="O752" s="30">
        <v>1</v>
      </c>
      <c r="R752" s="28">
        <v>42</v>
      </c>
      <c r="S752" s="29" t="s">
        <v>1661</v>
      </c>
      <c r="T752" s="29" t="s">
        <v>616</v>
      </c>
      <c r="U752" s="29">
        <v>1E-4</v>
      </c>
      <c r="V752" s="29">
        <v>2.8400000000000002E-2</v>
      </c>
      <c r="W752" s="29">
        <v>3.78E-2</v>
      </c>
      <c r="X752" s="29">
        <v>-1E-4</v>
      </c>
      <c r="Y752" s="29">
        <v>-2.8899999999999999E-2</v>
      </c>
      <c r="Z752" s="29">
        <v>-3.85E-2</v>
      </c>
      <c r="AA752" s="30">
        <v>300</v>
      </c>
      <c r="AB752" s="30">
        <v>475</v>
      </c>
      <c r="AC752" s="31">
        <v>-48.514400000000002</v>
      </c>
      <c r="AD752" s="31">
        <v>0.19454395989974937</v>
      </c>
      <c r="AE752" s="30">
        <v>1</v>
      </c>
    </row>
    <row r="753" spans="2:31" x14ac:dyDescent="0.2">
      <c r="B753" s="28">
        <v>42</v>
      </c>
      <c r="C753" s="29" t="s">
        <v>1662</v>
      </c>
      <c r="D753" s="29" t="s">
        <v>618</v>
      </c>
      <c r="E753" s="29">
        <v>1E-4</v>
      </c>
      <c r="F753" s="29">
        <v>2.8400000000000002E-2</v>
      </c>
      <c r="G753" s="29">
        <v>3.78E-2</v>
      </c>
      <c r="H753" s="29">
        <v>-1E-4</v>
      </c>
      <c r="I753" s="29">
        <v>-2.8899999999999999E-2</v>
      </c>
      <c r="J753" s="29">
        <v>-3.85E-2</v>
      </c>
      <c r="K753" s="30">
        <v>300</v>
      </c>
      <c r="L753" s="30">
        <v>475</v>
      </c>
      <c r="M753" s="31">
        <v>65.876400000000004</v>
      </c>
      <c r="N753" s="31">
        <v>0.26416601503759402</v>
      </c>
      <c r="O753" s="30">
        <v>1</v>
      </c>
      <c r="R753" s="28">
        <v>42</v>
      </c>
      <c r="S753" s="29" t="s">
        <v>1662</v>
      </c>
      <c r="T753" s="29" t="s">
        <v>618</v>
      </c>
      <c r="U753" s="29">
        <v>1E-4</v>
      </c>
      <c r="V753" s="29">
        <v>2.8400000000000002E-2</v>
      </c>
      <c r="W753" s="29">
        <v>3.78E-2</v>
      </c>
      <c r="X753" s="29">
        <v>-1E-4</v>
      </c>
      <c r="Y753" s="29">
        <v>-2.8899999999999999E-2</v>
      </c>
      <c r="Z753" s="29">
        <v>-3.85E-2</v>
      </c>
      <c r="AA753" s="30">
        <v>300</v>
      </c>
      <c r="AB753" s="30">
        <v>475</v>
      </c>
      <c r="AC753" s="31">
        <v>65.879599999999996</v>
      </c>
      <c r="AD753" s="31">
        <v>0.26417884711779444</v>
      </c>
      <c r="AE753" s="30">
        <v>1</v>
      </c>
    </row>
    <row r="754" spans="2:31" x14ac:dyDescent="0.2">
      <c r="B754" s="28">
        <v>58</v>
      </c>
      <c r="C754" s="29" t="s">
        <v>1664</v>
      </c>
      <c r="D754" s="29" t="s">
        <v>616</v>
      </c>
      <c r="E754" s="29">
        <v>1E-4</v>
      </c>
      <c r="F754" s="29">
        <v>2.7799999999999998E-2</v>
      </c>
      <c r="G754" s="29">
        <v>3.6999999999999998E-2</v>
      </c>
      <c r="H754" s="29">
        <v>-1E-4</v>
      </c>
      <c r="I754" s="29">
        <v>-2.8000000000000001E-2</v>
      </c>
      <c r="J754" s="29">
        <v>-3.73E-2</v>
      </c>
      <c r="K754" s="30">
        <v>300</v>
      </c>
      <c r="L754" s="30">
        <v>475</v>
      </c>
      <c r="M754" s="31">
        <v>-35.856400000000001</v>
      </c>
      <c r="N754" s="31">
        <v>0.14378506265664162</v>
      </c>
      <c r="O754" s="30">
        <v>1</v>
      </c>
      <c r="R754" s="28">
        <v>58</v>
      </c>
      <c r="S754" s="29" t="s">
        <v>1664</v>
      </c>
      <c r="T754" s="29" t="s">
        <v>616</v>
      </c>
      <c r="U754" s="29">
        <v>1E-4</v>
      </c>
      <c r="V754" s="29">
        <v>2.7799999999999998E-2</v>
      </c>
      <c r="W754" s="29">
        <v>3.6999999999999998E-2</v>
      </c>
      <c r="X754" s="29">
        <v>-1E-4</v>
      </c>
      <c r="Y754" s="29">
        <v>-2.8000000000000001E-2</v>
      </c>
      <c r="Z754" s="29">
        <v>-3.73E-2</v>
      </c>
      <c r="AA754" s="30">
        <v>300</v>
      </c>
      <c r="AB754" s="30">
        <v>475</v>
      </c>
      <c r="AC754" s="31">
        <v>-35.856400000000001</v>
      </c>
      <c r="AD754" s="31">
        <v>0.14378506265664162</v>
      </c>
      <c r="AE754" s="30">
        <v>1</v>
      </c>
    </row>
    <row r="755" spans="2:31" x14ac:dyDescent="0.2">
      <c r="B755" s="28">
        <v>58</v>
      </c>
      <c r="C755" s="29" t="s">
        <v>1665</v>
      </c>
      <c r="D755" s="29" t="s">
        <v>618</v>
      </c>
      <c r="E755" s="29">
        <v>1E-4</v>
      </c>
      <c r="F755" s="29">
        <v>2.7799999999999998E-2</v>
      </c>
      <c r="G755" s="29">
        <v>3.6999999999999998E-2</v>
      </c>
      <c r="H755" s="29">
        <v>-1E-4</v>
      </c>
      <c r="I755" s="29">
        <v>-2.8000000000000001E-2</v>
      </c>
      <c r="J755" s="29">
        <v>-3.73E-2</v>
      </c>
      <c r="K755" s="30">
        <v>300</v>
      </c>
      <c r="L755" s="30">
        <v>475</v>
      </c>
      <c r="M755" s="31">
        <v>65.876400000000004</v>
      </c>
      <c r="N755" s="31">
        <v>0.26416601503759402</v>
      </c>
      <c r="O755" s="30">
        <v>1</v>
      </c>
      <c r="R755" s="28">
        <v>58</v>
      </c>
      <c r="S755" s="29" t="s">
        <v>1665</v>
      </c>
      <c r="T755" s="29" t="s">
        <v>618</v>
      </c>
      <c r="U755" s="29">
        <v>1E-4</v>
      </c>
      <c r="V755" s="29">
        <v>2.7799999999999998E-2</v>
      </c>
      <c r="W755" s="29">
        <v>3.6999999999999998E-2</v>
      </c>
      <c r="X755" s="29">
        <v>-1E-4</v>
      </c>
      <c r="Y755" s="29">
        <v>-2.8000000000000001E-2</v>
      </c>
      <c r="Z755" s="29">
        <v>-3.73E-2</v>
      </c>
      <c r="AA755" s="30">
        <v>300</v>
      </c>
      <c r="AB755" s="30">
        <v>475</v>
      </c>
      <c r="AC755" s="31">
        <v>65.879599999999996</v>
      </c>
      <c r="AD755" s="31">
        <v>0.26417884711779444</v>
      </c>
      <c r="AE755" s="30">
        <v>1</v>
      </c>
    </row>
    <row r="756" spans="2:31" x14ac:dyDescent="0.2">
      <c r="B756" s="28">
        <v>59</v>
      </c>
      <c r="C756" s="29" t="s">
        <v>1667</v>
      </c>
      <c r="D756" s="29" t="s">
        <v>616</v>
      </c>
      <c r="E756" s="29">
        <v>1E-4</v>
      </c>
      <c r="F756" s="29">
        <v>2.7799999999999998E-2</v>
      </c>
      <c r="G756" s="29">
        <v>3.6999999999999998E-2</v>
      </c>
      <c r="H756" s="29">
        <v>-1E-4</v>
      </c>
      <c r="I756" s="29">
        <v>-2.8000000000000001E-2</v>
      </c>
      <c r="J756" s="29">
        <v>-3.73E-2</v>
      </c>
      <c r="K756" s="30">
        <v>300</v>
      </c>
      <c r="L756" s="30">
        <v>475</v>
      </c>
      <c r="M756" s="31">
        <v>-36.133499999999998</v>
      </c>
      <c r="N756" s="31">
        <v>0.14489624060150377</v>
      </c>
      <c r="O756" s="30">
        <v>1</v>
      </c>
      <c r="R756" s="28">
        <v>59</v>
      </c>
      <c r="S756" s="29" t="s">
        <v>1667</v>
      </c>
      <c r="T756" s="29" t="s">
        <v>616</v>
      </c>
      <c r="U756" s="29">
        <v>1E-4</v>
      </c>
      <c r="V756" s="29">
        <v>2.7799999999999998E-2</v>
      </c>
      <c r="W756" s="29">
        <v>3.6999999999999998E-2</v>
      </c>
      <c r="X756" s="29">
        <v>-1E-4</v>
      </c>
      <c r="Y756" s="29">
        <v>-2.8000000000000001E-2</v>
      </c>
      <c r="Z756" s="29">
        <v>-3.73E-2</v>
      </c>
      <c r="AA756" s="30">
        <v>300</v>
      </c>
      <c r="AB756" s="30">
        <v>475</v>
      </c>
      <c r="AC756" s="31">
        <v>-36.133499999999998</v>
      </c>
      <c r="AD756" s="31">
        <v>0.14489624060150377</v>
      </c>
      <c r="AE756" s="30">
        <v>1</v>
      </c>
    </row>
    <row r="757" spans="2:31" x14ac:dyDescent="0.2">
      <c r="B757" s="28">
        <v>59</v>
      </c>
      <c r="C757" s="29" t="s">
        <v>1668</v>
      </c>
      <c r="D757" s="29" t="s">
        <v>618</v>
      </c>
      <c r="E757" s="29">
        <v>1E-4</v>
      </c>
      <c r="F757" s="29">
        <v>2.7799999999999998E-2</v>
      </c>
      <c r="G757" s="29">
        <v>3.6999999999999998E-2</v>
      </c>
      <c r="H757" s="29">
        <v>-1E-4</v>
      </c>
      <c r="I757" s="29">
        <v>-2.8000000000000001E-2</v>
      </c>
      <c r="J757" s="29">
        <v>-3.73E-2</v>
      </c>
      <c r="K757" s="30">
        <v>300</v>
      </c>
      <c r="L757" s="30">
        <v>475</v>
      </c>
      <c r="M757" s="31">
        <v>65.876400000000004</v>
      </c>
      <c r="N757" s="31">
        <v>0.26416601503759402</v>
      </c>
      <c r="O757" s="30">
        <v>1</v>
      </c>
      <c r="R757" s="28">
        <v>59</v>
      </c>
      <c r="S757" s="29" t="s">
        <v>1668</v>
      </c>
      <c r="T757" s="29" t="s">
        <v>618</v>
      </c>
      <c r="U757" s="29">
        <v>1E-4</v>
      </c>
      <c r="V757" s="29">
        <v>2.7799999999999998E-2</v>
      </c>
      <c r="W757" s="29">
        <v>3.6999999999999998E-2</v>
      </c>
      <c r="X757" s="29">
        <v>-1E-4</v>
      </c>
      <c r="Y757" s="29">
        <v>-2.8000000000000001E-2</v>
      </c>
      <c r="Z757" s="29">
        <v>-3.73E-2</v>
      </c>
      <c r="AA757" s="30">
        <v>300</v>
      </c>
      <c r="AB757" s="30">
        <v>475</v>
      </c>
      <c r="AC757" s="31">
        <v>65.879599999999996</v>
      </c>
      <c r="AD757" s="31">
        <v>0.26417884711779444</v>
      </c>
      <c r="AE757" s="30">
        <v>1</v>
      </c>
    </row>
    <row r="758" spans="2:31" x14ac:dyDescent="0.2">
      <c r="B758" s="28">
        <v>60</v>
      </c>
      <c r="C758" s="29" t="s">
        <v>1669</v>
      </c>
      <c r="D758" s="29" t="s">
        <v>616</v>
      </c>
      <c r="E758" s="29">
        <v>1E-4</v>
      </c>
      <c r="F758" s="29">
        <v>2.7799999999999998E-2</v>
      </c>
      <c r="G758" s="29">
        <v>3.6999999999999998E-2</v>
      </c>
      <c r="H758" s="29">
        <v>-1E-4</v>
      </c>
      <c r="I758" s="29">
        <v>-2.8000000000000001E-2</v>
      </c>
      <c r="J758" s="29">
        <v>-3.73E-2</v>
      </c>
      <c r="K758" s="30">
        <v>300</v>
      </c>
      <c r="L758" s="30">
        <v>475</v>
      </c>
      <c r="M758" s="31">
        <v>-35.489100000000001</v>
      </c>
      <c r="N758" s="31">
        <v>0.14231218045112781</v>
      </c>
      <c r="O758" s="30">
        <v>1</v>
      </c>
      <c r="R758" s="28">
        <v>60</v>
      </c>
      <c r="S758" s="29" t="s">
        <v>1669</v>
      </c>
      <c r="T758" s="29" t="s">
        <v>616</v>
      </c>
      <c r="U758" s="29">
        <v>1E-4</v>
      </c>
      <c r="V758" s="29">
        <v>2.7799999999999998E-2</v>
      </c>
      <c r="W758" s="29">
        <v>3.6999999999999998E-2</v>
      </c>
      <c r="X758" s="29">
        <v>-1E-4</v>
      </c>
      <c r="Y758" s="29">
        <v>-2.8000000000000001E-2</v>
      </c>
      <c r="Z758" s="29">
        <v>-3.73E-2</v>
      </c>
      <c r="AA758" s="30">
        <v>300</v>
      </c>
      <c r="AB758" s="30">
        <v>475</v>
      </c>
      <c r="AC758" s="31">
        <v>-35.489100000000001</v>
      </c>
      <c r="AD758" s="31">
        <v>0.14231218045112781</v>
      </c>
      <c r="AE758" s="30">
        <v>1</v>
      </c>
    </row>
    <row r="759" spans="2:31" x14ac:dyDescent="0.2">
      <c r="B759" s="28">
        <v>60</v>
      </c>
      <c r="C759" s="29" t="s">
        <v>1670</v>
      </c>
      <c r="D759" s="29" t="s">
        <v>618</v>
      </c>
      <c r="E759" s="29">
        <v>1E-4</v>
      </c>
      <c r="F759" s="29">
        <v>2.7799999999999998E-2</v>
      </c>
      <c r="G759" s="29">
        <v>3.6999999999999998E-2</v>
      </c>
      <c r="H759" s="29">
        <v>-1E-4</v>
      </c>
      <c r="I759" s="29">
        <v>-2.8000000000000001E-2</v>
      </c>
      <c r="J759" s="29">
        <v>-3.73E-2</v>
      </c>
      <c r="K759" s="30">
        <v>300</v>
      </c>
      <c r="L759" s="30">
        <v>475</v>
      </c>
      <c r="M759" s="31">
        <v>65.876400000000004</v>
      </c>
      <c r="N759" s="31">
        <v>0.26416601503759402</v>
      </c>
      <c r="O759" s="30">
        <v>1</v>
      </c>
      <c r="R759" s="28">
        <v>60</v>
      </c>
      <c r="S759" s="29" t="s">
        <v>1670</v>
      </c>
      <c r="T759" s="29" t="s">
        <v>618</v>
      </c>
      <c r="U759" s="29">
        <v>1E-4</v>
      </c>
      <c r="V759" s="29">
        <v>2.7799999999999998E-2</v>
      </c>
      <c r="W759" s="29">
        <v>3.6999999999999998E-2</v>
      </c>
      <c r="X759" s="29">
        <v>-1E-4</v>
      </c>
      <c r="Y759" s="29">
        <v>-2.8000000000000001E-2</v>
      </c>
      <c r="Z759" s="29">
        <v>-3.73E-2</v>
      </c>
      <c r="AA759" s="30">
        <v>300</v>
      </c>
      <c r="AB759" s="30">
        <v>475</v>
      </c>
      <c r="AC759" s="31">
        <v>65.879599999999996</v>
      </c>
      <c r="AD759" s="31">
        <v>0.26417884711779444</v>
      </c>
      <c r="AE759" s="30">
        <v>1</v>
      </c>
    </row>
    <row r="760" spans="2:31" x14ac:dyDescent="0.2">
      <c r="B760" s="28">
        <v>61</v>
      </c>
      <c r="C760" s="29" t="s">
        <v>1671</v>
      </c>
      <c r="D760" s="29" t="s">
        <v>616</v>
      </c>
      <c r="E760" s="29">
        <v>1E-4</v>
      </c>
      <c r="F760" s="29">
        <v>2.7799999999999998E-2</v>
      </c>
      <c r="G760" s="29">
        <v>3.6999999999999998E-2</v>
      </c>
      <c r="H760" s="29">
        <v>-1E-4</v>
      </c>
      <c r="I760" s="29">
        <v>-2.8000000000000001E-2</v>
      </c>
      <c r="J760" s="29">
        <v>-3.73E-2</v>
      </c>
      <c r="K760" s="30">
        <v>300</v>
      </c>
      <c r="L760" s="30">
        <v>475</v>
      </c>
      <c r="M760" s="31">
        <v>-35.400500000000001</v>
      </c>
      <c r="N760" s="31">
        <v>0.14195689223057645</v>
      </c>
      <c r="O760" s="30">
        <v>1</v>
      </c>
      <c r="R760" s="28">
        <v>61</v>
      </c>
      <c r="S760" s="29" t="s">
        <v>1671</v>
      </c>
      <c r="T760" s="29" t="s">
        <v>616</v>
      </c>
      <c r="U760" s="29">
        <v>1E-4</v>
      </c>
      <c r="V760" s="29">
        <v>2.7799999999999998E-2</v>
      </c>
      <c r="W760" s="29">
        <v>3.6999999999999998E-2</v>
      </c>
      <c r="X760" s="29">
        <v>-1E-4</v>
      </c>
      <c r="Y760" s="29">
        <v>-2.8000000000000001E-2</v>
      </c>
      <c r="Z760" s="29">
        <v>-3.73E-2</v>
      </c>
      <c r="AA760" s="30">
        <v>300</v>
      </c>
      <c r="AB760" s="30">
        <v>475</v>
      </c>
      <c r="AC760" s="31">
        <v>-35.400599999999997</v>
      </c>
      <c r="AD760" s="31">
        <v>0.1419572932330827</v>
      </c>
      <c r="AE760" s="30">
        <v>1</v>
      </c>
    </row>
    <row r="761" spans="2:31" x14ac:dyDescent="0.2">
      <c r="B761" s="28">
        <v>61</v>
      </c>
      <c r="C761" s="29" t="s">
        <v>1672</v>
      </c>
      <c r="D761" s="29" t="s">
        <v>618</v>
      </c>
      <c r="E761" s="29">
        <v>1E-4</v>
      </c>
      <c r="F761" s="29">
        <v>2.7799999999999998E-2</v>
      </c>
      <c r="G761" s="29">
        <v>3.6999999999999998E-2</v>
      </c>
      <c r="H761" s="29">
        <v>-1E-4</v>
      </c>
      <c r="I761" s="29">
        <v>-2.8000000000000001E-2</v>
      </c>
      <c r="J761" s="29">
        <v>-3.73E-2</v>
      </c>
      <c r="K761" s="30">
        <v>300</v>
      </c>
      <c r="L761" s="30">
        <v>475</v>
      </c>
      <c r="M761" s="31">
        <v>65.876400000000004</v>
      </c>
      <c r="N761" s="31">
        <v>0.26416601503759402</v>
      </c>
      <c r="O761" s="30">
        <v>1</v>
      </c>
      <c r="R761" s="28">
        <v>61</v>
      </c>
      <c r="S761" s="29" t="s">
        <v>1672</v>
      </c>
      <c r="T761" s="29" t="s">
        <v>618</v>
      </c>
      <c r="U761" s="29">
        <v>1E-4</v>
      </c>
      <c r="V761" s="29">
        <v>2.7799999999999998E-2</v>
      </c>
      <c r="W761" s="29">
        <v>3.6999999999999998E-2</v>
      </c>
      <c r="X761" s="29">
        <v>-1E-4</v>
      </c>
      <c r="Y761" s="29">
        <v>-2.8000000000000001E-2</v>
      </c>
      <c r="Z761" s="29">
        <v>-3.73E-2</v>
      </c>
      <c r="AA761" s="30">
        <v>300</v>
      </c>
      <c r="AB761" s="30">
        <v>475</v>
      </c>
      <c r="AC761" s="31">
        <v>65.879599999999996</v>
      </c>
      <c r="AD761" s="31">
        <v>0.26417884711779444</v>
      </c>
      <c r="AE761" s="30">
        <v>1</v>
      </c>
    </row>
    <row r="762" spans="2:31" x14ac:dyDescent="0.2">
      <c r="B762" s="28">
        <v>62</v>
      </c>
      <c r="C762" s="29" t="s">
        <v>1674</v>
      </c>
      <c r="D762" s="29" t="s">
        <v>616</v>
      </c>
      <c r="E762" s="29">
        <v>1E-4</v>
      </c>
      <c r="F762" s="29">
        <v>2.7799999999999998E-2</v>
      </c>
      <c r="G762" s="29">
        <v>3.6999999999999998E-2</v>
      </c>
      <c r="H762" s="29">
        <v>-1E-4</v>
      </c>
      <c r="I762" s="29">
        <v>-2.8000000000000001E-2</v>
      </c>
      <c r="J762" s="29">
        <v>-3.73E-2</v>
      </c>
      <c r="K762" s="30">
        <v>300</v>
      </c>
      <c r="L762" s="30">
        <v>475</v>
      </c>
      <c r="M762" s="31">
        <v>-36.448599999999999</v>
      </c>
      <c r="N762" s="31">
        <v>0.14615979949874686</v>
      </c>
      <c r="O762" s="30">
        <v>1</v>
      </c>
      <c r="R762" s="28">
        <v>62</v>
      </c>
      <c r="S762" s="29" t="s">
        <v>1674</v>
      </c>
      <c r="T762" s="29" t="s">
        <v>616</v>
      </c>
      <c r="U762" s="29">
        <v>1E-4</v>
      </c>
      <c r="V762" s="29">
        <v>2.7799999999999998E-2</v>
      </c>
      <c r="W762" s="29">
        <v>3.6999999999999998E-2</v>
      </c>
      <c r="X762" s="29">
        <v>-1E-4</v>
      </c>
      <c r="Y762" s="29">
        <v>-2.8000000000000001E-2</v>
      </c>
      <c r="Z762" s="29">
        <v>-3.73E-2</v>
      </c>
      <c r="AA762" s="30">
        <v>300</v>
      </c>
      <c r="AB762" s="30">
        <v>475</v>
      </c>
      <c r="AC762" s="31">
        <v>-36.448599999999999</v>
      </c>
      <c r="AD762" s="31">
        <v>0.14615979949874686</v>
      </c>
      <c r="AE762" s="30">
        <v>1</v>
      </c>
    </row>
    <row r="763" spans="2:31" x14ac:dyDescent="0.2">
      <c r="B763" s="28">
        <v>62</v>
      </c>
      <c r="C763" s="29" t="s">
        <v>1675</v>
      </c>
      <c r="D763" s="29" t="s">
        <v>618</v>
      </c>
      <c r="E763" s="29">
        <v>1E-4</v>
      </c>
      <c r="F763" s="29">
        <v>2.7799999999999998E-2</v>
      </c>
      <c r="G763" s="29">
        <v>3.6999999999999998E-2</v>
      </c>
      <c r="H763" s="29">
        <v>-1E-4</v>
      </c>
      <c r="I763" s="29">
        <v>-2.8000000000000001E-2</v>
      </c>
      <c r="J763" s="29">
        <v>-3.73E-2</v>
      </c>
      <c r="K763" s="30">
        <v>300</v>
      </c>
      <c r="L763" s="30">
        <v>475</v>
      </c>
      <c r="M763" s="31">
        <v>65.876400000000004</v>
      </c>
      <c r="N763" s="31">
        <v>0.26416601503759402</v>
      </c>
      <c r="O763" s="30">
        <v>1</v>
      </c>
      <c r="R763" s="28">
        <v>62</v>
      </c>
      <c r="S763" s="29" t="s">
        <v>1675</v>
      </c>
      <c r="T763" s="29" t="s">
        <v>618</v>
      </c>
      <c r="U763" s="29">
        <v>1E-4</v>
      </c>
      <c r="V763" s="29">
        <v>2.7799999999999998E-2</v>
      </c>
      <c r="W763" s="29">
        <v>3.6999999999999998E-2</v>
      </c>
      <c r="X763" s="29">
        <v>-1E-4</v>
      </c>
      <c r="Y763" s="29">
        <v>-2.8000000000000001E-2</v>
      </c>
      <c r="Z763" s="29">
        <v>-3.73E-2</v>
      </c>
      <c r="AA763" s="30">
        <v>300</v>
      </c>
      <c r="AB763" s="30">
        <v>475</v>
      </c>
      <c r="AC763" s="31">
        <v>65.879599999999996</v>
      </c>
      <c r="AD763" s="31">
        <v>0.26417884711779444</v>
      </c>
      <c r="AE763" s="30">
        <v>1</v>
      </c>
    </row>
  </sheetData>
  <mergeCells count="16">
    <mergeCell ref="B1:O1"/>
    <mergeCell ref="B2:B3"/>
    <mergeCell ref="C2:C3"/>
    <mergeCell ref="D2:D3"/>
    <mergeCell ref="E2:G2"/>
    <mergeCell ref="N2:N3"/>
    <mergeCell ref="O2:O3"/>
    <mergeCell ref="H2:J2"/>
    <mergeCell ref="R1:AE1"/>
    <mergeCell ref="R2:R3"/>
    <mergeCell ref="S2:S3"/>
    <mergeCell ref="T2:T3"/>
    <mergeCell ref="U2:W2"/>
    <mergeCell ref="AD2:AD3"/>
    <mergeCell ref="AE2:AE3"/>
    <mergeCell ref="X2:Z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B4337-3199-4298-93A4-91D4D17981F1}">
  <sheetPr codeName="Sayfa5"/>
  <dimension ref="A1:E976"/>
  <sheetViews>
    <sheetView zoomScale="80" zoomScaleNormal="80" workbookViewId="0"/>
  </sheetViews>
  <sheetFormatPr defaultColWidth="8.85546875" defaultRowHeight="13.9" customHeight="1" x14ac:dyDescent="0.25"/>
  <cols>
    <col min="1" max="1" width="5.7109375" style="5" customWidth="1"/>
    <col min="2" max="5" width="10.7109375" style="5" customWidth="1"/>
    <col min="6" max="16384" width="8.85546875" style="5"/>
  </cols>
  <sheetData>
    <row r="1" spans="1:5" ht="13.9" customHeight="1" x14ac:dyDescent="0.25">
      <c r="A1" s="32"/>
    </row>
    <row r="2" spans="1:5" ht="13.9" customHeight="1" x14ac:dyDescent="0.25">
      <c r="B2" s="65" t="s">
        <v>126</v>
      </c>
      <c r="C2" s="66"/>
      <c r="D2" s="66"/>
      <c r="E2" s="67"/>
    </row>
    <row r="3" spans="1:5" ht="13.9" customHeight="1" x14ac:dyDescent="0.25">
      <c r="B3" s="68"/>
      <c r="C3" s="69"/>
      <c r="D3" s="69"/>
      <c r="E3" s="70"/>
    </row>
    <row r="4" spans="1:5" ht="13.9" customHeight="1" x14ac:dyDescent="0.25">
      <c r="B4" s="33" t="s">
        <v>1706</v>
      </c>
      <c r="C4" s="71">
        <f>'İtme Analizi'!$C$2</f>
        <v>0.34699999999999998</v>
      </c>
      <c r="D4" s="71"/>
      <c r="E4" s="71"/>
    </row>
    <row r="5" spans="1:5" ht="13.9" customHeight="1" x14ac:dyDescent="0.25">
      <c r="B5" s="34" t="s">
        <v>1707</v>
      </c>
      <c r="C5" s="72">
        <f>'İtme Analizi'!$C$3</f>
        <v>9.2999999999999999E-2</v>
      </c>
      <c r="D5" s="72"/>
      <c r="E5" s="72"/>
    </row>
    <row r="6" spans="1:5" ht="13.9" customHeight="1" x14ac:dyDescent="0.25">
      <c r="B6" s="35" t="s">
        <v>0</v>
      </c>
      <c r="C6" s="35" t="s">
        <v>1708</v>
      </c>
      <c r="D6" s="35" t="s">
        <v>1708</v>
      </c>
      <c r="E6" s="35" t="s">
        <v>1709</v>
      </c>
    </row>
    <row r="7" spans="1:5" ht="13.9" customHeight="1" x14ac:dyDescent="0.25">
      <c r="B7" s="26" t="s">
        <v>4</v>
      </c>
      <c r="C7" s="26" t="s">
        <v>5</v>
      </c>
      <c r="D7" s="26" t="s">
        <v>1710</v>
      </c>
      <c r="E7" s="26" t="s">
        <v>6</v>
      </c>
    </row>
    <row r="8" spans="1:5" ht="13.9" customHeight="1" x14ac:dyDescent="0.25">
      <c r="B8" s="30">
        <v>0</v>
      </c>
      <c r="C8" s="31">
        <f>(0.4+0.6*$B$8/$B$9)*$C$4</f>
        <v>0.13880000000000001</v>
      </c>
      <c r="D8" s="31">
        <f>C8*9.8067</f>
        <v>1.36116996</v>
      </c>
      <c r="E8" s="31">
        <f>((B8^2)/(4*PI()^2))*D8</f>
        <v>0</v>
      </c>
    </row>
    <row r="9" spans="1:5" ht="13.9" customHeight="1" x14ac:dyDescent="0.25">
      <c r="B9" s="36">
        <f>0.2*$C$5/$C$4</f>
        <v>5.3602305475504333E-2</v>
      </c>
      <c r="C9" s="31">
        <f>$C$4</f>
        <v>0.34699999999999998</v>
      </c>
      <c r="D9" s="31">
        <f>C9*9.8067</f>
        <v>3.4029248999999995</v>
      </c>
      <c r="E9" s="31">
        <f t="shared" ref="E9:E72" si="0">((B9^2)/(4*PI()^2))*D9</f>
        <v>2.4766210893681102E-4</v>
      </c>
    </row>
    <row r="10" spans="1:5" ht="13.9" customHeight="1" x14ac:dyDescent="0.25">
      <c r="B10" s="37">
        <f>$C$5/$C$4</f>
        <v>0.26801152737752165</v>
      </c>
      <c r="C10" s="31">
        <f>$C$9</f>
        <v>0.34699999999999998</v>
      </c>
      <c r="D10" s="31">
        <f>C10*9.8067</f>
        <v>3.4029248999999995</v>
      </c>
      <c r="E10" s="31">
        <f t="shared" si="0"/>
        <v>6.1915527234202745E-3</v>
      </c>
    </row>
    <row r="11" spans="1:5" ht="13.9" customHeight="1" x14ac:dyDescent="0.25">
      <c r="B11" s="30">
        <f>B10+0.01</f>
        <v>0.27801152737752166</v>
      </c>
      <c r="C11" s="31">
        <f>IF(B11&lt;6,$C$5/B11,6*$C$5/B11^2)</f>
        <v>0.33451850316160459</v>
      </c>
      <c r="D11" s="31">
        <f t="shared" ref="D11:D72" si="1">C11*9.8067</f>
        <v>3.2805226049549074</v>
      </c>
      <c r="E11" s="31">
        <f t="shared" si="0"/>
        <v>6.42257087342316E-3</v>
      </c>
    </row>
    <row r="12" spans="1:5" ht="13.9" customHeight="1" x14ac:dyDescent="0.25">
      <c r="B12" s="30">
        <f>B11+0.01</f>
        <v>0.28801152737752167</v>
      </c>
      <c r="C12" s="31">
        <f>IF(B12&lt;6,$C$5/B12,6*$C$5/B12^2)</f>
        <v>0.32290374224534713</v>
      </c>
      <c r="D12" s="31">
        <f t="shared" si="1"/>
        <v>3.1666201290774456</v>
      </c>
      <c r="E12" s="31">
        <f t="shared" si="0"/>
        <v>6.6535890234260446E-3</v>
      </c>
    </row>
    <row r="13" spans="1:5" ht="13.9" customHeight="1" x14ac:dyDescent="0.25">
      <c r="B13" s="30">
        <f>B12+0.01</f>
        <v>0.29801152737752168</v>
      </c>
      <c r="C13" s="31">
        <f t="shared" ref="C13:C76" si="2">IF(B13&lt;6,$C$5/B13,6*$C$5/B13^2)</f>
        <v>0.31206846533217281</v>
      </c>
      <c r="D13" s="31">
        <f t="shared" si="1"/>
        <v>3.0603618189730191</v>
      </c>
      <c r="E13" s="31">
        <f t="shared" si="0"/>
        <v>6.8846071734289319E-3</v>
      </c>
    </row>
    <row r="14" spans="1:5" ht="13.9" customHeight="1" x14ac:dyDescent="0.25">
      <c r="B14" s="30">
        <f t="shared" ref="B14:B77" si="3">B13+0.01</f>
        <v>0.30801152737752169</v>
      </c>
      <c r="C14" s="31">
        <f t="shared" si="2"/>
        <v>0.30193675149700594</v>
      </c>
      <c r="D14" s="31">
        <f>C14*9.8067</f>
        <v>2.9610031409056878</v>
      </c>
      <c r="E14" s="31">
        <f t="shared" si="0"/>
        <v>7.1156253234318165E-3</v>
      </c>
    </row>
    <row r="15" spans="1:5" ht="13.9" customHeight="1" x14ac:dyDescent="0.25">
      <c r="B15" s="30">
        <f t="shared" si="3"/>
        <v>0.3180115273775217</v>
      </c>
      <c r="C15" s="31">
        <f t="shared" si="2"/>
        <v>0.29244222927050284</v>
      </c>
      <c r="D15" s="31">
        <f>C15*9.8067</f>
        <v>2.8678932097870402</v>
      </c>
      <c r="E15" s="31">
        <f t="shared" si="0"/>
        <v>7.3466434734347028E-3</v>
      </c>
    </row>
    <row r="16" spans="1:5" ht="13.9" customHeight="1" x14ac:dyDescent="0.25">
      <c r="B16" s="30">
        <f t="shared" si="3"/>
        <v>0.32801152737752171</v>
      </c>
      <c r="C16" s="31">
        <f t="shared" si="2"/>
        <v>0.28352662098049541</v>
      </c>
      <c r="D16" s="31">
        <f t="shared" si="1"/>
        <v>2.7804605139694241</v>
      </c>
      <c r="E16" s="31">
        <f t="shared" si="0"/>
        <v>7.5776616234375874E-3</v>
      </c>
    </row>
    <row r="17" spans="2:5" ht="13.9" customHeight="1" x14ac:dyDescent="0.25">
      <c r="B17" s="30">
        <f t="shared" si="3"/>
        <v>0.33801152737752171</v>
      </c>
      <c r="C17" s="31">
        <f>IF(B17&lt;6,$C$5/B17,6*$C$5/B17^2)</f>
        <v>0.27513854548554856</v>
      </c>
      <c r="D17" s="31">
        <f t="shared" si="1"/>
        <v>2.6982011740131289</v>
      </c>
      <c r="E17" s="31">
        <f t="shared" si="0"/>
        <v>7.8086797734404738E-3</v>
      </c>
    </row>
    <row r="18" spans="2:5" ht="13.9" customHeight="1" x14ac:dyDescent="0.25">
      <c r="B18" s="30">
        <f t="shared" si="3"/>
        <v>0.34801152737752172</v>
      </c>
      <c r="C18" s="31">
        <f t="shared" si="2"/>
        <v>0.26723252732692937</v>
      </c>
      <c r="D18" s="31">
        <f t="shared" si="1"/>
        <v>2.6206692257369979</v>
      </c>
      <c r="E18" s="31">
        <f t="shared" si="0"/>
        <v>8.0396979234433584E-3</v>
      </c>
    </row>
    <row r="19" spans="2:5" ht="13.9" customHeight="1" x14ac:dyDescent="0.25">
      <c r="B19" s="30">
        <f t="shared" si="3"/>
        <v>0.35801152737752173</v>
      </c>
      <c r="C19" s="31">
        <f t="shared" si="2"/>
        <v>0.25976817193914503</v>
      </c>
      <c r="D19" s="31">
        <f t="shared" si="1"/>
        <v>2.5474685317556136</v>
      </c>
      <c r="E19" s="31">
        <f t="shared" si="0"/>
        <v>8.2707160734462448E-3</v>
      </c>
    </row>
    <row r="20" spans="2:5" ht="13.9" customHeight="1" x14ac:dyDescent="0.25">
      <c r="B20" s="30">
        <f t="shared" si="3"/>
        <v>0.36801152737752174</v>
      </c>
      <c r="C20" s="31">
        <f t="shared" si="2"/>
        <v>0.25270947533281118</v>
      </c>
      <c r="D20" s="31">
        <f t="shared" si="1"/>
        <v>2.4782460117462795</v>
      </c>
      <c r="E20" s="31">
        <f t="shared" si="0"/>
        <v>8.5017342234491311E-3</v>
      </c>
    </row>
    <row r="21" spans="2:5" ht="13.9" customHeight="1" x14ac:dyDescent="0.25">
      <c r="B21" s="30">
        <f t="shared" si="3"/>
        <v>0.37801152737752175</v>
      </c>
      <c r="C21" s="31">
        <f t="shared" si="2"/>
        <v>0.24602424334832651</v>
      </c>
      <c r="D21" s="31">
        <f t="shared" si="1"/>
        <v>2.4126859472440336</v>
      </c>
      <c r="E21" s="31">
        <f t="shared" si="0"/>
        <v>8.7327523734520174E-3</v>
      </c>
    </row>
    <row r="22" spans="2:5" ht="13.9" customHeight="1" x14ac:dyDescent="0.25">
      <c r="B22" s="30">
        <f t="shared" si="3"/>
        <v>0.38801152737752176</v>
      </c>
      <c r="C22" s="31">
        <f t="shared" si="2"/>
        <v>0.2396836007130124</v>
      </c>
      <c r="D22" s="31">
        <f t="shared" si="1"/>
        <v>2.3505051671122983</v>
      </c>
      <c r="E22" s="31">
        <f t="shared" si="0"/>
        <v>8.9637705234549021E-3</v>
      </c>
    </row>
    <row r="23" spans="2:5" ht="13.9" customHeight="1" x14ac:dyDescent="0.25">
      <c r="B23" s="30">
        <f t="shared" si="3"/>
        <v>0.39801152737752177</v>
      </c>
      <c r="C23" s="31">
        <f t="shared" si="2"/>
        <v>0.2336615741075953</v>
      </c>
      <c r="D23" s="31">
        <f t="shared" si="1"/>
        <v>2.2914489588009546</v>
      </c>
      <c r="E23" s="31">
        <f t="shared" si="0"/>
        <v>9.1947886734577867E-3</v>
      </c>
    </row>
    <row r="24" spans="2:5" ht="13.9" customHeight="1" x14ac:dyDescent="0.25">
      <c r="B24" s="30">
        <f t="shared" si="3"/>
        <v>0.40801152737752178</v>
      </c>
      <c r="C24" s="31">
        <f t="shared" si="2"/>
        <v>0.22793473654470961</v>
      </c>
      <c r="D24" s="31">
        <f t="shared" si="1"/>
        <v>2.2352875808730035</v>
      </c>
      <c r="E24" s="31">
        <f t="shared" si="0"/>
        <v>9.4258068234606748E-3</v>
      </c>
    </row>
    <row r="25" spans="2:5" ht="13.9" customHeight="1" x14ac:dyDescent="0.25">
      <c r="B25" s="30">
        <f t="shared" si="3"/>
        <v>0.41801152737752179</v>
      </c>
      <c r="C25" s="31">
        <f t="shared" si="2"/>
        <v>0.22248190279214056</v>
      </c>
      <c r="D25" s="31">
        <f t="shared" si="1"/>
        <v>2.1818132761116846</v>
      </c>
      <c r="E25" s="31">
        <f t="shared" si="0"/>
        <v>9.6568249734635576E-3</v>
      </c>
    </row>
    <row r="26" spans="2:5" ht="13.9" customHeight="1" x14ac:dyDescent="0.25">
      <c r="B26" s="30">
        <f t="shared" si="3"/>
        <v>0.42801152737752179</v>
      </c>
      <c r="C26" s="31">
        <f t="shared" si="2"/>
        <v>0.21728386749259349</v>
      </c>
      <c r="D26" s="31">
        <f t="shared" si="1"/>
        <v>2.1308377033396164</v>
      </c>
      <c r="E26" s="31">
        <f t="shared" si="0"/>
        <v>9.887843123466444E-3</v>
      </c>
    </row>
    <row r="27" spans="2:5" ht="13.9" customHeight="1" x14ac:dyDescent="0.25">
      <c r="B27" s="30">
        <f t="shared" si="3"/>
        <v>0.4380115273775218</v>
      </c>
      <c r="C27" s="31">
        <f t="shared" si="2"/>
        <v>0.21232317915652335</v>
      </c>
      <c r="D27" s="31">
        <f t="shared" si="1"/>
        <v>2.0821897210342772</v>
      </c>
      <c r="E27" s="31">
        <f t="shared" si="0"/>
        <v>1.0118861273469329E-2</v>
      </c>
    </row>
    <row r="28" spans="2:5" ht="13.9" customHeight="1" x14ac:dyDescent="0.25">
      <c r="B28" s="30">
        <f t="shared" si="3"/>
        <v>0.44801152737752181</v>
      </c>
      <c r="C28" s="31">
        <f t="shared" si="2"/>
        <v>0.2075839444230026</v>
      </c>
      <c r="D28" s="31">
        <f t="shared" si="1"/>
        <v>2.0357134677730593</v>
      </c>
      <c r="E28" s="31">
        <f t="shared" si="0"/>
        <v>1.0349879423472215E-2</v>
      </c>
    </row>
    <row r="29" spans="2:5" ht="13.9" customHeight="1" x14ac:dyDescent="0.25">
      <c r="B29" s="30">
        <f t="shared" si="3"/>
        <v>0.45801152737752182</v>
      </c>
      <c r="C29" s="31">
        <f t="shared" si="2"/>
        <v>0.20305165796262495</v>
      </c>
      <c r="D29" s="31">
        <f>C29*9.8067</f>
        <v>1.991266694142074</v>
      </c>
      <c r="E29" s="31">
        <f t="shared" si="0"/>
        <v>1.0580897573475101E-2</v>
      </c>
    </row>
    <row r="30" spans="2:5" ht="13.9" customHeight="1" x14ac:dyDescent="0.25">
      <c r="B30" s="30">
        <f t="shared" si="3"/>
        <v>0.46801152737752183</v>
      </c>
      <c r="C30" s="31">
        <f t="shared" si="2"/>
        <v>0.19871305418719201</v>
      </c>
      <c r="D30" s="31">
        <f t="shared" si="1"/>
        <v>1.9487193084975358</v>
      </c>
      <c r="E30" s="31">
        <f t="shared" si="0"/>
        <v>1.0811915723477988E-2</v>
      </c>
    </row>
    <row r="31" spans="2:5" ht="13.9" customHeight="1" x14ac:dyDescent="0.25">
      <c r="B31" s="30">
        <f t="shared" si="3"/>
        <v>0.47801152737752184</v>
      </c>
      <c r="C31" s="31">
        <f t="shared" si="2"/>
        <v>0.19455597757279788</v>
      </c>
      <c r="D31" s="31">
        <f t="shared" si="1"/>
        <v>1.9079521052631569</v>
      </c>
      <c r="E31" s="31">
        <f t="shared" si="0"/>
        <v>1.1042933873480874E-2</v>
      </c>
    </row>
    <row r="32" spans="2:5" ht="13.9" customHeight="1" x14ac:dyDescent="0.25">
      <c r="B32" s="30">
        <f t="shared" si="3"/>
        <v>0.48801152737752185</v>
      </c>
      <c r="C32" s="31">
        <f t="shared" si="2"/>
        <v>0.19056926892642012</v>
      </c>
      <c r="D32" s="31">
        <f t="shared" si="1"/>
        <v>1.868855649580724</v>
      </c>
      <c r="E32" s="31">
        <f t="shared" si="0"/>
        <v>1.1273952023483759E-2</v>
      </c>
    </row>
    <row r="33" spans="2:5" ht="13.9" customHeight="1" x14ac:dyDescent="0.25">
      <c r="B33" s="30">
        <f t="shared" si="3"/>
        <v>0.49801152737752186</v>
      </c>
      <c r="C33" s="31">
        <f t="shared" si="2"/>
        <v>0.18674266535501408</v>
      </c>
      <c r="D33" s="31">
        <f t="shared" si="1"/>
        <v>1.8313292963370165</v>
      </c>
      <c r="E33" s="31">
        <f t="shared" si="0"/>
        <v>1.1504970173486643E-2</v>
      </c>
    </row>
    <row r="34" spans="2:5" ht="13.9" customHeight="1" x14ac:dyDescent="0.25">
      <c r="B34" s="30">
        <f t="shared" si="3"/>
        <v>0.50801152737752187</v>
      </c>
      <c r="C34" s="31">
        <f t="shared" si="2"/>
        <v>0.18306671204901284</v>
      </c>
      <c r="D34" s="31">
        <f t="shared" si="1"/>
        <v>1.7952803250510541</v>
      </c>
      <c r="E34" s="31">
        <f t="shared" si="0"/>
        <v>1.173598832348953E-2</v>
      </c>
    </row>
    <row r="35" spans="2:5" ht="13.9" customHeight="1" x14ac:dyDescent="0.25">
      <c r="B35" s="30">
        <f t="shared" si="3"/>
        <v>0.51801152737752187</v>
      </c>
      <c r="C35" s="31">
        <f t="shared" si="2"/>
        <v>0.17953268428372732</v>
      </c>
      <c r="D35" s="31">
        <f t="shared" si="1"/>
        <v>1.7606231749652286</v>
      </c>
      <c r="E35" s="31">
        <f t="shared" si="0"/>
        <v>1.1967006473492416E-2</v>
      </c>
    </row>
    <row r="36" spans="2:5" ht="13.9" customHeight="1" x14ac:dyDescent="0.25">
      <c r="B36" s="30">
        <f t="shared" si="3"/>
        <v>0.52801152737752188</v>
      </c>
      <c r="C36" s="31">
        <f t="shared" si="2"/>
        <v>0.17613251828403004</v>
      </c>
      <c r="D36" s="31">
        <f t="shared" si="1"/>
        <v>1.7272787670559973</v>
      </c>
      <c r="E36" s="31">
        <f t="shared" si="0"/>
        <v>1.2198024623495302E-2</v>
      </c>
    </row>
    <row r="37" spans="2:5" ht="13.9" customHeight="1" x14ac:dyDescent="0.25">
      <c r="B37" s="30">
        <f t="shared" si="3"/>
        <v>0.53801152737752189</v>
      </c>
      <c r="C37" s="31">
        <f t="shared" si="2"/>
        <v>0.17285874979913216</v>
      </c>
      <c r="D37" s="31">
        <f t="shared" si="1"/>
        <v>1.6951739016551493</v>
      </c>
      <c r="E37" s="31">
        <f t="shared" si="0"/>
        <v>1.2429042773498187E-2</v>
      </c>
    </row>
    <row r="38" spans="2:5" ht="13.9" customHeight="1" x14ac:dyDescent="0.25">
      <c r="B38" s="30">
        <f t="shared" si="3"/>
        <v>0.5480115273775219</v>
      </c>
      <c r="C38" s="31">
        <f t="shared" si="2"/>
        <v>0.16970445940260823</v>
      </c>
      <c r="D38" s="31">
        <f t="shared" si="1"/>
        <v>1.664240722023558</v>
      </c>
      <c r="E38" s="31">
        <f t="shared" si="0"/>
        <v>1.2660060923501073E-2</v>
      </c>
    </row>
    <row r="39" spans="2:5" ht="13.9" customHeight="1" x14ac:dyDescent="0.25">
      <c r="B39" s="30">
        <f t="shared" si="3"/>
        <v>0.55801152737752191</v>
      </c>
      <c r="C39" s="31">
        <f t="shared" si="2"/>
        <v>0.16666322367401737</v>
      </c>
      <c r="D39" s="31">
        <f t="shared" si="1"/>
        <v>1.634416235603986</v>
      </c>
      <c r="E39" s="31">
        <f t="shared" si="0"/>
        <v>1.289107907350396E-2</v>
      </c>
    </row>
    <row r="40" spans="2:5" ht="13.9" customHeight="1" x14ac:dyDescent="0.25">
      <c r="B40" s="30">
        <f t="shared" si="3"/>
        <v>0.56801152737752192</v>
      </c>
      <c r="C40" s="31">
        <f t="shared" si="2"/>
        <v>0.16372907153729063</v>
      </c>
      <c r="D40" s="31">
        <f t="shared" si="1"/>
        <v>1.6056418858447479</v>
      </c>
      <c r="E40" s="31">
        <f t="shared" si="0"/>
        <v>1.3122097223506844E-2</v>
      </c>
    </row>
    <row r="41" spans="2:5" ht="13.9" customHeight="1" x14ac:dyDescent="0.25">
      <c r="B41" s="30">
        <f t="shared" si="3"/>
        <v>0.57801152737752193</v>
      </c>
      <c r="C41" s="31">
        <f t="shared" si="2"/>
        <v>0.16089644513137549</v>
      </c>
      <c r="D41" s="31">
        <f t="shared" si="1"/>
        <v>1.5778631684698599</v>
      </c>
      <c r="E41" s="31">
        <f t="shared" si="0"/>
        <v>1.3353115373509731E-2</v>
      </c>
    </row>
    <row r="42" spans="2:5" ht="13.9" customHeight="1" x14ac:dyDescent="0.25">
      <c r="B42" s="30">
        <f t="shared" si="3"/>
        <v>0.58801152737752194</v>
      </c>
      <c r="C42" s="31">
        <f t="shared" si="2"/>
        <v>0.15816016467359331</v>
      </c>
      <c r="D42" s="31">
        <f t="shared" si="1"/>
        <v>1.5510292869045275</v>
      </c>
      <c r="E42" s="31">
        <f t="shared" si="0"/>
        <v>1.3584133523512613E-2</v>
      </c>
    </row>
    <row r="43" spans="2:5" ht="13.9" customHeight="1" x14ac:dyDescent="0.25">
      <c r="B43" s="30">
        <f t="shared" si="3"/>
        <v>0.59801152737752195</v>
      </c>
      <c r="C43" s="31">
        <f t="shared" si="2"/>
        <v>0.15551539684834456</v>
      </c>
      <c r="D43" s="31">
        <f t="shared" si="1"/>
        <v>1.5250928422726604</v>
      </c>
      <c r="E43" s="31">
        <f t="shared" si="0"/>
        <v>1.38151516735155E-2</v>
      </c>
    </row>
    <row r="44" spans="2:5" ht="13.9" customHeight="1" x14ac:dyDescent="0.25">
      <c r="B44" s="30">
        <f t="shared" si="3"/>
        <v>0.60801152737752195</v>
      </c>
      <c r="C44" s="31">
        <f t="shared" si="2"/>
        <v>0.15295762631529047</v>
      </c>
      <c r="D44" s="31">
        <f t="shared" si="1"/>
        <v>1.5000095539861589</v>
      </c>
      <c r="E44" s="31">
        <f t="shared" si="0"/>
        <v>1.4046169823518388E-2</v>
      </c>
    </row>
    <row r="45" spans="2:5" ht="13.9" customHeight="1" x14ac:dyDescent="0.25">
      <c r="B45" s="30">
        <f t="shared" si="3"/>
        <v>0.61801152737752196</v>
      </c>
      <c r="C45" s="31">
        <f t="shared" si="2"/>
        <v>0.15048262998367909</v>
      </c>
      <c r="D45" s="31">
        <f t="shared" si="1"/>
        <v>1.4757380074609456</v>
      </c>
      <c r="E45" s="31">
        <f t="shared" si="0"/>
        <v>1.4277187973521271E-2</v>
      </c>
    </row>
    <row r="46" spans="2:5" ht="13.9" customHeight="1" x14ac:dyDescent="0.25">
      <c r="B46" s="30">
        <f t="shared" si="3"/>
        <v>0.62801152737752197</v>
      </c>
      <c r="C46" s="31">
        <f t="shared" si="2"/>
        <v>0.14808645374449331</v>
      </c>
      <c r="D46" s="31">
        <f t="shared" si="1"/>
        <v>1.4522394259361224</v>
      </c>
      <c r="E46" s="31">
        <f t="shared" si="0"/>
        <v>1.4508206123524157E-2</v>
      </c>
    </row>
    <row r="47" spans="2:5" ht="13.9" customHeight="1" x14ac:dyDescent="0.25">
      <c r="B47" s="30">
        <f t="shared" si="3"/>
        <v>0.63801152737752198</v>
      </c>
      <c r="C47" s="31">
        <f t="shared" si="2"/>
        <v>0.14576539139075831</v>
      </c>
      <c r="D47" s="31">
        <f t="shared" si="1"/>
        <v>1.4294774637517493</v>
      </c>
      <c r="E47" s="31">
        <f t="shared" si="0"/>
        <v>1.4739224273527043E-2</v>
      </c>
    </row>
    <row r="48" spans="2:5" ht="13.9" customHeight="1" x14ac:dyDescent="0.25">
      <c r="B48" s="30">
        <f t="shared" si="3"/>
        <v>0.64801152737752199</v>
      </c>
      <c r="C48" s="31">
        <f t="shared" si="2"/>
        <v>0.14351596548963791</v>
      </c>
      <c r="D48" s="31">
        <f t="shared" si="1"/>
        <v>1.407418018767232</v>
      </c>
      <c r="E48" s="31">
        <f t="shared" si="0"/>
        <v>1.4970242423529932E-2</v>
      </c>
    </row>
    <row r="49" spans="2:5" ht="13.9" customHeight="1" x14ac:dyDescent="0.25">
      <c r="B49" s="30">
        <f t="shared" si="3"/>
        <v>0.658011527377522</v>
      </c>
      <c r="C49" s="31">
        <f t="shared" si="2"/>
        <v>0.14133490999868603</v>
      </c>
      <c r="D49" s="31">
        <f t="shared" si="1"/>
        <v>1.3860290618841142</v>
      </c>
      <c r="E49" s="31">
        <f t="shared" si="0"/>
        <v>1.5201260573532816E-2</v>
      </c>
    </row>
    <row r="50" spans="2:5" ht="13.9" customHeight="1" x14ac:dyDescent="0.25">
      <c r="B50" s="30">
        <f t="shared" si="3"/>
        <v>0.66801152737752201</v>
      </c>
      <c r="C50" s="31">
        <f t="shared" si="2"/>
        <v>0.13921915444348568</v>
      </c>
      <c r="D50" s="31">
        <f t="shared" si="1"/>
        <v>1.365280481880931</v>
      </c>
      <c r="E50" s="31">
        <f t="shared" si="0"/>
        <v>1.5432278723535701E-2</v>
      </c>
    </row>
    <row r="51" spans="2:5" ht="13.9" customHeight="1" x14ac:dyDescent="0.25">
      <c r="B51" s="30">
        <f t="shared" si="3"/>
        <v>0.67801152737752202</v>
      </c>
      <c r="C51" s="31">
        <f t="shared" si="2"/>
        <v>0.13716580949547319</v>
      </c>
      <c r="D51" s="31">
        <f t="shared" si="1"/>
        <v>1.3451439439792567</v>
      </c>
      <c r="E51" s="31">
        <f t="shared" si="0"/>
        <v>1.5663296873538585E-2</v>
      </c>
    </row>
    <row r="52" spans="2:5" ht="13.9" customHeight="1" x14ac:dyDescent="0.25">
      <c r="B52" s="30">
        <f t="shared" si="3"/>
        <v>0.68801152737752203</v>
      </c>
      <c r="C52" s="31">
        <f t="shared" si="2"/>
        <v>0.13517215380748923</v>
      </c>
      <c r="D52" s="31">
        <f t="shared" si="1"/>
        <v>1.3255927607439046</v>
      </c>
      <c r="E52" s="31">
        <f t="shared" si="0"/>
        <v>1.5894315023541473E-2</v>
      </c>
    </row>
    <row r="53" spans="2:5" ht="13.9" customHeight="1" x14ac:dyDescent="0.25">
      <c r="B53" s="30">
        <f t="shared" si="3"/>
        <v>0.69801152737752203</v>
      </c>
      <c r="C53" s="31">
        <f t="shared" si="2"/>
        <v>0.13323562198092556</v>
      </c>
      <c r="D53" s="31">
        <f t="shared" si="1"/>
        <v>1.3066017740803426</v>
      </c>
      <c r="E53" s="31">
        <f t="shared" si="0"/>
        <v>1.6125333173544358E-2</v>
      </c>
    </row>
    <row r="54" spans="2:5" ht="13.9" customHeight="1" x14ac:dyDescent="0.25">
      <c r="B54" s="30">
        <f t="shared" si="3"/>
        <v>0.70801152737752204</v>
      </c>
      <c r="C54" s="31">
        <f t="shared" si="2"/>
        <v>0.13135379355258867</v>
      </c>
      <c r="D54" s="31">
        <f t="shared" si="1"/>
        <v>1.2881472472321711</v>
      </c>
      <c r="E54" s="31">
        <f t="shared" si="0"/>
        <v>1.6356351323547246E-2</v>
      </c>
    </row>
    <row r="55" spans="2:5" ht="13.9" customHeight="1" x14ac:dyDescent="0.25">
      <c r="B55" s="30">
        <f t="shared" si="3"/>
        <v>0.71801152737752205</v>
      </c>
      <c r="C55" s="31">
        <f t="shared" si="2"/>
        <v>0.12952438290186627</v>
      </c>
      <c r="D55" s="31">
        <f t="shared" si="1"/>
        <v>1.2702067658037319</v>
      </c>
      <c r="E55" s="31">
        <f t="shared" si="0"/>
        <v>1.6587369473550131E-2</v>
      </c>
    </row>
    <row r="56" spans="2:5" ht="13.9" customHeight="1" x14ac:dyDescent="0.25">
      <c r="B56" s="30">
        <f t="shared" si="3"/>
        <v>0.72801152737752206</v>
      </c>
      <c r="C56" s="31">
        <f t="shared" si="2"/>
        <v>0.12774522998970778</v>
      </c>
      <c r="D56" s="31">
        <f t="shared" si="1"/>
        <v>1.2527591469400672</v>
      </c>
      <c r="E56" s="31">
        <f t="shared" si="0"/>
        <v>1.6818387623553012E-2</v>
      </c>
    </row>
    <row r="57" spans="2:5" ht="13.9" customHeight="1" x14ac:dyDescent="0.25">
      <c r="B57" s="30">
        <f t="shared" si="3"/>
        <v>0.73801152737752207</v>
      </c>
      <c r="C57" s="31">
        <f t="shared" si="2"/>
        <v>0.12601429185052121</v>
      </c>
      <c r="D57" s="31">
        <f t="shared" si="1"/>
        <v>1.2357843558905062</v>
      </c>
      <c r="E57" s="31">
        <f t="shared" si="0"/>
        <v>1.7049405773555897E-2</v>
      </c>
    </row>
    <row r="58" spans="2:5" ht="13.9" customHeight="1" x14ac:dyDescent="0.25">
      <c r="B58" s="30">
        <f t="shared" si="3"/>
        <v>0.74801152737752208</v>
      </c>
      <c r="C58" s="31">
        <f t="shared" si="2"/>
        <v>0.12432963476652789</v>
      </c>
      <c r="D58" s="31">
        <f t="shared" si="1"/>
        <v>1.2192634292649089</v>
      </c>
      <c r="E58" s="31">
        <f t="shared" si="0"/>
        <v>1.7280423923558785E-2</v>
      </c>
    </row>
    <row r="59" spans="2:5" ht="13.9" customHeight="1" x14ac:dyDescent="0.25">
      <c r="B59" s="30">
        <f t="shared" si="3"/>
        <v>0.75801152737752209</v>
      </c>
      <c r="C59" s="31">
        <f t="shared" si="2"/>
        <v>0.12268942706155184</v>
      </c>
      <c r="D59" s="31">
        <f t="shared" si="1"/>
        <v>1.2031784043645204</v>
      </c>
      <c r="E59" s="31">
        <f t="shared" si="0"/>
        <v>1.7511442073561673E-2</v>
      </c>
    </row>
    <row r="60" spans="2:5" ht="13.9" customHeight="1" x14ac:dyDescent="0.25">
      <c r="B60" s="30">
        <f t="shared" si="3"/>
        <v>0.7680115273775221</v>
      </c>
      <c r="C60" s="31">
        <f t="shared" si="2"/>
        <v>0.12109193245778604</v>
      </c>
      <c r="D60" s="31">
        <f t="shared" si="1"/>
        <v>1.1875122540337704</v>
      </c>
      <c r="E60" s="31">
        <f t="shared" si="0"/>
        <v>1.7742460223564561E-2</v>
      </c>
    </row>
    <row r="61" spans="2:5" ht="13.9" customHeight="1" x14ac:dyDescent="0.25">
      <c r="B61" s="30">
        <f t="shared" si="3"/>
        <v>0.77801152737752211</v>
      </c>
      <c r="C61" s="31">
        <f t="shared" si="2"/>
        <v>0.11953550394488269</v>
      </c>
      <c r="D61" s="31">
        <f t="shared" si="1"/>
        <v>1.1722488265362809</v>
      </c>
      <c r="E61" s="31">
        <f t="shared" si="0"/>
        <v>1.7973478373567442E-2</v>
      </c>
    </row>
    <row r="62" spans="2:5" ht="13.9" customHeight="1" x14ac:dyDescent="0.25">
      <c r="B62" s="30">
        <f t="shared" si="3"/>
        <v>0.78801152737752211</v>
      </c>
      <c r="C62" s="31">
        <f t="shared" si="2"/>
        <v>0.11801857811585716</v>
      </c>
      <c r="D62" s="31">
        <f t="shared" si="1"/>
        <v>1.1573727900087762</v>
      </c>
      <c r="E62" s="31">
        <f t="shared" si="0"/>
        <v>1.820449652357033E-2</v>
      </c>
    </row>
    <row r="63" spans="2:5" ht="13.9" customHeight="1" x14ac:dyDescent="0.25">
      <c r="B63" s="30">
        <f t="shared" si="3"/>
        <v>0.79801152737752212</v>
      </c>
      <c r="C63" s="31">
        <f t="shared" si="2"/>
        <v>0.11653966992885767</v>
      </c>
      <c r="D63" s="31">
        <f t="shared" si="1"/>
        <v>1.1428695810913285</v>
      </c>
      <c r="E63" s="31">
        <f t="shared" si="0"/>
        <v>1.8435514673573218E-2</v>
      </c>
    </row>
    <row r="64" spans="2:5" ht="13.9" customHeight="1" x14ac:dyDescent="0.25">
      <c r="B64" s="30">
        <f t="shared" si="3"/>
        <v>0.80801152737752213</v>
      </c>
      <c r="C64" s="31">
        <f t="shared" si="2"/>
        <v>0.11509736785790706</v>
      </c>
      <c r="D64" s="31">
        <f t="shared" si="1"/>
        <v>1.128725357372137</v>
      </c>
      <c r="E64" s="31">
        <f t="shared" si="0"/>
        <v>1.8666532823576103E-2</v>
      </c>
    </row>
    <row r="65" spans="2:5" ht="13.9" customHeight="1" x14ac:dyDescent="0.25">
      <c r="B65" s="30">
        <f t="shared" si="3"/>
        <v>0.81801152737752214</v>
      </c>
      <c r="C65" s="31">
        <f t="shared" si="2"/>
        <v>0.11369032939933056</v>
      </c>
      <c r="D65" s="31">
        <f t="shared" si="1"/>
        <v>1.1149269533204149</v>
      </c>
      <c r="E65" s="31">
        <f t="shared" si="0"/>
        <v>1.8897550973578987E-2</v>
      </c>
    </row>
    <row r="66" spans="2:5" ht="13.9" customHeight="1" x14ac:dyDescent="0.25">
      <c r="B66" s="30">
        <f t="shared" si="3"/>
        <v>0.82801152737752215</v>
      </c>
      <c r="C66" s="31">
        <f t="shared" si="2"/>
        <v>0.11231727690380057</v>
      </c>
      <c r="D66" s="31">
        <f t="shared" si="1"/>
        <v>1.1014618394125009</v>
      </c>
      <c r="E66" s="31">
        <f t="shared" si="0"/>
        <v>1.9128569123581868E-2</v>
      </c>
    </row>
    <row r="67" spans="2:5" ht="13.9" customHeight="1" x14ac:dyDescent="0.25">
      <c r="B67" s="30">
        <f t="shared" si="3"/>
        <v>0.83801152737752216</v>
      </c>
      <c r="C67" s="31">
        <f t="shared" si="2"/>
        <v>0.11097699370679864</v>
      </c>
      <c r="D67" s="31">
        <f t="shared" si="1"/>
        <v>1.0883180841844622</v>
      </c>
      <c r="E67" s="31">
        <f t="shared" si="0"/>
        <v>1.9359587273584757E-2</v>
      </c>
    </row>
    <row r="68" spans="2:5" ht="13.9" customHeight="1" x14ac:dyDescent="0.25">
      <c r="B68" s="30">
        <f t="shared" si="3"/>
        <v>0.84801152737752217</v>
      </c>
      <c r="C68" s="31">
        <f t="shared" si="2"/>
        <v>0.10966832053286202</v>
      </c>
      <c r="D68" s="31">
        <f t="shared" si="1"/>
        <v>1.0754843189696179</v>
      </c>
      <c r="E68" s="31">
        <f t="shared" si="0"/>
        <v>1.9590605423587641E-2</v>
      </c>
    </row>
    <row r="69" spans="2:5" ht="13.9" customHeight="1" x14ac:dyDescent="0.25">
      <c r="B69" s="30">
        <f t="shared" si="3"/>
        <v>0.85801152737752218</v>
      </c>
      <c r="C69" s="31">
        <f t="shared" si="2"/>
        <v>0.10839015215127794</v>
      </c>
      <c r="D69" s="31">
        <f t="shared" si="1"/>
        <v>1.0629497051019372</v>
      </c>
      <c r="E69" s="31">
        <f t="shared" si="0"/>
        <v>1.9821623573590529E-2</v>
      </c>
    </row>
    <row r="70" spans="2:5" ht="13.9" customHeight="1" x14ac:dyDescent="0.25">
      <c r="B70" s="30">
        <f t="shared" si="3"/>
        <v>0.86801152737752219</v>
      </c>
      <c r="C70" s="31">
        <f t="shared" si="2"/>
        <v>0.10714143426294813</v>
      </c>
      <c r="D70" s="31">
        <f t="shared" si="1"/>
        <v>1.0507039033864534</v>
      </c>
      <c r="E70" s="31">
        <f t="shared" si="0"/>
        <v>2.0052641723593417E-2</v>
      </c>
    </row>
    <row r="71" spans="2:5" ht="13.9" customHeight="1" x14ac:dyDescent="0.25">
      <c r="B71" s="30">
        <f t="shared" si="3"/>
        <v>0.87801152737752219</v>
      </c>
      <c r="C71" s="31">
        <f t="shared" si="2"/>
        <v>0.10592116059999336</v>
      </c>
      <c r="D71" s="31">
        <f t="shared" si="1"/>
        <v>1.0387370456559548</v>
      </c>
      <c r="E71" s="31">
        <f t="shared" si="0"/>
        <v>2.0283659873596298E-2</v>
      </c>
    </row>
    <row r="72" spans="2:5" ht="13.9" customHeight="1" x14ac:dyDescent="0.25">
      <c r="B72" s="30">
        <f t="shared" si="3"/>
        <v>0.8880115273775222</v>
      </c>
      <c r="C72" s="31">
        <f t="shared" si="2"/>
        <v>0.1047283702213279</v>
      </c>
      <c r="D72" s="31">
        <f t="shared" si="1"/>
        <v>1.0270397082494962</v>
      </c>
      <c r="E72" s="31">
        <f t="shared" si="0"/>
        <v>2.0514678023599187E-2</v>
      </c>
    </row>
    <row r="73" spans="2:5" ht="13.9" customHeight="1" x14ac:dyDescent="0.25">
      <c r="B73" s="30">
        <f t="shared" si="3"/>
        <v>0.89801152737752221</v>
      </c>
      <c r="C73" s="31">
        <f t="shared" si="2"/>
        <v>0.10356214498892839</v>
      </c>
      <c r="D73" s="31">
        <f t="shared" ref="D73:D136" si="4">C73*9.8067</f>
        <v>1.0156028872629239</v>
      </c>
      <c r="E73" s="31">
        <f t="shared" ref="E73:E136" si="5">((B73^2)/(4*PI()^2))*D73</f>
        <v>2.0745696173602068E-2</v>
      </c>
    </row>
    <row r="74" spans="2:5" ht="13.9" customHeight="1" x14ac:dyDescent="0.25">
      <c r="B74" s="30">
        <f t="shared" si="3"/>
        <v>0.90801152737752222</v>
      </c>
      <c r="C74" s="31">
        <f t="shared" si="2"/>
        <v>0.10242160721086702</v>
      </c>
      <c r="D74" s="31">
        <f t="shared" si="4"/>
        <v>1.0044179754348095</v>
      </c>
      <c r="E74" s="31">
        <f t="shared" si="5"/>
        <v>2.0976714323604956E-2</v>
      </c>
    </row>
    <row r="75" spans="2:5" ht="13.9" customHeight="1" x14ac:dyDescent="0.25">
      <c r="B75" s="30">
        <f t="shared" si="3"/>
        <v>0.91801152737752223</v>
      </c>
      <c r="C75" s="31">
        <f t="shared" si="2"/>
        <v>0.10130591743839265</v>
      </c>
      <c r="D75" s="31">
        <f t="shared" si="4"/>
        <v>0.9934767405430851</v>
      </c>
      <c r="E75" s="31">
        <f t="shared" si="5"/>
        <v>2.1207732473607844E-2</v>
      </c>
    </row>
    <row r="76" spans="2:5" ht="13.9" customHeight="1" x14ac:dyDescent="0.25">
      <c r="B76" s="30">
        <f t="shared" si="3"/>
        <v>0.92801152737752224</v>
      </c>
      <c r="C76" s="31">
        <f t="shared" si="2"/>
        <v>0.10021427240544059</v>
      </c>
      <c r="D76" s="31">
        <f t="shared" si="4"/>
        <v>0.98277130519843414</v>
      </c>
      <c r="E76" s="31">
        <f t="shared" si="5"/>
        <v>2.1438750623610729E-2</v>
      </c>
    </row>
    <row r="77" spans="2:5" ht="13.9" customHeight="1" x14ac:dyDescent="0.25">
      <c r="B77" s="30">
        <f t="shared" si="3"/>
        <v>0.93801152737752225</v>
      </c>
      <c r="C77" s="31">
        <f t="shared" ref="C77:C140" si="6">IF(B77&lt;6,$C$5/B77,6*$C$5/B77^2)</f>
        <v>9.9145903099941562E-2</v>
      </c>
      <c r="D77" s="31">
        <f t="shared" si="4"/>
        <v>0.97229412793019687</v>
      </c>
      <c r="E77" s="31">
        <f t="shared" si="5"/>
        <v>2.1669768773613613E-2</v>
      </c>
    </row>
    <row r="78" spans="2:5" ht="13.9" customHeight="1" x14ac:dyDescent="0.25">
      <c r="B78" s="30">
        <f t="shared" ref="B78:B141" si="7">B77+0.01</f>
        <v>0.94801152737752226</v>
      </c>
      <c r="C78" s="31">
        <f t="shared" si="6"/>
        <v>9.8100072957198373E-2</v>
      </c>
      <c r="D78" s="31">
        <f t="shared" si="4"/>
        <v>0.96203798546935726</v>
      </c>
      <c r="E78" s="31">
        <f t="shared" si="5"/>
        <v>2.1900786923616501E-2</v>
      </c>
    </row>
    <row r="79" spans="2:5" ht="13.9" customHeight="1" x14ac:dyDescent="0.25">
      <c r="B79" s="30">
        <f t="shared" si="7"/>
        <v>0.95801152737752227</v>
      </c>
      <c r="C79" s="31">
        <f t="shared" si="6"/>
        <v>9.707607616641091E-2</v>
      </c>
      <c r="D79" s="31">
        <f t="shared" si="4"/>
        <v>0.95199595614114185</v>
      </c>
      <c r="E79" s="31">
        <f t="shared" si="5"/>
        <v>2.2131805073619386E-2</v>
      </c>
    </row>
    <row r="80" spans="2:5" ht="13.9" customHeight="1" x14ac:dyDescent="0.25">
      <c r="B80" s="30">
        <f t="shared" si="7"/>
        <v>0.96801152737752227</v>
      </c>
      <c r="C80" s="31">
        <f t="shared" si="6"/>
        <v>9.6073236082167252E-2</v>
      </c>
      <c r="D80" s="31">
        <f t="shared" si="4"/>
        <v>0.94216140428698947</v>
      </c>
      <c r="E80" s="31">
        <f t="shared" si="5"/>
        <v>2.236282322362227E-2</v>
      </c>
    </row>
    <row r="81" spans="2:5" ht="13.9" customHeight="1" x14ac:dyDescent="0.25">
      <c r="B81" s="30">
        <f t="shared" si="7"/>
        <v>0.97801152737752228</v>
      </c>
      <c r="C81" s="31">
        <f t="shared" si="6"/>
        <v>9.5090903733388271E-2</v>
      </c>
      <c r="D81" s="31">
        <f t="shared" si="4"/>
        <v>0.93252796564221874</v>
      </c>
      <c r="E81" s="31">
        <f t="shared" si="5"/>
        <v>2.2593841373625155E-2</v>
      </c>
    </row>
    <row r="82" spans="2:5" ht="13.9" customHeight="1" x14ac:dyDescent="0.25">
      <c r="B82" s="30">
        <f t="shared" si="7"/>
        <v>0.98801152737752229</v>
      </c>
      <c r="C82" s="31">
        <f t="shared" si="6"/>
        <v>9.4128456422821069E-2</v>
      </c>
      <c r="D82" s="31">
        <f t="shared" si="4"/>
        <v>0.92308953360167934</v>
      </c>
      <c r="E82" s="31">
        <f t="shared" si="5"/>
        <v>2.282485952362804E-2</v>
      </c>
    </row>
    <row r="83" spans="2:5" ht="13.9" customHeight="1" x14ac:dyDescent="0.25">
      <c r="B83" s="30">
        <f t="shared" si="7"/>
        <v>0.9980115273775223</v>
      </c>
      <c r="C83" s="31">
        <f t="shared" si="6"/>
        <v>9.3185296410730201E-2</v>
      </c>
      <c r="D83" s="31">
        <f t="shared" si="4"/>
        <v>0.91384024631110783</v>
      </c>
      <c r="E83" s="31">
        <f t="shared" si="5"/>
        <v>2.3055877673630928E-2</v>
      </c>
    </row>
    <row r="84" spans="2:5" ht="13.9" customHeight="1" x14ac:dyDescent="0.25">
      <c r="B84" s="30">
        <f t="shared" si="7"/>
        <v>1.0080115273775223</v>
      </c>
      <c r="C84" s="31">
        <f t="shared" si="6"/>
        <v>9.2260849676939732E-2</v>
      </c>
      <c r="D84" s="31">
        <f t="shared" si="4"/>
        <v>0.90477447452684479</v>
      </c>
      <c r="E84" s="31">
        <f t="shared" si="5"/>
        <v>2.3286895823633816E-2</v>
      </c>
    </row>
    <row r="85" spans="2:5" ht="13.9" customHeight="1" x14ac:dyDescent="0.25">
      <c r="B85" s="30">
        <f t="shared" si="7"/>
        <v>1.0180115273775223</v>
      </c>
      <c r="C85" s="31">
        <f t="shared" si="6"/>
        <v>9.1354564755838571E-2</v>
      </c>
      <c r="D85" s="31">
        <f t="shared" si="4"/>
        <v>0.89588681019108207</v>
      </c>
      <c r="E85" s="31">
        <f t="shared" si="5"/>
        <v>2.3517913973636694E-2</v>
      </c>
    </row>
    <row r="86" spans="2:5" ht="13.9" customHeight="1" x14ac:dyDescent="0.25">
      <c r="B86" s="30">
        <f t="shared" si="7"/>
        <v>1.0280115273775223</v>
      </c>
      <c r="C86" s="31">
        <f t="shared" si="6"/>
        <v>9.0465911639380961E-2</v>
      </c>
      <c r="D86" s="31">
        <f t="shared" si="4"/>
        <v>0.88717205567391721</v>
      </c>
      <c r="E86" s="31">
        <f t="shared" si="5"/>
        <v>2.3748932123639582E-2</v>
      </c>
    </row>
    <row r="87" spans="2:5" ht="13.9" customHeight="1" x14ac:dyDescent="0.25">
      <c r="B87" s="30">
        <f t="shared" si="7"/>
        <v>1.0380115273775223</v>
      </c>
      <c r="C87" s="31">
        <f t="shared" si="6"/>
        <v>8.9594380743496418E-2</v>
      </c>
      <c r="D87" s="31">
        <f t="shared" si="4"/>
        <v>0.87862521363724622</v>
      </c>
      <c r="E87" s="31">
        <f t="shared" si="5"/>
        <v>2.3979950273642466E-2</v>
      </c>
    </row>
    <row r="88" spans="2:5" ht="13.9" customHeight="1" x14ac:dyDescent="0.25">
      <c r="B88" s="30">
        <f t="shared" si="7"/>
        <v>1.0480115273775223</v>
      </c>
      <c r="C88" s="31">
        <f t="shared" si="6"/>
        <v>8.8739481933674244E-2</v>
      </c>
      <c r="D88" s="31">
        <f t="shared" si="4"/>
        <v>0.87024147747896319</v>
      </c>
      <c r="E88" s="31">
        <f t="shared" si="5"/>
        <v>2.4210968423645354E-2</v>
      </c>
    </row>
    <row r="89" spans="2:5" ht="13.9" customHeight="1" x14ac:dyDescent="0.25">
      <c r="B89" s="30">
        <f t="shared" si="7"/>
        <v>1.0580115273775224</v>
      </c>
      <c r="C89" s="31">
        <f t="shared" si="6"/>
        <v>8.7900743605807144E-2</v>
      </c>
      <c r="D89" s="31">
        <f t="shared" si="4"/>
        <v>0.86201622231906883</v>
      </c>
      <c r="E89" s="31">
        <f t="shared" si="5"/>
        <v>2.4441986573648242E-2</v>
      </c>
    </row>
    <row r="90" spans="2:5" ht="13.9" customHeight="1" x14ac:dyDescent="0.25">
      <c r="B90" s="30">
        <f t="shared" si="7"/>
        <v>1.0680115273775224</v>
      </c>
      <c r="C90" s="31">
        <f t="shared" si="6"/>
        <v>8.7077711818672368E-2</v>
      </c>
      <c r="D90" s="31">
        <f t="shared" si="4"/>
        <v>0.85394499649217426</v>
      </c>
      <c r="E90" s="31">
        <f t="shared" si="5"/>
        <v>2.467300472365113E-2</v>
      </c>
    </row>
    <row r="91" spans="2:5" ht="13.9" customHeight="1" x14ac:dyDescent="0.25">
      <c r="B91" s="30">
        <f t="shared" si="7"/>
        <v>1.0780115273775224</v>
      </c>
      <c r="C91" s="31">
        <f t="shared" si="6"/>
        <v>8.6269949474697183E-2</v>
      </c>
      <c r="D91" s="31">
        <f t="shared" si="4"/>
        <v>0.84602351351351279</v>
      </c>
      <c r="E91" s="31">
        <f t="shared" si="5"/>
        <v>2.4904022873654008E-2</v>
      </c>
    </row>
    <row r="92" spans="2:5" ht="13.9" customHeight="1" x14ac:dyDescent="0.25">
      <c r="B92" s="30">
        <f t="shared" si="7"/>
        <v>1.0880115273775224</v>
      </c>
      <c r="C92" s="31">
        <f t="shared" si="6"/>
        <v>8.5477035545902358E-2</v>
      </c>
      <c r="D92" s="31">
        <f t="shared" si="4"/>
        <v>0.8382476444880006</v>
      </c>
      <c r="E92" s="31">
        <f t="shared" si="5"/>
        <v>2.51350410236569E-2</v>
      </c>
    </row>
    <row r="93" spans="2:5" ht="13.9" customHeight="1" x14ac:dyDescent="0.25">
      <c r="B93" s="30">
        <f t="shared" si="7"/>
        <v>1.0980115273775224</v>
      </c>
      <c r="C93" s="31">
        <f t="shared" si="6"/>
        <v>8.4698564342143193E-2</v>
      </c>
      <c r="D93" s="31">
        <f t="shared" si="4"/>
        <v>0.83061341093409558</v>
      </c>
      <c r="E93" s="31">
        <f t="shared" si="5"/>
        <v>2.5366059173659788E-2</v>
      </c>
    </row>
    <row r="94" spans="2:5" ht="13.9" customHeight="1" x14ac:dyDescent="0.25">
      <c r="B94" s="30">
        <f t="shared" si="7"/>
        <v>1.1080115273775224</v>
      </c>
      <c r="C94" s="31">
        <f t="shared" si="6"/>
        <v>8.3934144818976222E-2</v>
      </c>
      <c r="D94" s="31">
        <f t="shared" si="4"/>
        <v>0.82311697799625405</v>
      </c>
      <c r="E94" s="31">
        <f t="shared" si="5"/>
        <v>2.5597077323662669E-2</v>
      </c>
    </row>
    <row r="95" spans="2:5" ht="13.9" customHeight="1" x14ac:dyDescent="0.25">
      <c r="B95" s="30">
        <f t="shared" si="7"/>
        <v>1.1180115273775224</v>
      </c>
      <c r="C95" s="31">
        <f t="shared" si="6"/>
        <v>8.318339992267039E-2</v>
      </c>
      <c r="D95" s="31">
        <f t="shared" si="4"/>
        <v>0.81575464802165165</v>
      </c>
      <c r="E95" s="31">
        <f t="shared" si="5"/>
        <v>2.5828095473665554E-2</v>
      </c>
    </row>
    <row r="96" spans="2:5" ht="13.9" customHeight="1" x14ac:dyDescent="0.25">
      <c r="B96" s="30">
        <f t="shared" si="7"/>
        <v>1.1280115273775224</v>
      </c>
      <c r="C96" s="31">
        <f t="shared" si="6"/>
        <v>8.2445965970057683E-2</v>
      </c>
      <c r="D96" s="31">
        <f t="shared" si="4"/>
        <v>0.80852285447856465</v>
      </c>
      <c r="E96" s="31">
        <f t="shared" si="5"/>
        <v>2.6059113623668445E-2</v>
      </c>
    </row>
    <row r="97" spans="2:5" ht="13.9" customHeight="1" x14ac:dyDescent="0.25">
      <c r="B97" s="30">
        <f t="shared" si="7"/>
        <v>1.1380115273775224</v>
      </c>
      <c r="C97" s="31">
        <f t="shared" si="6"/>
        <v>8.1721492061080245E-2</v>
      </c>
      <c r="D97" s="31">
        <f t="shared" si="4"/>
        <v>0.80141815619539558</v>
      </c>
      <c r="E97" s="31">
        <f t="shared" si="5"/>
        <v>2.629013177367133E-2</v>
      </c>
    </row>
    <row r="98" spans="2:5" ht="13.9" customHeight="1" x14ac:dyDescent="0.25">
      <c r="B98" s="30">
        <f t="shared" si="7"/>
        <v>1.1480115273775224</v>
      </c>
      <c r="C98" s="31">
        <f t="shared" si="6"/>
        <v>8.1009639522040308E-2</v>
      </c>
      <c r="D98" s="31">
        <f t="shared" si="4"/>
        <v>0.79443723190079263</v>
      </c>
      <c r="E98" s="31">
        <f t="shared" si="5"/>
        <v>2.6521149923674214E-2</v>
      </c>
    </row>
    <row r="99" spans="2:5" ht="13.9" customHeight="1" x14ac:dyDescent="0.25">
      <c r="B99" s="30">
        <f t="shared" si="7"/>
        <v>1.1580115273775224</v>
      </c>
      <c r="C99" s="31">
        <f t="shared" si="6"/>
        <v>8.0310081377696976E-2</v>
      </c>
      <c r="D99" s="31">
        <f t="shared" si="4"/>
        <v>0.78757687504666085</v>
      </c>
      <c r="E99" s="31">
        <f t="shared" si="5"/>
        <v>2.6752168073677095E-2</v>
      </c>
    </row>
    <row r="100" spans="2:5" ht="13.9" customHeight="1" x14ac:dyDescent="0.25">
      <c r="B100" s="30">
        <f t="shared" si="7"/>
        <v>1.1680115273775225</v>
      </c>
      <c r="C100" s="31">
        <f t="shared" si="6"/>
        <v>7.9622501850481073E-2</v>
      </c>
      <c r="D100" s="31">
        <f t="shared" si="4"/>
        <v>0.78083398889711264</v>
      </c>
      <c r="E100" s="31">
        <f t="shared" si="5"/>
        <v>2.6983186223679987E-2</v>
      </c>
    </row>
    <row r="101" spans="2:5" ht="13.9" customHeight="1" x14ac:dyDescent="0.25">
      <c r="B101" s="30">
        <f t="shared" si="7"/>
        <v>1.1780115273775225</v>
      </c>
      <c r="C101" s="31">
        <f t="shared" si="6"/>
        <v>7.8946595885216575E-2</v>
      </c>
      <c r="D101" s="31">
        <f t="shared" si="4"/>
        <v>0.77420558186755328</v>
      </c>
      <c r="E101" s="31">
        <f t="shared" si="5"/>
        <v>2.7214204373682872E-2</v>
      </c>
    </row>
    <row r="102" spans="2:5" ht="13.9" customHeight="1" x14ac:dyDescent="0.25">
      <c r="B102" s="30">
        <f t="shared" si="7"/>
        <v>1.1880115273775225</v>
      </c>
      <c r="C102" s="31">
        <f t="shared" si="6"/>
        <v>7.8282068697845861E-2</v>
      </c>
      <c r="D102" s="31">
        <f t="shared" si="4"/>
        <v>0.76768876309916489</v>
      </c>
      <c r="E102" s="31">
        <f t="shared" si="5"/>
        <v>2.7445222523685749E-2</v>
      </c>
    </row>
    <row r="103" spans="2:5" ht="13.9" customHeight="1" x14ac:dyDescent="0.25">
      <c r="B103" s="30">
        <f t="shared" si="7"/>
        <v>1.1980115273775225</v>
      </c>
      <c r="C103" s="31">
        <f t="shared" si="6"/>
        <v>7.7628635346756097E-2</v>
      </c>
      <c r="D103" s="31">
        <f t="shared" si="4"/>
        <v>0.76128073825503295</v>
      </c>
      <c r="E103" s="31">
        <f t="shared" si="5"/>
        <v>2.7676240673688644E-2</v>
      </c>
    </row>
    <row r="104" spans="2:5" ht="13.9" customHeight="1" x14ac:dyDescent="0.25">
      <c r="B104" s="30">
        <f t="shared" si="7"/>
        <v>1.2080115273775225</v>
      </c>
      <c r="C104" s="31">
        <f t="shared" si="6"/>
        <v>7.6986020325397142E-2</v>
      </c>
      <c r="D104" s="31">
        <f t="shared" si="4"/>
        <v>0.75497880552507213</v>
      </c>
      <c r="E104" s="31">
        <f t="shared" si="5"/>
        <v>2.7907258823691525E-2</v>
      </c>
    </row>
    <row r="105" spans="2:5" ht="13.9" customHeight="1" x14ac:dyDescent="0.25">
      <c r="B105" s="30">
        <f t="shared" si="7"/>
        <v>1.2180115273775225</v>
      </c>
      <c r="C105" s="31">
        <f t="shared" si="6"/>
        <v>7.6353957174967416E-2</v>
      </c>
      <c r="D105" s="31">
        <f t="shared" si="4"/>
        <v>0.74878035182775293</v>
      </c>
      <c r="E105" s="31">
        <f t="shared" si="5"/>
        <v>2.8138276973694414E-2</v>
      </c>
    </row>
    <row r="106" spans="2:5" ht="13.9" customHeight="1" x14ac:dyDescent="0.25">
      <c r="B106" s="30">
        <f t="shared" si="7"/>
        <v>1.2280115273775225</v>
      </c>
      <c r="C106" s="31">
        <f t="shared" si="6"/>
        <v>7.5732188116023599E-2</v>
      </c>
      <c r="D106" s="31">
        <f t="shared" si="4"/>
        <v>0.74268284919740857</v>
      </c>
      <c r="E106" s="31">
        <f t="shared" si="5"/>
        <v>2.8369295123697298E-2</v>
      </c>
    </row>
    <row r="107" spans="2:5" ht="13.9" customHeight="1" x14ac:dyDescent="0.25">
      <c r="B107" s="30">
        <f t="shared" si="7"/>
        <v>1.2380115273775225</v>
      </c>
      <c r="C107" s="31">
        <f t="shared" si="6"/>
        <v>7.5120463697944492E-2</v>
      </c>
      <c r="D107" s="31">
        <f t="shared" si="4"/>
        <v>0.73668385134663217</v>
      </c>
      <c r="E107" s="31">
        <f t="shared" si="5"/>
        <v>2.8600313273700179E-2</v>
      </c>
    </row>
    <row r="108" spans="2:5" ht="13.9" customHeight="1" x14ac:dyDescent="0.25">
      <c r="B108" s="30">
        <f t="shared" si="7"/>
        <v>1.2480115273775225</v>
      </c>
      <c r="C108" s="31">
        <f t="shared" si="6"/>
        <v>7.4518542465247251E-2</v>
      </c>
      <c r="D108" s="31">
        <f t="shared" si="4"/>
        <v>0.73078099039394018</v>
      </c>
      <c r="E108" s="31">
        <f t="shared" si="5"/>
        <v>2.8831331423703067E-2</v>
      </c>
    </row>
    <row r="109" spans="2:5" ht="13.9" customHeight="1" x14ac:dyDescent="0.25">
      <c r="B109" s="30">
        <f t="shared" si="7"/>
        <v>1.2580115273775225</v>
      </c>
      <c r="C109" s="31">
        <f t="shared" si="6"/>
        <v>7.392619063981852E-2</v>
      </c>
      <c r="D109" s="31">
        <f t="shared" si="4"/>
        <v>0.72497197374750821</v>
      </c>
      <c r="E109" s="31">
        <f t="shared" si="5"/>
        <v>2.9062349573705955E-2</v>
      </c>
    </row>
    <row r="110" spans="2:5" ht="13.9" customHeight="1" x14ac:dyDescent="0.25">
      <c r="B110" s="30">
        <f t="shared" si="7"/>
        <v>1.2680115273775225</v>
      </c>
      <c r="C110" s="31">
        <f t="shared" si="6"/>
        <v>7.3343181818181766E-2</v>
      </c>
      <c r="D110" s="31">
        <f t="shared" si="4"/>
        <v>0.71925458113636309</v>
      </c>
      <c r="E110" s="31">
        <f t="shared" si="5"/>
        <v>2.929336772370884E-2</v>
      </c>
    </row>
    <row r="111" spans="2:5" ht="13.9" customHeight="1" x14ac:dyDescent="0.25">
      <c r="B111" s="30">
        <f t="shared" si="7"/>
        <v>1.2780115273775225</v>
      </c>
      <c r="C111" s="31">
        <f t="shared" si="6"/>
        <v>7.276929668297738E-2</v>
      </c>
      <c r="D111" s="31">
        <f t="shared" si="4"/>
        <v>0.71362666178095424</v>
      </c>
      <c r="E111" s="31">
        <f t="shared" si="5"/>
        <v>2.9524385873711728E-2</v>
      </c>
    </row>
    <row r="112" spans="2:5" ht="13.9" customHeight="1" x14ac:dyDescent="0.25">
      <c r="B112" s="30">
        <f t="shared" si="7"/>
        <v>1.2880115273775226</v>
      </c>
      <c r="C112" s="31">
        <f t="shared" si="6"/>
        <v>7.220432272788288E-2</v>
      </c>
      <c r="D112" s="31">
        <f t="shared" si="4"/>
        <v>0.70808613169552903</v>
      </c>
      <c r="E112" s="31">
        <f t="shared" si="5"/>
        <v>2.9755404023714613E-2</v>
      </c>
    </row>
    <row r="113" spans="2:5" ht="13.9" customHeight="1" x14ac:dyDescent="0.25">
      <c r="B113" s="30">
        <f t="shared" si="7"/>
        <v>1.2980115273775226</v>
      </c>
      <c r="C113" s="31">
        <f t="shared" si="6"/>
        <v>7.164805399524872E-2</v>
      </c>
      <c r="D113" s="31">
        <f t="shared" si="4"/>
        <v>0.70263097111520556</v>
      </c>
      <c r="E113" s="31">
        <f t="shared" si="5"/>
        <v>2.9986422173717494E-2</v>
      </c>
    </row>
    <row r="114" spans="2:5" ht="13.9" customHeight="1" x14ac:dyDescent="0.25">
      <c r="B114" s="30">
        <f t="shared" si="7"/>
        <v>1.3080115273775226</v>
      </c>
      <c r="C114" s="31">
        <f t="shared" si="6"/>
        <v>7.1100290825768866E-2</v>
      </c>
      <c r="D114" s="31">
        <f t="shared" si="4"/>
        <v>0.69725922204106749</v>
      </c>
      <c r="E114" s="31">
        <f t="shared" si="5"/>
        <v>3.0217440323720382E-2</v>
      </c>
    </row>
    <row r="115" spans="2:5" ht="13.9" customHeight="1" x14ac:dyDescent="0.25">
      <c r="B115" s="30">
        <f t="shared" si="7"/>
        <v>1.3180115273775226</v>
      </c>
      <c r="C115" s="31">
        <f t="shared" si="6"/>
        <v>7.0560839619547344E-2</v>
      </c>
      <c r="D115" s="31">
        <f t="shared" si="4"/>
        <v>0.69196898589701494</v>
      </c>
      <c r="E115" s="31">
        <f t="shared" si="5"/>
        <v>3.0448458473723274E-2</v>
      </c>
    </row>
    <row r="116" spans="2:5" ht="13.9" customHeight="1" x14ac:dyDescent="0.25">
      <c r="B116" s="30">
        <f t="shared" si="7"/>
        <v>1.3280115273775226</v>
      </c>
      <c r="C116" s="31">
        <f t="shared" si="6"/>
        <v>7.0029512607959671E-2</v>
      </c>
      <c r="D116" s="31">
        <f t="shared" si="4"/>
        <v>0.68675842129247811</v>
      </c>
      <c r="E116" s="31">
        <f t="shared" si="5"/>
        <v>3.0679476623726155E-2</v>
      </c>
    </row>
    <row r="117" spans="2:5" ht="13.9" customHeight="1" x14ac:dyDescent="0.25">
      <c r="B117" s="30">
        <f t="shared" si="7"/>
        <v>1.3380115273775226</v>
      </c>
      <c r="C117" s="31">
        <f t="shared" si="6"/>
        <v>6.9506127635744847E-2</v>
      </c>
      <c r="D117" s="31">
        <f t="shared" si="4"/>
        <v>0.68162574188545899</v>
      </c>
      <c r="E117" s="31">
        <f t="shared" si="5"/>
        <v>3.0910494773729039E-2</v>
      </c>
    </row>
    <row r="118" spans="2:5" ht="13.9" customHeight="1" x14ac:dyDescent="0.25">
      <c r="B118" s="30">
        <f t="shared" si="7"/>
        <v>1.3480115273775226</v>
      </c>
      <c r="C118" s="31">
        <f t="shared" si="6"/>
        <v>6.8990507952796251E-2</v>
      </c>
      <c r="D118" s="31">
        <f t="shared" si="4"/>
        <v>0.67656921434068695</v>
      </c>
      <c r="E118" s="31">
        <f t="shared" si="5"/>
        <v>3.1141512923731924E-2</v>
      </c>
    </row>
    <row r="119" spans="2:5" ht="13.9" customHeight="1" x14ac:dyDescent="0.25">
      <c r="B119" s="30">
        <f t="shared" si="7"/>
        <v>1.3580115273775226</v>
      </c>
      <c r="C119" s="31">
        <f t="shared" si="6"/>
        <v>6.848248201515178E-2</v>
      </c>
      <c r="D119" s="31">
        <f t="shared" si="4"/>
        <v>0.67158715637798894</v>
      </c>
      <c r="E119" s="31">
        <f t="shared" si="5"/>
        <v>3.1372531073734812E-2</v>
      </c>
    </row>
    <row r="120" spans="2:5" ht="13.9" customHeight="1" x14ac:dyDescent="0.25">
      <c r="B120" s="30">
        <f t="shared" si="7"/>
        <v>1.3680115273775226</v>
      </c>
      <c r="C120" s="31">
        <f t="shared" si="6"/>
        <v>6.79818832947124E-2</v>
      </c>
      <c r="D120" s="31">
        <f t="shared" si="4"/>
        <v>0.66667793490625604</v>
      </c>
      <c r="E120" s="31">
        <f t="shared" si="5"/>
        <v>3.1603549223737697E-2</v>
      </c>
    </row>
    <row r="121" spans="2:5" ht="13.9" customHeight="1" x14ac:dyDescent="0.25">
      <c r="B121" s="30">
        <f t="shared" si="7"/>
        <v>1.3780115273775226</v>
      </c>
      <c r="C121" s="31">
        <f t="shared" si="6"/>
        <v>6.7488550097245692E-2</v>
      </c>
      <c r="D121" s="31">
        <f t="shared" si="4"/>
        <v>0.66183996423865932</v>
      </c>
      <c r="E121" s="31">
        <f t="shared" si="5"/>
        <v>3.1834567373740581E-2</v>
      </c>
    </row>
    <row r="122" spans="2:5" ht="13.9" customHeight="1" x14ac:dyDescent="0.25">
      <c r="B122" s="30">
        <f t="shared" si="7"/>
        <v>1.3880115273775226</v>
      </c>
      <c r="C122" s="31">
        <f t="shared" si="6"/>
        <v>6.7002325388256734E-2</v>
      </c>
      <c r="D122" s="31">
        <f t="shared" si="4"/>
        <v>0.65707170438501727</v>
      </c>
      <c r="E122" s="31">
        <f t="shared" si="5"/>
        <v>3.2065585523743466E-2</v>
      </c>
    </row>
    <row r="123" spans="2:5" ht="13.9" customHeight="1" x14ac:dyDescent="0.25">
      <c r="B123" s="30">
        <f t="shared" si="7"/>
        <v>1.3980115273775227</v>
      </c>
      <c r="C123" s="31">
        <f t="shared" si="6"/>
        <v>6.6523056626332122E-2</v>
      </c>
      <c r="D123" s="31">
        <f t="shared" si="4"/>
        <v>0.65237165941745112</v>
      </c>
      <c r="E123" s="31">
        <f t="shared" si="5"/>
        <v>3.229660367374635E-2</v>
      </c>
    </row>
    <row r="124" spans="2:5" ht="13.9" customHeight="1" x14ac:dyDescent="0.25">
      <c r="B124" s="30">
        <f t="shared" si="7"/>
        <v>1.4080115273775227</v>
      </c>
      <c r="C124" s="31">
        <f t="shared" si="6"/>
        <v>6.6050595603585852E-2</v>
      </c>
      <c r="D124" s="31">
        <f t="shared" si="4"/>
        <v>0.64773837590568528</v>
      </c>
      <c r="E124" s="31">
        <f t="shared" si="5"/>
        <v>3.2527621823749235E-2</v>
      </c>
    </row>
    <row r="125" spans="2:5" ht="13.9" customHeight="1" x14ac:dyDescent="0.25">
      <c r="B125" s="30">
        <f t="shared" si="7"/>
        <v>1.4180115273775227</v>
      </c>
      <c r="C125" s="31">
        <f t="shared" si="6"/>
        <v>6.5584798292856364E-2</v>
      </c>
      <c r="D125" s="31">
        <f t="shared" si="4"/>
        <v>0.64317044141855451</v>
      </c>
      <c r="E125" s="31">
        <f t="shared" si="5"/>
        <v>3.2758639973752127E-2</v>
      </c>
    </row>
    <row r="126" spans="2:5" ht="13.9" customHeight="1" x14ac:dyDescent="0.25">
      <c r="B126" s="30">
        <f t="shared" si="7"/>
        <v>1.4280115273775227</v>
      </c>
      <c r="C126" s="31">
        <f t="shared" si="6"/>
        <v>6.5125524701323809E-2</v>
      </c>
      <c r="D126" s="31">
        <f t="shared" si="4"/>
        <v>0.63866648308847218</v>
      </c>
      <c r="E126" s="31">
        <f t="shared" si="5"/>
        <v>3.2989658123755011E-2</v>
      </c>
    </row>
    <row r="127" spans="2:5" ht="13.9" customHeight="1" x14ac:dyDescent="0.25">
      <c r="B127" s="30">
        <f t="shared" si="7"/>
        <v>1.4380115273775227</v>
      </c>
      <c r="C127" s="31">
        <f t="shared" si="6"/>
        <v>6.467263873023503E-2</v>
      </c>
      <c r="D127" s="31">
        <f t="shared" si="4"/>
        <v>0.63422516623579583</v>
      </c>
      <c r="E127" s="31">
        <f t="shared" si="5"/>
        <v>3.3220676273757903E-2</v>
      </c>
    </row>
    <row r="128" spans="2:5" ht="13.9" customHeight="1" x14ac:dyDescent="0.25">
      <c r="B128" s="30">
        <f t="shared" si="7"/>
        <v>1.4480115273775227</v>
      </c>
      <c r="C128" s="31">
        <f t="shared" si="6"/>
        <v>6.4226008040440985E-2</v>
      </c>
      <c r="D128" s="31">
        <f t="shared" si="4"/>
        <v>0.6298451930501926</v>
      </c>
      <c r="E128" s="31">
        <f t="shared" si="5"/>
        <v>3.3451694423760787E-2</v>
      </c>
    </row>
    <row r="129" spans="2:5" ht="13.9" customHeight="1" x14ac:dyDescent="0.25">
      <c r="B129" s="30">
        <f t="shared" si="7"/>
        <v>1.4580115273775227</v>
      </c>
      <c r="C129" s="31">
        <f t="shared" si="6"/>
        <v>6.3785503923467629E-2</v>
      </c>
      <c r="D129" s="31">
        <f t="shared" si="4"/>
        <v>0.62552530132626993</v>
      </c>
      <c r="E129" s="31">
        <f t="shared" si="5"/>
        <v>3.3682712573763672E-2</v>
      </c>
    </row>
    <row r="130" spans="2:5" ht="13.9" customHeight="1" x14ac:dyDescent="0.25">
      <c r="B130" s="30">
        <f t="shared" si="7"/>
        <v>1.4680115273775227</v>
      </c>
      <c r="C130" s="31">
        <f t="shared" si="6"/>
        <v>6.3351001177856248E-2</v>
      </c>
      <c r="D130" s="31">
        <f t="shared" si="4"/>
        <v>0.6212642632508828</v>
      </c>
      <c r="E130" s="31">
        <f t="shared" si="5"/>
        <v>3.391373072376655E-2</v>
      </c>
    </row>
    <row r="131" spans="2:5" ht="13.9" customHeight="1" x14ac:dyDescent="0.25">
      <c r="B131" s="30">
        <f t="shared" si="7"/>
        <v>1.4780115273775227</v>
      </c>
      <c r="C131" s="31">
        <f t="shared" si="6"/>
        <v>6.2922377990523873E-2</v>
      </c>
      <c r="D131" s="31">
        <f t="shared" si="4"/>
        <v>0.61706088423967043</v>
      </c>
      <c r="E131" s="31">
        <f t="shared" si="5"/>
        <v>3.4144748873769441E-2</v>
      </c>
    </row>
    <row r="132" spans="2:5" ht="13.9" customHeight="1" x14ac:dyDescent="0.25">
      <c r="B132" s="30">
        <f t="shared" si="7"/>
        <v>1.4880115273775227</v>
      </c>
      <c r="C132" s="31">
        <f t="shared" si="6"/>
        <v>6.2499515822907338E-2</v>
      </c>
      <c r="D132" s="31">
        <f t="shared" si="4"/>
        <v>0.61291400182050537</v>
      </c>
      <c r="E132" s="31">
        <f t="shared" si="5"/>
        <v>3.4375767023772326E-2</v>
      </c>
    </row>
    <row r="133" spans="2:5" ht="13.9" customHeight="1" x14ac:dyDescent="0.25">
      <c r="B133" s="30">
        <f t="shared" si="7"/>
        <v>1.4980115273775227</v>
      </c>
      <c r="C133" s="31">
        <f t="shared" si="6"/>
        <v>6.2082299301667872E-2</v>
      </c>
      <c r="D133" s="31">
        <f t="shared" si="4"/>
        <v>0.60882248456166632</v>
      </c>
      <c r="E133" s="31">
        <f t="shared" si="5"/>
        <v>3.4606785173775217E-2</v>
      </c>
    </row>
    <row r="134" spans="2:5" ht="13.9" customHeight="1" x14ac:dyDescent="0.25">
      <c r="B134" s="30">
        <f t="shared" si="7"/>
        <v>1.5080115273775228</v>
      </c>
      <c r="C134" s="31">
        <f t="shared" si="6"/>
        <v>6.1670616113744026E-2</v>
      </c>
      <c r="D134" s="31">
        <f t="shared" si="4"/>
        <v>0.60478523104265347</v>
      </c>
      <c r="E134" s="31">
        <f t="shared" si="5"/>
        <v>3.4837803323778095E-2</v>
      </c>
    </row>
    <row r="135" spans="2:5" ht="13.9" customHeight="1" x14ac:dyDescent="0.25">
      <c r="B135" s="30">
        <f t="shared" si="7"/>
        <v>1.5180115273775228</v>
      </c>
      <c r="C135" s="31">
        <f t="shared" si="6"/>
        <v>6.1264356905552875E-2</v>
      </c>
      <c r="D135" s="31">
        <f t="shared" si="4"/>
        <v>0.60080116886568535</v>
      </c>
      <c r="E135" s="31">
        <f t="shared" si="5"/>
        <v>3.5068821473780987E-2</v>
      </c>
    </row>
    <row r="136" spans="2:5" ht="13.9" customHeight="1" x14ac:dyDescent="0.25">
      <c r="B136" s="30">
        <f t="shared" si="7"/>
        <v>1.5280115273775228</v>
      </c>
      <c r="C136" s="31">
        <f t="shared" si="6"/>
        <v>6.08634151861491E-2</v>
      </c>
      <c r="D136" s="31">
        <f t="shared" si="4"/>
        <v>0.5968692537060083</v>
      </c>
      <c r="E136" s="31">
        <f t="shared" si="5"/>
        <v>3.5299839623783864E-2</v>
      </c>
    </row>
    <row r="137" spans="2:5" ht="13.9" customHeight="1" x14ac:dyDescent="0.25">
      <c r="B137" s="30">
        <f t="shared" si="7"/>
        <v>1.5380115273775228</v>
      </c>
      <c r="C137" s="31">
        <f t="shared" si="6"/>
        <v>6.0467687234162106E-2</v>
      </c>
      <c r="D137" s="31">
        <f t="shared" ref="D137:D200" si="8">C137*9.8067</f>
        <v>0.59298846839925745</v>
      </c>
      <c r="E137" s="31">
        <f t="shared" ref="E137:E200" si="9">((B137^2)/(4*PI()^2))*D137</f>
        <v>3.5530857773786756E-2</v>
      </c>
    </row>
    <row r="138" spans="2:5" ht="13.9" customHeight="1" x14ac:dyDescent="0.25">
      <c r="B138" s="30">
        <f t="shared" si="7"/>
        <v>1.5480115273775228</v>
      </c>
      <c r="C138" s="31">
        <f t="shared" si="6"/>
        <v>6.0077072008340116E-2</v>
      </c>
      <c r="D138" s="31">
        <f t="shared" si="8"/>
        <v>0.58915782206418899</v>
      </c>
      <c r="E138" s="31">
        <f t="shared" si="9"/>
        <v>3.5761875923789647E-2</v>
      </c>
    </row>
    <row r="139" spans="2:5" ht="13.9" customHeight="1" x14ac:dyDescent="0.25">
      <c r="B139" s="30">
        <f t="shared" si="7"/>
        <v>1.5580115273775228</v>
      </c>
      <c r="C139" s="31">
        <f t="shared" si="6"/>
        <v>5.969147106153927E-2</v>
      </c>
      <c r="D139" s="31">
        <f t="shared" si="8"/>
        <v>0.58537634925919713</v>
      </c>
      <c r="E139" s="31">
        <f t="shared" si="9"/>
        <v>3.5992894073792525E-2</v>
      </c>
    </row>
    <row r="140" spans="2:5" ht="13.9" customHeight="1" x14ac:dyDescent="0.25">
      <c r="B140" s="30">
        <f t="shared" si="7"/>
        <v>1.5680115273775228</v>
      </c>
      <c r="C140" s="31">
        <f t="shared" si="6"/>
        <v>5.9310788458003999E-2</v>
      </c>
      <c r="D140" s="31">
        <f t="shared" si="8"/>
        <v>0.58164310917110773</v>
      </c>
      <c r="E140" s="31">
        <f t="shared" si="9"/>
        <v>3.622391222379541E-2</v>
      </c>
    </row>
    <row r="141" spans="2:5" ht="13.9" customHeight="1" x14ac:dyDescent="0.25">
      <c r="B141" s="30">
        <f t="shared" si="7"/>
        <v>1.5780115273775228</v>
      </c>
      <c r="C141" s="31">
        <f t="shared" ref="C141:C204" si="10">IF(B141&lt;6,$C$5/B141,6*$C$5/B141^2)</f>
        <v>5.8934930693792527E-2</v>
      </c>
      <c r="D141" s="31">
        <f t="shared" si="8"/>
        <v>0.57795718483481517</v>
      </c>
      <c r="E141" s="31">
        <f t="shared" si="9"/>
        <v>3.6454930373798301E-2</v>
      </c>
    </row>
    <row r="142" spans="2:5" ht="13.9" customHeight="1" x14ac:dyDescent="0.25">
      <c r="B142" s="30">
        <f t="shared" ref="B142:B205" si="11">B141+0.01</f>
        <v>1.5880115273775228</v>
      </c>
      <c r="C142" s="31">
        <f t="shared" si="10"/>
        <v>5.8563806620209012E-2</v>
      </c>
      <c r="D142" s="31">
        <f t="shared" si="8"/>
        <v>0.57431768238240366</v>
      </c>
      <c r="E142" s="31">
        <f t="shared" si="9"/>
        <v>3.6685948523801179E-2</v>
      </c>
    </row>
    <row r="143" spans="2:5" ht="13.9" customHeight="1" x14ac:dyDescent="0.25">
      <c r="B143" s="30">
        <f t="shared" si="11"/>
        <v>1.5980115273775228</v>
      </c>
      <c r="C143" s="31">
        <f t="shared" si="10"/>
        <v>5.8197327370110505E-2</v>
      </c>
      <c r="D143" s="31">
        <f t="shared" si="8"/>
        <v>0.57072373032046264</v>
      </c>
      <c r="E143" s="31">
        <f t="shared" si="9"/>
        <v>3.6916966673804064E-2</v>
      </c>
    </row>
    <row r="144" spans="2:5" ht="13.9" customHeight="1" x14ac:dyDescent="0.25">
      <c r="B144" s="30">
        <f t="shared" si="11"/>
        <v>1.6080115273775228</v>
      </c>
      <c r="C144" s="31">
        <f t="shared" si="10"/>
        <v>5.7835406286963646E-2</v>
      </c>
      <c r="D144" s="31">
        <f t="shared" si="8"/>
        <v>0.56717447883436634</v>
      </c>
      <c r="E144" s="31">
        <f t="shared" si="9"/>
        <v>3.7147984823806955E-2</v>
      </c>
    </row>
    <row r="145" spans="2:5" ht="13.9" customHeight="1" x14ac:dyDescent="0.25">
      <c r="B145" s="30">
        <f t="shared" si="11"/>
        <v>1.6180115273775229</v>
      </c>
      <c r="C145" s="31">
        <f t="shared" si="10"/>
        <v>5.7477958856532146E-2</v>
      </c>
      <c r="D145" s="31">
        <f t="shared" si="8"/>
        <v>0.56366909911835372</v>
      </c>
      <c r="E145" s="31">
        <f t="shared" si="9"/>
        <v>3.7379002973809833E-2</v>
      </c>
    </row>
    <row r="146" spans="2:5" ht="13.9" customHeight="1" x14ac:dyDescent="0.25">
      <c r="B146" s="30">
        <f t="shared" si="11"/>
        <v>1.6280115273775229</v>
      </c>
      <c r="C146" s="31">
        <f t="shared" si="10"/>
        <v>5.712490264108188E-2</v>
      </c>
      <c r="D146" s="31">
        <f t="shared" si="8"/>
        <v>0.56020678273029767</v>
      </c>
      <c r="E146" s="31">
        <f t="shared" si="9"/>
        <v>3.7610021123812724E-2</v>
      </c>
    </row>
    <row r="147" spans="2:5" ht="13.9" customHeight="1" x14ac:dyDescent="0.25">
      <c r="B147" s="30">
        <f t="shared" si="11"/>
        <v>1.6380115273775229</v>
      </c>
      <c r="C147" s="31">
        <f t="shared" si="10"/>
        <v>5.6776157215996013E-2</v>
      </c>
      <c r="D147" s="31">
        <f t="shared" si="8"/>
        <v>0.55678674097010805</v>
      </c>
      <c r="E147" s="31">
        <f t="shared" si="9"/>
        <v>3.7841039273815609E-2</v>
      </c>
    </row>
    <row r="148" spans="2:5" ht="13.9" customHeight="1" x14ac:dyDescent="0.25">
      <c r="B148" s="30">
        <f t="shared" si="11"/>
        <v>1.6480115273775229</v>
      </c>
      <c r="C148" s="31">
        <f t="shared" si="10"/>
        <v>5.6431644108697887E-2</v>
      </c>
      <c r="D148" s="31">
        <f t="shared" si="8"/>
        <v>0.55340820428076754</v>
      </c>
      <c r="E148" s="31">
        <f t="shared" si="9"/>
        <v>3.8072057423818494E-2</v>
      </c>
    </row>
    <row r="149" spans="2:5" ht="13.9" customHeight="1" x14ac:dyDescent="0.25">
      <c r="B149" s="30">
        <f t="shared" si="11"/>
        <v>1.6580115273775229</v>
      </c>
      <c r="C149" s="31">
        <f t="shared" si="10"/>
        <v>5.6091286739784078E-2</v>
      </c>
      <c r="D149" s="31">
        <f t="shared" si="8"/>
        <v>0.55007042167104048</v>
      </c>
      <c r="E149" s="31">
        <f t="shared" si="9"/>
        <v>3.8303075573821385E-2</v>
      </c>
    </row>
    <row r="150" spans="2:5" ht="13.9" customHeight="1" x14ac:dyDescent="0.25">
      <c r="B150" s="30">
        <f t="shared" si="11"/>
        <v>1.6680115273775229</v>
      </c>
      <c r="C150" s="31">
        <f t="shared" si="10"/>
        <v>5.5755010366275011E-2</v>
      </c>
      <c r="D150" s="31">
        <f t="shared" si="8"/>
        <v>0.5467726601589491</v>
      </c>
      <c r="E150" s="31">
        <f t="shared" si="9"/>
        <v>3.853409372382427E-2</v>
      </c>
    </row>
    <row r="151" spans="2:5" ht="13.9" customHeight="1" x14ac:dyDescent="0.25">
      <c r="B151" s="30">
        <f t="shared" si="11"/>
        <v>1.6780115273775229</v>
      </c>
      <c r="C151" s="31">
        <f t="shared" si="10"/>
        <v>5.5422742026894699E-2</v>
      </c>
      <c r="D151" s="31">
        <f t="shared" si="8"/>
        <v>0.54351420423514818</v>
      </c>
      <c r="E151" s="31">
        <f t="shared" si="9"/>
        <v>3.8765111873827154E-2</v>
      </c>
    </row>
    <row r="152" spans="2:5" ht="13.9" customHeight="1" x14ac:dyDescent="0.25">
      <c r="B152" s="30">
        <f t="shared" si="11"/>
        <v>1.6880115273775229</v>
      </c>
      <c r="C152" s="31">
        <f t="shared" si="10"/>
        <v>5.5094410489295552E-2</v>
      </c>
      <c r="D152" s="31">
        <f t="shared" si="8"/>
        <v>0.54029435534537462</v>
      </c>
      <c r="E152" s="31">
        <f t="shared" si="9"/>
        <v>3.8996130023830039E-2</v>
      </c>
    </row>
    <row r="153" spans="2:5" ht="13.9" customHeight="1" x14ac:dyDescent="0.25">
      <c r="B153" s="30">
        <f t="shared" si="11"/>
        <v>1.6980115273775229</v>
      </c>
      <c r="C153" s="31">
        <f t="shared" si="10"/>
        <v>5.4769946199147969E-2</v>
      </c>
      <c r="D153" s="31">
        <f t="shared" si="8"/>
        <v>0.53711243139118436</v>
      </c>
      <c r="E153" s="31">
        <f t="shared" si="9"/>
        <v>3.9227148173832924E-2</v>
      </c>
    </row>
    <row r="154" spans="2:5" ht="13.9" customHeight="1" x14ac:dyDescent="0.25">
      <c r="B154" s="30">
        <f t="shared" si="11"/>
        <v>1.7080115273775229</v>
      </c>
      <c r="C154" s="31">
        <f t="shared" si="10"/>
        <v>5.444928123101838E-2</v>
      </c>
      <c r="D154" s="31">
        <f t="shared" si="8"/>
        <v>0.53396776624822795</v>
      </c>
      <c r="E154" s="31">
        <f t="shared" si="9"/>
        <v>3.9458166323835815E-2</v>
      </c>
    </row>
    <row r="155" spans="2:5" ht="13.9" customHeight="1" x14ac:dyDescent="0.25">
      <c r="B155" s="30">
        <f t="shared" si="11"/>
        <v>1.7180115273775229</v>
      </c>
      <c r="C155" s="31">
        <f t="shared" si="10"/>
        <v>5.4132349240962802E-2</v>
      </c>
      <c r="D155" s="31">
        <f t="shared" si="8"/>
        <v>0.53085970930134985</v>
      </c>
      <c r="E155" s="31">
        <f t="shared" si="9"/>
        <v>3.9689184473838693E-2</v>
      </c>
    </row>
    <row r="156" spans="2:5" ht="13.9" customHeight="1" x14ac:dyDescent="0.25">
      <c r="B156" s="30">
        <f t="shared" si="11"/>
        <v>1.7280115273775229</v>
      </c>
      <c r="C156" s="31">
        <f t="shared" si="10"/>
        <v>5.3819085420766445E-2</v>
      </c>
      <c r="D156" s="31">
        <f t="shared" si="8"/>
        <v>0.52778762499583021</v>
      </c>
      <c r="E156" s="31">
        <f t="shared" si="9"/>
        <v>3.9920202623841577E-2</v>
      </c>
    </row>
    <row r="157" spans="2:5" ht="13.9" customHeight="1" x14ac:dyDescent="0.25">
      <c r="B157" s="30">
        <f t="shared" si="11"/>
        <v>1.738011527377523</v>
      </c>
      <c r="C157" s="31">
        <f t="shared" si="10"/>
        <v>5.3509426453763081E-2</v>
      </c>
      <c r="D157" s="31">
        <f t="shared" si="8"/>
        <v>0.52475089240411832</v>
      </c>
      <c r="E157" s="31">
        <f t="shared" si="9"/>
        <v>4.0151220773844462E-2</v>
      </c>
    </row>
    <row r="158" spans="2:5" ht="13.9" customHeight="1" x14ac:dyDescent="0.25">
      <c r="B158" s="30">
        <f t="shared" si="11"/>
        <v>1.748011527377523</v>
      </c>
      <c r="C158" s="31">
        <f t="shared" si="10"/>
        <v>5.3203310472170889E-2</v>
      </c>
      <c r="D158" s="31">
        <f t="shared" si="8"/>
        <v>0.52174890480743819</v>
      </c>
      <c r="E158" s="31">
        <f t="shared" si="9"/>
        <v>4.0382238923847354E-2</v>
      </c>
    </row>
    <row r="159" spans="2:5" ht="13.9" customHeight="1" x14ac:dyDescent="0.25">
      <c r="B159" s="30">
        <f t="shared" si="11"/>
        <v>1.758011527377523</v>
      </c>
      <c r="C159" s="31">
        <f t="shared" si="10"/>
        <v>5.2900677015884426E-2</v>
      </c>
      <c r="D159" s="31">
        <f t="shared" si="8"/>
        <v>0.51878106929167378</v>
      </c>
      <c r="E159" s="31">
        <f t="shared" si="9"/>
        <v>4.0613257073850245E-2</v>
      </c>
    </row>
    <row r="160" spans="2:5" ht="13.9" customHeight="1" x14ac:dyDescent="0.25">
      <c r="B160" s="30">
        <f t="shared" si="11"/>
        <v>1.768011527377523</v>
      </c>
      <c r="C160" s="31">
        <f t="shared" si="10"/>
        <v>5.2601466992664998E-2</v>
      </c>
      <c r="D160" s="31">
        <f t="shared" si="8"/>
        <v>0.51584680635696778</v>
      </c>
      <c r="E160" s="31">
        <f t="shared" si="9"/>
        <v>4.084427522385313E-2</v>
      </c>
    </row>
    <row r="161" spans="2:5" ht="13.9" customHeight="1" x14ac:dyDescent="0.25">
      <c r="B161" s="30">
        <f t="shared" si="11"/>
        <v>1.778011527377523</v>
      </c>
      <c r="C161" s="31">
        <f t="shared" si="10"/>
        <v>5.2305622639674497E-2</v>
      </c>
      <c r="D161" s="31">
        <f t="shared" si="8"/>
        <v>0.51294554954049587</v>
      </c>
      <c r="E161" s="31">
        <f t="shared" si="9"/>
        <v>4.1075293373856014E-2</v>
      </c>
    </row>
    <row r="162" spans="2:5" ht="13.9" customHeight="1" x14ac:dyDescent="0.25">
      <c r="B162" s="30">
        <f t="shared" si="11"/>
        <v>1.788011527377523</v>
      </c>
      <c r="C162" s="31">
        <f t="shared" si="10"/>
        <v>5.2013087486300007E-2</v>
      </c>
      <c r="D162" s="31">
        <f t="shared" si="8"/>
        <v>0.51007674505189826</v>
      </c>
      <c r="E162" s="31">
        <f t="shared" si="9"/>
        <v>4.1306311523858899E-2</v>
      </c>
    </row>
    <row r="163" spans="2:5" ht="13.9" customHeight="1" x14ac:dyDescent="0.25">
      <c r="B163" s="30">
        <f t="shared" si="11"/>
        <v>1.798011527377523</v>
      </c>
      <c r="C163" s="31">
        <f t="shared" si="10"/>
        <v>5.1723806318218934E-2</v>
      </c>
      <c r="D163" s="31">
        <f t="shared" si="8"/>
        <v>0.50723985142087757</v>
      </c>
      <c r="E163" s="31">
        <f t="shared" si="9"/>
        <v>4.1537329673861777E-2</v>
      </c>
    </row>
    <row r="164" spans="2:5" ht="13.9" customHeight="1" x14ac:dyDescent="0.25">
      <c r="B164" s="30">
        <f t="shared" si="11"/>
        <v>1.808011527377523</v>
      </c>
      <c r="C164" s="31">
        <f t="shared" si="10"/>
        <v>5.1437725142656723E-2</v>
      </c>
      <c r="D164" s="31">
        <f t="shared" si="8"/>
        <v>0.50443433915649161</v>
      </c>
      <c r="E164" s="31">
        <f t="shared" si="9"/>
        <v>4.1768347823864668E-2</v>
      </c>
    </row>
    <row r="165" spans="2:5" ht="13.9" customHeight="1" x14ac:dyDescent="0.25">
      <c r="B165" s="30">
        <f t="shared" si="11"/>
        <v>1.818011527377523</v>
      </c>
      <c r="C165" s="31">
        <f t="shared" si="10"/>
        <v>5.1154791154791115E-2</v>
      </c>
      <c r="D165" s="31">
        <f t="shared" si="8"/>
        <v>0.50165969041768999</v>
      </c>
      <c r="E165" s="31">
        <f t="shared" si="9"/>
        <v>4.1999365973867553E-2</v>
      </c>
    </row>
    <row r="166" spans="2:5" ht="13.9" customHeight="1" x14ac:dyDescent="0.25">
      <c r="B166" s="30">
        <f t="shared" si="11"/>
        <v>1.828011527377523</v>
      </c>
      <c r="C166" s="31">
        <f t="shared" si="10"/>
        <v>5.0874952705259137E-2</v>
      </c>
      <c r="D166" s="31">
        <f t="shared" si="8"/>
        <v>0.49891539869466472</v>
      </c>
      <c r="E166" s="31">
        <f t="shared" si="9"/>
        <v>4.2230384123870437E-2</v>
      </c>
    </row>
    <row r="167" spans="2:5" ht="13.9" customHeight="1" x14ac:dyDescent="0.25">
      <c r="B167" s="30">
        <f t="shared" si="11"/>
        <v>1.838011527377523</v>
      </c>
      <c r="C167" s="31">
        <f t="shared" si="10"/>
        <v>5.0598159268724775E-2</v>
      </c>
      <c r="D167" s="31">
        <f t="shared" si="8"/>
        <v>0.49620096850060325</v>
      </c>
      <c r="E167" s="31">
        <f t="shared" si="9"/>
        <v>4.2461402273873329E-2</v>
      </c>
    </row>
    <row r="168" spans="2:5" ht="13.9" customHeight="1" x14ac:dyDescent="0.25">
      <c r="B168" s="30">
        <f t="shared" si="11"/>
        <v>1.8480115273775231</v>
      </c>
      <c r="C168" s="31">
        <f t="shared" si="10"/>
        <v>5.0324361413467196E-2</v>
      </c>
      <c r="D168" s="31">
        <f t="shared" si="8"/>
        <v>0.49351591507344872</v>
      </c>
      <c r="E168" s="31">
        <f t="shared" si="9"/>
        <v>4.2692420423876207E-2</v>
      </c>
    </row>
    <row r="169" spans="2:5" ht="13.9" customHeight="1" x14ac:dyDescent="0.25">
      <c r="B169" s="30">
        <f t="shared" si="11"/>
        <v>1.8580115273775231</v>
      </c>
      <c r="C169" s="31">
        <f t="shared" si="10"/>
        <v>5.0053510771951013E-2</v>
      </c>
      <c r="D169" s="31">
        <f t="shared" si="8"/>
        <v>0.49085976408729198</v>
      </c>
      <c r="E169" s="31">
        <f t="shared" si="9"/>
        <v>4.2923438573879098E-2</v>
      </c>
    </row>
    <row r="170" spans="2:5" ht="13.9" customHeight="1" x14ac:dyDescent="0.25">
      <c r="B170" s="30">
        <f t="shared" si="11"/>
        <v>1.8680115273775231</v>
      </c>
      <c r="C170" s="31">
        <f t="shared" si="10"/>
        <v>4.9785560012341828E-2</v>
      </c>
      <c r="D170" s="31">
        <f t="shared" si="8"/>
        <v>0.48823205137303255</v>
      </c>
      <c r="E170" s="31">
        <f t="shared" si="9"/>
        <v>4.3154456723881976E-2</v>
      </c>
    </row>
    <row r="171" spans="2:5" ht="13.9" customHeight="1" x14ac:dyDescent="0.25">
      <c r="B171" s="30">
        <f t="shared" si="11"/>
        <v>1.8780115273775231</v>
      </c>
      <c r="C171" s="31">
        <f t="shared" si="10"/>
        <v>4.9520462810931871E-2</v>
      </c>
      <c r="D171" s="31">
        <f t="shared" si="8"/>
        <v>0.48563232264796558</v>
      </c>
      <c r="E171" s="31">
        <f t="shared" si="9"/>
        <v>4.3385474873884868E-2</v>
      </c>
    </row>
    <row r="172" spans="2:5" ht="13.9" customHeight="1" x14ac:dyDescent="0.25">
      <c r="B172" s="30">
        <f t="shared" si="11"/>
        <v>1.8880115273775231</v>
      </c>
      <c r="C172" s="31">
        <f t="shared" si="10"/>
        <v>4.9258173825441849E-2</v>
      </c>
      <c r="D172" s="31">
        <f t="shared" si="8"/>
        <v>0.48306013325396052</v>
      </c>
      <c r="E172" s="31">
        <f t="shared" si="9"/>
        <v>4.3616493023887752E-2</v>
      </c>
    </row>
    <row r="173" spans="2:5" ht="13.9" customHeight="1" x14ac:dyDescent="0.25">
      <c r="B173" s="30">
        <f t="shared" si="11"/>
        <v>1.8980115273775231</v>
      </c>
      <c r="C173" s="31">
        <f t="shared" si="10"/>
        <v>4.8998648669166846E-2</v>
      </c>
      <c r="D173" s="31">
        <f t="shared" si="8"/>
        <v>0.48051504790391847</v>
      </c>
      <c r="E173" s="31">
        <f t="shared" si="9"/>
        <v>4.3847511173890637E-2</v>
      </c>
    </row>
    <row r="174" spans="2:5" ht="13.9" customHeight="1" x14ac:dyDescent="0.25">
      <c r="B174" s="30">
        <f t="shared" si="11"/>
        <v>1.9080115273775231</v>
      </c>
      <c r="C174" s="31">
        <f t="shared" si="10"/>
        <v>4.8741843885935193E-2</v>
      </c>
      <c r="D174" s="31">
        <f t="shared" si="8"/>
        <v>0.4779966404362006</v>
      </c>
      <c r="E174" s="31">
        <f t="shared" si="9"/>
        <v>4.4078529323893514E-2</v>
      </c>
    </row>
    <row r="175" spans="2:5" ht="13.9" customHeight="1" x14ac:dyDescent="0.25">
      <c r="B175" s="30">
        <f t="shared" si="11"/>
        <v>1.9180115273775231</v>
      </c>
      <c r="C175" s="31">
        <f t="shared" si="10"/>
        <v>4.8487716925850764E-2</v>
      </c>
      <c r="D175" s="31">
        <f t="shared" si="8"/>
        <v>0.47550449357674068</v>
      </c>
      <c r="E175" s="31">
        <f t="shared" si="9"/>
        <v>4.4309547473896413E-2</v>
      </c>
    </row>
    <row r="176" spans="2:5" ht="13.9" customHeight="1" x14ac:dyDescent="0.25">
      <c r="B176" s="30">
        <f t="shared" si="11"/>
        <v>1.9280115273775231</v>
      </c>
      <c r="C176" s="31">
        <f t="shared" si="10"/>
        <v>4.8236226121790043E-2</v>
      </c>
      <c r="D176" s="31">
        <f t="shared" si="8"/>
        <v>0.4730381987085584</v>
      </c>
      <c r="E176" s="31">
        <f t="shared" si="9"/>
        <v>4.4540565623899298E-2</v>
      </c>
    </row>
    <row r="177" spans="2:5" ht="13.9" customHeight="1" x14ac:dyDescent="0.25">
      <c r="B177" s="30">
        <f t="shared" si="11"/>
        <v>1.9380115273775231</v>
      </c>
      <c r="C177" s="31">
        <f t="shared" si="10"/>
        <v>4.7987330666626977E-2</v>
      </c>
      <c r="D177" s="31">
        <f t="shared" si="8"/>
        <v>0.47059735564841076</v>
      </c>
      <c r="E177" s="31">
        <f t="shared" si="9"/>
        <v>4.4771583773902182E-2</v>
      </c>
    </row>
    <row r="178" spans="2:5" ht="13.9" customHeight="1" x14ac:dyDescent="0.25">
      <c r="B178" s="30">
        <f t="shared" si="11"/>
        <v>1.9480115273775231</v>
      </c>
      <c r="C178" s="31">
        <f t="shared" si="10"/>
        <v>4.7740990591159202E-2</v>
      </c>
      <c r="D178" s="31">
        <f t="shared" si="8"/>
        <v>0.46818157243032094</v>
      </c>
      <c r="E178" s="31">
        <f t="shared" si="9"/>
        <v>4.5002601923905074E-2</v>
      </c>
    </row>
    <row r="179" spans="2:5" ht="13.9" customHeight="1" x14ac:dyDescent="0.25">
      <c r="B179" s="30">
        <f t="shared" si="11"/>
        <v>1.9580115273775232</v>
      </c>
      <c r="C179" s="31">
        <f t="shared" si="10"/>
        <v>4.7497166742710761E-2</v>
      </c>
      <c r="D179" s="31">
        <f t="shared" si="8"/>
        <v>0.46579046509574157</v>
      </c>
      <c r="E179" s="31">
        <f t="shared" si="9"/>
        <v>4.5233620073907944E-2</v>
      </c>
    </row>
    <row r="180" spans="2:5" ht="13.9" customHeight="1" x14ac:dyDescent="0.25">
      <c r="B180" s="30">
        <f t="shared" si="11"/>
        <v>1.9680115273775232</v>
      </c>
      <c r="C180" s="31">
        <f t="shared" si="10"/>
        <v>4.7255820764387134E-2</v>
      </c>
      <c r="D180" s="31">
        <f t="shared" si="8"/>
        <v>0.46342365749011527</v>
      </c>
      <c r="E180" s="31">
        <f t="shared" si="9"/>
        <v>4.5464638223910836E-2</v>
      </c>
    </row>
    <row r="181" spans="2:5" ht="13.9" customHeight="1" x14ac:dyDescent="0.25">
      <c r="B181" s="30">
        <f t="shared" si="11"/>
        <v>1.9780115273775232</v>
      </c>
      <c r="C181" s="31">
        <f t="shared" si="10"/>
        <v>4.7016915074959531E-2</v>
      </c>
      <c r="D181" s="31">
        <f t="shared" si="8"/>
        <v>0.46108078106560563</v>
      </c>
      <c r="E181" s="31">
        <f t="shared" si="9"/>
        <v>4.5695656373913728E-2</v>
      </c>
    </row>
    <row r="182" spans="2:5" ht="13.9" customHeight="1" x14ac:dyDescent="0.25">
      <c r="B182" s="30">
        <f t="shared" si="11"/>
        <v>1.9880115273775232</v>
      </c>
      <c r="C182" s="31">
        <f t="shared" si="10"/>
        <v>4.6780412849356336E-2</v>
      </c>
      <c r="D182" s="31">
        <f t="shared" si="8"/>
        <v>0.45876147468978273</v>
      </c>
      <c r="E182" s="31">
        <f t="shared" si="9"/>
        <v>4.5926674523916605E-2</v>
      </c>
    </row>
    <row r="183" spans="2:5" ht="13.9" customHeight="1" x14ac:dyDescent="0.25">
      <c r="B183" s="30">
        <f t="shared" si="11"/>
        <v>1.9980115273775232</v>
      </c>
      <c r="C183" s="31">
        <f t="shared" si="10"/>
        <v>4.6546277999740336E-2</v>
      </c>
      <c r="D183" s="31">
        <f t="shared" si="8"/>
        <v>0.45646538446005352</v>
      </c>
      <c r="E183" s="31">
        <f t="shared" si="9"/>
        <v>4.615769267391949E-2</v>
      </c>
    </row>
    <row r="184" spans="2:5" ht="13.9" customHeight="1" x14ac:dyDescent="0.25">
      <c r="B184" s="30">
        <f t="shared" si="11"/>
        <v>2.0080115273775232</v>
      </c>
      <c r="C184" s="31">
        <f t="shared" si="10"/>
        <v>4.6314475157151432E-2</v>
      </c>
      <c r="D184" s="31">
        <f t="shared" si="8"/>
        <v>0.45419216352363689</v>
      </c>
      <c r="E184" s="31">
        <f t="shared" si="9"/>
        <v>4.6388710823922374E-2</v>
      </c>
    </row>
    <row r="185" spans="2:5" ht="13.9" customHeight="1" x14ac:dyDescent="0.25">
      <c r="B185" s="30">
        <f t="shared" si="11"/>
        <v>2.018011527377523</v>
      </c>
      <c r="C185" s="31">
        <f t="shared" si="10"/>
        <v>4.6084969653695081E-2</v>
      </c>
      <c r="D185" s="31">
        <f t="shared" si="8"/>
        <v>0.45194147190289152</v>
      </c>
      <c r="E185" s="31">
        <f t="shared" si="9"/>
        <v>4.6619728973925266E-2</v>
      </c>
    </row>
    <row r="186" spans="2:5" ht="13.9" customHeight="1" x14ac:dyDescent="0.25">
      <c r="B186" s="30">
        <f t="shared" si="11"/>
        <v>2.0280115273775228</v>
      </c>
      <c r="C186" s="31">
        <f t="shared" si="10"/>
        <v>4.5857727505257746E-2</v>
      </c>
      <c r="D186" s="31">
        <f t="shared" si="8"/>
        <v>0.44971297632581109</v>
      </c>
      <c r="E186" s="31">
        <f t="shared" si="9"/>
        <v>4.6850747123928137E-2</v>
      </c>
    </row>
    <row r="187" spans="2:5" ht="13.9" customHeight="1" x14ac:dyDescent="0.25">
      <c r="B187" s="30">
        <f t="shared" si="11"/>
        <v>2.0380115273775226</v>
      </c>
      <c r="C187" s="31">
        <f t="shared" si="10"/>
        <v>4.5632715394731238E-2</v>
      </c>
      <c r="D187" s="31">
        <f t="shared" si="8"/>
        <v>0.44750635006151079</v>
      </c>
      <c r="E187" s="31">
        <f t="shared" si="9"/>
        <v>4.7081765273931021E-2</v>
      </c>
    </row>
    <row r="188" spans="2:5" ht="13.9" customHeight="1" x14ac:dyDescent="0.25">
      <c r="B188" s="30">
        <f t="shared" si="11"/>
        <v>2.0480115273775223</v>
      </c>
      <c r="C188" s="31">
        <f t="shared" si="10"/>
        <v>4.5409900655728461E-2</v>
      </c>
      <c r="D188" s="31">
        <f t="shared" si="8"/>
        <v>0.44532127276053224</v>
      </c>
      <c r="E188" s="31">
        <f t="shared" si="9"/>
        <v>4.7312783423933892E-2</v>
      </c>
    </row>
    <row r="189" spans="2:5" ht="13.9" customHeight="1" x14ac:dyDescent="0.25">
      <c r="B189" s="30">
        <f t="shared" si="11"/>
        <v>2.0580115273775221</v>
      </c>
      <c r="C189" s="31">
        <f t="shared" si="10"/>
        <v>4.5189251256773963E-2</v>
      </c>
      <c r="D189" s="31">
        <f t="shared" si="8"/>
        <v>0.4431574302998052</v>
      </c>
      <c r="E189" s="31">
        <f t="shared" si="9"/>
        <v>4.7543801573936784E-2</v>
      </c>
    </row>
    <row r="190" spans="2:5" ht="13.9" customHeight="1" x14ac:dyDescent="0.25">
      <c r="B190" s="30">
        <f t="shared" si="11"/>
        <v>2.0680115273775219</v>
      </c>
      <c r="C190" s="31">
        <f t="shared" si="10"/>
        <v>4.4970735785953168E-2</v>
      </c>
      <c r="D190" s="31">
        <f t="shared" si="8"/>
        <v>0.44101451463210689</v>
      </c>
      <c r="E190" s="31">
        <f t="shared" si="9"/>
        <v>4.7774819723939661E-2</v>
      </c>
    </row>
    <row r="191" spans="2:5" ht="13.9" customHeight="1" x14ac:dyDescent="0.25">
      <c r="B191" s="30">
        <f t="shared" si="11"/>
        <v>2.0780115273775217</v>
      </c>
      <c r="C191" s="31">
        <f t="shared" si="10"/>
        <v>4.4754323436004821E-2</v>
      </c>
      <c r="D191" s="31">
        <f t="shared" si="8"/>
        <v>0.43889222363986846</v>
      </c>
      <c r="E191" s="31">
        <f t="shared" si="9"/>
        <v>4.8005837873942546E-2</v>
      </c>
    </row>
    <row r="192" spans="2:5" ht="13.9" customHeight="1" x14ac:dyDescent="0.25">
      <c r="B192" s="30">
        <f t="shared" si="11"/>
        <v>2.0880115273775215</v>
      </c>
      <c r="C192" s="31">
        <f t="shared" si="10"/>
        <v>4.4539983989841832E-2</v>
      </c>
      <c r="D192" s="31">
        <f t="shared" si="8"/>
        <v>0.43679026099318186</v>
      </c>
      <c r="E192" s="31">
        <f t="shared" si="9"/>
        <v>4.8236856023945417E-2</v>
      </c>
    </row>
    <row r="193" spans="2:5" ht="13.9" customHeight="1" x14ac:dyDescent="0.25">
      <c r="B193" s="30">
        <f t="shared" si="11"/>
        <v>2.0980115273775213</v>
      </c>
      <c r="C193" s="31">
        <f t="shared" si="10"/>
        <v>4.4327687806486181E-2</v>
      </c>
      <c r="D193" s="31">
        <f t="shared" si="8"/>
        <v>0.43470833601186798</v>
      </c>
      <c r="E193" s="31">
        <f t="shared" si="9"/>
        <v>4.8467874173948301E-2</v>
      </c>
    </row>
    <row r="194" spans="2:5" ht="13.9" customHeight="1" x14ac:dyDescent="0.25">
      <c r="B194" s="30">
        <f t="shared" si="11"/>
        <v>2.1080115273775211</v>
      </c>
      <c r="C194" s="31">
        <f t="shared" si="10"/>
        <v>4.4117405807404177E-2</v>
      </c>
      <c r="D194" s="31">
        <f t="shared" si="8"/>
        <v>0.43264616353147051</v>
      </c>
      <c r="E194" s="31">
        <f t="shared" si="9"/>
        <v>4.8698892323951179E-2</v>
      </c>
    </row>
    <row r="195" spans="2:5" ht="13.9" customHeight="1" x14ac:dyDescent="0.25">
      <c r="B195" s="30">
        <f t="shared" si="11"/>
        <v>2.1180115273775209</v>
      </c>
      <c r="C195" s="31">
        <f t="shared" si="10"/>
        <v>4.3909109463228804E-2</v>
      </c>
      <c r="D195" s="31">
        <f t="shared" si="8"/>
        <v>0.43060346377304587</v>
      </c>
      <c r="E195" s="31">
        <f t="shared" si="9"/>
        <v>4.8929910473954057E-2</v>
      </c>
    </row>
    <row r="196" spans="2:5" ht="13.9" customHeight="1" x14ac:dyDescent="0.25">
      <c r="B196" s="30">
        <f t="shared" si="11"/>
        <v>2.1280115273775206</v>
      </c>
      <c r="C196" s="31">
        <f t="shared" si="10"/>
        <v>4.3702770780856444E-2</v>
      </c>
      <c r="D196" s="31">
        <f t="shared" si="8"/>
        <v>0.42857996221662487</v>
      </c>
      <c r="E196" s="31">
        <f t="shared" si="9"/>
        <v>4.9160928623956948E-2</v>
      </c>
    </row>
    <row r="197" spans="2:5" ht="13.9" customHeight="1" x14ac:dyDescent="0.25">
      <c r="B197" s="30">
        <f t="shared" si="11"/>
        <v>2.1380115273775204</v>
      </c>
      <c r="C197" s="31">
        <f t="shared" si="10"/>
        <v>4.3498362290905687E-2</v>
      </c>
      <c r="D197" s="31">
        <f t="shared" si="8"/>
        <v>0.42657538947822476</v>
      </c>
      <c r="E197" s="31">
        <f t="shared" si="9"/>
        <v>4.9391946773959826E-2</v>
      </c>
    </row>
    <row r="198" spans="2:5" ht="13.9" customHeight="1" x14ac:dyDescent="0.25">
      <c r="B198" s="30">
        <f t="shared" si="11"/>
        <v>2.1480115273775202</v>
      </c>
      <c r="C198" s="31">
        <f t="shared" si="10"/>
        <v>4.3295857035526485E-2</v>
      </c>
      <c r="D198" s="31">
        <f t="shared" si="8"/>
        <v>0.42458948119029755</v>
      </c>
      <c r="E198" s="31">
        <f t="shared" si="9"/>
        <v>4.962296492396271E-2</v>
      </c>
    </row>
    <row r="199" spans="2:5" ht="13.9" customHeight="1" x14ac:dyDescent="0.25">
      <c r="B199" s="30">
        <f t="shared" si="11"/>
        <v>2.15801152737752</v>
      </c>
      <c r="C199" s="31">
        <f t="shared" si="10"/>
        <v>4.3095228556548244E-2</v>
      </c>
      <c r="D199" s="31">
        <f t="shared" si="8"/>
        <v>0.42262197788550165</v>
      </c>
      <c r="E199" s="31">
        <f t="shared" si="9"/>
        <v>4.9853983073965588E-2</v>
      </c>
    </row>
    <row r="200" spans="2:5" ht="13.9" customHeight="1" x14ac:dyDescent="0.25">
      <c r="B200" s="30">
        <f t="shared" si="11"/>
        <v>2.1680115273775198</v>
      </c>
      <c r="C200" s="31">
        <f t="shared" si="10"/>
        <v>4.2896450883955904E-2</v>
      </c>
      <c r="D200" s="31">
        <f t="shared" si="8"/>
        <v>0.42067262488369034</v>
      </c>
      <c r="E200" s="31">
        <f t="shared" si="9"/>
        <v>5.0085001223968466E-2</v>
      </c>
    </row>
    <row r="201" spans="2:5" ht="13.9" customHeight="1" x14ac:dyDescent="0.25">
      <c r="B201" s="30">
        <f t="shared" si="11"/>
        <v>2.1780115273775196</v>
      </c>
      <c r="C201" s="31">
        <f t="shared" si="10"/>
        <v>4.2699498524683473E-2</v>
      </c>
      <c r="D201" s="31">
        <f t="shared" ref="D201:D264" si="12">C201*9.8067</f>
        <v>0.4187411721820134</v>
      </c>
      <c r="E201" s="31">
        <f t="shared" ref="E201:E264" si="13">((B201^2)/(4*PI()^2))*D201</f>
        <v>5.031601937397135E-2</v>
      </c>
    </row>
    <row r="202" spans="2:5" ht="13.9" customHeight="1" x14ac:dyDescent="0.25">
      <c r="B202" s="30">
        <f t="shared" si="11"/>
        <v>2.1880115273775194</v>
      </c>
      <c r="C202" s="31">
        <f t="shared" si="10"/>
        <v>4.2504346451714914E-2</v>
      </c>
      <c r="D202" s="31">
        <f t="shared" si="12"/>
        <v>0.41682737434803263</v>
      </c>
      <c r="E202" s="31">
        <f t="shared" si="13"/>
        <v>5.0547037523974228E-2</v>
      </c>
    </row>
    <row r="203" spans="2:5" ht="13.9" customHeight="1" x14ac:dyDescent="0.25">
      <c r="B203" s="30">
        <f t="shared" si="11"/>
        <v>2.1980115273775191</v>
      </c>
      <c r="C203" s="31">
        <f t="shared" si="10"/>
        <v>4.2310970093482496E-2</v>
      </c>
      <c r="D203" s="31">
        <f t="shared" si="12"/>
        <v>0.41493099041575476</v>
      </c>
      <c r="E203" s="31">
        <f t="shared" si="13"/>
        <v>5.0778055673977106E-2</v>
      </c>
    </row>
    <row r="204" spans="2:5" ht="13.9" customHeight="1" x14ac:dyDescent="0.25">
      <c r="B204" s="30">
        <f t="shared" si="11"/>
        <v>2.2080115273775189</v>
      </c>
      <c r="C204" s="31">
        <f t="shared" si="10"/>
        <v>4.2119345323553263E-2</v>
      </c>
      <c r="D204" s="31">
        <f t="shared" si="12"/>
        <v>0.41305178378448976</v>
      </c>
      <c r="E204" s="31">
        <f t="shared" si="13"/>
        <v>5.100907382397999E-2</v>
      </c>
    </row>
    <row r="205" spans="2:5" ht="13.9" customHeight="1" x14ac:dyDescent="0.25">
      <c r="B205" s="30">
        <f t="shared" si="11"/>
        <v>2.2180115273775187</v>
      </c>
      <c r="C205" s="31">
        <f t="shared" ref="C205:C268" si="14">IF(B205&lt;6,$C$5/B205,6*$C$5/B205^2)</f>
        <v>4.192944845059448E-2</v>
      </c>
      <c r="D205" s="31">
        <f t="shared" si="12"/>
        <v>0.41118952212044485</v>
      </c>
      <c r="E205" s="31">
        <f t="shared" si="13"/>
        <v>5.1240091973982875E-2</v>
      </c>
    </row>
    <row r="206" spans="2:5" ht="13.9" customHeight="1" x14ac:dyDescent="0.25">
      <c r="B206" s="30">
        <f t="shared" ref="B206:B269" si="15">B205+0.01</f>
        <v>2.2280115273775185</v>
      </c>
      <c r="C206" s="31">
        <f t="shared" si="14"/>
        <v>4.1741256208609329E-2</v>
      </c>
      <c r="D206" s="31">
        <f t="shared" si="12"/>
        <v>0.40934397726096905</v>
      </c>
      <c r="E206" s="31">
        <f t="shared" si="13"/>
        <v>5.1471110123985753E-2</v>
      </c>
    </row>
    <row r="207" spans="2:5" ht="13.9" customHeight="1" x14ac:dyDescent="0.25">
      <c r="B207" s="30">
        <f t="shared" si="15"/>
        <v>2.2380115273775183</v>
      </c>
      <c r="C207" s="31">
        <f t="shared" si="14"/>
        <v>4.1554745747434355E-2</v>
      </c>
      <c r="D207" s="31">
        <f t="shared" si="12"/>
        <v>0.40751492512136445</v>
      </c>
      <c r="E207" s="31">
        <f t="shared" si="13"/>
        <v>5.170212827398863E-2</v>
      </c>
    </row>
    <row r="208" spans="2:5" ht="13.9" customHeight="1" x14ac:dyDescent="0.25">
      <c r="B208" s="30">
        <f t="shared" si="15"/>
        <v>2.2480115273775181</v>
      </c>
      <c r="C208" s="31">
        <f t="shared" si="14"/>
        <v>4.1369894623490562E-2</v>
      </c>
      <c r="D208" s="31">
        <f t="shared" si="12"/>
        <v>0.40570214560418488</v>
      </c>
      <c r="E208" s="31">
        <f t="shared" si="13"/>
        <v>5.1933146423991515E-2</v>
      </c>
    </row>
    <row r="209" spans="2:5" ht="13.9" customHeight="1" x14ac:dyDescent="0.25">
      <c r="B209" s="30">
        <f t="shared" si="15"/>
        <v>2.2580115273775179</v>
      </c>
      <c r="C209" s="31">
        <f t="shared" si="14"/>
        <v>4.1186680790780257E-2</v>
      </c>
      <c r="D209" s="31">
        <f t="shared" si="12"/>
        <v>0.40390542251094474</v>
      </c>
      <c r="E209" s="31">
        <f t="shared" si="13"/>
        <v>5.2164164573994407E-2</v>
      </c>
    </row>
    <row r="210" spans="2:5" ht="13.9" customHeight="1" x14ac:dyDescent="0.25">
      <c r="B210" s="30">
        <f t="shared" si="15"/>
        <v>2.2680115273775177</v>
      </c>
      <c r="C210" s="31">
        <f t="shared" si="14"/>
        <v>4.1005082592122051E-2</v>
      </c>
      <c r="D210" s="31">
        <f t="shared" si="12"/>
        <v>0.40212454345616327</v>
      </c>
      <c r="E210" s="31">
        <f t="shared" si="13"/>
        <v>5.239518272399727E-2</v>
      </c>
    </row>
    <row r="211" spans="2:5" ht="13.9" customHeight="1" x14ac:dyDescent="0.25">
      <c r="B211" s="30">
        <f t="shared" si="15"/>
        <v>2.2780115273775174</v>
      </c>
      <c r="C211" s="31">
        <f t="shared" si="14"/>
        <v>4.0825078750616799E-2</v>
      </c>
      <c r="D211" s="31">
        <f t="shared" si="12"/>
        <v>0.40035929978367374</v>
      </c>
      <c r="E211" s="31">
        <f t="shared" si="13"/>
        <v>5.2626200874000155E-2</v>
      </c>
    </row>
    <row r="212" spans="2:5" ht="13.9" customHeight="1" x14ac:dyDescent="0.25">
      <c r="B212" s="30">
        <f t="shared" si="15"/>
        <v>2.2880115273775172</v>
      </c>
      <c r="C212" s="31">
        <f t="shared" si="14"/>
        <v>4.0646648361337204E-2</v>
      </c>
      <c r="D212" s="31">
        <f t="shared" si="12"/>
        <v>0.39860948648512551</v>
      </c>
      <c r="E212" s="31">
        <f t="shared" si="13"/>
        <v>5.2857219024003033E-2</v>
      </c>
    </row>
    <row r="213" spans="2:5" ht="13.9" customHeight="1" x14ac:dyDescent="0.25">
      <c r="B213" s="30">
        <f t="shared" si="15"/>
        <v>2.298011527377517</v>
      </c>
      <c r="C213" s="31">
        <f t="shared" si="14"/>
        <v>4.046977088323455E-2</v>
      </c>
      <c r="D213" s="31">
        <f t="shared" si="12"/>
        <v>0.39687490212061621</v>
      </c>
      <c r="E213" s="31">
        <f t="shared" si="13"/>
        <v>5.308823717400591E-2</v>
      </c>
    </row>
    <row r="214" spans="2:5" ht="13.9" customHeight="1" x14ac:dyDescent="0.25">
      <c r="B214" s="30">
        <f t="shared" si="15"/>
        <v>2.3080115273775168</v>
      </c>
      <c r="C214" s="31">
        <f t="shared" si="14"/>
        <v>4.0294426131255702E-2</v>
      </c>
      <c r="D214" s="31">
        <f t="shared" si="12"/>
        <v>0.39515534874138525</v>
      </c>
      <c r="E214" s="31">
        <f t="shared" si="13"/>
        <v>5.3319255324008795E-2</v>
      </c>
    </row>
    <row r="215" spans="2:5" ht="13.9" customHeight="1" x14ac:dyDescent="0.25">
      <c r="B215" s="30">
        <f t="shared" si="15"/>
        <v>2.3180115273775166</v>
      </c>
      <c r="C215" s="31">
        <f t="shared" si="14"/>
        <v>4.0120594268664225E-2</v>
      </c>
      <c r="D215" s="31">
        <f t="shared" si="12"/>
        <v>0.39345063181450945</v>
      </c>
      <c r="E215" s="31">
        <f t="shared" si="13"/>
        <v>5.3550273474011686E-2</v>
      </c>
    </row>
    <row r="216" spans="2:5" ht="13.9" customHeight="1" x14ac:dyDescent="0.25">
      <c r="B216" s="30">
        <f t="shared" si="15"/>
        <v>2.3280115273775164</v>
      </c>
      <c r="C216" s="31">
        <f t="shared" si="14"/>
        <v>3.99482557995594E-2</v>
      </c>
      <c r="D216" s="31">
        <f t="shared" si="12"/>
        <v>0.39176056014953914</v>
      </c>
      <c r="E216" s="31">
        <f t="shared" si="13"/>
        <v>5.3781291624014557E-2</v>
      </c>
    </row>
    <row r="217" spans="2:5" ht="13.9" customHeight="1" x14ac:dyDescent="0.25">
      <c r="B217" s="30">
        <f t="shared" si="15"/>
        <v>2.3380115273775162</v>
      </c>
      <c r="C217" s="31">
        <f t="shared" si="14"/>
        <v>3.9777391561587196E-2</v>
      </c>
      <c r="D217" s="31">
        <f t="shared" si="12"/>
        <v>0.39008494582701714</v>
      </c>
      <c r="E217" s="31">
        <f t="shared" si="13"/>
        <v>5.4012309774017435E-2</v>
      </c>
    </row>
    <row r="218" spans="2:5" ht="13.9" customHeight="1" x14ac:dyDescent="0.25">
      <c r="B218" s="30">
        <f t="shared" si="15"/>
        <v>2.348011527377516</v>
      </c>
      <c r="C218" s="31">
        <f t="shared" si="14"/>
        <v>3.9607982718837545E-2</v>
      </c>
      <c r="D218" s="31">
        <f t="shared" si="12"/>
        <v>0.38842360412882415</v>
      </c>
      <c r="E218" s="31">
        <f t="shared" si="13"/>
        <v>5.4243327924020326E-2</v>
      </c>
    </row>
    <row r="219" spans="2:5" ht="13.9" customHeight="1" x14ac:dyDescent="0.25">
      <c r="B219" s="30">
        <f t="shared" si="15"/>
        <v>2.3580115273775157</v>
      </c>
      <c r="C219" s="31">
        <f t="shared" si="14"/>
        <v>3.944001075492231E-2</v>
      </c>
      <c r="D219" s="31">
        <f t="shared" si="12"/>
        <v>0.3867763534702966</v>
      </c>
      <c r="E219" s="31">
        <f t="shared" si="13"/>
        <v>5.4474346074023204E-2</v>
      </c>
    </row>
    <row r="220" spans="2:5" ht="13.9" customHeight="1" x14ac:dyDescent="0.25">
      <c r="B220" s="30">
        <f t="shared" si="15"/>
        <v>2.3680115273775155</v>
      </c>
      <c r="C220" s="31">
        <f t="shared" si="14"/>
        <v>3.9273457466228651E-2</v>
      </c>
      <c r="D220" s="31">
        <f t="shared" si="12"/>
        <v>0.38514301533406448</v>
      </c>
      <c r="E220" s="31">
        <f t="shared" si="13"/>
        <v>5.4705364224026075E-2</v>
      </c>
    </row>
    <row r="221" spans="2:5" ht="13.9" customHeight="1" x14ac:dyDescent="0.25">
      <c r="B221" s="30">
        <f t="shared" si="15"/>
        <v>2.3780115273775153</v>
      </c>
      <c r="C221" s="31">
        <f t="shared" si="14"/>
        <v>3.9108304955342642E-2</v>
      </c>
      <c r="D221" s="31">
        <f t="shared" si="12"/>
        <v>0.38352341420555863</v>
      </c>
      <c r="E221" s="31">
        <f t="shared" si="13"/>
        <v>5.4936382374028959E-2</v>
      </c>
    </row>
    <row r="222" spans="2:5" ht="13.9" customHeight="1" x14ac:dyDescent="0.25">
      <c r="B222" s="30">
        <f t="shared" si="15"/>
        <v>2.3880115273775151</v>
      </c>
      <c r="C222" s="31">
        <f t="shared" si="14"/>
        <v>3.8944535624638066E-2</v>
      </c>
      <c r="D222" s="31">
        <f t="shared" si="12"/>
        <v>0.3819173775101381</v>
      </c>
      <c r="E222" s="31">
        <f t="shared" si="13"/>
        <v>5.5167400524031844E-2</v>
      </c>
    </row>
    <row r="223" spans="2:5" ht="13.9" customHeight="1" x14ac:dyDescent="0.25">
      <c r="B223" s="30">
        <f t="shared" si="15"/>
        <v>2.3980115273775149</v>
      </c>
      <c r="C223" s="31">
        <f t="shared" si="14"/>
        <v>3.8782132170025706E-2</v>
      </c>
      <c r="D223" s="31">
        <f t="shared" si="12"/>
        <v>0.38032473555179108</v>
      </c>
      <c r="E223" s="31">
        <f t="shared" si="13"/>
        <v>5.5398418674034715E-2</v>
      </c>
    </row>
    <row r="224" spans="2:5" ht="13.9" customHeight="1" x14ac:dyDescent="0.25">
      <c r="B224" s="30">
        <f t="shared" si="15"/>
        <v>2.4080115273775147</v>
      </c>
      <c r="C224" s="31">
        <f t="shared" si="14"/>
        <v>3.8621077574858297E-2</v>
      </c>
      <c r="D224" s="31">
        <f t="shared" si="12"/>
        <v>0.37874532145336282</v>
      </c>
      <c r="E224" s="31">
        <f t="shared" si="13"/>
        <v>5.5629436824037606E-2</v>
      </c>
    </row>
    <row r="225" spans="2:5" ht="13.9" customHeight="1" x14ac:dyDescent="0.25">
      <c r="B225" s="30">
        <f t="shared" si="15"/>
        <v>2.4180115273775145</v>
      </c>
      <c r="C225" s="31">
        <f t="shared" si="14"/>
        <v>3.8461355103986766E-2</v>
      </c>
      <c r="D225" s="31">
        <f t="shared" si="12"/>
        <v>0.37717897109826698</v>
      </c>
      <c r="E225" s="31">
        <f t="shared" si="13"/>
        <v>5.5860454974040477E-2</v>
      </c>
    </row>
    <row r="226" spans="2:5" ht="13.9" customHeight="1" x14ac:dyDescent="0.25">
      <c r="B226" s="30">
        <f t="shared" si="15"/>
        <v>2.4280115273775142</v>
      </c>
      <c r="C226" s="31">
        <f t="shared" si="14"/>
        <v>3.8302948297963366E-2</v>
      </c>
      <c r="D226" s="31">
        <f t="shared" si="12"/>
        <v>0.37562552307363734</v>
      </c>
      <c r="E226" s="31">
        <f t="shared" si="13"/>
        <v>5.6091473124043362E-2</v>
      </c>
    </row>
    <row r="227" spans="2:5" ht="13.9" customHeight="1" x14ac:dyDescent="0.25">
      <c r="B227" s="30">
        <f t="shared" si="15"/>
        <v>2.438011527377514</v>
      </c>
      <c r="C227" s="31">
        <f t="shared" si="14"/>
        <v>3.8145840967387441E-2</v>
      </c>
      <c r="D227" s="31">
        <f t="shared" si="12"/>
        <v>0.37408481861487841</v>
      </c>
      <c r="E227" s="31">
        <f t="shared" si="13"/>
        <v>5.6322491274046239E-2</v>
      </c>
    </row>
    <row r="228" spans="2:5" ht="13.9" customHeight="1" x14ac:dyDescent="0.25">
      <c r="B228" s="30">
        <f t="shared" si="15"/>
        <v>2.4480115273775138</v>
      </c>
      <c r="C228" s="31">
        <f t="shared" si="14"/>
        <v>3.7990017187389757E-2</v>
      </c>
      <c r="D228" s="31">
        <f t="shared" si="12"/>
        <v>0.37255670155157511</v>
      </c>
      <c r="E228" s="31">
        <f t="shared" si="13"/>
        <v>5.6553509424049124E-2</v>
      </c>
    </row>
    <row r="229" spans="2:5" ht="13.9" customHeight="1" x14ac:dyDescent="0.25">
      <c r="B229" s="30">
        <f t="shared" si="15"/>
        <v>2.4580115273775136</v>
      </c>
      <c r="C229" s="31">
        <f t="shared" si="14"/>
        <v>3.7835461292251536E-2</v>
      </c>
      <c r="D229" s="31">
        <f t="shared" si="12"/>
        <v>0.37104101825472313</v>
      </c>
      <c r="E229" s="31">
        <f t="shared" si="13"/>
        <v>5.6784527574052002E-2</v>
      </c>
    </row>
    <row r="230" spans="2:5" ht="13.9" customHeight="1" x14ac:dyDescent="0.25">
      <c r="B230" s="30">
        <f t="shared" si="15"/>
        <v>2.4680115273775134</v>
      </c>
      <c r="C230" s="31">
        <f t="shared" si="14"/>
        <v>3.7682157870154262E-2</v>
      </c>
      <c r="D230" s="31">
        <f t="shared" si="12"/>
        <v>0.36953761758524178</v>
      </c>
      <c r="E230" s="31">
        <f t="shared" si="13"/>
        <v>5.7015545724054886E-2</v>
      </c>
    </row>
    <row r="231" spans="2:5" ht="13.9" customHeight="1" x14ac:dyDescent="0.25">
      <c r="B231" s="30">
        <f t="shared" si="15"/>
        <v>2.4780115273775132</v>
      </c>
      <c r="C231" s="31">
        <f t="shared" si="14"/>
        <v>3.7530091758056577E-2</v>
      </c>
      <c r="D231" s="31">
        <f t="shared" si="12"/>
        <v>0.36804635084373344</v>
      </c>
      <c r="E231" s="31">
        <f t="shared" si="13"/>
        <v>5.7246563874057778E-2</v>
      </c>
    </row>
    <row r="232" spans="2:5" ht="13.9" customHeight="1" x14ac:dyDescent="0.25">
      <c r="B232" s="30">
        <f t="shared" si="15"/>
        <v>2.488011527377513</v>
      </c>
      <c r="C232" s="31">
        <f t="shared" si="14"/>
        <v>3.7379248036694825E-2</v>
      </c>
      <c r="D232" s="31">
        <f t="shared" si="12"/>
        <v>0.36656707172145508</v>
      </c>
      <c r="E232" s="31">
        <f t="shared" si="13"/>
        <v>5.7477582024060628E-2</v>
      </c>
    </row>
    <row r="233" spans="2:5" ht="13.9" customHeight="1" x14ac:dyDescent="0.25">
      <c r="B233" s="30">
        <f t="shared" si="15"/>
        <v>2.4980115273775128</v>
      </c>
      <c r="C233" s="31">
        <f t="shared" si="14"/>
        <v>3.7229612025703573E-2</v>
      </c>
      <c r="D233" s="31">
        <f t="shared" si="12"/>
        <v>0.36509963625246722</v>
      </c>
      <c r="E233" s="31">
        <f t="shared" si="13"/>
        <v>5.7708600174063526E-2</v>
      </c>
    </row>
    <row r="234" spans="2:5" ht="13.9" customHeight="1" x14ac:dyDescent="0.25">
      <c r="B234" s="30">
        <f t="shared" si="15"/>
        <v>2.5080115273775125</v>
      </c>
      <c r="C234" s="31">
        <f t="shared" si="14"/>
        <v>3.7081169278852917E-2</v>
      </c>
      <c r="D234" s="31">
        <f t="shared" si="12"/>
        <v>0.36364390276692687</v>
      </c>
      <c r="E234" s="31">
        <f t="shared" si="13"/>
        <v>5.7939618324066411E-2</v>
      </c>
    </row>
    <row r="235" spans="2:5" ht="13.9" customHeight="1" x14ac:dyDescent="0.25">
      <c r="B235" s="30">
        <f t="shared" si="15"/>
        <v>2.5180115273775123</v>
      </c>
      <c r="C235" s="31">
        <f t="shared" si="14"/>
        <v>3.6933905579399275E-2</v>
      </c>
      <c r="D235" s="31">
        <f t="shared" si="12"/>
        <v>0.36219973184549487</v>
      </c>
      <c r="E235" s="31">
        <f t="shared" si="13"/>
        <v>5.8170636474069282E-2</v>
      </c>
    </row>
    <row r="236" spans="2:5" ht="13.9" customHeight="1" x14ac:dyDescent="0.25">
      <c r="B236" s="30">
        <f t="shared" si="15"/>
        <v>2.5280115273775121</v>
      </c>
      <c r="C236" s="31">
        <f t="shared" si="14"/>
        <v>3.6787806935546521E-2</v>
      </c>
      <c r="D236" s="31">
        <f t="shared" si="12"/>
        <v>0.36076698627482406</v>
      </c>
      <c r="E236" s="31">
        <f t="shared" si="13"/>
        <v>5.8401654624072166E-2</v>
      </c>
    </row>
    <row r="237" spans="2:5" ht="13.9" customHeight="1" x14ac:dyDescent="0.25">
      <c r="B237" s="30">
        <f t="shared" si="15"/>
        <v>2.5380115273775119</v>
      </c>
      <c r="C237" s="31">
        <f t="shared" si="14"/>
        <v>3.6642859576014403E-2</v>
      </c>
      <c r="D237" s="31">
        <f t="shared" si="12"/>
        <v>0.35934553100410044</v>
      </c>
      <c r="E237" s="31">
        <f t="shared" si="13"/>
        <v>5.8632672774075058E-2</v>
      </c>
    </row>
    <row r="238" spans="2:5" ht="13.9" customHeight="1" x14ac:dyDescent="0.25">
      <c r="B238" s="30">
        <f t="shared" si="15"/>
        <v>2.5480115273775117</v>
      </c>
      <c r="C238" s="31">
        <f t="shared" si="14"/>
        <v>3.6499049945711327E-2</v>
      </c>
      <c r="D238" s="31">
        <f t="shared" si="12"/>
        <v>0.35793523310260728</v>
      </c>
      <c r="E238" s="31">
        <f t="shared" si="13"/>
        <v>5.8863690924077942E-2</v>
      </c>
    </row>
    <row r="239" spans="2:5" ht="13.9" customHeight="1" x14ac:dyDescent="0.25">
      <c r="B239" s="30">
        <f t="shared" si="15"/>
        <v>2.5580115273775115</v>
      </c>
      <c r="C239" s="31">
        <f t="shared" si="14"/>
        <v>3.6356364701508652E-2</v>
      </c>
      <c r="D239" s="31">
        <f t="shared" si="12"/>
        <v>0.35653596171828489</v>
      </c>
      <c r="E239" s="31">
        <f t="shared" si="13"/>
        <v>5.9094709074080813E-2</v>
      </c>
    </row>
    <row r="240" spans="2:5" ht="13.9" customHeight="1" x14ac:dyDescent="0.25">
      <c r="B240" s="30">
        <f t="shared" si="15"/>
        <v>2.5680115273775113</v>
      </c>
      <c r="C240" s="31">
        <f t="shared" si="14"/>
        <v>3.621479070811371E-2</v>
      </c>
      <c r="D240" s="31">
        <f t="shared" si="12"/>
        <v>0.35514758803725871</v>
      </c>
      <c r="E240" s="31">
        <f t="shared" si="13"/>
        <v>5.9325727224083684E-2</v>
      </c>
    </row>
    <row r="241" spans="2:5" ht="13.9" customHeight="1" x14ac:dyDescent="0.25">
      <c r="B241" s="30">
        <f t="shared" si="15"/>
        <v>2.578011527377511</v>
      </c>
      <c r="C241" s="31">
        <f t="shared" si="14"/>
        <v>3.6074315034038851E-2</v>
      </c>
      <c r="D241" s="31">
        <f t="shared" si="12"/>
        <v>0.35376998524430875</v>
      </c>
      <c r="E241" s="31">
        <f t="shared" si="13"/>
        <v>5.9556745374086575E-2</v>
      </c>
    </row>
    <row r="242" spans="2:5" ht="13.9" customHeight="1" x14ac:dyDescent="0.25">
      <c r="B242" s="30">
        <f t="shared" si="15"/>
        <v>2.5880115273775108</v>
      </c>
      <c r="C242" s="31">
        <f t="shared" si="14"/>
        <v>3.5934924947663947E-2</v>
      </c>
      <c r="D242" s="31">
        <f t="shared" si="12"/>
        <v>0.35240302848425603</v>
      </c>
      <c r="E242" s="31">
        <f t="shared" si="13"/>
        <v>5.9787763524089453E-2</v>
      </c>
    </row>
    <row r="243" spans="2:5" ht="13.9" customHeight="1" x14ac:dyDescent="0.25">
      <c r="B243" s="30">
        <f t="shared" si="15"/>
        <v>2.5980115273775106</v>
      </c>
      <c r="C243" s="31">
        <f t="shared" si="14"/>
        <v>3.5796607913389906E-2</v>
      </c>
      <c r="D243" s="31">
        <f t="shared" si="12"/>
        <v>0.35104659482424078</v>
      </c>
      <c r="E243" s="31">
        <f t="shared" si="13"/>
        <v>6.0018781674092324E-2</v>
      </c>
    </row>
    <row r="244" spans="2:5" ht="13.9" customHeight="1" x14ac:dyDescent="0.25">
      <c r="B244" s="30">
        <f t="shared" si="15"/>
        <v>2.6080115273775104</v>
      </c>
      <c r="C244" s="31">
        <f t="shared" si="14"/>
        <v>3.5659351587880549E-2</v>
      </c>
      <c r="D244" s="31">
        <f t="shared" si="12"/>
        <v>0.34970056321686815</v>
      </c>
      <c r="E244" s="31">
        <f t="shared" si="13"/>
        <v>6.0249799824095208E-2</v>
      </c>
    </row>
    <row r="245" spans="2:5" ht="13.9" customHeight="1" x14ac:dyDescent="0.25">
      <c r="B245" s="30">
        <f t="shared" si="15"/>
        <v>2.6180115273775102</v>
      </c>
      <c r="C245" s="31">
        <f t="shared" si="14"/>
        <v>3.5523143816390712E-2</v>
      </c>
      <c r="D245" s="31">
        <f t="shared" si="12"/>
        <v>0.34836481446419876</v>
      </c>
      <c r="E245" s="31">
        <f t="shared" si="13"/>
        <v>6.0480817974098093E-2</v>
      </c>
    </row>
    <row r="246" spans="2:5" ht="13.9" customHeight="1" x14ac:dyDescent="0.25">
      <c r="B246" s="30">
        <f t="shared" si="15"/>
        <v>2.62801152737751</v>
      </c>
      <c r="C246" s="31">
        <f t="shared" si="14"/>
        <v>3.5387972629178158E-2</v>
      </c>
      <c r="D246" s="31">
        <f t="shared" si="12"/>
        <v>0.34703923118256141</v>
      </c>
      <c r="E246" s="31">
        <f t="shared" si="13"/>
        <v>6.0711836124100978E-2</v>
      </c>
    </row>
    <row r="247" spans="2:5" ht="13.9" customHeight="1" x14ac:dyDescent="0.25">
      <c r="B247" s="30">
        <f t="shared" si="15"/>
        <v>2.6380115273775098</v>
      </c>
      <c r="C247" s="31">
        <f t="shared" si="14"/>
        <v>3.5253826237997075E-2</v>
      </c>
      <c r="D247" s="31">
        <f t="shared" si="12"/>
        <v>0.34572369776816592</v>
      </c>
      <c r="E247" s="31">
        <f t="shared" si="13"/>
        <v>6.0942854274103848E-2</v>
      </c>
    </row>
    <row r="248" spans="2:5" ht="13.9" customHeight="1" x14ac:dyDescent="0.25">
      <c r="B248" s="30">
        <f t="shared" si="15"/>
        <v>2.6480115273775096</v>
      </c>
      <c r="C248" s="31">
        <f t="shared" si="14"/>
        <v>3.5120693032671076E-2</v>
      </c>
      <c r="D248" s="31">
        <f t="shared" si="12"/>
        <v>0.34441810036349541</v>
      </c>
      <c r="E248" s="31">
        <f t="shared" si="13"/>
        <v>6.1173872424106733E-2</v>
      </c>
    </row>
    <row r="249" spans="2:5" ht="13.9" customHeight="1" x14ac:dyDescent="0.25">
      <c r="B249" s="30">
        <f t="shared" si="15"/>
        <v>2.6580115273775093</v>
      </c>
      <c r="C249" s="31">
        <f t="shared" si="14"/>
        <v>3.4988561577743486E-2</v>
      </c>
      <c r="D249" s="31">
        <f t="shared" si="12"/>
        <v>0.34312232682445704</v>
      </c>
      <c r="E249" s="31">
        <f t="shared" si="13"/>
        <v>6.1404890574109618E-2</v>
      </c>
    </row>
    <row r="250" spans="2:5" ht="13.9" customHeight="1" x14ac:dyDescent="0.25">
      <c r="B250" s="30">
        <f t="shared" si="15"/>
        <v>2.6680115273775091</v>
      </c>
      <c r="C250" s="31">
        <f t="shared" si="14"/>
        <v>3.4857420609203014E-2</v>
      </c>
      <c r="D250" s="31">
        <f t="shared" si="12"/>
        <v>0.34183626668827116</v>
      </c>
      <c r="E250" s="31">
        <f t="shared" si="13"/>
        <v>6.1635908724112488E-2</v>
      </c>
    </row>
    <row r="251" spans="2:5" ht="13.9" customHeight="1" x14ac:dyDescent="0.25">
      <c r="B251" s="30">
        <f t="shared" si="15"/>
        <v>2.6780115273775089</v>
      </c>
      <c r="C251" s="31">
        <f t="shared" si="14"/>
        <v>3.4727259031282785E-2</v>
      </c>
      <c r="D251" s="31">
        <f t="shared" si="12"/>
        <v>0.34055981114208089</v>
      </c>
      <c r="E251" s="31">
        <f t="shared" si="13"/>
        <v>6.186692687411538E-2</v>
      </c>
    </row>
    <row r="252" spans="2:5" ht="13.9" customHeight="1" x14ac:dyDescent="0.25">
      <c r="B252" s="30">
        <f t="shared" si="15"/>
        <v>2.6880115273775087</v>
      </c>
      <c r="C252" s="31">
        <f t="shared" si="14"/>
        <v>3.4598065913330783E-2</v>
      </c>
      <c r="D252" s="31">
        <f t="shared" si="12"/>
        <v>0.33929285299226097</v>
      </c>
      <c r="E252" s="31">
        <f t="shared" si="13"/>
        <v>6.2097945024118258E-2</v>
      </c>
    </row>
    <row r="253" spans="2:5" ht="13.9" customHeight="1" x14ac:dyDescent="0.25">
      <c r="B253" s="30">
        <f t="shared" si="15"/>
        <v>2.6980115273775085</v>
      </c>
      <c r="C253" s="31">
        <f t="shared" si="14"/>
        <v>3.4469830486749932E-2</v>
      </c>
      <c r="D253" s="31">
        <f t="shared" si="12"/>
        <v>0.33803528663441051</v>
      </c>
      <c r="E253" s="31">
        <f t="shared" si="13"/>
        <v>6.2328963174121128E-2</v>
      </c>
    </row>
    <row r="254" spans="2:5" ht="13.9" customHeight="1" x14ac:dyDescent="0.25">
      <c r="B254" s="30">
        <f t="shared" si="15"/>
        <v>2.7080115273775083</v>
      </c>
      <c r="C254" s="31">
        <f t="shared" si="14"/>
        <v>3.4342542142005959E-2</v>
      </c>
      <c r="D254" s="31">
        <f t="shared" si="12"/>
        <v>0.33678700802400979</v>
      </c>
      <c r="E254" s="31">
        <f t="shared" si="13"/>
        <v>6.255998132412402E-2</v>
      </c>
    </row>
    <row r="255" spans="2:5" ht="13.9" customHeight="1" x14ac:dyDescent="0.25">
      <c r="B255" s="30">
        <f t="shared" si="15"/>
        <v>2.7180115273775081</v>
      </c>
      <c r="C255" s="31">
        <f t="shared" si="14"/>
        <v>3.421619042570128E-2</v>
      </c>
      <c r="D255" s="31">
        <f t="shared" si="12"/>
        <v>0.33554791464772471</v>
      </c>
      <c r="E255" s="31">
        <f t="shared" si="13"/>
        <v>6.2790999474126905E-2</v>
      </c>
    </row>
    <row r="256" spans="2:5" ht="13.9" customHeight="1" x14ac:dyDescent="0.25">
      <c r="B256" s="30">
        <f t="shared" si="15"/>
        <v>2.7280115273775078</v>
      </c>
      <c r="C256" s="31">
        <f t="shared" si="14"/>
        <v>3.40907650377133E-2</v>
      </c>
      <c r="D256" s="31">
        <f t="shared" si="12"/>
        <v>0.33431790549534302</v>
      </c>
      <c r="E256" s="31">
        <f t="shared" si="13"/>
        <v>6.3022017624129775E-2</v>
      </c>
    </row>
    <row r="257" spans="2:5" ht="13.9" customHeight="1" x14ac:dyDescent="0.25">
      <c r="B257" s="30">
        <f t="shared" si="15"/>
        <v>2.7380115273775076</v>
      </c>
      <c r="C257" s="31">
        <f t="shared" si="14"/>
        <v>3.3966255828395381E-2</v>
      </c>
      <c r="D257" s="31">
        <f t="shared" si="12"/>
        <v>0.33309688103232493</v>
      </c>
      <c r="E257" s="31">
        <f t="shared" si="13"/>
        <v>6.325303577413266E-2</v>
      </c>
    </row>
    <row r="258" spans="2:5" ht="13.9" customHeight="1" x14ac:dyDescent="0.25">
      <c r="B258" s="30">
        <f t="shared" si="15"/>
        <v>2.7480115273775074</v>
      </c>
      <c r="C258" s="31">
        <f t="shared" si="14"/>
        <v>3.3842652795838923E-2</v>
      </c>
      <c r="D258" s="31">
        <f t="shared" si="12"/>
        <v>0.33188474317295352</v>
      </c>
      <c r="E258" s="31">
        <f t="shared" si="13"/>
        <v>6.3484053924135531E-2</v>
      </c>
    </row>
    <row r="259" spans="2:5" ht="13.9" customHeight="1" x14ac:dyDescent="0.25">
      <c r="B259" s="30">
        <f t="shared" si="15"/>
        <v>2.7580115273775072</v>
      </c>
      <c r="C259" s="31">
        <f t="shared" si="14"/>
        <v>3.3719946083195063E-2</v>
      </c>
      <c r="D259" s="31">
        <f t="shared" si="12"/>
        <v>0.33068139525406898</v>
      </c>
      <c r="E259" s="31">
        <f t="shared" si="13"/>
        <v>6.3715072074138415E-2</v>
      </c>
    </row>
    <row r="260" spans="2:5" ht="13.9" customHeight="1" x14ac:dyDescent="0.25">
      <c r="B260" s="30">
        <f t="shared" si="15"/>
        <v>2.768011527377507</v>
      </c>
      <c r="C260" s="31">
        <f t="shared" si="14"/>
        <v>3.3598125976054313E-2</v>
      </c>
      <c r="D260" s="31">
        <f t="shared" si="12"/>
        <v>0.32948674200937184</v>
      </c>
      <c r="E260" s="31">
        <f t="shared" si="13"/>
        <v>6.39460902241413E-2</v>
      </c>
    </row>
    <row r="261" spans="2:5" ht="13.9" customHeight="1" x14ac:dyDescent="0.25">
      <c r="B261" s="30">
        <f t="shared" si="15"/>
        <v>2.7780115273775068</v>
      </c>
      <c r="C261" s="31">
        <f t="shared" si="14"/>
        <v>3.3477182899882954E-2</v>
      </c>
      <c r="D261" s="31">
        <f t="shared" si="12"/>
        <v>0.32830068954428215</v>
      </c>
      <c r="E261" s="31">
        <f t="shared" si="13"/>
        <v>6.4177108374144184E-2</v>
      </c>
    </row>
    <row r="262" spans="2:5" ht="13.9" customHeight="1" x14ac:dyDescent="0.25">
      <c r="B262" s="30">
        <f t="shared" si="15"/>
        <v>2.7880115273775066</v>
      </c>
      <c r="C262" s="31">
        <f t="shared" si="14"/>
        <v>3.3357107417514444E-2</v>
      </c>
      <c r="D262" s="31">
        <f t="shared" si="12"/>
        <v>0.32712314531133885</v>
      </c>
      <c r="E262" s="31">
        <f t="shared" si="13"/>
        <v>6.4408126524147055E-2</v>
      </c>
    </row>
    <row r="263" spans="2:5" ht="13.9" customHeight="1" x14ac:dyDescent="0.25">
      <c r="B263" s="30">
        <f t="shared" si="15"/>
        <v>2.7980115273775064</v>
      </c>
      <c r="C263" s="31">
        <f t="shared" si="14"/>
        <v>3.3237890226694725E-2</v>
      </c>
      <c r="D263" s="31">
        <f t="shared" si="12"/>
        <v>0.32595401808612712</v>
      </c>
      <c r="E263" s="31">
        <f t="shared" si="13"/>
        <v>6.463914467414994E-2</v>
      </c>
    </row>
    <row r="264" spans="2:5" ht="13.9" customHeight="1" x14ac:dyDescent="0.25">
      <c r="B264" s="30">
        <f t="shared" si="15"/>
        <v>2.8080115273775061</v>
      </c>
      <c r="C264" s="31">
        <f t="shared" si="14"/>
        <v>3.3119522157679937E-2</v>
      </c>
      <c r="D264" s="31">
        <f t="shared" si="12"/>
        <v>0.32479321794371979</v>
      </c>
      <c r="E264" s="31">
        <f t="shared" si="13"/>
        <v>6.4870162824152824E-2</v>
      </c>
    </row>
    <row r="265" spans="2:5" ht="13.9" customHeight="1" x14ac:dyDescent="0.25">
      <c r="B265" s="30">
        <f t="shared" si="15"/>
        <v>2.8180115273775059</v>
      </c>
      <c r="C265" s="31">
        <f t="shared" si="14"/>
        <v>3.3001994170885292E-2</v>
      </c>
      <c r="D265" s="31">
        <f t="shared" ref="D265:D328" si="16">C265*9.8067</f>
        <v>0.32364065623562077</v>
      </c>
      <c r="E265" s="31">
        <f t="shared" ref="E265:E328" si="17">((B265^2)/(4*PI()^2))*D265</f>
        <v>6.5101180974155709E-2</v>
      </c>
    </row>
    <row r="266" spans="2:5" ht="13.9" customHeight="1" x14ac:dyDescent="0.25">
      <c r="B266" s="30">
        <f t="shared" si="15"/>
        <v>2.8280115273775057</v>
      </c>
      <c r="C266" s="31">
        <f t="shared" si="14"/>
        <v>3.2885297354583808E-2</v>
      </c>
      <c r="D266" s="31">
        <f t="shared" si="16"/>
        <v>0.32249624556719703</v>
      </c>
      <c r="E266" s="31">
        <f t="shared" si="17"/>
        <v>6.5332199124158594E-2</v>
      </c>
    </row>
    <row r="267" spans="2:5" ht="13.9" customHeight="1" x14ac:dyDescent="0.25">
      <c r="B267" s="30">
        <f t="shared" si="15"/>
        <v>2.8380115273775055</v>
      </c>
      <c r="C267" s="31">
        <f t="shared" si="14"/>
        <v>3.2769422922653745E-2</v>
      </c>
      <c r="D267" s="31">
        <f t="shared" si="16"/>
        <v>0.32135989977558843</v>
      </c>
      <c r="E267" s="31">
        <f t="shared" si="17"/>
        <v>6.5563217274161451E-2</v>
      </c>
    </row>
    <row r="268" spans="2:5" ht="13.9" customHeight="1" x14ac:dyDescent="0.25">
      <c r="B268" s="30">
        <f t="shared" si="15"/>
        <v>2.8480115273775053</v>
      </c>
      <c r="C268" s="31">
        <f t="shared" si="14"/>
        <v>3.2654362212373451E-2</v>
      </c>
      <c r="D268" s="31">
        <f t="shared" si="16"/>
        <v>0.32023153390808268</v>
      </c>
      <c r="E268" s="31">
        <f t="shared" si="17"/>
        <v>6.5794235424164335E-2</v>
      </c>
    </row>
    <row r="269" spans="2:5" ht="13.9" customHeight="1" x14ac:dyDescent="0.25">
      <c r="B269" s="30">
        <f t="shared" si="15"/>
        <v>2.8580115273775051</v>
      </c>
      <c r="C269" s="31">
        <f t="shared" ref="C269:C332" si="18">IF(B269&lt;6,$C$5/B269,6*$C$5/B269^2)</f>
        <v>3.2540106682262496E-2</v>
      </c>
      <c r="D269" s="31">
        <f t="shared" si="16"/>
        <v>0.31911106420094359</v>
      </c>
      <c r="E269" s="31">
        <f t="shared" si="17"/>
        <v>6.602525357416722E-2</v>
      </c>
    </row>
    <row r="270" spans="2:5" ht="13.9" customHeight="1" x14ac:dyDescent="0.25">
      <c r="B270" s="30">
        <f t="shared" ref="B270:B333" si="19">B269+0.01</f>
        <v>2.8680115273775049</v>
      </c>
      <c r="C270" s="31">
        <f t="shared" si="18"/>
        <v>3.2426647909968034E-2</v>
      </c>
      <c r="D270" s="31">
        <f t="shared" si="16"/>
        <v>0.31799840805868351</v>
      </c>
      <c r="E270" s="31">
        <f t="shared" si="17"/>
        <v>6.6256271724170104E-2</v>
      </c>
    </row>
    <row r="271" spans="2:5" ht="13.9" customHeight="1" x14ac:dyDescent="0.25">
      <c r="B271" s="30">
        <f t="shared" si="19"/>
        <v>2.8780115273775047</v>
      </c>
      <c r="C271" s="31">
        <f t="shared" si="18"/>
        <v>3.231397759019515E-2</v>
      </c>
      <c r="D271" s="31">
        <f t="shared" si="16"/>
        <v>0.31689348403376677</v>
      </c>
      <c r="E271" s="31">
        <f t="shared" si="17"/>
        <v>6.6487289874172989E-2</v>
      </c>
    </row>
    <row r="272" spans="2:5" ht="13.9" customHeight="1" x14ac:dyDescent="0.25">
      <c r="B272" s="30">
        <f t="shared" si="19"/>
        <v>2.8880115273775044</v>
      </c>
      <c r="C272" s="31">
        <f t="shared" si="18"/>
        <v>3.2202087532680258E-2</v>
      </c>
      <c r="D272" s="31">
        <f t="shared" si="16"/>
        <v>0.31579621180673545</v>
      </c>
      <c r="E272" s="31">
        <f t="shared" si="17"/>
        <v>6.6718308024175874E-2</v>
      </c>
    </row>
    <row r="273" spans="2:5" ht="13.9" customHeight="1" x14ac:dyDescent="0.25">
      <c r="B273" s="30">
        <f t="shared" si="19"/>
        <v>2.8980115273775042</v>
      </c>
      <c r="C273" s="31">
        <f t="shared" si="18"/>
        <v>3.2090969660206435E-2</v>
      </c>
      <c r="D273" s="31">
        <f t="shared" si="16"/>
        <v>0.31470651216674644</v>
      </c>
      <c r="E273" s="31">
        <f t="shared" si="17"/>
        <v>6.6949326174178758E-2</v>
      </c>
    </row>
    <row r="274" spans="2:5" ht="13.9" customHeight="1" x14ac:dyDescent="0.25">
      <c r="B274" s="30">
        <f t="shared" si="19"/>
        <v>2.908011527377504</v>
      </c>
      <c r="C274" s="31">
        <f t="shared" si="18"/>
        <v>3.1980616006659725E-2</v>
      </c>
      <c r="D274" s="31">
        <f t="shared" si="16"/>
        <v>0.31362430699250993</v>
      </c>
      <c r="E274" s="31">
        <f t="shared" si="17"/>
        <v>6.7180344324181643E-2</v>
      </c>
    </row>
    <row r="275" spans="2:5" ht="13.9" customHeight="1" x14ac:dyDescent="0.25">
      <c r="B275" s="30">
        <f t="shared" si="19"/>
        <v>2.9180115273775038</v>
      </c>
      <c r="C275" s="31">
        <f t="shared" si="18"/>
        <v>3.1871018715125377E-2</v>
      </c>
      <c r="D275" s="31">
        <f t="shared" si="16"/>
        <v>0.31254951923362001</v>
      </c>
      <c r="E275" s="31">
        <f t="shared" si="17"/>
        <v>6.7411362474184514E-2</v>
      </c>
    </row>
    <row r="276" spans="2:5" ht="13.9" customHeight="1" x14ac:dyDescent="0.25">
      <c r="B276" s="30">
        <f t="shared" si="19"/>
        <v>2.9280115273775036</v>
      </c>
      <c r="C276" s="31">
        <f t="shared" si="18"/>
        <v>3.1762170036023107E-2</v>
      </c>
      <c r="D276" s="31">
        <f t="shared" si="16"/>
        <v>0.31148207289226776</v>
      </c>
      <c r="E276" s="31">
        <f t="shared" si="17"/>
        <v>6.7642380624187384E-2</v>
      </c>
    </row>
    <row r="277" spans="2:5" ht="13.9" customHeight="1" x14ac:dyDescent="0.25">
      <c r="B277" s="30">
        <f t="shared" si="19"/>
        <v>2.9380115273775034</v>
      </c>
      <c r="C277" s="31">
        <f t="shared" si="18"/>
        <v>3.1654062325280487E-2</v>
      </c>
      <c r="D277" s="31">
        <f t="shared" si="16"/>
        <v>0.31042189300532813</v>
      </c>
      <c r="E277" s="31">
        <f t="shared" si="17"/>
        <v>6.7873398774190269E-2</v>
      </c>
    </row>
    <row r="278" spans="2:5" ht="13.9" customHeight="1" x14ac:dyDescent="0.25">
      <c r="B278" s="30">
        <f t="shared" si="19"/>
        <v>2.9480115273775032</v>
      </c>
      <c r="C278" s="31">
        <f t="shared" si="18"/>
        <v>3.1546688042543403E-2</v>
      </c>
      <c r="D278" s="31">
        <f t="shared" si="16"/>
        <v>0.30936890562681035</v>
      </c>
      <c r="E278" s="31">
        <f t="shared" si="17"/>
        <v>6.810441692419314E-2</v>
      </c>
    </row>
    <row r="279" spans="2:5" ht="13.9" customHeight="1" x14ac:dyDescent="0.25">
      <c r="B279" s="30">
        <f t="shared" si="19"/>
        <v>2.9580115273775029</v>
      </c>
      <c r="C279" s="31">
        <f t="shared" si="18"/>
        <v>3.1440039749422957E-2</v>
      </c>
      <c r="D279" s="31">
        <f t="shared" si="16"/>
        <v>0.30832303781066611</v>
      </c>
      <c r="E279" s="31">
        <f t="shared" si="17"/>
        <v>6.8335435074196038E-2</v>
      </c>
    </row>
    <row r="280" spans="2:5" ht="13.9" customHeight="1" x14ac:dyDescent="0.25">
      <c r="B280" s="30">
        <f t="shared" si="19"/>
        <v>2.9680115273775027</v>
      </c>
      <c r="C280" s="31">
        <f t="shared" si="18"/>
        <v>3.1334110107777653E-2</v>
      </c>
      <c r="D280" s="31">
        <f t="shared" si="16"/>
        <v>0.30728421759394309</v>
      </c>
      <c r="E280" s="31">
        <f t="shared" si="17"/>
        <v>6.8566453224198923E-2</v>
      </c>
    </row>
    <row r="281" spans="2:5" ht="13.9" customHeight="1" x14ac:dyDescent="0.25">
      <c r="B281" s="30">
        <f t="shared" si="19"/>
        <v>2.9780115273775025</v>
      </c>
      <c r="C281" s="31">
        <f t="shared" si="18"/>
        <v>3.1228891878030334E-2</v>
      </c>
      <c r="D281" s="31">
        <f t="shared" si="16"/>
        <v>0.30625237398028005</v>
      </c>
      <c r="E281" s="31">
        <f t="shared" si="17"/>
        <v>6.8797471374201793E-2</v>
      </c>
    </row>
    <row r="282" spans="2:5" ht="13.9" customHeight="1" x14ac:dyDescent="0.25">
      <c r="B282" s="30">
        <f t="shared" si="19"/>
        <v>2.9880115273775023</v>
      </c>
      <c r="C282" s="31">
        <f t="shared" si="18"/>
        <v>3.1124377917518816E-2</v>
      </c>
      <c r="D282" s="31">
        <f t="shared" si="16"/>
        <v>0.30522743692373178</v>
      </c>
      <c r="E282" s="31">
        <f t="shared" si="17"/>
        <v>6.9028489524204678E-2</v>
      </c>
    </row>
    <row r="283" spans="2:5" ht="13.9" customHeight="1" x14ac:dyDescent="0.25">
      <c r="B283" s="30">
        <f t="shared" si="19"/>
        <v>2.9980115273775021</v>
      </c>
      <c r="C283" s="31">
        <f t="shared" si="18"/>
        <v>3.1020561178879573E-2</v>
      </c>
      <c r="D283" s="31">
        <f t="shared" si="16"/>
        <v>0.30420933731291827</v>
      </c>
      <c r="E283" s="31">
        <f t="shared" si="17"/>
        <v>6.9259507674207549E-2</v>
      </c>
    </row>
    <row r="284" spans="2:5" ht="13.9" customHeight="1" x14ac:dyDescent="0.25">
      <c r="B284" s="30">
        <f t="shared" si="19"/>
        <v>3.0080115273775019</v>
      </c>
      <c r="C284" s="31">
        <f t="shared" si="18"/>
        <v>3.091743470846367E-2</v>
      </c>
      <c r="D284" s="31">
        <f t="shared" si="16"/>
        <v>0.30319800695549065</v>
      </c>
      <c r="E284" s="31">
        <f t="shared" si="17"/>
        <v>6.9490525824210433E-2</v>
      </c>
    </row>
    <row r="285" spans="2:5" ht="13.9" customHeight="1" x14ac:dyDescent="0.25">
      <c r="B285" s="30">
        <f t="shared" si="19"/>
        <v>3.0180115273775017</v>
      </c>
      <c r="C285" s="31">
        <f t="shared" si="18"/>
        <v>3.081499164478416E-2</v>
      </c>
      <c r="D285" s="31">
        <f t="shared" si="16"/>
        <v>0.30219337856290479</v>
      </c>
      <c r="E285" s="31">
        <f t="shared" si="17"/>
        <v>6.9721543974213318E-2</v>
      </c>
    </row>
    <row r="286" spans="2:5" ht="13.9" customHeight="1" x14ac:dyDescent="0.25">
      <c r="B286" s="30">
        <f t="shared" si="19"/>
        <v>3.0280115273775015</v>
      </c>
      <c r="C286" s="31">
        <f t="shared" si="18"/>
        <v>3.0713225216994267E-2</v>
      </c>
      <c r="D286" s="31">
        <f t="shared" si="16"/>
        <v>0.30119538573549764</v>
      </c>
      <c r="E286" s="31">
        <f t="shared" si="17"/>
        <v>6.9952562124216189E-2</v>
      </c>
    </row>
    <row r="287" spans="2:5" ht="13.9" customHeight="1" x14ac:dyDescent="0.25">
      <c r="B287" s="30">
        <f t="shared" si="19"/>
        <v>3.0380115273775012</v>
      </c>
      <c r="C287" s="31">
        <f t="shared" si="18"/>
        <v>3.0612128743395608E-2</v>
      </c>
      <c r="D287" s="31">
        <f t="shared" si="16"/>
        <v>0.30020396294785767</v>
      </c>
      <c r="E287" s="31">
        <f t="shared" si="17"/>
        <v>7.0183580274219073E-2</v>
      </c>
    </row>
    <row r="288" spans="2:5" ht="13.9" customHeight="1" x14ac:dyDescent="0.25">
      <c r="B288" s="30">
        <f t="shared" si="19"/>
        <v>3.048011527377501</v>
      </c>
      <c r="C288" s="31">
        <f t="shared" si="18"/>
        <v>3.0511695629975813E-2</v>
      </c>
      <c r="D288" s="31">
        <f t="shared" si="16"/>
        <v>0.29921904553448381</v>
      </c>
      <c r="E288" s="31">
        <f t="shared" si="17"/>
        <v>7.0414598424221958E-2</v>
      </c>
    </row>
    <row r="289" spans="2:5" ht="13.9" customHeight="1" x14ac:dyDescent="0.25">
      <c r="B289" s="30">
        <f t="shared" si="19"/>
        <v>3.0580115273775008</v>
      </c>
      <c r="C289" s="31">
        <f t="shared" si="18"/>
        <v>3.0411919368974791E-2</v>
      </c>
      <c r="D289" s="31">
        <f t="shared" si="16"/>
        <v>0.29824056967572504</v>
      </c>
      <c r="E289" s="31">
        <f t="shared" si="17"/>
        <v>7.0645616574224829E-2</v>
      </c>
    </row>
    <row r="290" spans="2:5" ht="13.9" customHeight="1" x14ac:dyDescent="0.25">
      <c r="B290" s="30">
        <f t="shared" si="19"/>
        <v>3.0680115273775006</v>
      </c>
      <c r="C290" s="31">
        <f t="shared" si="18"/>
        <v>3.0312793537479073E-2</v>
      </c>
      <c r="D290" s="31">
        <f t="shared" si="16"/>
        <v>0.29726847238399601</v>
      </c>
      <c r="E290" s="31">
        <f t="shared" si="17"/>
        <v>7.0876634724227727E-2</v>
      </c>
    </row>
    <row r="291" spans="2:5" ht="13.9" customHeight="1" x14ac:dyDescent="0.25">
      <c r="B291" s="30">
        <f t="shared" si="19"/>
        <v>3.0780115273775004</v>
      </c>
      <c r="C291" s="31">
        <f t="shared" si="18"/>
        <v>3.0214311796043537E-2</v>
      </c>
      <c r="D291" s="31">
        <f t="shared" si="16"/>
        <v>0.29630269149026012</v>
      </c>
      <c r="E291" s="31">
        <f t="shared" si="17"/>
        <v>7.1107652874230598E-2</v>
      </c>
    </row>
    <row r="292" spans="2:5" ht="13.9" customHeight="1" x14ac:dyDescent="0.25">
      <c r="B292" s="30">
        <f t="shared" si="19"/>
        <v>3.0880115273775002</v>
      </c>
      <c r="C292" s="31">
        <f t="shared" si="18"/>
        <v>3.0116467887339925E-2</v>
      </c>
      <c r="D292" s="31">
        <f t="shared" si="16"/>
        <v>0.29534316563077639</v>
      </c>
      <c r="E292" s="31">
        <f t="shared" si="17"/>
        <v>7.1338671024233469E-2</v>
      </c>
    </row>
    <row r="293" spans="2:5" ht="13.9" customHeight="1" x14ac:dyDescent="0.25">
      <c r="B293" s="30">
        <f t="shared" si="19"/>
        <v>3.0980115273775</v>
      </c>
      <c r="C293" s="31">
        <f t="shared" si="18"/>
        <v>3.0019255634831512E-2</v>
      </c>
      <c r="D293" s="31">
        <f t="shared" si="16"/>
        <v>0.29438983423410214</v>
      </c>
      <c r="E293" s="31">
        <f t="shared" si="17"/>
        <v>7.1569689174236353E-2</v>
      </c>
    </row>
    <row r="294" spans="2:5" ht="13.9" customHeight="1" x14ac:dyDescent="0.25">
      <c r="B294" s="30">
        <f t="shared" si="19"/>
        <v>3.1080115273774997</v>
      </c>
      <c r="C294" s="31">
        <f t="shared" si="18"/>
        <v>2.9922668941473395E-2</v>
      </c>
      <c r="D294" s="31">
        <f t="shared" si="16"/>
        <v>0.29344263750834715</v>
      </c>
      <c r="E294" s="31">
        <f t="shared" si="17"/>
        <v>7.1800707324239238E-2</v>
      </c>
    </row>
    <row r="295" spans="2:5" ht="13.9" customHeight="1" x14ac:dyDescent="0.25">
      <c r="B295" s="30">
        <f t="shared" si="19"/>
        <v>3.1180115273774995</v>
      </c>
      <c r="C295" s="31">
        <f t="shared" si="18"/>
        <v>2.9826701788437753E-2</v>
      </c>
      <c r="D295" s="31">
        <f t="shared" si="16"/>
        <v>0.2925015164286725</v>
      </c>
      <c r="E295" s="31">
        <f t="shared" si="17"/>
        <v>7.2031725474242123E-2</v>
      </c>
    </row>
    <row r="296" spans="2:5" ht="13.9" customHeight="1" x14ac:dyDescent="0.25">
      <c r="B296" s="30">
        <f t="shared" si="19"/>
        <v>3.1280115273774993</v>
      </c>
      <c r="C296" s="31">
        <f t="shared" si="18"/>
        <v>2.97313482338636E-2</v>
      </c>
      <c r="D296" s="31">
        <f t="shared" si="16"/>
        <v>0.29156641272503014</v>
      </c>
      <c r="E296" s="31">
        <f t="shared" si="17"/>
        <v>7.2262743624245007E-2</v>
      </c>
    </row>
    <row r="297" spans="2:5" ht="13.9" customHeight="1" x14ac:dyDescent="0.25">
      <c r="B297" s="30">
        <f t="shared" si="19"/>
        <v>3.1380115273774991</v>
      </c>
      <c r="C297" s="31">
        <f t="shared" si="18"/>
        <v>2.9636602411630405E-2</v>
      </c>
      <c r="D297" s="31">
        <f t="shared" si="16"/>
        <v>0.29063726887013586</v>
      </c>
      <c r="E297" s="31">
        <f t="shared" si="17"/>
        <v>7.2493761774247878E-2</v>
      </c>
    </row>
    <row r="298" spans="2:5" ht="13.9" customHeight="1" x14ac:dyDescent="0.25">
      <c r="B298" s="30">
        <f t="shared" si="19"/>
        <v>3.1480115273774989</v>
      </c>
      <c r="C298" s="31">
        <f t="shared" si="18"/>
        <v>2.9542458530155108E-2</v>
      </c>
      <c r="D298" s="31">
        <f t="shared" si="16"/>
        <v>0.2897140280676721</v>
      </c>
      <c r="E298" s="31">
        <f t="shared" si="17"/>
        <v>7.2724779924250763E-2</v>
      </c>
    </row>
    <row r="299" spans="2:5" ht="13.9" customHeight="1" x14ac:dyDescent="0.25">
      <c r="B299" s="30">
        <f t="shared" si="19"/>
        <v>3.1580115273774987</v>
      </c>
      <c r="C299" s="31">
        <f t="shared" si="18"/>
        <v>2.944891087121199E-2</v>
      </c>
      <c r="D299" s="31">
        <f t="shared" si="16"/>
        <v>0.28879663424071461</v>
      </c>
      <c r="E299" s="31">
        <f t="shared" si="17"/>
        <v>7.2955798074253647E-2</v>
      </c>
    </row>
    <row r="300" spans="2:5" ht="13.9" customHeight="1" x14ac:dyDescent="0.25">
      <c r="B300" s="30">
        <f t="shared" si="19"/>
        <v>3.1680115273774985</v>
      </c>
      <c r="C300" s="31">
        <f t="shared" si="18"/>
        <v>2.935595378877489E-2</v>
      </c>
      <c r="D300" s="31">
        <f t="shared" si="16"/>
        <v>0.28788503202037868</v>
      </c>
      <c r="E300" s="31">
        <f t="shared" si="17"/>
        <v>7.3186816224256518E-2</v>
      </c>
    </row>
    <row r="301" spans="2:5" ht="13.9" customHeight="1" x14ac:dyDescent="0.25">
      <c r="B301" s="30">
        <f t="shared" si="19"/>
        <v>3.1780115273774983</v>
      </c>
      <c r="C301" s="31">
        <f t="shared" si="18"/>
        <v>2.9263581707881278E-2</v>
      </c>
      <c r="D301" s="31">
        <f t="shared" si="16"/>
        <v>0.28697916673467933</v>
      </c>
      <c r="E301" s="31">
        <f t="shared" si="17"/>
        <v>7.3417834374259403E-2</v>
      </c>
    </row>
    <row r="302" spans="2:5" ht="13.9" customHeight="1" x14ac:dyDescent="0.25">
      <c r="B302" s="30">
        <f t="shared" si="19"/>
        <v>3.188011527377498</v>
      </c>
      <c r="C302" s="31">
        <f t="shared" si="18"/>
        <v>2.9171789123517717E-2</v>
      </c>
      <c r="D302" s="31">
        <f t="shared" si="16"/>
        <v>0.28607898439760115</v>
      </c>
      <c r="E302" s="31">
        <f t="shared" si="17"/>
        <v>7.3648852524262287E-2</v>
      </c>
    </row>
    <row r="303" spans="2:5" ht="13.9" customHeight="1" x14ac:dyDescent="0.25">
      <c r="B303" s="30">
        <f t="shared" si="19"/>
        <v>3.1980115273774978</v>
      </c>
      <c r="C303" s="31">
        <f t="shared" si="18"/>
        <v>2.9080570599526217E-2</v>
      </c>
      <c r="D303" s="31">
        <f t="shared" si="16"/>
        <v>0.28518443169837371</v>
      </c>
      <c r="E303" s="31">
        <f t="shared" si="17"/>
        <v>7.3879870674265158E-2</v>
      </c>
    </row>
    <row r="304" spans="2:5" ht="13.9" customHeight="1" x14ac:dyDescent="0.25">
      <c r="B304" s="30">
        <f t="shared" si="19"/>
        <v>3.2080115273774976</v>
      </c>
      <c r="C304" s="31">
        <f t="shared" si="18"/>
        <v>2.8989920767531076E-2</v>
      </c>
      <c r="D304" s="31">
        <f t="shared" si="16"/>
        <v>0.28429545599094697</v>
      </c>
      <c r="E304" s="31">
        <f t="shared" si="17"/>
        <v>7.4110888824268029E-2</v>
      </c>
    </row>
    <row r="305" spans="2:5" ht="13.9" customHeight="1" x14ac:dyDescent="0.25">
      <c r="B305" s="30">
        <f t="shared" si="19"/>
        <v>3.2180115273774974</v>
      </c>
      <c r="C305" s="31">
        <f t="shared" si="18"/>
        <v>2.8899834325885679E-2</v>
      </c>
      <c r="D305" s="31">
        <f t="shared" si="16"/>
        <v>0.28341200528366306</v>
      </c>
      <c r="E305" s="31">
        <f t="shared" si="17"/>
        <v>7.4341906974270927E-2</v>
      </c>
    </row>
    <row r="306" spans="2:5" ht="13.9" customHeight="1" x14ac:dyDescent="0.25">
      <c r="B306" s="30">
        <f t="shared" si="19"/>
        <v>3.2280115273774972</v>
      </c>
      <c r="C306" s="31">
        <f t="shared" si="18"/>
        <v>2.8810306038638937E-2</v>
      </c>
      <c r="D306" s="31">
        <f t="shared" si="16"/>
        <v>0.28253402822912044</v>
      </c>
      <c r="E306" s="31">
        <f t="shared" si="17"/>
        <v>7.4572925124273812E-2</v>
      </c>
    </row>
    <row r="307" spans="2:5" ht="13.9" customHeight="1" x14ac:dyDescent="0.25">
      <c r="B307" s="30">
        <f t="shared" si="19"/>
        <v>3.238011527377497</v>
      </c>
      <c r="C307" s="31">
        <f t="shared" si="18"/>
        <v>2.8721330734520819E-2</v>
      </c>
      <c r="D307" s="31">
        <f t="shared" si="16"/>
        <v>0.28166147411422532</v>
      </c>
      <c r="E307" s="31">
        <f t="shared" si="17"/>
        <v>7.480394327427671E-2</v>
      </c>
    </row>
    <row r="308" spans="2:5" ht="13.9" customHeight="1" x14ac:dyDescent="0.25">
      <c r="B308" s="30">
        <f t="shared" si="19"/>
        <v>3.2480115273774968</v>
      </c>
      <c r="C308" s="31">
        <f t="shared" si="18"/>
        <v>2.8632903305946665E-2</v>
      </c>
      <c r="D308" s="31">
        <f t="shared" si="16"/>
        <v>0.28079429285042712</v>
      </c>
      <c r="E308" s="31">
        <f t="shared" si="17"/>
        <v>7.5034961424279567E-2</v>
      </c>
    </row>
    <row r="309" spans="2:5" ht="13.9" customHeight="1" x14ac:dyDescent="0.25">
      <c r="B309" s="30">
        <f t="shared" si="19"/>
        <v>3.2580115273774966</v>
      </c>
      <c r="C309" s="31">
        <f t="shared" si="18"/>
        <v>2.8545018708039813E-2</v>
      </c>
      <c r="D309" s="31">
        <f t="shared" si="16"/>
        <v>0.279932434964134</v>
      </c>
      <c r="E309" s="31">
        <f t="shared" si="17"/>
        <v>7.5265979574282438E-2</v>
      </c>
    </row>
    <row r="310" spans="2:5" ht="13.9" customHeight="1" x14ac:dyDescent="0.25">
      <c r="B310" s="30">
        <f t="shared" si="19"/>
        <v>3.2680115273774963</v>
      </c>
      <c r="C310" s="31">
        <f t="shared" si="18"/>
        <v>2.8457671957672178E-2</v>
      </c>
      <c r="D310" s="31">
        <f t="shared" si="16"/>
        <v>0.27907585158730375</v>
      </c>
      <c r="E310" s="31">
        <f t="shared" si="17"/>
        <v>7.5496997724285336E-2</v>
      </c>
    </row>
    <row r="311" spans="2:5" ht="13.9" customHeight="1" x14ac:dyDescent="0.25">
      <c r="B311" s="30">
        <f t="shared" si="19"/>
        <v>3.2780115273774961</v>
      </c>
      <c r="C311" s="31">
        <f t="shared" si="18"/>
        <v>2.8370858132522398E-2</v>
      </c>
      <c r="D311" s="31">
        <f t="shared" si="16"/>
        <v>0.2782244944482074</v>
      </c>
      <c r="E311" s="31">
        <f t="shared" si="17"/>
        <v>7.5728015874288221E-2</v>
      </c>
    </row>
    <row r="312" spans="2:5" ht="13.9" customHeight="1" x14ac:dyDescent="0.25">
      <c r="B312" s="30">
        <f t="shared" si="19"/>
        <v>3.2880115273774959</v>
      </c>
      <c r="C312" s="31">
        <f t="shared" si="18"/>
        <v>2.828457237015115E-2</v>
      </c>
      <c r="D312" s="31">
        <f t="shared" si="16"/>
        <v>0.27737831586236128</v>
      </c>
      <c r="E312" s="31">
        <f t="shared" si="17"/>
        <v>7.5959034024291092E-2</v>
      </c>
    </row>
    <row r="313" spans="2:5" ht="13.9" customHeight="1" x14ac:dyDescent="0.25">
      <c r="B313" s="30">
        <f t="shared" si="19"/>
        <v>3.2980115273774957</v>
      </c>
      <c r="C313" s="31">
        <f t="shared" si="18"/>
        <v>2.8198809867093309E-2</v>
      </c>
      <c r="D313" s="31">
        <f t="shared" si="16"/>
        <v>0.27653726872362394</v>
      </c>
      <c r="E313" s="31">
        <f t="shared" si="17"/>
        <v>7.6190052174293962E-2</v>
      </c>
    </row>
    <row r="314" spans="2:5" ht="13.9" customHeight="1" x14ac:dyDescent="0.25">
      <c r="B314" s="30">
        <f t="shared" si="19"/>
        <v>3.3080115273774955</v>
      </c>
      <c r="C314" s="31">
        <f t="shared" si="18"/>
        <v>2.8113565877966561E-2</v>
      </c>
      <c r="D314" s="31">
        <f t="shared" si="16"/>
        <v>0.27570130649545466</v>
      </c>
      <c r="E314" s="31">
        <f t="shared" si="17"/>
        <v>7.6421070324296847E-2</v>
      </c>
    </row>
    <row r="315" spans="2:5" ht="13.9" customHeight="1" x14ac:dyDescent="0.25">
      <c r="B315" s="30">
        <f t="shared" si="19"/>
        <v>3.3180115273774953</v>
      </c>
      <c r="C315" s="31">
        <f t="shared" si="18"/>
        <v>2.8028835714596131E-2</v>
      </c>
      <c r="D315" s="31">
        <f t="shared" si="16"/>
        <v>0.27487038320232987</v>
      </c>
      <c r="E315" s="31">
        <f t="shared" si="17"/>
        <v>7.6652088474299732E-2</v>
      </c>
    </row>
    <row r="316" spans="2:5" ht="13.9" customHeight="1" x14ac:dyDescent="0.25">
      <c r="B316" s="30">
        <f t="shared" si="19"/>
        <v>3.3280115273774951</v>
      </c>
      <c r="C316" s="31">
        <f t="shared" si="18"/>
        <v>2.7944614745155312E-2</v>
      </c>
      <c r="D316" s="31">
        <f t="shared" si="16"/>
        <v>0.27404445342131456</v>
      </c>
      <c r="E316" s="31">
        <f t="shared" si="17"/>
        <v>7.6883106624302602E-2</v>
      </c>
    </row>
    <row r="317" spans="2:5" ht="13.9" customHeight="1" x14ac:dyDescent="0.25">
      <c r="B317" s="30">
        <f t="shared" si="19"/>
        <v>3.3380115273774948</v>
      </c>
      <c r="C317" s="31">
        <f t="shared" si="18"/>
        <v>2.7860898393321412E-2</v>
      </c>
      <c r="D317" s="31">
        <f t="shared" si="16"/>
        <v>0.27322347227378507</v>
      </c>
      <c r="E317" s="31">
        <f t="shared" si="17"/>
        <v>7.7114124774305501E-2</v>
      </c>
    </row>
    <row r="318" spans="2:5" ht="13.9" customHeight="1" x14ac:dyDescent="0.25">
      <c r="B318" s="30">
        <f t="shared" si="19"/>
        <v>3.3480115273774946</v>
      </c>
      <c r="C318" s="31">
        <f t="shared" si="18"/>
        <v>2.7777682137446857E-2</v>
      </c>
      <c r="D318" s="31">
        <f t="shared" si="16"/>
        <v>0.27240739541730008</v>
      </c>
      <c r="E318" s="31">
        <f t="shared" si="17"/>
        <v>7.7345142924308372E-2</v>
      </c>
    </row>
    <row r="319" spans="2:5" ht="13.9" customHeight="1" x14ac:dyDescent="0.25">
      <c r="B319" s="30">
        <f t="shared" si="19"/>
        <v>3.3580115273774944</v>
      </c>
      <c r="C319" s="31">
        <f t="shared" si="18"/>
        <v>2.769496150974508E-2</v>
      </c>
      <c r="D319" s="31">
        <f t="shared" si="16"/>
        <v>0.27159617903761707</v>
      </c>
      <c r="E319" s="31">
        <f t="shared" si="17"/>
        <v>7.7576161074311256E-2</v>
      </c>
    </row>
    <row r="320" spans="2:5" ht="13.9" customHeight="1" x14ac:dyDescent="0.25">
      <c r="B320" s="30">
        <f t="shared" si="19"/>
        <v>3.3680115273774942</v>
      </c>
      <c r="C320" s="31">
        <f t="shared" si="18"/>
        <v>2.7612732095490939E-2</v>
      </c>
      <c r="D320" s="31">
        <f t="shared" si="16"/>
        <v>0.27078977984085095</v>
      </c>
      <c r="E320" s="31">
        <f t="shared" si="17"/>
        <v>7.7807179224314127E-2</v>
      </c>
    </row>
    <row r="321" spans="2:5" ht="13.9" customHeight="1" x14ac:dyDescent="0.25">
      <c r="B321" s="30">
        <f t="shared" si="19"/>
        <v>3.378011527377494</v>
      </c>
      <c r="C321" s="31">
        <f t="shared" si="18"/>
        <v>2.753098953223531E-2</v>
      </c>
      <c r="D321" s="31">
        <f t="shared" si="16"/>
        <v>0.269988155045772</v>
      </c>
      <c r="E321" s="31">
        <f t="shared" si="17"/>
        <v>7.8038197374317012E-2</v>
      </c>
    </row>
    <row r="322" spans="2:5" ht="13.9" customHeight="1" x14ac:dyDescent="0.25">
      <c r="B322" s="30">
        <f t="shared" si="19"/>
        <v>3.3880115273774938</v>
      </c>
      <c r="C322" s="31">
        <f t="shared" si="18"/>
        <v>2.7449729509033603E-2</v>
      </c>
      <c r="D322" s="31">
        <f t="shared" si="16"/>
        <v>0.2691912623762398</v>
      </c>
      <c r="E322" s="31">
        <f t="shared" si="17"/>
        <v>7.8269215524319896E-2</v>
      </c>
    </row>
    <row r="323" spans="2:5" ht="13.9" customHeight="1" x14ac:dyDescent="0.25">
      <c r="B323" s="30">
        <f t="shared" si="19"/>
        <v>3.3980115273774936</v>
      </c>
      <c r="C323" s="31">
        <f t="shared" si="18"/>
        <v>2.7368947765687907E-2</v>
      </c>
      <c r="D323" s="31">
        <f t="shared" si="16"/>
        <v>0.26839906005377157</v>
      </c>
      <c r="E323" s="31">
        <f t="shared" si="17"/>
        <v>7.8500233674322767E-2</v>
      </c>
    </row>
    <row r="324" spans="2:5" ht="13.9" customHeight="1" x14ac:dyDescent="0.25">
      <c r="B324" s="30">
        <f t="shared" si="19"/>
        <v>3.4080115273774934</v>
      </c>
      <c r="C324" s="31">
        <f t="shared" si="18"/>
        <v>2.7288640092002457E-2</v>
      </c>
      <c r="D324" s="31">
        <f t="shared" si="16"/>
        <v>0.26761150679024048</v>
      </c>
      <c r="E324" s="31">
        <f t="shared" si="17"/>
        <v>7.8731251824325638E-2</v>
      </c>
    </row>
    <row r="325" spans="2:5" ht="13.9" customHeight="1" x14ac:dyDescent="0.25">
      <c r="B325" s="30">
        <f t="shared" si="19"/>
        <v>3.4180115273774931</v>
      </c>
      <c r="C325" s="31">
        <f t="shared" si="18"/>
        <v>2.7208802327052205E-2</v>
      </c>
      <c r="D325" s="31">
        <f t="shared" si="16"/>
        <v>0.26682856178070286</v>
      </c>
      <c r="E325" s="31">
        <f t="shared" si="17"/>
        <v>7.8962269974328536E-2</v>
      </c>
    </row>
    <row r="326" spans="2:5" ht="13.9" customHeight="1" x14ac:dyDescent="0.25">
      <c r="B326" s="30">
        <f t="shared" si="19"/>
        <v>3.4280115273774929</v>
      </c>
      <c r="C326" s="31">
        <f t="shared" si="18"/>
        <v>2.7129430358464147E-2</v>
      </c>
      <c r="D326" s="31">
        <f t="shared" si="16"/>
        <v>0.26605018469635033</v>
      </c>
      <c r="E326" s="31">
        <f t="shared" si="17"/>
        <v>7.9193288124331407E-2</v>
      </c>
    </row>
    <row r="327" spans="2:5" ht="13.9" customHeight="1" x14ac:dyDescent="0.25">
      <c r="B327" s="30">
        <f t="shared" si="19"/>
        <v>3.4380115273774927</v>
      </c>
      <c r="C327" s="31">
        <f t="shared" si="18"/>
        <v>2.7050520121711222E-2</v>
      </c>
      <c r="D327" s="31">
        <f t="shared" si="16"/>
        <v>0.26527633567758541</v>
      </c>
      <c r="E327" s="31">
        <f t="shared" si="17"/>
        <v>7.9424306274334278E-2</v>
      </c>
    </row>
    <row r="328" spans="2:5" ht="13.9" customHeight="1" x14ac:dyDescent="0.25">
      <c r="B328" s="30">
        <f t="shared" si="19"/>
        <v>3.4480115273774925</v>
      </c>
      <c r="C328" s="31">
        <f t="shared" si="18"/>
        <v>2.697206759941851E-2</v>
      </c>
      <c r="D328" s="31">
        <f t="shared" si="16"/>
        <v>0.26450697532721751</v>
      </c>
      <c r="E328" s="31">
        <f t="shared" si="17"/>
        <v>7.965532442433719E-2</v>
      </c>
    </row>
    <row r="329" spans="2:5" ht="13.9" customHeight="1" x14ac:dyDescent="0.25">
      <c r="B329" s="30">
        <f t="shared" si="19"/>
        <v>3.4580115273774923</v>
      </c>
      <c r="C329" s="31">
        <f t="shared" si="18"/>
        <v>2.6894068820681433E-2</v>
      </c>
      <c r="D329" s="31">
        <f t="shared" ref="D329:D392" si="20">C329*9.8067</f>
        <v>0.26374206470377659</v>
      </c>
      <c r="E329" s="31">
        <f t="shared" ref="E329:E392" si="21">((B329^2)/(4*PI()^2))*D329</f>
        <v>7.9886342574340047E-2</v>
      </c>
    </row>
    <row r="330" spans="2:5" ht="13.9" customHeight="1" x14ac:dyDescent="0.25">
      <c r="B330" s="30">
        <f t="shared" si="19"/>
        <v>3.4680115273774921</v>
      </c>
      <c r="C330" s="31">
        <f t="shared" si="18"/>
        <v>2.6816519860395772E-2</v>
      </c>
      <c r="D330" s="31">
        <f t="shared" si="20"/>
        <v>0.26298156531494321</v>
      </c>
      <c r="E330" s="31">
        <f t="shared" si="21"/>
        <v>8.0117360724342931E-2</v>
      </c>
    </row>
    <row r="331" spans="2:5" ht="13.9" customHeight="1" x14ac:dyDescent="0.25">
      <c r="B331" s="30">
        <f t="shared" si="19"/>
        <v>3.4780115273774919</v>
      </c>
      <c r="C331" s="31">
        <f t="shared" si="18"/>
        <v>2.6739416838599248E-2</v>
      </c>
      <c r="D331" s="31">
        <f t="shared" si="20"/>
        <v>0.2622254391110912</v>
      </c>
      <c r="E331" s="31">
        <f t="shared" si="21"/>
        <v>8.0348378874345802E-2</v>
      </c>
    </row>
    <row r="332" spans="2:5" ht="13.9" customHeight="1" x14ac:dyDescent="0.25">
      <c r="B332" s="30">
        <f t="shared" si="19"/>
        <v>3.4880115273774916</v>
      </c>
      <c r="C332" s="31">
        <f t="shared" si="18"/>
        <v>2.6662755919824411E-2</v>
      </c>
      <c r="D332" s="31">
        <f t="shared" si="20"/>
        <v>0.26147364847894206</v>
      </c>
      <c r="E332" s="31">
        <f t="shared" si="21"/>
        <v>8.0579397024348715E-2</v>
      </c>
    </row>
    <row r="333" spans="2:5" ht="13.9" customHeight="1" x14ac:dyDescent="0.25">
      <c r="B333" s="30">
        <f t="shared" si="19"/>
        <v>3.4980115273774914</v>
      </c>
      <c r="C333" s="31">
        <f t="shared" ref="C333:C396" si="22">IF(B333&lt;6,$C$5/B333,6*$C$5/B333^2)</f>
        <v>2.6586533312462642E-2</v>
      </c>
      <c r="D333" s="31">
        <f t="shared" si="20"/>
        <v>0.26072615623532736</v>
      </c>
      <c r="E333" s="31">
        <f t="shared" si="21"/>
        <v>8.0810415174351585E-2</v>
      </c>
    </row>
    <row r="334" spans="2:5" ht="13.9" customHeight="1" x14ac:dyDescent="0.25">
      <c r="B334" s="30">
        <f t="shared" ref="B334:B397" si="23">B333+0.01</f>
        <v>3.5080115273774912</v>
      </c>
      <c r="C334" s="31">
        <f t="shared" si="22"/>
        <v>2.6510745268139031E-2</v>
      </c>
      <c r="D334" s="31">
        <f t="shared" si="20"/>
        <v>0.25998292562105901</v>
      </c>
      <c r="E334" s="31">
        <f t="shared" si="21"/>
        <v>8.104143332435447E-2</v>
      </c>
    </row>
    <row r="335" spans="2:5" ht="13.9" customHeight="1" x14ac:dyDescent="0.25">
      <c r="B335" s="30">
        <f t="shared" si="23"/>
        <v>3.518011527377491</v>
      </c>
      <c r="C335" s="31">
        <f t="shared" si="22"/>
        <v>2.6435388081097917E-2</v>
      </c>
      <c r="D335" s="31">
        <f t="shared" si="20"/>
        <v>0.25924392029490295</v>
      </c>
      <c r="E335" s="31">
        <f t="shared" si="21"/>
        <v>8.1272451474357355E-2</v>
      </c>
    </row>
    <row r="336" spans="2:5" ht="13.9" customHeight="1" x14ac:dyDescent="0.25">
      <c r="B336" s="30">
        <f t="shared" si="23"/>
        <v>3.5280115273774908</v>
      </c>
      <c r="C336" s="31">
        <f t="shared" si="22"/>
        <v>2.6360458087598865E-2</v>
      </c>
      <c r="D336" s="31">
        <f t="shared" si="20"/>
        <v>0.25850910432765578</v>
      </c>
      <c r="E336" s="31">
        <f t="shared" si="21"/>
        <v>8.1503469624360225E-2</v>
      </c>
    </row>
    <row r="337" spans="2:5" ht="13.9" customHeight="1" x14ac:dyDescent="0.25">
      <c r="B337" s="30">
        <f t="shared" si="23"/>
        <v>3.5380115273774906</v>
      </c>
      <c r="C337" s="31">
        <f t="shared" si="22"/>
        <v>2.628595166532291E-2</v>
      </c>
      <c r="D337" s="31">
        <f t="shared" si="20"/>
        <v>0.25777844219632218</v>
      </c>
      <c r="E337" s="31">
        <f t="shared" si="21"/>
        <v>8.1734487774363096E-2</v>
      </c>
    </row>
    <row r="338" spans="2:5" ht="13.9" customHeight="1" x14ac:dyDescent="0.25">
      <c r="B338" s="30">
        <f t="shared" si="23"/>
        <v>3.5480115273774904</v>
      </c>
      <c r="C338" s="31">
        <f t="shared" si="22"/>
        <v>2.621186523278882E-2</v>
      </c>
      <c r="D338" s="31">
        <f t="shared" si="20"/>
        <v>0.25705189877839013</v>
      </c>
      <c r="E338" s="31">
        <f t="shared" si="21"/>
        <v>8.1965505924365981E-2</v>
      </c>
    </row>
    <row r="339" spans="2:5" ht="13.9" customHeight="1" x14ac:dyDescent="0.25">
      <c r="B339" s="30">
        <f t="shared" si="23"/>
        <v>3.5580115273774902</v>
      </c>
      <c r="C339" s="31">
        <f t="shared" si="22"/>
        <v>2.6138195248779219E-2</v>
      </c>
      <c r="D339" s="31">
        <f t="shared" si="20"/>
        <v>0.25632943934620317</v>
      </c>
      <c r="E339" s="31">
        <f t="shared" si="21"/>
        <v>8.2196524074368879E-2</v>
      </c>
    </row>
    <row r="340" spans="2:5" ht="13.9" customHeight="1" x14ac:dyDescent="0.25">
      <c r="B340" s="30">
        <f t="shared" si="23"/>
        <v>3.5680115273774899</v>
      </c>
      <c r="C340" s="31">
        <f t="shared" si="22"/>
        <v>2.6064938211776339E-2</v>
      </c>
      <c r="D340" s="31">
        <f t="shared" si="20"/>
        <v>0.25561102956142701</v>
      </c>
      <c r="E340" s="31">
        <f t="shared" si="21"/>
        <v>8.2427542224371736E-2</v>
      </c>
    </row>
    <row r="341" spans="2:5" ht="13.9" customHeight="1" x14ac:dyDescent="0.25">
      <c r="B341" s="30">
        <f t="shared" si="23"/>
        <v>3.5780115273774897</v>
      </c>
      <c r="C341" s="31">
        <f t="shared" si="22"/>
        <v>2.5992090659407271E-2</v>
      </c>
      <c r="D341" s="31">
        <f t="shared" si="20"/>
        <v>0.25489663546960928</v>
      </c>
      <c r="E341" s="31">
        <f t="shared" si="21"/>
        <v>8.2658560374374621E-2</v>
      </c>
    </row>
    <row r="342" spans="2:5" ht="13.9" customHeight="1" x14ac:dyDescent="0.25">
      <c r="B342" s="30">
        <f t="shared" si="23"/>
        <v>3.5880115273774895</v>
      </c>
      <c r="C342" s="31">
        <f t="shared" si="22"/>
        <v>2.5919649167898452E-2</v>
      </c>
      <c r="D342" s="31">
        <f t="shared" si="20"/>
        <v>0.25418622349482972</v>
      </c>
      <c r="E342" s="31">
        <f t="shared" si="21"/>
        <v>8.2889578524377505E-2</v>
      </c>
    </row>
    <row r="343" spans="2:5" ht="13.9" customHeight="1" x14ac:dyDescent="0.25">
      <c r="B343" s="30">
        <f t="shared" si="23"/>
        <v>3.5980115273774893</v>
      </c>
      <c r="C343" s="31">
        <f t="shared" si="22"/>
        <v>2.5847610351539266E-2</v>
      </c>
      <c r="D343" s="31">
        <f t="shared" si="20"/>
        <v>0.25347976043444009</v>
      </c>
      <c r="E343" s="31">
        <f t="shared" si="21"/>
        <v>8.3120596674380376E-2</v>
      </c>
    </row>
    <row r="344" spans="2:5" ht="13.9" customHeight="1" x14ac:dyDescent="0.25">
      <c r="B344" s="30">
        <f>B343+0.01</f>
        <v>3.6080115273774891</v>
      </c>
      <c r="C344" s="31">
        <f t="shared" si="22"/>
        <v>2.5775970862154579E-2</v>
      </c>
      <c r="D344" s="31">
        <f t="shared" si="20"/>
        <v>0.25277721345389131</v>
      </c>
      <c r="E344" s="31">
        <f t="shared" si="21"/>
        <v>8.3351614824383274E-2</v>
      </c>
    </row>
    <row r="345" spans="2:5" ht="13.9" customHeight="1" x14ac:dyDescent="0.25">
      <c r="B345" s="30">
        <f t="shared" si="23"/>
        <v>3.6180115273774889</v>
      </c>
      <c r="C345" s="31">
        <f t="shared" si="22"/>
        <v>2.5704727388585997E-2</v>
      </c>
      <c r="D345" s="31">
        <f t="shared" si="20"/>
        <v>0.25207855008164626</v>
      </c>
      <c r="E345" s="31">
        <f t="shared" si="21"/>
        <v>8.3582632974386145E-2</v>
      </c>
    </row>
    <row r="346" spans="2:5" ht="13.9" customHeight="1" x14ac:dyDescent="0.25">
      <c r="B346" s="30">
        <f t="shared" si="23"/>
        <v>3.6280115273774887</v>
      </c>
      <c r="C346" s="31">
        <f t="shared" si="22"/>
        <v>2.563387665618172E-2</v>
      </c>
      <c r="D346" s="31">
        <f t="shared" si="20"/>
        <v>0.25138373820417725</v>
      </c>
      <c r="E346" s="31">
        <f t="shared" si="21"/>
        <v>8.3813651124389016E-2</v>
      </c>
    </row>
    <row r="347" spans="2:5" ht="13.9" customHeight="1" x14ac:dyDescent="0.25">
      <c r="B347" s="30">
        <f t="shared" si="23"/>
        <v>3.6380115273774885</v>
      </c>
      <c r="C347" s="31">
        <f t="shared" si="22"/>
        <v>2.5563415426294801E-2</v>
      </c>
      <c r="D347" s="31">
        <f t="shared" si="20"/>
        <v>0.25069274606104519</v>
      </c>
      <c r="E347" s="31">
        <f t="shared" si="21"/>
        <v>8.4044669274391887E-2</v>
      </c>
    </row>
    <row r="348" spans="2:5" ht="13.9" customHeight="1" x14ac:dyDescent="0.25">
      <c r="B348" s="30">
        <f t="shared" si="23"/>
        <v>3.6480115273774882</v>
      </c>
      <c r="C348" s="31">
        <f t="shared" si="22"/>
        <v>2.5493340495789656E-2</v>
      </c>
      <c r="D348" s="31">
        <f t="shared" si="20"/>
        <v>0.25000554224006039</v>
      </c>
      <c r="E348" s="31">
        <f t="shared" si="21"/>
        <v>8.4275687424394785E-2</v>
      </c>
    </row>
    <row r="349" spans="2:5" ht="13.9" customHeight="1" x14ac:dyDescent="0.25">
      <c r="B349" s="30">
        <f t="shared" si="23"/>
        <v>3.658011527377488</v>
      </c>
      <c r="C349" s="31">
        <f t="shared" si="22"/>
        <v>2.5423648696556684E-2</v>
      </c>
      <c r="D349" s="31">
        <f t="shared" si="20"/>
        <v>0.24932209567252242</v>
      </c>
      <c r="E349" s="31">
        <f t="shared" si="21"/>
        <v>8.450670557439767E-2</v>
      </c>
    </row>
    <row r="350" spans="2:5" ht="13.9" customHeight="1" x14ac:dyDescent="0.25">
      <c r="B350" s="30">
        <f t="shared" si="23"/>
        <v>3.6680115273774878</v>
      </c>
      <c r="C350" s="31">
        <f t="shared" si="22"/>
        <v>2.5354336895034801E-2</v>
      </c>
      <c r="D350" s="31">
        <f t="shared" si="20"/>
        <v>0.24864237562853778</v>
      </c>
      <c r="E350" s="31">
        <f t="shared" si="21"/>
        <v>8.473772372440054E-2</v>
      </c>
    </row>
    <row r="351" spans="2:5" ht="13.9" customHeight="1" x14ac:dyDescent="0.25">
      <c r="B351" s="30">
        <f t="shared" si="23"/>
        <v>3.6780115273774876</v>
      </c>
      <c r="C351" s="31">
        <f t="shared" si="22"/>
        <v>2.5285401991741792E-2</v>
      </c>
      <c r="D351" s="31">
        <f t="shared" si="20"/>
        <v>0.24796635171241421</v>
      </c>
      <c r="E351" s="31">
        <f t="shared" si="21"/>
        <v>8.4968741874403425E-2</v>
      </c>
    </row>
    <row r="352" spans="2:5" ht="13.9" customHeight="1" x14ac:dyDescent="0.25">
      <c r="B352" s="30">
        <f t="shared" si="23"/>
        <v>3.6880115273774874</v>
      </c>
      <c r="C352" s="31">
        <f t="shared" si="22"/>
        <v>2.5216840920812274E-2</v>
      </c>
      <c r="D352" s="31">
        <f t="shared" si="20"/>
        <v>0.24729399385812972</v>
      </c>
      <c r="E352" s="31">
        <f t="shared" si="21"/>
        <v>8.5199760024406324E-2</v>
      </c>
    </row>
    <row r="353" spans="2:5" ht="13.9" customHeight="1" x14ac:dyDescent="0.25">
      <c r="B353" s="30">
        <f t="shared" si="23"/>
        <v>3.6980115273774872</v>
      </c>
      <c r="C353" s="31">
        <f t="shared" si="22"/>
        <v>2.5148650649543178E-2</v>
      </c>
      <c r="D353" s="31">
        <f t="shared" si="20"/>
        <v>0.24662527232487505</v>
      </c>
      <c r="E353" s="31">
        <f t="shared" si="21"/>
        <v>8.543077817440918E-2</v>
      </c>
    </row>
    <row r="354" spans="2:5" ht="13.9" customHeight="1" x14ac:dyDescent="0.25">
      <c r="B354" s="30">
        <f t="shared" si="23"/>
        <v>3.708011527377487</v>
      </c>
      <c r="C354" s="31">
        <f t="shared" si="22"/>
        <v>2.5080828177946577E-2</v>
      </c>
      <c r="D354" s="31">
        <f t="shared" si="20"/>
        <v>0.24596015769266869</v>
      </c>
      <c r="E354" s="31">
        <f t="shared" si="21"/>
        <v>8.5661796324412065E-2</v>
      </c>
    </row>
    <row r="355" spans="2:5" ht="13.9" customHeight="1" x14ac:dyDescent="0.25">
      <c r="B355" s="30">
        <f t="shared" si="23"/>
        <v>3.7180115273774867</v>
      </c>
      <c r="C355" s="31">
        <f t="shared" si="22"/>
        <v>2.5013370538309734E-2</v>
      </c>
      <c r="D355" s="31">
        <f t="shared" si="20"/>
        <v>0.24529862085804205</v>
      </c>
      <c r="E355" s="31">
        <f t="shared" si="21"/>
        <v>8.589281447441495E-2</v>
      </c>
    </row>
    <row r="356" spans="2:5" ht="13.9" customHeight="1" x14ac:dyDescent="0.25">
      <c r="B356" s="30">
        <f t="shared" si="23"/>
        <v>3.7280115273774865</v>
      </c>
      <c r="C356" s="31">
        <f t="shared" si="22"/>
        <v>2.4946274794762219E-2</v>
      </c>
      <c r="D356" s="31">
        <f t="shared" si="20"/>
        <v>0.24464063302979464</v>
      </c>
      <c r="E356" s="31">
        <f t="shared" si="21"/>
        <v>8.6123832624417834E-2</v>
      </c>
    </row>
    <row r="357" spans="2:5" ht="13.9" customHeight="1" x14ac:dyDescent="0.25">
      <c r="B357" s="30">
        <f t="shared" si="23"/>
        <v>3.7380115273774863</v>
      </c>
      <c r="C357" s="31">
        <f t="shared" si="22"/>
        <v>2.4879538042849998E-2</v>
      </c>
      <c r="D357" s="31">
        <f t="shared" si="20"/>
        <v>0.24398616572481704</v>
      </c>
      <c r="E357" s="31">
        <f t="shared" si="21"/>
        <v>8.6354850774420705E-2</v>
      </c>
    </row>
    <row r="358" spans="2:5" ht="13.9" customHeight="1" x14ac:dyDescent="0.25">
      <c r="B358" s="30">
        <f t="shared" si="23"/>
        <v>3.7480115273774861</v>
      </c>
      <c r="C358" s="31">
        <f t="shared" si="22"/>
        <v>2.4813157409116309E-2</v>
      </c>
      <c r="D358" s="31">
        <f t="shared" si="20"/>
        <v>0.24333519076398089</v>
      </c>
      <c r="E358" s="31">
        <f t="shared" si="21"/>
        <v>8.658586892442359E-2</v>
      </c>
    </row>
    <row r="359" spans="2:5" ht="13.9" customHeight="1" x14ac:dyDescent="0.25">
      <c r="B359" s="30">
        <f t="shared" si="23"/>
        <v>3.7580115273774859</v>
      </c>
      <c r="C359" s="31">
        <f t="shared" si="22"/>
        <v>2.4747130050689254E-2</v>
      </c>
      <c r="D359" s="31">
        <f t="shared" si="20"/>
        <v>0.24268768026809429</v>
      </c>
      <c r="E359" s="31">
        <f t="shared" si="21"/>
        <v>8.681688707442646E-2</v>
      </c>
    </row>
    <row r="360" spans="2:5" ht="13.9" customHeight="1" x14ac:dyDescent="0.25">
      <c r="B360" s="30">
        <f t="shared" si="23"/>
        <v>3.7680115273774857</v>
      </c>
      <c r="C360" s="31">
        <f t="shared" si="22"/>
        <v>2.4681453154875951E-2</v>
      </c>
      <c r="D360" s="31">
        <f t="shared" si="20"/>
        <v>0.24204360665392197</v>
      </c>
      <c r="E360" s="31">
        <f t="shared" si="21"/>
        <v>8.7047905224429359E-2</v>
      </c>
    </row>
    <row r="361" spans="2:5" ht="13.9" customHeight="1" x14ac:dyDescent="0.25">
      <c r="B361" s="30">
        <f t="shared" si="23"/>
        <v>3.7780115273774855</v>
      </c>
      <c r="C361" s="31">
        <f t="shared" si="22"/>
        <v>2.4616123938763137E-2</v>
      </c>
      <c r="D361" s="31">
        <f t="shared" si="20"/>
        <v>0.24140294263026843</v>
      </c>
      <c r="E361" s="31">
        <f t="shared" si="21"/>
        <v>8.727892337443223E-2</v>
      </c>
    </row>
    <row r="362" spans="2:5" ht="13.9" customHeight="1" x14ac:dyDescent="0.25">
      <c r="B362" s="30">
        <f t="shared" si="23"/>
        <v>3.7880115273774853</v>
      </c>
      <c r="C362" s="31">
        <f t="shared" si="22"/>
        <v>2.455113964882407E-2</v>
      </c>
      <c r="D362" s="31">
        <f t="shared" si="20"/>
        <v>0.24076566119412299</v>
      </c>
      <c r="E362" s="31">
        <f t="shared" si="21"/>
        <v>8.7509941524435114E-2</v>
      </c>
    </row>
    <row r="363" spans="2:5" ht="13.9" customHeight="1" x14ac:dyDescent="0.25">
      <c r="B363" s="30">
        <f t="shared" si="23"/>
        <v>3.798011527377485</v>
      </c>
      <c r="C363" s="31">
        <f t="shared" si="22"/>
        <v>2.4486497560531683E-2</v>
      </c>
      <c r="D363" s="31">
        <f t="shared" si="20"/>
        <v>0.24013173562686604</v>
      </c>
      <c r="E363" s="31">
        <f t="shared" si="21"/>
        <v>8.7740959674437985E-2</v>
      </c>
    </row>
    <row r="364" spans="2:5" ht="13.9" customHeight="1" x14ac:dyDescent="0.25">
      <c r="B364" s="30">
        <f t="shared" si="23"/>
        <v>3.8080115273774848</v>
      </c>
      <c r="C364" s="31">
        <f t="shared" si="22"/>
        <v>2.4422194977977804E-2</v>
      </c>
      <c r="D364" s="31">
        <f t="shared" si="20"/>
        <v>0.23950113949053492</v>
      </c>
      <c r="E364" s="31">
        <f t="shared" si="21"/>
        <v>8.7971977824440883E-2</v>
      </c>
    </row>
    <row r="365" spans="2:5" ht="13.9" customHeight="1" x14ac:dyDescent="0.25">
      <c r="B365" s="30">
        <f t="shared" si="23"/>
        <v>3.8180115273774846</v>
      </c>
      <c r="C365" s="31">
        <f t="shared" si="22"/>
        <v>2.4358229233498369E-2</v>
      </c>
      <c r="D365" s="31">
        <f t="shared" si="20"/>
        <v>0.23887384662414843</v>
      </c>
      <c r="E365" s="31">
        <f t="shared" si="21"/>
        <v>8.8202995974443754E-2</v>
      </c>
    </row>
    <row r="366" spans="2:5" ht="13.9" customHeight="1" x14ac:dyDescent="0.25">
      <c r="B366" s="30">
        <f t="shared" si="23"/>
        <v>3.8280115273774844</v>
      </c>
      <c r="C366" s="31">
        <f t="shared" si="22"/>
        <v>2.4294597687304499E-2</v>
      </c>
      <c r="D366" s="31">
        <f t="shared" si="20"/>
        <v>0.23824983114008902</v>
      </c>
      <c r="E366" s="31">
        <f t="shared" si="21"/>
        <v>8.8434014124446653E-2</v>
      </c>
    </row>
    <row r="367" spans="2:5" ht="13.9" customHeight="1" x14ac:dyDescent="0.25">
      <c r="B367" s="30">
        <f t="shared" si="23"/>
        <v>3.8380115273774842</v>
      </c>
      <c r="C367" s="31">
        <f t="shared" si="22"/>
        <v>2.4231297727119377E-2</v>
      </c>
      <c r="D367" s="31">
        <f t="shared" si="20"/>
        <v>0.23762906742054157</v>
      </c>
      <c r="E367" s="31">
        <f t="shared" si="21"/>
        <v>8.8665032274449523E-2</v>
      </c>
    </row>
    <row r="368" spans="2:5" ht="13.9" customHeight="1" x14ac:dyDescent="0.25">
      <c r="B368" s="30">
        <f t="shared" si="23"/>
        <v>3.848011527377484</v>
      </c>
      <c r="C368" s="31">
        <f t="shared" si="22"/>
        <v>2.4168326767820734E-2</v>
      </c>
      <c r="D368" s="31">
        <f t="shared" si="20"/>
        <v>0.23701153011398757</v>
      </c>
      <c r="E368" s="31">
        <f t="shared" si="21"/>
        <v>8.8896050424452394E-2</v>
      </c>
    </row>
    <row r="369" spans="2:5" ht="13.9" customHeight="1" x14ac:dyDescent="0.25">
      <c r="B369" s="30">
        <f t="shared" si="23"/>
        <v>3.8580115273774838</v>
      </c>
      <c r="C369" s="31">
        <f t="shared" si="22"/>
        <v>2.4105682251088955E-2</v>
      </c>
      <c r="D369" s="31">
        <f t="shared" si="20"/>
        <v>0.23639719413175403</v>
      </c>
      <c r="E369" s="31">
        <f t="shared" si="21"/>
        <v>8.9127068574455279E-2</v>
      </c>
    </row>
    <row r="370" spans="2:5" ht="13.9" customHeight="1" x14ac:dyDescent="0.25">
      <c r="B370" s="30">
        <f t="shared" si="23"/>
        <v>3.8680115273774835</v>
      </c>
      <c r="C370" s="31">
        <f t="shared" si="22"/>
        <v>2.4043361645060584E-2</v>
      </c>
      <c r="D370" s="31">
        <f t="shared" si="20"/>
        <v>0.23578603464461562</v>
      </c>
      <c r="E370" s="31">
        <f t="shared" si="21"/>
        <v>8.9358086724458163E-2</v>
      </c>
    </row>
    <row r="371" spans="2:5" ht="13.9" customHeight="1" x14ac:dyDescent="0.25">
      <c r="B371" s="30">
        <f t="shared" si="23"/>
        <v>3.8780115273774833</v>
      </c>
      <c r="C371" s="31">
        <f t="shared" si="22"/>
        <v>2.3981362443987245E-2</v>
      </c>
      <c r="D371" s="31">
        <f t="shared" si="20"/>
        <v>0.23517802707944971</v>
      </c>
      <c r="E371" s="31">
        <f t="shared" si="21"/>
        <v>8.9589104874461034E-2</v>
      </c>
    </row>
    <row r="372" spans="2:5" ht="13.9" customHeight="1" x14ac:dyDescent="0.25">
      <c r="B372" s="30">
        <f t="shared" si="23"/>
        <v>3.8880115273774831</v>
      </c>
      <c r="C372" s="31">
        <f t="shared" si="22"/>
        <v>2.3919682167899789E-2</v>
      </c>
      <c r="D372" s="31">
        <f t="shared" si="20"/>
        <v>0.23457314711594285</v>
      </c>
      <c r="E372" s="31">
        <f t="shared" si="21"/>
        <v>8.9820123024463933E-2</v>
      </c>
    </row>
    <row r="373" spans="2:5" ht="13.9" customHeight="1" x14ac:dyDescent="0.25">
      <c r="B373" s="30">
        <f t="shared" si="23"/>
        <v>3.8980115273774829</v>
      </c>
      <c r="C373" s="31">
        <f t="shared" si="22"/>
        <v>2.3858318362277611E-2</v>
      </c>
      <c r="D373" s="31">
        <f t="shared" si="20"/>
        <v>0.23397137068334783</v>
      </c>
      <c r="E373" s="31">
        <f t="shared" si="21"/>
        <v>9.0051141174466803E-2</v>
      </c>
    </row>
    <row r="374" spans="2:5" ht="13.9" customHeight="1" x14ac:dyDescent="0.25">
      <c r="B374" s="30">
        <f t="shared" si="23"/>
        <v>3.9080115273774827</v>
      </c>
      <c r="C374" s="31">
        <f t="shared" si="22"/>
        <v>2.3797268597723086E-2</v>
      </c>
      <c r="D374" s="31">
        <f t="shared" si="20"/>
        <v>0.23337267395729097</v>
      </c>
      <c r="E374" s="31">
        <f t="shared" si="21"/>
        <v>9.0282159324469674E-2</v>
      </c>
    </row>
    <row r="375" spans="2:5" ht="13.9" customHeight="1" x14ac:dyDescent="0.25">
      <c r="B375" s="30">
        <f t="shared" si="23"/>
        <v>3.9180115273774825</v>
      </c>
      <c r="C375" s="31">
        <f t="shared" si="22"/>
        <v>2.3736530469640926E-2</v>
      </c>
      <c r="D375" s="31">
        <f t="shared" si="20"/>
        <v>0.23277703335662764</v>
      </c>
      <c r="E375" s="31">
        <f t="shared" si="21"/>
        <v>9.0513177474472559E-2</v>
      </c>
    </row>
    <row r="376" spans="2:5" ht="13.9" customHeight="1" x14ac:dyDescent="0.25">
      <c r="B376" s="30">
        <f t="shared" si="23"/>
        <v>3.9280115273774823</v>
      </c>
      <c r="C376" s="31">
        <f t="shared" si="22"/>
        <v>2.3676101597922498E-2</v>
      </c>
      <c r="D376" s="31">
        <f t="shared" si="20"/>
        <v>0.23218442554034655</v>
      </c>
      <c r="E376" s="31">
        <f t="shared" si="21"/>
        <v>9.0744195624475429E-2</v>
      </c>
    </row>
    <row r="377" spans="2:5" ht="13.9" customHeight="1" x14ac:dyDescent="0.25">
      <c r="B377" s="30">
        <f t="shared" si="23"/>
        <v>3.9380115273774821</v>
      </c>
      <c r="C377" s="31">
        <f t="shared" si="22"/>
        <v>2.3615979626634899E-2</v>
      </c>
      <c r="D377" s="31">
        <f t="shared" si="20"/>
        <v>0.23159482740452045</v>
      </c>
      <c r="E377" s="31">
        <f t="shared" si="21"/>
        <v>9.0975213774478314E-2</v>
      </c>
    </row>
    <row r="378" spans="2:5" ht="13.9" customHeight="1" x14ac:dyDescent="0.25">
      <c r="B378" s="30">
        <f t="shared" si="23"/>
        <v>3.9480115273774818</v>
      </c>
      <c r="C378" s="31">
        <f t="shared" si="22"/>
        <v>2.3556162223714799E-2</v>
      </c>
      <c r="D378" s="31">
        <f t="shared" si="20"/>
        <v>0.23100821607930391</v>
      </c>
      <c r="E378" s="31">
        <f t="shared" si="21"/>
        <v>9.1206231924481213E-2</v>
      </c>
    </row>
    <row r="379" spans="2:5" ht="13.9" customHeight="1" x14ac:dyDescent="0.25">
      <c r="B379" s="30">
        <f t="shared" si="23"/>
        <v>3.9580115273774816</v>
      </c>
      <c r="C379" s="31">
        <f t="shared" si="22"/>
        <v>2.3496647080666889E-2</v>
      </c>
      <c r="D379" s="31">
        <f t="shared" si="20"/>
        <v>0.23042456892597596</v>
      </c>
      <c r="E379" s="31">
        <f t="shared" si="21"/>
        <v>9.1437250074484069E-2</v>
      </c>
    </row>
    <row r="380" spans="2:5" ht="13.9" customHeight="1" x14ac:dyDescent="0.25">
      <c r="B380" s="30">
        <f t="shared" si="23"/>
        <v>3.9680115273774814</v>
      </c>
      <c r="C380" s="31">
        <f t="shared" si="22"/>
        <v>2.3437431912266923E-2</v>
      </c>
      <c r="D380" s="31">
        <f t="shared" si="20"/>
        <v>0.22984386353402803</v>
      </c>
      <c r="E380" s="31">
        <f t="shared" si="21"/>
        <v>9.1668268224486968E-2</v>
      </c>
    </row>
    <row r="381" spans="2:5" ht="13.9" customHeight="1" x14ac:dyDescent="0.25">
      <c r="B381" s="30">
        <f t="shared" si="23"/>
        <v>3.9780115273774812</v>
      </c>
      <c r="C381" s="31">
        <f t="shared" si="22"/>
        <v>2.3378514456269209E-2</v>
      </c>
      <c r="D381" s="31">
        <f t="shared" si="20"/>
        <v>0.22926607771829524</v>
      </c>
      <c r="E381" s="31">
        <f t="shared" si="21"/>
        <v>9.1899286374489852E-2</v>
      </c>
    </row>
    <row r="382" spans="2:5" ht="13.9" customHeight="1" x14ac:dyDescent="0.25">
      <c r="B382" s="30">
        <f t="shared" si="23"/>
        <v>3.988011527377481</v>
      </c>
      <c r="C382" s="31">
        <f t="shared" si="22"/>
        <v>2.3319892473118518E-2</v>
      </c>
      <c r="D382" s="31">
        <f t="shared" si="20"/>
        <v>0.22869118951613135</v>
      </c>
      <c r="E382" s="31">
        <f t="shared" si="21"/>
        <v>9.2130304524492723E-2</v>
      </c>
    </row>
    <row r="383" spans="2:5" ht="13.9" customHeight="1" x14ac:dyDescent="0.25">
      <c r="B383" s="30">
        <f t="shared" si="23"/>
        <v>3.9980115273774808</v>
      </c>
      <c r="C383" s="31">
        <f t="shared" si="22"/>
        <v>2.3261563745666309E-2</v>
      </c>
      <c r="D383" s="31">
        <f t="shared" si="20"/>
        <v>0.22811917718462577</v>
      </c>
      <c r="E383" s="31">
        <f t="shared" si="21"/>
        <v>9.2361322674495594E-2</v>
      </c>
    </row>
    <row r="384" spans="2:5" ht="13.9" customHeight="1" x14ac:dyDescent="0.25">
      <c r="B384" s="30">
        <f t="shared" si="23"/>
        <v>4.008011527377481</v>
      </c>
      <c r="C384" s="31">
        <f t="shared" si="22"/>
        <v>2.3203526078891219E-2</v>
      </c>
      <c r="D384" s="31">
        <f t="shared" si="20"/>
        <v>0.2275500191978625</v>
      </c>
      <c r="E384" s="31">
        <f t="shared" si="21"/>
        <v>9.2592340824498506E-2</v>
      </c>
    </row>
    <row r="385" spans="2:5" ht="13.9" customHeight="1" x14ac:dyDescent="0.25">
      <c r="B385" s="30">
        <f t="shared" si="23"/>
        <v>4.0180115273774808</v>
      </c>
      <c r="C385" s="31">
        <f t="shared" si="22"/>
        <v>2.314577729962369E-2</v>
      </c>
      <c r="D385" s="31">
        <f t="shared" si="20"/>
        <v>0.22698369424421963</v>
      </c>
      <c r="E385" s="31">
        <f t="shared" si="21"/>
        <v>9.2823358974501391E-2</v>
      </c>
    </row>
    <row r="386" spans="2:5" ht="13.9" customHeight="1" x14ac:dyDescent="0.25">
      <c r="B386" s="30">
        <f t="shared" si="23"/>
        <v>4.0280115273774806</v>
      </c>
      <c r="C386" s="31">
        <f t="shared" si="22"/>
        <v>2.3088315256274739E-2</v>
      </c>
      <c r="D386" s="31">
        <f t="shared" si="20"/>
        <v>0.22642018122370947</v>
      </c>
      <c r="E386" s="31">
        <f t="shared" si="21"/>
        <v>9.3054377124504262E-2</v>
      </c>
    </row>
    <row r="387" spans="2:5" ht="13.9" customHeight="1" x14ac:dyDescent="0.25">
      <c r="B387" s="30">
        <f t="shared" si="23"/>
        <v>4.0380115273774804</v>
      </c>
      <c r="C387" s="31">
        <f t="shared" si="22"/>
        <v>2.3031137818568737E-2</v>
      </c>
      <c r="D387" s="31">
        <f t="shared" si="20"/>
        <v>0.22585945924535802</v>
      </c>
      <c r="E387" s="31">
        <f t="shared" si="21"/>
        <v>9.3285395274507146E-2</v>
      </c>
    </row>
    <row r="388" spans="2:5" ht="13.9" customHeight="1" x14ac:dyDescent="0.25">
      <c r="B388" s="30">
        <f t="shared" si="23"/>
        <v>4.0480115273774802</v>
      </c>
      <c r="C388" s="31">
        <f t="shared" si="22"/>
        <v>2.2974242877280147E-2</v>
      </c>
      <c r="D388" s="31">
        <f t="shared" si="20"/>
        <v>0.2253015076246232</v>
      </c>
      <c r="E388" s="31">
        <f t="shared" si="21"/>
        <v>9.3516413424510017E-2</v>
      </c>
    </row>
    <row r="389" spans="2:5" ht="13.9" customHeight="1" x14ac:dyDescent="0.25">
      <c r="B389" s="30">
        <f t="shared" si="23"/>
        <v>4.0580115273774799</v>
      </c>
      <c r="C389" s="31">
        <f t="shared" si="22"/>
        <v>2.2917628343974157E-2</v>
      </c>
      <c r="D389" s="31">
        <f t="shared" si="20"/>
        <v>0.22474630588085134</v>
      </c>
      <c r="E389" s="31">
        <f t="shared" si="21"/>
        <v>9.3747431574512888E-2</v>
      </c>
    </row>
    <row r="390" spans="2:5" ht="13.9" customHeight="1" x14ac:dyDescent="0.25">
      <c r="B390" s="30">
        <f t="shared" si="23"/>
        <v>4.0680115273774797</v>
      </c>
      <c r="C390" s="31">
        <f t="shared" si="22"/>
        <v>2.2861292150751156E-2</v>
      </c>
      <c r="D390" s="31">
        <f t="shared" si="20"/>
        <v>0.22419383373477134</v>
      </c>
      <c r="E390" s="31">
        <f t="shared" si="21"/>
        <v>9.3978449724515759E-2</v>
      </c>
    </row>
    <row r="391" spans="2:5" ht="13.9" customHeight="1" x14ac:dyDescent="0.25">
      <c r="B391" s="30">
        <f t="shared" si="23"/>
        <v>4.0780115273774795</v>
      </c>
      <c r="C391" s="31">
        <f t="shared" si="22"/>
        <v>2.2805232249994936E-2</v>
      </c>
      <c r="D391" s="31">
        <f t="shared" si="20"/>
        <v>0.22364407110602533</v>
      </c>
      <c r="E391" s="31">
        <f t="shared" si="21"/>
        <v>9.4209467874518671E-2</v>
      </c>
    </row>
    <row r="392" spans="2:5" ht="13.9" customHeight="1" x14ac:dyDescent="0.25">
      <c r="B392" s="30">
        <f t="shared" si="23"/>
        <v>4.0880115273774793</v>
      </c>
      <c r="C392" s="31">
        <f t="shared" si="22"/>
        <v>2.2749446614124615E-2</v>
      </c>
      <c r="D392" s="31">
        <f t="shared" si="20"/>
        <v>0.22309699811073586</v>
      </c>
      <c r="E392" s="31">
        <f t="shared" si="21"/>
        <v>9.4440486024521542E-2</v>
      </c>
    </row>
    <row r="393" spans="2:5" ht="13.9" customHeight="1" x14ac:dyDescent="0.25">
      <c r="B393" s="30">
        <f t="shared" si="23"/>
        <v>4.0980115273774791</v>
      </c>
      <c r="C393" s="31">
        <f t="shared" si="22"/>
        <v>2.2693933235350197E-2</v>
      </c>
      <c r="D393" s="31">
        <f t="shared" ref="D393:D456" si="24">C393*9.8067</f>
        <v>0.22255259505910877</v>
      </c>
      <c r="E393" s="31">
        <f t="shared" ref="E393:E456" si="25">((B393^2)/(4*PI()^2))*D393</f>
        <v>9.4671504174524412E-2</v>
      </c>
    </row>
    <row r="394" spans="2:5" ht="13.9" customHeight="1" x14ac:dyDescent="0.25">
      <c r="B394" s="30">
        <f t="shared" si="23"/>
        <v>4.1080115273774789</v>
      </c>
      <c r="C394" s="31">
        <f t="shared" si="22"/>
        <v>2.2638690125431668E-2</v>
      </c>
      <c r="D394" s="31">
        <f t="shared" si="24"/>
        <v>0.22201084245307073</v>
      </c>
      <c r="E394" s="31">
        <f t="shared" si="25"/>
        <v>9.4902522324527297E-2</v>
      </c>
    </row>
    <row r="395" spans="2:5" ht="13.9" customHeight="1" x14ac:dyDescent="0.25">
      <c r="B395" s="30">
        <f t="shared" si="23"/>
        <v>4.1180115273774787</v>
      </c>
      <c r="C395" s="31">
        <f t="shared" si="22"/>
        <v>2.2583715315441642E-2</v>
      </c>
      <c r="D395" s="31">
        <f t="shared" si="24"/>
        <v>0.22147172098394155</v>
      </c>
      <c r="E395" s="31">
        <f t="shared" si="25"/>
        <v>9.5133540474530182E-2</v>
      </c>
    </row>
    <row r="396" spans="2:5" ht="13.9" customHeight="1" x14ac:dyDescent="0.25">
      <c r="B396" s="30">
        <f t="shared" si="23"/>
        <v>4.1280115273774785</v>
      </c>
      <c r="C396" s="31">
        <f t="shared" si="22"/>
        <v>2.2529006855531435E-2</v>
      </c>
      <c r="D396" s="31">
        <f t="shared" si="24"/>
        <v>0.22093521153014009</v>
      </c>
      <c r="E396" s="31">
        <f t="shared" si="25"/>
        <v>9.5364558624533066E-2</v>
      </c>
    </row>
    <row r="397" spans="2:5" ht="13.9" customHeight="1" x14ac:dyDescent="0.25">
      <c r="B397" s="30">
        <f t="shared" si="23"/>
        <v>4.1380115273774782</v>
      </c>
      <c r="C397" s="31">
        <f t="shared" ref="C397:C460" si="26">IF(B397&lt;6,$C$5/B397,6*$C$5/B397^2)</f>
        <v>2.2474562814700526E-2</v>
      </c>
      <c r="D397" s="31">
        <f t="shared" si="24"/>
        <v>0.22040129515492363</v>
      </c>
      <c r="E397" s="31">
        <f t="shared" si="25"/>
        <v>9.5595576774535937E-2</v>
      </c>
    </row>
    <row r="398" spans="2:5" ht="13.9" customHeight="1" x14ac:dyDescent="0.25">
      <c r="B398" s="30">
        <f t="shared" ref="B398:B461" si="27">B397+0.01</f>
        <v>4.148011527377478</v>
      </c>
      <c r="C398" s="31">
        <f t="shared" si="26"/>
        <v>2.2420381280569376E-2</v>
      </c>
      <c r="D398" s="31">
        <f t="shared" si="24"/>
        <v>0.21986995310415969</v>
      </c>
      <c r="E398" s="31">
        <f t="shared" si="25"/>
        <v>9.5826594924538835E-2</v>
      </c>
    </row>
    <row r="399" spans="2:5" ht="13.9" customHeight="1" x14ac:dyDescent="0.25">
      <c r="B399" s="30">
        <f t="shared" si="27"/>
        <v>4.1580115273774778</v>
      </c>
      <c r="C399" s="31">
        <f t="shared" si="26"/>
        <v>2.2366460359155505E-2</v>
      </c>
      <c r="D399" s="31">
        <f t="shared" si="24"/>
        <v>0.21934116680413027</v>
      </c>
      <c r="E399" s="31">
        <f t="shared" si="25"/>
        <v>9.6057613074541692E-2</v>
      </c>
    </row>
    <row r="400" spans="2:5" ht="13.9" customHeight="1" x14ac:dyDescent="0.25">
      <c r="B400" s="30">
        <f t="shared" si="27"/>
        <v>4.1680115273774776</v>
      </c>
      <c r="C400" s="31">
        <f t="shared" si="26"/>
        <v>2.2312798174652797E-2</v>
      </c>
      <c r="D400" s="31">
        <f t="shared" si="24"/>
        <v>0.21881491785936757</v>
      </c>
      <c r="E400" s="31">
        <f t="shared" si="25"/>
        <v>9.6288631224544591E-2</v>
      </c>
    </row>
    <row r="401" spans="2:5" ht="13.9" customHeight="1" x14ac:dyDescent="0.25">
      <c r="B401" s="30">
        <f t="shared" si="27"/>
        <v>4.1780115273774774</v>
      </c>
      <c r="C401" s="31">
        <f t="shared" si="26"/>
        <v>2.2259392869213974E-2</v>
      </c>
      <c r="D401" s="31">
        <f t="shared" si="24"/>
        <v>0.21829118805052067</v>
      </c>
      <c r="E401" s="31">
        <f t="shared" si="25"/>
        <v>9.6519649374547475E-2</v>
      </c>
    </row>
    <row r="402" spans="2:5" ht="13.9" customHeight="1" x14ac:dyDescent="0.25">
      <c r="B402" s="30">
        <f t="shared" si="27"/>
        <v>4.1880115273774772</v>
      </c>
      <c r="C402" s="31">
        <f t="shared" si="26"/>
        <v>2.2206242602736192E-2</v>
      </c>
      <c r="D402" s="31">
        <f t="shared" si="24"/>
        <v>0.21776995933225299</v>
      </c>
      <c r="E402" s="31">
        <f t="shared" si="25"/>
        <v>9.6750667524550346E-2</v>
      </c>
    </row>
    <row r="403" spans="2:5" ht="13.9" customHeight="1" x14ac:dyDescent="0.25">
      <c r="B403" s="30">
        <f t="shared" si="27"/>
        <v>4.198011527377477</v>
      </c>
      <c r="C403" s="31">
        <f t="shared" si="26"/>
        <v>2.2153345552649698E-2</v>
      </c>
      <c r="D403" s="31">
        <f t="shared" si="24"/>
        <v>0.21725121383116977</v>
      </c>
      <c r="E403" s="31">
        <f t="shared" si="25"/>
        <v>9.6981685674553217E-2</v>
      </c>
    </row>
    <row r="404" spans="2:5" ht="13.9" customHeight="1" x14ac:dyDescent="0.25">
      <c r="B404" s="30">
        <f t="shared" si="27"/>
        <v>4.2080115273774767</v>
      </c>
      <c r="C404" s="31">
        <f t="shared" si="26"/>
        <v>2.2100699913709505E-2</v>
      </c>
      <c r="D404" s="31">
        <f t="shared" si="24"/>
        <v>0.21673493384377499</v>
      </c>
      <c r="E404" s="31">
        <f t="shared" si="25"/>
        <v>9.7212703824556101E-2</v>
      </c>
    </row>
    <row r="405" spans="2:5" ht="13.9" customHeight="1" x14ac:dyDescent="0.25">
      <c r="B405" s="30">
        <f t="shared" si="27"/>
        <v>4.2180115273774765</v>
      </c>
      <c r="C405" s="31">
        <f t="shared" si="26"/>
        <v>2.2048303897790007E-2</v>
      </c>
      <c r="D405" s="31">
        <f t="shared" si="24"/>
        <v>0.21622110183445725</v>
      </c>
      <c r="E405" s="31">
        <f t="shared" si="25"/>
        <v>9.7443721974558986E-2</v>
      </c>
    </row>
    <row r="406" spans="2:5" ht="13.9" customHeight="1" x14ac:dyDescent="0.25">
      <c r="B406" s="30">
        <f t="shared" si="27"/>
        <v>4.2280115273774763</v>
      </c>
      <c r="C406" s="31">
        <f t="shared" si="26"/>
        <v>2.1996155733682552E-2</v>
      </c>
      <c r="D406" s="31">
        <f t="shared" si="24"/>
        <v>0.21570970043350468</v>
      </c>
      <c r="E406" s="31">
        <f t="shared" si="25"/>
        <v>9.7674740124561885E-2</v>
      </c>
    </row>
    <row r="407" spans="2:5" ht="13.9" customHeight="1" x14ac:dyDescent="0.25">
      <c r="B407" s="30">
        <f t="shared" si="27"/>
        <v>4.2380115273774761</v>
      </c>
      <c r="C407" s="31">
        <f t="shared" si="26"/>
        <v>2.1944253666895834E-2</v>
      </c>
      <c r="D407" s="31">
        <f t="shared" si="24"/>
        <v>0.21520071243514735</v>
      </c>
      <c r="E407" s="31">
        <f t="shared" si="25"/>
        <v>9.7905758274564741E-2</v>
      </c>
    </row>
    <row r="408" spans="2:5" ht="13.9" customHeight="1" x14ac:dyDescent="0.25">
      <c r="B408" s="30">
        <f t="shared" si="27"/>
        <v>4.2480115273774759</v>
      </c>
      <c r="C408" s="31">
        <f t="shared" si="26"/>
        <v>2.1892595959459145E-2</v>
      </c>
      <c r="D408" s="31">
        <f t="shared" si="24"/>
        <v>0.21469412079562797</v>
      </c>
      <c r="E408" s="31">
        <f t="shared" si="25"/>
        <v>9.8136776424567626E-2</v>
      </c>
    </row>
    <row r="409" spans="2:5" ht="13.9" customHeight="1" x14ac:dyDescent="0.25">
      <c r="B409" s="30">
        <f t="shared" si="27"/>
        <v>4.2580115273774757</v>
      </c>
      <c r="C409" s="31">
        <f t="shared" si="26"/>
        <v>2.1841180889728362E-2</v>
      </c>
      <c r="D409" s="31">
        <f t="shared" si="24"/>
        <v>0.21418990863129911</v>
      </c>
      <c r="E409" s="31">
        <f t="shared" si="25"/>
        <v>9.8367794574570511E-2</v>
      </c>
    </row>
    <row r="410" spans="2:5" ht="13.9" customHeight="1" x14ac:dyDescent="0.25">
      <c r="B410" s="30">
        <f t="shared" si="27"/>
        <v>4.2680115273774755</v>
      </c>
      <c r="C410" s="31">
        <f t="shared" si="26"/>
        <v>2.17900067521947E-2</v>
      </c>
      <c r="D410" s="31">
        <f t="shared" si="24"/>
        <v>0.21368805921674774</v>
      </c>
      <c r="E410" s="31">
        <f t="shared" si="25"/>
        <v>9.8598812724573395E-2</v>
      </c>
    </row>
    <row r="411" spans="2:5" ht="13.9" customHeight="1" x14ac:dyDescent="0.25">
      <c r="B411" s="30">
        <f t="shared" si="27"/>
        <v>4.2780115273774753</v>
      </c>
      <c r="C411" s="31">
        <f t="shared" si="26"/>
        <v>2.1739071857296104E-2</v>
      </c>
      <c r="D411" s="31">
        <f t="shared" si="24"/>
        <v>0.2131885559829457</v>
      </c>
      <c r="E411" s="31">
        <f t="shared" si="25"/>
        <v>9.8829830874576266E-2</v>
      </c>
    </row>
    <row r="412" spans="2:5" ht="13.9" customHeight="1" x14ac:dyDescent="0.25">
      <c r="B412" s="30">
        <f t="shared" si="27"/>
        <v>4.288011527377475</v>
      </c>
      <c r="C412" s="31">
        <f t="shared" si="26"/>
        <v>2.1688374531231333E-2</v>
      </c>
      <c r="D412" s="31">
        <f t="shared" si="24"/>
        <v>0.2126913825154263</v>
      </c>
      <c r="E412" s="31">
        <f t="shared" si="25"/>
        <v>9.9060849024579165E-2</v>
      </c>
    </row>
    <row r="413" spans="2:5" ht="13.9" customHeight="1" x14ac:dyDescent="0.25">
      <c r="B413" s="30">
        <f t="shared" si="27"/>
        <v>4.2980115273774748</v>
      </c>
      <c r="C413" s="31">
        <f t="shared" si="26"/>
        <v>2.1637913115776581E-2</v>
      </c>
      <c r="D413" s="31">
        <f t="shared" si="24"/>
        <v>0.21219652255248619</v>
      </c>
      <c r="E413" s="31">
        <f t="shared" si="25"/>
        <v>9.9291867174582035E-2</v>
      </c>
    </row>
    <row r="414" spans="2:5" ht="13.9" customHeight="1" x14ac:dyDescent="0.25">
      <c r="B414" s="30">
        <f t="shared" si="27"/>
        <v>4.3080115273774746</v>
      </c>
      <c r="C414" s="31">
        <f t="shared" si="26"/>
        <v>2.1587685968104699E-2</v>
      </c>
      <c r="D414" s="31">
        <f t="shared" si="24"/>
        <v>0.21170395998341235</v>
      </c>
      <c r="E414" s="31">
        <f t="shared" si="25"/>
        <v>9.952288532458492E-2</v>
      </c>
    </row>
    <row r="415" spans="2:5" ht="13.9" customHeight="1" x14ac:dyDescent="0.25">
      <c r="B415" s="30">
        <f t="shared" si="27"/>
        <v>4.3180115273774744</v>
      </c>
      <c r="C415" s="31">
        <f t="shared" si="26"/>
        <v>2.1537691460606901E-2</v>
      </c>
      <c r="D415" s="31">
        <f t="shared" si="24"/>
        <v>0.21121367884673367</v>
      </c>
      <c r="E415" s="31">
        <f t="shared" si="25"/>
        <v>9.9753903474587791E-2</v>
      </c>
    </row>
    <row r="416" spans="2:5" ht="13.9" customHeight="1" x14ac:dyDescent="0.25">
      <c r="B416" s="30">
        <f t="shared" si="27"/>
        <v>4.3280115273774742</v>
      </c>
      <c r="C416" s="31">
        <f t="shared" si="26"/>
        <v>2.1487927980716966E-2</v>
      </c>
      <c r="D416" s="31">
        <f t="shared" si="24"/>
        <v>0.21072566332849707</v>
      </c>
      <c r="E416" s="31">
        <f t="shared" si="25"/>
        <v>9.9984921624590689E-2</v>
      </c>
    </row>
    <row r="417" spans="2:5" ht="13.9" customHeight="1" x14ac:dyDescent="0.25">
      <c r="B417" s="30">
        <f t="shared" si="27"/>
        <v>4.338011527377474</v>
      </c>
      <c r="C417" s="31">
        <f t="shared" si="26"/>
        <v>2.1438393930737834E-2</v>
      </c>
      <c r="D417" s="31">
        <f t="shared" si="24"/>
        <v>0.2102398977605667</v>
      </c>
      <c r="E417" s="31">
        <f t="shared" si="25"/>
        <v>0.10021593977459356</v>
      </c>
    </row>
    <row r="418" spans="2:5" ht="13.9" customHeight="1" x14ac:dyDescent="0.25">
      <c r="B418" s="30">
        <f t="shared" si="27"/>
        <v>4.3480115273774738</v>
      </c>
      <c r="C418" s="31">
        <f t="shared" si="26"/>
        <v>2.138908772767064E-2</v>
      </c>
      <c r="D418" s="31">
        <f t="shared" si="24"/>
        <v>0.20975636661894764</v>
      </c>
      <c r="E418" s="31">
        <f t="shared" si="25"/>
        <v>0.10044695792459643</v>
      </c>
    </row>
    <row r="419" spans="2:5" ht="13.9" customHeight="1" x14ac:dyDescent="0.25">
      <c r="B419" s="30">
        <f t="shared" si="27"/>
        <v>4.3580115273774735</v>
      </c>
      <c r="C419" s="31">
        <f t="shared" si="26"/>
        <v>2.1340007803046068E-2</v>
      </c>
      <c r="D419" s="31">
        <f t="shared" si="24"/>
        <v>0.20927505452213185</v>
      </c>
      <c r="E419" s="31">
        <f t="shared" si="25"/>
        <v>0.10067797607459932</v>
      </c>
    </row>
    <row r="420" spans="2:5" ht="13.9" customHeight="1" x14ac:dyDescent="0.25">
      <c r="B420" s="30">
        <f t="shared" si="27"/>
        <v>4.3680115273774733</v>
      </c>
      <c r="C420" s="31">
        <f t="shared" si="26"/>
        <v>2.1291152602758035E-2</v>
      </c>
      <c r="D420" s="31">
        <f t="shared" si="24"/>
        <v>0.20879594622946721</v>
      </c>
      <c r="E420" s="31">
        <f t="shared" si="25"/>
        <v>0.10090899422460217</v>
      </c>
    </row>
    <row r="421" spans="2:5" ht="13.9" customHeight="1" x14ac:dyDescent="0.25">
      <c r="B421" s="30">
        <f t="shared" si="27"/>
        <v>4.3780115273774731</v>
      </c>
      <c r="C421" s="31">
        <f t="shared" si="26"/>
        <v>2.1242520586899662E-2</v>
      </c>
      <c r="D421" s="31">
        <f t="shared" si="24"/>
        <v>0.2083190266395489</v>
      </c>
      <c r="E421" s="31">
        <f t="shared" si="25"/>
        <v>0.10114001237460508</v>
      </c>
    </row>
    <row r="422" spans="2:5" ht="13.9" customHeight="1" x14ac:dyDescent="0.25">
      <c r="B422" s="30">
        <f t="shared" si="27"/>
        <v>4.3880115273774729</v>
      </c>
      <c r="C422" s="31">
        <f t="shared" si="26"/>
        <v>2.1194110229601455E-2</v>
      </c>
      <c r="D422" s="31">
        <f t="shared" si="24"/>
        <v>0.20784428078863257</v>
      </c>
      <c r="E422" s="31">
        <f t="shared" si="25"/>
        <v>0.10137103052460797</v>
      </c>
    </row>
    <row r="423" spans="2:5" ht="13.9" customHeight="1" x14ac:dyDescent="0.25">
      <c r="B423" s="30">
        <f t="shared" si="27"/>
        <v>4.3980115273774727</v>
      </c>
      <c r="C423" s="31">
        <f t="shared" si="26"/>
        <v>2.1145920018871747E-2</v>
      </c>
      <c r="D423" s="31">
        <f t="shared" si="24"/>
        <v>0.20737169384906953</v>
      </c>
      <c r="E423" s="31">
        <f t="shared" si="25"/>
        <v>0.10160204867461084</v>
      </c>
    </row>
    <row r="424" spans="2:5" ht="13.9" customHeight="1" x14ac:dyDescent="0.25">
      <c r="B424" s="30">
        <f t="shared" si="27"/>
        <v>4.4080115273774725</v>
      </c>
      <c r="C424" s="31">
        <f t="shared" si="26"/>
        <v>2.1097948456439256E-2</v>
      </c>
      <c r="D424" s="31">
        <f t="shared" si="24"/>
        <v>0.20690125112776284</v>
      </c>
      <c r="E424" s="31">
        <f t="shared" si="25"/>
        <v>0.10183306682461371</v>
      </c>
    </row>
    <row r="425" spans="2:5" ht="13.9" customHeight="1" x14ac:dyDescent="0.25">
      <c r="B425" s="30">
        <f t="shared" si="27"/>
        <v>4.4180115273774723</v>
      </c>
      <c r="C425" s="31">
        <f t="shared" si="26"/>
        <v>2.1050194057597834E-2</v>
      </c>
      <c r="D425" s="31">
        <f t="shared" si="24"/>
        <v>0.20643293806464466</v>
      </c>
      <c r="E425" s="31">
        <f t="shared" si="25"/>
        <v>0.10206408497461661</v>
      </c>
    </row>
    <row r="426" spans="2:5" ht="13.9" customHeight="1" x14ac:dyDescent="0.25">
      <c r="B426" s="30">
        <f t="shared" si="27"/>
        <v>4.4280115273774721</v>
      </c>
      <c r="C426" s="31">
        <f t="shared" si="26"/>
        <v>2.1002655351053265E-2</v>
      </c>
      <c r="D426" s="31">
        <f t="shared" si="24"/>
        <v>0.20596674023117403</v>
      </c>
      <c r="E426" s="31">
        <f t="shared" si="25"/>
        <v>0.10229510312461948</v>
      </c>
    </row>
    <row r="427" spans="2:5" ht="13.9" customHeight="1" x14ac:dyDescent="0.25">
      <c r="B427" s="30">
        <f t="shared" si="27"/>
        <v>4.4380115273774718</v>
      </c>
      <c r="C427" s="31">
        <f t="shared" si="26"/>
        <v>2.0955330878772174E-2</v>
      </c>
      <c r="D427" s="31">
        <f t="shared" si="24"/>
        <v>0.20550264332885507</v>
      </c>
      <c r="E427" s="31">
        <f t="shared" si="25"/>
        <v>0.10252612127462235</v>
      </c>
    </row>
    <row r="428" spans="2:5" ht="13.9" customHeight="1" x14ac:dyDescent="0.25">
      <c r="B428" s="30">
        <f t="shared" si="27"/>
        <v>4.4480115273774716</v>
      </c>
      <c r="C428" s="31">
        <f t="shared" si="26"/>
        <v>2.0908219195832974E-2</v>
      </c>
      <c r="D428" s="31">
        <f t="shared" si="24"/>
        <v>0.20504063318777521</v>
      </c>
      <c r="E428" s="31">
        <f t="shared" si="25"/>
        <v>0.10275713942462525</v>
      </c>
    </row>
    <row r="429" spans="2:5" ht="13.9" customHeight="1" x14ac:dyDescent="0.25">
      <c r="B429" s="30">
        <f t="shared" si="27"/>
        <v>4.4580115273774714</v>
      </c>
      <c r="C429" s="31">
        <f t="shared" si="26"/>
        <v>2.0861318870278787E-2</v>
      </c>
      <c r="D429" s="31">
        <f t="shared" si="24"/>
        <v>0.20458069576516297</v>
      </c>
      <c r="E429" s="31">
        <f t="shared" si="25"/>
        <v>0.10298815757462813</v>
      </c>
    </row>
    <row r="430" spans="2:5" ht="13.9" customHeight="1" x14ac:dyDescent="0.25">
      <c r="B430" s="30">
        <f t="shared" si="27"/>
        <v>4.4680115273774712</v>
      </c>
      <c r="C430" s="31">
        <f t="shared" si="26"/>
        <v>2.0814628482972372E-2</v>
      </c>
      <c r="D430" s="31">
        <f t="shared" si="24"/>
        <v>0.20412281714396516</v>
      </c>
      <c r="E430" s="31">
        <f t="shared" si="25"/>
        <v>0.10321917572463102</v>
      </c>
    </row>
    <row r="431" spans="2:5" ht="13.9" customHeight="1" x14ac:dyDescent="0.25">
      <c r="B431" s="30">
        <f t="shared" si="27"/>
        <v>4.478011527377471</v>
      </c>
      <c r="C431" s="31">
        <f t="shared" si="26"/>
        <v>2.0768146627452983E-2</v>
      </c>
      <c r="D431" s="31">
        <f t="shared" si="24"/>
        <v>0.20366698353144316</v>
      </c>
      <c r="E431" s="31">
        <f t="shared" si="25"/>
        <v>0.10345019387463389</v>
      </c>
    </row>
    <row r="432" spans="2:5" ht="13.9" customHeight="1" x14ac:dyDescent="0.25">
      <c r="B432" s="30">
        <f t="shared" si="27"/>
        <v>4.4880115273774708</v>
      </c>
      <c r="C432" s="31">
        <f t="shared" si="26"/>
        <v>2.0721871909795141E-2</v>
      </c>
      <c r="D432" s="31">
        <f t="shared" si="24"/>
        <v>0.20321318125778801</v>
      </c>
      <c r="E432" s="31">
        <f t="shared" si="25"/>
        <v>0.10368121202463676</v>
      </c>
    </row>
    <row r="433" spans="2:5" ht="13.9" customHeight="1" x14ac:dyDescent="0.25">
      <c r="B433" s="30">
        <f t="shared" si="27"/>
        <v>4.4980115273774706</v>
      </c>
      <c r="C433" s="31">
        <f t="shared" si="26"/>
        <v>2.06758029484693E-2</v>
      </c>
      <c r="D433" s="31">
        <f t="shared" si="24"/>
        <v>0.20276139677475385</v>
      </c>
      <c r="E433" s="31">
        <f t="shared" si="25"/>
        <v>0.10391223017463964</v>
      </c>
    </row>
    <row r="434" spans="2:5" ht="13.9" customHeight="1" x14ac:dyDescent="0.25">
      <c r="B434" s="30">
        <f t="shared" si="27"/>
        <v>4.5080115273774704</v>
      </c>
      <c r="C434" s="31">
        <f t="shared" si="26"/>
        <v>2.0629938374204342E-2</v>
      </c>
      <c r="D434" s="31">
        <f t="shared" si="24"/>
        <v>0.20231161665430969</v>
      </c>
      <c r="E434" s="31">
        <f t="shared" si="25"/>
        <v>0.10414324832464252</v>
      </c>
    </row>
    <row r="435" spans="2:5" ht="13.9" customHeight="1" x14ac:dyDescent="0.25">
      <c r="B435" s="30">
        <f t="shared" si="27"/>
        <v>4.5180115273774701</v>
      </c>
      <c r="C435" s="31">
        <f t="shared" si="26"/>
        <v>2.0584276829851932E-2</v>
      </c>
      <c r="D435" s="31">
        <f t="shared" si="24"/>
        <v>0.20186382758730892</v>
      </c>
      <c r="E435" s="31">
        <f t="shared" si="25"/>
        <v>0.10437426647464539</v>
      </c>
    </row>
    <row r="436" spans="2:5" ht="13.9" customHeight="1" x14ac:dyDescent="0.25">
      <c r="B436" s="30">
        <f t="shared" si="27"/>
        <v>4.5280115273774699</v>
      </c>
      <c r="C436" s="31">
        <f t="shared" si="26"/>
        <v>2.053881697025265E-2</v>
      </c>
      <c r="D436" s="31">
        <f t="shared" si="24"/>
        <v>0.20141801638217666</v>
      </c>
      <c r="E436" s="31">
        <f t="shared" si="25"/>
        <v>0.10460528462464828</v>
      </c>
    </row>
    <row r="437" spans="2:5" ht="13.9" customHeight="1" x14ac:dyDescent="0.25">
      <c r="B437" s="30">
        <f t="shared" si="27"/>
        <v>4.5380115273774697</v>
      </c>
      <c r="C437" s="31">
        <f t="shared" si="26"/>
        <v>2.0493557462103885E-2</v>
      </c>
      <c r="D437" s="31">
        <f t="shared" si="24"/>
        <v>0.20097416996361417</v>
      </c>
      <c r="E437" s="31">
        <f t="shared" si="25"/>
        <v>0.10483630277465118</v>
      </c>
    </row>
    <row r="438" spans="2:5" ht="13.9" customHeight="1" x14ac:dyDescent="0.25">
      <c r="B438" s="30">
        <f t="shared" si="27"/>
        <v>4.5480115273774695</v>
      </c>
      <c r="C438" s="31">
        <f t="shared" si="26"/>
        <v>2.0448496983829504E-2</v>
      </c>
      <c r="D438" s="31">
        <f t="shared" si="24"/>
        <v>0.20053227537132079</v>
      </c>
      <c r="E438" s="31">
        <f t="shared" si="25"/>
        <v>0.10506732092465404</v>
      </c>
    </row>
    <row r="439" spans="2:5" ht="13.9" customHeight="1" x14ac:dyDescent="0.25">
      <c r="B439" s="30">
        <f t="shared" si="27"/>
        <v>4.5580115273774693</v>
      </c>
      <c r="C439" s="31">
        <f t="shared" si="26"/>
        <v>2.0403634225451193E-2</v>
      </c>
      <c r="D439" s="31">
        <f t="shared" si="24"/>
        <v>0.20009231975873221</v>
      </c>
      <c r="E439" s="31">
        <f t="shared" si="25"/>
        <v>0.10529833907465692</v>
      </c>
    </row>
    <row r="440" spans="2:5" ht="13.9" customHeight="1" x14ac:dyDescent="0.25">
      <c r="B440" s="30">
        <f t="shared" si="27"/>
        <v>4.5680115273774691</v>
      </c>
      <c r="C440" s="31">
        <f t="shared" si="26"/>
        <v>2.0358967888461529E-2</v>
      </c>
      <c r="D440" s="31">
        <f t="shared" si="24"/>
        <v>0.19965429039177565</v>
      </c>
      <c r="E440" s="31">
        <f t="shared" si="25"/>
        <v>0.10552935722465979</v>
      </c>
    </row>
    <row r="441" spans="2:5" ht="13.9" customHeight="1" x14ac:dyDescent="0.25">
      <c r="B441" s="30">
        <f t="shared" si="27"/>
        <v>4.5780115273774689</v>
      </c>
      <c r="C441" s="31">
        <f t="shared" si="26"/>
        <v>2.0314496685698694E-2</v>
      </c>
      <c r="D441" s="31">
        <f t="shared" si="24"/>
        <v>0.19921817464764136</v>
      </c>
      <c r="E441" s="31">
        <f t="shared" si="25"/>
        <v>0.10576037537466269</v>
      </c>
    </row>
    <row r="442" spans="2:5" ht="13.9" customHeight="1" x14ac:dyDescent="0.25">
      <c r="B442" s="30">
        <f t="shared" si="27"/>
        <v>4.5880115273774686</v>
      </c>
      <c r="C442" s="31">
        <f t="shared" si="26"/>
        <v>2.0270219341222816E-2</v>
      </c>
      <c r="D442" s="31">
        <f t="shared" si="24"/>
        <v>0.19878396001356977</v>
      </c>
      <c r="E442" s="31">
        <f t="shared" si="25"/>
        <v>0.10599139352466558</v>
      </c>
    </row>
    <row r="443" spans="2:5" ht="13.9" customHeight="1" x14ac:dyDescent="0.25">
      <c r="B443" s="30">
        <f t="shared" si="27"/>
        <v>4.5980115273774684</v>
      </c>
      <c r="C443" s="31">
        <f t="shared" si="26"/>
        <v>2.0226134590193966E-2</v>
      </c>
      <c r="D443" s="31">
        <f t="shared" si="24"/>
        <v>0.19835163408565515</v>
      </c>
      <c r="E443" s="31">
        <f t="shared" si="25"/>
        <v>0.10622241167466846</v>
      </c>
    </row>
    <row r="444" spans="2:5" ht="13.9" customHeight="1" x14ac:dyDescent="0.25">
      <c r="B444" s="30">
        <f t="shared" si="27"/>
        <v>4.6080115273774682</v>
      </c>
      <c r="C444" s="31">
        <f t="shared" si="26"/>
        <v>2.0182241178751687E-2</v>
      </c>
      <c r="D444" s="31">
        <f t="shared" si="24"/>
        <v>0.19792118456766417</v>
      </c>
      <c r="E444" s="31">
        <f t="shared" si="25"/>
        <v>0.10645342982467135</v>
      </c>
    </row>
    <row r="445" spans="2:5" ht="13.9" customHeight="1" x14ac:dyDescent="0.25">
      <c r="B445" s="30">
        <f t="shared" si="27"/>
        <v>4.618011527377468</v>
      </c>
      <c r="C445" s="31">
        <f t="shared" si="26"/>
        <v>2.0138537863896144E-2</v>
      </c>
      <c r="D445" s="31">
        <f t="shared" si="24"/>
        <v>0.19749259926987031</v>
      </c>
      <c r="E445" s="31">
        <f t="shared" si="25"/>
        <v>0.10668444797467422</v>
      </c>
    </row>
    <row r="446" spans="2:5" ht="13.9" customHeight="1" x14ac:dyDescent="0.25">
      <c r="B446" s="30">
        <f t="shared" si="27"/>
        <v>4.6280115273774678</v>
      </c>
      <c r="C446" s="31">
        <f t="shared" si="26"/>
        <v>2.0095023413370761E-2</v>
      </c>
      <c r="D446" s="31">
        <f t="shared" si="24"/>
        <v>0.19706586610790303</v>
      </c>
      <c r="E446" s="31">
        <f t="shared" si="25"/>
        <v>0.10691546612467709</v>
      </c>
    </row>
    <row r="447" spans="2:5" ht="13.9" customHeight="1" x14ac:dyDescent="0.25">
      <c r="B447" s="30">
        <f t="shared" si="27"/>
        <v>4.6380115273774676</v>
      </c>
      <c r="C447" s="31">
        <f t="shared" si="26"/>
        <v>2.0051696605546433E-2</v>
      </c>
      <c r="D447" s="31">
        <f t="shared" si="24"/>
        <v>0.19664097310161219</v>
      </c>
      <c r="E447" s="31">
        <f t="shared" si="25"/>
        <v>0.10714648427467997</v>
      </c>
    </row>
    <row r="448" spans="2:5" ht="13.9" customHeight="1" x14ac:dyDescent="0.25">
      <c r="B448" s="30">
        <f t="shared" si="27"/>
        <v>4.6480115273774674</v>
      </c>
      <c r="C448" s="31">
        <f t="shared" si="26"/>
        <v>2.0008556229307178E-2</v>
      </c>
      <c r="D448" s="31">
        <f t="shared" si="24"/>
        <v>0.19621790837394668</v>
      </c>
      <c r="E448" s="31">
        <f t="shared" si="25"/>
        <v>0.10737750242468284</v>
      </c>
    </row>
    <row r="449" spans="2:5" ht="13.9" customHeight="1" x14ac:dyDescent="0.25">
      <c r="B449" s="30">
        <f t="shared" si="27"/>
        <v>4.6580115273774672</v>
      </c>
      <c r="C449" s="31">
        <f t="shared" si="26"/>
        <v>1.9965601083937301E-2</v>
      </c>
      <c r="D449" s="31">
        <f t="shared" si="24"/>
        <v>0.19579666014984792</v>
      </c>
      <c r="E449" s="31">
        <f t="shared" si="25"/>
        <v>0.10760852057468574</v>
      </c>
    </row>
    <row r="450" spans="2:5" ht="13.9" customHeight="1" x14ac:dyDescent="0.25">
      <c r="B450" s="30">
        <f t="shared" si="27"/>
        <v>4.6680115273774669</v>
      </c>
      <c r="C450" s="31">
        <f t="shared" si="26"/>
        <v>1.9922829979009987E-2</v>
      </c>
      <c r="D450" s="31">
        <f t="shared" si="24"/>
        <v>0.19537721675515723</v>
      </c>
      <c r="E450" s="31">
        <f t="shared" si="25"/>
        <v>0.1078395387246886</v>
      </c>
    </row>
    <row r="451" spans="2:5" ht="13.9" customHeight="1" x14ac:dyDescent="0.25">
      <c r="B451" s="30">
        <f t="shared" si="27"/>
        <v>4.6780115273774667</v>
      </c>
      <c r="C451" s="31">
        <f t="shared" si="26"/>
        <v>1.988024173427734E-2</v>
      </c>
      <c r="D451" s="31">
        <f t="shared" si="24"/>
        <v>0.19495956661553757</v>
      </c>
      <c r="E451" s="31">
        <f t="shared" si="25"/>
        <v>0.1080705568746915</v>
      </c>
    </row>
    <row r="452" spans="2:5" ht="13.9" customHeight="1" x14ac:dyDescent="0.25">
      <c r="B452" s="30">
        <f t="shared" si="27"/>
        <v>4.6880115273774665</v>
      </c>
      <c r="C452" s="31">
        <f t="shared" si="26"/>
        <v>1.9837835179561811E-2</v>
      </c>
      <c r="D452" s="31">
        <f t="shared" si="24"/>
        <v>0.19454369825540879</v>
      </c>
      <c r="E452" s="31">
        <f t="shared" si="25"/>
        <v>0.10830157502469437</v>
      </c>
    </row>
    <row r="453" spans="2:5" ht="13.9" customHeight="1" x14ac:dyDescent="0.25">
      <c r="B453" s="30">
        <f t="shared" si="27"/>
        <v>4.6980115273774663</v>
      </c>
      <c r="C453" s="31">
        <f t="shared" si="26"/>
        <v>1.9795609154649021E-2</v>
      </c>
      <c r="D453" s="31">
        <f t="shared" si="24"/>
        <v>0.19412960029689655</v>
      </c>
      <c r="E453" s="31">
        <f t="shared" si="25"/>
        <v>0.10853259317469727</v>
      </c>
    </row>
    <row r="454" spans="2:5" ht="13.9" customHeight="1" x14ac:dyDescent="0.25">
      <c r="B454" s="30">
        <f t="shared" si="27"/>
        <v>4.7080115273774661</v>
      </c>
      <c r="C454" s="31">
        <f t="shared" si="26"/>
        <v>1.9753562509181956E-2</v>
      </c>
      <c r="D454" s="31">
        <f t="shared" si="24"/>
        <v>0.19371726145879467</v>
      </c>
      <c r="E454" s="31">
        <f t="shared" si="25"/>
        <v>0.10876361132470012</v>
      </c>
    </row>
    <row r="455" spans="2:5" ht="13.9" customHeight="1" x14ac:dyDescent="0.25">
      <c r="B455" s="30">
        <f t="shared" si="27"/>
        <v>4.7180115273774659</v>
      </c>
      <c r="C455" s="31">
        <f t="shared" si="26"/>
        <v>1.9711694102556503E-2</v>
      </c>
      <c r="D455" s="31">
        <f t="shared" si="24"/>
        <v>0.19330667055554085</v>
      </c>
      <c r="E455" s="31">
        <f t="shared" si="25"/>
        <v>0.10899462947470301</v>
      </c>
    </row>
    <row r="456" spans="2:5" ht="13.9" customHeight="1" x14ac:dyDescent="0.25">
      <c r="B456" s="30">
        <f t="shared" si="27"/>
        <v>4.7280115273774657</v>
      </c>
      <c r="C456" s="31">
        <f t="shared" si="26"/>
        <v>1.9670002803818303E-2</v>
      </c>
      <c r="D456" s="31">
        <f t="shared" si="24"/>
        <v>0.19289781649620494</v>
      </c>
      <c r="E456" s="31">
        <f t="shared" si="25"/>
        <v>0.10922564762470591</v>
      </c>
    </row>
    <row r="457" spans="2:5" ht="13.9" customHeight="1" x14ac:dyDescent="0.25">
      <c r="B457" s="30">
        <f t="shared" si="27"/>
        <v>4.7380115273774654</v>
      </c>
      <c r="C457" s="31">
        <f t="shared" si="26"/>
        <v>1.9628487491560914E-2</v>
      </c>
      <c r="D457" s="31">
        <f t="shared" ref="D457:D520" si="28">C457*9.8067</f>
        <v>0.19249068828349039</v>
      </c>
      <c r="E457" s="31">
        <f t="shared" ref="E457:E520" si="29">((B457^2)/(4*PI()^2))*D457</f>
        <v>0.10945666577470876</v>
      </c>
    </row>
    <row r="458" spans="2:5" ht="13.9" customHeight="1" x14ac:dyDescent="0.25">
      <c r="B458" s="30">
        <f t="shared" si="27"/>
        <v>4.7480115273774652</v>
      </c>
      <c r="C458" s="31">
        <f t="shared" si="26"/>
        <v>1.9587147053825284E-2</v>
      </c>
      <c r="D458" s="31">
        <f t="shared" si="28"/>
        <v>0.19208527501274839</v>
      </c>
      <c r="E458" s="31">
        <f t="shared" si="29"/>
        <v>0.10968768392471166</v>
      </c>
    </row>
    <row r="459" spans="2:5" ht="13.9" customHeight="1" x14ac:dyDescent="0.25">
      <c r="B459" s="30">
        <f t="shared" si="27"/>
        <v>4.758011527377465</v>
      </c>
      <c r="C459" s="31">
        <f t="shared" si="26"/>
        <v>1.9545980388000449E-2</v>
      </c>
      <c r="D459" s="31">
        <f t="shared" si="28"/>
        <v>0.19168156587100399</v>
      </c>
      <c r="E459" s="31">
        <f t="shared" si="29"/>
        <v>0.10991870207471452</v>
      </c>
    </row>
    <row r="460" spans="2:5" ht="13.9" customHeight="1" x14ac:dyDescent="0.25">
      <c r="B460" s="30">
        <f t="shared" si="27"/>
        <v>4.7680115273774648</v>
      </c>
      <c r="C460" s="31">
        <f t="shared" si="26"/>
        <v>1.9504986400725528E-2</v>
      </c>
      <c r="D460" s="31">
        <f t="shared" si="28"/>
        <v>0.19127955013599501</v>
      </c>
      <c r="E460" s="31">
        <f t="shared" si="29"/>
        <v>0.11014972022471742</v>
      </c>
    </row>
    <row r="461" spans="2:5" ht="13.9" customHeight="1" x14ac:dyDescent="0.25">
      <c r="B461" s="30">
        <f t="shared" si="27"/>
        <v>4.7780115273774646</v>
      </c>
      <c r="C461" s="31">
        <f t="shared" ref="C461:C524" si="30">IF(B461&lt;6,$C$5/B461,6*$C$5/B461^2)</f>
        <v>1.9464164007792894E-2</v>
      </c>
      <c r="D461" s="31">
        <f t="shared" si="28"/>
        <v>0.19087921717522255</v>
      </c>
      <c r="E461" s="31">
        <f t="shared" si="29"/>
        <v>0.11038073837472027</v>
      </c>
    </row>
    <row r="462" spans="2:5" ht="13.9" customHeight="1" x14ac:dyDescent="0.25">
      <c r="B462" s="30">
        <f t="shared" ref="B462:B525" si="31">B461+0.01</f>
        <v>4.7880115273774644</v>
      </c>
      <c r="C462" s="31">
        <f t="shared" si="30"/>
        <v>1.942351213405262E-2</v>
      </c>
      <c r="D462" s="31">
        <f t="shared" si="28"/>
        <v>0.19048055644501383</v>
      </c>
      <c r="E462" s="31">
        <f t="shared" si="29"/>
        <v>0.11061175652472319</v>
      </c>
    </row>
    <row r="463" spans="2:5" ht="13.9" customHeight="1" x14ac:dyDescent="0.25">
      <c r="B463" s="30">
        <f t="shared" si="31"/>
        <v>4.7980115273774642</v>
      </c>
      <c r="C463" s="31">
        <f t="shared" si="30"/>
        <v>1.9383029713318067E-2</v>
      </c>
      <c r="D463" s="31">
        <f t="shared" si="28"/>
        <v>0.19008355748959627</v>
      </c>
      <c r="E463" s="31">
        <f t="shared" si="29"/>
        <v>0.11084277467472606</v>
      </c>
    </row>
    <row r="464" spans="2:5" ht="13.9" customHeight="1" x14ac:dyDescent="0.25">
      <c r="B464" s="30">
        <f t="shared" si="31"/>
        <v>4.808011527377464</v>
      </c>
      <c r="C464" s="31">
        <f t="shared" si="30"/>
        <v>1.9342715688272689E-2</v>
      </c>
      <c r="D464" s="31">
        <f t="shared" si="28"/>
        <v>0.18968820994018376</v>
      </c>
      <c r="E464" s="31">
        <f t="shared" si="29"/>
        <v>0.11107379282472894</v>
      </c>
    </row>
    <row r="465" spans="2:5" ht="13.9" customHeight="1" x14ac:dyDescent="0.25">
      <c r="B465" s="30">
        <f t="shared" si="31"/>
        <v>4.8180115273774637</v>
      </c>
      <c r="C465" s="31">
        <f t="shared" si="30"/>
        <v>1.9302569010377957E-2</v>
      </c>
      <c r="D465" s="31">
        <f t="shared" si="28"/>
        <v>0.18929450351407351</v>
      </c>
      <c r="E465" s="31">
        <f t="shared" si="29"/>
        <v>0.11130481097473183</v>
      </c>
    </row>
    <row r="466" spans="2:5" ht="13.9" customHeight="1" x14ac:dyDescent="0.25">
      <c r="B466" s="30">
        <f t="shared" si="31"/>
        <v>4.8280115273774635</v>
      </c>
      <c r="C466" s="31">
        <f t="shared" si="30"/>
        <v>1.9262588639782481E-2</v>
      </c>
      <c r="D466" s="31">
        <f t="shared" si="28"/>
        <v>0.18890242801375484</v>
      </c>
      <c r="E466" s="31">
        <f t="shared" si="29"/>
        <v>0.1115358291247347</v>
      </c>
    </row>
    <row r="467" spans="2:5" ht="13.9" customHeight="1" x14ac:dyDescent="0.25">
      <c r="B467" s="30">
        <f t="shared" si="31"/>
        <v>4.8380115273774633</v>
      </c>
      <c r="C467" s="31">
        <f t="shared" si="30"/>
        <v>1.9222773545232216E-2</v>
      </c>
      <c r="D467" s="31">
        <f t="shared" si="28"/>
        <v>0.18851197332602876</v>
      </c>
      <c r="E467" s="31">
        <f t="shared" si="29"/>
        <v>0.11176684727473758</v>
      </c>
    </row>
    <row r="468" spans="2:5" ht="13.9" customHeight="1" x14ac:dyDescent="0.25">
      <c r="B468" s="30">
        <f t="shared" si="31"/>
        <v>4.8480115273774631</v>
      </c>
      <c r="C468" s="31">
        <f t="shared" si="30"/>
        <v>1.9183122703981779E-2</v>
      </c>
      <c r="D468" s="31">
        <f t="shared" si="28"/>
        <v>0.1881231294211381</v>
      </c>
      <c r="E468" s="31">
        <f t="shared" si="29"/>
        <v>0.11199786542474045</v>
      </c>
    </row>
    <row r="469" spans="2:5" ht="13.9" customHeight="1" x14ac:dyDescent="0.25">
      <c r="B469" s="30">
        <f t="shared" si="31"/>
        <v>4.8580115273774629</v>
      </c>
      <c r="C469" s="31">
        <f t="shared" si="30"/>
        <v>1.9143635101706909E-2</v>
      </c>
      <c r="D469" s="31">
        <f t="shared" si="28"/>
        <v>0.18773588635190913</v>
      </c>
      <c r="E469" s="31">
        <f t="shared" si="29"/>
        <v>0.11222888357474334</v>
      </c>
    </row>
    <row r="470" spans="2:5" ht="13.9" customHeight="1" x14ac:dyDescent="0.25">
      <c r="B470" s="30">
        <f t="shared" si="31"/>
        <v>4.8680115273774627</v>
      </c>
      <c r="C470" s="31">
        <f t="shared" si="30"/>
        <v>1.9104309732417942E-2</v>
      </c>
      <c r="D470" s="31">
        <f t="shared" si="28"/>
        <v>0.18735023425290301</v>
      </c>
      <c r="E470" s="31">
        <f t="shared" si="29"/>
        <v>0.11245990172474622</v>
      </c>
    </row>
    <row r="471" spans="2:5" ht="13.9" customHeight="1" x14ac:dyDescent="0.25">
      <c r="B471" s="30">
        <f t="shared" si="31"/>
        <v>4.8780115273774625</v>
      </c>
      <c r="C471" s="31">
        <f t="shared" si="30"/>
        <v>1.9065145598374397E-2</v>
      </c>
      <c r="D471" s="31">
        <f t="shared" si="28"/>
        <v>0.18696616333957819</v>
      </c>
      <c r="E471" s="31">
        <f t="shared" si="29"/>
        <v>0.11269091987474912</v>
      </c>
    </row>
    <row r="472" spans="2:5" ht="13.9" customHeight="1" x14ac:dyDescent="0.25">
      <c r="B472" s="30">
        <f t="shared" si="31"/>
        <v>4.8880115273774623</v>
      </c>
      <c r="C472" s="31">
        <f t="shared" si="30"/>
        <v>1.9026141710000586E-2</v>
      </c>
      <c r="D472" s="31">
        <f t="shared" si="28"/>
        <v>0.18658366390746273</v>
      </c>
      <c r="E472" s="31">
        <f t="shared" si="29"/>
        <v>0.11292193802475199</v>
      </c>
    </row>
    <row r="473" spans="2:5" ht="13.9" customHeight="1" x14ac:dyDescent="0.25">
      <c r="B473" s="30">
        <f t="shared" si="31"/>
        <v>4.898011527377462</v>
      </c>
      <c r="C473" s="31">
        <f t="shared" si="30"/>
        <v>1.8987297085802268E-2</v>
      </c>
      <c r="D473" s="31">
        <f t="shared" si="28"/>
        <v>0.18620272633133708</v>
      </c>
      <c r="E473" s="31">
        <f t="shared" si="29"/>
        <v>0.11315295617475486</v>
      </c>
    </row>
    <row r="474" spans="2:5" ht="13.9" customHeight="1" x14ac:dyDescent="0.25">
      <c r="B474" s="30">
        <f t="shared" si="31"/>
        <v>4.9080115273774618</v>
      </c>
      <c r="C474" s="31">
        <f t="shared" si="30"/>
        <v>1.8948610752284326E-2</v>
      </c>
      <c r="D474" s="31">
        <f t="shared" si="28"/>
        <v>0.18582334106442669</v>
      </c>
      <c r="E474" s="31">
        <f t="shared" si="29"/>
        <v>0.11338397432475772</v>
      </c>
    </row>
    <row r="475" spans="2:5" ht="13.9" customHeight="1" x14ac:dyDescent="0.25">
      <c r="B475" s="30">
        <f t="shared" si="31"/>
        <v>4.9180115273774616</v>
      </c>
      <c r="C475" s="31">
        <f t="shared" si="30"/>
        <v>1.891008174386944E-2</v>
      </c>
      <c r="D475" s="31">
        <f t="shared" si="28"/>
        <v>0.18544549863760443</v>
      </c>
      <c r="E475" s="31">
        <f t="shared" si="29"/>
        <v>0.11361499247476062</v>
      </c>
    </row>
    <row r="476" spans="2:5" ht="13.9" customHeight="1" x14ac:dyDescent="0.25">
      <c r="B476" s="30">
        <f t="shared" si="31"/>
        <v>4.9280115273774614</v>
      </c>
      <c r="C476" s="31">
        <f t="shared" si="30"/>
        <v>1.8871709102817741E-2</v>
      </c>
      <c r="D476" s="31">
        <f t="shared" si="28"/>
        <v>0.18506918965860272</v>
      </c>
      <c r="E476" s="31">
        <f t="shared" si="29"/>
        <v>0.1138460106247635</v>
      </c>
    </row>
    <row r="477" spans="2:5" ht="13.9" customHeight="1" x14ac:dyDescent="0.25">
      <c r="B477" s="30">
        <f t="shared" si="31"/>
        <v>4.9380115273774612</v>
      </c>
      <c r="C477" s="31">
        <f t="shared" si="30"/>
        <v>1.8833491879147467E-2</v>
      </c>
      <c r="D477" s="31">
        <f t="shared" si="28"/>
        <v>0.18469440481123545</v>
      </c>
      <c r="E477" s="31">
        <f t="shared" si="29"/>
        <v>0.11407702877476637</v>
      </c>
    </row>
    <row r="478" spans="2:5" ht="13.9" customHeight="1" x14ac:dyDescent="0.25">
      <c r="B478" s="30">
        <f t="shared" si="31"/>
        <v>4.948011527377461</v>
      </c>
      <c r="C478" s="31">
        <f t="shared" si="30"/>
        <v>1.8795429130556561E-2</v>
      </c>
      <c r="D478" s="31">
        <f t="shared" si="28"/>
        <v>0.184321134854629</v>
      </c>
      <c r="E478" s="31">
        <f t="shared" si="29"/>
        <v>0.11430804692476924</v>
      </c>
    </row>
    <row r="479" spans="2:5" ht="13.9" customHeight="1" x14ac:dyDescent="0.25">
      <c r="B479" s="30">
        <f t="shared" si="31"/>
        <v>4.9580115273774608</v>
      </c>
      <c r="C479" s="31">
        <f t="shared" si="30"/>
        <v>1.8757519922345225E-2</v>
      </c>
      <c r="D479" s="31">
        <f t="shared" si="28"/>
        <v>0.18394937062246292</v>
      </c>
      <c r="E479" s="31">
        <f t="shared" si="29"/>
        <v>0.11453906507477214</v>
      </c>
    </row>
    <row r="480" spans="2:5" ht="13.9" customHeight="1" x14ac:dyDescent="0.25">
      <c r="B480" s="30">
        <f t="shared" si="31"/>
        <v>4.9680115273774605</v>
      </c>
      <c r="C480" s="31">
        <f t="shared" si="30"/>
        <v>1.8719763327339402E-2</v>
      </c>
      <c r="D480" s="31">
        <f t="shared" si="28"/>
        <v>0.1835791030222193</v>
      </c>
      <c r="E480" s="31">
        <f t="shared" si="29"/>
        <v>0.11477008322477503</v>
      </c>
    </row>
    <row r="481" spans="2:5" ht="13.9" customHeight="1" x14ac:dyDescent="0.25">
      <c r="B481" s="30">
        <f t="shared" si="31"/>
        <v>4.9780115273774603</v>
      </c>
      <c r="C481" s="31">
        <f t="shared" si="30"/>
        <v>1.8682158425815196E-2</v>
      </c>
      <c r="D481" s="31">
        <f t="shared" si="28"/>
        <v>0.18321032303444187</v>
      </c>
      <c r="E481" s="31">
        <f t="shared" si="29"/>
        <v>0.1150011013747779</v>
      </c>
    </row>
    <row r="482" spans="2:5" ht="13.9" customHeight="1" x14ac:dyDescent="0.25">
      <c r="B482" s="30">
        <f t="shared" si="31"/>
        <v>4.9880115273774601</v>
      </c>
      <c r="C482" s="31">
        <f t="shared" si="30"/>
        <v>1.8644704305424184E-2</v>
      </c>
      <c r="D482" s="31">
        <f t="shared" si="28"/>
        <v>0.18284302171200334</v>
      </c>
      <c r="E482" s="31">
        <f t="shared" si="29"/>
        <v>0.11523211952478078</v>
      </c>
    </row>
    <row r="483" spans="2:5" ht="13.9" customHeight="1" x14ac:dyDescent="0.25">
      <c r="B483" s="30">
        <f t="shared" si="31"/>
        <v>4.9980115273774599</v>
      </c>
      <c r="C483" s="31">
        <f t="shared" si="30"/>
        <v>1.8607400061119637E-2</v>
      </c>
      <c r="D483" s="31">
        <f t="shared" si="28"/>
        <v>0.18247719017938194</v>
      </c>
      <c r="E483" s="31">
        <f t="shared" si="29"/>
        <v>0.11546313767478368</v>
      </c>
    </row>
    <row r="484" spans="2:5" ht="13.9" customHeight="1" x14ac:dyDescent="0.25">
      <c r="B484" s="30">
        <f t="shared" si="31"/>
        <v>5.0080115273774597</v>
      </c>
      <c r="C484" s="31">
        <f t="shared" si="30"/>
        <v>1.8570244795083613E-2</v>
      </c>
      <c r="D484" s="31">
        <f t="shared" si="28"/>
        <v>0.18211281963194645</v>
      </c>
      <c r="E484" s="31">
        <f t="shared" si="29"/>
        <v>0.11569415582478657</v>
      </c>
    </row>
    <row r="485" spans="2:5" ht="13.9" customHeight="1" x14ac:dyDescent="0.25">
      <c r="B485" s="30">
        <f t="shared" si="31"/>
        <v>5.0180115273774595</v>
      </c>
      <c r="C485" s="31">
        <f t="shared" si="30"/>
        <v>1.8533237616654933E-2</v>
      </c>
      <c r="D485" s="31">
        <f t="shared" si="28"/>
        <v>0.18174990133524993</v>
      </c>
      <c r="E485" s="31">
        <f t="shared" si="29"/>
        <v>0.11592517397478945</v>
      </c>
    </row>
    <row r="486" spans="2:5" ht="13.9" customHeight="1" x14ac:dyDescent="0.25">
      <c r="B486" s="30">
        <f t="shared" si="31"/>
        <v>5.0280115273774593</v>
      </c>
      <c r="C486" s="31">
        <f t="shared" si="30"/>
        <v>1.8496377642258012E-2</v>
      </c>
      <c r="D486" s="31">
        <f t="shared" si="28"/>
        <v>0.18138842662433163</v>
      </c>
      <c r="E486" s="31">
        <f t="shared" si="29"/>
        <v>0.11615619212479231</v>
      </c>
    </row>
    <row r="487" spans="2:5" ht="13.9" customHeight="1" x14ac:dyDescent="0.25">
      <c r="B487" s="30">
        <f t="shared" si="31"/>
        <v>5.0380115273774591</v>
      </c>
      <c r="C487" s="31">
        <f t="shared" si="30"/>
        <v>1.8459663995332543E-2</v>
      </c>
      <c r="D487" s="31">
        <f t="shared" si="28"/>
        <v>0.18102838690302764</v>
      </c>
      <c r="E487" s="31">
        <f t="shared" si="29"/>
        <v>0.11638721027479518</v>
      </c>
    </row>
    <row r="488" spans="2:5" ht="13.9" customHeight="1" x14ac:dyDescent="0.25">
      <c r="B488" s="30">
        <f t="shared" si="31"/>
        <v>5.0480115273774588</v>
      </c>
      <c r="C488" s="31">
        <f t="shared" si="30"/>
        <v>1.8423095806264E-2</v>
      </c>
      <c r="D488" s="31">
        <f t="shared" si="28"/>
        <v>0.18066977364328915</v>
      </c>
      <c r="E488" s="31">
        <f t="shared" si="29"/>
        <v>0.11661822842479806</v>
      </c>
    </row>
    <row r="489" spans="2:5" ht="13.9" customHeight="1" x14ac:dyDescent="0.25">
      <c r="B489" s="30">
        <f t="shared" si="31"/>
        <v>5.0580115273774586</v>
      </c>
      <c r="C489" s="31">
        <f t="shared" si="30"/>
        <v>1.8386672212314985E-2</v>
      </c>
      <c r="D489" s="31">
        <f t="shared" si="28"/>
        <v>0.18031257838450934</v>
      </c>
      <c r="E489" s="31">
        <f t="shared" si="29"/>
        <v>0.11684924657480093</v>
      </c>
    </row>
    <row r="490" spans="2:5" ht="13.9" customHeight="1" x14ac:dyDescent="0.25">
      <c r="B490" s="30">
        <f t="shared" si="31"/>
        <v>5.0680115273774584</v>
      </c>
      <c r="C490" s="31">
        <f t="shared" si="30"/>
        <v>1.8350392357557376E-2</v>
      </c>
      <c r="D490" s="31">
        <f t="shared" si="28"/>
        <v>0.17995679273285792</v>
      </c>
      <c r="E490" s="31">
        <f t="shared" si="29"/>
        <v>0.11708026472480383</v>
      </c>
    </row>
    <row r="491" spans="2:5" ht="13.9" customHeight="1" x14ac:dyDescent="0.25">
      <c r="B491" s="30">
        <f t="shared" si="31"/>
        <v>5.0780115273774582</v>
      </c>
      <c r="C491" s="31">
        <f t="shared" si="30"/>
        <v>1.8314255392805283E-2</v>
      </c>
      <c r="D491" s="31">
        <f t="shared" si="28"/>
        <v>0.17960240836062355</v>
      </c>
      <c r="E491" s="31">
        <f t="shared" si="29"/>
        <v>0.11731128287480673</v>
      </c>
    </row>
    <row r="492" spans="2:5" ht="13.9" customHeight="1" x14ac:dyDescent="0.25">
      <c r="B492" s="30">
        <f t="shared" si="31"/>
        <v>5.088011527377458</v>
      </c>
      <c r="C492" s="31">
        <f t="shared" si="30"/>
        <v>1.8278260475548785E-2</v>
      </c>
      <c r="D492" s="31">
        <f t="shared" si="28"/>
        <v>0.17924941700556427</v>
      </c>
      <c r="E492" s="31">
        <f t="shared" si="29"/>
        <v>0.1175423010248096</v>
      </c>
    </row>
    <row r="493" spans="2:5" ht="13.9" customHeight="1" x14ac:dyDescent="0.25">
      <c r="B493" s="30">
        <f t="shared" si="31"/>
        <v>5.0980115273774578</v>
      </c>
      <c r="C493" s="31">
        <f t="shared" si="30"/>
        <v>1.8242406769888472E-2</v>
      </c>
      <c r="D493" s="31">
        <f t="shared" si="28"/>
        <v>0.17889781047026526</v>
      </c>
      <c r="E493" s="31">
        <f t="shared" si="29"/>
        <v>0.11777331917481249</v>
      </c>
    </row>
    <row r="494" spans="2:5" ht="13.9" customHeight="1" x14ac:dyDescent="0.25">
      <c r="B494" s="30">
        <f t="shared" si="31"/>
        <v>5.1080115273774576</v>
      </c>
      <c r="C494" s="31">
        <f t="shared" si="30"/>
        <v>1.8206693446470711E-2</v>
      </c>
      <c r="D494" s="31">
        <f t="shared" si="28"/>
        <v>0.1785475806215043</v>
      </c>
      <c r="E494" s="31">
        <f t="shared" si="29"/>
        <v>0.11800433732481536</v>
      </c>
    </row>
    <row r="495" spans="2:5" ht="13.9" customHeight="1" x14ac:dyDescent="0.25">
      <c r="B495" s="30">
        <f t="shared" si="31"/>
        <v>5.1180115273774573</v>
      </c>
      <c r="C495" s="31">
        <f t="shared" si="30"/>
        <v>1.8171119682423721E-2</v>
      </c>
      <c r="D495" s="31">
        <f t="shared" si="28"/>
        <v>0.1781987193896247</v>
      </c>
      <c r="E495" s="31">
        <f t="shared" si="29"/>
        <v>0.11823535547481824</v>
      </c>
    </row>
    <row r="496" spans="2:5" ht="13.9" customHeight="1" x14ac:dyDescent="0.25">
      <c r="B496" s="30">
        <f t="shared" si="31"/>
        <v>5.1280115273774571</v>
      </c>
      <c r="C496" s="31">
        <f t="shared" si="30"/>
        <v>1.8135684661294359E-2</v>
      </c>
      <c r="D496" s="31">
        <f t="shared" si="28"/>
        <v>0.17785121876791538</v>
      </c>
      <c r="E496" s="31">
        <f t="shared" si="29"/>
        <v>0.11846637362482114</v>
      </c>
    </row>
    <row r="497" spans="2:5" ht="13.9" customHeight="1" x14ac:dyDescent="0.25">
      <c r="B497" s="30">
        <f t="shared" si="31"/>
        <v>5.1380115273774569</v>
      </c>
      <c r="C497" s="31">
        <f t="shared" si="30"/>
        <v>1.8100387572985661E-2</v>
      </c>
      <c r="D497" s="31">
        <f t="shared" si="28"/>
        <v>0.17750507081199848</v>
      </c>
      <c r="E497" s="31">
        <f t="shared" si="29"/>
        <v>0.11869739177482401</v>
      </c>
    </row>
    <row r="498" spans="2:5" ht="13.9" customHeight="1" x14ac:dyDescent="0.25">
      <c r="B498" s="30">
        <f t="shared" si="31"/>
        <v>5.1480115273774567</v>
      </c>
      <c r="C498" s="31">
        <f t="shared" si="30"/>
        <v>1.8065227613695115E-2</v>
      </c>
      <c r="D498" s="31">
        <f t="shared" si="28"/>
        <v>0.17716026763922388</v>
      </c>
      <c r="E498" s="31">
        <f t="shared" si="29"/>
        <v>0.11892840992482688</v>
      </c>
    </row>
    <row r="499" spans="2:5" ht="13.9" customHeight="1" x14ac:dyDescent="0.25">
      <c r="B499" s="30">
        <f t="shared" si="31"/>
        <v>5.1580115273774565</v>
      </c>
      <c r="C499" s="31">
        <f t="shared" si="30"/>
        <v>1.8030203985853633E-2</v>
      </c>
      <c r="D499" s="31">
        <f t="shared" si="28"/>
        <v>0.1768168014280708</v>
      </c>
      <c r="E499" s="31">
        <f t="shared" si="29"/>
        <v>0.11915942807482977</v>
      </c>
    </row>
    <row r="500" spans="2:5" ht="13.9" customHeight="1" x14ac:dyDescent="0.25">
      <c r="B500" s="30">
        <f t="shared" si="31"/>
        <v>5.1680115273774563</v>
      </c>
      <c r="C500" s="31">
        <f t="shared" si="30"/>
        <v>1.7995315898065248E-2</v>
      </c>
      <c r="D500" s="31">
        <f t="shared" si="28"/>
        <v>0.17647466441755646</v>
      </c>
      <c r="E500" s="31">
        <f t="shared" si="29"/>
        <v>0.11939044622483265</v>
      </c>
    </row>
    <row r="501" spans="2:5" ht="13.9" customHeight="1" x14ac:dyDescent="0.25">
      <c r="B501" s="30">
        <f t="shared" si="31"/>
        <v>5.1780115273774561</v>
      </c>
      <c r="C501" s="31">
        <f t="shared" si="30"/>
        <v>1.7960562565047508E-2</v>
      </c>
      <c r="D501" s="31">
        <f t="shared" si="28"/>
        <v>0.17613384890665137</v>
      </c>
      <c r="E501" s="31">
        <f t="shared" si="29"/>
        <v>0.11962146437483552</v>
      </c>
    </row>
    <row r="502" spans="2:5" ht="13.9" customHeight="1" x14ac:dyDescent="0.25">
      <c r="B502" s="30">
        <f t="shared" si="31"/>
        <v>5.1880115273774559</v>
      </c>
      <c r="C502" s="31">
        <f t="shared" si="30"/>
        <v>1.7925943207572549E-2</v>
      </c>
      <c r="D502" s="31">
        <f t="shared" si="28"/>
        <v>0.17579434725370172</v>
      </c>
      <c r="E502" s="31">
        <f t="shared" si="29"/>
        <v>0.11985248252483841</v>
      </c>
    </row>
    <row r="503" spans="2:5" ht="13.9" customHeight="1" x14ac:dyDescent="0.25">
      <c r="B503" s="30">
        <f t="shared" si="31"/>
        <v>5.1980115273774556</v>
      </c>
      <c r="C503" s="31">
        <f t="shared" si="30"/>
        <v>1.7891457052408872E-2</v>
      </c>
      <c r="D503" s="31">
        <f t="shared" si="28"/>
        <v>0.17545615187585809</v>
      </c>
      <c r="E503" s="31">
        <f t="shared" si="29"/>
        <v>0.12008350067484129</v>
      </c>
    </row>
    <row r="504" spans="2:5" ht="13.9" customHeight="1" x14ac:dyDescent="0.25">
      <c r="B504" s="30">
        <f t="shared" si="31"/>
        <v>5.2080115273774554</v>
      </c>
      <c r="C504" s="31">
        <f t="shared" si="30"/>
        <v>1.7857103332263754E-2</v>
      </c>
      <c r="D504" s="31">
        <f t="shared" si="28"/>
        <v>0.17511925524851094</v>
      </c>
      <c r="E504" s="31">
        <f t="shared" si="29"/>
        <v>0.12031451882484417</v>
      </c>
    </row>
    <row r="505" spans="2:5" ht="13.9" customHeight="1" x14ac:dyDescent="0.25">
      <c r="B505" s="30">
        <f t="shared" si="31"/>
        <v>5.2180115273774552</v>
      </c>
      <c r="C505" s="31">
        <f t="shared" si="30"/>
        <v>1.7822881285726348E-2</v>
      </c>
      <c r="D505" s="31">
        <f t="shared" si="28"/>
        <v>0.17478364990473255</v>
      </c>
      <c r="E505" s="31">
        <f t="shared" si="29"/>
        <v>0.12054553697484705</v>
      </c>
    </row>
    <row r="506" spans="2:5" ht="13.9" customHeight="1" x14ac:dyDescent="0.25">
      <c r="B506" s="30">
        <f t="shared" si="31"/>
        <v>5.228011527377455</v>
      </c>
      <c r="C506" s="31">
        <f t="shared" si="30"/>
        <v>1.7788790157211437E-2</v>
      </c>
      <c r="D506" s="31">
        <f t="shared" si="28"/>
        <v>0.17444932843472538</v>
      </c>
      <c r="E506" s="31">
        <f t="shared" si="29"/>
        <v>0.12077655512484992</v>
      </c>
    </row>
    <row r="507" spans="2:5" ht="13.9" customHeight="1" x14ac:dyDescent="0.25">
      <c r="B507" s="30">
        <f t="shared" si="31"/>
        <v>5.2380115273774548</v>
      </c>
      <c r="C507" s="31">
        <f t="shared" si="30"/>
        <v>1.7754829196903819E-2</v>
      </c>
      <c r="D507" s="31">
        <f t="shared" si="28"/>
        <v>0.17411628348527666</v>
      </c>
      <c r="E507" s="31">
        <f t="shared" si="29"/>
        <v>0.1210075732748528</v>
      </c>
    </row>
    <row r="508" spans="2:5" ht="13.9" customHeight="1" x14ac:dyDescent="0.25">
      <c r="B508" s="30">
        <f t="shared" si="31"/>
        <v>5.2480115273774546</v>
      </c>
      <c r="C508" s="31">
        <f t="shared" si="30"/>
        <v>1.7720997660703335E-2</v>
      </c>
      <c r="D508" s="31">
        <f t="shared" si="28"/>
        <v>0.17378450775921939</v>
      </c>
      <c r="E508" s="31">
        <f t="shared" si="29"/>
        <v>0.12123859142485569</v>
      </c>
    </row>
    <row r="509" spans="2:5" ht="13.9" customHeight="1" x14ac:dyDescent="0.25">
      <c r="B509" s="30">
        <f t="shared" si="31"/>
        <v>5.2580115273774544</v>
      </c>
      <c r="C509" s="31">
        <f t="shared" si="30"/>
        <v>1.7687294810170517E-2</v>
      </c>
      <c r="D509" s="31">
        <f t="shared" si="28"/>
        <v>0.17345399401489919</v>
      </c>
      <c r="E509" s="31">
        <f t="shared" si="29"/>
        <v>0.12146960957485856</v>
      </c>
    </row>
    <row r="510" spans="2:5" ht="13.9" customHeight="1" x14ac:dyDescent="0.25">
      <c r="B510" s="30">
        <f t="shared" si="31"/>
        <v>5.2680115273774542</v>
      </c>
      <c r="C510" s="31">
        <f t="shared" si="30"/>
        <v>1.7653719912472873E-2</v>
      </c>
      <c r="D510" s="31">
        <f t="shared" si="28"/>
        <v>0.17312473506564771</v>
      </c>
      <c r="E510" s="31">
        <f t="shared" si="29"/>
        <v>0.12170062772486144</v>
      </c>
    </row>
    <row r="511" spans="2:5" ht="13.9" customHeight="1" x14ac:dyDescent="0.25">
      <c r="B511" s="30">
        <f t="shared" si="31"/>
        <v>5.2780115273774539</v>
      </c>
      <c r="C511" s="31">
        <f t="shared" si="30"/>
        <v>1.7620272240331764E-2</v>
      </c>
      <c r="D511" s="31">
        <f t="shared" si="28"/>
        <v>0.1727967237792615</v>
      </c>
      <c r="E511" s="31">
        <f t="shared" si="29"/>
        <v>0.12193164587486433</v>
      </c>
    </row>
    <row r="512" spans="2:5" ht="13.9" customHeight="1" x14ac:dyDescent="0.25">
      <c r="B512" s="30">
        <f t="shared" si="31"/>
        <v>5.2880115273774537</v>
      </c>
      <c r="C512" s="31">
        <f t="shared" si="30"/>
        <v>1.7586951071969881E-2</v>
      </c>
      <c r="D512" s="31">
        <f t="shared" si="28"/>
        <v>0.17246995307748703</v>
      </c>
      <c r="E512" s="31">
        <f t="shared" si="29"/>
        <v>0.12216266402486722</v>
      </c>
    </row>
    <row r="513" spans="2:5" ht="13.9" customHeight="1" x14ac:dyDescent="0.25">
      <c r="B513" s="30">
        <f t="shared" si="31"/>
        <v>5.2980115273774535</v>
      </c>
      <c r="C513" s="31">
        <f t="shared" si="30"/>
        <v>1.7553755691059346E-2</v>
      </c>
      <c r="D513" s="31">
        <f t="shared" si="28"/>
        <v>0.17214441593551166</v>
      </c>
      <c r="E513" s="31">
        <f t="shared" si="29"/>
        <v>0.12239368217487007</v>
      </c>
    </row>
    <row r="514" spans="2:5" ht="13.9" customHeight="1" x14ac:dyDescent="0.25">
      <c r="B514" s="30">
        <f t="shared" si="31"/>
        <v>5.3080115273774533</v>
      </c>
      <c r="C514" s="31">
        <f t="shared" si="30"/>
        <v>1.7520685386670367E-2</v>
      </c>
      <c r="D514" s="31">
        <f t="shared" si="28"/>
        <v>0.17182010538146028</v>
      </c>
      <c r="E514" s="31">
        <f t="shared" si="29"/>
        <v>0.12262470032487297</v>
      </c>
    </row>
    <row r="515" spans="2:5" ht="13.9" customHeight="1" x14ac:dyDescent="0.25">
      <c r="B515" s="30">
        <f t="shared" si="31"/>
        <v>5.3180115273774531</v>
      </c>
      <c r="C515" s="31">
        <f t="shared" si="30"/>
        <v>1.7487739453220481E-2</v>
      </c>
      <c r="D515" s="31">
        <f t="shared" si="28"/>
        <v>0.17149701449589727</v>
      </c>
      <c r="E515" s="31">
        <f t="shared" si="29"/>
        <v>0.12285571847487584</v>
      </c>
    </row>
    <row r="516" spans="2:5" ht="13.9" customHeight="1" x14ac:dyDescent="0.25">
      <c r="B516" s="30">
        <f t="shared" si="31"/>
        <v>5.3280115273774529</v>
      </c>
      <c r="C516" s="31">
        <f t="shared" si="30"/>
        <v>1.7454917190424388E-2</v>
      </c>
      <c r="D516" s="31">
        <f t="shared" si="28"/>
        <v>0.17117513641133483</v>
      </c>
      <c r="E516" s="31">
        <f t="shared" si="29"/>
        <v>0.12308673662487872</v>
      </c>
    </row>
    <row r="517" spans="2:5" ht="13.9" customHeight="1" x14ac:dyDescent="0.25">
      <c r="B517" s="30">
        <f t="shared" si="31"/>
        <v>5.3380115273774527</v>
      </c>
      <c r="C517" s="31">
        <f t="shared" si="30"/>
        <v>1.7422217903244316E-2</v>
      </c>
      <c r="D517" s="31">
        <f t="shared" si="28"/>
        <v>0.17085446431174603</v>
      </c>
      <c r="E517" s="31">
        <f t="shared" si="29"/>
        <v>0.12331775477488162</v>
      </c>
    </row>
    <row r="518" spans="2:5" ht="13.9" customHeight="1" x14ac:dyDescent="0.25">
      <c r="B518" s="30">
        <f t="shared" si="31"/>
        <v>5.3480115273774524</v>
      </c>
      <c r="C518" s="31">
        <f t="shared" si="30"/>
        <v>1.7389640901840982E-2</v>
      </c>
      <c r="D518" s="31">
        <f t="shared" si="28"/>
        <v>0.17053499143208395</v>
      </c>
      <c r="E518" s="31">
        <f t="shared" si="29"/>
        <v>0.1235487729248845</v>
      </c>
    </row>
    <row r="519" spans="2:5" ht="13.9" customHeight="1" x14ac:dyDescent="0.25">
      <c r="B519" s="30">
        <f t="shared" si="31"/>
        <v>5.3580115273774522</v>
      </c>
      <c r="C519" s="31">
        <f t="shared" si="30"/>
        <v>1.7357185501525048E-2</v>
      </c>
      <c r="D519" s="31">
        <f t="shared" si="28"/>
        <v>0.17021671105780567</v>
      </c>
      <c r="E519" s="31">
        <f t="shared" si="29"/>
        <v>0.12377979107488736</v>
      </c>
    </row>
    <row r="520" spans="2:5" ht="13.9" customHeight="1" x14ac:dyDescent="0.25">
      <c r="B520" s="30">
        <f t="shared" si="31"/>
        <v>5.368011527377452</v>
      </c>
      <c r="C520" s="31">
        <f t="shared" si="30"/>
        <v>1.7324851022709194E-2</v>
      </c>
      <c r="D520" s="31">
        <f t="shared" si="28"/>
        <v>0.16989961652440225</v>
      </c>
      <c r="E520" s="31">
        <f t="shared" si="29"/>
        <v>0.12401080922489024</v>
      </c>
    </row>
    <row r="521" spans="2:5" ht="13.9" customHeight="1" x14ac:dyDescent="0.25">
      <c r="B521" s="30">
        <f t="shared" si="31"/>
        <v>5.3780115273774518</v>
      </c>
      <c r="C521" s="31">
        <f t="shared" si="30"/>
        <v>1.7292636790860651E-2</v>
      </c>
      <c r="D521" s="31">
        <f t="shared" ref="D521:D584" si="32">C521*9.8067</f>
        <v>0.16958370121693314</v>
      </c>
      <c r="E521" s="31">
        <f t="shared" ref="E521:E584" si="33">((B521^2)/(4*PI()^2))*D521</f>
        <v>0.12424182737489314</v>
      </c>
    </row>
    <row r="522" spans="2:5" ht="13.9" customHeight="1" x14ac:dyDescent="0.25">
      <c r="B522" s="30">
        <f t="shared" si="31"/>
        <v>5.3880115273774516</v>
      </c>
      <c r="C522" s="31">
        <f t="shared" si="30"/>
        <v>1.7260542136454299E-2</v>
      </c>
      <c r="D522" s="31">
        <f t="shared" si="32"/>
        <v>0.16926895856956636</v>
      </c>
      <c r="E522" s="31">
        <f t="shared" si="33"/>
        <v>0.124472845524896</v>
      </c>
    </row>
    <row r="523" spans="2:5" ht="13.9" customHeight="1" x14ac:dyDescent="0.25">
      <c r="B523" s="30">
        <f t="shared" si="31"/>
        <v>5.3980115273774514</v>
      </c>
      <c r="C523" s="31">
        <f t="shared" si="30"/>
        <v>1.7228566394926311E-2</v>
      </c>
      <c r="D523" s="31">
        <f t="shared" si="32"/>
        <v>0.16895538206512384</v>
      </c>
      <c r="E523" s="31">
        <f t="shared" si="33"/>
        <v>0.12470386367489888</v>
      </c>
    </row>
    <row r="524" spans="2:5" ht="13.9" customHeight="1" x14ac:dyDescent="0.25">
      <c r="B524" s="30">
        <f t="shared" si="31"/>
        <v>5.4080115273774512</v>
      </c>
      <c r="C524" s="31">
        <f t="shared" si="30"/>
        <v>1.7196708906628239E-2</v>
      </c>
      <c r="D524" s="31">
        <f t="shared" si="32"/>
        <v>0.16864296523463115</v>
      </c>
      <c r="E524" s="31">
        <f t="shared" si="33"/>
        <v>0.12493488182490178</v>
      </c>
    </row>
    <row r="525" spans="2:5" ht="13.9" customHeight="1" x14ac:dyDescent="0.25">
      <c r="B525" s="30">
        <f t="shared" si="31"/>
        <v>5.418011527377451</v>
      </c>
      <c r="C525" s="31">
        <f t="shared" ref="C525:C588" si="34">IF(B525&lt;6,$C$5/B525,6*$C$5/B525^2)</f>
        <v>1.7164969016781693E-2</v>
      </c>
      <c r="D525" s="31">
        <f t="shared" si="32"/>
        <v>0.168331701656873</v>
      </c>
      <c r="E525" s="31">
        <f t="shared" si="33"/>
        <v>0.12516589997490463</v>
      </c>
    </row>
    <row r="526" spans="2:5" ht="13.9" customHeight="1" x14ac:dyDescent="0.25">
      <c r="B526" s="30">
        <f t="shared" ref="B526:B589" si="35">B525+0.01</f>
        <v>5.4280115273774507</v>
      </c>
      <c r="C526" s="31">
        <f t="shared" si="34"/>
        <v>1.7133346075433455E-2</v>
      </c>
      <c r="D526" s="31">
        <f t="shared" si="32"/>
        <v>0.16802158495795325</v>
      </c>
      <c r="E526" s="31">
        <f t="shared" si="33"/>
        <v>0.12539691812490752</v>
      </c>
    </row>
    <row r="527" spans="2:5" ht="13.9" customHeight="1" x14ac:dyDescent="0.25">
      <c r="B527" s="30">
        <f t="shared" si="35"/>
        <v>5.4380115273774505</v>
      </c>
      <c r="C527" s="31">
        <f t="shared" si="34"/>
        <v>1.7101839437411125E-2</v>
      </c>
      <c r="D527" s="31">
        <f t="shared" si="32"/>
        <v>0.16771260881085967</v>
      </c>
      <c r="E527" s="31">
        <f t="shared" si="33"/>
        <v>0.1256279362749104</v>
      </c>
    </row>
    <row r="528" spans="2:5" ht="13.9" customHeight="1" x14ac:dyDescent="0.25">
      <c r="B528" s="30">
        <f t="shared" si="35"/>
        <v>5.4480115273774503</v>
      </c>
      <c r="C528" s="31">
        <f t="shared" si="34"/>
        <v>1.7070448462279245E-2</v>
      </c>
      <c r="D528" s="31">
        <f t="shared" si="32"/>
        <v>0.16740476693503387</v>
      </c>
      <c r="E528" s="31">
        <f t="shared" si="33"/>
        <v>0.12585895442491329</v>
      </c>
    </row>
    <row r="529" spans="2:5" ht="13.9" customHeight="1" x14ac:dyDescent="0.25">
      <c r="B529" s="30">
        <f t="shared" si="35"/>
        <v>5.4580115273774501</v>
      </c>
      <c r="C529" s="31">
        <f t="shared" si="34"/>
        <v>1.7039172514295892E-2</v>
      </c>
      <c r="D529" s="31">
        <f t="shared" si="32"/>
        <v>0.16709805309594553</v>
      </c>
      <c r="E529" s="31">
        <f t="shared" si="33"/>
        <v>0.12608997257491616</v>
      </c>
    </row>
    <row r="530" spans="2:5" ht="13.9" customHeight="1" x14ac:dyDescent="0.25">
      <c r="B530" s="30">
        <f t="shared" si="35"/>
        <v>5.4680115273774499</v>
      </c>
      <c r="C530" s="31">
        <f t="shared" si="34"/>
        <v>1.7008010962369782E-2</v>
      </c>
      <c r="D530" s="31">
        <f t="shared" si="32"/>
        <v>0.16679246110467172</v>
      </c>
      <c r="E530" s="31">
        <f t="shared" si="33"/>
        <v>0.12632099072491906</v>
      </c>
    </row>
    <row r="531" spans="2:5" ht="13.9" customHeight="1" x14ac:dyDescent="0.25">
      <c r="B531" s="30">
        <f t="shared" si="35"/>
        <v>5.4780115273774497</v>
      </c>
      <c r="C531" s="31">
        <f t="shared" si="34"/>
        <v>1.6976963180017794E-2</v>
      </c>
      <c r="D531" s="31">
        <f t="shared" si="32"/>
        <v>0.16648798481748048</v>
      </c>
      <c r="E531" s="31">
        <f t="shared" si="33"/>
        <v>0.12655200887492193</v>
      </c>
    </row>
    <row r="532" spans="2:5" ht="13.9" customHeight="1" x14ac:dyDescent="0.25">
      <c r="B532" s="30">
        <f t="shared" si="35"/>
        <v>5.4880115273774495</v>
      </c>
      <c r="C532" s="31">
        <f t="shared" si="34"/>
        <v>1.6946028545323011E-2</v>
      </c>
      <c r="D532" s="31">
        <f t="shared" si="32"/>
        <v>0.16618461813541915</v>
      </c>
      <c r="E532" s="31">
        <f t="shared" si="33"/>
        <v>0.1267830270249248</v>
      </c>
    </row>
    <row r="533" spans="2:5" ht="13.9" customHeight="1" x14ac:dyDescent="0.25">
      <c r="B533" s="30">
        <f t="shared" si="35"/>
        <v>5.4980115273774492</v>
      </c>
      <c r="C533" s="31">
        <f t="shared" si="34"/>
        <v>1.6915206440893185E-2</v>
      </c>
      <c r="D533" s="31">
        <f t="shared" si="32"/>
        <v>0.16588235500390719</v>
      </c>
      <c r="E533" s="31">
        <f t="shared" si="33"/>
        <v>0.1270140451749277</v>
      </c>
    </row>
    <row r="534" spans="2:5" ht="13.9" customHeight="1" x14ac:dyDescent="0.25">
      <c r="B534" s="30">
        <f t="shared" si="35"/>
        <v>5.508011527377449</v>
      </c>
      <c r="C534" s="31">
        <f t="shared" si="34"/>
        <v>1.6884496253819652E-2</v>
      </c>
      <c r="D534" s="31">
        <f t="shared" si="32"/>
        <v>0.16558118941233316</v>
      </c>
      <c r="E534" s="31">
        <f t="shared" si="33"/>
        <v>0.12724506332493057</v>
      </c>
    </row>
    <row r="535" spans="2:5" ht="13.9" customHeight="1" x14ac:dyDescent="0.25">
      <c r="B535" s="30">
        <f t="shared" si="35"/>
        <v>5.5180115273774488</v>
      </c>
      <c r="C535" s="31">
        <f t="shared" si="34"/>
        <v>1.685389737563673E-2</v>
      </c>
      <c r="D535" s="31">
        <f t="shared" si="32"/>
        <v>0.1652811153936567</v>
      </c>
      <c r="E535" s="31">
        <f t="shared" si="33"/>
        <v>0.12747608147493347</v>
      </c>
    </row>
    <row r="536" spans="2:5" ht="13.9" customHeight="1" x14ac:dyDescent="0.25">
      <c r="B536" s="30">
        <f t="shared" si="35"/>
        <v>5.5280115273774486</v>
      </c>
      <c r="C536" s="31">
        <f t="shared" si="34"/>
        <v>1.6823409202281505E-2</v>
      </c>
      <c r="D536" s="31">
        <f t="shared" si="32"/>
        <v>0.16498212702401402</v>
      </c>
      <c r="E536" s="31">
        <f t="shared" si="33"/>
        <v>0.12770709962493634</v>
      </c>
    </row>
    <row r="537" spans="2:5" ht="13.9" customHeight="1" x14ac:dyDescent="0.25">
      <c r="B537" s="30">
        <f t="shared" si="35"/>
        <v>5.5380115273774484</v>
      </c>
      <c r="C537" s="31">
        <f t="shared" si="34"/>
        <v>1.6793031134054101E-2</v>
      </c>
      <c r="D537" s="31">
        <f t="shared" si="32"/>
        <v>0.16468421842232833</v>
      </c>
      <c r="E537" s="31">
        <f t="shared" si="33"/>
        <v>0.12793811777493921</v>
      </c>
    </row>
    <row r="538" spans="2:5" ht="13.9" customHeight="1" x14ac:dyDescent="0.25">
      <c r="B538" s="30">
        <f t="shared" si="35"/>
        <v>5.5480115273774482</v>
      </c>
      <c r="C538" s="31">
        <f t="shared" si="34"/>
        <v>1.6762762575578356E-2</v>
      </c>
      <c r="D538" s="31">
        <f t="shared" si="32"/>
        <v>0.16438738374992426</v>
      </c>
      <c r="E538" s="31">
        <f t="shared" si="33"/>
        <v>0.12816913592494211</v>
      </c>
    </row>
    <row r="539" spans="2:5" ht="13.9" customHeight="1" x14ac:dyDescent="0.25">
      <c r="B539" s="30">
        <f t="shared" si="35"/>
        <v>5.558011527377448</v>
      </c>
      <c r="C539" s="31">
        <f t="shared" si="34"/>
        <v>1.6732602935762914E-2</v>
      </c>
      <c r="D539" s="31">
        <f t="shared" si="32"/>
        <v>0.16409161721014617</v>
      </c>
      <c r="E539" s="31">
        <f t="shared" si="33"/>
        <v>0.12840015407494501</v>
      </c>
    </row>
    <row r="540" spans="2:5" ht="13.9" customHeight="1" x14ac:dyDescent="0.25">
      <c r="B540" s="30">
        <f t="shared" si="35"/>
        <v>5.5680115273774478</v>
      </c>
      <c r="C540" s="31">
        <f t="shared" si="34"/>
        <v>1.6702551627762758E-2</v>
      </c>
      <c r="D540" s="31">
        <f t="shared" si="32"/>
        <v>0.16379691304798102</v>
      </c>
      <c r="E540" s="31">
        <f t="shared" si="33"/>
        <v>0.12863117222494785</v>
      </c>
    </row>
    <row r="541" spans="2:5" ht="13.9" customHeight="1" x14ac:dyDescent="0.25">
      <c r="B541" s="30">
        <f t="shared" si="35"/>
        <v>5.5780115273774475</v>
      </c>
      <c r="C541" s="31">
        <f t="shared" si="34"/>
        <v>1.6672608068941153E-2</v>
      </c>
      <c r="D541" s="31">
        <f t="shared" si="32"/>
        <v>0.16350326554968519</v>
      </c>
      <c r="E541" s="31">
        <f t="shared" si="33"/>
        <v>0.12886219037495072</v>
      </c>
    </row>
    <row r="542" spans="2:5" ht="13.9" customHeight="1" x14ac:dyDescent="0.25">
      <c r="B542" s="30">
        <f t="shared" si="35"/>
        <v>5.5880115273774473</v>
      </c>
      <c r="C542" s="31">
        <f t="shared" si="34"/>
        <v>1.6642771680831971E-2</v>
      </c>
      <c r="D542" s="31">
        <f t="shared" si="32"/>
        <v>0.16321066904241488</v>
      </c>
      <c r="E542" s="31">
        <f t="shared" si="33"/>
        <v>0.1290932085249536</v>
      </c>
    </row>
    <row r="543" spans="2:5" ht="13.9" customHeight="1" x14ac:dyDescent="0.25">
      <c r="B543" s="30">
        <f t="shared" si="35"/>
        <v>5.5980115273774471</v>
      </c>
      <c r="C543" s="31">
        <f t="shared" si="34"/>
        <v>1.6613041889102464E-2</v>
      </c>
      <c r="D543" s="31">
        <f t="shared" si="32"/>
        <v>0.16291911789386113</v>
      </c>
      <c r="E543" s="31">
        <f t="shared" si="33"/>
        <v>0.12932422667495649</v>
      </c>
    </row>
    <row r="544" spans="2:5" ht="13.9" customHeight="1" x14ac:dyDescent="0.25">
      <c r="B544" s="30">
        <f t="shared" si="35"/>
        <v>5.6080115273774469</v>
      </c>
      <c r="C544" s="31">
        <f t="shared" si="34"/>
        <v>1.6583418123516394E-2</v>
      </c>
      <c r="D544" s="31">
        <f t="shared" si="32"/>
        <v>0.16262860651188821</v>
      </c>
      <c r="E544" s="31">
        <f t="shared" si="33"/>
        <v>0.12955524482495939</v>
      </c>
    </row>
    <row r="545" spans="2:5" ht="13.9" customHeight="1" x14ac:dyDescent="0.25">
      <c r="B545" s="30">
        <f t="shared" si="35"/>
        <v>5.6180115273774467</v>
      </c>
      <c r="C545" s="31">
        <f t="shared" si="34"/>
        <v>1.6553899817897576E-2</v>
      </c>
      <c r="D545" s="31">
        <f t="shared" si="32"/>
        <v>0.16233912934417616</v>
      </c>
      <c r="E545" s="31">
        <f t="shared" si="33"/>
        <v>0.12978626297496226</v>
      </c>
    </row>
    <row r="546" spans="2:5" ht="13.9" customHeight="1" x14ac:dyDescent="0.25">
      <c r="B546" s="30">
        <f t="shared" si="35"/>
        <v>5.6280115273774465</v>
      </c>
      <c r="C546" s="31">
        <f t="shared" si="34"/>
        <v>1.6524486410093825E-2</v>
      </c>
      <c r="D546" s="31">
        <f t="shared" si="32"/>
        <v>0.16205068087786711</v>
      </c>
      <c r="E546" s="31">
        <f t="shared" si="33"/>
        <v>0.13001728112496516</v>
      </c>
    </row>
    <row r="547" spans="2:5" ht="13.9" customHeight="1" x14ac:dyDescent="0.25">
      <c r="B547" s="30">
        <f t="shared" si="35"/>
        <v>5.6380115273774463</v>
      </c>
      <c r="C547" s="31">
        <f t="shared" si="34"/>
        <v>1.6495177341941246E-2</v>
      </c>
      <c r="D547" s="31">
        <f t="shared" si="32"/>
        <v>0.1617632556392152</v>
      </c>
      <c r="E547" s="31">
        <f t="shared" si="33"/>
        <v>0.13024829927496803</v>
      </c>
    </row>
    <row r="548" spans="2:5" ht="13.9" customHeight="1" x14ac:dyDescent="0.25">
      <c r="B548" s="30">
        <f t="shared" si="35"/>
        <v>5.6480115273774461</v>
      </c>
      <c r="C548" s="31">
        <f t="shared" si="34"/>
        <v>1.646597205922894E-2</v>
      </c>
      <c r="D548" s="31">
        <f t="shared" si="32"/>
        <v>0.16147684819324043</v>
      </c>
      <c r="E548" s="31">
        <f t="shared" si="33"/>
        <v>0.1304793174249709</v>
      </c>
    </row>
    <row r="549" spans="2:5" ht="13.9" customHeight="1" x14ac:dyDescent="0.25">
      <c r="B549" s="30">
        <f t="shared" si="35"/>
        <v>5.6580115273774458</v>
      </c>
      <c r="C549" s="31">
        <f t="shared" si="34"/>
        <v>1.6436870011664075E-2</v>
      </c>
      <c r="D549" s="31">
        <f t="shared" si="32"/>
        <v>0.16119145314338607</v>
      </c>
      <c r="E549" s="31">
        <f t="shared" si="33"/>
        <v>0.13071033557497375</v>
      </c>
    </row>
    <row r="550" spans="2:5" ht="13.9" customHeight="1" x14ac:dyDescent="0.25">
      <c r="B550" s="30">
        <f t="shared" si="35"/>
        <v>5.6680115273774456</v>
      </c>
      <c r="C550" s="31">
        <f t="shared" si="34"/>
        <v>1.6407870652837317E-2</v>
      </c>
      <c r="D550" s="31">
        <f t="shared" si="32"/>
        <v>0.16090706513117969</v>
      </c>
      <c r="E550" s="31">
        <f t="shared" si="33"/>
        <v>0.13094135372497664</v>
      </c>
    </row>
    <row r="551" spans="2:5" ht="13.9" customHeight="1" x14ac:dyDescent="0.25">
      <c r="B551" s="30">
        <f t="shared" si="35"/>
        <v>5.6780115273774454</v>
      </c>
      <c r="C551" s="31">
        <f t="shared" si="34"/>
        <v>1.637897344018862E-2</v>
      </c>
      <c r="D551" s="31">
        <f t="shared" si="32"/>
        <v>0.16062367883589773</v>
      </c>
      <c r="E551" s="31">
        <f t="shared" si="33"/>
        <v>0.13117237187497954</v>
      </c>
    </row>
    <row r="552" spans="2:5" ht="13.9" customHeight="1" x14ac:dyDescent="0.25">
      <c r="B552" s="30">
        <f t="shared" si="35"/>
        <v>5.6880115273774452</v>
      </c>
      <c r="C552" s="31">
        <f t="shared" si="34"/>
        <v>1.6350177834973417E-2</v>
      </c>
      <c r="D552" s="31">
        <f t="shared" si="32"/>
        <v>0.1603412889742338</v>
      </c>
      <c r="E552" s="31">
        <f t="shared" si="33"/>
        <v>0.13140339002498241</v>
      </c>
    </row>
    <row r="553" spans="2:5" ht="13.9" customHeight="1" x14ac:dyDescent="0.25">
      <c r="B553" s="30">
        <f t="shared" si="35"/>
        <v>5.698011527377445</v>
      </c>
      <c r="C553" s="31">
        <f t="shared" si="34"/>
        <v>1.6321483302229118E-2</v>
      </c>
      <c r="D553" s="31">
        <f t="shared" si="32"/>
        <v>0.16005989029997028</v>
      </c>
      <c r="E553" s="31">
        <f t="shared" si="33"/>
        <v>0.13163440817498531</v>
      </c>
    </row>
    <row r="554" spans="2:5" ht="13.9" customHeight="1" x14ac:dyDescent="0.25">
      <c r="B554" s="30">
        <f t="shared" si="35"/>
        <v>5.7080115273774448</v>
      </c>
      <c r="C554" s="31">
        <f t="shared" si="34"/>
        <v>1.6292889310741986E-2</v>
      </c>
      <c r="D554" s="31">
        <f t="shared" si="32"/>
        <v>0.15977947760365341</v>
      </c>
      <c r="E554" s="31">
        <f t="shared" si="33"/>
        <v>0.13186542632498818</v>
      </c>
    </row>
    <row r="555" spans="2:5" ht="13.9" customHeight="1" x14ac:dyDescent="0.25">
      <c r="B555" s="30">
        <f t="shared" si="35"/>
        <v>5.7180115273774446</v>
      </c>
      <c r="C555" s="31">
        <f t="shared" si="34"/>
        <v>1.6264395333014357E-2</v>
      </c>
      <c r="D555" s="31">
        <f t="shared" si="32"/>
        <v>0.15950004571227189</v>
      </c>
      <c r="E555" s="31">
        <f t="shared" si="33"/>
        <v>0.13209644447499108</v>
      </c>
    </row>
    <row r="556" spans="2:5" ht="13.9" customHeight="1" x14ac:dyDescent="0.25">
      <c r="B556" s="30">
        <f t="shared" si="35"/>
        <v>5.7280115273774443</v>
      </c>
      <c r="C556" s="31">
        <f t="shared" si="34"/>
        <v>1.6236000845232204E-2</v>
      </c>
      <c r="D556" s="31">
        <f t="shared" si="32"/>
        <v>0.15922158948893864</v>
      </c>
      <c r="E556" s="31">
        <f t="shared" si="33"/>
        <v>0.13232746262499392</v>
      </c>
    </row>
    <row r="557" spans="2:5" ht="13.9" customHeight="1" x14ac:dyDescent="0.25">
      <c r="B557" s="30">
        <f t="shared" si="35"/>
        <v>5.7380115273774441</v>
      </c>
      <c r="C557" s="31">
        <f t="shared" si="34"/>
        <v>1.6207705327233042E-2</v>
      </c>
      <c r="D557" s="31">
        <f t="shared" si="32"/>
        <v>0.15894410383257626</v>
      </c>
      <c r="E557" s="31">
        <f t="shared" si="33"/>
        <v>0.13255848077499682</v>
      </c>
    </row>
    <row r="558" spans="2:5" ht="13.9" customHeight="1" x14ac:dyDescent="0.25">
      <c r="B558" s="30">
        <f t="shared" si="35"/>
        <v>5.7480115273774439</v>
      </c>
      <c r="C558" s="31">
        <f t="shared" si="34"/>
        <v>1.6179508262474149E-2</v>
      </c>
      <c r="D558" s="31">
        <f t="shared" si="32"/>
        <v>0.15866758367760522</v>
      </c>
      <c r="E558" s="31">
        <f t="shared" si="33"/>
        <v>0.13278949892499972</v>
      </c>
    </row>
    <row r="559" spans="2:5" ht="13.9" customHeight="1" x14ac:dyDescent="0.25">
      <c r="B559" s="30">
        <f t="shared" si="35"/>
        <v>5.7580115273774437</v>
      </c>
      <c r="C559" s="31">
        <f t="shared" si="34"/>
        <v>1.6151409138001151E-2</v>
      </c>
      <c r="D559" s="31">
        <f t="shared" si="32"/>
        <v>0.15839202399363586</v>
      </c>
      <c r="E559" s="31">
        <f t="shared" si="33"/>
        <v>0.13302051707500259</v>
      </c>
    </row>
    <row r="560" spans="2:5" ht="13.9" customHeight="1" x14ac:dyDescent="0.25">
      <c r="B560" s="30">
        <f t="shared" si="35"/>
        <v>5.7680115273774435</v>
      </c>
      <c r="C560" s="31">
        <f t="shared" si="34"/>
        <v>1.6123407444416905E-2</v>
      </c>
      <c r="D560" s="31">
        <f t="shared" si="32"/>
        <v>0.15811741978516325</v>
      </c>
      <c r="E560" s="31">
        <f t="shared" si="33"/>
        <v>0.13325153522500546</v>
      </c>
    </row>
    <row r="561" spans="2:5" ht="13.9" customHeight="1" x14ac:dyDescent="0.25">
      <c r="B561" s="30">
        <f t="shared" si="35"/>
        <v>5.7780115273774433</v>
      </c>
      <c r="C561" s="31">
        <f t="shared" si="34"/>
        <v>1.6095502675850731E-2</v>
      </c>
      <c r="D561" s="31">
        <f t="shared" si="32"/>
        <v>0.15784376609126535</v>
      </c>
      <c r="E561" s="31">
        <f t="shared" si="33"/>
        <v>0.13348255337500836</v>
      </c>
    </row>
    <row r="562" spans="2:5" ht="13.9" customHeight="1" x14ac:dyDescent="0.25">
      <c r="B562" s="30">
        <f t="shared" si="35"/>
        <v>5.7880115273774431</v>
      </c>
      <c r="C562" s="31">
        <f t="shared" si="34"/>
        <v>1.6067694329927922E-2</v>
      </c>
      <c r="D562" s="31">
        <f t="shared" si="32"/>
        <v>0.15757105798530413</v>
      </c>
      <c r="E562" s="31">
        <f t="shared" si="33"/>
        <v>0.13371357152501123</v>
      </c>
    </row>
    <row r="563" spans="2:5" ht="13.9" customHeight="1" x14ac:dyDescent="0.25">
      <c r="B563" s="30">
        <f t="shared" si="35"/>
        <v>5.7980115273774429</v>
      </c>
      <c r="C563" s="31">
        <f t="shared" si="34"/>
        <v>1.6039981907739628E-2</v>
      </c>
      <c r="D563" s="31">
        <f t="shared" si="32"/>
        <v>0.15729929057463021</v>
      </c>
      <c r="E563" s="31">
        <f t="shared" si="33"/>
        <v>0.13394458967501413</v>
      </c>
    </row>
    <row r="564" spans="2:5" ht="13.9" customHeight="1" x14ac:dyDescent="0.25">
      <c r="B564" s="30">
        <f t="shared" si="35"/>
        <v>5.8080115273774426</v>
      </c>
      <c r="C564" s="31">
        <f t="shared" si="34"/>
        <v>1.6012364913812999E-2</v>
      </c>
      <c r="D564" s="31">
        <f t="shared" si="32"/>
        <v>0.15702845900028992</v>
      </c>
      <c r="E564" s="31">
        <f t="shared" si="33"/>
        <v>0.13417560782501703</v>
      </c>
    </row>
    <row r="565" spans="2:5" ht="13.9" customHeight="1" x14ac:dyDescent="0.25">
      <c r="B565" s="30">
        <f t="shared" si="35"/>
        <v>5.8180115273774424</v>
      </c>
      <c r="C565" s="31">
        <f t="shared" si="34"/>
        <v>1.5984842856081649E-2</v>
      </c>
      <c r="D565" s="31">
        <f t="shared" si="32"/>
        <v>0.15675855843673589</v>
      </c>
      <c r="E565" s="31">
        <f t="shared" si="33"/>
        <v>0.13440662597501987</v>
      </c>
    </row>
    <row r="566" spans="2:5" ht="13.9" customHeight="1" x14ac:dyDescent="0.25">
      <c r="B566" s="30">
        <f t="shared" si="35"/>
        <v>5.8280115273774422</v>
      </c>
      <c r="C566" s="31">
        <f t="shared" si="34"/>
        <v>1.5957415245856463E-2</v>
      </c>
      <c r="D566" s="31">
        <f t="shared" si="32"/>
        <v>0.15648958409154057</v>
      </c>
      <c r="E566" s="31">
        <f t="shared" si="33"/>
        <v>0.13463764412502277</v>
      </c>
    </row>
    <row r="567" spans="2:5" ht="13.9" customHeight="1" x14ac:dyDescent="0.25">
      <c r="B567" s="30">
        <f t="shared" si="35"/>
        <v>5.838011527377442</v>
      </c>
      <c r="C567" s="31">
        <f t="shared" si="34"/>
        <v>1.5930081597796634E-2</v>
      </c>
      <c r="D567" s="31">
        <f t="shared" si="32"/>
        <v>0.15622153120511223</v>
      </c>
      <c r="E567" s="31">
        <f t="shared" si="33"/>
        <v>0.13486866227502564</v>
      </c>
    </row>
    <row r="568" spans="2:5" ht="13.9" customHeight="1" x14ac:dyDescent="0.25">
      <c r="B568" s="30">
        <f t="shared" si="35"/>
        <v>5.8480115273774418</v>
      </c>
      <c r="C568" s="31">
        <f t="shared" si="34"/>
        <v>1.5902841429881059E-2</v>
      </c>
      <c r="D568" s="31">
        <f t="shared" si="32"/>
        <v>0.15595439505041456</v>
      </c>
      <c r="E568" s="31">
        <f t="shared" si="33"/>
        <v>0.13509968042502848</v>
      </c>
    </row>
    <row r="569" spans="2:5" ht="13.9" customHeight="1" x14ac:dyDescent="0.25">
      <c r="B569" s="30">
        <f t="shared" si="35"/>
        <v>5.8580115273774416</v>
      </c>
      <c r="C569" s="31">
        <f t="shared" si="34"/>
        <v>1.5875694263380008E-2</v>
      </c>
      <c r="D569" s="31">
        <f t="shared" si="32"/>
        <v>0.15568817093268872</v>
      </c>
      <c r="E569" s="31">
        <f t="shared" si="33"/>
        <v>0.13533069857503138</v>
      </c>
    </row>
    <row r="570" spans="2:5" ht="13.9" customHeight="1" x14ac:dyDescent="0.25">
      <c r="B570" s="30">
        <f t="shared" si="35"/>
        <v>5.8680115273774414</v>
      </c>
      <c r="C570" s="31">
        <f t="shared" si="34"/>
        <v>1.5848639622827052E-2</v>
      </c>
      <c r="D570" s="31">
        <f t="shared" si="32"/>
        <v>0.15542285418917803</v>
      </c>
      <c r="E570" s="31">
        <f t="shared" si="33"/>
        <v>0.13556171672503428</v>
      </c>
    </row>
    <row r="571" spans="2:5" ht="13.9" customHeight="1" x14ac:dyDescent="0.25">
      <c r="B571" s="30">
        <f t="shared" si="35"/>
        <v>5.8780115273774411</v>
      </c>
      <c r="C571" s="31">
        <f t="shared" si="34"/>
        <v>1.5821677035991334E-2</v>
      </c>
      <c r="D571" s="31">
        <f t="shared" si="32"/>
        <v>0.15515844018885622</v>
      </c>
      <c r="E571" s="31">
        <f t="shared" si="33"/>
        <v>0.13579273487503718</v>
      </c>
    </row>
    <row r="572" spans="2:5" ht="13.9" customHeight="1" x14ac:dyDescent="0.25">
      <c r="B572" s="30">
        <f t="shared" si="35"/>
        <v>5.8880115273774409</v>
      </c>
      <c r="C572" s="31">
        <f t="shared" si="34"/>
        <v>1.5794806033850074E-2</v>
      </c>
      <c r="D572" s="31">
        <f t="shared" si="32"/>
        <v>0.15489492433215751</v>
      </c>
      <c r="E572" s="31">
        <f t="shared" si="33"/>
        <v>0.13602375302504005</v>
      </c>
    </row>
    <row r="573" spans="2:5" ht="13.9" customHeight="1" x14ac:dyDescent="0.25">
      <c r="B573" s="30">
        <f t="shared" si="35"/>
        <v>5.8980115273774407</v>
      </c>
      <c r="C573" s="31">
        <f t="shared" si="34"/>
        <v>1.5768026150561387E-2</v>
      </c>
      <c r="D573" s="31">
        <f t="shared" si="32"/>
        <v>0.15463230205071035</v>
      </c>
      <c r="E573" s="31">
        <f t="shared" si="33"/>
        <v>0.13625477117504292</v>
      </c>
    </row>
    <row r="574" spans="2:5" ht="13.9" customHeight="1" x14ac:dyDescent="0.25">
      <c r="B574" s="30">
        <f t="shared" si="35"/>
        <v>5.9080115273774405</v>
      </c>
      <c r="C574" s="31">
        <f t="shared" si="34"/>
        <v>1.5741336923437349E-2</v>
      </c>
      <c r="D574" s="31">
        <f t="shared" si="32"/>
        <v>0.15437056880707303</v>
      </c>
      <c r="E574" s="31">
        <f t="shared" si="33"/>
        <v>0.13648578932504576</v>
      </c>
    </row>
    <row r="575" spans="2:5" ht="13.9" customHeight="1" x14ac:dyDescent="0.25">
      <c r="B575" s="30">
        <f t="shared" si="35"/>
        <v>5.9180115273774403</v>
      </c>
      <c r="C575" s="31">
        <f t="shared" si="34"/>
        <v>1.5714737892917361E-2</v>
      </c>
      <c r="D575" s="31">
        <f t="shared" si="32"/>
        <v>0.15410972009447269</v>
      </c>
      <c r="E575" s="31">
        <f t="shared" si="33"/>
        <v>0.13671680747504872</v>
      </c>
    </row>
    <row r="576" spans="2:5" ht="13.9" customHeight="1" x14ac:dyDescent="0.25">
      <c r="B576" s="30">
        <f t="shared" si="35"/>
        <v>5.9280115273774401</v>
      </c>
      <c r="C576" s="31">
        <f t="shared" si="34"/>
        <v>1.5688228602541758E-2</v>
      </c>
      <c r="D576" s="31">
        <f t="shared" si="32"/>
        <v>0.15384975143654625</v>
      </c>
      <c r="E576" s="31">
        <f t="shared" si="33"/>
        <v>0.13694782562505156</v>
      </c>
    </row>
    <row r="577" spans="2:5" ht="13.9" customHeight="1" x14ac:dyDescent="0.25">
      <c r="B577" s="30">
        <f t="shared" si="35"/>
        <v>5.9380115273774399</v>
      </c>
      <c r="C577" s="31">
        <f t="shared" si="34"/>
        <v>1.5661808598925714E-2</v>
      </c>
      <c r="D577" s="31">
        <f t="shared" si="32"/>
        <v>0.1535906583870848</v>
      </c>
      <c r="E577" s="31">
        <f t="shared" si="33"/>
        <v>0.13717884377505446</v>
      </c>
    </row>
    <row r="578" spans="2:5" ht="13.9" customHeight="1" x14ac:dyDescent="0.25">
      <c r="B578" s="30">
        <f t="shared" si="35"/>
        <v>5.9480115273774397</v>
      </c>
      <c r="C578" s="31">
        <f t="shared" si="34"/>
        <v>1.5635477431733387E-2</v>
      </c>
      <c r="D578" s="31">
        <f t="shared" si="32"/>
        <v>0.15333243652977979</v>
      </c>
      <c r="E578" s="31">
        <f t="shared" si="33"/>
        <v>0.1374098619250573</v>
      </c>
    </row>
    <row r="579" spans="2:5" ht="13.9" customHeight="1" x14ac:dyDescent="0.25">
      <c r="B579" s="30">
        <f t="shared" si="35"/>
        <v>5.9580115273774394</v>
      </c>
      <c r="C579" s="31">
        <f t="shared" si="34"/>
        <v>1.5609234653652333E-2</v>
      </c>
      <c r="D579" s="31">
        <f t="shared" si="32"/>
        <v>0.15307508147797233</v>
      </c>
      <c r="E579" s="31">
        <f t="shared" si="33"/>
        <v>0.1376408800750602</v>
      </c>
    </row>
    <row r="580" spans="2:5" ht="13.9" customHeight="1" x14ac:dyDescent="0.25">
      <c r="B580" s="30">
        <f t="shared" si="35"/>
        <v>5.9680115273774392</v>
      </c>
      <c r="C580" s="31">
        <f t="shared" si="34"/>
        <v>1.5583079820368171E-2</v>
      </c>
      <c r="D580" s="31">
        <f t="shared" si="32"/>
        <v>0.15281858887440453</v>
      </c>
      <c r="E580" s="31">
        <f t="shared" si="33"/>
        <v>0.13787189822506307</v>
      </c>
    </row>
    <row r="581" spans="2:5" ht="13.9" customHeight="1" x14ac:dyDescent="0.25">
      <c r="B581" s="30">
        <f t="shared" si="35"/>
        <v>5.978011527377439</v>
      </c>
      <c r="C581" s="31">
        <f t="shared" si="34"/>
        <v>1.555701249053951E-2</v>
      </c>
      <c r="D581" s="31">
        <f t="shared" si="32"/>
        <v>0.15256295439097381</v>
      </c>
      <c r="E581" s="31">
        <f t="shared" si="33"/>
        <v>0.13810291637506594</v>
      </c>
    </row>
    <row r="582" spans="2:5" ht="13.9" customHeight="1" x14ac:dyDescent="0.25">
      <c r="B582" s="30">
        <f t="shared" si="35"/>
        <v>5.9880115273774388</v>
      </c>
      <c r="C582" s="31">
        <f t="shared" si="34"/>
        <v>1.5531032225773133E-2</v>
      </c>
      <c r="D582" s="31">
        <f t="shared" si="32"/>
        <v>0.15230817372848937</v>
      </c>
      <c r="E582" s="31">
        <f t="shared" si="33"/>
        <v>0.13833393452506884</v>
      </c>
    </row>
    <row r="583" spans="2:5" ht="13.9" customHeight="1" x14ac:dyDescent="0.25">
      <c r="B583" s="30">
        <f t="shared" si="35"/>
        <v>5.9980115273774386</v>
      </c>
      <c r="C583" s="31">
        <f t="shared" si="34"/>
        <v>1.5505138590599404E-2</v>
      </c>
      <c r="D583" s="31">
        <f t="shared" si="32"/>
        <v>0.15205424261643116</v>
      </c>
      <c r="E583" s="31">
        <f t="shared" si="33"/>
        <v>0.13856495267507174</v>
      </c>
    </row>
    <row r="584" spans="2:5" ht="13.9" customHeight="1" x14ac:dyDescent="0.25">
      <c r="B584" s="30">
        <f t="shared" si="35"/>
        <v>6.0080115273774384</v>
      </c>
      <c r="C584" s="31">
        <f t="shared" si="34"/>
        <v>1.5458689866267467E-2</v>
      </c>
      <c r="D584" s="31">
        <f t="shared" si="32"/>
        <v>0.15159873391152515</v>
      </c>
      <c r="E584" s="31">
        <f t="shared" si="33"/>
        <v>0.13861089000173127</v>
      </c>
    </row>
    <row r="585" spans="2:5" ht="13.9" customHeight="1" x14ac:dyDescent="0.25">
      <c r="B585" s="30">
        <f t="shared" si="35"/>
        <v>6.0180115273774382</v>
      </c>
      <c r="C585" s="31">
        <f t="shared" si="34"/>
        <v>1.5407357807130732E-2</v>
      </c>
      <c r="D585" s="31">
        <f t="shared" ref="D585:D648" si="36">C585*9.8067</f>
        <v>0.15109533580718895</v>
      </c>
      <c r="E585" s="31">
        <f t="shared" ref="E585:E648" si="37">((B585^2)/(4*PI()^2))*D585</f>
        <v>0.13861089000173132</v>
      </c>
    </row>
    <row r="586" spans="2:5" ht="13.9" customHeight="1" x14ac:dyDescent="0.25">
      <c r="B586" s="30">
        <f t="shared" si="35"/>
        <v>6.028011527377438</v>
      </c>
      <c r="C586" s="31">
        <f t="shared" si="34"/>
        <v>1.5356281003657482E-2</v>
      </c>
      <c r="D586" s="31">
        <f t="shared" si="36"/>
        <v>0.15059444091856783</v>
      </c>
      <c r="E586" s="31">
        <f t="shared" si="37"/>
        <v>0.1386108900017313</v>
      </c>
    </row>
    <row r="587" spans="2:5" ht="13.9" customHeight="1" x14ac:dyDescent="0.25">
      <c r="B587" s="30">
        <f t="shared" si="35"/>
        <v>6.0380115273774377</v>
      </c>
      <c r="C587" s="31">
        <f t="shared" si="34"/>
        <v>1.5305457766257228E-2</v>
      </c>
      <c r="D587" s="31">
        <f t="shared" si="36"/>
        <v>0.15009603267635474</v>
      </c>
      <c r="E587" s="31">
        <f t="shared" si="37"/>
        <v>0.13861089000173127</v>
      </c>
    </row>
    <row r="588" spans="2:5" ht="13.9" customHeight="1" x14ac:dyDescent="0.25">
      <c r="B588" s="30">
        <f t="shared" si="35"/>
        <v>6.0480115273774375</v>
      </c>
      <c r="C588" s="31">
        <f t="shared" si="34"/>
        <v>1.5254886419296057E-2</v>
      </c>
      <c r="D588" s="31">
        <f t="shared" si="36"/>
        <v>0.14960009464811064</v>
      </c>
      <c r="E588" s="31">
        <f t="shared" si="37"/>
        <v>0.1386108900017313</v>
      </c>
    </row>
    <row r="589" spans="2:5" ht="13.9" customHeight="1" x14ac:dyDescent="0.25">
      <c r="B589" s="30">
        <f t="shared" si="35"/>
        <v>6.0580115273774373</v>
      </c>
      <c r="C589" s="31">
        <f t="shared" ref="C589:C652" si="38">IF(B589&lt;6,$C$5/B589,6*$C$5/B589^2)</f>
        <v>1.5204565300958546E-2</v>
      </c>
      <c r="D589" s="31">
        <f t="shared" si="36"/>
        <v>0.14910661053691016</v>
      </c>
      <c r="E589" s="31">
        <f t="shared" si="37"/>
        <v>0.13861089000173127</v>
      </c>
    </row>
    <row r="590" spans="2:5" ht="13.9" customHeight="1" x14ac:dyDescent="0.25">
      <c r="B590" s="30">
        <f t="shared" ref="B590:B653" si="39">B589+0.01</f>
        <v>6.0680115273774371</v>
      </c>
      <c r="C590" s="31">
        <f t="shared" si="38"/>
        <v>1.5154492763111213E-2</v>
      </c>
      <c r="D590" s="31">
        <f t="shared" si="36"/>
        <v>0.14861556418000271</v>
      </c>
      <c r="E590" s="31">
        <f t="shared" si="37"/>
        <v>0.13861089000173127</v>
      </c>
    </row>
    <row r="591" spans="2:5" ht="13.9" customHeight="1" x14ac:dyDescent="0.25">
      <c r="B591" s="30">
        <f t="shared" si="39"/>
        <v>6.0780115273774369</v>
      </c>
      <c r="C591" s="31">
        <f t="shared" si="38"/>
        <v>1.5104667171167584E-2</v>
      </c>
      <c r="D591" s="31">
        <f t="shared" si="36"/>
        <v>0.14812693954748912</v>
      </c>
      <c r="E591" s="31">
        <f t="shared" si="37"/>
        <v>0.13861089000173127</v>
      </c>
    </row>
    <row r="592" spans="2:5" ht="13.9" customHeight="1" x14ac:dyDescent="0.25">
      <c r="B592" s="30">
        <f t="shared" si="39"/>
        <v>6.0880115273774367</v>
      </c>
      <c r="C592" s="31">
        <f t="shared" si="38"/>
        <v>1.5055086903954787E-2</v>
      </c>
      <c r="D592" s="31">
        <f t="shared" si="36"/>
        <v>0.14764072074101339</v>
      </c>
      <c r="E592" s="31">
        <f t="shared" si="37"/>
        <v>0.1386108900017313</v>
      </c>
    </row>
    <row r="593" spans="2:5" ht="13.9" customHeight="1" x14ac:dyDescent="0.25">
      <c r="B593" s="30">
        <f t="shared" si="39"/>
        <v>6.0980115273774365</v>
      </c>
      <c r="C593" s="31">
        <f t="shared" si="38"/>
        <v>1.5005750353581666E-2</v>
      </c>
      <c r="D593" s="31">
        <f t="shared" si="36"/>
        <v>0.14715689199246931</v>
      </c>
      <c r="E593" s="31">
        <f t="shared" si="37"/>
        <v>0.1386108900017313</v>
      </c>
    </row>
    <row r="594" spans="2:5" ht="13.9" customHeight="1" x14ac:dyDescent="0.25">
      <c r="B594" s="30">
        <f t="shared" si="39"/>
        <v>6.1080115273774362</v>
      </c>
      <c r="C594" s="31">
        <f t="shared" si="38"/>
        <v>1.4956655925308439E-2</v>
      </c>
      <c r="D594" s="31">
        <f t="shared" si="36"/>
        <v>0.14667543766272226</v>
      </c>
      <c r="E594" s="31">
        <f t="shared" si="37"/>
        <v>0.1386108900017313</v>
      </c>
    </row>
    <row r="595" spans="2:5" ht="13.9" customHeight="1" x14ac:dyDescent="0.25">
      <c r="B595" s="30">
        <f t="shared" si="39"/>
        <v>6.118011527377436</v>
      </c>
      <c r="C595" s="31">
        <f t="shared" si="38"/>
        <v>1.4907802037417817E-2</v>
      </c>
      <c r="D595" s="31">
        <f t="shared" si="36"/>
        <v>0.14619634224034528</v>
      </c>
      <c r="E595" s="31">
        <f t="shared" si="37"/>
        <v>0.1386108900017313</v>
      </c>
    </row>
    <row r="596" spans="2:5" ht="13.9" customHeight="1" x14ac:dyDescent="0.25">
      <c r="B596" s="30">
        <f t="shared" si="39"/>
        <v>6.1280115273774358</v>
      </c>
      <c r="C596" s="31">
        <f t="shared" si="38"/>
        <v>1.4859187121087605E-2</v>
      </c>
      <c r="D596" s="31">
        <f t="shared" si="36"/>
        <v>0.1457195903403698</v>
      </c>
      <c r="E596" s="31">
        <f t="shared" si="37"/>
        <v>0.1386108900017313</v>
      </c>
    </row>
    <row r="597" spans="2:5" ht="13.9" customHeight="1" x14ac:dyDescent="0.25">
      <c r="B597" s="30">
        <f t="shared" si="39"/>
        <v>6.1380115273774356</v>
      </c>
      <c r="C597" s="31">
        <f t="shared" si="38"/>
        <v>1.4810809620264752E-2</v>
      </c>
      <c r="D597" s="31">
        <f t="shared" si="36"/>
        <v>0.14524516670305032</v>
      </c>
      <c r="E597" s="31">
        <f t="shared" si="37"/>
        <v>0.1386108900017313</v>
      </c>
    </row>
    <row r="598" spans="2:5" ht="13.9" customHeight="1" x14ac:dyDescent="0.25">
      <c r="B598" s="30">
        <f t="shared" si="39"/>
        <v>6.1480115273774354</v>
      </c>
      <c r="C598" s="31">
        <f t="shared" si="38"/>
        <v>1.4762667991540834E-2</v>
      </c>
      <c r="D598" s="31">
        <f t="shared" si="36"/>
        <v>0.1447730561926435</v>
      </c>
      <c r="E598" s="31">
        <f t="shared" si="37"/>
        <v>0.1386108900017313</v>
      </c>
    </row>
    <row r="599" spans="2:5" ht="13.9" customHeight="1" x14ac:dyDescent="0.25">
      <c r="B599" s="30">
        <f t="shared" si="39"/>
        <v>6.1580115273774352</v>
      </c>
      <c r="C599" s="31">
        <f t="shared" si="38"/>
        <v>1.4714760704028962E-2</v>
      </c>
      <c r="D599" s="31">
        <f t="shared" si="36"/>
        <v>0.14430324379620083</v>
      </c>
      <c r="E599" s="31">
        <f t="shared" si="37"/>
        <v>0.1386108900017313</v>
      </c>
    </row>
    <row r="600" spans="2:5" ht="13.9" customHeight="1" x14ac:dyDescent="0.25">
      <c r="B600" s="30">
        <f t="shared" si="39"/>
        <v>6.168011527377435</v>
      </c>
      <c r="C600" s="31">
        <f t="shared" si="38"/>
        <v>1.4667086239242061E-2</v>
      </c>
      <c r="D600" s="31">
        <f t="shared" si="36"/>
        <v>0.1438357146223751</v>
      </c>
      <c r="E600" s="31">
        <f t="shared" si="37"/>
        <v>0.13861089000173127</v>
      </c>
    </row>
    <row r="601" spans="2:5" ht="13.9" customHeight="1" x14ac:dyDescent="0.25">
      <c r="B601" s="30">
        <f t="shared" si="39"/>
        <v>6.1780115273774348</v>
      </c>
      <c r="C601" s="31">
        <f t="shared" si="38"/>
        <v>1.4619643090972556E-2</v>
      </c>
      <c r="D601" s="31">
        <f t="shared" si="36"/>
        <v>0.14337045390024056</v>
      </c>
      <c r="E601" s="31">
        <f t="shared" si="37"/>
        <v>0.1386108900017313</v>
      </c>
    </row>
    <row r="602" spans="2:5" ht="13.9" customHeight="1" x14ac:dyDescent="0.25">
      <c r="B602" s="30">
        <f t="shared" si="39"/>
        <v>6.1880115273774345</v>
      </c>
      <c r="C602" s="31">
        <f t="shared" si="38"/>
        <v>1.457242976517339E-2</v>
      </c>
      <c r="D602" s="31">
        <f t="shared" si="36"/>
        <v>0.14290744697812588</v>
      </c>
      <c r="E602" s="31">
        <f t="shared" si="37"/>
        <v>0.1386108900017313</v>
      </c>
    </row>
    <row r="603" spans="2:5" ht="13.9" customHeight="1" x14ac:dyDescent="0.25">
      <c r="B603" s="30">
        <f t="shared" si="39"/>
        <v>6.1980115273774343</v>
      </c>
      <c r="C603" s="31">
        <f t="shared" si="38"/>
        <v>1.452544477984042E-2</v>
      </c>
      <c r="D603" s="31">
        <f t="shared" si="36"/>
        <v>0.14244667932246102</v>
      </c>
      <c r="E603" s="31">
        <f t="shared" si="37"/>
        <v>0.13861089000173127</v>
      </c>
    </row>
    <row r="604" spans="2:5" ht="13.9" customHeight="1" x14ac:dyDescent="0.25">
      <c r="B604" s="30">
        <f t="shared" si="39"/>
        <v>6.2080115273774341</v>
      </c>
      <c r="C604" s="31">
        <f t="shared" si="38"/>
        <v>1.4478686664896089E-2</v>
      </c>
      <c r="D604" s="31">
        <f t="shared" si="36"/>
        <v>0.14198813651663647</v>
      </c>
      <c r="E604" s="31">
        <f t="shared" si="37"/>
        <v>0.1386108900017313</v>
      </c>
    </row>
    <row r="605" spans="2:5" ht="13.9" customHeight="1" x14ac:dyDescent="0.25">
      <c r="B605" s="30">
        <f t="shared" si="39"/>
        <v>6.2180115273774339</v>
      </c>
      <c r="C605" s="31">
        <f t="shared" si="38"/>
        <v>1.4432153962074465E-2</v>
      </c>
      <c r="D605" s="31">
        <f t="shared" si="36"/>
        <v>0.14153180425987563</v>
      </c>
      <c r="E605" s="31">
        <f t="shared" si="37"/>
        <v>0.13861089000173127</v>
      </c>
    </row>
    <row r="606" spans="2:5" ht="13.9" customHeight="1" x14ac:dyDescent="0.25">
      <c r="B606" s="30">
        <f t="shared" si="39"/>
        <v>6.2280115273774337</v>
      </c>
      <c r="C606" s="31">
        <f t="shared" si="38"/>
        <v>1.4385845224807516E-2</v>
      </c>
      <c r="D606" s="31">
        <f t="shared" si="36"/>
        <v>0.14107766836611985</v>
      </c>
      <c r="E606" s="31">
        <f t="shared" si="37"/>
        <v>0.1386108900017313</v>
      </c>
    </row>
    <row r="607" spans="2:5" ht="13.9" customHeight="1" x14ac:dyDescent="0.25">
      <c r="B607" s="30">
        <f t="shared" si="39"/>
        <v>6.2380115273774335</v>
      </c>
      <c r="C607" s="31">
        <f t="shared" si="38"/>
        <v>1.4339759018112694E-2</v>
      </c>
      <c r="D607" s="31">
        <f t="shared" si="36"/>
        <v>0.14062571476292574</v>
      </c>
      <c r="E607" s="31">
        <f t="shared" si="37"/>
        <v>0.13861089000173127</v>
      </c>
    </row>
    <row r="608" spans="2:5" ht="13.9" customHeight="1" x14ac:dyDescent="0.25">
      <c r="B608" s="30">
        <f t="shared" si="39"/>
        <v>6.2480115273774333</v>
      </c>
      <c r="C608" s="31">
        <f t="shared" si="38"/>
        <v>1.4293893918481768E-2</v>
      </c>
      <c r="D608" s="31">
        <f t="shared" si="36"/>
        <v>0.14017592949037513</v>
      </c>
      <c r="E608" s="31">
        <f t="shared" si="37"/>
        <v>0.13861089000173127</v>
      </c>
    </row>
    <row r="609" spans="2:5" ht="13.9" customHeight="1" x14ac:dyDescent="0.25">
      <c r="B609" s="30">
        <f t="shared" si="39"/>
        <v>6.258011527377433</v>
      </c>
      <c r="C609" s="31">
        <f t="shared" si="38"/>
        <v>1.4248248513770906E-2</v>
      </c>
      <c r="D609" s="31">
        <f t="shared" si="36"/>
        <v>0.13972829869999714</v>
      </c>
      <c r="E609" s="31">
        <f t="shared" si="37"/>
        <v>0.1386108900017313</v>
      </c>
    </row>
    <row r="610" spans="2:5" ht="13.9" customHeight="1" x14ac:dyDescent="0.25">
      <c r="B610" s="30">
        <f t="shared" si="39"/>
        <v>6.2680115273774328</v>
      </c>
      <c r="C610" s="31">
        <f t="shared" si="38"/>
        <v>1.420282140309196E-2</v>
      </c>
      <c r="D610" s="31">
        <f t="shared" si="36"/>
        <v>0.13928280865370191</v>
      </c>
      <c r="E610" s="31">
        <f t="shared" si="37"/>
        <v>0.13861089000173127</v>
      </c>
    </row>
    <row r="611" spans="2:5" ht="13.9" customHeight="1" x14ac:dyDescent="0.25">
      <c r="B611" s="30">
        <f t="shared" si="39"/>
        <v>6.2780115273774326</v>
      </c>
      <c r="C611" s="31">
        <f t="shared" si="38"/>
        <v>1.4157611196704998E-2</v>
      </c>
      <c r="D611" s="31">
        <f t="shared" si="36"/>
        <v>0.13883944572272688</v>
      </c>
      <c r="E611" s="31">
        <f t="shared" si="37"/>
        <v>0.13861089000173127</v>
      </c>
    </row>
    <row r="612" spans="2:5" ht="13.9" customHeight="1" x14ac:dyDescent="0.25">
      <c r="B612" s="30">
        <f t="shared" si="39"/>
        <v>6.2880115273774324</v>
      </c>
      <c r="C612" s="31">
        <f t="shared" si="38"/>
        <v>1.4112616515912002E-2</v>
      </c>
      <c r="D612" s="31">
        <f t="shared" si="36"/>
        <v>0.13839819638659423</v>
      </c>
      <c r="E612" s="31">
        <f t="shared" si="37"/>
        <v>0.1386108900017313</v>
      </c>
    </row>
    <row r="613" spans="2:5" ht="13.9" customHeight="1" x14ac:dyDescent="0.25">
      <c r="B613" s="30">
        <f t="shared" si="39"/>
        <v>6.2980115273774322</v>
      </c>
      <c r="C613" s="31">
        <f t="shared" si="38"/>
        <v>1.406783599295176E-2</v>
      </c>
      <c r="D613" s="31">
        <f t="shared" si="36"/>
        <v>0.13795904723208002</v>
      </c>
      <c r="E613" s="31">
        <f t="shared" si="37"/>
        <v>0.13861089000173132</v>
      </c>
    </row>
    <row r="614" spans="2:5" ht="13.9" customHeight="1" x14ac:dyDescent="0.25">
      <c r="B614" s="30">
        <f t="shared" si="39"/>
        <v>6.308011527377432</v>
      </c>
      <c r="C614" s="31">
        <f t="shared" si="38"/>
        <v>1.4023268270895917E-2</v>
      </c>
      <c r="D614" s="31">
        <f t="shared" si="36"/>
        <v>0.13752198495219498</v>
      </c>
      <c r="E614" s="31">
        <f t="shared" si="37"/>
        <v>0.1386108900017313</v>
      </c>
    </row>
    <row r="615" spans="2:5" ht="13.9" customHeight="1" x14ac:dyDescent="0.25">
      <c r="B615" s="30">
        <f t="shared" si="39"/>
        <v>6.3180115273774318</v>
      </c>
      <c r="C615" s="31">
        <f t="shared" si="38"/>
        <v>1.3978912003546191E-2</v>
      </c>
      <c r="D615" s="31">
        <f t="shared" si="36"/>
        <v>0.13708699634517643</v>
      </c>
      <c r="E615" s="31">
        <f t="shared" si="37"/>
        <v>0.13861089000173132</v>
      </c>
    </row>
    <row r="616" spans="2:5" ht="13.9" customHeight="1" x14ac:dyDescent="0.25">
      <c r="B616" s="30">
        <f t="shared" si="39"/>
        <v>6.3280115273774316</v>
      </c>
      <c r="C616" s="31">
        <f t="shared" si="38"/>
        <v>1.3934765855332699E-2</v>
      </c>
      <c r="D616" s="31">
        <f t="shared" si="36"/>
        <v>0.13665406831349117</v>
      </c>
      <c r="E616" s="31">
        <f t="shared" si="37"/>
        <v>0.13861089000173127</v>
      </c>
    </row>
    <row r="617" spans="2:5" ht="13.9" customHeight="1" x14ac:dyDescent="0.25">
      <c r="B617" s="30">
        <f t="shared" si="39"/>
        <v>6.3380115273774313</v>
      </c>
      <c r="C617" s="31">
        <f t="shared" si="38"/>
        <v>1.3890828501213443E-2</v>
      </c>
      <c r="D617" s="31">
        <f t="shared" si="36"/>
        <v>0.13622318786284987</v>
      </c>
      <c r="E617" s="31">
        <f t="shared" si="37"/>
        <v>0.1386108900017313</v>
      </c>
    </row>
    <row r="618" spans="2:5" ht="13.9" customHeight="1" x14ac:dyDescent="0.25">
      <c r="B618" s="30">
        <f t="shared" si="39"/>
        <v>6.3480115273774311</v>
      </c>
      <c r="C618" s="31">
        <f t="shared" si="38"/>
        <v>1.3847098626574855E-2</v>
      </c>
      <c r="D618" s="31">
        <f t="shared" si="36"/>
        <v>0.13579434210123162</v>
      </c>
      <c r="E618" s="31">
        <f t="shared" si="37"/>
        <v>0.1386108900017313</v>
      </c>
    </row>
    <row r="619" spans="2:5" ht="13.9" customHeight="1" x14ac:dyDescent="0.25">
      <c r="B619" s="30">
        <f t="shared" si="39"/>
        <v>6.3580115273774309</v>
      </c>
      <c r="C619" s="31">
        <f t="shared" si="38"/>
        <v>1.3803574927133482E-2</v>
      </c>
      <c r="D619" s="31">
        <f t="shared" si="36"/>
        <v>0.1353675182379199</v>
      </c>
      <c r="E619" s="31">
        <f t="shared" si="37"/>
        <v>0.13861089000173127</v>
      </c>
    </row>
    <row r="620" spans="2:5" ht="13.9" customHeight="1" x14ac:dyDescent="0.25">
      <c r="B620" s="30">
        <f t="shared" si="39"/>
        <v>6.3680115273774307</v>
      </c>
      <c r="C620" s="31">
        <f t="shared" si="38"/>
        <v>1.376025610883872E-2</v>
      </c>
      <c r="D620" s="31">
        <f t="shared" si="36"/>
        <v>0.13494270358254867</v>
      </c>
      <c r="E620" s="31">
        <f t="shared" si="37"/>
        <v>0.13861089000173132</v>
      </c>
    </row>
    <row r="621" spans="2:5" ht="13.9" customHeight="1" x14ac:dyDescent="0.25">
      <c r="B621" s="30">
        <f t="shared" si="39"/>
        <v>6.3780115273774305</v>
      </c>
      <c r="C621" s="31">
        <f t="shared" si="38"/>
        <v>1.3717140887776636E-2</v>
      </c>
      <c r="D621" s="31">
        <f t="shared" si="36"/>
        <v>0.13451988554415914</v>
      </c>
      <c r="E621" s="31">
        <f t="shared" si="37"/>
        <v>0.1386108900017313</v>
      </c>
    </row>
    <row r="622" spans="2:5" ht="13.9" customHeight="1" x14ac:dyDescent="0.25">
      <c r="B622" s="30">
        <f t="shared" si="39"/>
        <v>6.3880115273774303</v>
      </c>
      <c r="C622" s="31">
        <f t="shared" si="38"/>
        <v>1.3674227990074821E-2</v>
      </c>
      <c r="D622" s="31">
        <f t="shared" si="36"/>
        <v>0.13409905163026675</v>
      </c>
      <c r="E622" s="31">
        <f t="shared" si="37"/>
        <v>0.1386108900017313</v>
      </c>
    </row>
    <row r="623" spans="2:5" ht="13.9" customHeight="1" x14ac:dyDescent="0.25">
      <c r="B623" s="30">
        <f t="shared" si="39"/>
        <v>6.3980115273774301</v>
      </c>
      <c r="C623" s="31">
        <f t="shared" si="38"/>
        <v>1.3631516151808304E-2</v>
      </c>
      <c r="D623" s="31">
        <f t="shared" si="36"/>
        <v>0.13368018944593849</v>
      </c>
      <c r="E623" s="31">
        <f t="shared" si="37"/>
        <v>0.1386108900017313</v>
      </c>
    </row>
    <row r="624" spans="2:5" ht="13.9" customHeight="1" x14ac:dyDescent="0.25">
      <c r="B624" s="30">
        <f t="shared" si="39"/>
        <v>6.4080115273774299</v>
      </c>
      <c r="C624" s="31">
        <f t="shared" si="38"/>
        <v>1.358900411890648E-2</v>
      </c>
      <c r="D624" s="31">
        <f t="shared" si="36"/>
        <v>0.13326328669288018</v>
      </c>
      <c r="E624" s="31">
        <f t="shared" si="37"/>
        <v>0.1386108900017313</v>
      </c>
    </row>
    <row r="625" spans="2:5" ht="13.9" customHeight="1" x14ac:dyDescent="0.25">
      <c r="B625" s="30">
        <f t="shared" si="39"/>
        <v>6.4180115273774296</v>
      </c>
      <c r="C625" s="31">
        <f t="shared" si="38"/>
        <v>1.3546690647061063E-2</v>
      </c>
      <c r="D625" s="31">
        <f t="shared" si="36"/>
        <v>0.13284833116853373</v>
      </c>
      <c r="E625" s="31">
        <f t="shared" si="37"/>
        <v>0.1386108900017313</v>
      </c>
    </row>
    <row r="626" spans="2:5" ht="13.9" customHeight="1" x14ac:dyDescent="0.25">
      <c r="B626" s="30">
        <f t="shared" si="39"/>
        <v>6.4280115273774294</v>
      </c>
      <c r="C626" s="31">
        <f t="shared" si="38"/>
        <v>1.350457450163502E-2</v>
      </c>
      <c r="D626" s="31">
        <f t="shared" si="36"/>
        <v>0.13243531076518414</v>
      </c>
      <c r="E626" s="31">
        <f t="shared" si="37"/>
        <v>0.13861089000173127</v>
      </c>
    </row>
    <row r="627" spans="2:5" ht="13.9" customHeight="1" x14ac:dyDescent="0.25">
      <c r="B627" s="30">
        <f t="shared" si="39"/>
        <v>6.4380115273774292</v>
      </c>
      <c r="C627" s="31">
        <f t="shared" si="38"/>
        <v>1.3462654457572526E-2</v>
      </c>
      <c r="D627" s="31">
        <f t="shared" si="36"/>
        <v>0.13202421346907647</v>
      </c>
      <c r="E627" s="31">
        <f t="shared" si="37"/>
        <v>0.13861089000173127</v>
      </c>
    </row>
    <row r="628" spans="2:5" ht="13.9" customHeight="1" x14ac:dyDescent="0.25">
      <c r="B628" s="30">
        <f t="shared" si="39"/>
        <v>6.448011527377429</v>
      </c>
      <c r="C628" s="31">
        <f t="shared" si="38"/>
        <v>1.3420929299309865E-2</v>
      </c>
      <c r="D628" s="31">
        <f t="shared" si="36"/>
        <v>0.13161502735954203</v>
      </c>
      <c r="E628" s="31">
        <f t="shared" si="37"/>
        <v>0.1386108900017313</v>
      </c>
    </row>
    <row r="629" spans="2:5" ht="13.9" customHeight="1" x14ac:dyDescent="0.25">
      <c r="B629" s="30">
        <f t="shared" si="39"/>
        <v>6.4580115273774288</v>
      </c>
      <c r="C629" s="31">
        <f t="shared" si="38"/>
        <v>1.3379397820687311E-2</v>
      </c>
      <c r="D629" s="31">
        <f t="shared" si="36"/>
        <v>0.13120774060813425</v>
      </c>
      <c r="E629" s="31">
        <f t="shared" si="37"/>
        <v>0.1386108900017313</v>
      </c>
    </row>
    <row r="630" spans="2:5" ht="13.9" customHeight="1" x14ac:dyDescent="0.25">
      <c r="B630" s="30">
        <f t="shared" si="39"/>
        <v>6.4680115273774286</v>
      </c>
      <c r="C630" s="31">
        <f t="shared" si="38"/>
        <v>1.3338058824861969E-2</v>
      </c>
      <c r="D630" s="31">
        <f t="shared" si="36"/>
        <v>0.13080234147777386</v>
      </c>
      <c r="E630" s="31">
        <f t="shared" si="37"/>
        <v>0.1386108900017313</v>
      </c>
    </row>
    <row r="631" spans="2:5" ht="13.9" customHeight="1" x14ac:dyDescent="0.25">
      <c r="B631" s="30">
        <f t="shared" si="39"/>
        <v>6.4780115273774284</v>
      </c>
      <c r="C631" s="31">
        <f t="shared" si="38"/>
        <v>1.3296911124221536E-2</v>
      </c>
      <c r="D631" s="31">
        <f t="shared" si="36"/>
        <v>0.13039881832190334</v>
      </c>
      <c r="E631" s="31">
        <f t="shared" si="37"/>
        <v>0.13861089000173132</v>
      </c>
    </row>
    <row r="632" spans="2:5" ht="13.9" customHeight="1" x14ac:dyDescent="0.25">
      <c r="B632" s="30">
        <f t="shared" si="39"/>
        <v>6.4880115273774281</v>
      </c>
      <c r="C632" s="31">
        <f t="shared" si="38"/>
        <v>1.3255953540299015E-2</v>
      </c>
      <c r="D632" s="31">
        <f t="shared" si="36"/>
        <v>0.12999715958365035</v>
      </c>
      <c r="E632" s="31">
        <f t="shared" si="37"/>
        <v>0.1386108900017313</v>
      </c>
    </row>
    <row r="633" spans="2:5" ht="13.9" customHeight="1" x14ac:dyDescent="0.25">
      <c r="B633" s="30">
        <f t="shared" si="39"/>
        <v>6.4980115273774279</v>
      </c>
      <c r="C633" s="31">
        <f t="shared" si="38"/>
        <v>1.3215184903688329E-2</v>
      </c>
      <c r="D633" s="31">
        <f t="shared" si="36"/>
        <v>0.12959735379500031</v>
      </c>
      <c r="E633" s="31">
        <f t="shared" si="37"/>
        <v>0.13861089000173127</v>
      </c>
    </row>
    <row r="634" spans="2:5" ht="13.9" customHeight="1" x14ac:dyDescent="0.25">
      <c r="B634" s="30">
        <f t="shared" si="39"/>
        <v>6.5080115273774277</v>
      </c>
      <c r="C634" s="31">
        <f t="shared" si="38"/>
        <v>1.3174604053960847E-2</v>
      </c>
      <c r="D634" s="31">
        <f t="shared" si="36"/>
        <v>0.12919938957597785</v>
      </c>
      <c r="E634" s="31">
        <f t="shared" si="37"/>
        <v>0.1386108900017313</v>
      </c>
    </row>
    <row r="635" spans="2:5" ht="13.9" customHeight="1" x14ac:dyDescent="0.25">
      <c r="B635" s="30">
        <f t="shared" si="39"/>
        <v>6.5180115273774275</v>
      </c>
      <c r="C635" s="31">
        <f t="shared" si="38"/>
        <v>1.3134209839582819E-2</v>
      </c>
      <c r="D635" s="31">
        <f t="shared" si="36"/>
        <v>0.12880325563383682</v>
      </c>
      <c r="E635" s="31">
        <f t="shared" si="37"/>
        <v>0.1386108900017313</v>
      </c>
    </row>
    <row r="636" spans="2:5" ht="13.9" customHeight="1" x14ac:dyDescent="0.25">
      <c r="B636" s="30">
        <f t="shared" si="39"/>
        <v>6.5280115273774273</v>
      </c>
      <c r="C636" s="31">
        <f t="shared" si="38"/>
        <v>1.3094001117833674E-2</v>
      </c>
      <c r="D636" s="31">
        <f t="shared" si="36"/>
        <v>0.12840894076225948</v>
      </c>
      <c r="E636" s="31">
        <f t="shared" si="37"/>
        <v>0.1386108900017313</v>
      </c>
    </row>
    <row r="637" spans="2:5" ht="13.9" customHeight="1" x14ac:dyDescent="0.25">
      <c r="B637" s="30">
        <f t="shared" si="39"/>
        <v>6.5380115273774271</v>
      </c>
      <c r="C637" s="31">
        <f t="shared" si="38"/>
        <v>1.3053976754725201E-2</v>
      </c>
      <c r="D637" s="31">
        <f t="shared" si="36"/>
        <v>0.12801643384056363</v>
      </c>
      <c r="E637" s="31">
        <f t="shared" si="37"/>
        <v>0.1386108900017313</v>
      </c>
    </row>
    <row r="638" spans="2:5" ht="13.9" customHeight="1" x14ac:dyDescent="0.25">
      <c r="B638" s="30">
        <f t="shared" si="39"/>
        <v>6.5480115273774269</v>
      </c>
      <c r="C638" s="31">
        <f t="shared" si="38"/>
        <v>1.3014135624921605E-2</v>
      </c>
      <c r="D638" s="31">
        <f t="shared" si="36"/>
        <v>0.1276257238329187</v>
      </c>
      <c r="E638" s="31">
        <f t="shared" si="37"/>
        <v>0.13861089000173127</v>
      </c>
    </row>
    <row r="639" spans="2:5" ht="13.9" customHeight="1" x14ac:dyDescent="0.25">
      <c r="B639" s="30">
        <f t="shared" si="39"/>
        <v>6.5580115273774267</v>
      </c>
      <c r="C639" s="31">
        <f t="shared" si="38"/>
        <v>1.2974476611660402E-2</v>
      </c>
      <c r="D639" s="31">
        <f t="shared" si="36"/>
        <v>0.12723679978757005</v>
      </c>
      <c r="E639" s="31">
        <f t="shared" si="37"/>
        <v>0.13861089000173127</v>
      </c>
    </row>
    <row r="640" spans="2:5" ht="13.9" customHeight="1" x14ac:dyDescent="0.25">
      <c r="B640" s="30">
        <f t="shared" si="39"/>
        <v>6.5680115273774264</v>
      </c>
      <c r="C640" s="31">
        <f t="shared" si="38"/>
        <v>1.2934998606674145E-2</v>
      </c>
      <c r="D640" s="31">
        <f t="shared" si="36"/>
        <v>0.12684965083607133</v>
      </c>
      <c r="E640" s="31">
        <f t="shared" si="37"/>
        <v>0.1386108900017313</v>
      </c>
    </row>
    <row r="641" spans="2:5" ht="13.9" customHeight="1" x14ac:dyDescent="0.25">
      <c r="B641" s="30">
        <f t="shared" si="39"/>
        <v>6.5780115273774262</v>
      </c>
      <c r="C641" s="31">
        <f t="shared" si="38"/>
        <v>1.2895700510113024E-2</v>
      </c>
      <c r="D641" s="31">
        <f t="shared" si="36"/>
        <v>0.12646426619252538</v>
      </c>
      <c r="E641" s="31">
        <f t="shared" si="37"/>
        <v>0.1386108900017313</v>
      </c>
    </row>
    <row r="642" spans="2:5" ht="13.9" customHeight="1" x14ac:dyDescent="0.25">
      <c r="B642" s="30">
        <f t="shared" si="39"/>
        <v>6.588011527377426</v>
      </c>
      <c r="C642" s="31">
        <f t="shared" si="38"/>
        <v>1.2856581230468239E-2</v>
      </c>
      <c r="D642" s="31">
        <f t="shared" si="36"/>
        <v>0.12608063515283288</v>
      </c>
      <c r="E642" s="31">
        <f t="shared" si="37"/>
        <v>0.1386108900017313</v>
      </c>
    </row>
    <row r="643" spans="2:5" ht="13.9" customHeight="1" x14ac:dyDescent="0.25">
      <c r="B643" s="30">
        <f t="shared" si="39"/>
        <v>6.5980115273774258</v>
      </c>
      <c r="C643" s="31">
        <f t="shared" si="38"/>
        <v>1.2817639684496219E-2</v>
      </c>
      <c r="D643" s="31">
        <f t="shared" si="36"/>
        <v>0.12569874709394907</v>
      </c>
      <c r="E643" s="31">
        <f t="shared" si="37"/>
        <v>0.1386108900017313</v>
      </c>
    </row>
    <row r="644" spans="2:5" ht="13.9" customHeight="1" x14ac:dyDescent="0.25">
      <c r="B644" s="30">
        <f t="shared" si="39"/>
        <v>6.6080115273774256</v>
      </c>
      <c r="C644" s="31">
        <f t="shared" si="38"/>
        <v>1.2778874797143623E-2</v>
      </c>
      <c r="D644" s="31">
        <f t="shared" si="36"/>
        <v>0.12531859147314836</v>
      </c>
      <c r="E644" s="31">
        <f t="shared" si="37"/>
        <v>0.1386108900017313</v>
      </c>
    </row>
    <row r="645" spans="2:5" ht="13.9" customHeight="1" x14ac:dyDescent="0.25">
      <c r="B645" s="30">
        <f t="shared" si="39"/>
        <v>6.6180115273774254</v>
      </c>
      <c r="C645" s="31">
        <f t="shared" si="38"/>
        <v>1.2740285501473153E-2</v>
      </c>
      <c r="D645" s="31">
        <f t="shared" si="36"/>
        <v>0.12494015782729677</v>
      </c>
      <c r="E645" s="31">
        <f t="shared" si="37"/>
        <v>0.1386108900017313</v>
      </c>
    </row>
    <row r="646" spans="2:5" ht="13.9" customHeight="1" x14ac:dyDescent="0.25">
      <c r="B646" s="30">
        <f t="shared" si="39"/>
        <v>6.6280115273774252</v>
      </c>
      <c r="C646" s="31">
        <f t="shared" si="38"/>
        <v>1.2701870738590131E-2</v>
      </c>
      <c r="D646" s="31">
        <f t="shared" si="36"/>
        <v>0.12456343577213183</v>
      </c>
      <c r="E646" s="31">
        <f t="shared" si="37"/>
        <v>0.1386108900017313</v>
      </c>
    </row>
    <row r="647" spans="2:5" ht="13.9" customHeight="1" x14ac:dyDescent="0.25">
      <c r="B647" s="30">
        <f t="shared" si="39"/>
        <v>6.6380115273774249</v>
      </c>
      <c r="C647" s="31">
        <f t="shared" si="38"/>
        <v>1.2663629457569854E-2</v>
      </c>
      <c r="D647" s="31">
        <f t="shared" si="36"/>
        <v>0.12418841500155028</v>
      </c>
      <c r="E647" s="31">
        <f t="shared" si="37"/>
        <v>0.13861089000173127</v>
      </c>
    </row>
    <row r="648" spans="2:5" ht="13.9" customHeight="1" x14ac:dyDescent="0.25">
      <c r="B648" s="30">
        <f t="shared" si="39"/>
        <v>6.6480115273774247</v>
      </c>
      <c r="C648" s="31">
        <f t="shared" si="38"/>
        <v>1.2625560615385731E-2</v>
      </c>
      <c r="D648" s="31">
        <f t="shared" si="36"/>
        <v>0.12381508528690324</v>
      </c>
      <c r="E648" s="31">
        <f t="shared" si="37"/>
        <v>0.1386108900017313</v>
      </c>
    </row>
    <row r="649" spans="2:5" ht="13.9" customHeight="1" x14ac:dyDescent="0.25">
      <c r="B649" s="30">
        <f t="shared" si="39"/>
        <v>6.6580115273774245</v>
      </c>
      <c r="C649" s="31">
        <f t="shared" si="38"/>
        <v>1.2587663176838147E-2</v>
      </c>
      <c r="D649" s="31">
        <f t="shared" ref="D649:D712" si="40">C649*9.8067</f>
        <v>0.12344343647629864</v>
      </c>
      <c r="E649" s="31">
        <f t="shared" ref="E649:E712" si="41">((B649^2)/(4*PI()^2))*D649</f>
        <v>0.1386108900017313</v>
      </c>
    </row>
    <row r="650" spans="2:5" ht="13.9" customHeight="1" x14ac:dyDescent="0.25">
      <c r="B650" s="30">
        <f t="shared" si="39"/>
        <v>6.6680115273774243</v>
      </c>
      <c r="C650" s="31">
        <f t="shared" si="38"/>
        <v>1.2549936114484097E-2</v>
      </c>
      <c r="D650" s="31">
        <f t="shared" si="40"/>
        <v>0.12307345849391119</v>
      </c>
      <c r="E650" s="31">
        <f t="shared" si="41"/>
        <v>0.1386108900017313</v>
      </c>
    </row>
    <row r="651" spans="2:5" ht="13.9" customHeight="1" x14ac:dyDescent="0.25">
      <c r="B651" s="30">
        <f t="shared" si="39"/>
        <v>6.6780115273774241</v>
      </c>
      <c r="C651" s="31">
        <f t="shared" si="38"/>
        <v>1.2512378408567542E-2</v>
      </c>
      <c r="D651" s="31">
        <f t="shared" si="40"/>
        <v>0.1227051413392993</v>
      </c>
      <c r="E651" s="31">
        <f t="shared" si="41"/>
        <v>0.1386108900017313</v>
      </c>
    </row>
    <row r="652" spans="2:5" ht="13.9" customHeight="1" x14ac:dyDescent="0.25">
      <c r="B652" s="30">
        <f t="shared" si="39"/>
        <v>6.6880115273774239</v>
      </c>
      <c r="C652" s="31">
        <f t="shared" si="38"/>
        <v>1.2474989046950498E-2</v>
      </c>
      <c r="D652" s="31">
        <f t="shared" si="40"/>
        <v>0.12233847508672945</v>
      </c>
      <c r="E652" s="31">
        <f t="shared" si="41"/>
        <v>0.13861089000173132</v>
      </c>
    </row>
    <row r="653" spans="2:5" ht="13.9" customHeight="1" x14ac:dyDescent="0.25">
      <c r="B653" s="30">
        <f t="shared" si="39"/>
        <v>6.6980115273774237</v>
      </c>
      <c r="C653" s="31">
        <f t="shared" ref="C653:C716" si="42">IF(B653&lt;6,$C$5/B653,6*$C$5/B653^2)</f>
        <v>1.243776702504485E-2</v>
      </c>
      <c r="D653" s="31">
        <f t="shared" si="40"/>
        <v>0.12197344988450733</v>
      </c>
      <c r="E653" s="31">
        <f t="shared" si="41"/>
        <v>0.1386108900017313</v>
      </c>
    </row>
    <row r="654" spans="2:5" ht="13.9" customHeight="1" x14ac:dyDescent="0.25">
      <c r="B654" s="30">
        <f t="shared" ref="B654:B717" si="43">B653+0.01</f>
        <v>6.7080115273774235</v>
      </c>
      <c r="C654" s="31">
        <f t="shared" si="42"/>
        <v>1.2400711345744874E-2</v>
      </c>
      <c r="D654" s="31">
        <f t="shared" si="40"/>
        <v>0.12161005595431625</v>
      </c>
      <c r="E654" s="31">
        <f t="shared" si="41"/>
        <v>0.13861089000173127</v>
      </c>
    </row>
    <row r="655" spans="2:5" ht="13.9" customHeight="1" x14ac:dyDescent="0.25">
      <c r="B655" s="30">
        <f t="shared" si="43"/>
        <v>6.7180115273774232</v>
      </c>
      <c r="C655" s="31">
        <f t="shared" si="42"/>
        <v>1.2363821019360446E-2</v>
      </c>
      <c r="D655" s="31">
        <f t="shared" si="40"/>
        <v>0.12124828359056208</v>
      </c>
      <c r="E655" s="31">
        <f t="shared" si="41"/>
        <v>0.13861089000173127</v>
      </c>
    </row>
    <row r="656" spans="2:5" ht="13.9" customHeight="1" x14ac:dyDescent="0.25">
      <c r="B656" s="30">
        <f t="shared" si="43"/>
        <v>6.728011527377423</v>
      </c>
      <c r="C656" s="31">
        <f t="shared" si="42"/>
        <v>1.2327095063550977E-2</v>
      </c>
      <c r="D656" s="31">
        <f t="shared" si="40"/>
        <v>0.12088812315972536</v>
      </c>
      <c r="E656" s="31">
        <f t="shared" si="41"/>
        <v>0.13861089000173127</v>
      </c>
    </row>
    <row r="657" spans="2:5" ht="13.9" customHeight="1" x14ac:dyDescent="0.25">
      <c r="B657" s="30">
        <f t="shared" si="43"/>
        <v>6.7380115273774228</v>
      </c>
      <c r="C657" s="31">
        <f t="shared" si="42"/>
        <v>1.2290532503260006E-2</v>
      </c>
      <c r="D657" s="31">
        <f t="shared" si="40"/>
        <v>0.12052956509971989</v>
      </c>
      <c r="E657" s="31">
        <f t="shared" si="41"/>
        <v>0.13861089000173127</v>
      </c>
    </row>
    <row r="658" spans="2:5" ht="13.9" customHeight="1" x14ac:dyDescent="0.25">
      <c r="B658" s="30">
        <f t="shared" si="43"/>
        <v>6.7480115273774226</v>
      </c>
      <c r="C658" s="31">
        <f t="shared" si="42"/>
        <v>1.2254132370650485E-2</v>
      </c>
      <c r="D658" s="31">
        <f t="shared" si="40"/>
        <v>0.12017259991925811</v>
      </c>
      <c r="E658" s="31">
        <f t="shared" si="41"/>
        <v>0.1386108900017313</v>
      </c>
    </row>
    <row r="659" spans="2:5" ht="13.9" customHeight="1" x14ac:dyDescent="0.25">
      <c r="B659" s="30">
        <f t="shared" si="43"/>
        <v>6.7580115273774224</v>
      </c>
      <c r="C659" s="31">
        <f t="shared" si="42"/>
        <v>1.2217893705040726E-2</v>
      </c>
      <c r="D659" s="31">
        <f t="shared" si="40"/>
        <v>0.11981721819722288</v>
      </c>
      <c r="E659" s="31">
        <f t="shared" si="41"/>
        <v>0.1386108900017313</v>
      </c>
    </row>
    <row r="660" spans="2:5" ht="13.9" customHeight="1" x14ac:dyDescent="0.25">
      <c r="B660" s="30">
        <f t="shared" si="43"/>
        <v>6.7680115273774222</v>
      </c>
      <c r="C660" s="31">
        <f t="shared" si="42"/>
        <v>1.2181815552841016E-2</v>
      </c>
      <c r="D660" s="31">
        <f t="shared" si="40"/>
        <v>0.11946341058204599</v>
      </c>
      <c r="E660" s="31">
        <f t="shared" si="41"/>
        <v>0.1386108900017313</v>
      </c>
    </row>
    <row r="661" spans="2:5" ht="13.9" customHeight="1" x14ac:dyDescent="0.25">
      <c r="B661" s="30">
        <f t="shared" si="43"/>
        <v>6.778011527377422</v>
      </c>
      <c r="C661" s="31">
        <f t="shared" si="42"/>
        <v>1.2145896967490889E-2</v>
      </c>
      <c r="D661" s="31">
        <f t="shared" si="40"/>
        <v>0.11911116779109289</v>
      </c>
      <c r="E661" s="31">
        <f t="shared" si="41"/>
        <v>0.13861089000173127</v>
      </c>
    </row>
    <row r="662" spans="2:5" ht="13.9" customHeight="1" x14ac:dyDescent="0.25">
      <c r="B662" s="30">
        <f t="shared" si="43"/>
        <v>6.7880115273774217</v>
      </c>
      <c r="C662" s="31">
        <f t="shared" si="42"/>
        <v>1.2110137009397033E-2</v>
      </c>
      <c r="D662" s="31">
        <f t="shared" si="40"/>
        <v>0.11876048061005388</v>
      </c>
      <c r="E662" s="31">
        <f t="shared" si="41"/>
        <v>0.1386108900017313</v>
      </c>
    </row>
    <row r="663" spans="2:5" ht="13.9" customHeight="1" x14ac:dyDescent="0.25">
      <c r="B663" s="30">
        <f t="shared" si="43"/>
        <v>6.7980115273774215</v>
      </c>
      <c r="C663" s="31">
        <f t="shared" si="42"/>
        <v>1.2074534745871843E-2</v>
      </c>
      <c r="D663" s="31">
        <f t="shared" si="40"/>
        <v>0.1184113398923414</v>
      </c>
      <c r="E663" s="31">
        <f t="shared" si="41"/>
        <v>0.1386108900017313</v>
      </c>
    </row>
    <row r="664" spans="2:5" ht="13.9" customHeight="1" x14ac:dyDescent="0.25">
      <c r="B664" s="30">
        <f t="shared" si="43"/>
        <v>6.8080115273774213</v>
      </c>
      <c r="C664" s="31">
        <f t="shared" si="42"/>
        <v>1.2039089251072605E-2</v>
      </c>
      <c r="D664" s="31">
        <f t="shared" si="40"/>
        <v>0.1180637365584937</v>
      </c>
      <c r="E664" s="31">
        <f t="shared" si="41"/>
        <v>0.1386108900017313</v>
      </c>
    </row>
    <row r="665" spans="2:5" ht="13.9" customHeight="1" x14ac:dyDescent="0.25">
      <c r="B665" s="30">
        <f t="shared" si="43"/>
        <v>6.8180115273774211</v>
      </c>
      <c r="C665" s="31">
        <f t="shared" si="42"/>
        <v>1.2003799605941312E-2</v>
      </c>
      <c r="D665" s="31">
        <f t="shared" si="40"/>
        <v>0.11771766159558465</v>
      </c>
      <c r="E665" s="31">
        <f t="shared" si="41"/>
        <v>0.1386108900017313</v>
      </c>
    </row>
    <row r="666" spans="2:5" ht="13.9" customHeight="1" x14ac:dyDescent="0.25">
      <c r="B666" s="30">
        <f t="shared" si="43"/>
        <v>6.8280115273774209</v>
      </c>
      <c r="C666" s="31">
        <f t="shared" si="42"/>
        <v>1.1968664898145069E-2</v>
      </c>
      <c r="D666" s="31">
        <f t="shared" si="40"/>
        <v>0.11737310605663924</v>
      </c>
      <c r="E666" s="31">
        <f t="shared" si="41"/>
        <v>0.13861089000173127</v>
      </c>
    </row>
    <row r="667" spans="2:5" ht="13.9" customHeight="1" x14ac:dyDescent="0.25">
      <c r="B667" s="30">
        <f t="shared" si="43"/>
        <v>6.8380115273774207</v>
      </c>
      <c r="C667" s="31">
        <f t="shared" si="42"/>
        <v>1.1933684222017153E-2</v>
      </c>
      <c r="D667" s="31">
        <f t="shared" si="40"/>
        <v>0.1170300610600556</v>
      </c>
      <c r="E667" s="31">
        <f t="shared" si="41"/>
        <v>0.13861089000173127</v>
      </c>
    </row>
    <row r="668" spans="2:5" ht="13.9" customHeight="1" x14ac:dyDescent="0.25">
      <c r="B668" s="30">
        <f t="shared" si="43"/>
        <v>6.8480115273774205</v>
      </c>
      <c r="C668" s="31">
        <f t="shared" si="42"/>
        <v>1.1898856678498626E-2</v>
      </c>
      <c r="D668" s="31">
        <f t="shared" si="40"/>
        <v>0.11668851778903247</v>
      </c>
      <c r="E668" s="31">
        <f t="shared" si="41"/>
        <v>0.13861089000173127</v>
      </c>
    </row>
    <row r="669" spans="2:5" ht="13.9" customHeight="1" x14ac:dyDescent="0.25">
      <c r="B669" s="30">
        <f t="shared" si="43"/>
        <v>6.8580115273774203</v>
      </c>
      <c r="C669" s="31">
        <f t="shared" si="42"/>
        <v>1.1864181375080577E-2</v>
      </c>
      <c r="D669" s="31">
        <f t="shared" si="40"/>
        <v>0.11634846749100269</v>
      </c>
      <c r="E669" s="31">
        <f t="shared" si="41"/>
        <v>0.1386108900017313</v>
      </c>
    </row>
    <row r="670" spans="2:5" ht="13.9" customHeight="1" x14ac:dyDescent="0.25">
      <c r="B670" s="30">
        <f t="shared" si="43"/>
        <v>6.86801152737742</v>
      </c>
      <c r="C670" s="31">
        <f t="shared" si="42"/>
        <v>1.1829657425746942E-2</v>
      </c>
      <c r="D670" s="31">
        <f t="shared" si="40"/>
        <v>0.11600990147707252</v>
      </c>
      <c r="E670" s="31">
        <f t="shared" si="41"/>
        <v>0.13861089000173127</v>
      </c>
    </row>
    <row r="671" spans="2:5" ht="13.9" customHeight="1" x14ac:dyDescent="0.25">
      <c r="B671" s="30">
        <f t="shared" si="43"/>
        <v>6.8780115273774198</v>
      </c>
      <c r="C671" s="31">
        <f t="shared" si="42"/>
        <v>1.1795283950917898E-2</v>
      </c>
      <c r="D671" s="31">
        <f t="shared" si="40"/>
        <v>0.11567281112146655</v>
      </c>
      <c r="E671" s="31">
        <f t="shared" si="41"/>
        <v>0.13861089000173127</v>
      </c>
    </row>
    <row r="672" spans="2:5" ht="13.9" customHeight="1" x14ac:dyDescent="0.25">
      <c r="B672" s="30">
        <f t="shared" si="43"/>
        <v>6.8880115273774196</v>
      </c>
      <c r="C672" s="31">
        <f t="shared" si="42"/>
        <v>1.1761060077393852E-2</v>
      </c>
      <c r="D672" s="31">
        <f t="shared" si="40"/>
        <v>0.11533718786097828</v>
      </c>
      <c r="E672" s="31">
        <f t="shared" si="41"/>
        <v>0.1386108900017313</v>
      </c>
    </row>
    <row r="673" spans="2:5" ht="13.9" customHeight="1" x14ac:dyDescent="0.25">
      <c r="B673" s="30">
        <f t="shared" si="43"/>
        <v>6.8980115273774194</v>
      </c>
      <c r="C673" s="31">
        <f t="shared" si="42"/>
        <v>1.172698493829997E-2</v>
      </c>
      <c r="D673" s="31">
        <f t="shared" si="40"/>
        <v>0.1150030231944263</v>
      </c>
      <c r="E673" s="31">
        <f t="shared" si="41"/>
        <v>0.1386108900017313</v>
      </c>
    </row>
    <row r="674" spans="2:5" ht="13.9" customHeight="1" x14ac:dyDescent="0.25">
      <c r="B674" s="30">
        <f t="shared" si="43"/>
        <v>6.9080115273774192</v>
      </c>
      <c r="C674" s="31">
        <f t="shared" si="42"/>
        <v>1.1693057673031295E-2</v>
      </c>
      <c r="D674" s="31">
        <f t="shared" si="40"/>
        <v>0.114670308682116</v>
      </c>
      <c r="E674" s="31">
        <f t="shared" si="41"/>
        <v>0.1386108900017313</v>
      </c>
    </row>
    <row r="675" spans="2:5" ht="13.9" customHeight="1" x14ac:dyDescent="0.25">
      <c r="B675" s="30">
        <f t="shared" si="43"/>
        <v>6.918011527377419</v>
      </c>
      <c r="C675" s="31">
        <f t="shared" si="42"/>
        <v>1.1659277427198397E-2</v>
      </c>
      <c r="D675" s="31">
        <f t="shared" si="40"/>
        <v>0.11433903594530652</v>
      </c>
      <c r="E675" s="31">
        <f t="shared" si="41"/>
        <v>0.13861089000173127</v>
      </c>
    </row>
    <row r="676" spans="2:5" ht="13.9" customHeight="1" x14ac:dyDescent="0.25">
      <c r="B676" s="30">
        <f t="shared" si="43"/>
        <v>6.9280115273774188</v>
      </c>
      <c r="C676" s="31">
        <f t="shared" si="42"/>
        <v>1.1625643352573595E-2</v>
      </c>
      <c r="D676" s="31">
        <f t="shared" si="40"/>
        <v>0.11400919666568346</v>
      </c>
      <c r="E676" s="31">
        <f t="shared" si="41"/>
        <v>0.13861089000173127</v>
      </c>
    </row>
    <row r="677" spans="2:5" ht="13.9" customHeight="1" x14ac:dyDescent="0.25">
      <c r="B677" s="30">
        <f t="shared" si="43"/>
        <v>6.9380115273774186</v>
      </c>
      <c r="C677" s="31">
        <f t="shared" si="42"/>
        <v>1.1592154607037693E-2</v>
      </c>
      <c r="D677" s="31">
        <f t="shared" si="40"/>
        <v>0.11368078258483653</v>
      </c>
      <c r="E677" s="31">
        <f t="shared" si="41"/>
        <v>0.1386108900017313</v>
      </c>
    </row>
    <row r="678" spans="2:5" ht="13.9" customHeight="1" x14ac:dyDescent="0.25">
      <c r="B678" s="30">
        <f t="shared" si="43"/>
        <v>6.9480115273774183</v>
      </c>
      <c r="C678" s="31">
        <f t="shared" si="42"/>
        <v>1.1558810354527282E-2</v>
      </c>
      <c r="D678" s="31">
        <f t="shared" si="40"/>
        <v>0.11335378550374269</v>
      </c>
      <c r="E678" s="31">
        <f t="shared" si="41"/>
        <v>0.1386108900017313</v>
      </c>
    </row>
    <row r="679" spans="2:5" ht="13.9" customHeight="1" x14ac:dyDescent="0.25">
      <c r="B679" s="30">
        <f t="shared" si="43"/>
        <v>6.9580115273774181</v>
      </c>
      <c r="C679" s="31">
        <f t="shared" si="42"/>
        <v>1.1525609764982552E-2</v>
      </c>
      <c r="D679" s="31">
        <f t="shared" si="40"/>
        <v>0.11302819728225438</v>
      </c>
      <c r="E679" s="31">
        <f t="shared" si="41"/>
        <v>0.13861089000173127</v>
      </c>
    </row>
    <row r="680" spans="2:5" ht="13.9" customHeight="1" x14ac:dyDescent="0.25">
      <c r="B680" s="30">
        <f t="shared" si="43"/>
        <v>6.9680115273774179</v>
      </c>
      <c r="C680" s="31">
        <f t="shared" si="42"/>
        <v>1.1492552014295629E-2</v>
      </c>
      <c r="D680" s="31">
        <f t="shared" si="40"/>
        <v>0.11270400983859294</v>
      </c>
      <c r="E680" s="31">
        <f t="shared" si="41"/>
        <v>0.1386108900017313</v>
      </c>
    </row>
    <row r="681" spans="2:5" ht="13.9" customHeight="1" x14ac:dyDescent="0.25">
      <c r="B681" s="30">
        <f t="shared" si="43"/>
        <v>6.9780115273774177</v>
      </c>
      <c r="C681" s="31">
        <f t="shared" si="42"/>
        <v>1.1459636284259443E-2</v>
      </c>
      <c r="D681" s="31">
        <f t="shared" si="40"/>
        <v>0.11238121514884707</v>
      </c>
      <c r="E681" s="31">
        <f t="shared" si="41"/>
        <v>0.1386108900017313</v>
      </c>
    </row>
    <row r="682" spans="2:5" ht="13.9" customHeight="1" x14ac:dyDescent="0.25">
      <c r="B682" s="30">
        <f t="shared" si="43"/>
        <v>6.9880115273774175</v>
      </c>
      <c r="C682" s="31">
        <f t="shared" si="42"/>
        <v>1.1426861762517089E-2</v>
      </c>
      <c r="D682" s="31">
        <f t="shared" si="40"/>
        <v>0.11205980524647634</v>
      </c>
      <c r="E682" s="31">
        <f t="shared" si="41"/>
        <v>0.1386108900017313</v>
      </c>
    </row>
    <row r="683" spans="2:5" ht="13.9" customHeight="1" x14ac:dyDescent="0.25">
      <c r="B683" s="30">
        <f t="shared" si="43"/>
        <v>6.9980115273774173</v>
      </c>
      <c r="C683" s="31">
        <f t="shared" si="42"/>
        <v>1.1394227642511719E-2</v>
      </c>
      <c r="D683" s="31">
        <f t="shared" si="40"/>
        <v>0.11173977222181966</v>
      </c>
      <c r="E683" s="31">
        <f t="shared" si="41"/>
        <v>0.13861089000173127</v>
      </c>
    </row>
    <row r="684" spans="2:5" ht="13.9" customHeight="1" x14ac:dyDescent="0.25">
      <c r="B684" s="30">
        <f t="shared" si="43"/>
        <v>7.0080115273774171</v>
      </c>
      <c r="C684" s="31">
        <f t="shared" si="42"/>
        <v>1.13617331234369E-2</v>
      </c>
      <c r="D684" s="31">
        <f t="shared" si="40"/>
        <v>0.11142110822160864</v>
      </c>
      <c r="E684" s="31">
        <f t="shared" si="41"/>
        <v>0.1386108900017313</v>
      </c>
    </row>
    <row r="685" spans="2:5" ht="13.9" customHeight="1" x14ac:dyDescent="0.25">
      <c r="B685" s="30">
        <f t="shared" si="43"/>
        <v>7.0180115273774168</v>
      </c>
      <c r="C685" s="31">
        <f t="shared" si="42"/>
        <v>1.1329377410187507E-2</v>
      </c>
      <c r="D685" s="31">
        <f t="shared" si="40"/>
        <v>0.11110380544848582</v>
      </c>
      <c r="E685" s="31">
        <f t="shared" si="41"/>
        <v>0.1386108900017313</v>
      </c>
    </row>
    <row r="686" spans="2:5" ht="13.9" customHeight="1" x14ac:dyDescent="0.25">
      <c r="B686" s="30">
        <f t="shared" si="43"/>
        <v>7.0280115273774166</v>
      </c>
      <c r="C686" s="31">
        <f t="shared" si="42"/>
        <v>1.1297159713311066E-2</v>
      </c>
      <c r="D686" s="31">
        <f t="shared" si="40"/>
        <v>0.11078785616052762</v>
      </c>
      <c r="E686" s="31">
        <f t="shared" si="41"/>
        <v>0.1386108900017313</v>
      </c>
    </row>
    <row r="687" spans="2:5" ht="13.9" customHeight="1" x14ac:dyDescent="0.25">
      <c r="B687" s="30">
        <f t="shared" si="43"/>
        <v>7.0380115273774164</v>
      </c>
      <c r="C687" s="31">
        <f t="shared" si="42"/>
        <v>1.1265079248959612E-2</v>
      </c>
      <c r="D687" s="31">
        <f t="shared" si="40"/>
        <v>0.11047325267077222</v>
      </c>
      <c r="E687" s="31">
        <f t="shared" si="41"/>
        <v>0.1386108900017313</v>
      </c>
    </row>
    <row r="688" spans="2:5" ht="13.9" customHeight="1" x14ac:dyDescent="0.25">
      <c r="B688" s="30">
        <f t="shared" si="43"/>
        <v>7.0480115273774162</v>
      </c>
      <c r="C688" s="31">
        <f t="shared" si="42"/>
        <v>1.1233135238842003E-2</v>
      </c>
      <c r="D688" s="31">
        <f t="shared" si="40"/>
        <v>0.11015998734675186</v>
      </c>
      <c r="E688" s="31">
        <f t="shared" si="41"/>
        <v>0.1386108900017313</v>
      </c>
    </row>
    <row r="689" spans="2:5" ht="13.9" customHeight="1" x14ac:dyDescent="0.25">
      <c r="B689" s="30">
        <f t="shared" si="43"/>
        <v>7.058011527377416</v>
      </c>
      <c r="C689" s="31">
        <f t="shared" si="42"/>
        <v>1.120132691017672E-2</v>
      </c>
      <c r="D689" s="31">
        <f t="shared" si="40"/>
        <v>0.10984805261003003</v>
      </c>
      <c r="E689" s="31">
        <f t="shared" si="41"/>
        <v>0.13861089000173127</v>
      </c>
    </row>
    <row r="690" spans="2:5" ht="13.9" customHeight="1" x14ac:dyDescent="0.25">
      <c r="B690" s="30">
        <f t="shared" si="43"/>
        <v>7.0680115273774158</v>
      </c>
      <c r="C690" s="31">
        <f t="shared" si="42"/>
        <v>1.1169653495645126E-2</v>
      </c>
      <c r="D690" s="31">
        <f t="shared" si="40"/>
        <v>0.10953744093574304</v>
      </c>
      <c r="E690" s="31">
        <f t="shared" si="41"/>
        <v>0.1386108900017313</v>
      </c>
    </row>
    <row r="691" spans="2:5" ht="13.9" customHeight="1" x14ac:dyDescent="0.25">
      <c r="B691" s="30">
        <f t="shared" si="43"/>
        <v>7.0780115273774156</v>
      </c>
      <c r="C691" s="31">
        <f t="shared" si="42"/>
        <v>1.1138114233345191E-2</v>
      </c>
      <c r="D691" s="31">
        <f t="shared" si="40"/>
        <v>0.10922814485214628</v>
      </c>
      <c r="E691" s="31">
        <f t="shared" si="41"/>
        <v>0.13861089000173127</v>
      </c>
    </row>
    <row r="692" spans="2:5" ht="13.9" customHeight="1" x14ac:dyDescent="0.25">
      <c r="B692" s="30">
        <f t="shared" si="43"/>
        <v>7.0880115273774154</v>
      </c>
      <c r="C692" s="31">
        <f t="shared" si="42"/>
        <v>1.1106708366745679E-2</v>
      </c>
      <c r="D692" s="31">
        <f t="shared" si="40"/>
        <v>0.10892015694016484</v>
      </c>
      <c r="E692" s="31">
        <f t="shared" si="41"/>
        <v>0.1386108900017313</v>
      </c>
    </row>
    <row r="693" spans="2:5" ht="13.9" customHeight="1" x14ac:dyDescent="0.25">
      <c r="B693" s="30">
        <f t="shared" si="43"/>
        <v>7.0980115273774151</v>
      </c>
      <c r="C693" s="31">
        <f t="shared" si="42"/>
        <v>1.1075435144640766E-2</v>
      </c>
      <c r="D693" s="31">
        <f t="shared" si="40"/>
        <v>0.10861346983294859</v>
      </c>
      <c r="E693" s="31">
        <f t="shared" si="41"/>
        <v>0.1386108900017313</v>
      </c>
    </row>
    <row r="694" spans="2:5" ht="13.9" customHeight="1" x14ac:dyDescent="0.25">
      <c r="B694" s="30">
        <f t="shared" si="43"/>
        <v>7.1080115273774149</v>
      </c>
      <c r="C694" s="31">
        <f t="shared" si="42"/>
        <v>1.104429382110513E-2</v>
      </c>
      <c r="D694" s="31">
        <f t="shared" si="40"/>
        <v>0.10830807621543168</v>
      </c>
      <c r="E694" s="31">
        <f t="shared" si="41"/>
        <v>0.1386108900017313</v>
      </c>
    </row>
    <row r="695" spans="2:5" ht="13.9" customHeight="1" x14ac:dyDescent="0.25">
      <c r="B695" s="30">
        <f t="shared" si="43"/>
        <v>7.1180115273774147</v>
      </c>
      <c r="C695" s="31">
        <f t="shared" si="42"/>
        <v>1.1013283655449476E-2</v>
      </c>
      <c r="D695" s="31">
        <f t="shared" si="40"/>
        <v>0.10800396882389637</v>
      </c>
      <c r="E695" s="31">
        <f t="shared" si="41"/>
        <v>0.13861089000173127</v>
      </c>
    </row>
    <row r="696" spans="2:5" ht="13.9" customHeight="1" x14ac:dyDescent="0.25">
      <c r="B696" s="30">
        <f t="shared" si="43"/>
        <v>7.1280115273774145</v>
      </c>
      <c r="C696" s="31">
        <f t="shared" si="42"/>
        <v>1.0982403912176477E-2</v>
      </c>
      <c r="D696" s="31">
        <f t="shared" si="40"/>
        <v>0.10770114044554105</v>
      </c>
      <c r="E696" s="31">
        <f t="shared" si="41"/>
        <v>0.1386108900017313</v>
      </c>
    </row>
    <row r="697" spans="2:5" ht="13.9" customHeight="1" x14ac:dyDescent="0.25">
      <c r="B697" s="30">
        <f t="shared" si="43"/>
        <v>7.1380115273774143</v>
      </c>
      <c r="C697" s="31">
        <f t="shared" si="42"/>
        <v>1.0951653860937174E-2</v>
      </c>
      <c r="D697" s="31">
        <f t="shared" si="40"/>
        <v>0.10739958391805259</v>
      </c>
      <c r="E697" s="31">
        <f t="shared" si="41"/>
        <v>0.1386108900017313</v>
      </c>
    </row>
    <row r="698" spans="2:5" ht="13.9" customHeight="1" x14ac:dyDescent="0.25">
      <c r="B698" s="30">
        <f t="shared" si="43"/>
        <v>7.1480115273774141</v>
      </c>
      <c r="C698" s="31">
        <f t="shared" si="42"/>
        <v>1.0921032776487786E-2</v>
      </c>
      <c r="D698" s="31">
        <f t="shared" si="40"/>
        <v>0.10709929212918276</v>
      </c>
      <c r="E698" s="31">
        <f t="shared" si="41"/>
        <v>0.13861089000173127</v>
      </c>
    </row>
    <row r="699" spans="2:5" ht="13.9" customHeight="1" x14ac:dyDescent="0.25">
      <c r="B699" s="30">
        <f t="shared" si="43"/>
        <v>7.1580115273774139</v>
      </c>
      <c r="C699" s="31">
        <f t="shared" si="42"/>
        <v>1.0890539938646955E-2</v>
      </c>
      <c r="D699" s="31">
        <f t="shared" si="40"/>
        <v>0.10680025801632909</v>
      </c>
      <c r="E699" s="31">
        <f t="shared" si="41"/>
        <v>0.1386108900017313</v>
      </c>
    </row>
    <row r="700" spans="2:5" ht="13.9" customHeight="1" x14ac:dyDescent="0.25">
      <c r="B700" s="30">
        <f t="shared" si="43"/>
        <v>7.1680115273774136</v>
      </c>
      <c r="C700" s="31">
        <f t="shared" si="42"/>
        <v>1.086017463225339E-2</v>
      </c>
      <c r="D700" s="31">
        <f t="shared" si="40"/>
        <v>0.10650247456611932</v>
      </c>
      <c r="E700" s="31">
        <f t="shared" si="41"/>
        <v>0.1386108900017313</v>
      </c>
    </row>
    <row r="701" spans="2:5" ht="13.9" customHeight="1" x14ac:dyDescent="0.25">
      <c r="B701" s="30">
        <f t="shared" si="43"/>
        <v>7.1780115273774134</v>
      </c>
      <c r="C701" s="31">
        <f t="shared" si="42"/>
        <v>1.0829936147123938E-2</v>
      </c>
      <c r="D701" s="31">
        <f t="shared" si="40"/>
        <v>0.10620593481400031</v>
      </c>
      <c r="E701" s="31">
        <f t="shared" si="41"/>
        <v>0.1386108900017313</v>
      </c>
    </row>
    <row r="702" spans="2:5" ht="13.9" customHeight="1" x14ac:dyDescent="0.25">
      <c r="B702" s="30">
        <f t="shared" si="43"/>
        <v>7.1880115273774132</v>
      </c>
      <c r="C702" s="31">
        <f t="shared" si="42"/>
        <v>1.0799823778012065E-2</v>
      </c>
      <c r="D702" s="31">
        <f t="shared" si="40"/>
        <v>0.1059106318438309</v>
      </c>
      <c r="E702" s="31">
        <f t="shared" si="41"/>
        <v>0.13861089000173127</v>
      </c>
    </row>
    <row r="703" spans="2:5" ht="13.9" customHeight="1" x14ac:dyDescent="0.25">
      <c r="B703" s="30">
        <f t="shared" si="43"/>
        <v>7.198011527377413</v>
      </c>
      <c r="C703" s="31">
        <f t="shared" si="42"/>
        <v>1.0769836824566725E-2</v>
      </c>
      <c r="D703" s="31">
        <f t="shared" si="40"/>
        <v>0.1056165587874785</v>
      </c>
      <c r="E703" s="31">
        <f t="shared" si="41"/>
        <v>0.1386108900017313</v>
      </c>
    </row>
    <row r="704" spans="2:5" ht="13.9" customHeight="1" x14ac:dyDescent="0.25">
      <c r="B704" s="30">
        <f t="shared" si="43"/>
        <v>7.2080115273774128</v>
      </c>
      <c r="C704" s="31">
        <f t="shared" si="42"/>
        <v>1.0739974591291647E-2</v>
      </c>
      <c r="D704" s="31">
        <f t="shared" si="40"/>
        <v>0.10532370882441978</v>
      </c>
      <c r="E704" s="31">
        <f t="shared" si="41"/>
        <v>0.13861089000173127</v>
      </c>
    </row>
    <row r="705" spans="2:5" ht="13.9" customHeight="1" x14ac:dyDescent="0.25">
      <c r="B705" s="30">
        <f t="shared" si="43"/>
        <v>7.2180115273774126</v>
      </c>
      <c r="C705" s="31">
        <f t="shared" si="42"/>
        <v>1.0710236387505002E-2</v>
      </c>
      <c r="D705" s="31">
        <f t="shared" si="40"/>
        <v>0.10503207518134529</v>
      </c>
      <c r="E705" s="31">
        <f t="shared" si="41"/>
        <v>0.1386108900017313</v>
      </c>
    </row>
    <row r="706" spans="2:5" ht="13.9" customHeight="1" x14ac:dyDescent="0.25">
      <c r="B706" s="30">
        <f t="shared" si="43"/>
        <v>7.2280115273774124</v>
      </c>
      <c r="C706" s="31">
        <f t="shared" si="42"/>
        <v>1.0680621527299464E-2</v>
      </c>
      <c r="D706" s="31">
        <f t="shared" si="40"/>
        <v>0.10474165113176764</v>
      </c>
      <c r="E706" s="31">
        <f t="shared" si="41"/>
        <v>0.1386108900017313</v>
      </c>
    </row>
    <row r="707" spans="2:5" ht="13.9" customHeight="1" x14ac:dyDescent="0.25">
      <c r="B707" s="30">
        <f t="shared" si="43"/>
        <v>7.2380115273774122</v>
      </c>
      <c r="C707" s="31">
        <f t="shared" si="42"/>
        <v>1.0651129329502669E-2</v>
      </c>
      <c r="D707" s="31">
        <f t="shared" si="40"/>
        <v>0.10445242999563381</v>
      </c>
      <c r="E707" s="31">
        <f t="shared" si="41"/>
        <v>0.1386108900017313</v>
      </c>
    </row>
    <row r="708" spans="2:5" ht="13.9" customHeight="1" x14ac:dyDescent="0.25">
      <c r="B708" s="30">
        <f t="shared" si="43"/>
        <v>7.2480115273774119</v>
      </c>
      <c r="C708" s="31">
        <f t="shared" si="42"/>
        <v>1.0621759117638029E-2</v>
      </c>
      <c r="D708" s="31">
        <f t="shared" si="40"/>
        <v>0.10416440513894086</v>
      </c>
      <c r="E708" s="31">
        <f t="shared" si="41"/>
        <v>0.13861089000173132</v>
      </c>
    </row>
    <row r="709" spans="2:5" ht="13.9" customHeight="1" x14ac:dyDescent="0.25">
      <c r="B709" s="30">
        <f t="shared" si="43"/>
        <v>7.2580115273774117</v>
      </c>
      <c r="C709" s="31">
        <f t="shared" si="42"/>
        <v>1.059251021988596E-2</v>
      </c>
      <c r="D709" s="31">
        <f t="shared" si="40"/>
        <v>0.10387756997335564</v>
      </c>
      <c r="E709" s="31">
        <f t="shared" si="41"/>
        <v>0.1386108900017313</v>
      </c>
    </row>
    <row r="710" spans="2:5" ht="13.9" customHeight="1" x14ac:dyDescent="0.25">
      <c r="B710" s="30">
        <f t="shared" si="43"/>
        <v>7.2680115273774115</v>
      </c>
      <c r="C710" s="31">
        <f t="shared" si="42"/>
        <v>1.0563381969045445E-2</v>
      </c>
      <c r="D710" s="31">
        <f t="shared" si="40"/>
        <v>0.10359191795583796</v>
      </c>
      <c r="E710" s="31">
        <f t="shared" si="41"/>
        <v>0.1386108900017313</v>
      </c>
    </row>
    <row r="711" spans="2:5" ht="13.9" customHeight="1" x14ac:dyDescent="0.25">
      <c r="B711" s="30">
        <f t="shared" si="43"/>
        <v>7.2780115273774113</v>
      </c>
      <c r="C711" s="31">
        <f t="shared" si="42"/>
        <v>1.0534373702495993E-2</v>
      </c>
      <c r="D711" s="31">
        <f t="shared" si="40"/>
        <v>0.10330744258826745</v>
      </c>
      <c r="E711" s="31">
        <f t="shared" si="41"/>
        <v>0.1386108900017313</v>
      </c>
    </row>
    <row r="712" spans="2:5" ht="13.9" customHeight="1" x14ac:dyDescent="0.25">
      <c r="B712" s="30">
        <f t="shared" si="43"/>
        <v>7.2880115273774111</v>
      </c>
      <c r="C712" s="31">
        <f t="shared" si="42"/>
        <v>1.0505484762159961E-2</v>
      </c>
      <c r="D712" s="31">
        <f t="shared" si="40"/>
        <v>0.10302413741707409</v>
      </c>
      <c r="E712" s="31">
        <f t="shared" si="41"/>
        <v>0.1386108900017313</v>
      </c>
    </row>
    <row r="713" spans="2:5" ht="13.9" customHeight="1" x14ac:dyDescent="0.25">
      <c r="B713" s="30">
        <f t="shared" si="43"/>
        <v>7.2980115273774109</v>
      </c>
      <c r="C713" s="31">
        <f t="shared" si="42"/>
        <v>1.0476714494465213E-2</v>
      </c>
      <c r="D713" s="31">
        <f t="shared" ref="D713:D776" si="44">C713*9.8067</f>
        <v>0.102741996032872</v>
      </c>
      <c r="E713" s="31">
        <f t="shared" ref="E713:E776" si="45">((B713^2)/(4*PI()^2))*D713</f>
        <v>0.1386108900017313</v>
      </c>
    </row>
    <row r="714" spans="2:5" ht="13.9" customHeight="1" x14ac:dyDescent="0.25">
      <c r="B714" s="30">
        <f t="shared" si="43"/>
        <v>7.3080115273774107</v>
      </c>
      <c r="C714" s="31">
        <f t="shared" si="42"/>
        <v>1.0448062250308176E-2</v>
      </c>
      <c r="D714" s="31">
        <f t="shared" si="44"/>
        <v>0.10246101207009718</v>
      </c>
      <c r="E714" s="31">
        <f t="shared" si="45"/>
        <v>0.13861089000173127</v>
      </c>
    </row>
    <row r="715" spans="2:5" ht="13.9" customHeight="1" x14ac:dyDescent="0.25">
      <c r="B715" s="30">
        <f t="shared" si="43"/>
        <v>7.3180115273774105</v>
      </c>
      <c r="C715" s="31">
        <f t="shared" si="42"/>
        <v>1.0419527385017214E-2</v>
      </c>
      <c r="D715" s="31">
        <f t="shared" si="44"/>
        <v>0.10218117920664831</v>
      </c>
      <c r="E715" s="31">
        <f t="shared" si="45"/>
        <v>0.1386108900017313</v>
      </c>
    </row>
    <row r="716" spans="2:5" ht="13.9" customHeight="1" x14ac:dyDescent="0.25">
      <c r="B716" s="30">
        <f t="shared" si="43"/>
        <v>7.3280115273774102</v>
      </c>
      <c r="C716" s="31">
        <f t="shared" si="42"/>
        <v>1.0391109258316362E-2</v>
      </c>
      <c r="D716" s="31">
        <f t="shared" si="44"/>
        <v>0.10190249116353106</v>
      </c>
      <c r="E716" s="31">
        <f t="shared" si="45"/>
        <v>0.13861089000173127</v>
      </c>
    </row>
    <row r="717" spans="2:5" ht="13.9" customHeight="1" x14ac:dyDescent="0.25">
      <c r="B717" s="30">
        <f t="shared" si="43"/>
        <v>7.33801152737741</v>
      </c>
      <c r="C717" s="31">
        <f t="shared" ref="C717:C780" si="46">IF(B717&lt;6,$C$5/B717,6*$C$5/B717^2)</f>
        <v>1.0362807234289425E-2</v>
      </c>
      <c r="D717" s="31">
        <f t="shared" si="44"/>
        <v>0.10162494170450609</v>
      </c>
      <c r="E717" s="31">
        <f t="shared" si="45"/>
        <v>0.13861089000173127</v>
      </c>
    </row>
    <row r="718" spans="2:5" ht="13.9" customHeight="1" x14ac:dyDescent="0.25">
      <c r="B718" s="30">
        <f t="shared" ref="B718:B781" si="47">B717+0.01</f>
        <v>7.3480115273774098</v>
      </c>
      <c r="C718" s="31">
        <f t="shared" si="46"/>
        <v>1.0334620681344385E-2</v>
      </c>
      <c r="D718" s="31">
        <f t="shared" si="44"/>
        <v>0.10134852463573997</v>
      </c>
      <c r="E718" s="31">
        <f t="shared" si="45"/>
        <v>0.1386108900017313</v>
      </c>
    </row>
    <row r="719" spans="2:5" ht="13.9" customHeight="1" x14ac:dyDescent="0.25">
      <c r="B719" s="30">
        <f t="shared" si="47"/>
        <v>7.3580115273774096</v>
      </c>
      <c r="C719" s="31">
        <f t="shared" si="46"/>
        <v>1.0306548972178175E-2</v>
      </c>
      <c r="D719" s="31">
        <f t="shared" si="44"/>
        <v>0.1010732338054597</v>
      </c>
      <c r="E719" s="31">
        <f t="shared" si="45"/>
        <v>0.13861089000173127</v>
      </c>
    </row>
    <row r="720" spans="2:5" ht="13.9" customHeight="1" x14ac:dyDescent="0.25">
      <c r="B720" s="30">
        <f t="shared" si="47"/>
        <v>7.3680115273774094</v>
      </c>
      <c r="C720" s="31">
        <f t="shared" si="46"/>
        <v>1.0278591483741774E-2</v>
      </c>
      <c r="D720" s="31">
        <f t="shared" si="44"/>
        <v>0.10079906310361045</v>
      </c>
      <c r="E720" s="31">
        <f t="shared" si="45"/>
        <v>0.1386108900017313</v>
      </c>
    </row>
    <row r="721" spans="2:5" ht="13.9" customHeight="1" x14ac:dyDescent="0.25">
      <c r="B721" s="30">
        <f t="shared" si="47"/>
        <v>7.3780115273774092</v>
      </c>
      <c r="C721" s="31">
        <f t="shared" si="46"/>
        <v>1.0250747597205633E-2</v>
      </c>
      <c r="D721" s="31">
        <f t="shared" si="44"/>
        <v>0.10052600646151648</v>
      </c>
      <c r="E721" s="31">
        <f t="shared" si="45"/>
        <v>0.13861089000173127</v>
      </c>
    </row>
    <row r="722" spans="2:5" ht="13.9" customHeight="1" x14ac:dyDescent="0.25">
      <c r="B722" s="30">
        <f t="shared" si="47"/>
        <v>7.388011527377409</v>
      </c>
      <c r="C722" s="31">
        <f t="shared" si="46"/>
        <v>1.0223016697925432E-2</v>
      </c>
      <c r="D722" s="31">
        <f t="shared" si="44"/>
        <v>0.10025405785154533</v>
      </c>
      <c r="E722" s="31">
        <f t="shared" si="45"/>
        <v>0.13861089000173127</v>
      </c>
    </row>
    <row r="723" spans="2:5" ht="13.9" customHeight="1" x14ac:dyDescent="0.25">
      <c r="B723" s="30">
        <f t="shared" si="47"/>
        <v>7.3980115273774087</v>
      </c>
      <c r="C723" s="31">
        <f t="shared" si="46"/>
        <v>1.0195398175408163E-2</v>
      </c>
      <c r="D723" s="31">
        <f t="shared" si="44"/>
        <v>9.9983211286775231E-2</v>
      </c>
      <c r="E723" s="31">
        <f t="shared" si="45"/>
        <v>0.1386108900017313</v>
      </c>
    </row>
    <row r="724" spans="2:5" ht="13.9" customHeight="1" x14ac:dyDescent="0.25">
      <c r="B724" s="30">
        <f t="shared" si="47"/>
        <v>7.4080115273774085</v>
      </c>
      <c r="C724" s="31">
        <f t="shared" si="46"/>
        <v>1.016789142327852E-2</v>
      </c>
      <c r="D724" s="31">
        <f t="shared" si="44"/>
        <v>9.9713460820665456E-2</v>
      </c>
      <c r="E724" s="31">
        <f t="shared" si="45"/>
        <v>0.13861089000173127</v>
      </c>
    </row>
    <row r="725" spans="2:5" ht="13.9" customHeight="1" x14ac:dyDescent="0.25">
      <c r="B725" s="30">
        <f t="shared" si="47"/>
        <v>7.4180115273774083</v>
      </c>
      <c r="C725" s="31">
        <f t="shared" si="46"/>
        <v>1.0140495839245632E-2</v>
      </c>
      <c r="D725" s="31">
        <f t="shared" si="44"/>
        <v>9.9444800546730133E-2</v>
      </c>
      <c r="E725" s="31">
        <f t="shared" si="45"/>
        <v>0.1386108900017313</v>
      </c>
    </row>
    <row r="726" spans="2:5" ht="13.9" customHeight="1" x14ac:dyDescent="0.25">
      <c r="B726" s="30">
        <f t="shared" si="47"/>
        <v>7.4280115273774081</v>
      </c>
      <c r="C726" s="31">
        <f t="shared" si="46"/>
        <v>1.0113210825070077E-2</v>
      </c>
      <c r="D726" s="31">
        <f t="shared" si="44"/>
        <v>9.9177224598214722E-2</v>
      </c>
      <c r="E726" s="31">
        <f t="shared" si="45"/>
        <v>0.1386108900017313</v>
      </c>
    </row>
    <row r="727" spans="2:5" ht="13.9" customHeight="1" x14ac:dyDescent="0.25">
      <c r="B727" s="30">
        <f t="shared" si="47"/>
        <v>7.4380115273774079</v>
      </c>
      <c r="C727" s="31">
        <f t="shared" si="46"/>
        <v>1.0086035786531229E-2</v>
      </c>
      <c r="D727" s="31">
        <f t="shared" si="44"/>
        <v>9.8910727147775795E-2</v>
      </c>
      <c r="E727" s="31">
        <f t="shared" si="45"/>
        <v>0.1386108900017313</v>
      </c>
    </row>
    <row r="728" spans="2:5" ht="13.9" customHeight="1" x14ac:dyDescent="0.25">
      <c r="B728" s="30">
        <f t="shared" si="47"/>
        <v>7.4480115273774077</v>
      </c>
      <c r="C728" s="31">
        <f t="shared" si="46"/>
        <v>1.0058970133394908E-2</v>
      </c>
      <c r="D728" s="31">
        <f t="shared" si="44"/>
        <v>9.8645302407163835E-2</v>
      </c>
      <c r="E728" s="31">
        <f t="shared" si="45"/>
        <v>0.1386108900017313</v>
      </c>
    </row>
    <row r="729" spans="2:5" ht="13.9" customHeight="1" x14ac:dyDescent="0.25">
      <c r="B729" s="30">
        <f t="shared" si="47"/>
        <v>7.4580115273774075</v>
      </c>
      <c r="C729" s="31">
        <f t="shared" si="46"/>
        <v>1.0032013279381323E-2</v>
      </c>
      <c r="D729" s="31">
        <f t="shared" si="44"/>
        <v>9.8380944626908814E-2</v>
      </c>
      <c r="E729" s="31">
        <f t="shared" si="45"/>
        <v>0.1386108900017313</v>
      </c>
    </row>
    <row r="730" spans="2:5" ht="13.9" customHeight="1" x14ac:dyDescent="0.25">
      <c r="B730" s="30">
        <f t="shared" si="47"/>
        <v>7.4680115273774073</v>
      </c>
      <c r="C730" s="31">
        <f t="shared" si="46"/>
        <v>1.0005164642133333E-2</v>
      </c>
      <c r="D730" s="31">
        <f t="shared" si="44"/>
        <v>9.8117648096008953E-2</v>
      </c>
      <c r="E730" s="31">
        <f t="shared" si="45"/>
        <v>0.1386108900017313</v>
      </c>
    </row>
    <row r="731" spans="2:5" ht="13.9" customHeight="1" x14ac:dyDescent="0.25">
      <c r="B731" s="30">
        <f t="shared" si="47"/>
        <v>7.478011527377407</v>
      </c>
      <c r="C731" s="31">
        <f t="shared" si="46"/>
        <v>9.9784236431849829E-3</v>
      </c>
      <c r="D731" s="31">
        <f t="shared" si="44"/>
        <v>9.7855407141622164E-2</v>
      </c>
      <c r="E731" s="31">
        <f t="shared" si="45"/>
        <v>0.13861089000173127</v>
      </c>
    </row>
    <row r="732" spans="2:5" ht="13.9" customHeight="1" x14ac:dyDescent="0.25">
      <c r="B732" s="30">
        <f t="shared" si="47"/>
        <v>7.4880115273774068</v>
      </c>
      <c r="C732" s="31">
        <f t="shared" si="46"/>
        <v>9.9517897079303558E-3</v>
      </c>
      <c r="D732" s="31">
        <f t="shared" si="44"/>
        <v>9.7594216128760611E-2</v>
      </c>
      <c r="E732" s="31">
        <f t="shared" si="45"/>
        <v>0.13861089000173127</v>
      </c>
    </row>
    <row r="733" spans="2:5" ht="13.9" customHeight="1" x14ac:dyDescent="0.25">
      <c r="B733" s="30">
        <f t="shared" si="47"/>
        <v>7.4980115273774066</v>
      </c>
      <c r="C733" s="31">
        <f t="shared" si="46"/>
        <v>9.9252622655926926E-3</v>
      </c>
      <c r="D733" s="31">
        <f t="shared" si="44"/>
        <v>9.7334069459987849E-2</v>
      </c>
      <c r="E733" s="31">
        <f t="shared" si="45"/>
        <v>0.1386108900017313</v>
      </c>
    </row>
    <row r="734" spans="2:5" ht="13.9" customHeight="1" x14ac:dyDescent="0.25">
      <c r="B734" s="30">
        <f t="shared" si="47"/>
        <v>7.5080115273774064</v>
      </c>
      <c r="C734" s="31">
        <f t="shared" si="46"/>
        <v>9.8988407491938258E-3</v>
      </c>
      <c r="D734" s="31">
        <f t="shared" si="44"/>
        <v>9.7074961575119079E-2</v>
      </c>
      <c r="E734" s="31">
        <f t="shared" si="45"/>
        <v>0.1386108900017313</v>
      </c>
    </row>
    <row r="735" spans="2:5" ht="13.9" customHeight="1" x14ac:dyDescent="0.25">
      <c r="B735" s="30">
        <f t="shared" si="47"/>
        <v>7.5180115273774062</v>
      </c>
      <c r="C735" s="31">
        <f t="shared" si="46"/>
        <v>9.8725245955238738E-3</v>
      </c>
      <c r="D735" s="31">
        <f t="shared" si="44"/>
        <v>9.6816886950923969E-2</v>
      </c>
      <c r="E735" s="31">
        <f t="shared" si="45"/>
        <v>0.1386108900017313</v>
      </c>
    </row>
    <row r="736" spans="2:5" ht="13.9" customHeight="1" x14ac:dyDescent="0.25">
      <c r="B736" s="30">
        <f t="shared" si="47"/>
        <v>7.528011527377406</v>
      </c>
      <c r="C736" s="31">
        <f t="shared" si="46"/>
        <v>9.8463132451112323E-3</v>
      </c>
      <c r="D736" s="31">
        <f t="shared" si="44"/>
        <v>9.6559840100832309E-2</v>
      </c>
      <c r="E736" s="31">
        <f t="shared" si="45"/>
        <v>0.13861089000173127</v>
      </c>
    </row>
    <row r="737" spans="2:5" ht="13.9" customHeight="1" x14ac:dyDescent="0.25">
      <c r="B737" s="30">
        <f t="shared" si="47"/>
        <v>7.5380115273774058</v>
      </c>
      <c r="C737" s="31">
        <f t="shared" si="46"/>
        <v>9.8202061421928354E-3</v>
      </c>
      <c r="D737" s="31">
        <f t="shared" si="44"/>
        <v>9.6303815574642473E-2</v>
      </c>
      <c r="E737" s="31">
        <f t="shared" si="45"/>
        <v>0.1386108900017313</v>
      </c>
    </row>
    <row r="738" spans="2:5" ht="13.9" customHeight="1" x14ac:dyDescent="0.25">
      <c r="B738" s="30">
        <f t="shared" si="47"/>
        <v>7.5480115273774055</v>
      </c>
      <c r="C738" s="31">
        <f t="shared" si="46"/>
        <v>9.7942027346846934E-3</v>
      </c>
      <c r="D738" s="31">
        <f t="shared" si="44"/>
        <v>9.6048807958232382E-2</v>
      </c>
      <c r="E738" s="31">
        <f t="shared" si="45"/>
        <v>0.1386108900017313</v>
      </c>
    </row>
    <row r="739" spans="2:5" ht="13.9" customHeight="1" x14ac:dyDescent="0.25">
      <c r="B739" s="30">
        <f t="shared" si="47"/>
        <v>7.5580115273774053</v>
      </c>
      <c r="C739" s="31">
        <f t="shared" si="46"/>
        <v>9.7683024741527149E-3</v>
      </c>
      <c r="D739" s="31">
        <f t="shared" si="44"/>
        <v>9.5794811873273419E-2</v>
      </c>
      <c r="E739" s="31">
        <f t="shared" si="45"/>
        <v>0.13861089000173127</v>
      </c>
    </row>
    <row r="740" spans="2:5" ht="13.9" customHeight="1" x14ac:dyDescent="0.25">
      <c r="B740" s="30">
        <f t="shared" si="47"/>
        <v>7.5680115273774051</v>
      </c>
      <c r="C740" s="31">
        <f t="shared" si="46"/>
        <v>9.7425048157837781E-3</v>
      </c>
      <c r="D740" s="31">
        <f t="shared" si="44"/>
        <v>9.5541821976946772E-2</v>
      </c>
      <c r="E740" s="31">
        <f t="shared" si="45"/>
        <v>0.1386108900017313</v>
      </c>
    </row>
    <row r="741" spans="2:5" ht="13.9" customHeight="1" x14ac:dyDescent="0.25">
      <c r="B741" s="30">
        <f t="shared" si="47"/>
        <v>7.5780115273774049</v>
      </c>
      <c r="C741" s="31">
        <f t="shared" si="46"/>
        <v>9.7168092183570857E-3</v>
      </c>
      <c r="D741" s="31">
        <f t="shared" si="44"/>
        <v>9.5289832961662421E-2</v>
      </c>
      <c r="E741" s="31">
        <f t="shared" si="45"/>
        <v>0.13861089000173127</v>
      </c>
    </row>
    <row r="742" spans="2:5" ht="13.9" customHeight="1" x14ac:dyDescent="0.25">
      <c r="B742" s="30">
        <f t="shared" si="47"/>
        <v>7.5880115273774047</v>
      </c>
      <c r="C742" s="31">
        <f t="shared" si="46"/>
        <v>9.6912151442157812E-3</v>
      </c>
      <c r="D742" s="31">
        <f t="shared" si="44"/>
        <v>9.5038839554780902E-2</v>
      </c>
      <c r="E742" s="31">
        <f t="shared" si="45"/>
        <v>0.13861089000173132</v>
      </c>
    </row>
    <row r="743" spans="2:5" ht="13.9" customHeight="1" x14ac:dyDescent="0.25">
      <c r="B743" s="30">
        <f t="shared" si="47"/>
        <v>7.5980115273774045</v>
      </c>
      <c r="C743" s="31">
        <f t="shared" si="46"/>
        <v>9.6657220592388116E-3</v>
      </c>
      <c r="D743" s="31">
        <f t="shared" si="44"/>
        <v>9.4788836518337249E-2</v>
      </c>
      <c r="E743" s="31">
        <f t="shared" si="45"/>
        <v>0.1386108900017313</v>
      </c>
    </row>
    <row r="744" spans="2:5" ht="13.9" customHeight="1" x14ac:dyDescent="0.25">
      <c r="B744" s="30">
        <f t="shared" si="47"/>
        <v>7.6080115273774043</v>
      </c>
      <c r="C744" s="31">
        <f t="shared" si="46"/>
        <v>9.6403294328130818E-3</v>
      </c>
      <c r="D744" s="31">
        <f t="shared" si="44"/>
        <v>9.4539818648768037E-2</v>
      </c>
      <c r="E744" s="31">
        <f t="shared" si="45"/>
        <v>0.13861089000173127</v>
      </c>
    </row>
    <row r="745" spans="2:5" ht="13.9" customHeight="1" x14ac:dyDescent="0.25">
      <c r="B745" s="30">
        <f t="shared" si="47"/>
        <v>7.6180115273774041</v>
      </c>
      <c r="C745" s="31">
        <f t="shared" si="46"/>
        <v>9.6150367378058186E-3</v>
      </c>
      <c r="D745" s="31">
        <f t="shared" si="44"/>
        <v>9.4291780776640313E-2</v>
      </c>
      <c r="E745" s="31">
        <f t="shared" si="45"/>
        <v>0.1386108900017313</v>
      </c>
    </row>
    <row r="746" spans="2:5" ht="13.9" customHeight="1" x14ac:dyDescent="0.25">
      <c r="B746" s="30">
        <f t="shared" si="47"/>
        <v>7.6280115273774038</v>
      </c>
      <c r="C746" s="31">
        <f t="shared" si="46"/>
        <v>9.5898434505372367E-3</v>
      </c>
      <c r="D746" s="31">
        <f t="shared" si="44"/>
        <v>9.4044717766383512E-2</v>
      </c>
      <c r="E746" s="31">
        <f t="shared" si="45"/>
        <v>0.1386108900017313</v>
      </c>
    </row>
    <row r="747" spans="2:5" ht="13.9" customHeight="1" x14ac:dyDescent="0.25">
      <c r="B747" s="30">
        <f t="shared" si="47"/>
        <v>7.6380115273774036</v>
      </c>
      <c r="C747" s="31">
        <f t="shared" si="46"/>
        <v>9.5647490507534128E-3</v>
      </c>
      <c r="D747" s="31">
        <f t="shared" si="44"/>
        <v>9.3798624516023485E-2</v>
      </c>
      <c r="E747" s="31">
        <f t="shared" si="45"/>
        <v>0.13861089000173127</v>
      </c>
    </row>
    <row r="748" spans="2:5" ht="13.9" customHeight="1" x14ac:dyDescent="0.25">
      <c r="B748" s="30">
        <f t="shared" si="47"/>
        <v>7.6480115273774034</v>
      </c>
      <c r="C748" s="31">
        <f t="shared" si="46"/>
        <v>9.5397530215994425E-3</v>
      </c>
      <c r="D748" s="31">
        <f t="shared" si="44"/>
        <v>9.3553495956919253E-2</v>
      </c>
      <c r="E748" s="31">
        <f t="shared" si="45"/>
        <v>0.1386108900017313</v>
      </c>
    </row>
    <row r="749" spans="2:5" ht="13.9" customHeight="1" x14ac:dyDescent="0.25">
      <c r="B749" s="30">
        <f t="shared" si="47"/>
        <v>7.6580115273774032</v>
      </c>
      <c r="C749" s="31">
        <f t="shared" si="46"/>
        <v>9.5148548495928124E-3</v>
      </c>
      <c r="D749" s="31">
        <f t="shared" si="44"/>
        <v>9.3309327053501825E-2</v>
      </c>
      <c r="E749" s="31">
        <f t="shared" si="45"/>
        <v>0.1386108900017313</v>
      </c>
    </row>
    <row r="750" spans="2:5" ht="13.9" customHeight="1" x14ac:dyDescent="0.25">
      <c r="B750" s="30">
        <f t="shared" si="47"/>
        <v>7.668011527377403</v>
      </c>
      <c r="C750" s="31">
        <f t="shared" si="46"/>
        <v>9.4900540245970409E-3</v>
      </c>
      <c r="D750" s="31">
        <f t="shared" si="44"/>
        <v>9.3066112803015799E-2</v>
      </c>
      <c r="E750" s="31">
        <f t="shared" si="45"/>
        <v>0.1386108900017313</v>
      </c>
    </row>
    <row r="751" spans="2:5" ht="13.9" customHeight="1" x14ac:dyDescent="0.25">
      <c r="B751" s="30">
        <f t="shared" si="47"/>
        <v>7.6780115273774028</v>
      </c>
      <c r="C751" s="31">
        <f t="shared" si="46"/>
        <v>9.465350039795541E-3</v>
      </c>
      <c r="D751" s="31">
        <f t="shared" si="44"/>
        <v>9.2823848235262921E-2</v>
      </c>
      <c r="E751" s="31">
        <f t="shared" si="45"/>
        <v>0.13861089000173127</v>
      </c>
    </row>
    <row r="752" spans="2:5" ht="13.9" customHeight="1" x14ac:dyDescent="0.25">
      <c r="B752" s="30">
        <f t="shared" si="47"/>
        <v>7.6880115273774026</v>
      </c>
      <c r="C752" s="31">
        <f t="shared" si="46"/>
        <v>9.4407423916657313E-3</v>
      </c>
      <c r="D752" s="31">
        <f t="shared" si="44"/>
        <v>9.2582528412348319E-2</v>
      </c>
      <c r="E752" s="31">
        <f t="shared" si="45"/>
        <v>0.1386108900017313</v>
      </c>
    </row>
    <row r="753" spans="2:5" ht="13.9" customHeight="1" x14ac:dyDescent="0.25">
      <c r="B753" s="30">
        <f t="shared" si="47"/>
        <v>7.6980115273774024</v>
      </c>
      <c r="C753" s="31">
        <f t="shared" si="46"/>
        <v>9.4162305799533712E-3</v>
      </c>
      <c r="D753" s="31">
        <f t="shared" si="44"/>
        <v>9.2342148428428722E-2</v>
      </c>
      <c r="E753" s="31">
        <f t="shared" si="45"/>
        <v>0.1386108900017313</v>
      </c>
    </row>
    <row r="754" spans="2:5" ht="13.9" customHeight="1" x14ac:dyDescent="0.25">
      <c r="B754" s="30">
        <f t="shared" si="47"/>
        <v>7.7080115273774021</v>
      </c>
      <c r="C754" s="31">
        <f t="shared" si="46"/>
        <v>9.3918141076471482E-3</v>
      </c>
      <c r="D754" s="31">
        <f t="shared" si="44"/>
        <v>9.2102703409463277E-2</v>
      </c>
      <c r="E754" s="31">
        <f t="shared" si="45"/>
        <v>0.1386108900017313</v>
      </c>
    </row>
    <row r="755" spans="2:5" ht="13.9" customHeight="1" x14ac:dyDescent="0.25">
      <c r="B755" s="30">
        <f t="shared" si="47"/>
        <v>7.7180115273774019</v>
      </c>
      <c r="C755" s="31">
        <f t="shared" si="46"/>
        <v>9.3674924809534713E-3</v>
      </c>
      <c r="D755" s="31">
        <f t="shared" si="44"/>
        <v>9.1864188512966405E-2</v>
      </c>
      <c r="E755" s="31">
        <f t="shared" si="45"/>
        <v>0.13861089000173132</v>
      </c>
    </row>
    <row r="756" spans="2:5" ht="13.9" customHeight="1" x14ac:dyDescent="0.25">
      <c r="B756" s="30">
        <f t="shared" si="47"/>
        <v>7.7280115273774017</v>
      </c>
      <c r="C756" s="31">
        <f t="shared" si="46"/>
        <v>9.343265209271515E-3</v>
      </c>
      <c r="D756" s="31">
        <f t="shared" si="44"/>
        <v>9.1626598927762953E-2</v>
      </c>
      <c r="E756" s="31">
        <f t="shared" si="45"/>
        <v>0.1386108900017313</v>
      </c>
    </row>
    <row r="757" spans="2:5" ht="13.9" customHeight="1" x14ac:dyDescent="0.25">
      <c r="B757" s="30">
        <f t="shared" si="47"/>
        <v>7.7380115273774015</v>
      </c>
      <c r="C757" s="31">
        <f t="shared" si="46"/>
        <v>9.3191318051684732E-3</v>
      </c>
      <c r="D757" s="31">
        <f t="shared" si="44"/>
        <v>9.1389929873745654E-2</v>
      </c>
      <c r="E757" s="31">
        <f t="shared" si="45"/>
        <v>0.13861089000173127</v>
      </c>
    </row>
    <row r="758" spans="2:5" ht="13.9" customHeight="1" x14ac:dyDescent="0.25">
      <c r="B758" s="30">
        <f t="shared" si="47"/>
        <v>7.7480115273774013</v>
      </c>
      <c r="C758" s="31">
        <f t="shared" si="46"/>
        <v>9.2950917843550428E-3</v>
      </c>
      <c r="D758" s="31">
        <f t="shared" si="44"/>
        <v>9.1154176601634593E-2</v>
      </c>
      <c r="E758" s="31">
        <f t="shared" si="45"/>
        <v>0.1386108900017313</v>
      </c>
    </row>
    <row r="759" spans="2:5" ht="13.9" customHeight="1" x14ac:dyDescent="0.25">
      <c r="B759" s="30">
        <f t="shared" si="47"/>
        <v>7.7580115273774011</v>
      </c>
      <c r="C759" s="31">
        <f t="shared" si="46"/>
        <v>9.2711446656611272E-3</v>
      </c>
      <c r="D759" s="31">
        <f t="shared" si="44"/>
        <v>9.0919334392738971E-2</v>
      </c>
      <c r="E759" s="31">
        <f t="shared" si="45"/>
        <v>0.13861089000173127</v>
      </c>
    </row>
    <row r="760" spans="2:5" ht="13.9" customHeight="1" x14ac:dyDescent="0.25">
      <c r="B760" s="30">
        <f t="shared" si="47"/>
        <v>7.7680115273774009</v>
      </c>
      <c r="C760" s="31">
        <f t="shared" si="46"/>
        <v>9.2472899710117646E-3</v>
      </c>
      <c r="D760" s="31">
        <f t="shared" si="44"/>
        <v>9.068539855872107E-2</v>
      </c>
      <c r="E760" s="31">
        <f t="shared" si="45"/>
        <v>0.1386108900017313</v>
      </c>
    </row>
    <row r="761" spans="2:5" ht="13.9" customHeight="1" x14ac:dyDescent="0.25">
      <c r="B761" s="30">
        <f t="shared" si="47"/>
        <v>7.7780115273774006</v>
      </c>
      <c r="C761" s="31">
        <f t="shared" si="46"/>
        <v>9.223527225403259E-3</v>
      </c>
      <c r="D761" s="31">
        <f t="shared" si="44"/>
        <v>9.0452364441362135E-2</v>
      </c>
      <c r="E761" s="31">
        <f t="shared" si="45"/>
        <v>0.1386108900017313</v>
      </c>
    </row>
    <row r="762" spans="2:5" ht="13.9" customHeight="1" x14ac:dyDescent="0.25">
      <c r="B762" s="30">
        <f t="shared" si="47"/>
        <v>7.7880115273774004</v>
      </c>
      <c r="C762" s="31">
        <f t="shared" si="46"/>
        <v>9.1998559568795372E-3</v>
      </c>
      <c r="D762" s="31">
        <f t="shared" si="44"/>
        <v>9.0220227412330545E-2</v>
      </c>
      <c r="E762" s="31">
        <f t="shared" si="45"/>
        <v>0.1386108900017313</v>
      </c>
    </row>
    <row r="763" spans="2:5" ht="13.9" customHeight="1" x14ac:dyDescent="0.25">
      <c r="B763" s="30">
        <f t="shared" si="47"/>
        <v>7.7980115273774002</v>
      </c>
      <c r="C763" s="31">
        <f t="shared" si="46"/>
        <v>9.1762756965087199E-3</v>
      </c>
      <c r="D763" s="31">
        <f t="shared" si="44"/>
        <v>8.9988982872952053E-2</v>
      </c>
      <c r="E763" s="31">
        <f t="shared" si="45"/>
        <v>0.1386108900017313</v>
      </c>
    </row>
    <row r="764" spans="2:5" ht="13.9" customHeight="1" x14ac:dyDescent="0.25">
      <c r="B764" s="30">
        <f t="shared" si="47"/>
        <v>7.8080115273774</v>
      </c>
      <c r="C764" s="31">
        <f t="shared" si="46"/>
        <v>9.152785978359888E-3</v>
      </c>
      <c r="D764" s="31">
        <f t="shared" si="44"/>
        <v>8.9758626253981913E-2</v>
      </c>
      <c r="E764" s="31">
        <f t="shared" si="45"/>
        <v>0.1386108900017313</v>
      </c>
    </row>
    <row r="765" spans="2:5" ht="13.9" customHeight="1" x14ac:dyDescent="0.25">
      <c r="B765" s="30">
        <f t="shared" si="47"/>
        <v>7.8180115273773998</v>
      </c>
      <c r="C765" s="31">
        <f t="shared" si="46"/>
        <v>9.129386339480074E-3</v>
      </c>
      <c r="D765" s="31">
        <f t="shared" si="44"/>
        <v>8.952915301537924E-2</v>
      </c>
      <c r="E765" s="31">
        <f t="shared" si="45"/>
        <v>0.1386108900017313</v>
      </c>
    </row>
    <row r="766" spans="2:5" ht="13.9" customHeight="1" x14ac:dyDescent="0.25">
      <c r="B766" s="30">
        <f t="shared" si="47"/>
        <v>7.8280115273773996</v>
      </c>
      <c r="C766" s="31">
        <f t="shared" si="46"/>
        <v>9.1060763198714482E-3</v>
      </c>
      <c r="D766" s="31">
        <f t="shared" si="44"/>
        <v>8.9300558646083328E-2</v>
      </c>
      <c r="E766" s="31">
        <f t="shared" si="45"/>
        <v>0.1386108900017313</v>
      </c>
    </row>
    <row r="767" spans="2:5" ht="13.9" customHeight="1" x14ac:dyDescent="0.25">
      <c r="B767" s="30">
        <f t="shared" si="47"/>
        <v>7.8380115273773994</v>
      </c>
      <c r="C767" s="31">
        <f t="shared" si="46"/>
        <v>9.08285546246871E-3</v>
      </c>
      <c r="D767" s="31">
        <f t="shared" si="44"/>
        <v>8.9072838663791898E-2</v>
      </c>
      <c r="E767" s="31">
        <f t="shared" si="45"/>
        <v>0.1386108900017313</v>
      </c>
    </row>
    <row r="768" spans="2:5" ht="13.9" customHeight="1" x14ac:dyDescent="0.25">
      <c r="B768" s="30">
        <f t="shared" si="47"/>
        <v>7.8480115273773992</v>
      </c>
      <c r="C768" s="31">
        <f t="shared" si="46"/>
        <v>9.0597233131166858E-3</v>
      </c>
      <c r="D768" s="31">
        <f t="shared" si="44"/>
        <v>8.8845988614741397E-2</v>
      </c>
      <c r="E768" s="31">
        <f t="shared" si="45"/>
        <v>0.1386108900017313</v>
      </c>
    </row>
    <row r="769" spans="2:5" ht="13.9" customHeight="1" x14ac:dyDescent="0.25">
      <c r="B769" s="30">
        <f t="shared" si="47"/>
        <v>7.8580115273773989</v>
      </c>
      <c r="C769" s="31">
        <f t="shared" si="46"/>
        <v>9.0366794205481195E-3</v>
      </c>
      <c r="D769" s="31">
        <f t="shared" si="44"/>
        <v>8.8620004073489231E-2</v>
      </c>
      <c r="E769" s="31">
        <f t="shared" si="45"/>
        <v>0.13861089000173127</v>
      </c>
    </row>
    <row r="770" spans="2:5" ht="13.9" customHeight="1" x14ac:dyDescent="0.25">
      <c r="B770" s="30">
        <f t="shared" si="47"/>
        <v>7.8680115273773987</v>
      </c>
      <c r="C770" s="31">
        <f t="shared" si="46"/>
        <v>9.0137233363616672E-3</v>
      </c>
      <c r="D770" s="31">
        <f t="shared" si="44"/>
        <v>8.8394880642697959E-2</v>
      </c>
      <c r="E770" s="31">
        <f t="shared" si="45"/>
        <v>0.1386108900017313</v>
      </c>
    </row>
    <row r="771" spans="2:5" ht="13.9" customHeight="1" x14ac:dyDescent="0.25">
      <c r="B771" s="30">
        <f t="shared" si="47"/>
        <v>7.8780115273773985</v>
      </c>
      <c r="C771" s="31">
        <f t="shared" si="46"/>
        <v>8.9908546150000799E-3</v>
      </c>
      <c r="D771" s="31">
        <f t="shared" si="44"/>
        <v>8.8170613952921278E-2</v>
      </c>
      <c r="E771" s="31">
        <f t="shared" si="45"/>
        <v>0.13861089000173132</v>
      </c>
    </row>
    <row r="772" spans="2:5" ht="13.9" customHeight="1" x14ac:dyDescent="0.25">
      <c r="B772" s="30">
        <f t="shared" si="47"/>
        <v>7.8880115273773983</v>
      </c>
      <c r="C772" s="31">
        <f t="shared" si="46"/>
        <v>8.9680728137285851E-3</v>
      </c>
      <c r="D772" s="31">
        <f t="shared" si="44"/>
        <v>8.7947199662392103E-2</v>
      </c>
      <c r="E772" s="31">
        <f t="shared" si="45"/>
        <v>0.1386108900017313</v>
      </c>
    </row>
    <row r="773" spans="2:5" ht="13.9" customHeight="1" x14ac:dyDescent="0.25">
      <c r="B773" s="30">
        <f t="shared" si="47"/>
        <v>7.8980115273773981</v>
      </c>
      <c r="C773" s="31">
        <f t="shared" si="46"/>
        <v>8.9453774926134631E-3</v>
      </c>
      <c r="D773" s="31">
        <f t="shared" si="44"/>
        <v>8.7724633456812445E-2</v>
      </c>
      <c r="E773" s="31">
        <f t="shared" si="45"/>
        <v>0.1386108900017313</v>
      </c>
    </row>
    <row r="774" spans="2:5" ht="13.9" customHeight="1" x14ac:dyDescent="0.25">
      <c r="B774" s="30">
        <f t="shared" si="47"/>
        <v>7.9080115273773979</v>
      </c>
      <c r="C774" s="31">
        <f t="shared" si="46"/>
        <v>8.9227682145008001E-3</v>
      </c>
      <c r="D774" s="31">
        <f t="shared" si="44"/>
        <v>8.7502911049144996E-2</v>
      </c>
      <c r="E774" s="31">
        <f t="shared" si="45"/>
        <v>0.1386108900017313</v>
      </c>
    </row>
    <row r="775" spans="2:5" ht="13.9" customHeight="1" x14ac:dyDescent="0.25">
      <c r="B775" s="30">
        <f t="shared" si="47"/>
        <v>7.9180115273773977</v>
      </c>
      <c r="C775" s="31">
        <f t="shared" si="46"/>
        <v>8.9002445449954445E-3</v>
      </c>
      <c r="D775" s="31">
        <f t="shared" si="44"/>
        <v>8.728202817940682E-2</v>
      </c>
      <c r="E775" s="31">
        <f t="shared" si="45"/>
        <v>0.13861089000173132</v>
      </c>
    </row>
    <row r="776" spans="2:5" ht="13.9" customHeight="1" x14ac:dyDescent="0.25">
      <c r="B776" s="30">
        <f t="shared" si="47"/>
        <v>7.9280115273773974</v>
      </c>
      <c r="C776" s="31">
        <f t="shared" si="46"/>
        <v>8.8778060524401323E-3</v>
      </c>
      <c r="D776" s="31">
        <f t="shared" si="44"/>
        <v>8.7061980614464643E-2</v>
      </c>
      <c r="E776" s="31">
        <f t="shared" si="45"/>
        <v>0.1386108900017313</v>
      </c>
    </row>
    <row r="777" spans="2:5" ht="13.9" customHeight="1" x14ac:dyDescent="0.25">
      <c r="B777" s="30">
        <f t="shared" si="47"/>
        <v>7.9380115273773972</v>
      </c>
      <c r="C777" s="31">
        <f t="shared" si="46"/>
        <v>8.8554523078948188E-3</v>
      </c>
      <c r="D777" s="31">
        <f t="shared" ref="D777:D840" si="48">C777*9.8067</f>
        <v>8.6842764147832111E-2</v>
      </c>
      <c r="E777" s="31">
        <f t="shared" ref="E777:E840" si="49">((B777^2)/(4*PI()^2))*D777</f>
        <v>0.13861089000173127</v>
      </c>
    </row>
    <row r="778" spans="2:5" ht="13.9" customHeight="1" x14ac:dyDescent="0.25">
      <c r="B778" s="30">
        <f t="shared" si="47"/>
        <v>7.948011527377397</v>
      </c>
      <c r="C778" s="31">
        <f t="shared" si="46"/>
        <v>8.8331828851161698E-3</v>
      </c>
      <c r="D778" s="31">
        <f t="shared" si="48"/>
        <v>8.6624374599468743E-2</v>
      </c>
      <c r="E778" s="31">
        <f t="shared" si="49"/>
        <v>0.1386108900017313</v>
      </c>
    </row>
    <row r="779" spans="2:5" ht="13.9" customHeight="1" x14ac:dyDescent="0.25">
      <c r="B779" s="30">
        <f t="shared" si="47"/>
        <v>7.9580115273773968</v>
      </c>
      <c r="C779" s="31">
        <f t="shared" si="46"/>
        <v>8.8109973605372399E-3</v>
      </c>
      <c r="D779" s="31">
        <f t="shared" si="48"/>
        <v>8.640680781558055E-2</v>
      </c>
      <c r="E779" s="31">
        <f t="shared" si="49"/>
        <v>0.13861089000173132</v>
      </c>
    </row>
    <row r="780" spans="2:5" ht="13.9" customHeight="1" x14ac:dyDescent="0.25">
      <c r="B780" s="30">
        <f t="shared" si="47"/>
        <v>7.9680115273773966</v>
      </c>
      <c r="C780" s="31">
        <f t="shared" si="46"/>
        <v>8.7888953132473392E-3</v>
      </c>
      <c r="D780" s="31">
        <f t="shared" si="48"/>
        <v>8.6190059668422678E-2</v>
      </c>
      <c r="E780" s="31">
        <f t="shared" si="49"/>
        <v>0.1386108900017313</v>
      </c>
    </row>
    <row r="781" spans="2:5" ht="13.9" customHeight="1" x14ac:dyDescent="0.25">
      <c r="B781" s="30">
        <f t="shared" si="47"/>
        <v>7.9780115273773964</v>
      </c>
      <c r="C781" s="31">
        <f t="shared" ref="C781:C844" si="50">IF(B781&lt;6,$C$5/B781,6*$C$5/B781^2)</f>
        <v>8.7668763249720665E-3</v>
      </c>
      <c r="D781" s="31">
        <f t="shared" si="48"/>
        <v>8.5974126056103564E-2</v>
      </c>
      <c r="E781" s="31">
        <f t="shared" si="49"/>
        <v>0.1386108900017313</v>
      </c>
    </row>
    <row r="782" spans="2:5" ht="13.9" customHeight="1" x14ac:dyDescent="0.25">
      <c r="B782" s="30">
        <f t="shared" ref="B782:B845" si="51">B781+0.01</f>
        <v>7.9880115273773962</v>
      </c>
      <c r="C782" s="31">
        <f t="shared" si="50"/>
        <v>8.7449399800535194E-3</v>
      </c>
      <c r="D782" s="31">
        <f t="shared" si="48"/>
        <v>8.5759002902390843E-2</v>
      </c>
      <c r="E782" s="31">
        <f t="shared" si="49"/>
        <v>0.1386108900017313</v>
      </c>
    </row>
    <row r="783" spans="2:5" ht="13.9" customHeight="1" x14ac:dyDescent="0.25">
      <c r="B783" s="30">
        <f t="shared" si="51"/>
        <v>7.998011527377396</v>
      </c>
      <c r="C783" s="31">
        <f t="shared" si="50"/>
        <v>8.7230858654306753E-3</v>
      </c>
      <c r="D783" s="31">
        <f t="shared" si="48"/>
        <v>8.5544686156519001E-2</v>
      </c>
      <c r="E783" s="31">
        <f t="shared" si="49"/>
        <v>0.1386108900017313</v>
      </c>
    </row>
    <row r="784" spans="2:5" ht="13.9" customHeight="1" x14ac:dyDescent="0.25">
      <c r="B784" s="30">
        <f t="shared" si="51"/>
        <v>8.0080115273773966</v>
      </c>
      <c r="C784" s="31">
        <f t="shared" si="50"/>
        <v>8.7013135706199493E-3</v>
      </c>
      <c r="D784" s="31">
        <f t="shared" si="48"/>
        <v>8.533117179299865E-2</v>
      </c>
      <c r="E784" s="31">
        <f t="shared" si="49"/>
        <v>0.1386108900017313</v>
      </c>
    </row>
    <row r="785" spans="2:5" ht="13.9" customHeight="1" x14ac:dyDescent="0.25">
      <c r="B785" s="30">
        <f t="shared" si="51"/>
        <v>8.0180115273773964</v>
      </c>
      <c r="C785" s="31">
        <f t="shared" si="50"/>
        <v>8.6796226876959225E-3</v>
      </c>
      <c r="D785" s="31">
        <f t="shared" si="48"/>
        <v>8.5118455811427601E-2</v>
      </c>
      <c r="E785" s="31">
        <f t="shared" si="49"/>
        <v>0.1386108900017313</v>
      </c>
    </row>
    <row r="786" spans="2:5" ht="13.9" customHeight="1" x14ac:dyDescent="0.25">
      <c r="B786" s="30">
        <f t="shared" si="51"/>
        <v>8.0280115273773962</v>
      </c>
      <c r="C786" s="31">
        <f t="shared" si="50"/>
        <v>8.6580128112722279E-3</v>
      </c>
      <c r="D786" s="31">
        <f t="shared" si="48"/>
        <v>8.4906534236303358E-2</v>
      </c>
      <c r="E786" s="31">
        <f t="shared" si="49"/>
        <v>0.1386108900017313</v>
      </c>
    </row>
    <row r="787" spans="2:5" ht="13.9" customHeight="1" x14ac:dyDescent="0.25">
      <c r="B787" s="30">
        <f t="shared" si="51"/>
        <v>8.038011527377396</v>
      </c>
      <c r="C787" s="31">
        <f t="shared" si="50"/>
        <v>8.6364835384826096E-3</v>
      </c>
      <c r="D787" s="31">
        <f t="shared" si="48"/>
        <v>8.4695403116837403E-2</v>
      </c>
      <c r="E787" s="31">
        <f t="shared" si="49"/>
        <v>0.1386108900017313</v>
      </c>
    </row>
    <row r="788" spans="2:5" ht="13.9" customHeight="1" x14ac:dyDescent="0.25">
      <c r="B788" s="30">
        <f t="shared" si="51"/>
        <v>8.0480115273773958</v>
      </c>
      <c r="C788" s="31">
        <f t="shared" si="50"/>
        <v>8.6150344689621544E-3</v>
      </c>
      <c r="D788" s="31">
        <f t="shared" si="48"/>
        <v>8.4485058526771156E-2</v>
      </c>
      <c r="E788" s="31">
        <f t="shared" si="49"/>
        <v>0.1386108900017313</v>
      </c>
    </row>
    <row r="789" spans="2:5" ht="13.9" customHeight="1" x14ac:dyDescent="0.25">
      <c r="B789" s="30">
        <f t="shared" si="51"/>
        <v>8.0580115273773956</v>
      </c>
      <c r="C789" s="31">
        <f t="shared" si="50"/>
        <v>8.5936652048286665E-3</v>
      </c>
      <c r="D789" s="31">
        <f t="shared" si="48"/>
        <v>8.4275496564193281E-2</v>
      </c>
      <c r="E789" s="31">
        <f t="shared" si="49"/>
        <v>0.1386108900017313</v>
      </c>
    </row>
    <row r="790" spans="2:5" ht="13.9" customHeight="1" x14ac:dyDescent="0.25">
      <c r="B790" s="30">
        <f t="shared" si="51"/>
        <v>8.0680115273773954</v>
      </c>
      <c r="C790" s="31">
        <f t="shared" si="50"/>
        <v>8.572375350664227E-3</v>
      </c>
      <c r="D790" s="31">
        <f t="shared" si="48"/>
        <v>8.4066713351358874E-2</v>
      </c>
      <c r="E790" s="31">
        <f t="shared" si="49"/>
        <v>0.1386108900017313</v>
      </c>
    </row>
    <row r="791" spans="2:5" ht="13.9" customHeight="1" x14ac:dyDescent="0.25">
      <c r="B791" s="30">
        <f t="shared" si="51"/>
        <v>8.0780115273773951</v>
      </c>
      <c r="C791" s="31">
        <f t="shared" si="50"/>
        <v>8.5511645134968926E-3</v>
      </c>
      <c r="D791" s="31">
        <f t="shared" si="48"/>
        <v>8.385870503450997E-2</v>
      </c>
      <c r="E791" s="31">
        <f t="shared" si="49"/>
        <v>0.13861089000173127</v>
      </c>
    </row>
    <row r="792" spans="2:5" ht="13.9" customHeight="1" x14ac:dyDescent="0.25">
      <c r="B792" s="30">
        <f t="shared" si="51"/>
        <v>8.0880115273773949</v>
      </c>
      <c r="C792" s="31">
        <f t="shared" si="50"/>
        <v>8.5300323027825715E-3</v>
      </c>
      <c r="D792" s="31">
        <f t="shared" si="48"/>
        <v>8.3651467783697836E-2</v>
      </c>
      <c r="E792" s="31">
        <f t="shared" si="49"/>
        <v>0.1386108900017313</v>
      </c>
    </row>
    <row r="793" spans="2:5" ht="13.9" customHeight="1" x14ac:dyDescent="0.25">
      <c r="B793" s="30">
        <f t="shared" si="51"/>
        <v>8.0980115273773947</v>
      </c>
      <c r="C793" s="31">
        <f t="shared" si="50"/>
        <v>8.5089783303870323E-3</v>
      </c>
      <c r="D793" s="31">
        <f t="shared" si="48"/>
        <v>8.3444997792606501E-2</v>
      </c>
      <c r="E793" s="31">
        <f t="shared" si="49"/>
        <v>0.1386108900017313</v>
      </c>
    </row>
    <row r="794" spans="2:5" ht="13.9" customHeight="1" x14ac:dyDescent="0.25">
      <c r="B794" s="30">
        <f t="shared" si="51"/>
        <v>8.1080115273773945</v>
      </c>
      <c r="C794" s="31">
        <f t="shared" si="50"/>
        <v>8.4880022105680956E-3</v>
      </c>
      <c r="D794" s="31">
        <f t="shared" si="48"/>
        <v>8.3239291278378133E-2</v>
      </c>
      <c r="E794" s="31">
        <f t="shared" si="49"/>
        <v>0.1386108900017313</v>
      </c>
    </row>
    <row r="795" spans="2:5" ht="13.9" customHeight="1" x14ac:dyDescent="0.25">
      <c r="B795" s="30">
        <f t="shared" si="51"/>
        <v>8.1180115273773943</v>
      </c>
      <c r="C795" s="31">
        <f t="shared" si="50"/>
        <v>8.4671035599579551E-3</v>
      </c>
      <c r="D795" s="31">
        <f t="shared" si="48"/>
        <v>8.3034344481439676E-2</v>
      </c>
      <c r="E795" s="31">
        <f t="shared" si="49"/>
        <v>0.13861089000173127</v>
      </c>
    </row>
    <row r="796" spans="2:5" ht="13.9" customHeight="1" x14ac:dyDescent="0.25">
      <c r="B796" s="30">
        <f t="shared" si="51"/>
        <v>8.1280115273773941</v>
      </c>
      <c r="C796" s="31">
        <f t="shared" si="50"/>
        <v>8.4462819975456693E-3</v>
      </c>
      <c r="D796" s="31">
        <f t="shared" si="48"/>
        <v>8.2830153665331113E-2</v>
      </c>
      <c r="E796" s="31">
        <f t="shared" si="49"/>
        <v>0.1386108900017313</v>
      </c>
    </row>
    <row r="797" spans="2:5" ht="13.9" customHeight="1" x14ac:dyDescent="0.25">
      <c r="B797" s="30">
        <f t="shared" si="51"/>
        <v>8.1380115273773939</v>
      </c>
      <c r="C797" s="31">
        <f t="shared" si="50"/>
        <v>8.4255371446597897E-3</v>
      </c>
      <c r="D797" s="31">
        <f t="shared" si="48"/>
        <v>8.262671511653516E-2</v>
      </c>
      <c r="E797" s="31">
        <f t="shared" si="49"/>
        <v>0.1386108900017313</v>
      </c>
    </row>
    <row r="798" spans="2:5" ht="13.9" customHeight="1" x14ac:dyDescent="0.25">
      <c r="B798" s="30">
        <f t="shared" si="51"/>
        <v>8.1480115273773936</v>
      </c>
      <c r="C798" s="31">
        <f t="shared" si="50"/>
        <v>8.404868624951144E-3</v>
      </c>
      <c r="D798" s="31">
        <f t="shared" si="48"/>
        <v>8.2424025144308383E-2</v>
      </c>
      <c r="E798" s="31">
        <f t="shared" si="49"/>
        <v>0.1386108900017313</v>
      </c>
    </row>
    <row r="799" spans="2:5" ht="13.9" customHeight="1" x14ac:dyDescent="0.25">
      <c r="B799" s="30">
        <f t="shared" si="51"/>
        <v>8.1580115273773934</v>
      </c>
      <c r="C799" s="31">
        <f t="shared" si="50"/>
        <v>8.3842760643757716E-3</v>
      </c>
      <c r="D799" s="31">
        <f t="shared" si="48"/>
        <v>8.2222080080513876E-2</v>
      </c>
      <c r="E799" s="31">
        <f t="shared" si="49"/>
        <v>0.1386108900017313</v>
      </c>
    </row>
    <row r="800" spans="2:5" ht="13.9" customHeight="1" x14ac:dyDescent="0.25">
      <c r="B800" s="30">
        <f t="shared" si="51"/>
        <v>8.1680115273773932</v>
      </c>
      <c r="C800" s="31">
        <f t="shared" si="50"/>
        <v>8.3637590911779924E-3</v>
      </c>
      <c r="D800" s="31">
        <f t="shared" si="48"/>
        <v>8.2020876279455215E-2</v>
      </c>
      <c r="E800" s="31">
        <f t="shared" si="49"/>
        <v>0.13861089000173127</v>
      </c>
    </row>
    <row r="801" spans="2:5" ht="13.9" customHeight="1" x14ac:dyDescent="0.25">
      <c r="B801" s="30">
        <f t="shared" si="51"/>
        <v>8.178011527377393</v>
      </c>
      <c r="C801" s="31">
        <f t="shared" si="50"/>
        <v>8.3433173358736425E-3</v>
      </c>
      <c r="D801" s="31">
        <f t="shared" si="48"/>
        <v>8.1820410117712045E-2</v>
      </c>
      <c r="E801" s="31">
        <f t="shared" si="49"/>
        <v>0.1386108900017313</v>
      </c>
    </row>
    <row r="802" spans="2:5" ht="13.9" customHeight="1" x14ac:dyDescent="0.25">
      <c r="B802" s="30">
        <f t="shared" si="51"/>
        <v>8.1880115273773928</v>
      </c>
      <c r="C802" s="31">
        <f t="shared" si="50"/>
        <v>8.3229504312334196E-3</v>
      </c>
      <c r="D802" s="31">
        <f t="shared" si="48"/>
        <v>8.1620677993976765E-2</v>
      </c>
      <c r="E802" s="31">
        <f t="shared" si="49"/>
        <v>0.1386108900017313</v>
      </c>
    </row>
    <row r="803" spans="2:5" ht="13.9" customHeight="1" x14ac:dyDescent="0.25">
      <c r="B803" s="30">
        <f t="shared" si="51"/>
        <v>8.1980115273773926</v>
      </c>
      <c r="C803" s="31">
        <f t="shared" si="50"/>
        <v>8.3026580122664093E-3</v>
      </c>
      <c r="D803" s="31">
        <f t="shared" si="48"/>
        <v>8.1421676328892995E-2</v>
      </c>
      <c r="E803" s="31">
        <f t="shared" si="49"/>
        <v>0.1386108900017313</v>
      </c>
    </row>
    <row r="804" spans="2:5" ht="13.9" customHeight="1" x14ac:dyDescent="0.25">
      <c r="B804" s="30">
        <f t="shared" si="51"/>
        <v>8.2080115273773924</v>
      </c>
      <c r="C804" s="31">
        <f t="shared" si="50"/>
        <v>8.2824397162037169E-3</v>
      </c>
      <c r="D804" s="31">
        <f t="shared" si="48"/>
        <v>8.1223401564894979E-2</v>
      </c>
      <c r="E804" s="31">
        <f t="shared" si="49"/>
        <v>0.13861089000173127</v>
      </c>
    </row>
    <row r="805" spans="2:5" ht="13.9" customHeight="1" x14ac:dyDescent="0.25">
      <c r="B805" s="30">
        <f t="shared" si="51"/>
        <v>8.2180115273773922</v>
      </c>
      <c r="C805" s="31">
        <f t="shared" si="50"/>
        <v>8.26229518248227E-3</v>
      </c>
      <c r="D805" s="31">
        <f t="shared" si="48"/>
        <v>8.1025850166048866E-2</v>
      </c>
      <c r="E805" s="31">
        <f t="shared" si="49"/>
        <v>0.13861089000173127</v>
      </c>
    </row>
    <row r="806" spans="2:5" ht="13.9" customHeight="1" x14ac:dyDescent="0.25">
      <c r="B806" s="30">
        <f t="shared" si="51"/>
        <v>8.2280115273773919</v>
      </c>
      <c r="C806" s="31">
        <f t="shared" si="50"/>
        <v>8.2422240527287253E-3</v>
      </c>
      <c r="D806" s="31">
        <f t="shared" si="48"/>
        <v>8.0829018617894779E-2</v>
      </c>
      <c r="E806" s="31">
        <f t="shared" si="49"/>
        <v>0.13861089000173127</v>
      </c>
    </row>
    <row r="807" spans="2:5" ht="13.9" customHeight="1" x14ac:dyDescent="0.25">
      <c r="B807" s="30">
        <f t="shared" si="51"/>
        <v>8.2380115273773917</v>
      </c>
      <c r="C807" s="31">
        <f t="shared" si="50"/>
        <v>8.222225970743546E-3</v>
      </c>
      <c r="D807" s="31">
        <f t="shared" si="48"/>
        <v>8.0632903427290722E-2</v>
      </c>
      <c r="E807" s="31">
        <f t="shared" si="49"/>
        <v>0.13861089000173127</v>
      </c>
    </row>
    <row r="808" spans="2:5" ht="13.9" customHeight="1" x14ac:dyDescent="0.25">
      <c r="B808" s="30">
        <f t="shared" si="51"/>
        <v>8.2480115273773915</v>
      </c>
      <c r="C808" s="31">
        <f t="shared" si="50"/>
        <v>8.202300582485186E-3</v>
      </c>
      <c r="D808" s="31">
        <f t="shared" si="48"/>
        <v>8.0437501122257463E-2</v>
      </c>
      <c r="E808" s="31">
        <f t="shared" si="49"/>
        <v>0.13861089000173127</v>
      </c>
    </row>
    <row r="809" spans="2:5" ht="13.9" customHeight="1" x14ac:dyDescent="0.25">
      <c r="B809" s="30">
        <f t="shared" si="51"/>
        <v>8.2580115273773913</v>
      </c>
      <c r="C809" s="31">
        <f t="shared" si="50"/>
        <v>8.182447536054429E-3</v>
      </c>
      <c r="D809" s="31">
        <f t="shared" si="48"/>
        <v>8.0242808251824962E-2</v>
      </c>
      <c r="E809" s="31">
        <f t="shared" si="49"/>
        <v>0.13861089000173127</v>
      </c>
    </row>
    <row r="810" spans="2:5" ht="13.9" customHeight="1" x14ac:dyDescent="0.25">
      <c r="B810" s="30">
        <f t="shared" si="51"/>
        <v>8.2680115273773911</v>
      </c>
      <c r="C810" s="31">
        <f t="shared" si="50"/>
        <v>8.1626664816788451E-3</v>
      </c>
      <c r="D810" s="31">
        <f t="shared" si="48"/>
        <v>8.0048821385879931E-2</v>
      </c>
      <c r="E810" s="31">
        <f t="shared" si="49"/>
        <v>0.1386108900017313</v>
      </c>
    </row>
    <row r="811" spans="2:5" ht="13.9" customHeight="1" x14ac:dyDescent="0.25">
      <c r="B811" s="30">
        <f t="shared" si="51"/>
        <v>8.2780115273773909</v>
      </c>
      <c r="C811" s="31">
        <f t="shared" si="50"/>
        <v>8.1429570716973886E-3</v>
      </c>
      <c r="D811" s="31">
        <f t="shared" si="48"/>
        <v>7.985553711501478E-2</v>
      </c>
      <c r="E811" s="31">
        <f t="shared" si="49"/>
        <v>0.1386108900017313</v>
      </c>
    </row>
    <row r="812" spans="2:5" ht="13.9" customHeight="1" x14ac:dyDescent="0.25">
      <c r="B812" s="30">
        <f t="shared" si="51"/>
        <v>8.2880115273773907</v>
      </c>
      <c r="C812" s="31">
        <f t="shared" si="50"/>
        <v>8.12331896054512E-3</v>
      </c>
      <c r="D812" s="31">
        <f t="shared" si="48"/>
        <v>7.9662952050377822E-2</v>
      </c>
      <c r="E812" s="31">
        <f t="shared" si="49"/>
        <v>0.1386108900017313</v>
      </c>
    </row>
    <row r="813" spans="2:5" ht="13.9" customHeight="1" x14ac:dyDescent="0.25">
      <c r="B813" s="30">
        <f t="shared" si="51"/>
        <v>8.2980115273773905</v>
      </c>
      <c r="C813" s="31">
        <f t="shared" si="50"/>
        <v>8.1037518047380585E-3</v>
      </c>
      <c r="D813" s="31">
        <f t="shared" si="48"/>
        <v>7.9471062823524716E-2</v>
      </c>
      <c r="E813" s="31">
        <f t="shared" si="49"/>
        <v>0.1386108900017313</v>
      </c>
    </row>
    <row r="814" spans="2:5" ht="13.9" customHeight="1" x14ac:dyDescent="0.25">
      <c r="B814" s="30">
        <f t="shared" si="51"/>
        <v>8.3080115273773902</v>
      </c>
      <c r="C814" s="31">
        <f t="shared" si="50"/>
        <v>8.084255262858166E-3</v>
      </c>
      <c r="D814" s="31">
        <f t="shared" si="48"/>
        <v>7.9279866086271175E-2</v>
      </c>
      <c r="E814" s="31">
        <f t="shared" si="49"/>
        <v>0.13861089000173127</v>
      </c>
    </row>
    <row r="815" spans="2:5" ht="13.9" customHeight="1" x14ac:dyDescent="0.25">
      <c r="B815" s="30">
        <f t="shared" si="51"/>
        <v>8.31801152737739</v>
      </c>
      <c r="C815" s="31">
        <f t="shared" si="50"/>
        <v>8.0648289955384516E-3</v>
      </c>
      <c r="D815" s="31">
        <f t="shared" si="48"/>
        <v>7.9089358510546923E-2</v>
      </c>
      <c r="E815" s="31">
        <f t="shared" si="49"/>
        <v>0.13861089000173127</v>
      </c>
    </row>
    <row r="816" spans="2:5" ht="13.9" customHeight="1" x14ac:dyDescent="0.25">
      <c r="B816" s="30">
        <f t="shared" si="51"/>
        <v>8.3280115273773898</v>
      </c>
      <c r="C816" s="31">
        <f t="shared" si="50"/>
        <v>8.0454726654482049E-3</v>
      </c>
      <c r="D816" s="31">
        <f t="shared" si="48"/>
        <v>7.8899536788250901E-2</v>
      </c>
      <c r="E816" s="31">
        <f t="shared" si="49"/>
        <v>0.1386108900017313</v>
      </c>
    </row>
    <row r="817" spans="2:5" ht="13.9" customHeight="1" x14ac:dyDescent="0.25">
      <c r="B817" s="30">
        <f t="shared" si="51"/>
        <v>8.3380115273773896</v>
      </c>
      <c r="C817" s="31">
        <f t="shared" si="50"/>
        <v>8.0261859372783451E-3</v>
      </c>
      <c r="D817" s="31">
        <f t="shared" si="48"/>
        <v>7.8710397631107543E-2</v>
      </c>
      <c r="E817" s="31">
        <f t="shared" si="49"/>
        <v>0.1386108900017313</v>
      </c>
    </row>
    <row r="818" spans="2:5" ht="13.9" customHeight="1" x14ac:dyDescent="0.25">
      <c r="B818" s="30">
        <f t="shared" si="51"/>
        <v>8.3480115273773894</v>
      </c>
      <c r="C818" s="31">
        <f t="shared" si="50"/>
        <v>8.0069684777269064E-3</v>
      </c>
      <c r="D818" s="31">
        <f t="shared" si="48"/>
        <v>7.852193777052445E-2</v>
      </c>
      <c r="E818" s="31">
        <f t="shared" si="49"/>
        <v>0.1386108900017313</v>
      </c>
    </row>
    <row r="819" spans="2:5" ht="13.9" customHeight="1" x14ac:dyDescent="0.25">
      <c r="B819" s="30">
        <f t="shared" si="51"/>
        <v>8.3580115273773892</v>
      </c>
      <c r="C819" s="31">
        <f t="shared" si="50"/>
        <v>7.987819955484643E-3</v>
      </c>
      <c r="D819" s="31">
        <f t="shared" si="48"/>
        <v>7.8334153957451247E-2</v>
      </c>
      <c r="E819" s="31">
        <f t="shared" si="49"/>
        <v>0.1386108900017313</v>
      </c>
    </row>
    <row r="820" spans="2:5" ht="13.9" customHeight="1" x14ac:dyDescent="0.25">
      <c r="B820" s="30">
        <f t="shared" si="51"/>
        <v>8.368011527377389</v>
      </c>
      <c r="C820" s="31">
        <f t="shared" si="50"/>
        <v>7.9687400412207336E-3</v>
      </c>
      <c r="D820" s="31">
        <f t="shared" si="48"/>
        <v>7.8147042962239358E-2</v>
      </c>
      <c r="E820" s="31">
        <f t="shared" si="49"/>
        <v>0.1386108900017313</v>
      </c>
    </row>
    <row r="821" spans="2:5" ht="13.9" customHeight="1" x14ac:dyDescent="0.25">
      <c r="B821" s="30">
        <f t="shared" si="51"/>
        <v>8.3780115273773887</v>
      </c>
      <c r="C821" s="31">
        <f t="shared" si="50"/>
        <v>7.94972840756864E-3</v>
      </c>
      <c r="D821" s="31">
        <f t="shared" si="48"/>
        <v>7.796060157450338E-2</v>
      </c>
      <c r="E821" s="31">
        <f t="shared" si="49"/>
        <v>0.1386108900017313</v>
      </c>
    </row>
    <row r="822" spans="2:5" ht="13.9" customHeight="1" x14ac:dyDescent="0.25">
      <c r="B822" s="30">
        <f t="shared" si="51"/>
        <v>8.3880115273773885</v>
      </c>
      <c r="C822" s="31">
        <f t="shared" si="50"/>
        <v>7.9307847291120448E-3</v>
      </c>
      <c r="D822" s="31">
        <f t="shared" si="48"/>
        <v>7.7774826602983085E-2</v>
      </c>
      <c r="E822" s="31">
        <f t="shared" si="49"/>
        <v>0.1386108900017313</v>
      </c>
    </row>
    <row r="823" spans="2:5" ht="13.9" customHeight="1" x14ac:dyDescent="0.25">
      <c r="B823" s="30">
        <f t="shared" si="51"/>
        <v>8.3980115273773883</v>
      </c>
      <c r="C823" s="31">
        <f t="shared" si="50"/>
        <v>7.9119086823709502E-3</v>
      </c>
      <c r="D823" s="31">
        <f t="shared" si="48"/>
        <v>7.7589714875407195E-2</v>
      </c>
      <c r="E823" s="31">
        <f t="shared" si="49"/>
        <v>0.1386108900017313</v>
      </c>
    </row>
    <row r="824" spans="2:5" ht="13.9" customHeight="1" x14ac:dyDescent="0.25">
      <c r="B824" s="30">
        <f t="shared" si="51"/>
        <v>8.4080115273773881</v>
      </c>
      <c r="C824" s="31">
        <f t="shared" si="50"/>
        <v>7.893099945787841E-3</v>
      </c>
      <c r="D824" s="31">
        <f t="shared" si="48"/>
        <v>7.7405263238357613E-2</v>
      </c>
      <c r="E824" s="31">
        <f t="shared" si="49"/>
        <v>0.1386108900017313</v>
      </c>
    </row>
    <row r="825" spans="2:5" ht="13.9" customHeight="1" x14ac:dyDescent="0.25">
      <c r="B825" s="30">
        <f t="shared" si="51"/>
        <v>8.4180115273773879</v>
      </c>
      <c r="C825" s="31">
        <f t="shared" si="50"/>
        <v>7.8743581997140141E-3</v>
      </c>
      <c r="D825" s="31">
        <f t="shared" si="48"/>
        <v>7.7221468557135423E-2</v>
      </c>
      <c r="E825" s="31">
        <f t="shared" si="49"/>
        <v>0.13861089000173127</v>
      </c>
    </row>
    <row r="826" spans="2:5" ht="13.9" customHeight="1" x14ac:dyDescent="0.25">
      <c r="B826" s="30">
        <f t="shared" si="51"/>
        <v>8.4280115273773877</v>
      </c>
      <c r="C826" s="31">
        <f t="shared" si="50"/>
        <v>7.8556831263959879E-3</v>
      </c>
      <c r="D826" s="31">
        <f t="shared" si="48"/>
        <v>7.7038327715627533E-2</v>
      </c>
      <c r="E826" s="31">
        <f t="shared" si="49"/>
        <v>0.1386108900017313</v>
      </c>
    </row>
    <row r="827" spans="2:5" ht="13.9" customHeight="1" x14ac:dyDescent="0.25">
      <c r="B827" s="30">
        <f t="shared" si="51"/>
        <v>8.4380115273773875</v>
      </c>
      <c r="C827" s="31">
        <f t="shared" si="50"/>
        <v>7.8370744099620256E-3</v>
      </c>
      <c r="D827" s="31">
        <f t="shared" si="48"/>
        <v>7.6855837616174594E-2</v>
      </c>
      <c r="E827" s="31">
        <f t="shared" si="49"/>
        <v>0.1386108900017313</v>
      </c>
    </row>
    <row r="828" spans="2:5" ht="13.9" customHeight="1" x14ac:dyDescent="0.25">
      <c r="B828" s="30">
        <f t="shared" si="51"/>
        <v>8.4480115273773873</v>
      </c>
      <c r="C828" s="31">
        <f t="shared" si="50"/>
        <v>7.8185317364087951E-3</v>
      </c>
      <c r="D828" s="31">
        <f t="shared" si="48"/>
        <v>7.6673995179440124E-2</v>
      </c>
      <c r="E828" s="31">
        <f t="shared" si="49"/>
        <v>0.13861089000173127</v>
      </c>
    </row>
    <row r="829" spans="2:5" ht="13.9" customHeight="1" x14ac:dyDescent="0.25">
      <c r="B829" s="30">
        <f t="shared" si="51"/>
        <v>8.458011527377387</v>
      </c>
      <c r="C829" s="31">
        <f t="shared" si="50"/>
        <v>7.8000547935881126E-3</v>
      </c>
      <c r="D829" s="31">
        <f t="shared" si="48"/>
        <v>7.6492797344280536E-2</v>
      </c>
      <c r="E829" s="31">
        <f t="shared" si="49"/>
        <v>0.1386108900017313</v>
      </c>
    </row>
    <row r="830" spans="2:5" ht="13.9" customHeight="1" x14ac:dyDescent="0.25">
      <c r="B830" s="30">
        <f t="shared" si="51"/>
        <v>8.4680115273773868</v>
      </c>
      <c r="C830" s="31">
        <f t="shared" si="50"/>
        <v>7.7816432711938039E-3</v>
      </c>
      <c r="D830" s="31">
        <f t="shared" si="48"/>
        <v>7.6312241067616277E-2</v>
      </c>
      <c r="E830" s="31">
        <f t="shared" si="49"/>
        <v>0.1386108900017313</v>
      </c>
    </row>
    <row r="831" spans="2:5" ht="13.9" customHeight="1" x14ac:dyDescent="0.25">
      <c r="B831" s="30">
        <f t="shared" si="51"/>
        <v>8.4780115273773866</v>
      </c>
      <c r="C831" s="31">
        <f t="shared" si="50"/>
        <v>7.7632968607486818E-3</v>
      </c>
      <c r="D831" s="31">
        <f t="shared" si="48"/>
        <v>7.6132323324304099E-2</v>
      </c>
      <c r="E831" s="31">
        <f t="shared" si="49"/>
        <v>0.1386108900017313</v>
      </c>
    </row>
    <row r="832" spans="2:5" ht="13.9" customHeight="1" x14ac:dyDescent="0.25">
      <c r="B832" s="30">
        <f t="shared" si="51"/>
        <v>8.4880115273773864</v>
      </c>
      <c r="C832" s="31">
        <f t="shared" si="50"/>
        <v>7.7450152555916226E-3</v>
      </c>
      <c r="D832" s="31">
        <f t="shared" si="48"/>
        <v>7.5953041107010358E-2</v>
      </c>
      <c r="E832" s="31">
        <f t="shared" si="49"/>
        <v>0.13861089000173127</v>
      </c>
    </row>
    <row r="833" spans="2:5" ht="13.9" customHeight="1" x14ac:dyDescent="0.25">
      <c r="B833" s="30">
        <f t="shared" si="51"/>
        <v>8.4980115273773862</v>
      </c>
      <c r="C833" s="31">
        <f t="shared" si="50"/>
        <v>7.7267981508647521E-3</v>
      </c>
      <c r="D833" s="31">
        <f t="shared" si="48"/>
        <v>7.5774391426085358E-2</v>
      </c>
      <c r="E833" s="31">
        <f t="shared" si="49"/>
        <v>0.13861089000173127</v>
      </c>
    </row>
    <row r="834" spans="2:5" ht="13.9" customHeight="1" x14ac:dyDescent="0.25">
      <c r="B834" s="30">
        <f t="shared" si="51"/>
        <v>8.508011527377386</v>
      </c>
      <c r="C834" s="31">
        <f t="shared" si="50"/>
        <v>7.7086452435007344E-3</v>
      </c>
      <c r="D834" s="31">
        <f t="shared" si="48"/>
        <v>7.5596371309438651E-2</v>
      </c>
      <c r="E834" s="31">
        <f t="shared" si="49"/>
        <v>0.1386108900017313</v>
      </c>
    </row>
    <row r="835" spans="2:5" ht="13.9" customHeight="1" x14ac:dyDescent="0.25">
      <c r="B835" s="30">
        <f t="shared" si="51"/>
        <v>8.5180115273773858</v>
      </c>
      <c r="C835" s="31">
        <f t="shared" si="50"/>
        <v>7.6905562322101689E-3</v>
      </c>
      <c r="D835" s="31">
        <f t="shared" si="48"/>
        <v>7.5418977802415452E-2</v>
      </c>
      <c r="E835" s="31">
        <f t="shared" si="49"/>
        <v>0.1386108900017313</v>
      </c>
    </row>
    <row r="836" spans="2:5" ht="13.9" customHeight="1" x14ac:dyDescent="0.25">
      <c r="B836" s="30">
        <f t="shared" si="51"/>
        <v>8.5280115273773855</v>
      </c>
      <c r="C836" s="31">
        <f t="shared" si="50"/>
        <v>7.6725308174690858E-3</v>
      </c>
      <c r="D836" s="31">
        <f t="shared" si="48"/>
        <v>7.5242207967674085E-2</v>
      </c>
      <c r="E836" s="31">
        <f t="shared" si="49"/>
        <v>0.1386108900017313</v>
      </c>
    </row>
    <row r="837" spans="2:5" ht="13.9" customHeight="1" x14ac:dyDescent="0.25">
      <c r="B837" s="30">
        <f t="shared" si="51"/>
        <v>8.5380115273773853</v>
      </c>
      <c r="C837" s="31">
        <f t="shared" si="50"/>
        <v>7.6545687015065539E-3</v>
      </c>
      <c r="D837" s="31">
        <f t="shared" si="48"/>
        <v>7.5066058885064318E-2</v>
      </c>
      <c r="E837" s="31">
        <f t="shared" si="49"/>
        <v>0.1386108900017313</v>
      </c>
    </row>
    <row r="838" spans="2:5" ht="13.9" customHeight="1" x14ac:dyDescent="0.25">
      <c r="B838" s="30">
        <f t="shared" si="51"/>
        <v>8.5480115273773851</v>
      </c>
      <c r="C838" s="31">
        <f t="shared" si="50"/>
        <v>7.6366695882923719E-3</v>
      </c>
      <c r="D838" s="31">
        <f t="shared" si="48"/>
        <v>7.4890527651506791E-2</v>
      </c>
      <c r="E838" s="31">
        <f t="shared" si="49"/>
        <v>0.13861089000173127</v>
      </c>
    </row>
    <row r="839" spans="2:5" ht="13.9" customHeight="1" x14ac:dyDescent="0.25">
      <c r="B839" s="30">
        <f t="shared" si="51"/>
        <v>8.5580115273773849</v>
      </c>
      <c r="C839" s="31">
        <f t="shared" si="50"/>
        <v>7.618833183524883E-3</v>
      </c>
      <c r="D839" s="31">
        <f t="shared" si="48"/>
        <v>7.4715611380873459E-2</v>
      </c>
      <c r="E839" s="31">
        <f t="shared" si="49"/>
        <v>0.13861089000173127</v>
      </c>
    </row>
    <row r="840" spans="2:5" ht="13.9" customHeight="1" x14ac:dyDescent="0.25">
      <c r="B840" s="30">
        <f t="shared" si="51"/>
        <v>8.5680115273773847</v>
      </c>
      <c r="C840" s="31">
        <f t="shared" si="50"/>
        <v>7.6010591946188691E-3</v>
      </c>
      <c r="D840" s="31">
        <f t="shared" si="48"/>
        <v>7.4541307203868853E-2</v>
      </c>
      <c r="E840" s="31">
        <f t="shared" si="49"/>
        <v>0.1386108900017313</v>
      </c>
    </row>
    <row r="841" spans="2:5" ht="13.9" customHeight="1" x14ac:dyDescent="0.25">
      <c r="B841" s="30">
        <f t="shared" si="51"/>
        <v>8.5780115273773845</v>
      </c>
      <c r="C841" s="31">
        <f t="shared" si="50"/>
        <v>7.5833473306935557E-3</v>
      </c>
      <c r="D841" s="31">
        <f t="shared" ref="D841:D904" si="52">C841*9.8067</f>
        <v>7.4367612267912483E-2</v>
      </c>
      <c r="E841" s="31">
        <f t="shared" ref="E841:E904" si="53">((B841^2)/(4*PI()^2))*D841</f>
        <v>0.13861089000173127</v>
      </c>
    </row>
    <row r="842" spans="2:5" ht="13.9" customHeight="1" x14ac:dyDescent="0.25">
      <c r="B842" s="30">
        <f t="shared" si="51"/>
        <v>8.5880115273773843</v>
      </c>
      <c r="C842" s="31">
        <f t="shared" si="50"/>
        <v>7.565697302560708E-3</v>
      </c>
      <c r="D842" s="31">
        <f t="shared" si="52"/>
        <v>7.4194523737022094E-2</v>
      </c>
      <c r="E842" s="31">
        <f t="shared" si="53"/>
        <v>0.1386108900017313</v>
      </c>
    </row>
    <row r="843" spans="2:5" ht="13.9" customHeight="1" x14ac:dyDescent="0.25">
      <c r="B843" s="30">
        <f t="shared" si="51"/>
        <v>8.5980115273773841</v>
      </c>
      <c r="C843" s="31">
        <f t="shared" si="50"/>
        <v>7.5481088227128314E-3</v>
      </c>
      <c r="D843" s="31">
        <f t="shared" si="52"/>
        <v>7.4022038791697914E-2</v>
      </c>
      <c r="E843" s="31">
        <f t="shared" si="53"/>
        <v>0.13861089000173127</v>
      </c>
    </row>
    <row r="844" spans="2:5" ht="13.9" customHeight="1" x14ac:dyDescent="0.25">
      <c r="B844" s="30">
        <f t="shared" si="51"/>
        <v>8.6080115273773838</v>
      </c>
      <c r="C844" s="31">
        <f t="shared" si="50"/>
        <v>7.5305816053114578E-3</v>
      </c>
      <c r="D844" s="31">
        <f t="shared" si="52"/>
        <v>7.3850154628807868E-2</v>
      </c>
      <c r="E844" s="31">
        <f t="shared" si="53"/>
        <v>0.1386108900017313</v>
      </c>
    </row>
    <row r="845" spans="2:5" ht="13.9" customHeight="1" x14ac:dyDescent="0.25">
      <c r="B845" s="30">
        <f t="shared" si="51"/>
        <v>8.6180115273773836</v>
      </c>
      <c r="C845" s="31">
        <f t="shared" ref="C845:C908" si="54">IF(B845&lt;6,$C$5/B845,6*$C$5/B845^2)</f>
        <v>7.5131153661755377E-3</v>
      </c>
      <c r="D845" s="31">
        <f t="shared" si="52"/>
        <v>7.3678868461473646E-2</v>
      </c>
      <c r="E845" s="31">
        <f t="shared" si="53"/>
        <v>0.1386108900017313</v>
      </c>
    </row>
    <row r="846" spans="2:5" ht="13.9" customHeight="1" x14ac:dyDescent="0.25">
      <c r="B846" s="30">
        <f t="shared" ref="B846:B909" si="55">B845+0.01</f>
        <v>8.6280115273773834</v>
      </c>
      <c r="C846" s="31">
        <f t="shared" si="54"/>
        <v>7.4957098227699118E-3</v>
      </c>
      <c r="D846" s="31">
        <f t="shared" si="52"/>
        <v>7.350817751895769E-2</v>
      </c>
      <c r="E846" s="31">
        <f t="shared" si="53"/>
        <v>0.1386108900017313</v>
      </c>
    </row>
    <row r="847" spans="2:5" ht="13.9" customHeight="1" x14ac:dyDescent="0.25">
      <c r="B847" s="30">
        <f t="shared" si="55"/>
        <v>8.6380115273773832</v>
      </c>
      <c r="C847" s="31">
        <f t="shared" si="54"/>
        <v>7.4783646941939006E-3</v>
      </c>
      <c r="D847" s="31">
        <f t="shared" si="52"/>
        <v>7.3338079046551319E-2</v>
      </c>
      <c r="E847" s="31">
        <f t="shared" si="53"/>
        <v>0.1386108900017313</v>
      </c>
    </row>
    <row r="848" spans="2:5" ht="13.9" customHeight="1" x14ac:dyDescent="0.25">
      <c r="B848" s="30">
        <f t="shared" si="55"/>
        <v>8.648011527377383</v>
      </c>
      <c r="C848" s="31">
        <f t="shared" si="54"/>
        <v>7.4610797011699535E-3</v>
      </c>
      <c r="D848" s="31">
        <f t="shared" si="52"/>
        <v>7.3168570305463379E-2</v>
      </c>
      <c r="E848" s="31">
        <f t="shared" si="53"/>
        <v>0.1386108900017313</v>
      </c>
    </row>
    <row r="849" spans="2:5" ht="13.9" customHeight="1" x14ac:dyDescent="0.25">
      <c r="B849" s="30">
        <f t="shared" si="55"/>
        <v>8.6580115273773828</v>
      </c>
      <c r="C849" s="31">
        <f t="shared" si="54"/>
        <v>7.4438545660324186E-3</v>
      </c>
      <c r="D849" s="31">
        <f t="shared" si="52"/>
        <v>7.2999648572710116E-2</v>
      </c>
      <c r="E849" s="31">
        <f t="shared" si="53"/>
        <v>0.1386108900017313</v>
      </c>
    </row>
    <row r="850" spans="2:5" ht="13.9" customHeight="1" x14ac:dyDescent="0.25">
      <c r="B850" s="30">
        <f t="shared" si="55"/>
        <v>8.6680115273773826</v>
      </c>
      <c r="C850" s="31">
        <f t="shared" si="54"/>
        <v>7.4266890127163889E-3</v>
      </c>
      <c r="D850" s="31">
        <f t="shared" si="52"/>
        <v>7.28313111410058E-2</v>
      </c>
      <c r="E850" s="31">
        <f t="shared" si="53"/>
        <v>0.13861089000173127</v>
      </c>
    </row>
    <row r="851" spans="2:5" ht="13.9" customHeight="1" x14ac:dyDescent="0.25">
      <c r="B851" s="30">
        <f t="shared" si="55"/>
        <v>8.6780115273773824</v>
      </c>
      <c r="C851" s="31">
        <f t="shared" si="54"/>
        <v>7.4095827667466398E-3</v>
      </c>
      <c r="D851" s="31">
        <f t="shared" si="52"/>
        <v>7.266355531865426E-2</v>
      </c>
      <c r="E851" s="31">
        <f t="shared" si="53"/>
        <v>0.13861089000173127</v>
      </c>
    </row>
    <row r="852" spans="2:5" ht="13.9" customHeight="1" x14ac:dyDescent="0.25">
      <c r="B852" s="30">
        <f t="shared" si="55"/>
        <v>8.6880115273773821</v>
      </c>
      <c r="C852" s="31">
        <f t="shared" si="54"/>
        <v>7.3925355552266576E-3</v>
      </c>
      <c r="D852" s="31">
        <f t="shared" si="52"/>
        <v>7.2496378429441261E-2</v>
      </c>
      <c r="E852" s="31">
        <f t="shared" si="53"/>
        <v>0.1386108900017313</v>
      </c>
    </row>
    <row r="853" spans="2:5" ht="13.9" customHeight="1" x14ac:dyDescent="0.25">
      <c r="B853" s="30">
        <f t="shared" si="55"/>
        <v>8.6980115273773819</v>
      </c>
      <c r="C853" s="31">
        <f t="shared" si="54"/>
        <v>7.3755471068277555E-3</v>
      </c>
      <c r="D853" s="31">
        <f t="shared" si="52"/>
        <v>7.2329777812527751E-2</v>
      </c>
      <c r="E853" s="31">
        <f t="shared" si="53"/>
        <v>0.1386108900017313</v>
      </c>
    </row>
    <row r="854" spans="2:5" ht="13.9" customHeight="1" x14ac:dyDescent="0.25">
      <c r="B854" s="30">
        <f t="shared" si="55"/>
        <v>8.7080115273773817</v>
      </c>
      <c r="C854" s="31">
        <f t="shared" si="54"/>
        <v>7.358617151778277E-3</v>
      </c>
      <c r="D854" s="31">
        <f t="shared" si="52"/>
        <v>7.2163750822344025E-2</v>
      </c>
      <c r="E854" s="31">
        <f t="shared" si="53"/>
        <v>0.1386108900017313</v>
      </c>
    </row>
    <row r="855" spans="2:5" ht="13.9" customHeight="1" x14ac:dyDescent="0.25">
      <c r="B855" s="30">
        <f t="shared" si="55"/>
        <v>8.7180115273773815</v>
      </c>
      <c r="C855" s="31">
        <f t="shared" si="54"/>
        <v>7.3417454218528862E-3</v>
      </c>
      <c r="D855" s="31">
        <f t="shared" si="52"/>
        <v>7.1998294828484688E-2</v>
      </c>
      <c r="E855" s="31">
        <f t="shared" si="53"/>
        <v>0.1386108900017313</v>
      </c>
    </row>
    <row r="856" spans="2:5" ht="13.9" customHeight="1" x14ac:dyDescent="0.25">
      <c r="B856" s="30">
        <f t="shared" si="55"/>
        <v>8.7280115273773813</v>
      </c>
      <c r="C856" s="31">
        <f t="shared" si="54"/>
        <v>7.3249316503619438E-3</v>
      </c>
      <c r="D856" s="31">
        <f t="shared" si="52"/>
        <v>7.1833407215604467E-2</v>
      </c>
      <c r="E856" s="31">
        <f t="shared" si="53"/>
        <v>0.13861089000173127</v>
      </c>
    </row>
    <row r="857" spans="2:5" ht="13.9" customHeight="1" x14ac:dyDescent="0.25">
      <c r="B857" s="30">
        <f t="shared" si="55"/>
        <v>8.7380115273773811</v>
      </c>
      <c r="C857" s="31">
        <f t="shared" si="54"/>
        <v>7.3081755721409718E-3</v>
      </c>
      <c r="D857" s="31">
        <f t="shared" si="52"/>
        <v>7.1669085383314859E-2</v>
      </c>
      <c r="E857" s="31">
        <f t="shared" si="53"/>
        <v>0.13861089000173127</v>
      </c>
    </row>
    <row r="858" spans="2:5" ht="13.9" customHeight="1" x14ac:dyDescent="0.25">
      <c r="B858" s="30">
        <f t="shared" si="55"/>
        <v>8.7480115273773809</v>
      </c>
      <c r="C858" s="31">
        <f t="shared" si="54"/>
        <v>7.2914769235401921E-3</v>
      </c>
      <c r="D858" s="31">
        <f t="shared" si="52"/>
        <v>7.1505326746081593E-2</v>
      </c>
      <c r="E858" s="31">
        <f t="shared" si="53"/>
        <v>0.13861089000173127</v>
      </c>
    </row>
    <row r="859" spans="2:5" ht="13.9" customHeight="1" x14ac:dyDescent="0.25">
      <c r="B859" s="30">
        <f t="shared" si="55"/>
        <v>8.7580115273773806</v>
      </c>
      <c r="C859" s="31">
        <f t="shared" si="54"/>
        <v>7.2748354424141577E-3</v>
      </c>
      <c r="D859" s="31">
        <f t="shared" si="52"/>
        <v>7.1342128733122914E-2</v>
      </c>
      <c r="E859" s="31">
        <f t="shared" si="53"/>
        <v>0.1386108900017313</v>
      </c>
    </row>
    <row r="860" spans="2:5" ht="13.9" customHeight="1" x14ac:dyDescent="0.25">
      <c r="B860" s="30">
        <f t="shared" si="55"/>
        <v>8.7680115273773804</v>
      </c>
      <c r="C860" s="31">
        <f t="shared" si="54"/>
        <v>7.2582508681114681E-3</v>
      </c>
      <c r="D860" s="31">
        <f t="shared" si="52"/>
        <v>7.1179488788308723E-2</v>
      </c>
      <c r="E860" s="31">
        <f t="shared" si="53"/>
        <v>0.13861089000173127</v>
      </c>
    </row>
    <row r="861" spans="2:5" ht="13.9" customHeight="1" x14ac:dyDescent="0.25">
      <c r="B861" s="30">
        <f t="shared" si="55"/>
        <v>8.7780115273773802</v>
      </c>
      <c r="C861" s="31">
        <f t="shared" si="54"/>
        <v>7.2417229414645599E-3</v>
      </c>
      <c r="D861" s="31">
        <f t="shared" si="52"/>
        <v>7.1017404370060488E-2</v>
      </c>
      <c r="E861" s="31">
        <f t="shared" si="53"/>
        <v>0.13861089000173127</v>
      </c>
    </row>
    <row r="862" spans="2:5" ht="13.9" customHeight="1" x14ac:dyDescent="0.25">
      <c r="B862" s="30">
        <f t="shared" si="55"/>
        <v>8.78801152737738</v>
      </c>
      <c r="C862" s="31">
        <f t="shared" si="54"/>
        <v>7.2252514047795816E-3</v>
      </c>
      <c r="D862" s="31">
        <f t="shared" si="52"/>
        <v>7.0855872951251925E-2</v>
      </c>
      <c r="E862" s="31">
        <f t="shared" si="53"/>
        <v>0.1386108900017313</v>
      </c>
    </row>
    <row r="863" spans="2:5" ht="13.9" customHeight="1" x14ac:dyDescent="0.25">
      <c r="B863" s="30">
        <f t="shared" si="55"/>
        <v>8.7980115273773798</v>
      </c>
      <c r="C863" s="31">
        <f t="shared" si="54"/>
        <v>7.2088360018263487E-3</v>
      </c>
      <c r="D863" s="31">
        <f t="shared" si="52"/>
        <v>7.0694892019110445E-2</v>
      </c>
      <c r="E863" s="31">
        <f t="shared" si="53"/>
        <v>0.13861089000173127</v>
      </c>
    </row>
    <row r="864" spans="2:5" ht="13.9" customHeight="1" x14ac:dyDescent="0.25">
      <c r="B864" s="30">
        <f t="shared" si="55"/>
        <v>8.8080115273773796</v>
      </c>
      <c r="C864" s="31">
        <f t="shared" si="54"/>
        <v>7.1924764778283799E-3</v>
      </c>
      <c r="D864" s="31">
        <f t="shared" si="52"/>
        <v>7.0534459075119571E-2</v>
      </c>
      <c r="E864" s="31">
        <f t="shared" si="53"/>
        <v>0.1386108900017313</v>
      </c>
    </row>
    <row r="865" spans="2:5" ht="13.9" customHeight="1" x14ac:dyDescent="0.25">
      <c r="B865" s="30">
        <f t="shared" si="55"/>
        <v>8.8180115273773794</v>
      </c>
      <c r="C865" s="31">
        <f t="shared" si="54"/>
        <v>7.1761725794530131E-3</v>
      </c>
      <c r="D865" s="31">
        <f t="shared" si="52"/>
        <v>7.0374571634921862E-2</v>
      </c>
      <c r="E865" s="31">
        <f t="shared" si="53"/>
        <v>0.1386108900017313</v>
      </c>
    </row>
    <row r="866" spans="2:5" ht="13.9" customHeight="1" x14ac:dyDescent="0.25">
      <c r="B866" s="30">
        <f t="shared" si="55"/>
        <v>8.8280115273773792</v>
      </c>
      <c r="C866" s="31">
        <f t="shared" si="54"/>
        <v>7.1599240548015928E-3</v>
      </c>
      <c r="D866" s="31">
        <f t="shared" si="52"/>
        <v>7.0215227228222779E-2</v>
      </c>
      <c r="E866" s="31">
        <f t="shared" si="53"/>
        <v>0.1386108900017313</v>
      </c>
    </row>
    <row r="867" spans="2:5" ht="13.9" customHeight="1" x14ac:dyDescent="0.25">
      <c r="B867" s="30">
        <f t="shared" si="55"/>
        <v>8.8380115273773789</v>
      </c>
      <c r="C867" s="31">
        <f t="shared" si="54"/>
        <v>7.1437306533997458E-3</v>
      </c>
      <c r="D867" s="31">
        <f t="shared" si="52"/>
        <v>7.0056423398695278E-2</v>
      </c>
      <c r="E867" s="31">
        <f t="shared" si="53"/>
        <v>0.13861089000173127</v>
      </c>
    </row>
    <row r="868" spans="2:5" ht="13.9" customHeight="1" x14ac:dyDescent="0.25">
      <c r="B868" s="30">
        <f t="shared" si="55"/>
        <v>8.8480115273773787</v>
      </c>
      <c r="C868" s="31">
        <f t="shared" si="54"/>
        <v>7.1275921261877264E-3</v>
      </c>
      <c r="D868" s="31">
        <f t="shared" si="52"/>
        <v>6.9898157703885175E-2</v>
      </c>
      <c r="E868" s="31">
        <f t="shared" si="53"/>
        <v>0.1386108900017313</v>
      </c>
    </row>
    <row r="869" spans="2:5" ht="13.9" customHeight="1" x14ac:dyDescent="0.25">
      <c r="B869" s="30">
        <f t="shared" si="55"/>
        <v>8.8580115273773785</v>
      </c>
      <c r="C869" s="31">
        <f t="shared" si="54"/>
        <v>7.1115082255108373E-3</v>
      </c>
      <c r="D869" s="31">
        <f t="shared" si="52"/>
        <v>6.9740427715117126E-2</v>
      </c>
      <c r="E869" s="31">
        <f t="shared" si="53"/>
        <v>0.1386108900017313</v>
      </c>
    </row>
    <row r="870" spans="2:5" ht="13.9" customHeight="1" x14ac:dyDescent="0.25">
      <c r="B870" s="30">
        <f t="shared" si="55"/>
        <v>8.8680115273773783</v>
      </c>
      <c r="C870" s="31">
        <f t="shared" si="54"/>
        <v>7.0954787051099328E-3</v>
      </c>
      <c r="D870" s="31">
        <f t="shared" si="52"/>
        <v>6.9583231017401576E-2</v>
      </c>
      <c r="E870" s="31">
        <f t="shared" si="53"/>
        <v>0.1386108900017313</v>
      </c>
    </row>
    <row r="871" spans="2:5" ht="13.9" customHeight="1" x14ac:dyDescent="0.25">
      <c r="B871" s="30">
        <f t="shared" si="55"/>
        <v>8.8780115273773781</v>
      </c>
      <c r="C871" s="31">
        <f t="shared" si="54"/>
        <v>7.0795033201119899E-3</v>
      </c>
      <c r="D871" s="31">
        <f t="shared" si="52"/>
        <v>6.9426565209342248E-2</v>
      </c>
      <c r="E871" s="31">
        <f t="shared" si="53"/>
        <v>0.1386108900017313</v>
      </c>
    </row>
    <row r="872" spans="2:5" ht="13.9" customHeight="1" x14ac:dyDescent="0.25">
      <c r="B872" s="30">
        <f t="shared" si="55"/>
        <v>8.8880115273773779</v>
      </c>
      <c r="C872" s="31">
        <f t="shared" si="54"/>
        <v>7.063581827020755E-3</v>
      </c>
      <c r="D872" s="31">
        <f t="shared" si="52"/>
        <v>6.927042790304444E-2</v>
      </c>
      <c r="E872" s="31">
        <f t="shared" si="53"/>
        <v>0.1386108900017313</v>
      </c>
    </row>
    <row r="873" spans="2:5" ht="13.9" customHeight="1" x14ac:dyDescent="0.25">
      <c r="B873" s="30">
        <f t="shared" si="55"/>
        <v>8.8980115273773777</v>
      </c>
      <c r="C873" s="31">
        <f t="shared" si="54"/>
        <v>7.0477139837074694E-3</v>
      </c>
      <c r="D873" s="31">
        <f t="shared" si="52"/>
        <v>6.9114816724024031E-2</v>
      </c>
      <c r="E873" s="31">
        <f t="shared" si="53"/>
        <v>0.13861089000173127</v>
      </c>
    </row>
    <row r="874" spans="2:5" ht="13.9" customHeight="1" x14ac:dyDescent="0.25">
      <c r="B874" s="30">
        <f t="shared" si="55"/>
        <v>8.9080115273773774</v>
      </c>
      <c r="C874" s="31">
        <f t="shared" si="54"/>
        <v>7.0318995494016625E-3</v>
      </c>
      <c r="D874" s="31">
        <f t="shared" si="52"/>
        <v>6.8959729311117282E-2</v>
      </c>
      <c r="E874" s="31">
        <f t="shared" si="53"/>
        <v>0.1386108900017313</v>
      </c>
    </row>
    <row r="875" spans="2:5" ht="13.9" customHeight="1" x14ac:dyDescent="0.25">
      <c r="B875" s="30">
        <f t="shared" si="55"/>
        <v>8.9180115273773772</v>
      </c>
      <c r="C875" s="31">
        <f t="shared" si="54"/>
        <v>7.0161382846820174E-3</v>
      </c>
      <c r="D875" s="31">
        <f t="shared" si="52"/>
        <v>6.8805163316391138E-2</v>
      </c>
      <c r="E875" s="31">
        <f t="shared" si="53"/>
        <v>0.1386108900017313</v>
      </c>
    </row>
    <row r="876" spans="2:5" ht="13.9" customHeight="1" x14ac:dyDescent="0.25">
      <c r="B876" s="30">
        <f t="shared" si="55"/>
        <v>8.928011527377377</v>
      </c>
      <c r="C876" s="31">
        <f t="shared" si="54"/>
        <v>7.0004299514673067E-3</v>
      </c>
      <c r="D876" s="31">
        <f t="shared" si="52"/>
        <v>6.8651116405054433E-2</v>
      </c>
      <c r="E876" s="31">
        <f t="shared" si="53"/>
        <v>0.1386108900017313</v>
      </c>
    </row>
    <row r="877" spans="2:5" ht="13.9" customHeight="1" x14ac:dyDescent="0.25">
      <c r="B877" s="30">
        <f t="shared" si="55"/>
        <v>8.9380115273773768</v>
      </c>
      <c r="C877" s="31">
        <f t="shared" si="54"/>
        <v>6.9847743130074056E-3</v>
      </c>
      <c r="D877" s="31">
        <f t="shared" si="52"/>
        <v>6.8497586255369725E-2</v>
      </c>
      <c r="E877" s="31">
        <f t="shared" si="53"/>
        <v>0.1386108900017313</v>
      </c>
    </row>
    <row r="878" spans="2:5" ht="13.9" customHeight="1" x14ac:dyDescent="0.25">
      <c r="B878" s="30">
        <f t="shared" si="55"/>
        <v>8.9480115273773766</v>
      </c>
      <c r="C878" s="31">
        <f t="shared" si="54"/>
        <v>6.9691711338743714E-3</v>
      </c>
      <c r="D878" s="31">
        <f t="shared" si="52"/>
        <v>6.8344570558565798E-2</v>
      </c>
      <c r="E878" s="31">
        <f t="shared" si="53"/>
        <v>0.1386108900017313</v>
      </c>
    </row>
    <row r="879" spans="2:5" ht="13.9" customHeight="1" x14ac:dyDescent="0.25">
      <c r="B879" s="30">
        <f t="shared" si="55"/>
        <v>8.9580115273773764</v>
      </c>
      <c r="C879" s="31">
        <f t="shared" si="54"/>
        <v>6.95362017995359E-3</v>
      </c>
      <c r="D879" s="31">
        <f t="shared" si="52"/>
        <v>6.8192067018750871E-2</v>
      </c>
      <c r="E879" s="31">
        <f t="shared" si="53"/>
        <v>0.1386108900017313</v>
      </c>
    </row>
    <row r="880" spans="2:5" ht="13.9" customHeight="1" x14ac:dyDescent="0.25">
      <c r="B880" s="30">
        <f t="shared" si="55"/>
        <v>8.9680115273773762</v>
      </c>
      <c r="C880" s="31">
        <f t="shared" si="54"/>
        <v>6.9381212184349951E-3</v>
      </c>
      <c r="D880" s="31">
        <f t="shared" si="52"/>
        <v>6.8040073352826455E-2</v>
      </c>
      <c r="E880" s="31">
        <f t="shared" si="53"/>
        <v>0.13861089000173127</v>
      </c>
    </row>
    <row r="881" spans="2:5" ht="13.9" customHeight="1" x14ac:dyDescent="0.25">
      <c r="B881" s="30">
        <f t="shared" si="55"/>
        <v>8.978011527377376</v>
      </c>
      <c r="C881" s="31">
        <f t="shared" si="54"/>
        <v>6.9226740178043554E-3</v>
      </c>
      <c r="D881" s="31">
        <f t="shared" si="52"/>
        <v>6.7888587290401967E-2</v>
      </c>
      <c r="E881" s="31">
        <f t="shared" si="53"/>
        <v>0.13861089000173127</v>
      </c>
    </row>
    <row r="882" spans="2:5" ht="13.9" customHeight="1" x14ac:dyDescent="0.25">
      <c r="B882" s="30">
        <f t="shared" si="55"/>
        <v>8.9880115273773757</v>
      </c>
      <c r="C882" s="31">
        <f t="shared" si="54"/>
        <v>6.9072783478346285E-3</v>
      </c>
      <c r="D882" s="31">
        <f t="shared" si="52"/>
        <v>6.7737606573709849E-2</v>
      </c>
      <c r="E882" s="31">
        <f t="shared" si="53"/>
        <v>0.1386108900017313</v>
      </c>
    </row>
    <row r="883" spans="2:5" ht="13.9" customHeight="1" x14ac:dyDescent="0.25">
      <c r="B883" s="30">
        <f t="shared" si="55"/>
        <v>8.9980115273773755</v>
      </c>
      <c r="C883" s="31">
        <f t="shared" si="54"/>
        <v>6.8919339795773804E-3</v>
      </c>
      <c r="D883" s="31">
        <f t="shared" si="52"/>
        <v>6.7587128957521489E-2</v>
      </c>
      <c r="E883" s="31">
        <f t="shared" si="53"/>
        <v>0.13861089000173127</v>
      </c>
    </row>
    <row r="884" spans="2:5" ht="13.9" customHeight="1" x14ac:dyDescent="0.25">
      <c r="B884" s="30">
        <f t="shared" si="55"/>
        <v>9.0080115273773753</v>
      </c>
      <c r="C884" s="31">
        <f t="shared" si="54"/>
        <v>6.8766406853542801E-3</v>
      </c>
      <c r="D884" s="31">
        <f t="shared" si="52"/>
        <v>6.7437152209063808E-2</v>
      </c>
      <c r="E884" s="31">
        <f t="shared" si="53"/>
        <v>0.13861089000173127</v>
      </c>
    </row>
    <row r="885" spans="2:5" ht="13.9" customHeight="1" x14ac:dyDescent="0.25">
      <c r="B885" s="30">
        <f t="shared" si="55"/>
        <v>9.0180115273773751</v>
      </c>
      <c r="C885" s="31">
        <f t="shared" si="54"/>
        <v>6.8613982387486453E-3</v>
      </c>
      <c r="D885" s="31">
        <f t="shared" si="52"/>
        <v>6.7287674107936332E-2</v>
      </c>
      <c r="E885" s="31">
        <f t="shared" si="53"/>
        <v>0.1386108900017313</v>
      </c>
    </row>
    <row r="886" spans="2:5" ht="13.9" customHeight="1" x14ac:dyDescent="0.25">
      <c r="B886" s="30">
        <f t="shared" si="55"/>
        <v>9.0280115273773749</v>
      </c>
      <c r="C886" s="31">
        <f t="shared" si="54"/>
        <v>6.846206414597069E-3</v>
      </c>
      <c r="D886" s="31">
        <f t="shared" si="52"/>
        <v>6.7138692446029075E-2</v>
      </c>
      <c r="E886" s="31">
        <f t="shared" si="53"/>
        <v>0.1386108900017313</v>
      </c>
    </row>
    <row r="887" spans="2:5" ht="13.9" customHeight="1" x14ac:dyDescent="0.25">
      <c r="B887" s="30">
        <f t="shared" si="55"/>
        <v>9.0380115273773747</v>
      </c>
      <c r="C887" s="31">
        <f t="shared" si="54"/>
        <v>6.8310649889811005E-3</v>
      </c>
      <c r="D887" s="31">
        <f t="shared" si="52"/>
        <v>6.6990205027440949E-2</v>
      </c>
      <c r="E887" s="31">
        <f t="shared" si="53"/>
        <v>0.1386108900017313</v>
      </c>
    </row>
    <row r="888" spans="2:5" ht="13.9" customHeight="1" x14ac:dyDescent="0.25">
      <c r="B888" s="30">
        <f t="shared" si="55"/>
        <v>9.0480115273773745</v>
      </c>
      <c r="C888" s="31">
        <f t="shared" si="54"/>
        <v>6.8159737392189963E-3</v>
      </c>
      <c r="D888" s="31">
        <f t="shared" si="52"/>
        <v>6.6842209668398919E-2</v>
      </c>
      <c r="E888" s="31">
        <f t="shared" si="53"/>
        <v>0.1386108900017313</v>
      </c>
    </row>
    <row r="889" spans="2:5" ht="13.9" customHeight="1" x14ac:dyDescent="0.25">
      <c r="B889" s="30">
        <f t="shared" si="55"/>
        <v>9.0580115273773743</v>
      </c>
      <c r="C889" s="31">
        <f t="shared" si="54"/>
        <v>6.8009324438575297E-3</v>
      </c>
      <c r="D889" s="31">
        <f t="shared" si="52"/>
        <v>6.6694704197177629E-2</v>
      </c>
      <c r="E889" s="31">
        <f t="shared" si="53"/>
        <v>0.1386108900017313</v>
      </c>
    </row>
    <row r="890" spans="2:5" ht="13.9" customHeight="1" x14ac:dyDescent="0.25">
      <c r="B890" s="30">
        <f t="shared" si="55"/>
        <v>9.068011527377374</v>
      </c>
      <c r="C890" s="31">
        <f t="shared" si="54"/>
        <v>6.7859408826638698E-3</v>
      </c>
      <c r="D890" s="31">
        <f t="shared" si="52"/>
        <v>6.6547686454019761E-2</v>
      </c>
      <c r="E890" s="31">
        <f t="shared" si="53"/>
        <v>0.13861089000173127</v>
      </c>
    </row>
    <row r="891" spans="2:5" ht="13.9" customHeight="1" x14ac:dyDescent="0.25">
      <c r="B891" s="30">
        <f t="shared" si="55"/>
        <v>9.0780115273773738</v>
      </c>
      <c r="C891" s="31">
        <f t="shared" si="54"/>
        <v>6.7709988366175203E-3</v>
      </c>
      <c r="D891" s="31">
        <f t="shared" si="52"/>
        <v>6.640115429105703E-2</v>
      </c>
      <c r="E891" s="31">
        <f t="shared" si="53"/>
        <v>0.13861089000173127</v>
      </c>
    </row>
    <row r="892" spans="2:5" ht="13.9" customHeight="1" x14ac:dyDescent="0.25">
      <c r="B892" s="30">
        <f t="shared" si="55"/>
        <v>9.0880115273773736</v>
      </c>
      <c r="C892" s="31">
        <f t="shared" si="54"/>
        <v>6.7561060879023178E-3</v>
      </c>
      <c r="D892" s="31">
        <f t="shared" si="52"/>
        <v>6.625510557223166E-2</v>
      </c>
      <c r="E892" s="31">
        <f t="shared" si="53"/>
        <v>0.1386108900017313</v>
      </c>
    </row>
    <row r="893" spans="2:5" ht="13.9" customHeight="1" x14ac:dyDescent="0.25">
      <c r="B893" s="30">
        <f t="shared" si="55"/>
        <v>9.0980115273773734</v>
      </c>
      <c r="C893" s="31">
        <f t="shared" si="54"/>
        <v>6.7412624198984906E-3</v>
      </c>
      <c r="D893" s="31">
        <f t="shared" si="52"/>
        <v>6.6109538173218518E-2</v>
      </c>
      <c r="E893" s="31">
        <f t="shared" si="53"/>
        <v>0.13861089000173127</v>
      </c>
    </row>
    <row r="894" spans="2:5" ht="13.9" customHeight="1" x14ac:dyDescent="0.25">
      <c r="B894" s="30">
        <f t="shared" si="55"/>
        <v>9.1080115273773732</v>
      </c>
      <c r="C894" s="31">
        <f t="shared" si="54"/>
        <v>6.7264676171747912E-3</v>
      </c>
      <c r="D894" s="31">
        <f t="shared" si="52"/>
        <v>6.5964449981348025E-2</v>
      </c>
      <c r="E894" s="31">
        <f t="shared" si="53"/>
        <v>0.1386108900017313</v>
      </c>
    </row>
    <row r="895" spans="2:5" ht="13.9" customHeight="1" x14ac:dyDescent="0.25">
      <c r="B895" s="30">
        <f t="shared" si="55"/>
        <v>9.118011527377373</v>
      </c>
      <c r="C895" s="31">
        <f t="shared" si="54"/>
        <v>6.71172146548067E-3</v>
      </c>
      <c r="D895" s="31">
        <f t="shared" si="52"/>
        <v>6.5819838895529281E-2</v>
      </c>
      <c r="E895" s="31">
        <f t="shared" si="53"/>
        <v>0.1386108900017313</v>
      </c>
    </row>
    <row r="896" spans="2:5" ht="13.9" customHeight="1" x14ac:dyDescent="0.25">
      <c r="B896" s="30">
        <f t="shared" si="55"/>
        <v>9.1280115273773728</v>
      </c>
      <c r="C896" s="31">
        <f t="shared" si="54"/>
        <v>6.697023751738522E-3</v>
      </c>
      <c r="D896" s="31">
        <f t="shared" si="52"/>
        <v>6.5675702826174159E-2</v>
      </c>
      <c r="E896" s="31">
        <f t="shared" si="53"/>
        <v>0.13861089000173127</v>
      </c>
    </row>
    <row r="897" spans="2:5" ht="13.9" customHeight="1" x14ac:dyDescent="0.25">
      <c r="B897" s="30">
        <f t="shared" si="55"/>
        <v>9.1380115273773725</v>
      </c>
      <c r="C897" s="31">
        <f t="shared" si="54"/>
        <v>6.6823742640359941E-3</v>
      </c>
      <c r="D897" s="31">
        <f t="shared" si="52"/>
        <v>6.553203969512178E-2</v>
      </c>
      <c r="E897" s="31">
        <f t="shared" si="53"/>
        <v>0.13861089000173132</v>
      </c>
    </row>
    <row r="898" spans="2:5" ht="13.9" customHeight="1" x14ac:dyDescent="0.25">
      <c r="B898" s="30">
        <f t="shared" si="55"/>
        <v>9.1480115273773723</v>
      </c>
      <c r="C898" s="31">
        <f t="shared" si="54"/>
        <v>6.6677727916183375E-3</v>
      </c>
      <c r="D898" s="31">
        <f t="shared" si="52"/>
        <v>6.5388847435563544E-2</v>
      </c>
      <c r="E898" s="31">
        <f t="shared" si="53"/>
        <v>0.1386108900017313</v>
      </c>
    </row>
    <row r="899" spans="2:5" ht="13.9" customHeight="1" x14ac:dyDescent="0.25">
      <c r="B899" s="30">
        <f t="shared" si="55"/>
        <v>9.1580115273773721</v>
      </c>
      <c r="C899" s="31">
        <f t="shared" si="54"/>
        <v>6.6532191248808367E-3</v>
      </c>
      <c r="D899" s="31">
        <f t="shared" si="52"/>
        <v>6.5246123991968899E-2</v>
      </c>
      <c r="E899" s="31">
        <f t="shared" si="53"/>
        <v>0.13861089000173132</v>
      </c>
    </row>
    <row r="900" spans="2:5" ht="13.9" customHeight="1" x14ac:dyDescent="0.25">
      <c r="B900" s="30">
        <f t="shared" si="55"/>
        <v>9.1680115273773719</v>
      </c>
      <c r="C900" s="31">
        <f t="shared" si="54"/>
        <v>6.6387130553612799E-3</v>
      </c>
      <c r="D900" s="31">
        <f t="shared" si="52"/>
        <v>6.5103867320011458E-2</v>
      </c>
      <c r="E900" s="31">
        <f t="shared" si="53"/>
        <v>0.13861089000173127</v>
      </c>
    </row>
    <row r="901" spans="2:5" ht="13.9" customHeight="1" x14ac:dyDescent="0.25">
      <c r="B901" s="30">
        <f t="shared" si="55"/>
        <v>9.1780115273773717</v>
      </c>
      <c r="C901" s="31">
        <f t="shared" si="54"/>
        <v>6.6242543757325011E-3</v>
      </c>
      <c r="D901" s="31">
        <f t="shared" si="52"/>
        <v>6.4962075386495913E-2</v>
      </c>
      <c r="E901" s="31">
        <f t="shared" si="53"/>
        <v>0.13861089000173127</v>
      </c>
    </row>
    <row r="902" spans="2:5" ht="13.9" customHeight="1" x14ac:dyDescent="0.25">
      <c r="B902" s="30">
        <f t="shared" si="55"/>
        <v>9.1880115273773715</v>
      </c>
      <c r="C902" s="31">
        <f t="shared" si="54"/>
        <v>6.6098428797949646E-3</v>
      </c>
      <c r="D902" s="31">
        <f t="shared" si="52"/>
        <v>6.4820746169285279E-2</v>
      </c>
      <c r="E902" s="31">
        <f t="shared" si="53"/>
        <v>0.13861089000173127</v>
      </c>
    </row>
    <row r="903" spans="2:5" ht="13.9" customHeight="1" x14ac:dyDescent="0.25">
      <c r="B903" s="30">
        <f t="shared" si="55"/>
        <v>9.1980115273773713</v>
      </c>
      <c r="C903" s="31">
        <f t="shared" si="54"/>
        <v>6.5954783624694183E-3</v>
      </c>
      <c r="D903" s="31">
        <f t="shared" si="52"/>
        <v>6.4679877657228838E-2</v>
      </c>
      <c r="E903" s="31">
        <f t="shared" si="53"/>
        <v>0.1386108900017313</v>
      </c>
    </row>
    <row r="904" spans="2:5" ht="13.9" customHeight="1" x14ac:dyDescent="0.25">
      <c r="B904" s="30">
        <f t="shared" si="55"/>
        <v>9.2080115273773711</v>
      </c>
      <c r="C904" s="31">
        <f t="shared" si="54"/>
        <v>6.5811606197895981E-3</v>
      </c>
      <c r="D904" s="31">
        <f t="shared" si="52"/>
        <v>6.4539467850090654E-2</v>
      </c>
      <c r="E904" s="31">
        <f t="shared" si="53"/>
        <v>0.1386108900017313</v>
      </c>
    </row>
    <row r="905" spans="2:5" ht="13.9" customHeight="1" x14ac:dyDescent="0.25">
      <c r="B905" s="30">
        <f t="shared" si="55"/>
        <v>9.2180115273773708</v>
      </c>
      <c r="C905" s="31">
        <f t="shared" si="54"/>
        <v>6.5668894488949839E-3</v>
      </c>
      <c r="D905" s="31">
        <f t="shared" ref="D905:D968" si="56">C905*9.8067</f>
        <v>6.4399514758478438E-2</v>
      </c>
      <c r="E905" s="31">
        <f t="shared" ref="E905:E968" si="57">((B905^2)/(4*PI()^2))*D905</f>
        <v>0.1386108900017313</v>
      </c>
    </row>
    <row r="906" spans="2:5" ht="13.9" customHeight="1" x14ac:dyDescent="0.25">
      <c r="B906" s="30">
        <f t="shared" si="55"/>
        <v>9.2280115273773706</v>
      </c>
      <c r="C906" s="31">
        <f t="shared" si="54"/>
        <v>6.5526646480236162E-3</v>
      </c>
      <c r="D906" s="31">
        <f t="shared" si="56"/>
        <v>6.4260016403773199E-2</v>
      </c>
      <c r="E906" s="31">
        <f t="shared" si="57"/>
        <v>0.1386108900017313</v>
      </c>
    </row>
    <row r="907" spans="2:5" ht="13.9" customHeight="1" x14ac:dyDescent="0.25">
      <c r="B907" s="30">
        <f t="shared" si="55"/>
        <v>9.2380115273773704</v>
      </c>
      <c r="C907" s="31">
        <f t="shared" si="54"/>
        <v>6.5384860165049637E-3</v>
      </c>
      <c r="D907" s="31">
        <f t="shared" si="56"/>
        <v>6.4120970818059217E-2</v>
      </c>
      <c r="E907" s="31">
        <f t="shared" si="57"/>
        <v>0.13861089000173127</v>
      </c>
    </row>
    <row r="908" spans="2:5" ht="13.9" customHeight="1" x14ac:dyDescent="0.25">
      <c r="B908" s="30">
        <f t="shared" si="55"/>
        <v>9.2480115273773702</v>
      </c>
      <c r="C908" s="31">
        <f t="shared" si="54"/>
        <v>6.5243533547528496E-3</v>
      </c>
      <c r="D908" s="31">
        <f t="shared" si="56"/>
        <v>6.3982376044054767E-2</v>
      </c>
      <c r="E908" s="31">
        <f t="shared" si="57"/>
        <v>0.1386108900017313</v>
      </c>
    </row>
    <row r="909" spans="2:5" ht="13.9" customHeight="1" x14ac:dyDescent="0.25">
      <c r="B909" s="30">
        <f t="shared" si="55"/>
        <v>9.25801152737737</v>
      </c>
      <c r="C909" s="31">
        <f t="shared" ref="C909:C972" si="58">IF(B909&lt;6,$C$5/B909,6*$C$5/B909^2)</f>
        <v>6.5102664642584249E-3</v>
      </c>
      <c r="D909" s="31">
        <f t="shared" si="56"/>
        <v>6.384423013504309E-2</v>
      </c>
      <c r="E909" s="31">
        <f t="shared" si="57"/>
        <v>0.1386108900017313</v>
      </c>
    </row>
    <row r="910" spans="2:5" ht="13.9" customHeight="1" x14ac:dyDescent="0.25">
      <c r="B910" s="30">
        <f t="shared" ref="B910:B973" si="59">B909+0.01</f>
        <v>9.2680115273773698</v>
      </c>
      <c r="C910" s="31">
        <f t="shared" si="58"/>
        <v>6.4962251475831944E-3</v>
      </c>
      <c r="D910" s="31">
        <f t="shared" si="56"/>
        <v>6.3706531154804111E-2</v>
      </c>
      <c r="E910" s="31">
        <f t="shared" si="57"/>
        <v>0.1386108900017313</v>
      </c>
    </row>
    <row r="911" spans="2:5" ht="13.9" customHeight="1" x14ac:dyDescent="0.25">
      <c r="B911" s="30">
        <f t="shared" si="59"/>
        <v>9.2780115273773696</v>
      </c>
      <c r="C911" s="31">
        <f t="shared" si="58"/>
        <v>6.4822292083521055E-3</v>
      </c>
      <c r="D911" s="31">
        <f t="shared" si="56"/>
        <v>6.3569277177546582E-2</v>
      </c>
      <c r="E911" s="31">
        <f t="shared" si="57"/>
        <v>0.13861089000173127</v>
      </c>
    </row>
    <row r="912" spans="2:5" ht="13.9" customHeight="1" x14ac:dyDescent="0.25">
      <c r="B912" s="30">
        <f t="shared" si="59"/>
        <v>9.2880115273773693</v>
      </c>
      <c r="C912" s="31">
        <f t="shared" si="58"/>
        <v>6.468278451246679E-3</v>
      </c>
      <c r="D912" s="31">
        <f t="shared" si="56"/>
        <v>6.34324662878408E-2</v>
      </c>
      <c r="E912" s="31">
        <f t="shared" si="57"/>
        <v>0.13861089000173127</v>
      </c>
    </row>
    <row r="913" spans="2:5" ht="13.9" customHeight="1" x14ac:dyDescent="0.25">
      <c r="B913" s="30">
        <f t="shared" si="59"/>
        <v>9.2980115273773691</v>
      </c>
      <c r="C913" s="31">
        <f t="shared" si="58"/>
        <v>6.4543726819981922E-3</v>
      </c>
      <c r="D913" s="31">
        <f t="shared" si="56"/>
        <v>6.3296096580551672E-2</v>
      </c>
      <c r="E913" s="31">
        <f t="shared" si="57"/>
        <v>0.1386108900017313</v>
      </c>
    </row>
    <row r="914" spans="2:5" ht="13.9" customHeight="1" x14ac:dyDescent="0.25">
      <c r="B914" s="30">
        <f t="shared" si="59"/>
        <v>9.3080115273773689</v>
      </c>
      <c r="C914" s="31">
        <f t="shared" si="58"/>
        <v>6.4405117073809207E-3</v>
      </c>
      <c r="D914" s="31">
        <f t="shared" si="56"/>
        <v>6.3160166160772468E-2</v>
      </c>
      <c r="E914" s="31">
        <f t="shared" si="57"/>
        <v>0.13861089000173127</v>
      </c>
    </row>
    <row r="915" spans="2:5" ht="13.9" customHeight="1" x14ac:dyDescent="0.25">
      <c r="B915" s="30">
        <f t="shared" si="59"/>
        <v>9.3180115273773687</v>
      </c>
      <c r="C915" s="31">
        <f t="shared" si="58"/>
        <v>6.4266953352054203E-3</v>
      </c>
      <c r="D915" s="31">
        <f t="shared" si="56"/>
        <v>6.3024673143758994E-2</v>
      </c>
      <c r="E915" s="31">
        <f t="shared" si="57"/>
        <v>0.1386108900017313</v>
      </c>
    </row>
    <row r="916" spans="2:5" ht="13.9" customHeight="1" x14ac:dyDescent="0.25">
      <c r="B916" s="30">
        <f t="shared" si="59"/>
        <v>9.3280115273773685</v>
      </c>
      <c r="C916" s="31">
        <f t="shared" si="58"/>
        <v>6.4129233743118706E-3</v>
      </c>
      <c r="D916" s="31">
        <f t="shared" si="56"/>
        <v>6.2889615654864214E-2</v>
      </c>
      <c r="E916" s="31">
        <f t="shared" si="57"/>
        <v>0.1386108900017313</v>
      </c>
    </row>
    <row r="917" spans="2:5" ht="13.9" customHeight="1" x14ac:dyDescent="0.25">
      <c r="B917" s="30">
        <f t="shared" si="59"/>
        <v>9.3380115273773683</v>
      </c>
      <c r="C917" s="31">
        <f t="shared" si="58"/>
        <v>6.3991956345634616E-3</v>
      </c>
      <c r="D917" s="31">
        <f t="shared" si="56"/>
        <v>6.27549918294735E-2</v>
      </c>
      <c r="E917" s="31">
        <f t="shared" si="57"/>
        <v>0.13861089000173132</v>
      </c>
    </row>
    <row r="918" spans="2:5" ht="13.9" customHeight="1" x14ac:dyDescent="0.25">
      <c r="B918" s="30">
        <f t="shared" si="59"/>
        <v>9.3480115273773681</v>
      </c>
      <c r="C918" s="31">
        <f t="shared" si="58"/>
        <v>6.3855119268398227E-3</v>
      </c>
      <c r="D918" s="31">
        <f t="shared" si="56"/>
        <v>6.2620799812940081E-2</v>
      </c>
      <c r="E918" s="31">
        <f t="shared" si="57"/>
        <v>0.13861089000173127</v>
      </c>
    </row>
    <row r="919" spans="2:5" ht="13.9" customHeight="1" x14ac:dyDescent="0.25">
      <c r="B919" s="30">
        <f t="shared" si="59"/>
        <v>9.3580115273773679</v>
      </c>
      <c r="C919" s="31">
        <f t="shared" si="58"/>
        <v>6.371872063030525E-3</v>
      </c>
      <c r="D919" s="31">
        <f t="shared" si="56"/>
        <v>6.2487037760521447E-2</v>
      </c>
      <c r="E919" s="31">
        <f t="shared" si="57"/>
        <v>0.13861089000173127</v>
      </c>
    </row>
    <row r="920" spans="2:5" ht="13.9" customHeight="1" x14ac:dyDescent="0.25">
      <c r="B920" s="30">
        <f t="shared" si="59"/>
        <v>9.3680115273773676</v>
      </c>
      <c r="C920" s="31">
        <f t="shared" si="58"/>
        <v>6.3582758560286031E-3</v>
      </c>
      <c r="D920" s="31">
        <f t="shared" si="56"/>
        <v>6.2353703837315699E-2</v>
      </c>
      <c r="E920" s="31">
        <f t="shared" si="57"/>
        <v>0.1386108900017313</v>
      </c>
    </row>
    <row r="921" spans="2:5" ht="13.9" customHeight="1" x14ac:dyDescent="0.25">
      <c r="B921" s="30">
        <f t="shared" si="59"/>
        <v>9.3780115273773674</v>
      </c>
      <c r="C921" s="31">
        <f t="shared" si="58"/>
        <v>6.3447231197241412E-3</v>
      </c>
      <c r="D921" s="31">
        <f t="shared" si="56"/>
        <v>6.2220796218198732E-2</v>
      </c>
      <c r="E921" s="31">
        <f t="shared" si="57"/>
        <v>0.1386108900017313</v>
      </c>
    </row>
    <row r="922" spans="2:5" ht="13.9" customHeight="1" x14ac:dyDescent="0.25">
      <c r="B922" s="30">
        <f t="shared" si="59"/>
        <v>9.3880115273773672</v>
      </c>
      <c r="C922" s="31">
        <f t="shared" si="58"/>
        <v>6.3312136689979079E-3</v>
      </c>
      <c r="D922" s="31">
        <f t="shared" si="56"/>
        <v>6.2088313087761776E-2</v>
      </c>
      <c r="E922" s="31">
        <f t="shared" si="57"/>
        <v>0.1386108900017313</v>
      </c>
    </row>
    <row r="923" spans="2:5" ht="13.9" customHeight="1" x14ac:dyDescent="0.25">
      <c r="B923" s="30">
        <f t="shared" si="59"/>
        <v>9.398011527377367</v>
      </c>
      <c r="C923" s="31">
        <f t="shared" si="58"/>
        <v>6.3177473197150343E-3</v>
      </c>
      <c r="D923" s="31">
        <f t="shared" si="56"/>
        <v>6.1956252640249419E-2</v>
      </c>
      <c r="E923" s="31">
        <f t="shared" si="57"/>
        <v>0.1386108900017313</v>
      </c>
    </row>
    <row r="924" spans="2:5" ht="13.9" customHeight="1" x14ac:dyDescent="0.25">
      <c r="B924" s="30">
        <f t="shared" si="59"/>
        <v>9.4080115273773668</v>
      </c>
      <c r="C924" s="31">
        <f t="shared" si="58"/>
        <v>6.3043238887187363E-3</v>
      </c>
      <c r="D924" s="31">
        <f t="shared" si="56"/>
        <v>6.1824613079498027E-2</v>
      </c>
      <c r="E924" s="31">
        <f t="shared" si="57"/>
        <v>0.1386108900017313</v>
      </c>
    </row>
    <row r="925" spans="2:5" ht="13.9" customHeight="1" x14ac:dyDescent="0.25">
      <c r="B925" s="30">
        <f t="shared" si="59"/>
        <v>9.4180115273773666</v>
      </c>
      <c r="C925" s="31">
        <f t="shared" si="58"/>
        <v>6.2909431938240855E-3</v>
      </c>
      <c r="D925" s="31">
        <f t="shared" si="56"/>
        <v>6.1693392618874653E-2</v>
      </c>
      <c r="E925" s="31">
        <f t="shared" si="57"/>
        <v>0.1386108900017313</v>
      </c>
    </row>
    <row r="926" spans="2:5" ht="13.9" customHeight="1" x14ac:dyDescent="0.25">
      <c r="B926" s="30">
        <f t="shared" si="59"/>
        <v>9.4280115273773664</v>
      </c>
      <c r="C926" s="31">
        <f t="shared" si="58"/>
        <v>6.2776050538118347E-3</v>
      </c>
      <c r="D926" s="31">
        <f t="shared" si="56"/>
        <v>6.1562589481216512E-2</v>
      </c>
      <c r="E926" s="31">
        <f t="shared" si="57"/>
        <v>0.13861089000173127</v>
      </c>
    </row>
    <row r="927" spans="2:5" ht="13.9" customHeight="1" x14ac:dyDescent="0.25">
      <c r="B927" s="30">
        <f t="shared" si="59"/>
        <v>9.4380115273773661</v>
      </c>
      <c r="C927" s="31">
        <f t="shared" si="58"/>
        <v>6.2643092884222765E-3</v>
      </c>
      <c r="D927" s="31">
        <f t="shared" si="56"/>
        <v>6.1432201898770737E-2</v>
      </c>
      <c r="E927" s="31">
        <f t="shared" si="57"/>
        <v>0.1386108900017313</v>
      </c>
    </row>
    <row r="928" spans="2:5" ht="13.9" customHeight="1" x14ac:dyDescent="0.25">
      <c r="B928" s="30">
        <f t="shared" si="59"/>
        <v>9.4480115273773659</v>
      </c>
      <c r="C928" s="31">
        <f t="shared" si="58"/>
        <v>6.2510557183491529E-3</v>
      </c>
      <c r="D928" s="31">
        <f t="shared" si="56"/>
        <v>6.1302228113134634E-2</v>
      </c>
      <c r="E928" s="31">
        <f t="shared" si="57"/>
        <v>0.1386108900017313</v>
      </c>
    </row>
    <row r="929" spans="2:5" ht="13.9" customHeight="1" x14ac:dyDescent="0.25">
      <c r="B929" s="30">
        <f t="shared" si="59"/>
        <v>9.4580115273773657</v>
      </c>
      <c r="C929" s="31">
        <f t="shared" si="58"/>
        <v>6.2378441652336135E-3</v>
      </c>
      <c r="D929" s="31">
        <f t="shared" si="56"/>
        <v>6.1172666375196472E-2</v>
      </c>
      <c r="E929" s="31">
        <f t="shared" si="57"/>
        <v>0.1386108900017313</v>
      </c>
    </row>
    <row r="930" spans="2:5" ht="13.9" customHeight="1" x14ac:dyDescent="0.25">
      <c r="B930" s="30">
        <f t="shared" si="59"/>
        <v>9.4680115273773655</v>
      </c>
      <c r="C930" s="31">
        <f t="shared" si="58"/>
        <v>6.2246744516582086E-3</v>
      </c>
      <c r="D930" s="31">
        <f t="shared" si="56"/>
        <v>6.1043514945076552E-2</v>
      </c>
      <c r="E930" s="31">
        <f t="shared" si="57"/>
        <v>0.1386108900017313</v>
      </c>
    </row>
    <row r="931" spans="2:5" ht="13.9" customHeight="1" x14ac:dyDescent="0.25">
      <c r="B931" s="30">
        <f t="shared" si="59"/>
        <v>9.4780115273773653</v>
      </c>
      <c r="C931" s="31">
        <f t="shared" si="58"/>
        <v>6.2115464011409417E-3</v>
      </c>
      <c r="D931" s="31">
        <f t="shared" si="56"/>
        <v>6.0914772092068872E-2</v>
      </c>
      <c r="E931" s="31">
        <f t="shared" si="57"/>
        <v>0.1386108900017313</v>
      </c>
    </row>
    <row r="932" spans="2:5" ht="13.9" customHeight="1" x14ac:dyDescent="0.25">
      <c r="B932" s="30">
        <f t="shared" si="59"/>
        <v>9.4880115273773651</v>
      </c>
      <c r="C932" s="31">
        <f t="shared" si="58"/>
        <v>6.1984598381293497E-3</v>
      </c>
      <c r="D932" s="31">
        <f t="shared" si="56"/>
        <v>6.0786436094583091E-2</v>
      </c>
      <c r="E932" s="31">
        <f t="shared" si="57"/>
        <v>0.1386108900017313</v>
      </c>
    </row>
    <row r="933" spans="2:5" ht="13.9" customHeight="1" x14ac:dyDescent="0.25">
      <c r="B933" s="30">
        <f t="shared" si="59"/>
        <v>9.4980115273773649</v>
      </c>
      <c r="C933" s="31">
        <f t="shared" si="58"/>
        <v>6.1854145879946349E-3</v>
      </c>
      <c r="D933" s="31">
        <f t="shared" si="56"/>
        <v>6.065850524008698E-2</v>
      </c>
      <c r="E933" s="31">
        <f t="shared" si="57"/>
        <v>0.13861089000173127</v>
      </c>
    </row>
    <row r="934" spans="2:5" ht="13.9" customHeight="1" x14ac:dyDescent="0.25">
      <c r="B934" s="30">
        <f t="shared" si="59"/>
        <v>9.5080115273773647</v>
      </c>
      <c r="C934" s="31">
        <f t="shared" si="58"/>
        <v>6.1724104770258465E-3</v>
      </c>
      <c r="D934" s="31">
        <f t="shared" si="56"/>
        <v>6.0530977825049362E-2</v>
      </c>
      <c r="E934" s="31">
        <f t="shared" si="57"/>
        <v>0.1386108900017313</v>
      </c>
    </row>
    <row r="935" spans="2:5" ht="13.9" customHeight="1" x14ac:dyDescent="0.25">
      <c r="B935" s="30">
        <f t="shared" si="59"/>
        <v>9.5180115273773644</v>
      </c>
      <c r="C935" s="31">
        <f t="shared" si="58"/>
        <v>6.1594473324240841E-3</v>
      </c>
      <c r="D935" s="31">
        <f t="shared" si="56"/>
        <v>6.040385215488326E-2</v>
      </c>
      <c r="E935" s="31">
        <f t="shared" si="57"/>
        <v>0.1386108900017313</v>
      </c>
    </row>
    <row r="936" spans="2:5" ht="13.9" customHeight="1" x14ac:dyDescent="0.25">
      <c r="B936" s="30">
        <f t="shared" si="59"/>
        <v>9.5280115273773642</v>
      </c>
      <c r="C936" s="31">
        <f t="shared" si="58"/>
        <v>6.1465249822967721E-3</v>
      </c>
      <c r="D936" s="31">
        <f t="shared" si="56"/>
        <v>6.0277126543889753E-2</v>
      </c>
      <c r="E936" s="31">
        <f t="shared" si="57"/>
        <v>0.1386108900017313</v>
      </c>
    </row>
    <row r="937" spans="2:5" ht="13.9" customHeight="1" x14ac:dyDescent="0.25">
      <c r="B937" s="30">
        <f t="shared" si="59"/>
        <v>9.538011527377364</v>
      </c>
      <c r="C937" s="31">
        <f t="shared" si="58"/>
        <v>6.133643255651953E-3</v>
      </c>
      <c r="D937" s="31">
        <f t="shared" si="56"/>
        <v>6.0150799315202001E-2</v>
      </c>
      <c r="E937" s="31">
        <f t="shared" si="57"/>
        <v>0.13861089000173127</v>
      </c>
    </row>
    <row r="938" spans="2:5" ht="13.9" customHeight="1" x14ac:dyDescent="0.25">
      <c r="B938" s="30">
        <f t="shared" si="59"/>
        <v>9.5480115273773638</v>
      </c>
      <c r="C938" s="31">
        <f t="shared" si="58"/>
        <v>6.1208019823926294E-3</v>
      </c>
      <c r="D938" s="31">
        <f t="shared" si="56"/>
        <v>6.0024868800729797E-2</v>
      </c>
      <c r="E938" s="31">
        <f t="shared" si="57"/>
        <v>0.1386108900017313</v>
      </c>
    </row>
    <row r="939" spans="2:5" ht="13.9" customHeight="1" x14ac:dyDescent="0.25">
      <c r="B939" s="30">
        <f t="shared" si="59"/>
        <v>9.5580115273773636</v>
      </c>
      <c r="C939" s="31">
        <f t="shared" si="58"/>
        <v>6.1080009933111544E-3</v>
      </c>
      <c r="D939" s="31">
        <f t="shared" si="56"/>
        <v>5.9899333341104491E-2</v>
      </c>
      <c r="E939" s="31">
        <f t="shared" si="57"/>
        <v>0.13861089000173127</v>
      </c>
    </row>
    <row r="940" spans="2:5" ht="13.9" customHeight="1" x14ac:dyDescent="0.25">
      <c r="B940" s="30">
        <f t="shared" si="59"/>
        <v>9.5680115273773634</v>
      </c>
      <c r="C940" s="31">
        <f t="shared" si="58"/>
        <v>6.0952401200836566E-3</v>
      </c>
      <c r="D940" s="31">
        <f t="shared" si="56"/>
        <v>5.977419128562439E-2</v>
      </c>
      <c r="E940" s="31">
        <f t="shared" si="57"/>
        <v>0.1386108900017313</v>
      </c>
    </row>
    <row r="941" spans="2:5" ht="13.9" customHeight="1" x14ac:dyDescent="0.25">
      <c r="B941" s="30">
        <f t="shared" si="59"/>
        <v>9.5780115273773632</v>
      </c>
      <c r="C941" s="31">
        <f t="shared" si="58"/>
        <v>6.0825191952645005E-3</v>
      </c>
      <c r="D941" s="31">
        <f t="shared" si="56"/>
        <v>5.9649440992200375E-2</v>
      </c>
      <c r="E941" s="31">
        <f t="shared" si="57"/>
        <v>0.1386108900017313</v>
      </c>
    </row>
    <row r="942" spans="2:5" ht="13.9" customHeight="1" x14ac:dyDescent="0.25">
      <c r="B942" s="30">
        <f t="shared" si="59"/>
        <v>9.588011527377363</v>
      </c>
      <c r="C942" s="31">
        <f t="shared" si="58"/>
        <v>6.0698380522808031E-3</v>
      </c>
      <c r="D942" s="31">
        <f t="shared" si="56"/>
        <v>5.9525080827302145E-2</v>
      </c>
      <c r="E942" s="31">
        <f t="shared" si="57"/>
        <v>0.1386108900017313</v>
      </c>
    </row>
    <row r="943" spans="2:5" ht="13.9" customHeight="1" x14ac:dyDescent="0.25">
      <c r="B943" s="30">
        <f t="shared" si="59"/>
        <v>9.5980115273773627</v>
      </c>
      <c r="C943" s="31">
        <f t="shared" si="58"/>
        <v>6.0571965254269718E-3</v>
      </c>
      <c r="D943" s="31">
        <f t="shared" si="56"/>
        <v>5.9401109165904679E-2</v>
      </c>
      <c r="E943" s="31">
        <f t="shared" si="57"/>
        <v>0.1386108900017313</v>
      </c>
    </row>
    <row r="944" spans="2:5" ht="13.9" customHeight="1" x14ac:dyDescent="0.25">
      <c r="B944" s="30">
        <f t="shared" si="59"/>
        <v>9.6080115273773625</v>
      </c>
      <c r="C944" s="31">
        <f t="shared" si="58"/>
        <v>6.0445944498592986E-3</v>
      </c>
      <c r="D944" s="31">
        <f t="shared" si="56"/>
        <v>5.9277524391435181E-2</v>
      </c>
      <c r="E944" s="31">
        <f t="shared" si="57"/>
        <v>0.1386108900017313</v>
      </c>
    </row>
    <row r="945" spans="2:5" ht="13.9" customHeight="1" x14ac:dyDescent="0.25">
      <c r="B945" s="30">
        <f t="shared" si="59"/>
        <v>9.6180115273773623</v>
      </c>
      <c r="C945" s="31">
        <f t="shared" si="58"/>
        <v>6.0320316615905811E-3</v>
      </c>
      <c r="D945" s="31">
        <f t="shared" si="56"/>
        <v>5.9154324895720346E-2</v>
      </c>
      <c r="E945" s="31">
        <f t="shared" si="57"/>
        <v>0.1386108900017313</v>
      </c>
    </row>
    <row r="946" spans="2:5" ht="13.9" customHeight="1" x14ac:dyDescent="0.25">
      <c r="B946" s="30">
        <f t="shared" si="59"/>
        <v>9.6280115273773621</v>
      </c>
      <c r="C946" s="31">
        <f t="shared" si="58"/>
        <v>6.0195079974847895E-3</v>
      </c>
      <c r="D946" s="31">
        <f t="shared" si="56"/>
        <v>5.9031509078934084E-2</v>
      </c>
      <c r="E946" s="31">
        <f t="shared" si="57"/>
        <v>0.1386108900017313</v>
      </c>
    </row>
    <row r="947" spans="2:5" ht="13.9" customHeight="1" x14ac:dyDescent="0.25">
      <c r="B947" s="30">
        <f t="shared" si="59"/>
        <v>9.6380115273773619</v>
      </c>
      <c r="C947" s="31">
        <f t="shared" si="58"/>
        <v>6.007023295251772E-3</v>
      </c>
      <c r="D947" s="31">
        <f t="shared" si="56"/>
        <v>5.890907534954555E-2</v>
      </c>
      <c r="E947" s="31">
        <f t="shared" si="57"/>
        <v>0.1386108900017313</v>
      </c>
    </row>
    <row r="948" spans="2:5" ht="13.9" customHeight="1" x14ac:dyDescent="0.25">
      <c r="B948" s="30">
        <f t="shared" si="59"/>
        <v>9.6480115273773617</v>
      </c>
      <c r="C948" s="31">
        <f t="shared" si="58"/>
        <v>5.9945773934419935E-3</v>
      </c>
      <c r="D948" s="31">
        <f t="shared" si="56"/>
        <v>5.8787022124267591E-2</v>
      </c>
      <c r="E948" s="31">
        <f t="shared" si="57"/>
        <v>0.13861089000173127</v>
      </c>
    </row>
    <row r="949" spans="2:5" ht="13.9" customHeight="1" x14ac:dyDescent="0.25">
      <c r="B949" s="30">
        <f t="shared" si="59"/>
        <v>9.6580115273773615</v>
      </c>
      <c r="C949" s="31">
        <f t="shared" si="58"/>
        <v>5.9821701314413198E-3</v>
      </c>
      <c r="D949" s="31">
        <f t="shared" si="56"/>
        <v>5.8665347828005587E-2</v>
      </c>
      <c r="E949" s="31">
        <f t="shared" si="57"/>
        <v>0.1386108900017313</v>
      </c>
    </row>
    <row r="950" spans="2:5" ht="13.9" customHeight="1" x14ac:dyDescent="0.25">
      <c r="B950" s="30">
        <f t="shared" si="59"/>
        <v>9.6680115273773612</v>
      </c>
      <c r="C950" s="31">
        <f t="shared" si="58"/>
        <v>5.9698013494658341E-3</v>
      </c>
      <c r="D950" s="31">
        <f t="shared" si="56"/>
        <v>5.8544050893806591E-2</v>
      </c>
      <c r="E950" s="31">
        <f t="shared" si="57"/>
        <v>0.1386108900017313</v>
      </c>
    </row>
    <row r="951" spans="2:5" ht="13.9" customHeight="1" x14ac:dyDescent="0.25">
      <c r="B951" s="30">
        <f t="shared" si="59"/>
        <v>9.678011527377361</v>
      </c>
      <c r="C951" s="31">
        <f t="shared" si="58"/>
        <v>5.9574708885566912E-3</v>
      </c>
      <c r="D951" s="31">
        <f t="shared" si="56"/>
        <v>5.8423129762808897E-2</v>
      </c>
      <c r="E951" s="31">
        <f t="shared" si="57"/>
        <v>0.13861089000173127</v>
      </c>
    </row>
    <row r="952" spans="2:5" ht="13.9" customHeight="1" x14ac:dyDescent="0.25">
      <c r="B952" s="30">
        <f t="shared" si="59"/>
        <v>9.6880115273773608</v>
      </c>
      <c r="C952" s="31">
        <f t="shared" si="58"/>
        <v>5.9451785905750123E-3</v>
      </c>
      <c r="D952" s="31">
        <f t="shared" si="56"/>
        <v>5.8302582884191968E-2</v>
      </c>
      <c r="E952" s="31">
        <f t="shared" si="57"/>
        <v>0.13861089000173127</v>
      </c>
    </row>
    <row r="953" spans="2:5" ht="13.9" customHeight="1" x14ac:dyDescent="0.25">
      <c r="B953" s="30">
        <f t="shared" si="59"/>
        <v>9.6980115273773606</v>
      </c>
      <c r="C953" s="31">
        <f t="shared" si="58"/>
        <v>5.9329242981968153E-3</v>
      </c>
      <c r="D953" s="31">
        <f t="shared" si="56"/>
        <v>5.8182408715126706E-2</v>
      </c>
      <c r="E953" s="31">
        <f t="shared" si="57"/>
        <v>0.1386108900017313</v>
      </c>
    </row>
    <row r="954" spans="2:5" ht="13.9" customHeight="1" x14ac:dyDescent="0.25">
      <c r="B954" s="30">
        <f t="shared" si="59"/>
        <v>9.7080115273773604</v>
      </c>
      <c r="C954" s="31">
        <f t="shared" si="58"/>
        <v>5.9207078549079785E-3</v>
      </c>
      <c r="D954" s="31">
        <f t="shared" si="56"/>
        <v>5.8062605720726065E-2</v>
      </c>
      <c r="E954" s="31">
        <f t="shared" si="57"/>
        <v>0.1386108900017313</v>
      </c>
    </row>
    <row r="955" spans="2:5" ht="13.9" customHeight="1" x14ac:dyDescent="0.25">
      <c r="B955" s="30">
        <f t="shared" si="59"/>
        <v>9.7180115273773602</v>
      </c>
      <c r="C955" s="31">
        <f t="shared" si="58"/>
        <v>5.9085291049992428E-3</v>
      </c>
      <c r="D955" s="31">
        <f t="shared" si="56"/>
        <v>5.7943172373996071E-2</v>
      </c>
      <c r="E955" s="31">
        <f t="shared" si="57"/>
        <v>0.1386108900017313</v>
      </c>
    </row>
    <row r="956" spans="2:5" ht="13.9" customHeight="1" x14ac:dyDescent="0.25">
      <c r="B956" s="30">
        <f t="shared" si="59"/>
        <v>9.72801152737736</v>
      </c>
      <c r="C956" s="31">
        <f t="shared" si="58"/>
        <v>5.8963878935612557E-3</v>
      </c>
      <c r="D956" s="31">
        <f t="shared" si="56"/>
        <v>5.7824107155787161E-2</v>
      </c>
      <c r="E956" s="31">
        <f t="shared" si="57"/>
        <v>0.1386108900017313</v>
      </c>
    </row>
    <row r="957" spans="2:5" ht="13.9" customHeight="1" x14ac:dyDescent="0.25">
      <c r="B957" s="30">
        <f t="shared" si="59"/>
        <v>9.7380115273773598</v>
      </c>
      <c r="C957" s="31">
        <f t="shared" si="58"/>
        <v>5.8842840664796369E-3</v>
      </c>
      <c r="D957" s="31">
        <f t="shared" si="56"/>
        <v>5.7705408554745853E-2</v>
      </c>
      <c r="E957" s="31">
        <f t="shared" si="57"/>
        <v>0.1386108900017313</v>
      </c>
    </row>
    <row r="958" spans="2:5" ht="13.9" customHeight="1" x14ac:dyDescent="0.25">
      <c r="B958" s="30">
        <f t="shared" si="59"/>
        <v>9.7480115273773595</v>
      </c>
      <c r="C958" s="31">
        <f t="shared" si="58"/>
        <v>5.8722174704300923E-3</v>
      </c>
      <c r="D958" s="31">
        <f t="shared" si="56"/>
        <v>5.7587075067266784E-2</v>
      </c>
      <c r="E958" s="31">
        <f t="shared" si="57"/>
        <v>0.1386108900017313</v>
      </c>
    </row>
    <row r="959" spans="2:5" ht="13.9" customHeight="1" x14ac:dyDescent="0.25">
      <c r="B959" s="30">
        <f t="shared" si="59"/>
        <v>9.7580115273773593</v>
      </c>
      <c r="C959" s="31">
        <f t="shared" si="58"/>
        <v>5.8601879528735615E-3</v>
      </c>
      <c r="D959" s="31">
        <f t="shared" si="56"/>
        <v>5.746910519744515E-2</v>
      </c>
      <c r="E959" s="31">
        <f t="shared" si="57"/>
        <v>0.1386108900017313</v>
      </c>
    </row>
    <row r="960" spans="2:5" ht="13.9" customHeight="1" x14ac:dyDescent="0.25">
      <c r="B960" s="30">
        <f t="shared" si="59"/>
        <v>9.7680115273773591</v>
      </c>
      <c r="C960" s="31">
        <f t="shared" si="58"/>
        <v>5.8481953620513876E-3</v>
      </c>
      <c r="D960" s="31">
        <f t="shared" si="56"/>
        <v>5.7351497457029339E-2</v>
      </c>
      <c r="E960" s="31">
        <f t="shared" si="57"/>
        <v>0.1386108900017313</v>
      </c>
    </row>
    <row r="961" spans="2:5" ht="13.9" customHeight="1" x14ac:dyDescent="0.25">
      <c r="B961" s="30">
        <f t="shared" si="59"/>
        <v>9.7780115273773589</v>
      </c>
      <c r="C961" s="31">
        <f t="shared" si="58"/>
        <v>5.8362395469805425E-3</v>
      </c>
      <c r="D961" s="31">
        <f t="shared" si="56"/>
        <v>5.7234250365374079E-2</v>
      </c>
      <c r="E961" s="31">
        <f t="shared" si="57"/>
        <v>0.13861089000173127</v>
      </c>
    </row>
    <row r="962" spans="2:5" ht="13.9" customHeight="1" x14ac:dyDescent="0.25">
      <c r="B962" s="30">
        <f t="shared" si="59"/>
        <v>9.7880115273773587</v>
      </c>
      <c r="C962" s="31">
        <f t="shared" si="58"/>
        <v>5.8243203574488657E-3</v>
      </c>
      <c r="D962" s="31">
        <f t="shared" si="56"/>
        <v>5.7117362449393784E-2</v>
      </c>
      <c r="E962" s="31">
        <f t="shared" si="57"/>
        <v>0.1386108900017313</v>
      </c>
    </row>
    <row r="963" spans="2:5" ht="13.9" customHeight="1" x14ac:dyDescent="0.25">
      <c r="B963" s="30">
        <f t="shared" si="59"/>
        <v>9.7980115273773585</v>
      </c>
      <c r="C963" s="31">
        <f t="shared" si="58"/>
        <v>5.8124376440103495E-3</v>
      </c>
      <c r="D963" s="31">
        <f t="shared" si="56"/>
        <v>5.7000832243516292E-2</v>
      </c>
      <c r="E963" s="31">
        <f t="shared" si="57"/>
        <v>0.1386108900017313</v>
      </c>
    </row>
    <row r="964" spans="2:5" ht="13.9" customHeight="1" x14ac:dyDescent="0.25">
      <c r="B964" s="30">
        <f t="shared" si="59"/>
        <v>9.8080115273773583</v>
      </c>
      <c r="C964" s="31">
        <f t="shared" si="58"/>
        <v>5.8005912579804546E-3</v>
      </c>
      <c r="D964" s="31">
        <f t="shared" si="56"/>
        <v>5.6884658289636923E-2</v>
      </c>
      <c r="E964" s="31">
        <f t="shared" si="57"/>
        <v>0.1386108900017313</v>
      </c>
    </row>
    <row r="965" spans="2:5" ht="13.9" customHeight="1" x14ac:dyDescent="0.25">
      <c r="B965" s="30">
        <f t="shared" si="59"/>
        <v>9.818011527377358</v>
      </c>
      <c r="C965" s="31">
        <f t="shared" si="58"/>
        <v>5.7887810514314604E-3</v>
      </c>
      <c r="D965" s="31">
        <f t="shared" si="56"/>
        <v>5.6768839137072896E-2</v>
      </c>
      <c r="E965" s="31">
        <f t="shared" si="57"/>
        <v>0.1386108900017313</v>
      </c>
    </row>
    <row r="966" spans="2:5" ht="13.9" customHeight="1" x14ac:dyDescent="0.25">
      <c r="B966" s="30">
        <f t="shared" si="59"/>
        <v>9.8280115273773578</v>
      </c>
      <c r="C966" s="31">
        <f t="shared" si="58"/>
        <v>5.7770068771878435E-3</v>
      </c>
      <c r="D966" s="31">
        <f t="shared" si="56"/>
        <v>5.6653373342518021E-2</v>
      </c>
      <c r="E966" s="31">
        <f t="shared" si="57"/>
        <v>0.1386108900017313</v>
      </c>
    </row>
    <row r="967" spans="2:5" ht="13.9" customHeight="1" x14ac:dyDescent="0.25">
      <c r="B967" s="30">
        <f t="shared" si="59"/>
        <v>9.8380115273773576</v>
      </c>
      <c r="C967" s="31">
        <f t="shared" si="58"/>
        <v>5.7652685888216959E-3</v>
      </c>
      <c r="D967" s="31">
        <f t="shared" si="56"/>
        <v>5.6538259469997722E-2</v>
      </c>
      <c r="E967" s="31">
        <f t="shared" si="57"/>
        <v>0.1386108900017313</v>
      </c>
    </row>
    <row r="968" spans="2:5" ht="13.9" customHeight="1" x14ac:dyDescent="0.25">
      <c r="B968" s="30">
        <f t="shared" si="59"/>
        <v>9.8480115273773574</v>
      </c>
      <c r="C968" s="31">
        <f t="shared" si="58"/>
        <v>5.7535660406481696E-3</v>
      </c>
      <c r="D968" s="31">
        <f t="shared" si="56"/>
        <v>5.64234960908244E-2</v>
      </c>
      <c r="E968" s="31">
        <f t="shared" si="57"/>
        <v>0.13861089000173127</v>
      </c>
    </row>
    <row r="969" spans="2:5" ht="13.9" customHeight="1" x14ac:dyDescent="0.25">
      <c r="B969" s="30">
        <f t="shared" si="59"/>
        <v>9.8580115273773572</v>
      </c>
      <c r="C969" s="31">
        <f t="shared" si="58"/>
        <v>5.7418990877209581E-3</v>
      </c>
      <c r="D969" s="31">
        <f t="shared" ref="D969:D976" si="60">C969*9.8067</f>
        <v>5.6309081783553115E-2</v>
      </c>
      <c r="E969" s="31">
        <f t="shared" ref="E969:E976" si="61">((B969^2)/(4*PI()^2))*D969</f>
        <v>0.1386108900017313</v>
      </c>
    </row>
    <row r="970" spans="2:5" ht="13.9" customHeight="1" x14ac:dyDescent="0.25">
      <c r="B970" s="30">
        <f t="shared" si="59"/>
        <v>9.868011527377357</v>
      </c>
      <c r="C970" s="31">
        <f t="shared" si="58"/>
        <v>5.730267585827808E-3</v>
      </c>
      <c r="D970" s="31">
        <f t="shared" si="60"/>
        <v>5.6195015133937563E-2</v>
      </c>
      <c r="E970" s="31">
        <f t="shared" si="61"/>
        <v>0.13861089000173132</v>
      </c>
    </row>
    <row r="971" spans="2:5" ht="13.9" customHeight="1" x14ac:dyDescent="0.25">
      <c r="B971" s="30">
        <f t="shared" si="59"/>
        <v>9.8780115273773568</v>
      </c>
      <c r="C971" s="31">
        <f t="shared" si="58"/>
        <v>5.7186713914860621E-3</v>
      </c>
      <c r="D971" s="31">
        <f t="shared" si="60"/>
        <v>5.6081294734886364E-2</v>
      </c>
      <c r="E971" s="31">
        <f t="shared" si="61"/>
        <v>0.13861089000173132</v>
      </c>
    </row>
    <row r="972" spans="2:5" ht="13.9" customHeight="1" x14ac:dyDescent="0.25">
      <c r="B972" s="30">
        <f t="shared" si="59"/>
        <v>9.8880115273773566</v>
      </c>
      <c r="C972" s="31">
        <f t="shared" si="58"/>
        <v>5.7071103619382333E-3</v>
      </c>
      <c r="D972" s="31">
        <f t="shared" si="60"/>
        <v>5.5967919186419669E-2</v>
      </c>
      <c r="E972" s="31">
        <f t="shared" si="61"/>
        <v>0.1386108900017313</v>
      </c>
    </row>
    <row r="973" spans="2:5" ht="13.9" customHeight="1" x14ac:dyDescent="0.25">
      <c r="B973" s="30">
        <f t="shared" si="59"/>
        <v>9.8980115273773563</v>
      </c>
      <c r="C973" s="31">
        <f>IF(B973&lt;6,$C$5/B973,6*$C$5/B973^2)</f>
        <v>5.6955843551476154E-3</v>
      </c>
      <c r="D973" s="31">
        <f t="shared" si="60"/>
        <v>5.5854887095626117E-2</v>
      </c>
      <c r="E973" s="31">
        <f t="shared" si="61"/>
        <v>0.1386108900017313</v>
      </c>
    </row>
    <row r="974" spans="2:5" ht="13.9" customHeight="1" x14ac:dyDescent="0.25">
      <c r="B974" s="30">
        <f>B973+0.01</f>
        <v>9.9080115273773561</v>
      </c>
      <c r="C974" s="31">
        <f>IF(B974&lt;6,$C$5/B974,6*$C$5/B974^2)</f>
        <v>5.6840932297939134E-3</v>
      </c>
      <c r="D974" s="31">
        <f t="shared" si="60"/>
        <v>5.5742197076619968E-2</v>
      </c>
      <c r="E974" s="31">
        <f t="shared" si="61"/>
        <v>0.1386108900017313</v>
      </c>
    </row>
    <row r="975" spans="2:5" ht="13.9" customHeight="1" x14ac:dyDescent="0.25">
      <c r="B975" s="30">
        <f>B974+0.01</f>
        <v>9.9180115273773559</v>
      </c>
      <c r="C975" s="31">
        <f>IF(B975&lt;6,$C$5/B975,6*$C$5/B975^2)</f>
        <v>5.6726368452689191E-3</v>
      </c>
      <c r="D975" s="31">
        <f t="shared" si="60"/>
        <v>5.5629847750498708E-2</v>
      </c>
      <c r="E975" s="31">
        <f t="shared" si="61"/>
        <v>0.1386108900017313</v>
      </c>
    </row>
    <row r="976" spans="2:5" ht="13.9" customHeight="1" x14ac:dyDescent="0.25">
      <c r="B976" s="30">
        <f>B975+0.01</f>
        <v>9.9280115273773557</v>
      </c>
      <c r="C976" s="31">
        <f>IF(B976&lt;6,$C$5/B976,6*$C$5/B976^2)</f>
        <v>5.6612150616722054E-3</v>
      </c>
      <c r="D976" s="31">
        <f t="shared" si="60"/>
        <v>5.5517837745300815E-2</v>
      </c>
      <c r="E976" s="31">
        <f t="shared" si="61"/>
        <v>0.1386108900017313</v>
      </c>
    </row>
  </sheetData>
  <mergeCells count="3">
    <mergeCell ref="B2:E3"/>
    <mergeCell ref="C4:E4"/>
    <mergeCell ref="C5:E5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8748D6-7725-49CD-91E7-AA63E9401FC1}">
  <sheetPr codeName="Sayfa3"/>
  <dimension ref="B1:I23"/>
  <sheetViews>
    <sheetView zoomScale="80" zoomScaleNormal="80" workbookViewId="0"/>
  </sheetViews>
  <sheetFormatPr defaultRowHeight="13.9" customHeight="1" x14ac:dyDescent="0.2"/>
  <cols>
    <col min="1" max="1" width="5.7109375" style="12" customWidth="1"/>
    <col min="2" max="6" width="8.7109375" style="12" customWidth="1"/>
    <col min="7" max="9" width="10.7109375" style="12" customWidth="1"/>
    <col min="10" max="16384" width="9.140625" style="12"/>
  </cols>
  <sheetData>
    <row r="1" spans="2:9" ht="13.9" customHeight="1" x14ac:dyDescent="0.2">
      <c r="B1" s="56" t="s">
        <v>48</v>
      </c>
      <c r="C1" s="57"/>
      <c r="D1" s="57"/>
      <c r="E1" s="57"/>
      <c r="F1" s="57"/>
      <c r="G1" s="57"/>
      <c r="H1" s="57"/>
      <c r="I1" s="58"/>
    </row>
    <row r="2" spans="2:9" ht="13.9" customHeight="1" x14ac:dyDescent="0.2">
      <c r="B2" s="73" t="s">
        <v>21</v>
      </c>
      <c r="C2" s="35" t="s">
        <v>22</v>
      </c>
      <c r="D2" s="56" t="s">
        <v>26</v>
      </c>
      <c r="E2" s="57"/>
      <c r="F2" s="57"/>
      <c r="G2" s="57"/>
      <c r="H2" s="57"/>
      <c r="I2" s="58"/>
    </row>
    <row r="3" spans="2:9" ht="13.9" customHeight="1" x14ac:dyDescent="0.2">
      <c r="B3" s="74"/>
      <c r="C3" s="26" t="s">
        <v>4</v>
      </c>
      <c r="D3" s="8" t="s">
        <v>23</v>
      </c>
      <c r="E3" s="8" t="s">
        <v>24</v>
      </c>
      <c r="F3" s="8" t="s">
        <v>25</v>
      </c>
      <c r="G3" s="8" t="s">
        <v>27</v>
      </c>
      <c r="H3" s="8" t="s">
        <v>28</v>
      </c>
      <c r="I3" s="8" t="s">
        <v>29</v>
      </c>
    </row>
    <row r="4" spans="2:9" ht="13.9" customHeight="1" x14ac:dyDescent="0.2">
      <c r="B4" s="28">
        <v>1</v>
      </c>
      <c r="C4" s="31">
        <v>2.6150134282201738</v>
      </c>
      <c r="D4" s="31">
        <v>6.4618414688883422E-13</v>
      </c>
      <c r="E4" s="31">
        <v>0.7355855322601027</v>
      </c>
      <c r="F4" s="31">
        <v>3.4931929636275013E-6</v>
      </c>
      <c r="G4" s="30">
        <v>6.4618414688883422E-13</v>
      </c>
      <c r="H4" s="30">
        <v>0.7355855322601027</v>
      </c>
      <c r="I4" s="30">
        <v>3.4931929636275013E-6</v>
      </c>
    </row>
    <row r="5" spans="2:9" ht="13.9" customHeight="1" x14ac:dyDescent="0.2">
      <c r="B5" s="28">
        <v>2</v>
      </c>
      <c r="C5" s="31">
        <v>2.4308777690534766</v>
      </c>
      <c r="D5" s="31">
        <v>0.74269281794941977</v>
      </c>
      <c r="E5" s="31">
        <v>1.10358133717129E-12</v>
      </c>
      <c r="F5" s="31">
        <v>2.0541620663918159E-8</v>
      </c>
      <c r="G5" s="30">
        <v>0.74269281795006592</v>
      </c>
      <c r="H5" s="30">
        <v>0.73558553226120627</v>
      </c>
      <c r="I5" s="30">
        <v>3.5137345842914196E-6</v>
      </c>
    </row>
    <row r="6" spans="2:9" ht="13.9" customHeight="1" x14ac:dyDescent="0.2">
      <c r="B6" s="28">
        <v>3</v>
      </c>
      <c r="C6" s="31">
        <v>2.046514893447295</v>
      </c>
      <c r="D6" s="31">
        <v>1.2786927635499841E-8</v>
      </c>
      <c r="E6" s="31">
        <v>3.6178002699498034E-6</v>
      </c>
      <c r="F6" s="31">
        <v>0.74940058395318621</v>
      </c>
      <c r="G6" s="30">
        <v>0.74269283073699355</v>
      </c>
      <c r="H6" s="30">
        <v>0.73558915006147618</v>
      </c>
      <c r="I6" s="30">
        <v>0.7494040976877705</v>
      </c>
    </row>
    <row r="7" spans="2:9" ht="13.9" customHeight="1" x14ac:dyDescent="0.2">
      <c r="B7" s="28">
        <v>4</v>
      </c>
      <c r="C7" s="31">
        <v>0.73232899964651788</v>
      </c>
      <c r="D7" s="31">
        <v>4.1386455103493379E-12</v>
      </c>
      <c r="E7" s="31">
        <v>0.12730232696339069</v>
      </c>
      <c r="F7" s="31">
        <v>2.5688779924606554E-7</v>
      </c>
      <c r="G7" s="30">
        <v>0.74269283074113224</v>
      </c>
      <c r="H7" s="30">
        <v>0.8628914770248669</v>
      </c>
      <c r="I7" s="30">
        <v>0.74940435457556975</v>
      </c>
    </row>
    <row r="8" spans="2:9" ht="13.9" customHeight="1" x14ac:dyDescent="0.2">
      <c r="B8" s="28">
        <v>5</v>
      </c>
      <c r="C8" s="31">
        <v>0.70608000994265108</v>
      </c>
      <c r="D8" s="31">
        <v>0.12359474860599687</v>
      </c>
      <c r="E8" s="31">
        <v>5.7828019091951023E-12</v>
      </c>
      <c r="F8" s="31">
        <v>1.8003371438676742E-7</v>
      </c>
      <c r="G8" s="30">
        <v>0.86628757934712908</v>
      </c>
      <c r="H8" s="30">
        <v>0.86289147703064972</v>
      </c>
      <c r="I8" s="30">
        <v>0.74940453460928413</v>
      </c>
    </row>
    <row r="9" spans="2:9" ht="13.9" customHeight="1" x14ac:dyDescent="0.2">
      <c r="B9" s="28">
        <v>6</v>
      </c>
      <c r="C9" s="31">
        <v>0.59984753112159706</v>
      </c>
      <c r="D9" s="31">
        <v>1.4179186070926322E-7</v>
      </c>
      <c r="E9" s="31">
        <v>1.0547987661513223E-7</v>
      </c>
      <c r="F9" s="31">
        <v>0.11883052584746229</v>
      </c>
      <c r="G9" s="30">
        <v>0.86628772113898977</v>
      </c>
      <c r="H9" s="30">
        <v>0.86289158251052633</v>
      </c>
      <c r="I9" s="30">
        <v>0.86823506045674637</v>
      </c>
    </row>
    <row r="10" spans="2:9" ht="13.9" customHeight="1" x14ac:dyDescent="0.2">
      <c r="B10" s="28">
        <v>7</v>
      </c>
      <c r="C10" s="31">
        <v>0.33547094445020637</v>
      </c>
      <c r="D10" s="31">
        <v>1.0452732924837874E-11</v>
      </c>
      <c r="E10" s="31">
        <v>5.6282754643680842E-2</v>
      </c>
      <c r="F10" s="31">
        <v>1.111981934052917E-7</v>
      </c>
      <c r="G10" s="30">
        <v>0.86628772114944252</v>
      </c>
      <c r="H10" s="30">
        <v>0.91917433715420716</v>
      </c>
      <c r="I10" s="30">
        <v>0.8682351716549398</v>
      </c>
    </row>
    <row r="11" spans="2:9" ht="13.9" customHeight="1" x14ac:dyDescent="0.2">
      <c r="B11" s="28">
        <v>8</v>
      </c>
      <c r="C11" s="31">
        <v>0.33145334319858744</v>
      </c>
      <c r="D11" s="31">
        <v>5.4106248788758096E-2</v>
      </c>
      <c r="E11" s="31">
        <v>1.0347811090563713E-11</v>
      </c>
      <c r="F11" s="31">
        <v>1.1989252242966223E-10</v>
      </c>
      <c r="G11" s="30">
        <v>0.92039396993820066</v>
      </c>
      <c r="H11" s="30">
        <v>0.91917433716455499</v>
      </c>
      <c r="I11" s="30">
        <v>0.86823517177483234</v>
      </c>
    </row>
    <row r="12" spans="2:9" ht="13.9" customHeight="1" x14ac:dyDescent="0.2">
      <c r="B12" s="28">
        <v>9</v>
      </c>
      <c r="C12" s="31">
        <v>0.28750783414486353</v>
      </c>
      <c r="D12" s="31">
        <v>4.6652608850328139E-8</v>
      </c>
      <c r="E12" s="31">
        <v>3.0761610797336918E-8</v>
      </c>
      <c r="F12" s="31">
        <v>5.2982405067951696E-2</v>
      </c>
      <c r="G12" s="30">
        <v>0.92039401659080955</v>
      </c>
      <c r="H12" s="30">
        <v>0.9191743679261658</v>
      </c>
      <c r="I12" s="30">
        <v>0.92121757684278405</v>
      </c>
    </row>
    <row r="13" spans="2:9" ht="13.9" customHeight="1" x14ac:dyDescent="0.2">
      <c r="B13" s="28"/>
      <c r="C13" s="31"/>
      <c r="D13" s="31"/>
      <c r="E13" s="31"/>
      <c r="F13" s="31"/>
      <c r="G13" s="31"/>
      <c r="H13" s="31"/>
      <c r="I13" s="31"/>
    </row>
    <row r="14" spans="2:9" ht="13.9" customHeight="1" x14ac:dyDescent="0.2">
      <c r="B14" s="28"/>
      <c r="C14" s="31"/>
      <c r="D14" s="31"/>
      <c r="E14" s="31"/>
      <c r="F14" s="31"/>
      <c r="G14" s="31"/>
      <c r="H14" s="31"/>
      <c r="I14" s="31"/>
    </row>
    <row r="15" spans="2:9" ht="13.9" customHeight="1" x14ac:dyDescent="0.2">
      <c r="B15" s="28"/>
      <c r="C15" s="31"/>
      <c r="D15" s="31"/>
      <c r="E15" s="31"/>
      <c r="F15" s="31"/>
      <c r="G15" s="31"/>
      <c r="H15" s="31"/>
      <c r="I15" s="31"/>
    </row>
    <row r="16" spans="2:9" ht="13.9" customHeight="1" x14ac:dyDescent="0.2">
      <c r="B16" s="28"/>
      <c r="C16" s="31"/>
      <c r="D16" s="31"/>
      <c r="E16" s="31"/>
      <c r="F16" s="31"/>
      <c r="G16" s="31"/>
      <c r="H16" s="31"/>
      <c r="I16" s="31"/>
    </row>
    <row r="17" spans="2:9" ht="13.9" customHeight="1" x14ac:dyDescent="0.2">
      <c r="B17" s="28"/>
      <c r="C17" s="31"/>
      <c r="D17" s="31"/>
      <c r="E17" s="31"/>
      <c r="F17" s="31"/>
      <c r="G17" s="31"/>
      <c r="H17" s="31"/>
      <c r="I17" s="31"/>
    </row>
    <row r="18" spans="2:9" ht="13.9" customHeight="1" x14ac:dyDescent="0.2">
      <c r="B18" s="28"/>
      <c r="C18" s="31"/>
      <c r="D18" s="31"/>
      <c r="E18" s="31"/>
      <c r="F18" s="31"/>
      <c r="G18" s="31"/>
      <c r="H18" s="31"/>
      <c r="I18" s="31"/>
    </row>
    <row r="19" spans="2:9" ht="13.9" customHeight="1" x14ac:dyDescent="0.2">
      <c r="B19" s="28"/>
      <c r="C19" s="31"/>
      <c r="D19" s="31"/>
      <c r="E19" s="31"/>
      <c r="F19" s="31"/>
      <c r="G19" s="31"/>
      <c r="H19" s="31"/>
      <c r="I19" s="31"/>
    </row>
    <row r="20" spans="2:9" ht="13.9" customHeight="1" x14ac:dyDescent="0.2">
      <c r="B20" s="28"/>
      <c r="C20" s="31"/>
      <c r="D20" s="31"/>
      <c r="E20" s="31"/>
      <c r="F20" s="31"/>
      <c r="G20" s="31"/>
      <c r="H20" s="31"/>
      <c r="I20" s="31"/>
    </row>
    <row r="21" spans="2:9" ht="13.9" customHeight="1" x14ac:dyDescent="0.2">
      <c r="B21" s="28"/>
      <c r="C21" s="31"/>
      <c r="D21" s="31"/>
      <c r="E21" s="31"/>
      <c r="F21" s="31"/>
      <c r="G21" s="31"/>
      <c r="H21" s="31"/>
      <c r="I21" s="31"/>
    </row>
    <row r="22" spans="2:9" ht="13.9" customHeight="1" x14ac:dyDescent="0.2">
      <c r="B22" s="28"/>
      <c r="C22" s="31"/>
      <c r="D22" s="31"/>
      <c r="E22" s="31"/>
      <c r="F22" s="31"/>
      <c r="G22" s="31"/>
      <c r="H22" s="31"/>
      <c r="I22" s="31"/>
    </row>
    <row r="23" spans="2:9" ht="13.9" customHeight="1" x14ac:dyDescent="0.2">
      <c r="B23" s="28"/>
      <c r="C23" s="31"/>
      <c r="D23" s="31"/>
      <c r="E23" s="31"/>
      <c r="F23" s="31"/>
      <c r="G23" s="31"/>
      <c r="H23" s="31"/>
      <c r="I23" s="31"/>
    </row>
  </sheetData>
  <mergeCells count="3">
    <mergeCell ref="B2:B3"/>
    <mergeCell ref="D2:I2"/>
    <mergeCell ref="B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CA1335-B198-4C93-9D4F-F26DD87A061F}">
  <sheetPr codeName="Sayfa13"/>
  <dimension ref="B1:Z960"/>
  <sheetViews>
    <sheetView zoomScale="80" zoomScaleNormal="80" workbookViewId="0">
      <selection activeCell="O1" sqref="O1:Z1"/>
    </sheetView>
  </sheetViews>
  <sheetFormatPr defaultRowHeight="12.75" x14ac:dyDescent="0.2"/>
  <cols>
    <col min="1" max="1" width="3.7109375" style="12" customWidth="1"/>
    <col min="2" max="2" width="9.7109375" style="41" customWidth="1"/>
    <col min="3" max="3" width="6.7109375" style="41" customWidth="1"/>
    <col min="4" max="4" width="9.7109375" style="41" customWidth="1"/>
    <col min="5" max="5" width="13.7109375" style="41" customWidth="1"/>
    <col min="6" max="8" width="9.7109375" style="41" customWidth="1"/>
    <col min="9" max="9" width="6.7109375" style="41" customWidth="1"/>
    <col min="10" max="10" width="13.7109375" style="41" customWidth="1"/>
    <col min="11" max="11" width="6.7109375" style="41" customWidth="1"/>
    <col min="12" max="12" width="13.7109375" style="41" customWidth="1"/>
    <col min="13" max="13" width="9.7109375" style="41" customWidth="1"/>
    <col min="14" max="14" width="6.7109375" style="12" customWidth="1"/>
    <col min="15" max="15" width="9.7109375" style="41" customWidth="1"/>
    <col min="16" max="16" width="6.7109375" style="41" customWidth="1"/>
    <col min="17" max="17" width="9.7109375" style="41" customWidth="1"/>
    <col min="18" max="18" width="21.5703125" style="41" bestFit="1" customWidth="1"/>
    <col min="19" max="21" width="9.7109375" style="41" customWidth="1"/>
    <col min="22" max="22" width="6.7109375" style="41" customWidth="1"/>
    <col min="23" max="23" width="13.7109375" style="41" customWidth="1"/>
    <col min="24" max="24" width="6.7109375" style="41" customWidth="1"/>
    <col min="25" max="25" width="13.7109375" style="41" customWidth="1"/>
    <col min="26" max="26" width="9.7109375" style="41" customWidth="1"/>
    <col min="27" max="16384" width="9.140625" style="12"/>
  </cols>
  <sheetData>
    <row r="1" spans="2:26" ht="14.45" customHeight="1" x14ac:dyDescent="0.2">
      <c r="B1" s="64" t="s">
        <v>19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O1" s="59" t="s">
        <v>96</v>
      </c>
      <c r="P1" s="60"/>
      <c r="Q1" s="60"/>
      <c r="R1" s="60"/>
      <c r="S1" s="60"/>
      <c r="T1" s="60"/>
      <c r="U1" s="60"/>
      <c r="V1" s="60"/>
      <c r="W1" s="60"/>
      <c r="X1" s="60"/>
      <c r="Y1" s="60"/>
      <c r="Z1" s="61"/>
    </row>
    <row r="2" spans="2:26" ht="14.45" customHeight="1" x14ac:dyDescent="0.2">
      <c r="B2" s="64" t="s">
        <v>37</v>
      </c>
      <c r="C2" s="64" t="s">
        <v>39</v>
      </c>
      <c r="D2" s="64" t="s">
        <v>38</v>
      </c>
      <c r="E2" s="64" t="s">
        <v>60</v>
      </c>
      <c r="F2" s="64" t="s">
        <v>46</v>
      </c>
      <c r="G2" s="64" t="s">
        <v>45</v>
      </c>
      <c r="H2" s="64" t="s">
        <v>61</v>
      </c>
      <c r="I2" s="64" t="s">
        <v>42</v>
      </c>
      <c r="J2" s="64"/>
      <c r="K2" s="64" t="s">
        <v>43</v>
      </c>
      <c r="L2" s="64"/>
      <c r="M2" s="64" t="s">
        <v>47</v>
      </c>
      <c r="O2" s="62" t="s">
        <v>37</v>
      </c>
      <c r="P2" s="62" t="s">
        <v>39</v>
      </c>
      <c r="Q2" s="62" t="s">
        <v>38</v>
      </c>
      <c r="R2" s="62" t="s">
        <v>60</v>
      </c>
      <c r="S2" s="62" t="s">
        <v>46</v>
      </c>
      <c r="T2" s="62" t="s">
        <v>45</v>
      </c>
      <c r="U2" s="64" t="s">
        <v>61</v>
      </c>
      <c r="V2" s="59" t="s">
        <v>42</v>
      </c>
      <c r="W2" s="61"/>
      <c r="X2" s="59" t="s">
        <v>43</v>
      </c>
      <c r="Y2" s="61"/>
      <c r="Z2" s="62" t="s">
        <v>47</v>
      </c>
    </row>
    <row r="3" spans="2:26" ht="26.45" customHeight="1" x14ac:dyDescent="0.2">
      <c r="B3" s="64"/>
      <c r="C3" s="64"/>
      <c r="D3" s="64"/>
      <c r="E3" s="64"/>
      <c r="F3" s="64"/>
      <c r="G3" s="64"/>
      <c r="H3" s="64"/>
      <c r="I3" s="23" t="s">
        <v>40</v>
      </c>
      <c r="J3" s="23" t="s">
        <v>1711</v>
      </c>
      <c r="K3" s="23" t="s">
        <v>40</v>
      </c>
      <c r="L3" s="23" t="s">
        <v>1712</v>
      </c>
      <c r="M3" s="64"/>
      <c r="O3" s="63"/>
      <c r="P3" s="63"/>
      <c r="Q3" s="63"/>
      <c r="R3" s="63"/>
      <c r="S3" s="63"/>
      <c r="T3" s="63"/>
      <c r="U3" s="64"/>
      <c r="V3" s="23" t="s">
        <v>40</v>
      </c>
      <c r="W3" s="23" t="s">
        <v>1711</v>
      </c>
      <c r="X3" s="23" t="s">
        <v>40</v>
      </c>
      <c r="Y3" s="23" t="s">
        <v>1712</v>
      </c>
      <c r="Z3" s="63"/>
    </row>
    <row r="4" spans="2:26" x14ac:dyDescent="0.2">
      <c r="B4" s="28" t="s">
        <v>134</v>
      </c>
      <c r="C4" s="28">
        <v>499</v>
      </c>
      <c r="D4" s="28" t="s">
        <v>127</v>
      </c>
      <c r="E4" s="28" t="s">
        <v>106</v>
      </c>
      <c r="F4" s="28" t="s">
        <v>135</v>
      </c>
      <c r="G4" s="28" t="s">
        <v>63</v>
      </c>
      <c r="H4" s="28">
        <v>60</v>
      </c>
      <c r="I4" s="28">
        <v>22</v>
      </c>
      <c r="J4" s="38">
        <v>-7.8999999999999996E-5</v>
      </c>
      <c r="K4" s="28">
        <v>6</v>
      </c>
      <c r="L4" s="39">
        <v>-7.4999999999999993E-5</v>
      </c>
      <c r="M4" s="28" t="s">
        <v>65</v>
      </c>
      <c r="O4" s="28" t="s">
        <v>134</v>
      </c>
      <c r="P4" s="28">
        <v>499</v>
      </c>
      <c r="Q4" s="28" t="s">
        <v>127</v>
      </c>
      <c r="R4" s="28" t="s">
        <v>612</v>
      </c>
      <c r="S4" s="28" t="s">
        <v>135</v>
      </c>
      <c r="T4" s="28" t="s">
        <v>63</v>
      </c>
      <c r="U4" s="28">
        <v>10</v>
      </c>
      <c r="V4" s="28">
        <v>22</v>
      </c>
      <c r="W4" s="38">
        <v>-7.8999999999999996E-5</v>
      </c>
      <c r="X4" s="28">
        <v>6</v>
      </c>
      <c r="Y4" s="39">
        <v>-7.4999999999999993E-5</v>
      </c>
      <c r="Z4" s="28" t="s">
        <v>65</v>
      </c>
    </row>
    <row r="5" spans="2:26" x14ac:dyDescent="0.2">
      <c r="B5" s="28" t="s">
        <v>134</v>
      </c>
      <c r="C5" s="28">
        <v>499</v>
      </c>
      <c r="D5" s="28" t="s">
        <v>127</v>
      </c>
      <c r="E5" s="28" t="s">
        <v>106</v>
      </c>
      <c r="F5" s="28" t="s">
        <v>136</v>
      </c>
      <c r="G5" s="28" t="s">
        <v>64</v>
      </c>
      <c r="H5" s="28">
        <v>60</v>
      </c>
      <c r="I5" s="28">
        <v>19</v>
      </c>
      <c r="J5" s="38">
        <v>-3.4999999999999997E-5</v>
      </c>
      <c r="K5" s="28">
        <v>3</v>
      </c>
      <c r="L5" s="39">
        <v>-3.3000000000000003E-5</v>
      </c>
      <c r="M5" s="28" t="s">
        <v>65</v>
      </c>
      <c r="O5" s="28" t="s">
        <v>134</v>
      </c>
      <c r="P5" s="28">
        <v>499</v>
      </c>
      <c r="Q5" s="28" t="s">
        <v>127</v>
      </c>
      <c r="R5" s="28" t="s">
        <v>612</v>
      </c>
      <c r="S5" s="28" t="s">
        <v>136</v>
      </c>
      <c r="T5" s="28" t="s">
        <v>64</v>
      </c>
      <c r="U5" s="28">
        <v>10</v>
      </c>
      <c r="V5" s="28">
        <v>19</v>
      </c>
      <c r="W5" s="38">
        <v>-3.4999999999999997E-5</v>
      </c>
      <c r="X5" s="28">
        <v>3</v>
      </c>
      <c r="Y5" s="39">
        <v>-3.3000000000000003E-5</v>
      </c>
      <c r="Z5" s="28" t="s">
        <v>65</v>
      </c>
    </row>
    <row r="6" spans="2:26" x14ac:dyDescent="0.2">
      <c r="B6" s="28" t="s">
        <v>134</v>
      </c>
      <c r="C6" s="28">
        <v>511</v>
      </c>
      <c r="D6" s="28" t="s">
        <v>128</v>
      </c>
      <c r="E6" s="28" t="s">
        <v>106</v>
      </c>
      <c r="F6" s="28" t="s">
        <v>137</v>
      </c>
      <c r="G6" s="28" t="s">
        <v>63</v>
      </c>
      <c r="H6" s="28">
        <v>60</v>
      </c>
      <c r="I6" s="28">
        <v>24</v>
      </c>
      <c r="J6" s="38">
        <v>-6.0999999999999999E-5</v>
      </c>
      <c r="K6" s="28">
        <v>6</v>
      </c>
      <c r="L6" s="39">
        <v>-5.8999999999999998E-5</v>
      </c>
      <c r="M6" s="28" t="s">
        <v>65</v>
      </c>
      <c r="O6" s="28" t="s">
        <v>134</v>
      </c>
      <c r="P6" s="28">
        <v>511</v>
      </c>
      <c r="Q6" s="28" t="s">
        <v>128</v>
      </c>
      <c r="R6" s="28" t="s">
        <v>612</v>
      </c>
      <c r="S6" s="28" t="s">
        <v>137</v>
      </c>
      <c r="T6" s="28" t="s">
        <v>63</v>
      </c>
      <c r="U6" s="28">
        <v>10</v>
      </c>
      <c r="V6" s="28">
        <v>24</v>
      </c>
      <c r="W6" s="38">
        <v>-6.0999999999999999E-5</v>
      </c>
      <c r="X6" s="28">
        <v>6</v>
      </c>
      <c r="Y6" s="39">
        <v>-5.8999999999999998E-5</v>
      </c>
      <c r="Z6" s="28" t="s">
        <v>65</v>
      </c>
    </row>
    <row r="7" spans="2:26" x14ac:dyDescent="0.2">
      <c r="B7" s="28" t="s">
        <v>134</v>
      </c>
      <c r="C7" s="28">
        <v>511</v>
      </c>
      <c r="D7" s="28" t="s">
        <v>128</v>
      </c>
      <c r="E7" s="28" t="s">
        <v>106</v>
      </c>
      <c r="F7" s="28" t="s">
        <v>138</v>
      </c>
      <c r="G7" s="28" t="s">
        <v>64</v>
      </c>
      <c r="H7" s="28">
        <v>60</v>
      </c>
      <c r="I7" s="28">
        <v>26</v>
      </c>
      <c r="J7" s="38">
        <v>-7.6000000000000004E-5</v>
      </c>
      <c r="K7" s="28">
        <v>1</v>
      </c>
      <c r="L7" s="39">
        <v>-7.2999999999999999E-5</v>
      </c>
      <c r="M7" s="28" t="s">
        <v>65</v>
      </c>
      <c r="O7" s="28" t="s">
        <v>134</v>
      </c>
      <c r="P7" s="28">
        <v>511</v>
      </c>
      <c r="Q7" s="28" t="s">
        <v>128</v>
      </c>
      <c r="R7" s="28" t="s">
        <v>612</v>
      </c>
      <c r="S7" s="28" t="s">
        <v>138</v>
      </c>
      <c r="T7" s="28" t="s">
        <v>64</v>
      </c>
      <c r="U7" s="28">
        <v>10</v>
      </c>
      <c r="V7" s="28">
        <v>26</v>
      </c>
      <c r="W7" s="38">
        <v>-7.6000000000000004E-5</v>
      </c>
      <c r="X7" s="28">
        <v>1</v>
      </c>
      <c r="Y7" s="39">
        <v>-7.2999999999999999E-5</v>
      </c>
      <c r="Z7" s="28" t="s">
        <v>65</v>
      </c>
    </row>
    <row r="8" spans="2:26" x14ac:dyDescent="0.2">
      <c r="B8" s="28" t="s">
        <v>134</v>
      </c>
      <c r="C8" s="28">
        <v>507</v>
      </c>
      <c r="D8" s="28" t="s">
        <v>129</v>
      </c>
      <c r="E8" s="28" t="s">
        <v>106</v>
      </c>
      <c r="F8" s="28" t="s">
        <v>139</v>
      </c>
      <c r="G8" s="28" t="s">
        <v>63</v>
      </c>
      <c r="H8" s="28">
        <v>60</v>
      </c>
      <c r="I8" s="28">
        <v>24</v>
      </c>
      <c r="J8" s="38">
        <v>-7.4999999999999993E-5</v>
      </c>
      <c r="K8" s="28">
        <v>7</v>
      </c>
      <c r="L8" s="39">
        <v>-7.2000000000000002E-5</v>
      </c>
      <c r="M8" s="28" t="s">
        <v>65</v>
      </c>
      <c r="O8" s="28" t="s">
        <v>134</v>
      </c>
      <c r="P8" s="28">
        <v>507</v>
      </c>
      <c r="Q8" s="28" t="s">
        <v>129</v>
      </c>
      <c r="R8" s="28" t="s">
        <v>612</v>
      </c>
      <c r="S8" s="28" t="s">
        <v>139</v>
      </c>
      <c r="T8" s="28" t="s">
        <v>63</v>
      </c>
      <c r="U8" s="28">
        <v>10</v>
      </c>
      <c r="V8" s="28">
        <v>24</v>
      </c>
      <c r="W8" s="38">
        <v>-7.4999999999999993E-5</v>
      </c>
      <c r="X8" s="28">
        <v>7</v>
      </c>
      <c r="Y8" s="39">
        <v>-7.2000000000000002E-5</v>
      </c>
      <c r="Z8" s="28" t="s">
        <v>65</v>
      </c>
    </row>
    <row r="9" spans="2:26" x14ac:dyDescent="0.2">
      <c r="B9" s="28" t="s">
        <v>134</v>
      </c>
      <c r="C9" s="28">
        <v>507</v>
      </c>
      <c r="D9" s="28" t="s">
        <v>129</v>
      </c>
      <c r="E9" s="28" t="s">
        <v>106</v>
      </c>
      <c r="F9" s="28" t="s">
        <v>140</v>
      </c>
      <c r="G9" s="28" t="s">
        <v>64</v>
      </c>
      <c r="H9" s="28">
        <v>60</v>
      </c>
      <c r="I9" s="28">
        <v>26</v>
      </c>
      <c r="J9" s="38">
        <v>-8.2999999999999998E-5</v>
      </c>
      <c r="K9" s="28">
        <v>1</v>
      </c>
      <c r="L9" s="39">
        <v>-7.8999999999999996E-5</v>
      </c>
      <c r="M9" s="28" t="s">
        <v>65</v>
      </c>
      <c r="O9" s="28" t="s">
        <v>134</v>
      </c>
      <c r="P9" s="28">
        <v>507</v>
      </c>
      <c r="Q9" s="28" t="s">
        <v>129</v>
      </c>
      <c r="R9" s="28" t="s">
        <v>612</v>
      </c>
      <c r="S9" s="28" t="s">
        <v>140</v>
      </c>
      <c r="T9" s="28" t="s">
        <v>64</v>
      </c>
      <c r="U9" s="28">
        <v>10</v>
      </c>
      <c r="V9" s="28">
        <v>26</v>
      </c>
      <c r="W9" s="38">
        <v>-8.2999999999999998E-5</v>
      </c>
      <c r="X9" s="28">
        <v>1</v>
      </c>
      <c r="Y9" s="39">
        <v>-7.8999999999999996E-5</v>
      </c>
      <c r="Z9" s="28" t="s">
        <v>65</v>
      </c>
    </row>
    <row r="10" spans="2:26" x14ac:dyDescent="0.2">
      <c r="B10" s="28" t="s">
        <v>134</v>
      </c>
      <c r="C10" s="28">
        <v>508</v>
      </c>
      <c r="D10" s="28" t="s">
        <v>129</v>
      </c>
      <c r="E10" s="28" t="s">
        <v>106</v>
      </c>
      <c r="F10" s="28" t="s">
        <v>141</v>
      </c>
      <c r="G10" s="28" t="s">
        <v>63</v>
      </c>
      <c r="H10" s="28">
        <v>60</v>
      </c>
      <c r="I10" s="28">
        <v>24</v>
      </c>
      <c r="J10" s="38">
        <v>-7.4999999999999993E-5</v>
      </c>
      <c r="K10" s="28">
        <v>7</v>
      </c>
      <c r="L10" s="39">
        <v>-7.2000000000000002E-5</v>
      </c>
      <c r="M10" s="28" t="s">
        <v>65</v>
      </c>
      <c r="O10" s="28" t="s">
        <v>134</v>
      </c>
      <c r="P10" s="28">
        <v>508</v>
      </c>
      <c r="Q10" s="28" t="s">
        <v>129</v>
      </c>
      <c r="R10" s="28" t="s">
        <v>612</v>
      </c>
      <c r="S10" s="28" t="s">
        <v>141</v>
      </c>
      <c r="T10" s="28" t="s">
        <v>63</v>
      </c>
      <c r="U10" s="28">
        <v>10</v>
      </c>
      <c r="V10" s="28">
        <v>24</v>
      </c>
      <c r="W10" s="38">
        <v>-7.4999999999999993E-5</v>
      </c>
      <c r="X10" s="28">
        <v>7</v>
      </c>
      <c r="Y10" s="39">
        <v>-7.2000000000000002E-5</v>
      </c>
      <c r="Z10" s="28" t="s">
        <v>65</v>
      </c>
    </row>
    <row r="11" spans="2:26" x14ac:dyDescent="0.2">
      <c r="B11" s="28" t="s">
        <v>134</v>
      </c>
      <c r="C11" s="28">
        <v>508</v>
      </c>
      <c r="D11" s="28" t="s">
        <v>129</v>
      </c>
      <c r="E11" s="28" t="s">
        <v>106</v>
      </c>
      <c r="F11" s="28" t="s">
        <v>142</v>
      </c>
      <c r="G11" s="28" t="s">
        <v>64</v>
      </c>
      <c r="H11" s="28">
        <v>60</v>
      </c>
      <c r="I11" s="28">
        <v>26</v>
      </c>
      <c r="J11" s="38">
        <v>-8.2999999999999998E-5</v>
      </c>
      <c r="K11" s="28">
        <v>1</v>
      </c>
      <c r="L11" s="39">
        <v>-7.8999999999999996E-5</v>
      </c>
      <c r="M11" s="28" t="s">
        <v>65</v>
      </c>
      <c r="O11" s="28" t="s">
        <v>134</v>
      </c>
      <c r="P11" s="28">
        <v>508</v>
      </c>
      <c r="Q11" s="28" t="s">
        <v>129</v>
      </c>
      <c r="R11" s="28" t="s">
        <v>612</v>
      </c>
      <c r="S11" s="28" t="s">
        <v>142</v>
      </c>
      <c r="T11" s="28" t="s">
        <v>64</v>
      </c>
      <c r="U11" s="28">
        <v>10</v>
      </c>
      <c r="V11" s="28">
        <v>26</v>
      </c>
      <c r="W11" s="38">
        <v>-8.2999999999999998E-5</v>
      </c>
      <c r="X11" s="28">
        <v>1</v>
      </c>
      <c r="Y11" s="39">
        <v>-7.8999999999999996E-5</v>
      </c>
      <c r="Z11" s="28" t="s">
        <v>65</v>
      </c>
    </row>
    <row r="12" spans="2:26" x14ac:dyDescent="0.2">
      <c r="B12" s="28" t="s">
        <v>134</v>
      </c>
      <c r="C12" s="28">
        <v>512</v>
      </c>
      <c r="D12" s="28" t="s">
        <v>128</v>
      </c>
      <c r="E12" s="28" t="s">
        <v>106</v>
      </c>
      <c r="F12" s="28" t="s">
        <v>143</v>
      </c>
      <c r="G12" s="28" t="s">
        <v>63</v>
      </c>
      <c r="H12" s="28">
        <v>60</v>
      </c>
      <c r="I12" s="28">
        <v>24</v>
      </c>
      <c r="J12" s="38">
        <v>-6.0000000000000002E-5</v>
      </c>
      <c r="K12" s="28">
        <v>6</v>
      </c>
      <c r="L12" s="39">
        <v>-5.8E-5</v>
      </c>
      <c r="M12" s="28" t="s">
        <v>65</v>
      </c>
      <c r="O12" s="28" t="s">
        <v>134</v>
      </c>
      <c r="P12" s="28">
        <v>512</v>
      </c>
      <c r="Q12" s="28" t="s">
        <v>128</v>
      </c>
      <c r="R12" s="28" t="s">
        <v>612</v>
      </c>
      <c r="S12" s="28" t="s">
        <v>143</v>
      </c>
      <c r="T12" s="28" t="s">
        <v>63</v>
      </c>
      <c r="U12" s="28">
        <v>10</v>
      </c>
      <c r="V12" s="28">
        <v>24</v>
      </c>
      <c r="W12" s="38">
        <v>-6.0000000000000002E-5</v>
      </c>
      <c r="X12" s="28">
        <v>6</v>
      </c>
      <c r="Y12" s="39">
        <v>-5.8E-5</v>
      </c>
      <c r="Z12" s="28" t="s">
        <v>65</v>
      </c>
    </row>
    <row r="13" spans="2:26" x14ac:dyDescent="0.2">
      <c r="B13" s="28" t="s">
        <v>134</v>
      </c>
      <c r="C13" s="28">
        <v>512</v>
      </c>
      <c r="D13" s="28" t="s">
        <v>128</v>
      </c>
      <c r="E13" s="28" t="s">
        <v>106</v>
      </c>
      <c r="F13" s="28" t="s">
        <v>144</v>
      </c>
      <c r="G13" s="28" t="s">
        <v>64</v>
      </c>
      <c r="H13" s="28">
        <v>60</v>
      </c>
      <c r="I13" s="28">
        <v>26</v>
      </c>
      <c r="J13" s="38">
        <v>-7.8999999999999996E-5</v>
      </c>
      <c r="K13" s="28">
        <v>1</v>
      </c>
      <c r="L13" s="39">
        <v>-7.4999999999999993E-5</v>
      </c>
      <c r="M13" s="28" t="s">
        <v>65</v>
      </c>
      <c r="O13" s="28" t="s">
        <v>134</v>
      </c>
      <c r="P13" s="28">
        <v>512</v>
      </c>
      <c r="Q13" s="28" t="s">
        <v>128</v>
      </c>
      <c r="R13" s="28" t="s">
        <v>612</v>
      </c>
      <c r="S13" s="28" t="s">
        <v>144</v>
      </c>
      <c r="T13" s="28" t="s">
        <v>64</v>
      </c>
      <c r="U13" s="28">
        <v>10</v>
      </c>
      <c r="V13" s="28">
        <v>26</v>
      </c>
      <c r="W13" s="38">
        <v>-7.8999999999999996E-5</v>
      </c>
      <c r="X13" s="28">
        <v>1</v>
      </c>
      <c r="Y13" s="39">
        <v>-7.4999999999999993E-5</v>
      </c>
      <c r="Z13" s="28" t="s">
        <v>65</v>
      </c>
    </row>
    <row r="14" spans="2:26" x14ac:dyDescent="0.2">
      <c r="B14" s="28" t="s">
        <v>134</v>
      </c>
      <c r="C14" s="28">
        <v>500</v>
      </c>
      <c r="D14" s="28" t="s">
        <v>127</v>
      </c>
      <c r="E14" s="28" t="s">
        <v>106</v>
      </c>
      <c r="F14" s="28" t="s">
        <v>145</v>
      </c>
      <c r="G14" s="28" t="s">
        <v>63</v>
      </c>
      <c r="H14" s="28">
        <v>60</v>
      </c>
      <c r="I14" s="28">
        <v>22</v>
      </c>
      <c r="J14" s="38">
        <v>-4.6E-5</v>
      </c>
      <c r="K14" s="28">
        <v>6</v>
      </c>
      <c r="L14" s="39">
        <v>-4.3999999999999999E-5</v>
      </c>
      <c r="M14" s="28" t="s">
        <v>65</v>
      </c>
      <c r="O14" s="28" t="s">
        <v>134</v>
      </c>
      <c r="P14" s="28">
        <v>500</v>
      </c>
      <c r="Q14" s="28" t="s">
        <v>127</v>
      </c>
      <c r="R14" s="28" t="s">
        <v>612</v>
      </c>
      <c r="S14" s="28" t="s">
        <v>145</v>
      </c>
      <c r="T14" s="28" t="s">
        <v>63</v>
      </c>
      <c r="U14" s="28">
        <v>10</v>
      </c>
      <c r="V14" s="28">
        <v>22</v>
      </c>
      <c r="W14" s="38">
        <v>-4.6E-5</v>
      </c>
      <c r="X14" s="28">
        <v>6</v>
      </c>
      <c r="Y14" s="39">
        <v>-4.3999999999999999E-5</v>
      </c>
      <c r="Z14" s="28" t="s">
        <v>65</v>
      </c>
    </row>
    <row r="15" spans="2:26" x14ac:dyDescent="0.2">
      <c r="B15" s="28" t="s">
        <v>134</v>
      </c>
      <c r="C15" s="28">
        <v>500</v>
      </c>
      <c r="D15" s="28" t="s">
        <v>127</v>
      </c>
      <c r="E15" s="28" t="s">
        <v>106</v>
      </c>
      <c r="F15" s="28" t="s">
        <v>146</v>
      </c>
      <c r="G15" s="28" t="s">
        <v>64</v>
      </c>
      <c r="H15" s="28">
        <v>60</v>
      </c>
      <c r="I15" s="28">
        <v>24</v>
      </c>
      <c r="J15" s="38">
        <v>-7.7000000000000001E-5</v>
      </c>
      <c r="K15" s="28">
        <v>1</v>
      </c>
      <c r="L15" s="39">
        <v>-7.2999999999999999E-5</v>
      </c>
      <c r="M15" s="28" t="s">
        <v>65</v>
      </c>
      <c r="O15" s="28" t="s">
        <v>134</v>
      </c>
      <c r="P15" s="28">
        <v>500</v>
      </c>
      <c r="Q15" s="28" t="s">
        <v>127</v>
      </c>
      <c r="R15" s="28" t="s">
        <v>612</v>
      </c>
      <c r="S15" s="28" t="s">
        <v>146</v>
      </c>
      <c r="T15" s="28" t="s">
        <v>64</v>
      </c>
      <c r="U15" s="28">
        <v>10</v>
      </c>
      <c r="V15" s="28">
        <v>24</v>
      </c>
      <c r="W15" s="38">
        <v>-7.7000000000000001E-5</v>
      </c>
      <c r="X15" s="28">
        <v>1</v>
      </c>
      <c r="Y15" s="39">
        <v>-7.2999999999999999E-5</v>
      </c>
      <c r="Z15" s="28" t="s">
        <v>65</v>
      </c>
    </row>
    <row r="16" spans="2:26" x14ac:dyDescent="0.2">
      <c r="B16" s="28" t="s">
        <v>134</v>
      </c>
      <c r="C16" s="28">
        <v>516</v>
      </c>
      <c r="D16" s="28" t="s">
        <v>128</v>
      </c>
      <c r="E16" s="28" t="s">
        <v>106</v>
      </c>
      <c r="F16" s="28" t="s">
        <v>147</v>
      </c>
      <c r="G16" s="28" t="s">
        <v>63</v>
      </c>
      <c r="H16" s="28">
        <v>60</v>
      </c>
      <c r="I16" s="28">
        <v>24</v>
      </c>
      <c r="J16" s="38">
        <v>-5.7000000000000003E-5</v>
      </c>
      <c r="K16" s="28">
        <v>6</v>
      </c>
      <c r="L16" s="39">
        <v>-5.3999999999999998E-5</v>
      </c>
      <c r="M16" s="28" t="s">
        <v>65</v>
      </c>
      <c r="O16" s="28" t="s">
        <v>134</v>
      </c>
      <c r="P16" s="28">
        <v>516</v>
      </c>
      <c r="Q16" s="28" t="s">
        <v>128</v>
      </c>
      <c r="R16" s="28" t="s">
        <v>612</v>
      </c>
      <c r="S16" s="28" t="s">
        <v>147</v>
      </c>
      <c r="T16" s="28" t="s">
        <v>63</v>
      </c>
      <c r="U16" s="28">
        <v>10</v>
      </c>
      <c r="V16" s="28">
        <v>24</v>
      </c>
      <c r="W16" s="38">
        <v>-5.7000000000000003E-5</v>
      </c>
      <c r="X16" s="28">
        <v>6</v>
      </c>
      <c r="Y16" s="39">
        <v>-5.3999999999999998E-5</v>
      </c>
      <c r="Z16" s="28" t="s">
        <v>65</v>
      </c>
    </row>
    <row r="17" spans="2:26" x14ac:dyDescent="0.2">
      <c r="B17" s="28" t="s">
        <v>134</v>
      </c>
      <c r="C17" s="28">
        <v>516</v>
      </c>
      <c r="D17" s="28" t="s">
        <v>128</v>
      </c>
      <c r="E17" s="28" t="s">
        <v>106</v>
      </c>
      <c r="F17" s="28" t="s">
        <v>148</v>
      </c>
      <c r="G17" s="28" t="s">
        <v>64</v>
      </c>
      <c r="H17" s="28">
        <v>60</v>
      </c>
      <c r="I17" s="28">
        <v>20</v>
      </c>
      <c r="J17" s="38">
        <v>-1.9000000000000001E-5</v>
      </c>
      <c r="K17" s="28">
        <v>5</v>
      </c>
      <c r="L17" s="39">
        <v>-1.8E-5</v>
      </c>
      <c r="M17" s="28" t="s">
        <v>65</v>
      </c>
      <c r="O17" s="28" t="s">
        <v>134</v>
      </c>
      <c r="P17" s="28">
        <v>516</v>
      </c>
      <c r="Q17" s="28" t="s">
        <v>128</v>
      </c>
      <c r="R17" s="28" t="s">
        <v>612</v>
      </c>
      <c r="S17" s="28" t="s">
        <v>148</v>
      </c>
      <c r="T17" s="28" t="s">
        <v>64</v>
      </c>
      <c r="U17" s="28">
        <v>10</v>
      </c>
      <c r="V17" s="28">
        <v>20</v>
      </c>
      <c r="W17" s="38">
        <v>-1.9000000000000001E-5</v>
      </c>
      <c r="X17" s="28">
        <v>5</v>
      </c>
      <c r="Y17" s="39">
        <v>-1.8E-5</v>
      </c>
      <c r="Z17" s="28" t="s">
        <v>65</v>
      </c>
    </row>
    <row r="18" spans="2:26" x14ac:dyDescent="0.2">
      <c r="B18" s="28" t="s">
        <v>134</v>
      </c>
      <c r="C18" s="28">
        <v>501</v>
      </c>
      <c r="D18" s="28" t="s">
        <v>129</v>
      </c>
      <c r="E18" s="28" t="s">
        <v>106</v>
      </c>
      <c r="F18" s="28" t="s">
        <v>149</v>
      </c>
      <c r="G18" s="28" t="s">
        <v>63</v>
      </c>
      <c r="H18" s="28">
        <v>60</v>
      </c>
      <c r="I18" s="28">
        <v>24</v>
      </c>
      <c r="J18" s="38">
        <v>-3.4999999999999997E-5</v>
      </c>
      <c r="K18" s="28">
        <v>7</v>
      </c>
      <c r="L18" s="39">
        <v>-3.4E-5</v>
      </c>
      <c r="M18" s="28" t="s">
        <v>65</v>
      </c>
      <c r="O18" s="28" t="s">
        <v>134</v>
      </c>
      <c r="P18" s="28">
        <v>501</v>
      </c>
      <c r="Q18" s="28" t="s">
        <v>129</v>
      </c>
      <c r="R18" s="28" t="s">
        <v>612</v>
      </c>
      <c r="S18" s="28" t="s">
        <v>149</v>
      </c>
      <c r="T18" s="28" t="s">
        <v>63</v>
      </c>
      <c r="U18" s="28">
        <v>10</v>
      </c>
      <c r="V18" s="28">
        <v>24</v>
      </c>
      <c r="W18" s="38">
        <v>-3.4999999999999997E-5</v>
      </c>
      <c r="X18" s="28">
        <v>7</v>
      </c>
      <c r="Y18" s="39">
        <v>-3.4999999999999997E-5</v>
      </c>
      <c r="Z18" s="28" t="s">
        <v>65</v>
      </c>
    </row>
    <row r="19" spans="2:26" x14ac:dyDescent="0.2">
      <c r="B19" s="28" t="s">
        <v>134</v>
      </c>
      <c r="C19" s="28">
        <v>501</v>
      </c>
      <c r="D19" s="28" t="s">
        <v>129</v>
      </c>
      <c r="E19" s="28" t="s">
        <v>106</v>
      </c>
      <c r="F19" s="28" t="s">
        <v>150</v>
      </c>
      <c r="G19" s="28" t="s">
        <v>64</v>
      </c>
      <c r="H19" s="28">
        <v>60</v>
      </c>
      <c r="I19" s="28">
        <v>26</v>
      </c>
      <c r="J19" s="38">
        <v>-4.8999999999999998E-5</v>
      </c>
      <c r="K19" s="28">
        <v>1</v>
      </c>
      <c r="L19" s="39">
        <v>-4.8000000000000001E-5</v>
      </c>
      <c r="M19" s="28" t="s">
        <v>65</v>
      </c>
      <c r="O19" s="28" t="s">
        <v>134</v>
      </c>
      <c r="P19" s="28">
        <v>501</v>
      </c>
      <c r="Q19" s="28" t="s">
        <v>129</v>
      </c>
      <c r="R19" s="28" t="s">
        <v>612</v>
      </c>
      <c r="S19" s="28" t="s">
        <v>150</v>
      </c>
      <c r="T19" s="28" t="s">
        <v>64</v>
      </c>
      <c r="U19" s="28">
        <v>10</v>
      </c>
      <c r="V19" s="28">
        <v>26</v>
      </c>
      <c r="W19" s="38">
        <v>-4.8999999999999998E-5</v>
      </c>
      <c r="X19" s="28">
        <v>1</v>
      </c>
      <c r="Y19" s="39">
        <v>-4.8000000000000001E-5</v>
      </c>
      <c r="Z19" s="28" t="s">
        <v>65</v>
      </c>
    </row>
    <row r="20" spans="2:26" x14ac:dyDescent="0.2">
      <c r="B20" s="28" t="s">
        <v>134</v>
      </c>
      <c r="C20" s="28">
        <v>519</v>
      </c>
      <c r="D20" s="28" t="s">
        <v>128</v>
      </c>
      <c r="E20" s="28" t="s">
        <v>106</v>
      </c>
      <c r="F20" s="28" t="s">
        <v>151</v>
      </c>
      <c r="G20" s="28" t="s">
        <v>63</v>
      </c>
      <c r="H20" s="28">
        <v>60</v>
      </c>
      <c r="I20" s="28">
        <v>24</v>
      </c>
      <c r="J20" s="38">
        <v>-2.4000000000000001E-5</v>
      </c>
      <c r="K20" s="28">
        <v>6</v>
      </c>
      <c r="L20" s="39">
        <v>-2.4000000000000001E-5</v>
      </c>
      <c r="M20" s="28" t="s">
        <v>65</v>
      </c>
      <c r="O20" s="28" t="s">
        <v>134</v>
      </c>
      <c r="P20" s="28">
        <v>519</v>
      </c>
      <c r="Q20" s="28" t="s">
        <v>128</v>
      </c>
      <c r="R20" s="28" t="s">
        <v>612</v>
      </c>
      <c r="S20" s="28" t="s">
        <v>151</v>
      </c>
      <c r="T20" s="28" t="s">
        <v>63</v>
      </c>
      <c r="U20" s="28">
        <v>10</v>
      </c>
      <c r="V20" s="28">
        <v>24</v>
      </c>
      <c r="W20" s="38">
        <v>-2.4000000000000001E-5</v>
      </c>
      <c r="X20" s="28">
        <v>6</v>
      </c>
      <c r="Y20" s="39">
        <v>-2.4000000000000001E-5</v>
      </c>
      <c r="Z20" s="28" t="s">
        <v>65</v>
      </c>
    </row>
    <row r="21" spans="2:26" x14ac:dyDescent="0.2">
      <c r="B21" s="28" t="s">
        <v>134</v>
      </c>
      <c r="C21" s="28">
        <v>519</v>
      </c>
      <c r="D21" s="28" t="s">
        <v>128</v>
      </c>
      <c r="E21" s="28" t="s">
        <v>106</v>
      </c>
      <c r="F21" s="28" t="s">
        <v>152</v>
      </c>
      <c r="G21" s="28" t="s">
        <v>64</v>
      </c>
      <c r="H21" s="28">
        <v>60</v>
      </c>
      <c r="I21" s="28">
        <v>26</v>
      </c>
      <c r="J21" s="38">
        <v>-5.5000000000000002E-5</v>
      </c>
      <c r="K21" s="28">
        <v>1</v>
      </c>
      <c r="L21" s="39">
        <v>-5.3000000000000001E-5</v>
      </c>
      <c r="M21" s="28" t="s">
        <v>65</v>
      </c>
      <c r="O21" s="28" t="s">
        <v>134</v>
      </c>
      <c r="P21" s="28">
        <v>519</v>
      </c>
      <c r="Q21" s="28" t="s">
        <v>128</v>
      </c>
      <c r="R21" s="28" t="s">
        <v>612</v>
      </c>
      <c r="S21" s="28" t="s">
        <v>152</v>
      </c>
      <c r="T21" s="28" t="s">
        <v>64</v>
      </c>
      <c r="U21" s="28">
        <v>10</v>
      </c>
      <c r="V21" s="28">
        <v>26</v>
      </c>
      <c r="W21" s="38">
        <v>-5.5000000000000002E-5</v>
      </c>
      <c r="X21" s="28">
        <v>1</v>
      </c>
      <c r="Y21" s="39">
        <v>-5.3000000000000001E-5</v>
      </c>
      <c r="Z21" s="28" t="s">
        <v>65</v>
      </c>
    </row>
    <row r="22" spans="2:26" x14ac:dyDescent="0.2">
      <c r="B22" s="28" t="s">
        <v>134</v>
      </c>
      <c r="C22" s="28">
        <v>520</v>
      </c>
      <c r="D22" s="28" t="s">
        <v>128</v>
      </c>
      <c r="E22" s="28" t="s">
        <v>106</v>
      </c>
      <c r="F22" s="28" t="s">
        <v>153</v>
      </c>
      <c r="G22" s="28" t="s">
        <v>63</v>
      </c>
      <c r="H22" s="28">
        <v>60</v>
      </c>
      <c r="I22" s="28">
        <v>24</v>
      </c>
      <c r="J22" s="38">
        <v>-2.3E-5</v>
      </c>
      <c r="K22" s="28">
        <v>6</v>
      </c>
      <c r="L22" s="39">
        <v>-2.3E-5</v>
      </c>
      <c r="M22" s="28" t="s">
        <v>65</v>
      </c>
      <c r="O22" s="28" t="s">
        <v>134</v>
      </c>
      <c r="P22" s="28">
        <v>520</v>
      </c>
      <c r="Q22" s="28" t="s">
        <v>128</v>
      </c>
      <c r="R22" s="28" t="s">
        <v>612</v>
      </c>
      <c r="S22" s="28" t="s">
        <v>153</v>
      </c>
      <c r="T22" s="28" t="s">
        <v>63</v>
      </c>
      <c r="U22" s="28">
        <v>10</v>
      </c>
      <c r="V22" s="28">
        <v>24</v>
      </c>
      <c r="W22" s="38">
        <v>-2.3E-5</v>
      </c>
      <c r="X22" s="28">
        <v>6</v>
      </c>
      <c r="Y22" s="39">
        <v>-2.3E-5</v>
      </c>
      <c r="Z22" s="28" t="s">
        <v>65</v>
      </c>
    </row>
    <row r="23" spans="2:26" x14ac:dyDescent="0.2">
      <c r="B23" s="28" t="s">
        <v>134</v>
      </c>
      <c r="C23" s="28">
        <v>520</v>
      </c>
      <c r="D23" s="28" t="s">
        <v>128</v>
      </c>
      <c r="E23" s="28" t="s">
        <v>106</v>
      </c>
      <c r="F23" s="28" t="s">
        <v>154</v>
      </c>
      <c r="G23" s="28" t="s">
        <v>64</v>
      </c>
      <c r="H23" s="28">
        <v>60</v>
      </c>
      <c r="I23" s="28">
        <v>26</v>
      </c>
      <c r="J23" s="38">
        <v>-5.5000000000000002E-5</v>
      </c>
      <c r="K23" s="28">
        <v>1</v>
      </c>
      <c r="L23" s="39">
        <v>-5.3000000000000001E-5</v>
      </c>
      <c r="M23" s="28" t="s">
        <v>65</v>
      </c>
      <c r="O23" s="28" t="s">
        <v>134</v>
      </c>
      <c r="P23" s="28">
        <v>520</v>
      </c>
      <c r="Q23" s="28" t="s">
        <v>128</v>
      </c>
      <c r="R23" s="28" t="s">
        <v>612</v>
      </c>
      <c r="S23" s="28" t="s">
        <v>154</v>
      </c>
      <c r="T23" s="28" t="s">
        <v>64</v>
      </c>
      <c r="U23" s="28">
        <v>10</v>
      </c>
      <c r="V23" s="28">
        <v>26</v>
      </c>
      <c r="W23" s="38">
        <v>-5.5000000000000002E-5</v>
      </c>
      <c r="X23" s="28">
        <v>1</v>
      </c>
      <c r="Y23" s="39">
        <v>-5.3000000000000001E-5</v>
      </c>
      <c r="Z23" s="28" t="s">
        <v>65</v>
      </c>
    </row>
    <row r="24" spans="2:26" x14ac:dyDescent="0.2">
      <c r="B24" s="28" t="s">
        <v>134</v>
      </c>
      <c r="C24" s="28">
        <v>503</v>
      </c>
      <c r="D24" s="28" t="s">
        <v>129</v>
      </c>
      <c r="E24" s="28" t="s">
        <v>106</v>
      </c>
      <c r="F24" s="28" t="s">
        <v>155</v>
      </c>
      <c r="G24" s="28" t="s">
        <v>63</v>
      </c>
      <c r="H24" s="28">
        <v>60</v>
      </c>
      <c r="I24" s="28">
        <v>24</v>
      </c>
      <c r="J24" s="38">
        <v>-3.1999999999999999E-5</v>
      </c>
      <c r="K24" s="28">
        <v>7</v>
      </c>
      <c r="L24" s="39">
        <v>-3.1000000000000001E-5</v>
      </c>
      <c r="M24" s="28" t="s">
        <v>65</v>
      </c>
      <c r="O24" s="28" t="s">
        <v>134</v>
      </c>
      <c r="P24" s="28">
        <v>503</v>
      </c>
      <c r="Q24" s="28" t="s">
        <v>129</v>
      </c>
      <c r="R24" s="28" t="s">
        <v>612</v>
      </c>
      <c r="S24" s="28" t="s">
        <v>155</v>
      </c>
      <c r="T24" s="28" t="s">
        <v>63</v>
      </c>
      <c r="U24" s="28">
        <v>10</v>
      </c>
      <c r="V24" s="28">
        <v>24</v>
      </c>
      <c r="W24" s="38">
        <v>-3.1999999999999999E-5</v>
      </c>
      <c r="X24" s="28">
        <v>7</v>
      </c>
      <c r="Y24" s="39">
        <v>-3.1000000000000001E-5</v>
      </c>
      <c r="Z24" s="28" t="s">
        <v>65</v>
      </c>
    </row>
    <row r="25" spans="2:26" x14ac:dyDescent="0.2">
      <c r="B25" s="28" t="s">
        <v>134</v>
      </c>
      <c r="C25" s="28">
        <v>503</v>
      </c>
      <c r="D25" s="28" t="s">
        <v>129</v>
      </c>
      <c r="E25" s="28" t="s">
        <v>106</v>
      </c>
      <c r="F25" s="28" t="s">
        <v>156</v>
      </c>
      <c r="G25" s="28" t="s">
        <v>64</v>
      </c>
      <c r="H25" s="28">
        <v>60</v>
      </c>
      <c r="I25" s="28">
        <v>26</v>
      </c>
      <c r="J25" s="38">
        <v>-5.3999999999999998E-5</v>
      </c>
      <c r="K25" s="28">
        <v>1</v>
      </c>
      <c r="L25" s="39">
        <v>-5.3000000000000001E-5</v>
      </c>
      <c r="M25" s="28" t="s">
        <v>65</v>
      </c>
      <c r="O25" s="28" t="s">
        <v>134</v>
      </c>
      <c r="P25" s="28">
        <v>503</v>
      </c>
      <c r="Q25" s="28" t="s">
        <v>129</v>
      </c>
      <c r="R25" s="28" t="s">
        <v>612</v>
      </c>
      <c r="S25" s="28" t="s">
        <v>156</v>
      </c>
      <c r="T25" s="28" t="s">
        <v>64</v>
      </c>
      <c r="U25" s="28">
        <v>10</v>
      </c>
      <c r="V25" s="28">
        <v>26</v>
      </c>
      <c r="W25" s="38">
        <v>-5.3999999999999998E-5</v>
      </c>
      <c r="X25" s="28">
        <v>1</v>
      </c>
      <c r="Y25" s="39">
        <v>-5.3000000000000001E-5</v>
      </c>
      <c r="Z25" s="28" t="s">
        <v>65</v>
      </c>
    </row>
    <row r="26" spans="2:26" x14ac:dyDescent="0.2">
      <c r="B26" s="28" t="s">
        <v>134</v>
      </c>
      <c r="C26" s="28">
        <v>514</v>
      </c>
      <c r="D26" s="28" t="s">
        <v>128</v>
      </c>
      <c r="E26" s="28" t="s">
        <v>106</v>
      </c>
      <c r="F26" s="28" t="s">
        <v>157</v>
      </c>
      <c r="G26" s="28" t="s">
        <v>63</v>
      </c>
      <c r="H26" s="28">
        <v>60</v>
      </c>
      <c r="I26" s="28">
        <v>19</v>
      </c>
      <c r="J26" s="38">
        <v>-2.3E-5</v>
      </c>
      <c r="K26" s="28">
        <v>10</v>
      </c>
      <c r="L26" s="39">
        <v>-2.1999999999999999E-5</v>
      </c>
      <c r="M26" s="28" t="s">
        <v>65</v>
      </c>
      <c r="O26" s="28" t="s">
        <v>134</v>
      </c>
      <c r="P26" s="28">
        <v>514</v>
      </c>
      <c r="Q26" s="28" t="s">
        <v>128</v>
      </c>
      <c r="R26" s="28" t="s">
        <v>612</v>
      </c>
      <c r="S26" s="28" t="s">
        <v>157</v>
      </c>
      <c r="T26" s="28" t="s">
        <v>63</v>
      </c>
      <c r="U26" s="28">
        <v>10</v>
      </c>
      <c r="V26" s="28">
        <v>19</v>
      </c>
      <c r="W26" s="38">
        <v>-2.3E-5</v>
      </c>
      <c r="X26" s="28">
        <v>10</v>
      </c>
      <c r="Y26" s="39">
        <v>-2.1999999999999999E-5</v>
      </c>
      <c r="Z26" s="28" t="s">
        <v>65</v>
      </c>
    </row>
    <row r="27" spans="2:26" x14ac:dyDescent="0.2">
      <c r="B27" s="28" t="s">
        <v>134</v>
      </c>
      <c r="C27" s="28">
        <v>514</v>
      </c>
      <c r="D27" s="28" t="s">
        <v>128</v>
      </c>
      <c r="E27" s="28" t="s">
        <v>106</v>
      </c>
      <c r="F27" s="28" t="s">
        <v>158</v>
      </c>
      <c r="G27" s="28" t="s">
        <v>64</v>
      </c>
      <c r="H27" s="28">
        <v>60</v>
      </c>
      <c r="I27" s="28">
        <v>25</v>
      </c>
      <c r="J27" s="38">
        <v>-6.3999999999999997E-5</v>
      </c>
      <c r="K27" s="28">
        <v>1</v>
      </c>
      <c r="L27" s="39">
        <v>-6.0999999999999999E-5</v>
      </c>
      <c r="M27" s="28" t="s">
        <v>65</v>
      </c>
      <c r="O27" s="28" t="s">
        <v>134</v>
      </c>
      <c r="P27" s="28">
        <v>514</v>
      </c>
      <c r="Q27" s="28" t="s">
        <v>128</v>
      </c>
      <c r="R27" s="28" t="s">
        <v>612</v>
      </c>
      <c r="S27" s="28" t="s">
        <v>158</v>
      </c>
      <c r="T27" s="28" t="s">
        <v>64</v>
      </c>
      <c r="U27" s="28">
        <v>10</v>
      </c>
      <c r="V27" s="28">
        <v>25</v>
      </c>
      <c r="W27" s="38">
        <v>-6.3999999999999997E-5</v>
      </c>
      <c r="X27" s="28">
        <v>1</v>
      </c>
      <c r="Y27" s="39">
        <v>-6.0999999999999999E-5</v>
      </c>
      <c r="Z27" s="28" t="s">
        <v>65</v>
      </c>
    </row>
    <row r="28" spans="2:26" x14ac:dyDescent="0.2">
      <c r="B28" s="28" t="s">
        <v>134</v>
      </c>
      <c r="C28" s="28">
        <v>515</v>
      </c>
      <c r="D28" s="28" t="s">
        <v>128</v>
      </c>
      <c r="E28" s="28" t="s">
        <v>106</v>
      </c>
      <c r="F28" s="28" t="s">
        <v>159</v>
      </c>
      <c r="G28" s="28" t="s">
        <v>63</v>
      </c>
      <c r="H28" s="28">
        <v>60</v>
      </c>
      <c r="I28" s="28">
        <v>26</v>
      </c>
      <c r="J28" s="38">
        <v>-5.7000000000000003E-5</v>
      </c>
      <c r="K28" s="28">
        <v>1</v>
      </c>
      <c r="L28" s="39">
        <v>-5.3999999999999998E-5</v>
      </c>
      <c r="M28" s="28" t="s">
        <v>65</v>
      </c>
      <c r="O28" s="28" t="s">
        <v>134</v>
      </c>
      <c r="P28" s="28">
        <v>515</v>
      </c>
      <c r="Q28" s="28" t="s">
        <v>128</v>
      </c>
      <c r="R28" s="28" t="s">
        <v>612</v>
      </c>
      <c r="S28" s="28" t="s">
        <v>159</v>
      </c>
      <c r="T28" s="28" t="s">
        <v>63</v>
      </c>
      <c r="U28" s="28">
        <v>10</v>
      </c>
      <c r="V28" s="28">
        <v>26</v>
      </c>
      <c r="W28" s="38">
        <v>-5.7000000000000003E-5</v>
      </c>
      <c r="X28" s="28">
        <v>1</v>
      </c>
      <c r="Y28" s="39">
        <v>-5.3999999999999998E-5</v>
      </c>
      <c r="Z28" s="28" t="s">
        <v>65</v>
      </c>
    </row>
    <row r="29" spans="2:26" x14ac:dyDescent="0.2">
      <c r="B29" s="28" t="s">
        <v>134</v>
      </c>
      <c r="C29" s="28">
        <v>515</v>
      </c>
      <c r="D29" s="28" t="s">
        <v>128</v>
      </c>
      <c r="E29" s="28" t="s">
        <v>106</v>
      </c>
      <c r="F29" s="28" t="s">
        <v>160</v>
      </c>
      <c r="G29" s="28" t="s">
        <v>64</v>
      </c>
      <c r="H29" s="28">
        <v>60</v>
      </c>
      <c r="I29" s="28">
        <v>19</v>
      </c>
      <c r="J29" s="38">
        <v>-1.9000000000000001E-5</v>
      </c>
      <c r="K29" s="28">
        <v>5</v>
      </c>
      <c r="L29" s="39">
        <v>-1.8E-5</v>
      </c>
      <c r="M29" s="28" t="s">
        <v>65</v>
      </c>
      <c r="O29" s="28" t="s">
        <v>134</v>
      </c>
      <c r="P29" s="28">
        <v>515</v>
      </c>
      <c r="Q29" s="28" t="s">
        <v>128</v>
      </c>
      <c r="R29" s="28" t="s">
        <v>612</v>
      </c>
      <c r="S29" s="28" t="s">
        <v>160</v>
      </c>
      <c r="T29" s="28" t="s">
        <v>64</v>
      </c>
      <c r="U29" s="28">
        <v>10</v>
      </c>
      <c r="V29" s="28">
        <v>19</v>
      </c>
      <c r="W29" s="38">
        <v>-1.9000000000000001E-5</v>
      </c>
      <c r="X29" s="28">
        <v>5</v>
      </c>
      <c r="Y29" s="39">
        <v>-1.8E-5</v>
      </c>
      <c r="Z29" s="28" t="s">
        <v>65</v>
      </c>
    </row>
    <row r="30" spans="2:26" x14ac:dyDescent="0.2">
      <c r="B30" s="28" t="s">
        <v>134</v>
      </c>
      <c r="C30" s="28">
        <v>502</v>
      </c>
      <c r="D30" s="28" t="s">
        <v>129</v>
      </c>
      <c r="E30" s="28" t="s">
        <v>106</v>
      </c>
      <c r="F30" s="28" t="s">
        <v>161</v>
      </c>
      <c r="G30" s="28" t="s">
        <v>63</v>
      </c>
      <c r="H30" s="28">
        <v>60</v>
      </c>
      <c r="I30" s="28">
        <v>26</v>
      </c>
      <c r="J30" s="38">
        <v>-3.4999999999999997E-5</v>
      </c>
      <c r="K30" s="28">
        <v>1</v>
      </c>
      <c r="L30" s="39">
        <v>-3.4E-5</v>
      </c>
      <c r="M30" s="28" t="s">
        <v>65</v>
      </c>
      <c r="O30" s="28" t="s">
        <v>134</v>
      </c>
      <c r="P30" s="28">
        <v>502</v>
      </c>
      <c r="Q30" s="28" t="s">
        <v>129</v>
      </c>
      <c r="R30" s="28" t="s">
        <v>612</v>
      </c>
      <c r="S30" s="28" t="s">
        <v>161</v>
      </c>
      <c r="T30" s="28" t="s">
        <v>63</v>
      </c>
      <c r="U30" s="28">
        <v>10</v>
      </c>
      <c r="V30" s="28">
        <v>26</v>
      </c>
      <c r="W30" s="38">
        <v>-3.4999999999999997E-5</v>
      </c>
      <c r="X30" s="28">
        <v>1</v>
      </c>
      <c r="Y30" s="39">
        <v>-3.4E-5</v>
      </c>
      <c r="Z30" s="28" t="s">
        <v>65</v>
      </c>
    </row>
    <row r="31" spans="2:26" x14ac:dyDescent="0.2">
      <c r="B31" s="28" t="s">
        <v>134</v>
      </c>
      <c r="C31" s="28">
        <v>502</v>
      </c>
      <c r="D31" s="28" t="s">
        <v>129</v>
      </c>
      <c r="E31" s="28" t="s">
        <v>106</v>
      </c>
      <c r="F31" s="28" t="s">
        <v>162</v>
      </c>
      <c r="G31" s="28" t="s">
        <v>64</v>
      </c>
      <c r="H31" s="28">
        <v>60</v>
      </c>
      <c r="I31" s="28">
        <v>24</v>
      </c>
      <c r="J31" s="38">
        <v>-4.8999999999999998E-5</v>
      </c>
      <c r="K31" s="28">
        <v>7</v>
      </c>
      <c r="L31" s="39">
        <v>-4.8000000000000001E-5</v>
      </c>
      <c r="M31" s="28" t="s">
        <v>65</v>
      </c>
      <c r="O31" s="28" t="s">
        <v>134</v>
      </c>
      <c r="P31" s="28">
        <v>502</v>
      </c>
      <c r="Q31" s="28" t="s">
        <v>129</v>
      </c>
      <c r="R31" s="28" t="s">
        <v>612</v>
      </c>
      <c r="S31" s="28" t="s">
        <v>162</v>
      </c>
      <c r="T31" s="28" t="s">
        <v>64</v>
      </c>
      <c r="U31" s="28">
        <v>10</v>
      </c>
      <c r="V31" s="28">
        <v>24</v>
      </c>
      <c r="W31" s="38">
        <v>-4.8999999999999998E-5</v>
      </c>
      <c r="X31" s="28">
        <v>7</v>
      </c>
      <c r="Y31" s="39">
        <v>-4.8000000000000001E-5</v>
      </c>
      <c r="Z31" s="28" t="s">
        <v>65</v>
      </c>
    </row>
    <row r="32" spans="2:26" x14ac:dyDescent="0.2">
      <c r="B32" s="28" t="s">
        <v>134</v>
      </c>
      <c r="C32" s="28">
        <v>517</v>
      </c>
      <c r="D32" s="28" t="s">
        <v>128</v>
      </c>
      <c r="E32" s="28" t="s">
        <v>106</v>
      </c>
      <c r="F32" s="28" t="s">
        <v>163</v>
      </c>
      <c r="G32" s="28" t="s">
        <v>63</v>
      </c>
      <c r="H32" s="28">
        <v>60</v>
      </c>
      <c r="I32" s="28">
        <v>26</v>
      </c>
      <c r="J32" s="38">
        <v>-2.4000000000000001E-5</v>
      </c>
      <c r="K32" s="28">
        <v>1</v>
      </c>
      <c r="L32" s="39">
        <v>-2.4000000000000001E-5</v>
      </c>
      <c r="M32" s="28" t="s">
        <v>65</v>
      </c>
      <c r="O32" s="28" t="s">
        <v>134</v>
      </c>
      <c r="P32" s="28">
        <v>517</v>
      </c>
      <c r="Q32" s="28" t="s">
        <v>128</v>
      </c>
      <c r="R32" s="28" t="s">
        <v>612</v>
      </c>
      <c r="S32" s="28" t="s">
        <v>163</v>
      </c>
      <c r="T32" s="28" t="s">
        <v>63</v>
      </c>
      <c r="U32" s="28">
        <v>10</v>
      </c>
      <c r="V32" s="28">
        <v>26</v>
      </c>
      <c r="W32" s="38">
        <v>-2.4000000000000001E-5</v>
      </c>
      <c r="X32" s="28">
        <v>1</v>
      </c>
      <c r="Y32" s="39">
        <v>-2.4000000000000001E-5</v>
      </c>
      <c r="Z32" s="28" t="s">
        <v>65</v>
      </c>
    </row>
    <row r="33" spans="2:26" x14ac:dyDescent="0.2">
      <c r="B33" s="28" t="s">
        <v>134</v>
      </c>
      <c r="C33" s="28">
        <v>517</v>
      </c>
      <c r="D33" s="28" t="s">
        <v>128</v>
      </c>
      <c r="E33" s="28" t="s">
        <v>106</v>
      </c>
      <c r="F33" s="28" t="s">
        <v>164</v>
      </c>
      <c r="G33" s="28" t="s">
        <v>64</v>
      </c>
      <c r="H33" s="28">
        <v>60</v>
      </c>
      <c r="I33" s="28">
        <v>24</v>
      </c>
      <c r="J33" s="38">
        <v>-5.5000000000000002E-5</v>
      </c>
      <c r="K33" s="28">
        <v>6</v>
      </c>
      <c r="L33" s="39">
        <v>-5.3000000000000001E-5</v>
      </c>
      <c r="M33" s="28" t="s">
        <v>65</v>
      </c>
      <c r="O33" s="28" t="s">
        <v>134</v>
      </c>
      <c r="P33" s="28">
        <v>517</v>
      </c>
      <c r="Q33" s="28" t="s">
        <v>128</v>
      </c>
      <c r="R33" s="28" t="s">
        <v>612</v>
      </c>
      <c r="S33" s="28" t="s">
        <v>164</v>
      </c>
      <c r="T33" s="28" t="s">
        <v>64</v>
      </c>
      <c r="U33" s="28">
        <v>10</v>
      </c>
      <c r="V33" s="28">
        <v>24</v>
      </c>
      <c r="W33" s="38">
        <v>-5.5000000000000002E-5</v>
      </c>
      <c r="X33" s="28">
        <v>6</v>
      </c>
      <c r="Y33" s="39">
        <v>-5.3000000000000001E-5</v>
      </c>
      <c r="Z33" s="28" t="s">
        <v>65</v>
      </c>
    </row>
    <row r="34" spans="2:26" x14ac:dyDescent="0.2">
      <c r="B34" s="28" t="s">
        <v>134</v>
      </c>
      <c r="C34" s="28">
        <v>518</v>
      </c>
      <c r="D34" s="28" t="s">
        <v>128</v>
      </c>
      <c r="E34" s="28" t="s">
        <v>106</v>
      </c>
      <c r="F34" s="28" t="s">
        <v>165</v>
      </c>
      <c r="G34" s="28" t="s">
        <v>63</v>
      </c>
      <c r="H34" s="28">
        <v>60</v>
      </c>
      <c r="I34" s="28">
        <v>26</v>
      </c>
      <c r="J34" s="38">
        <v>-2.3E-5</v>
      </c>
      <c r="K34" s="28">
        <v>1</v>
      </c>
      <c r="L34" s="39">
        <v>-2.3E-5</v>
      </c>
      <c r="M34" s="28" t="s">
        <v>65</v>
      </c>
      <c r="O34" s="28" t="s">
        <v>134</v>
      </c>
      <c r="P34" s="28">
        <v>518</v>
      </c>
      <c r="Q34" s="28" t="s">
        <v>128</v>
      </c>
      <c r="R34" s="28" t="s">
        <v>612</v>
      </c>
      <c r="S34" s="28" t="s">
        <v>165</v>
      </c>
      <c r="T34" s="28" t="s">
        <v>63</v>
      </c>
      <c r="U34" s="28">
        <v>10</v>
      </c>
      <c r="V34" s="28">
        <v>26</v>
      </c>
      <c r="W34" s="38">
        <v>-2.3E-5</v>
      </c>
      <c r="X34" s="28">
        <v>1</v>
      </c>
      <c r="Y34" s="39">
        <v>-2.3E-5</v>
      </c>
      <c r="Z34" s="28" t="s">
        <v>65</v>
      </c>
    </row>
    <row r="35" spans="2:26" x14ac:dyDescent="0.2">
      <c r="B35" s="28" t="s">
        <v>134</v>
      </c>
      <c r="C35" s="28">
        <v>518</v>
      </c>
      <c r="D35" s="28" t="s">
        <v>128</v>
      </c>
      <c r="E35" s="28" t="s">
        <v>106</v>
      </c>
      <c r="F35" s="28" t="s">
        <v>166</v>
      </c>
      <c r="G35" s="28" t="s">
        <v>64</v>
      </c>
      <c r="H35" s="28">
        <v>60</v>
      </c>
      <c r="I35" s="28">
        <v>24</v>
      </c>
      <c r="J35" s="38">
        <v>-5.5000000000000002E-5</v>
      </c>
      <c r="K35" s="28">
        <v>6</v>
      </c>
      <c r="L35" s="39">
        <v>-5.3000000000000001E-5</v>
      </c>
      <c r="M35" s="28" t="s">
        <v>65</v>
      </c>
      <c r="O35" s="28" t="s">
        <v>134</v>
      </c>
      <c r="P35" s="28">
        <v>518</v>
      </c>
      <c r="Q35" s="28" t="s">
        <v>128</v>
      </c>
      <c r="R35" s="28" t="s">
        <v>612</v>
      </c>
      <c r="S35" s="28" t="s">
        <v>166</v>
      </c>
      <c r="T35" s="28" t="s">
        <v>64</v>
      </c>
      <c r="U35" s="28">
        <v>10</v>
      </c>
      <c r="V35" s="28">
        <v>24</v>
      </c>
      <c r="W35" s="38">
        <v>-5.5000000000000002E-5</v>
      </c>
      <c r="X35" s="28">
        <v>6</v>
      </c>
      <c r="Y35" s="39">
        <v>-5.3000000000000001E-5</v>
      </c>
      <c r="Z35" s="28" t="s">
        <v>65</v>
      </c>
    </row>
    <row r="36" spans="2:26" x14ac:dyDescent="0.2">
      <c r="B36" s="28" t="s">
        <v>134</v>
      </c>
      <c r="C36" s="28">
        <v>504</v>
      </c>
      <c r="D36" s="28" t="s">
        <v>129</v>
      </c>
      <c r="E36" s="28" t="s">
        <v>106</v>
      </c>
      <c r="F36" s="28" t="s">
        <v>167</v>
      </c>
      <c r="G36" s="28" t="s">
        <v>63</v>
      </c>
      <c r="H36" s="28">
        <v>60</v>
      </c>
      <c r="I36" s="28">
        <v>26</v>
      </c>
      <c r="J36" s="38">
        <v>-3.1999999999999999E-5</v>
      </c>
      <c r="K36" s="28">
        <v>1</v>
      </c>
      <c r="L36" s="39">
        <v>-3.1000000000000001E-5</v>
      </c>
      <c r="M36" s="28" t="s">
        <v>65</v>
      </c>
      <c r="O36" s="28" t="s">
        <v>134</v>
      </c>
      <c r="P36" s="28">
        <v>504</v>
      </c>
      <c r="Q36" s="28" t="s">
        <v>129</v>
      </c>
      <c r="R36" s="28" t="s">
        <v>612</v>
      </c>
      <c r="S36" s="28" t="s">
        <v>167</v>
      </c>
      <c r="T36" s="28" t="s">
        <v>63</v>
      </c>
      <c r="U36" s="28">
        <v>10</v>
      </c>
      <c r="V36" s="28">
        <v>26</v>
      </c>
      <c r="W36" s="38">
        <v>-3.1999999999999999E-5</v>
      </c>
      <c r="X36" s="28">
        <v>1</v>
      </c>
      <c r="Y36" s="39">
        <v>-3.1000000000000001E-5</v>
      </c>
      <c r="Z36" s="28" t="s">
        <v>65</v>
      </c>
    </row>
    <row r="37" spans="2:26" x14ac:dyDescent="0.2">
      <c r="B37" s="28" t="s">
        <v>134</v>
      </c>
      <c r="C37" s="28">
        <v>504</v>
      </c>
      <c r="D37" s="28" t="s">
        <v>129</v>
      </c>
      <c r="E37" s="28" t="s">
        <v>106</v>
      </c>
      <c r="F37" s="28" t="s">
        <v>168</v>
      </c>
      <c r="G37" s="28" t="s">
        <v>64</v>
      </c>
      <c r="H37" s="28">
        <v>60</v>
      </c>
      <c r="I37" s="28">
        <v>24</v>
      </c>
      <c r="J37" s="38">
        <v>-5.3999999999999998E-5</v>
      </c>
      <c r="K37" s="28">
        <v>7</v>
      </c>
      <c r="L37" s="39">
        <v>-5.3000000000000001E-5</v>
      </c>
      <c r="M37" s="28" t="s">
        <v>65</v>
      </c>
      <c r="O37" s="28" t="s">
        <v>134</v>
      </c>
      <c r="P37" s="28">
        <v>504</v>
      </c>
      <c r="Q37" s="28" t="s">
        <v>129</v>
      </c>
      <c r="R37" s="28" t="s">
        <v>612</v>
      </c>
      <c r="S37" s="28" t="s">
        <v>168</v>
      </c>
      <c r="T37" s="28" t="s">
        <v>64</v>
      </c>
      <c r="U37" s="28">
        <v>10</v>
      </c>
      <c r="V37" s="28">
        <v>24</v>
      </c>
      <c r="W37" s="38">
        <v>-5.3999999999999998E-5</v>
      </c>
      <c r="X37" s="28">
        <v>7</v>
      </c>
      <c r="Y37" s="39">
        <v>-5.3000000000000001E-5</v>
      </c>
      <c r="Z37" s="28" t="s">
        <v>65</v>
      </c>
    </row>
    <row r="38" spans="2:26" x14ac:dyDescent="0.2">
      <c r="B38" s="28" t="s">
        <v>134</v>
      </c>
      <c r="C38" s="28">
        <v>513</v>
      </c>
      <c r="D38" s="28" t="s">
        <v>128</v>
      </c>
      <c r="E38" s="28" t="s">
        <v>106</v>
      </c>
      <c r="F38" s="28" t="s">
        <v>169</v>
      </c>
      <c r="G38" s="28" t="s">
        <v>63</v>
      </c>
      <c r="H38" s="28">
        <v>60</v>
      </c>
      <c r="I38" s="28">
        <v>21</v>
      </c>
      <c r="J38" s="38">
        <v>-2.3E-5</v>
      </c>
      <c r="K38" s="28">
        <v>5</v>
      </c>
      <c r="L38" s="39">
        <v>-2.1999999999999999E-5</v>
      </c>
      <c r="M38" s="28" t="s">
        <v>65</v>
      </c>
      <c r="O38" s="28" t="s">
        <v>134</v>
      </c>
      <c r="P38" s="28">
        <v>513</v>
      </c>
      <c r="Q38" s="28" t="s">
        <v>128</v>
      </c>
      <c r="R38" s="28" t="s">
        <v>612</v>
      </c>
      <c r="S38" s="28" t="s">
        <v>169</v>
      </c>
      <c r="T38" s="28" t="s">
        <v>63</v>
      </c>
      <c r="U38" s="28">
        <v>10</v>
      </c>
      <c r="V38" s="28">
        <v>21</v>
      </c>
      <c r="W38" s="38">
        <v>-2.3E-5</v>
      </c>
      <c r="X38" s="28">
        <v>5</v>
      </c>
      <c r="Y38" s="39">
        <v>-2.1999999999999999E-5</v>
      </c>
      <c r="Z38" s="28" t="s">
        <v>65</v>
      </c>
    </row>
    <row r="39" spans="2:26" x14ac:dyDescent="0.2">
      <c r="B39" s="28" t="s">
        <v>134</v>
      </c>
      <c r="C39" s="28">
        <v>513</v>
      </c>
      <c r="D39" s="28" t="s">
        <v>128</v>
      </c>
      <c r="E39" s="28" t="s">
        <v>106</v>
      </c>
      <c r="F39" s="28" t="s">
        <v>170</v>
      </c>
      <c r="G39" s="28" t="s">
        <v>64</v>
      </c>
      <c r="H39" s="28">
        <v>60</v>
      </c>
      <c r="I39" s="28">
        <v>24</v>
      </c>
      <c r="J39" s="38">
        <v>-6.3999999999999997E-5</v>
      </c>
      <c r="K39" s="28">
        <v>6</v>
      </c>
      <c r="L39" s="39">
        <v>-6.0999999999999999E-5</v>
      </c>
      <c r="M39" s="28" t="s">
        <v>65</v>
      </c>
      <c r="O39" s="28" t="s">
        <v>134</v>
      </c>
      <c r="P39" s="28">
        <v>513</v>
      </c>
      <c r="Q39" s="28" t="s">
        <v>128</v>
      </c>
      <c r="R39" s="28" t="s">
        <v>612</v>
      </c>
      <c r="S39" s="28" t="s">
        <v>170</v>
      </c>
      <c r="T39" s="28" t="s">
        <v>64</v>
      </c>
      <c r="U39" s="28">
        <v>10</v>
      </c>
      <c r="V39" s="28">
        <v>24</v>
      </c>
      <c r="W39" s="38">
        <v>-6.3999999999999997E-5</v>
      </c>
      <c r="X39" s="28">
        <v>6</v>
      </c>
      <c r="Y39" s="39">
        <v>-6.0999999999999999E-5</v>
      </c>
      <c r="Z39" s="28" t="s">
        <v>65</v>
      </c>
    </row>
    <row r="40" spans="2:26" x14ac:dyDescent="0.2">
      <c r="B40" s="28" t="s">
        <v>134</v>
      </c>
      <c r="C40" s="28">
        <v>497</v>
      </c>
      <c r="D40" s="28" t="s">
        <v>127</v>
      </c>
      <c r="E40" s="28" t="s">
        <v>106</v>
      </c>
      <c r="F40" s="28" t="s">
        <v>171</v>
      </c>
      <c r="G40" s="28" t="s">
        <v>63</v>
      </c>
      <c r="H40" s="28">
        <v>60</v>
      </c>
      <c r="I40" s="28">
        <v>24</v>
      </c>
      <c r="J40" s="38">
        <v>-7.8999999999999996E-5</v>
      </c>
      <c r="K40" s="28">
        <v>1</v>
      </c>
      <c r="L40" s="39">
        <v>-7.4999999999999993E-5</v>
      </c>
      <c r="M40" s="28" t="s">
        <v>65</v>
      </c>
      <c r="O40" s="28" t="s">
        <v>134</v>
      </c>
      <c r="P40" s="28">
        <v>497</v>
      </c>
      <c r="Q40" s="28" t="s">
        <v>127</v>
      </c>
      <c r="R40" s="28" t="s">
        <v>612</v>
      </c>
      <c r="S40" s="28" t="s">
        <v>171</v>
      </c>
      <c r="T40" s="28" t="s">
        <v>63</v>
      </c>
      <c r="U40" s="28">
        <v>10</v>
      </c>
      <c r="V40" s="28">
        <v>24</v>
      </c>
      <c r="W40" s="38">
        <v>-7.8999999999999996E-5</v>
      </c>
      <c r="X40" s="28">
        <v>1</v>
      </c>
      <c r="Y40" s="39">
        <v>-7.4999999999999993E-5</v>
      </c>
      <c r="Z40" s="28" t="s">
        <v>65</v>
      </c>
    </row>
    <row r="41" spans="2:26" x14ac:dyDescent="0.2">
      <c r="B41" s="28" t="s">
        <v>134</v>
      </c>
      <c r="C41" s="28">
        <v>497</v>
      </c>
      <c r="D41" s="28" t="s">
        <v>127</v>
      </c>
      <c r="E41" s="28" t="s">
        <v>106</v>
      </c>
      <c r="F41" s="28" t="s">
        <v>172</v>
      </c>
      <c r="G41" s="28" t="s">
        <v>64</v>
      </c>
      <c r="H41" s="28">
        <v>60</v>
      </c>
      <c r="I41" s="28">
        <v>17</v>
      </c>
      <c r="J41" s="38">
        <v>-3.4999999999999997E-5</v>
      </c>
      <c r="K41" s="28">
        <v>8</v>
      </c>
      <c r="L41" s="39">
        <v>-3.3000000000000003E-5</v>
      </c>
      <c r="M41" s="28" t="s">
        <v>65</v>
      </c>
      <c r="O41" s="28" t="s">
        <v>134</v>
      </c>
      <c r="P41" s="28">
        <v>497</v>
      </c>
      <c r="Q41" s="28" t="s">
        <v>127</v>
      </c>
      <c r="R41" s="28" t="s">
        <v>612</v>
      </c>
      <c r="S41" s="28" t="s">
        <v>172</v>
      </c>
      <c r="T41" s="28" t="s">
        <v>64</v>
      </c>
      <c r="U41" s="28">
        <v>10</v>
      </c>
      <c r="V41" s="28">
        <v>17</v>
      </c>
      <c r="W41" s="38">
        <v>-3.4999999999999997E-5</v>
      </c>
      <c r="X41" s="28">
        <v>8</v>
      </c>
      <c r="Y41" s="39">
        <v>-3.3000000000000003E-5</v>
      </c>
      <c r="Z41" s="28" t="s">
        <v>65</v>
      </c>
    </row>
    <row r="42" spans="2:26" x14ac:dyDescent="0.2">
      <c r="B42" s="28" t="s">
        <v>134</v>
      </c>
      <c r="C42" s="28">
        <v>509</v>
      </c>
      <c r="D42" s="28" t="s">
        <v>128</v>
      </c>
      <c r="E42" s="28" t="s">
        <v>106</v>
      </c>
      <c r="F42" s="28" t="s">
        <v>173</v>
      </c>
      <c r="G42" s="28" t="s">
        <v>63</v>
      </c>
      <c r="H42" s="28">
        <v>60</v>
      </c>
      <c r="I42" s="28">
        <v>26</v>
      </c>
      <c r="J42" s="38">
        <v>-6.0999999999999999E-5</v>
      </c>
      <c r="K42" s="28">
        <v>1</v>
      </c>
      <c r="L42" s="39">
        <v>-5.8999999999999998E-5</v>
      </c>
      <c r="M42" s="28" t="s">
        <v>65</v>
      </c>
      <c r="O42" s="28" t="s">
        <v>134</v>
      </c>
      <c r="P42" s="28">
        <v>509</v>
      </c>
      <c r="Q42" s="28" t="s">
        <v>128</v>
      </c>
      <c r="R42" s="28" t="s">
        <v>612</v>
      </c>
      <c r="S42" s="28" t="s">
        <v>173</v>
      </c>
      <c r="T42" s="28" t="s">
        <v>63</v>
      </c>
      <c r="U42" s="28">
        <v>10</v>
      </c>
      <c r="V42" s="28">
        <v>26</v>
      </c>
      <c r="W42" s="38">
        <v>-6.0999999999999999E-5</v>
      </c>
      <c r="X42" s="28">
        <v>1</v>
      </c>
      <c r="Y42" s="39">
        <v>-5.8999999999999998E-5</v>
      </c>
      <c r="Z42" s="28" t="s">
        <v>65</v>
      </c>
    </row>
    <row r="43" spans="2:26" x14ac:dyDescent="0.2">
      <c r="B43" s="28" t="s">
        <v>134</v>
      </c>
      <c r="C43" s="28">
        <v>509</v>
      </c>
      <c r="D43" s="28" t="s">
        <v>128</v>
      </c>
      <c r="E43" s="28" t="s">
        <v>106</v>
      </c>
      <c r="F43" s="28" t="s">
        <v>174</v>
      </c>
      <c r="G43" s="28" t="s">
        <v>64</v>
      </c>
      <c r="H43" s="28">
        <v>60</v>
      </c>
      <c r="I43" s="28">
        <v>24</v>
      </c>
      <c r="J43" s="38">
        <v>-7.6000000000000004E-5</v>
      </c>
      <c r="K43" s="28">
        <v>6</v>
      </c>
      <c r="L43" s="39">
        <v>-7.2999999999999999E-5</v>
      </c>
      <c r="M43" s="28" t="s">
        <v>65</v>
      </c>
      <c r="O43" s="28" t="s">
        <v>134</v>
      </c>
      <c r="P43" s="28">
        <v>509</v>
      </c>
      <c r="Q43" s="28" t="s">
        <v>128</v>
      </c>
      <c r="R43" s="28" t="s">
        <v>612</v>
      </c>
      <c r="S43" s="28" t="s">
        <v>174</v>
      </c>
      <c r="T43" s="28" t="s">
        <v>64</v>
      </c>
      <c r="U43" s="28">
        <v>10</v>
      </c>
      <c r="V43" s="28">
        <v>24</v>
      </c>
      <c r="W43" s="38">
        <v>-7.6000000000000004E-5</v>
      </c>
      <c r="X43" s="28">
        <v>6</v>
      </c>
      <c r="Y43" s="39">
        <v>-7.2999999999999999E-5</v>
      </c>
      <c r="Z43" s="28" t="s">
        <v>65</v>
      </c>
    </row>
    <row r="44" spans="2:26" x14ac:dyDescent="0.2">
      <c r="B44" s="28" t="s">
        <v>134</v>
      </c>
      <c r="C44" s="28">
        <v>505</v>
      </c>
      <c r="D44" s="28" t="s">
        <v>129</v>
      </c>
      <c r="E44" s="28" t="s">
        <v>106</v>
      </c>
      <c r="F44" s="28" t="s">
        <v>175</v>
      </c>
      <c r="G44" s="28" t="s">
        <v>63</v>
      </c>
      <c r="H44" s="28">
        <v>60</v>
      </c>
      <c r="I44" s="28">
        <v>26</v>
      </c>
      <c r="J44" s="38">
        <v>-7.4999999999999993E-5</v>
      </c>
      <c r="K44" s="28">
        <v>1</v>
      </c>
      <c r="L44" s="39">
        <v>-7.2000000000000002E-5</v>
      </c>
      <c r="M44" s="28" t="s">
        <v>65</v>
      </c>
      <c r="O44" s="28" t="s">
        <v>134</v>
      </c>
      <c r="P44" s="28">
        <v>505</v>
      </c>
      <c r="Q44" s="28" t="s">
        <v>129</v>
      </c>
      <c r="R44" s="28" t="s">
        <v>612</v>
      </c>
      <c r="S44" s="28" t="s">
        <v>175</v>
      </c>
      <c r="T44" s="28" t="s">
        <v>63</v>
      </c>
      <c r="U44" s="28">
        <v>10</v>
      </c>
      <c r="V44" s="28">
        <v>26</v>
      </c>
      <c r="W44" s="38">
        <v>-7.4999999999999993E-5</v>
      </c>
      <c r="X44" s="28">
        <v>1</v>
      </c>
      <c r="Y44" s="39">
        <v>-7.2000000000000002E-5</v>
      </c>
      <c r="Z44" s="28" t="s">
        <v>65</v>
      </c>
    </row>
    <row r="45" spans="2:26" x14ac:dyDescent="0.2">
      <c r="B45" s="28" t="s">
        <v>134</v>
      </c>
      <c r="C45" s="28">
        <v>505</v>
      </c>
      <c r="D45" s="28" t="s">
        <v>129</v>
      </c>
      <c r="E45" s="28" t="s">
        <v>106</v>
      </c>
      <c r="F45" s="28" t="s">
        <v>176</v>
      </c>
      <c r="G45" s="28" t="s">
        <v>64</v>
      </c>
      <c r="H45" s="28">
        <v>60</v>
      </c>
      <c r="I45" s="28">
        <v>24</v>
      </c>
      <c r="J45" s="38">
        <v>-8.2999999999999998E-5</v>
      </c>
      <c r="K45" s="28">
        <v>7</v>
      </c>
      <c r="L45" s="39">
        <v>-7.8999999999999996E-5</v>
      </c>
      <c r="M45" s="28" t="s">
        <v>65</v>
      </c>
      <c r="O45" s="28" t="s">
        <v>134</v>
      </c>
      <c r="P45" s="28">
        <v>505</v>
      </c>
      <c r="Q45" s="28" t="s">
        <v>129</v>
      </c>
      <c r="R45" s="28" t="s">
        <v>612</v>
      </c>
      <c r="S45" s="28" t="s">
        <v>176</v>
      </c>
      <c r="T45" s="28" t="s">
        <v>64</v>
      </c>
      <c r="U45" s="28">
        <v>10</v>
      </c>
      <c r="V45" s="28">
        <v>24</v>
      </c>
      <c r="W45" s="38">
        <v>-8.2999999999999998E-5</v>
      </c>
      <c r="X45" s="28">
        <v>7</v>
      </c>
      <c r="Y45" s="39">
        <v>-7.8999999999999996E-5</v>
      </c>
      <c r="Z45" s="28" t="s">
        <v>65</v>
      </c>
    </row>
    <row r="46" spans="2:26" x14ac:dyDescent="0.2">
      <c r="B46" s="28" t="s">
        <v>134</v>
      </c>
      <c r="C46" s="28">
        <v>506</v>
      </c>
      <c r="D46" s="28" t="s">
        <v>129</v>
      </c>
      <c r="E46" s="28" t="s">
        <v>106</v>
      </c>
      <c r="F46" s="28" t="s">
        <v>177</v>
      </c>
      <c r="G46" s="28" t="s">
        <v>63</v>
      </c>
      <c r="H46" s="28">
        <v>60</v>
      </c>
      <c r="I46" s="28">
        <v>26</v>
      </c>
      <c r="J46" s="38">
        <v>-7.4999999999999993E-5</v>
      </c>
      <c r="K46" s="28">
        <v>1</v>
      </c>
      <c r="L46" s="39">
        <v>-7.2000000000000002E-5</v>
      </c>
      <c r="M46" s="28" t="s">
        <v>65</v>
      </c>
      <c r="O46" s="28" t="s">
        <v>134</v>
      </c>
      <c r="P46" s="28">
        <v>506</v>
      </c>
      <c r="Q46" s="28" t="s">
        <v>129</v>
      </c>
      <c r="R46" s="28" t="s">
        <v>612</v>
      </c>
      <c r="S46" s="28" t="s">
        <v>177</v>
      </c>
      <c r="T46" s="28" t="s">
        <v>63</v>
      </c>
      <c r="U46" s="28">
        <v>10</v>
      </c>
      <c r="V46" s="28">
        <v>26</v>
      </c>
      <c r="W46" s="38">
        <v>-7.4999999999999993E-5</v>
      </c>
      <c r="X46" s="28">
        <v>1</v>
      </c>
      <c r="Y46" s="39">
        <v>-7.2000000000000002E-5</v>
      </c>
      <c r="Z46" s="28" t="s">
        <v>65</v>
      </c>
    </row>
    <row r="47" spans="2:26" x14ac:dyDescent="0.2">
      <c r="B47" s="28" t="s">
        <v>134</v>
      </c>
      <c r="C47" s="28">
        <v>506</v>
      </c>
      <c r="D47" s="28" t="s">
        <v>129</v>
      </c>
      <c r="E47" s="28" t="s">
        <v>106</v>
      </c>
      <c r="F47" s="28" t="s">
        <v>178</v>
      </c>
      <c r="G47" s="28" t="s">
        <v>64</v>
      </c>
      <c r="H47" s="28">
        <v>60</v>
      </c>
      <c r="I47" s="28">
        <v>24</v>
      </c>
      <c r="J47" s="38">
        <v>-8.2999999999999998E-5</v>
      </c>
      <c r="K47" s="28">
        <v>7</v>
      </c>
      <c r="L47" s="39">
        <v>-7.8999999999999996E-5</v>
      </c>
      <c r="M47" s="28" t="s">
        <v>65</v>
      </c>
      <c r="O47" s="28" t="s">
        <v>134</v>
      </c>
      <c r="P47" s="28">
        <v>506</v>
      </c>
      <c r="Q47" s="28" t="s">
        <v>129</v>
      </c>
      <c r="R47" s="28" t="s">
        <v>612</v>
      </c>
      <c r="S47" s="28" t="s">
        <v>178</v>
      </c>
      <c r="T47" s="28" t="s">
        <v>64</v>
      </c>
      <c r="U47" s="28">
        <v>10</v>
      </c>
      <c r="V47" s="28">
        <v>24</v>
      </c>
      <c r="W47" s="38">
        <v>-8.2999999999999998E-5</v>
      </c>
      <c r="X47" s="28">
        <v>7</v>
      </c>
      <c r="Y47" s="39">
        <v>-7.8999999999999996E-5</v>
      </c>
      <c r="Z47" s="28" t="s">
        <v>65</v>
      </c>
    </row>
    <row r="48" spans="2:26" x14ac:dyDescent="0.2">
      <c r="B48" s="28" t="s">
        <v>134</v>
      </c>
      <c r="C48" s="28">
        <v>510</v>
      </c>
      <c r="D48" s="28" t="s">
        <v>128</v>
      </c>
      <c r="E48" s="28" t="s">
        <v>106</v>
      </c>
      <c r="F48" s="28" t="s">
        <v>179</v>
      </c>
      <c r="G48" s="28" t="s">
        <v>63</v>
      </c>
      <c r="H48" s="28">
        <v>60</v>
      </c>
      <c r="I48" s="28">
        <v>26</v>
      </c>
      <c r="J48" s="38">
        <v>-6.0000000000000002E-5</v>
      </c>
      <c r="K48" s="28">
        <v>1</v>
      </c>
      <c r="L48" s="39">
        <v>-5.8E-5</v>
      </c>
      <c r="M48" s="28" t="s">
        <v>65</v>
      </c>
      <c r="O48" s="28" t="s">
        <v>134</v>
      </c>
      <c r="P48" s="28">
        <v>510</v>
      </c>
      <c r="Q48" s="28" t="s">
        <v>128</v>
      </c>
      <c r="R48" s="28" t="s">
        <v>612</v>
      </c>
      <c r="S48" s="28" t="s">
        <v>179</v>
      </c>
      <c r="T48" s="28" t="s">
        <v>63</v>
      </c>
      <c r="U48" s="28">
        <v>10</v>
      </c>
      <c r="V48" s="28">
        <v>26</v>
      </c>
      <c r="W48" s="38">
        <v>-6.0000000000000002E-5</v>
      </c>
      <c r="X48" s="28">
        <v>1</v>
      </c>
      <c r="Y48" s="39">
        <v>-5.8E-5</v>
      </c>
      <c r="Z48" s="28" t="s">
        <v>65</v>
      </c>
    </row>
    <row r="49" spans="2:26" x14ac:dyDescent="0.2">
      <c r="B49" s="28" t="s">
        <v>134</v>
      </c>
      <c r="C49" s="28">
        <v>510</v>
      </c>
      <c r="D49" s="28" t="s">
        <v>128</v>
      </c>
      <c r="E49" s="28" t="s">
        <v>106</v>
      </c>
      <c r="F49" s="28" t="s">
        <v>180</v>
      </c>
      <c r="G49" s="28" t="s">
        <v>64</v>
      </c>
      <c r="H49" s="28">
        <v>60</v>
      </c>
      <c r="I49" s="28">
        <v>24</v>
      </c>
      <c r="J49" s="38">
        <v>-7.8999999999999996E-5</v>
      </c>
      <c r="K49" s="28">
        <v>6</v>
      </c>
      <c r="L49" s="39">
        <v>-7.4999999999999993E-5</v>
      </c>
      <c r="M49" s="28" t="s">
        <v>65</v>
      </c>
      <c r="O49" s="28" t="s">
        <v>134</v>
      </c>
      <c r="P49" s="28">
        <v>510</v>
      </c>
      <c r="Q49" s="28" t="s">
        <v>128</v>
      </c>
      <c r="R49" s="28" t="s">
        <v>612</v>
      </c>
      <c r="S49" s="28" t="s">
        <v>180</v>
      </c>
      <c r="T49" s="28" t="s">
        <v>64</v>
      </c>
      <c r="U49" s="28">
        <v>10</v>
      </c>
      <c r="V49" s="28">
        <v>24</v>
      </c>
      <c r="W49" s="38">
        <v>-7.8999999999999996E-5</v>
      </c>
      <c r="X49" s="28">
        <v>6</v>
      </c>
      <c r="Y49" s="39">
        <v>-7.4999999999999993E-5</v>
      </c>
      <c r="Z49" s="28" t="s">
        <v>65</v>
      </c>
    </row>
    <row r="50" spans="2:26" x14ac:dyDescent="0.2">
      <c r="B50" s="28" t="s">
        <v>134</v>
      </c>
      <c r="C50" s="28">
        <v>498</v>
      </c>
      <c r="D50" s="28" t="s">
        <v>127</v>
      </c>
      <c r="E50" s="28" t="s">
        <v>106</v>
      </c>
      <c r="F50" s="28" t="s">
        <v>181</v>
      </c>
      <c r="G50" s="28" t="s">
        <v>63</v>
      </c>
      <c r="H50" s="28">
        <v>60</v>
      </c>
      <c r="I50" s="28">
        <v>24</v>
      </c>
      <c r="J50" s="38">
        <v>-4.6E-5</v>
      </c>
      <c r="K50" s="28">
        <v>1</v>
      </c>
      <c r="L50" s="39">
        <v>-4.3999999999999999E-5</v>
      </c>
      <c r="M50" s="28" t="s">
        <v>65</v>
      </c>
      <c r="O50" s="28" t="s">
        <v>134</v>
      </c>
      <c r="P50" s="28">
        <v>498</v>
      </c>
      <c r="Q50" s="28" t="s">
        <v>127</v>
      </c>
      <c r="R50" s="28" t="s">
        <v>612</v>
      </c>
      <c r="S50" s="28" t="s">
        <v>181</v>
      </c>
      <c r="T50" s="28" t="s">
        <v>63</v>
      </c>
      <c r="U50" s="28">
        <v>10</v>
      </c>
      <c r="V50" s="28">
        <v>24</v>
      </c>
      <c r="W50" s="38">
        <v>-4.6E-5</v>
      </c>
      <c r="X50" s="28">
        <v>1</v>
      </c>
      <c r="Y50" s="39">
        <v>-4.3999999999999999E-5</v>
      </c>
      <c r="Z50" s="28" t="s">
        <v>65</v>
      </c>
    </row>
    <row r="51" spans="2:26" x14ac:dyDescent="0.2">
      <c r="B51" s="28" t="s">
        <v>134</v>
      </c>
      <c r="C51" s="28">
        <v>498</v>
      </c>
      <c r="D51" s="28" t="s">
        <v>127</v>
      </c>
      <c r="E51" s="28" t="s">
        <v>106</v>
      </c>
      <c r="F51" s="28" t="s">
        <v>182</v>
      </c>
      <c r="G51" s="28" t="s">
        <v>64</v>
      </c>
      <c r="H51" s="28">
        <v>60</v>
      </c>
      <c r="I51" s="28">
        <v>22</v>
      </c>
      <c r="J51" s="38">
        <v>-7.7000000000000001E-5</v>
      </c>
      <c r="K51" s="28">
        <v>6</v>
      </c>
      <c r="L51" s="39">
        <v>-7.2999999999999999E-5</v>
      </c>
      <c r="M51" s="28" t="s">
        <v>65</v>
      </c>
      <c r="O51" s="28" t="s">
        <v>134</v>
      </c>
      <c r="P51" s="28">
        <v>498</v>
      </c>
      <c r="Q51" s="28" t="s">
        <v>127</v>
      </c>
      <c r="R51" s="28" t="s">
        <v>612</v>
      </c>
      <c r="S51" s="28" t="s">
        <v>182</v>
      </c>
      <c r="T51" s="28" t="s">
        <v>64</v>
      </c>
      <c r="U51" s="28">
        <v>10</v>
      </c>
      <c r="V51" s="28">
        <v>22</v>
      </c>
      <c r="W51" s="38">
        <v>-7.7000000000000001E-5</v>
      </c>
      <c r="X51" s="28">
        <v>6</v>
      </c>
      <c r="Y51" s="39">
        <v>-7.2999999999999999E-5</v>
      </c>
      <c r="Z51" s="28" t="s">
        <v>65</v>
      </c>
    </row>
    <row r="52" spans="2:26" x14ac:dyDescent="0.2">
      <c r="B52" s="28" t="s">
        <v>183</v>
      </c>
      <c r="C52" s="28">
        <v>561</v>
      </c>
      <c r="D52" s="28" t="s">
        <v>127</v>
      </c>
      <c r="E52" s="28" t="s">
        <v>106</v>
      </c>
      <c r="F52" s="28" t="s">
        <v>184</v>
      </c>
      <c r="G52" s="28" t="s">
        <v>63</v>
      </c>
      <c r="H52" s="28">
        <v>60</v>
      </c>
      <c r="I52" s="28">
        <v>22</v>
      </c>
      <c r="J52" s="38">
        <v>-8.7000000000000001E-5</v>
      </c>
      <c r="K52" s="28">
        <v>6</v>
      </c>
      <c r="L52" s="39">
        <v>-8.2999999999999998E-5</v>
      </c>
      <c r="M52" s="28" t="s">
        <v>65</v>
      </c>
      <c r="O52" s="28" t="s">
        <v>183</v>
      </c>
      <c r="P52" s="28">
        <v>561</v>
      </c>
      <c r="Q52" s="28" t="s">
        <v>127</v>
      </c>
      <c r="R52" s="28" t="s">
        <v>612</v>
      </c>
      <c r="S52" s="28" t="s">
        <v>184</v>
      </c>
      <c r="T52" s="28" t="s">
        <v>63</v>
      </c>
      <c r="U52" s="28">
        <v>10</v>
      </c>
      <c r="V52" s="28">
        <v>22</v>
      </c>
      <c r="W52" s="38">
        <v>-8.7000000000000001E-5</v>
      </c>
      <c r="X52" s="28">
        <v>6</v>
      </c>
      <c r="Y52" s="39">
        <v>-8.2999999999999998E-5</v>
      </c>
      <c r="Z52" s="28" t="s">
        <v>65</v>
      </c>
    </row>
    <row r="53" spans="2:26" x14ac:dyDescent="0.2">
      <c r="B53" s="28" t="s">
        <v>183</v>
      </c>
      <c r="C53" s="28">
        <v>561</v>
      </c>
      <c r="D53" s="28" t="s">
        <v>127</v>
      </c>
      <c r="E53" s="28" t="s">
        <v>106</v>
      </c>
      <c r="F53" s="28" t="s">
        <v>185</v>
      </c>
      <c r="G53" s="28" t="s">
        <v>64</v>
      </c>
      <c r="H53" s="28">
        <v>60</v>
      </c>
      <c r="I53" s="28">
        <v>24</v>
      </c>
      <c r="J53" s="38">
        <v>-6.3999999999999997E-5</v>
      </c>
      <c r="K53" s="28">
        <v>1</v>
      </c>
      <c r="L53" s="39">
        <v>-6.0999999999999999E-5</v>
      </c>
      <c r="M53" s="28" t="s">
        <v>65</v>
      </c>
      <c r="O53" s="28" t="s">
        <v>183</v>
      </c>
      <c r="P53" s="28">
        <v>561</v>
      </c>
      <c r="Q53" s="28" t="s">
        <v>127</v>
      </c>
      <c r="R53" s="28" t="s">
        <v>612</v>
      </c>
      <c r="S53" s="28" t="s">
        <v>185</v>
      </c>
      <c r="T53" s="28" t="s">
        <v>64</v>
      </c>
      <c r="U53" s="28">
        <v>10</v>
      </c>
      <c r="V53" s="28">
        <v>24</v>
      </c>
      <c r="W53" s="38">
        <v>-6.3999999999999997E-5</v>
      </c>
      <c r="X53" s="28">
        <v>1</v>
      </c>
      <c r="Y53" s="39">
        <v>-6.0999999999999999E-5</v>
      </c>
      <c r="Z53" s="28" t="s">
        <v>65</v>
      </c>
    </row>
    <row r="54" spans="2:26" x14ac:dyDescent="0.2">
      <c r="B54" s="28" t="s">
        <v>183</v>
      </c>
      <c r="C54" s="28">
        <v>573</v>
      </c>
      <c r="D54" s="28" t="s">
        <v>128</v>
      </c>
      <c r="E54" s="28" t="s">
        <v>106</v>
      </c>
      <c r="F54" s="28" t="s">
        <v>186</v>
      </c>
      <c r="G54" s="28" t="s">
        <v>63</v>
      </c>
      <c r="H54" s="28">
        <v>60</v>
      </c>
      <c r="I54" s="28">
        <v>24</v>
      </c>
      <c r="J54" s="38">
        <v>-7.2999999999999999E-5</v>
      </c>
      <c r="K54" s="28">
        <v>6</v>
      </c>
      <c r="L54" s="39">
        <v>-7.1000000000000005E-5</v>
      </c>
      <c r="M54" s="28" t="s">
        <v>65</v>
      </c>
      <c r="O54" s="28" t="s">
        <v>183</v>
      </c>
      <c r="P54" s="28">
        <v>573</v>
      </c>
      <c r="Q54" s="28" t="s">
        <v>128</v>
      </c>
      <c r="R54" s="28" t="s">
        <v>612</v>
      </c>
      <c r="S54" s="28" t="s">
        <v>186</v>
      </c>
      <c r="T54" s="28" t="s">
        <v>63</v>
      </c>
      <c r="U54" s="28">
        <v>10</v>
      </c>
      <c r="V54" s="28">
        <v>24</v>
      </c>
      <c r="W54" s="38">
        <v>-7.2999999999999999E-5</v>
      </c>
      <c r="X54" s="28">
        <v>6</v>
      </c>
      <c r="Y54" s="39">
        <v>-7.1000000000000005E-5</v>
      </c>
      <c r="Z54" s="28" t="s">
        <v>65</v>
      </c>
    </row>
    <row r="55" spans="2:26" x14ac:dyDescent="0.2">
      <c r="B55" s="28" t="s">
        <v>183</v>
      </c>
      <c r="C55" s="28">
        <v>573</v>
      </c>
      <c r="D55" s="28" t="s">
        <v>128</v>
      </c>
      <c r="E55" s="28" t="s">
        <v>106</v>
      </c>
      <c r="F55" s="28" t="s">
        <v>187</v>
      </c>
      <c r="G55" s="28" t="s">
        <v>64</v>
      </c>
      <c r="H55" s="28">
        <v>60</v>
      </c>
      <c r="I55" s="28">
        <v>26</v>
      </c>
      <c r="J55" s="38">
        <v>-8.7999999999999998E-5</v>
      </c>
      <c r="K55" s="28">
        <v>1</v>
      </c>
      <c r="L55" s="39">
        <v>-8.3999999999999995E-5</v>
      </c>
      <c r="M55" s="28" t="s">
        <v>65</v>
      </c>
      <c r="O55" s="28" t="s">
        <v>183</v>
      </c>
      <c r="P55" s="28">
        <v>573</v>
      </c>
      <c r="Q55" s="28" t="s">
        <v>128</v>
      </c>
      <c r="R55" s="28" t="s">
        <v>612</v>
      </c>
      <c r="S55" s="28" t="s">
        <v>187</v>
      </c>
      <c r="T55" s="28" t="s">
        <v>64</v>
      </c>
      <c r="U55" s="28">
        <v>10</v>
      </c>
      <c r="V55" s="28">
        <v>26</v>
      </c>
      <c r="W55" s="38">
        <v>-8.7999999999999998E-5</v>
      </c>
      <c r="X55" s="28">
        <v>1</v>
      </c>
      <c r="Y55" s="39">
        <v>-8.3999999999999995E-5</v>
      </c>
      <c r="Z55" s="28" t="s">
        <v>65</v>
      </c>
    </row>
    <row r="56" spans="2:26" x14ac:dyDescent="0.2">
      <c r="B56" s="28" t="s">
        <v>183</v>
      </c>
      <c r="C56" s="28">
        <v>569</v>
      </c>
      <c r="D56" s="28" t="s">
        <v>129</v>
      </c>
      <c r="E56" s="28" t="s">
        <v>106</v>
      </c>
      <c r="F56" s="28" t="s">
        <v>188</v>
      </c>
      <c r="G56" s="28" t="s">
        <v>63</v>
      </c>
      <c r="H56" s="28">
        <v>60</v>
      </c>
      <c r="I56" s="28">
        <v>24</v>
      </c>
      <c r="J56" s="38">
        <v>-8.6000000000000003E-5</v>
      </c>
      <c r="K56" s="28">
        <v>7</v>
      </c>
      <c r="L56" s="39">
        <v>-8.2999999999999998E-5</v>
      </c>
      <c r="M56" s="28" t="s">
        <v>65</v>
      </c>
      <c r="O56" s="28" t="s">
        <v>183</v>
      </c>
      <c r="P56" s="28">
        <v>569</v>
      </c>
      <c r="Q56" s="28" t="s">
        <v>129</v>
      </c>
      <c r="R56" s="28" t="s">
        <v>612</v>
      </c>
      <c r="S56" s="28" t="s">
        <v>188</v>
      </c>
      <c r="T56" s="28" t="s">
        <v>63</v>
      </c>
      <c r="U56" s="28">
        <v>10</v>
      </c>
      <c r="V56" s="28">
        <v>24</v>
      </c>
      <c r="W56" s="38">
        <v>-8.6000000000000003E-5</v>
      </c>
      <c r="X56" s="28">
        <v>7</v>
      </c>
      <c r="Y56" s="39">
        <v>-8.2999999999999998E-5</v>
      </c>
      <c r="Z56" s="28" t="s">
        <v>65</v>
      </c>
    </row>
    <row r="57" spans="2:26" x14ac:dyDescent="0.2">
      <c r="B57" s="28" t="s">
        <v>183</v>
      </c>
      <c r="C57" s="28">
        <v>569</v>
      </c>
      <c r="D57" s="28" t="s">
        <v>129</v>
      </c>
      <c r="E57" s="28" t="s">
        <v>106</v>
      </c>
      <c r="F57" s="28" t="s">
        <v>189</v>
      </c>
      <c r="G57" s="28" t="s">
        <v>64</v>
      </c>
      <c r="H57" s="28">
        <v>60</v>
      </c>
      <c r="I57" s="28">
        <v>26</v>
      </c>
      <c r="J57" s="38">
        <v>-9.5000000000000005E-5</v>
      </c>
      <c r="K57" s="28">
        <v>1</v>
      </c>
      <c r="L57" s="39">
        <v>-9.2E-5</v>
      </c>
      <c r="M57" s="28" t="s">
        <v>65</v>
      </c>
      <c r="O57" s="28" t="s">
        <v>183</v>
      </c>
      <c r="P57" s="28">
        <v>569</v>
      </c>
      <c r="Q57" s="28" t="s">
        <v>129</v>
      </c>
      <c r="R57" s="28" t="s">
        <v>612</v>
      </c>
      <c r="S57" s="28" t="s">
        <v>189</v>
      </c>
      <c r="T57" s="28" t="s">
        <v>64</v>
      </c>
      <c r="U57" s="28">
        <v>10</v>
      </c>
      <c r="V57" s="28">
        <v>26</v>
      </c>
      <c r="W57" s="38">
        <v>-9.5000000000000005E-5</v>
      </c>
      <c r="X57" s="28">
        <v>1</v>
      </c>
      <c r="Y57" s="39">
        <v>-9.2E-5</v>
      </c>
      <c r="Z57" s="28" t="s">
        <v>65</v>
      </c>
    </row>
    <row r="58" spans="2:26" x14ac:dyDescent="0.2">
      <c r="B58" s="28" t="s">
        <v>183</v>
      </c>
      <c r="C58" s="28">
        <v>570</v>
      </c>
      <c r="D58" s="28" t="s">
        <v>129</v>
      </c>
      <c r="E58" s="28" t="s">
        <v>106</v>
      </c>
      <c r="F58" s="28" t="s">
        <v>190</v>
      </c>
      <c r="G58" s="28" t="s">
        <v>63</v>
      </c>
      <c r="H58" s="28">
        <v>60</v>
      </c>
      <c r="I58" s="28">
        <v>24</v>
      </c>
      <c r="J58" s="38">
        <v>-8.6000000000000003E-5</v>
      </c>
      <c r="K58" s="28">
        <v>7</v>
      </c>
      <c r="L58" s="39">
        <v>-8.2999999999999998E-5</v>
      </c>
      <c r="M58" s="28" t="s">
        <v>65</v>
      </c>
      <c r="O58" s="28" t="s">
        <v>183</v>
      </c>
      <c r="P58" s="28">
        <v>570</v>
      </c>
      <c r="Q58" s="28" t="s">
        <v>129</v>
      </c>
      <c r="R58" s="28" t="s">
        <v>612</v>
      </c>
      <c r="S58" s="28" t="s">
        <v>190</v>
      </c>
      <c r="T58" s="28" t="s">
        <v>63</v>
      </c>
      <c r="U58" s="28">
        <v>10</v>
      </c>
      <c r="V58" s="28">
        <v>24</v>
      </c>
      <c r="W58" s="38">
        <v>-8.7000000000000001E-5</v>
      </c>
      <c r="X58" s="28">
        <v>7</v>
      </c>
      <c r="Y58" s="39">
        <v>-8.2999999999999998E-5</v>
      </c>
      <c r="Z58" s="28" t="s">
        <v>65</v>
      </c>
    </row>
    <row r="59" spans="2:26" x14ac:dyDescent="0.2">
      <c r="B59" s="28" t="s">
        <v>183</v>
      </c>
      <c r="C59" s="28">
        <v>570</v>
      </c>
      <c r="D59" s="28" t="s">
        <v>129</v>
      </c>
      <c r="E59" s="28" t="s">
        <v>106</v>
      </c>
      <c r="F59" s="28" t="s">
        <v>191</v>
      </c>
      <c r="G59" s="28" t="s">
        <v>64</v>
      </c>
      <c r="H59" s="28">
        <v>60</v>
      </c>
      <c r="I59" s="28">
        <v>26</v>
      </c>
      <c r="J59" s="38">
        <v>-9.5000000000000005E-5</v>
      </c>
      <c r="K59" s="28">
        <v>1</v>
      </c>
      <c r="L59" s="39">
        <v>-9.2E-5</v>
      </c>
      <c r="M59" s="28" t="s">
        <v>65</v>
      </c>
      <c r="O59" s="28" t="s">
        <v>183</v>
      </c>
      <c r="P59" s="28">
        <v>570</v>
      </c>
      <c r="Q59" s="28" t="s">
        <v>129</v>
      </c>
      <c r="R59" s="28" t="s">
        <v>612</v>
      </c>
      <c r="S59" s="28" t="s">
        <v>191</v>
      </c>
      <c r="T59" s="28" t="s">
        <v>64</v>
      </c>
      <c r="U59" s="28">
        <v>10</v>
      </c>
      <c r="V59" s="28">
        <v>26</v>
      </c>
      <c r="W59" s="38">
        <v>-9.5000000000000005E-5</v>
      </c>
      <c r="X59" s="28">
        <v>1</v>
      </c>
      <c r="Y59" s="39">
        <v>-9.2E-5</v>
      </c>
      <c r="Z59" s="28" t="s">
        <v>65</v>
      </c>
    </row>
    <row r="60" spans="2:26" x14ac:dyDescent="0.2">
      <c r="B60" s="28" t="s">
        <v>183</v>
      </c>
      <c r="C60" s="28">
        <v>574</v>
      </c>
      <c r="D60" s="28" t="s">
        <v>128</v>
      </c>
      <c r="E60" s="28" t="s">
        <v>106</v>
      </c>
      <c r="F60" s="28" t="s">
        <v>192</v>
      </c>
      <c r="G60" s="28" t="s">
        <v>63</v>
      </c>
      <c r="H60" s="28">
        <v>60</v>
      </c>
      <c r="I60" s="28">
        <v>24</v>
      </c>
      <c r="J60" s="38">
        <v>-7.2000000000000002E-5</v>
      </c>
      <c r="K60" s="28">
        <v>6</v>
      </c>
      <c r="L60" s="39">
        <v>-6.9999999999999994E-5</v>
      </c>
      <c r="M60" s="28" t="s">
        <v>65</v>
      </c>
      <c r="O60" s="28" t="s">
        <v>183</v>
      </c>
      <c r="P60" s="28">
        <v>574</v>
      </c>
      <c r="Q60" s="28" t="s">
        <v>128</v>
      </c>
      <c r="R60" s="28" t="s">
        <v>612</v>
      </c>
      <c r="S60" s="28" t="s">
        <v>192</v>
      </c>
      <c r="T60" s="28" t="s">
        <v>63</v>
      </c>
      <c r="U60" s="28">
        <v>10</v>
      </c>
      <c r="V60" s="28">
        <v>24</v>
      </c>
      <c r="W60" s="38">
        <v>-7.2000000000000002E-5</v>
      </c>
      <c r="X60" s="28">
        <v>6</v>
      </c>
      <c r="Y60" s="39">
        <v>-6.9999999999999994E-5</v>
      </c>
      <c r="Z60" s="28" t="s">
        <v>65</v>
      </c>
    </row>
    <row r="61" spans="2:26" x14ac:dyDescent="0.2">
      <c r="B61" s="28" t="s">
        <v>183</v>
      </c>
      <c r="C61" s="28">
        <v>574</v>
      </c>
      <c r="D61" s="28" t="s">
        <v>128</v>
      </c>
      <c r="E61" s="28" t="s">
        <v>106</v>
      </c>
      <c r="F61" s="28" t="s">
        <v>193</v>
      </c>
      <c r="G61" s="28" t="s">
        <v>64</v>
      </c>
      <c r="H61" s="28">
        <v>60</v>
      </c>
      <c r="I61" s="28">
        <v>26</v>
      </c>
      <c r="J61" s="38">
        <v>-8.7999999999999998E-5</v>
      </c>
      <c r="K61" s="28">
        <v>1</v>
      </c>
      <c r="L61" s="39">
        <v>-8.5000000000000006E-5</v>
      </c>
      <c r="M61" s="28" t="s">
        <v>65</v>
      </c>
      <c r="O61" s="28" t="s">
        <v>183</v>
      </c>
      <c r="P61" s="28">
        <v>574</v>
      </c>
      <c r="Q61" s="28" t="s">
        <v>128</v>
      </c>
      <c r="R61" s="28" t="s">
        <v>612</v>
      </c>
      <c r="S61" s="28" t="s">
        <v>193</v>
      </c>
      <c r="T61" s="28" t="s">
        <v>64</v>
      </c>
      <c r="U61" s="28">
        <v>10</v>
      </c>
      <c r="V61" s="28">
        <v>26</v>
      </c>
      <c r="W61" s="38">
        <v>-8.7999999999999998E-5</v>
      </c>
      <c r="X61" s="28">
        <v>1</v>
      </c>
      <c r="Y61" s="39">
        <v>-8.5000000000000006E-5</v>
      </c>
      <c r="Z61" s="28" t="s">
        <v>65</v>
      </c>
    </row>
    <row r="62" spans="2:26" x14ac:dyDescent="0.2">
      <c r="B62" s="28" t="s">
        <v>183</v>
      </c>
      <c r="C62" s="28">
        <v>562</v>
      </c>
      <c r="D62" s="28" t="s">
        <v>127</v>
      </c>
      <c r="E62" s="28" t="s">
        <v>106</v>
      </c>
      <c r="F62" s="28" t="s">
        <v>194</v>
      </c>
      <c r="G62" s="28" t="s">
        <v>63</v>
      </c>
      <c r="H62" s="28">
        <v>60</v>
      </c>
      <c r="I62" s="28">
        <v>22</v>
      </c>
      <c r="J62" s="38">
        <v>-6.2000000000000003E-5</v>
      </c>
      <c r="K62" s="28">
        <v>6</v>
      </c>
      <c r="L62" s="39">
        <v>-5.8999999999999998E-5</v>
      </c>
      <c r="M62" s="28" t="s">
        <v>65</v>
      </c>
      <c r="O62" s="28" t="s">
        <v>183</v>
      </c>
      <c r="P62" s="28">
        <v>562</v>
      </c>
      <c r="Q62" s="28" t="s">
        <v>127</v>
      </c>
      <c r="R62" s="28" t="s">
        <v>612</v>
      </c>
      <c r="S62" s="28" t="s">
        <v>194</v>
      </c>
      <c r="T62" s="28" t="s">
        <v>63</v>
      </c>
      <c r="U62" s="28">
        <v>10</v>
      </c>
      <c r="V62" s="28">
        <v>22</v>
      </c>
      <c r="W62" s="38">
        <v>-6.2000000000000003E-5</v>
      </c>
      <c r="X62" s="28">
        <v>6</v>
      </c>
      <c r="Y62" s="39">
        <v>-5.8999999999999998E-5</v>
      </c>
      <c r="Z62" s="28" t="s">
        <v>65</v>
      </c>
    </row>
    <row r="63" spans="2:26" x14ac:dyDescent="0.2">
      <c r="B63" s="28" t="s">
        <v>183</v>
      </c>
      <c r="C63" s="28">
        <v>562</v>
      </c>
      <c r="D63" s="28" t="s">
        <v>127</v>
      </c>
      <c r="E63" s="28" t="s">
        <v>106</v>
      </c>
      <c r="F63" s="28" t="s">
        <v>195</v>
      </c>
      <c r="G63" s="28" t="s">
        <v>64</v>
      </c>
      <c r="H63" s="28">
        <v>60</v>
      </c>
      <c r="I63" s="28">
        <v>24</v>
      </c>
      <c r="J63" s="38">
        <v>-9.0000000000000006E-5</v>
      </c>
      <c r="K63" s="28">
        <v>1</v>
      </c>
      <c r="L63" s="39">
        <v>-8.6000000000000003E-5</v>
      </c>
      <c r="M63" s="28" t="s">
        <v>65</v>
      </c>
      <c r="O63" s="28" t="s">
        <v>183</v>
      </c>
      <c r="P63" s="28">
        <v>562</v>
      </c>
      <c r="Q63" s="28" t="s">
        <v>127</v>
      </c>
      <c r="R63" s="28" t="s">
        <v>612</v>
      </c>
      <c r="S63" s="28" t="s">
        <v>195</v>
      </c>
      <c r="T63" s="28" t="s">
        <v>64</v>
      </c>
      <c r="U63" s="28">
        <v>10</v>
      </c>
      <c r="V63" s="28">
        <v>24</v>
      </c>
      <c r="W63" s="38">
        <v>-9.0000000000000006E-5</v>
      </c>
      <c r="X63" s="28">
        <v>1</v>
      </c>
      <c r="Y63" s="39">
        <v>-8.6000000000000003E-5</v>
      </c>
      <c r="Z63" s="28" t="s">
        <v>65</v>
      </c>
    </row>
    <row r="64" spans="2:26" x14ac:dyDescent="0.2">
      <c r="B64" s="28" t="s">
        <v>183</v>
      </c>
      <c r="C64" s="28">
        <v>578</v>
      </c>
      <c r="D64" s="28" t="s">
        <v>128</v>
      </c>
      <c r="E64" s="28" t="s">
        <v>106</v>
      </c>
      <c r="F64" s="28" t="s">
        <v>196</v>
      </c>
      <c r="G64" s="28" t="s">
        <v>63</v>
      </c>
      <c r="H64" s="28">
        <v>60</v>
      </c>
      <c r="I64" s="28">
        <v>24</v>
      </c>
      <c r="J64" s="38">
        <v>-6.8999999999999997E-5</v>
      </c>
      <c r="K64" s="28">
        <v>6</v>
      </c>
      <c r="L64" s="39">
        <v>-6.6000000000000005E-5</v>
      </c>
      <c r="M64" s="28" t="s">
        <v>65</v>
      </c>
      <c r="O64" s="28" t="s">
        <v>183</v>
      </c>
      <c r="P64" s="28">
        <v>578</v>
      </c>
      <c r="Q64" s="28" t="s">
        <v>128</v>
      </c>
      <c r="R64" s="28" t="s">
        <v>612</v>
      </c>
      <c r="S64" s="28" t="s">
        <v>196</v>
      </c>
      <c r="T64" s="28" t="s">
        <v>63</v>
      </c>
      <c r="U64" s="28">
        <v>10</v>
      </c>
      <c r="V64" s="28">
        <v>24</v>
      </c>
      <c r="W64" s="38">
        <v>-6.8999999999999997E-5</v>
      </c>
      <c r="X64" s="28">
        <v>6</v>
      </c>
      <c r="Y64" s="39">
        <v>-6.6000000000000005E-5</v>
      </c>
      <c r="Z64" s="28" t="s">
        <v>65</v>
      </c>
    </row>
    <row r="65" spans="2:26" x14ac:dyDescent="0.2">
      <c r="B65" s="28" t="s">
        <v>183</v>
      </c>
      <c r="C65" s="28">
        <v>578</v>
      </c>
      <c r="D65" s="28" t="s">
        <v>128</v>
      </c>
      <c r="E65" s="28" t="s">
        <v>106</v>
      </c>
      <c r="F65" s="28" t="s">
        <v>197</v>
      </c>
      <c r="G65" s="28" t="s">
        <v>64</v>
      </c>
      <c r="H65" s="28">
        <v>60</v>
      </c>
      <c r="I65" s="28">
        <v>24</v>
      </c>
      <c r="J65" s="38">
        <v>-5.3999999999999998E-5</v>
      </c>
      <c r="K65" s="28">
        <v>1</v>
      </c>
      <c r="L65" s="39">
        <v>-5.1999999999999997E-5</v>
      </c>
      <c r="M65" s="28" t="s">
        <v>65</v>
      </c>
      <c r="O65" s="28" t="s">
        <v>183</v>
      </c>
      <c r="P65" s="28">
        <v>578</v>
      </c>
      <c r="Q65" s="28" t="s">
        <v>128</v>
      </c>
      <c r="R65" s="28" t="s">
        <v>612</v>
      </c>
      <c r="S65" s="28" t="s">
        <v>197</v>
      </c>
      <c r="T65" s="28" t="s">
        <v>64</v>
      </c>
      <c r="U65" s="28">
        <v>10</v>
      </c>
      <c r="V65" s="28">
        <v>24</v>
      </c>
      <c r="W65" s="38">
        <v>-5.3999999999999998E-5</v>
      </c>
      <c r="X65" s="28">
        <v>1</v>
      </c>
      <c r="Y65" s="39">
        <v>-5.1999999999999997E-5</v>
      </c>
      <c r="Z65" s="28" t="s">
        <v>65</v>
      </c>
    </row>
    <row r="66" spans="2:26" x14ac:dyDescent="0.2">
      <c r="B66" s="28" t="s">
        <v>183</v>
      </c>
      <c r="C66" s="28">
        <v>563</v>
      </c>
      <c r="D66" s="28" t="s">
        <v>129</v>
      </c>
      <c r="E66" s="28" t="s">
        <v>106</v>
      </c>
      <c r="F66" s="28" t="s">
        <v>198</v>
      </c>
      <c r="G66" s="28" t="s">
        <v>63</v>
      </c>
      <c r="H66" s="28">
        <v>60</v>
      </c>
      <c r="I66" s="28">
        <v>24</v>
      </c>
      <c r="J66" s="38">
        <v>-5.8999999999999998E-5</v>
      </c>
      <c r="K66" s="28">
        <v>7</v>
      </c>
      <c r="L66" s="39">
        <v>-5.8E-5</v>
      </c>
      <c r="M66" s="28" t="s">
        <v>65</v>
      </c>
      <c r="O66" s="28" t="s">
        <v>183</v>
      </c>
      <c r="P66" s="28">
        <v>563</v>
      </c>
      <c r="Q66" s="28" t="s">
        <v>129</v>
      </c>
      <c r="R66" s="28" t="s">
        <v>612</v>
      </c>
      <c r="S66" s="28" t="s">
        <v>198</v>
      </c>
      <c r="T66" s="28" t="s">
        <v>63</v>
      </c>
      <c r="U66" s="28">
        <v>10</v>
      </c>
      <c r="V66" s="28">
        <v>24</v>
      </c>
      <c r="W66" s="38">
        <v>-5.8999999999999998E-5</v>
      </c>
      <c r="X66" s="28">
        <v>7</v>
      </c>
      <c r="Y66" s="39">
        <v>-5.8E-5</v>
      </c>
      <c r="Z66" s="28" t="s">
        <v>65</v>
      </c>
    </row>
    <row r="67" spans="2:26" x14ac:dyDescent="0.2">
      <c r="B67" s="28" t="s">
        <v>183</v>
      </c>
      <c r="C67" s="28">
        <v>563</v>
      </c>
      <c r="D67" s="28" t="s">
        <v>129</v>
      </c>
      <c r="E67" s="28" t="s">
        <v>106</v>
      </c>
      <c r="F67" s="28" t="s">
        <v>199</v>
      </c>
      <c r="G67" s="28" t="s">
        <v>64</v>
      </c>
      <c r="H67" s="28">
        <v>60</v>
      </c>
      <c r="I67" s="28">
        <v>25</v>
      </c>
      <c r="J67" s="38">
        <v>-9.2999999999999997E-5</v>
      </c>
      <c r="K67" s="28">
        <v>1</v>
      </c>
      <c r="L67" s="39">
        <v>-9.2E-5</v>
      </c>
      <c r="M67" s="28" t="s">
        <v>65</v>
      </c>
      <c r="O67" s="28" t="s">
        <v>183</v>
      </c>
      <c r="P67" s="28">
        <v>563</v>
      </c>
      <c r="Q67" s="28" t="s">
        <v>129</v>
      </c>
      <c r="R67" s="28" t="s">
        <v>612</v>
      </c>
      <c r="S67" s="28" t="s">
        <v>199</v>
      </c>
      <c r="T67" s="28" t="s">
        <v>64</v>
      </c>
      <c r="U67" s="28">
        <v>10</v>
      </c>
      <c r="V67" s="28">
        <v>25</v>
      </c>
      <c r="W67" s="38">
        <v>-9.2999999999999997E-5</v>
      </c>
      <c r="X67" s="28">
        <v>1</v>
      </c>
      <c r="Y67" s="39">
        <v>-9.2E-5</v>
      </c>
      <c r="Z67" s="28" t="s">
        <v>65</v>
      </c>
    </row>
    <row r="68" spans="2:26" x14ac:dyDescent="0.2">
      <c r="B68" s="28" t="s">
        <v>183</v>
      </c>
      <c r="C68" s="28">
        <v>581</v>
      </c>
      <c r="D68" s="28" t="s">
        <v>128</v>
      </c>
      <c r="E68" s="28" t="s">
        <v>106</v>
      </c>
      <c r="F68" s="28" t="s">
        <v>200</v>
      </c>
      <c r="G68" s="28" t="s">
        <v>63</v>
      </c>
      <c r="H68" s="28">
        <v>60</v>
      </c>
      <c r="I68" s="28">
        <v>24</v>
      </c>
      <c r="J68" s="38">
        <v>-4.8000000000000001E-5</v>
      </c>
      <c r="K68" s="28">
        <v>6</v>
      </c>
      <c r="L68" s="39">
        <v>-4.8000000000000001E-5</v>
      </c>
      <c r="M68" s="28" t="s">
        <v>65</v>
      </c>
      <c r="O68" s="28" t="s">
        <v>183</v>
      </c>
      <c r="P68" s="28">
        <v>581</v>
      </c>
      <c r="Q68" s="28" t="s">
        <v>128</v>
      </c>
      <c r="R68" s="28" t="s">
        <v>612</v>
      </c>
      <c r="S68" s="28" t="s">
        <v>200</v>
      </c>
      <c r="T68" s="28" t="s">
        <v>63</v>
      </c>
      <c r="U68" s="28">
        <v>10</v>
      </c>
      <c r="V68" s="28">
        <v>24</v>
      </c>
      <c r="W68" s="38">
        <v>-4.8000000000000001E-5</v>
      </c>
      <c r="X68" s="28">
        <v>6</v>
      </c>
      <c r="Y68" s="39">
        <v>-4.8000000000000001E-5</v>
      </c>
      <c r="Z68" s="28" t="s">
        <v>65</v>
      </c>
    </row>
    <row r="69" spans="2:26" x14ac:dyDescent="0.2">
      <c r="B69" s="28" t="s">
        <v>183</v>
      </c>
      <c r="C69" s="28">
        <v>581</v>
      </c>
      <c r="D69" s="28" t="s">
        <v>128</v>
      </c>
      <c r="E69" s="28" t="s">
        <v>106</v>
      </c>
      <c r="F69" s="28" t="s">
        <v>201</v>
      </c>
      <c r="G69" s="28" t="s">
        <v>64</v>
      </c>
      <c r="H69" s="28">
        <v>60</v>
      </c>
      <c r="I69" s="28">
        <v>26</v>
      </c>
      <c r="J69" s="38">
        <v>-9.2E-5</v>
      </c>
      <c r="K69" s="28">
        <v>1</v>
      </c>
      <c r="L69" s="39">
        <v>-8.8999999999999995E-5</v>
      </c>
      <c r="M69" s="28" t="s">
        <v>65</v>
      </c>
      <c r="O69" s="28" t="s">
        <v>183</v>
      </c>
      <c r="P69" s="28">
        <v>581</v>
      </c>
      <c r="Q69" s="28" t="s">
        <v>128</v>
      </c>
      <c r="R69" s="28" t="s">
        <v>612</v>
      </c>
      <c r="S69" s="28" t="s">
        <v>201</v>
      </c>
      <c r="T69" s="28" t="s">
        <v>64</v>
      </c>
      <c r="U69" s="28">
        <v>10</v>
      </c>
      <c r="V69" s="28">
        <v>26</v>
      </c>
      <c r="W69" s="38">
        <v>-9.2E-5</v>
      </c>
      <c r="X69" s="28">
        <v>1</v>
      </c>
      <c r="Y69" s="39">
        <v>-8.8999999999999995E-5</v>
      </c>
      <c r="Z69" s="28" t="s">
        <v>65</v>
      </c>
    </row>
    <row r="70" spans="2:26" x14ac:dyDescent="0.2">
      <c r="B70" s="28" t="s">
        <v>183</v>
      </c>
      <c r="C70" s="28">
        <v>582</v>
      </c>
      <c r="D70" s="28" t="s">
        <v>128</v>
      </c>
      <c r="E70" s="28" t="s">
        <v>106</v>
      </c>
      <c r="F70" s="28" t="s">
        <v>202</v>
      </c>
      <c r="G70" s="28" t="s">
        <v>63</v>
      </c>
      <c r="H70" s="28">
        <v>60</v>
      </c>
      <c r="I70" s="28">
        <v>24</v>
      </c>
      <c r="J70" s="38">
        <v>-4.6999999999999997E-5</v>
      </c>
      <c r="K70" s="28">
        <v>6</v>
      </c>
      <c r="L70" s="39">
        <v>-4.6999999999999997E-5</v>
      </c>
      <c r="M70" s="28" t="s">
        <v>65</v>
      </c>
      <c r="O70" s="28" t="s">
        <v>183</v>
      </c>
      <c r="P70" s="28">
        <v>582</v>
      </c>
      <c r="Q70" s="28" t="s">
        <v>128</v>
      </c>
      <c r="R70" s="28" t="s">
        <v>612</v>
      </c>
      <c r="S70" s="28" t="s">
        <v>202</v>
      </c>
      <c r="T70" s="28" t="s">
        <v>63</v>
      </c>
      <c r="U70" s="28">
        <v>10</v>
      </c>
      <c r="V70" s="28">
        <v>24</v>
      </c>
      <c r="W70" s="38">
        <v>-4.6999999999999997E-5</v>
      </c>
      <c r="X70" s="28">
        <v>6</v>
      </c>
      <c r="Y70" s="39">
        <v>-4.6999999999999997E-5</v>
      </c>
      <c r="Z70" s="28" t="s">
        <v>65</v>
      </c>
    </row>
    <row r="71" spans="2:26" x14ac:dyDescent="0.2">
      <c r="B71" s="28" t="s">
        <v>183</v>
      </c>
      <c r="C71" s="28">
        <v>582</v>
      </c>
      <c r="D71" s="28" t="s">
        <v>128</v>
      </c>
      <c r="E71" s="28" t="s">
        <v>106</v>
      </c>
      <c r="F71" s="28" t="s">
        <v>203</v>
      </c>
      <c r="G71" s="28" t="s">
        <v>64</v>
      </c>
      <c r="H71" s="28">
        <v>60</v>
      </c>
      <c r="I71" s="28">
        <v>26</v>
      </c>
      <c r="J71" s="38">
        <v>-9.2999999999999997E-5</v>
      </c>
      <c r="K71" s="28">
        <v>1</v>
      </c>
      <c r="L71" s="39">
        <v>-9.0000000000000006E-5</v>
      </c>
      <c r="M71" s="28" t="s">
        <v>65</v>
      </c>
      <c r="O71" s="28" t="s">
        <v>183</v>
      </c>
      <c r="P71" s="28">
        <v>582</v>
      </c>
      <c r="Q71" s="28" t="s">
        <v>128</v>
      </c>
      <c r="R71" s="28" t="s">
        <v>612</v>
      </c>
      <c r="S71" s="28" t="s">
        <v>203</v>
      </c>
      <c r="T71" s="28" t="s">
        <v>64</v>
      </c>
      <c r="U71" s="28">
        <v>10</v>
      </c>
      <c r="V71" s="28">
        <v>26</v>
      </c>
      <c r="W71" s="38">
        <v>-9.2999999999999997E-5</v>
      </c>
      <c r="X71" s="28">
        <v>1</v>
      </c>
      <c r="Y71" s="39">
        <v>-9.0000000000000006E-5</v>
      </c>
      <c r="Z71" s="28" t="s">
        <v>65</v>
      </c>
    </row>
    <row r="72" spans="2:26" x14ac:dyDescent="0.2">
      <c r="B72" s="28" t="s">
        <v>183</v>
      </c>
      <c r="C72" s="28">
        <v>565</v>
      </c>
      <c r="D72" s="28" t="s">
        <v>129</v>
      </c>
      <c r="E72" s="28" t="s">
        <v>106</v>
      </c>
      <c r="F72" s="28" t="s">
        <v>204</v>
      </c>
      <c r="G72" s="28" t="s">
        <v>63</v>
      </c>
      <c r="H72" s="28">
        <v>60</v>
      </c>
      <c r="I72" s="28">
        <v>24</v>
      </c>
      <c r="J72" s="38">
        <v>-5.5999999999999999E-5</v>
      </c>
      <c r="K72" s="28">
        <v>7</v>
      </c>
      <c r="L72" s="39">
        <v>-5.5999999999999999E-5</v>
      </c>
      <c r="M72" s="28" t="s">
        <v>65</v>
      </c>
      <c r="O72" s="28" t="s">
        <v>183</v>
      </c>
      <c r="P72" s="28">
        <v>565</v>
      </c>
      <c r="Q72" s="28" t="s">
        <v>129</v>
      </c>
      <c r="R72" s="28" t="s">
        <v>612</v>
      </c>
      <c r="S72" s="28" t="s">
        <v>204</v>
      </c>
      <c r="T72" s="28" t="s">
        <v>63</v>
      </c>
      <c r="U72" s="28">
        <v>10</v>
      </c>
      <c r="V72" s="28">
        <v>24</v>
      </c>
      <c r="W72" s="38">
        <v>-5.5999999999999999E-5</v>
      </c>
      <c r="X72" s="28">
        <v>7</v>
      </c>
      <c r="Y72" s="39">
        <v>-5.5999999999999999E-5</v>
      </c>
      <c r="Z72" s="28" t="s">
        <v>65</v>
      </c>
    </row>
    <row r="73" spans="2:26" x14ac:dyDescent="0.2">
      <c r="B73" s="28" t="s">
        <v>183</v>
      </c>
      <c r="C73" s="28">
        <v>565</v>
      </c>
      <c r="D73" s="28" t="s">
        <v>129</v>
      </c>
      <c r="E73" s="28" t="s">
        <v>106</v>
      </c>
      <c r="F73" s="28" t="s">
        <v>205</v>
      </c>
      <c r="G73" s="28" t="s">
        <v>64</v>
      </c>
      <c r="H73" s="28">
        <v>60</v>
      </c>
      <c r="I73" s="28">
        <v>26</v>
      </c>
      <c r="J73" s="38">
        <v>-9.5000000000000005E-5</v>
      </c>
      <c r="K73" s="28">
        <v>1</v>
      </c>
      <c r="L73" s="39">
        <v>-9.2999999999999997E-5</v>
      </c>
      <c r="M73" s="28" t="s">
        <v>65</v>
      </c>
      <c r="O73" s="28" t="s">
        <v>183</v>
      </c>
      <c r="P73" s="28">
        <v>565</v>
      </c>
      <c r="Q73" s="28" t="s">
        <v>129</v>
      </c>
      <c r="R73" s="28" t="s">
        <v>612</v>
      </c>
      <c r="S73" s="28" t="s">
        <v>205</v>
      </c>
      <c r="T73" s="28" t="s">
        <v>64</v>
      </c>
      <c r="U73" s="28">
        <v>10</v>
      </c>
      <c r="V73" s="28">
        <v>26</v>
      </c>
      <c r="W73" s="38">
        <v>-9.5000000000000005E-5</v>
      </c>
      <c r="X73" s="28">
        <v>1</v>
      </c>
      <c r="Y73" s="39">
        <v>-9.2999999999999997E-5</v>
      </c>
      <c r="Z73" s="28" t="s">
        <v>65</v>
      </c>
    </row>
    <row r="74" spans="2:26" x14ac:dyDescent="0.2">
      <c r="B74" s="28" t="s">
        <v>183</v>
      </c>
      <c r="C74" s="28">
        <v>576</v>
      </c>
      <c r="D74" s="28" t="s">
        <v>128</v>
      </c>
      <c r="E74" s="28" t="s">
        <v>106</v>
      </c>
      <c r="F74" s="28" t="s">
        <v>206</v>
      </c>
      <c r="G74" s="28" t="s">
        <v>63</v>
      </c>
      <c r="H74" s="28">
        <v>60</v>
      </c>
      <c r="I74" s="28">
        <v>19</v>
      </c>
      <c r="J74" s="38">
        <v>-3.4E-5</v>
      </c>
      <c r="K74" s="28">
        <v>10</v>
      </c>
      <c r="L74" s="39">
        <v>-3.4E-5</v>
      </c>
      <c r="M74" s="28" t="s">
        <v>65</v>
      </c>
      <c r="O74" s="28" t="s">
        <v>183</v>
      </c>
      <c r="P74" s="28">
        <v>576</v>
      </c>
      <c r="Q74" s="28" t="s">
        <v>128</v>
      </c>
      <c r="R74" s="28" t="s">
        <v>612</v>
      </c>
      <c r="S74" s="28" t="s">
        <v>206</v>
      </c>
      <c r="T74" s="28" t="s">
        <v>63</v>
      </c>
      <c r="U74" s="28">
        <v>10</v>
      </c>
      <c r="V74" s="28">
        <v>19</v>
      </c>
      <c r="W74" s="38">
        <v>-3.4E-5</v>
      </c>
      <c r="X74" s="28">
        <v>10</v>
      </c>
      <c r="Y74" s="39">
        <v>-3.4E-5</v>
      </c>
      <c r="Z74" s="28" t="s">
        <v>65</v>
      </c>
    </row>
    <row r="75" spans="2:26" x14ac:dyDescent="0.2">
      <c r="B75" s="28" t="s">
        <v>183</v>
      </c>
      <c r="C75" s="28">
        <v>576</v>
      </c>
      <c r="D75" s="28" t="s">
        <v>128</v>
      </c>
      <c r="E75" s="28" t="s">
        <v>106</v>
      </c>
      <c r="F75" s="28" t="s">
        <v>207</v>
      </c>
      <c r="G75" s="28" t="s">
        <v>64</v>
      </c>
      <c r="H75" s="28">
        <v>60</v>
      </c>
      <c r="I75" s="28">
        <v>24</v>
      </c>
      <c r="J75" s="38">
        <v>-8.2999999999999998E-5</v>
      </c>
      <c r="K75" s="28">
        <v>1</v>
      </c>
      <c r="L75" s="39">
        <v>-8.0000000000000007E-5</v>
      </c>
      <c r="M75" s="28" t="s">
        <v>65</v>
      </c>
      <c r="O75" s="28" t="s">
        <v>183</v>
      </c>
      <c r="P75" s="28">
        <v>576</v>
      </c>
      <c r="Q75" s="28" t="s">
        <v>128</v>
      </c>
      <c r="R75" s="28" t="s">
        <v>612</v>
      </c>
      <c r="S75" s="28" t="s">
        <v>207</v>
      </c>
      <c r="T75" s="28" t="s">
        <v>64</v>
      </c>
      <c r="U75" s="28">
        <v>10</v>
      </c>
      <c r="V75" s="28">
        <v>24</v>
      </c>
      <c r="W75" s="38">
        <v>-8.2999999999999998E-5</v>
      </c>
      <c r="X75" s="28">
        <v>1</v>
      </c>
      <c r="Y75" s="39">
        <v>-8.0000000000000007E-5</v>
      </c>
      <c r="Z75" s="28" t="s">
        <v>65</v>
      </c>
    </row>
    <row r="76" spans="2:26" x14ac:dyDescent="0.2">
      <c r="B76" s="28" t="s">
        <v>183</v>
      </c>
      <c r="C76" s="28">
        <v>577</v>
      </c>
      <c r="D76" s="28" t="s">
        <v>128</v>
      </c>
      <c r="E76" s="28" t="s">
        <v>106</v>
      </c>
      <c r="F76" s="28" t="s">
        <v>208</v>
      </c>
      <c r="G76" s="28" t="s">
        <v>63</v>
      </c>
      <c r="H76" s="28">
        <v>60</v>
      </c>
      <c r="I76" s="28">
        <v>26</v>
      </c>
      <c r="J76" s="38">
        <v>-6.8999999999999997E-5</v>
      </c>
      <c r="K76" s="28">
        <v>1</v>
      </c>
      <c r="L76" s="39">
        <v>-6.6000000000000005E-5</v>
      </c>
      <c r="M76" s="28" t="s">
        <v>65</v>
      </c>
      <c r="O76" s="28" t="s">
        <v>183</v>
      </c>
      <c r="P76" s="28">
        <v>577</v>
      </c>
      <c r="Q76" s="28" t="s">
        <v>128</v>
      </c>
      <c r="R76" s="28" t="s">
        <v>612</v>
      </c>
      <c r="S76" s="28" t="s">
        <v>208</v>
      </c>
      <c r="T76" s="28" t="s">
        <v>63</v>
      </c>
      <c r="U76" s="28">
        <v>10</v>
      </c>
      <c r="V76" s="28">
        <v>26</v>
      </c>
      <c r="W76" s="38">
        <v>-6.8999999999999997E-5</v>
      </c>
      <c r="X76" s="28">
        <v>1</v>
      </c>
      <c r="Y76" s="39">
        <v>-6.6000000000000005E-5</v>
      </c>
      <c r="Z76" s="28" t="s">
        <v>65</v>
      </c>
    </row>
    <row r="77" spans="2:26" x14ac:dyDescent="0.2">
      <c r="B77" s="28" t="s">
        <v>183</v>
      </c>
      <c r="C77" s="28">
        <v>577</v>
      </c>
      <c r="D77" s="28" t="s">
        <v>128</v>
      </c>
      <c r="E77" s="28" t="s">
        <v>106</v>
      </c>
      <c r="F77" s="28" t="s">
        <v>209</v>
      </c>
      <c r="G77" s="28" t="s">
        <v>64</v>
      </c>
      <c r="H77" s="28">
        <v>60</v>
      </c>
      <c r="I77" s="28">
        <v>24</v>
      </c>
      <c r="J77" s="38">
        <v>-5.3999999999999998E-5</v>
      </c>
      <c r="K77" s="28">
        <v>1</v>
      </c>
      <c r="L77" s="39">
        <v>-5.1999999999999997E-5</v>
      </c>
      <c r="M77" s="28" t="s">
        <v>65</v>
      </c>
      <c r="O77" s="28" t="s">
        <v>183</v>
      </c>
      <c r="P77" s="28">
        <v>577</v>
      </c>
      <c r="Q77" s="28" t="s">
        <v>128</v>
      </c>
      <c r="R77" s="28" t="s">
        <v>612</v>
      </c>
      <c r="S77" s="28" t="s">
        <v>209</v>
      </c>
      <c r="T77" s="28" t="s">
        <v>64</v>
      </c>
      <c r="U77" s="28">
        <v>10</v>
      </c>
      <c r="V77" s="28">
        <v>24</v>
      </c>
      <c r="W77" s="38">
        <v>-5.3999999999999998E-5</v>
      </c>
      <c r="X77" s="28">
        <v>1</v>
      </c>
      <c r="Y77" s="39">
        <v>-5.1999999999999997E-5</v>
      </c>
      <c r="Z77" s="28" t="s">
        <v>65</v>
      </c>
    </row>
    <row r="78" spans="2:26" x14ac:dyDescent="0.2">
      <c r="B78" s="28" t="s">
        <v>183</v>
      </c>
      <c r="C78" s="28">
        <v>564</v>
      </c>
      <c r="D78" s="28" t="s">
        <v>129</v>
      </c>
      <c r="E78" s="28" t="s">
        <v>106</v>
      </c>
      <c r="F78" s="28" t="s">
        <v>210</v>
      </c>
      <c r="G78" s="28" t="s">
        <v>63</v>
      </c>
      <c r="H78" s="28">
        <v>60</v>
      </c>
      <c r="I78" s="28">
        <v>26</v>
      </c>
      <c r="J78" s="38">
        <v>-5.8999999999999998E-5</v>
      </c>
      <c r="K78" s="28">
        <v>1</v>
      </c>
      <c r="L78" s="39">
        <v>-5.8E-5</v>
      </c>
      <c r="M78" s="28" t="s">
        <v>65</v>
      </c>
      <c r="O78" s="28" t="s">
        <v>183</v>
      </c>
      <c r="P78" s="28">
        <v>564</v>
      </c>
      <c r="Q78" s="28" t="s">
        <v>129</v>
      </c>
      <c r="R78" s="28" t="s">
        <v>612</v>
      </c>
      <c r="S78" s="28" t="s">
        <v>210</v>
      </c>
      <c r="T78" s="28" t="s">
        <v>63</v>
      </c>
      <c r="U78" s="28">
        <v>10</v>
      </c>
      <c r="V78" s="28">
        <v>26</v>
      </c>
      <c r="W78" s="38">
        <v>-5.8999999999999998E-5</v>
      </c>
      <c r="X78" s="28">
        <v>1</v>
      </c>
      <c r="Y78" s="39">
        <v>-5.8E-5</v>
      </c>
      <c r="Z78" s="28" t="s">
        <v>65</v>
      </c>
    </row>
    <row r="79" spans="2:26" x14ac:dyDescent="0.2">
      <c r="B79" s="28" t="s">
        <v>183</v>
      </c>
      <c r="C79" s="28">
        <v>564</v>
      </c>
      <c r="D79" s="28" t="s">
        <v>129</v>
      </c>
      <c r="E79" s="28" t="s">
        <v>106</v>
      </c>
      <c r="F79" s="28" t="s">
        <v>211</v>
      </c>
      <c r="G79" s="28" t="s">
        <v>64</v>
      </c>
      <c r="H79" s="28">
        <v>60</v>
      </c>
      <c r="I79" s="28">
        <v>24</v>
      </c>
      <c r="J79" s="38">
        <v>-9.2999999999999997E-5</v>
      </c>
      <c r="K79" s="28">
        <v>7</v>
      </c>
      <c r="L79" s="39">
        <v>-9.2E-5</v>
      </c>
      <c r="M79" s="28" t="s">
        <v>65</v>
      </c>
      <c r="O79" s="28" t="s">
        <v>183</v>
      </c>
      <c r="P79" s="28">
        <v>564</v>
      </c>
      <c r="Q79" s="28" t="s">
        <v>129</v>
      </c>
      <c r="R79" s="28" t="s">
        <v>612</v>
      </c>
      <c r="S79" s="28" t="s">
        <v>211</v>
      </c>
      <c r="T79" s="28" t="s">
        <v>64</v>
      </c>
      <c r="U79" s="28">
        <v>10</v>
      </c>
      <c r="V79" s="28">
        <v>24</v>
      </c>
      <c r="W79" s="38">
        <v>-9.2999999999999997E-5</v>
      </c>
      <c r="X79" s="28">
        <v>7</v>
      </c>
      <c r="Y79" s="39">
        <v>-9.2E-5</v>
      </c>
      <c r="Z79" s="28" t="s">
        <v>65</v>
      </c>
    </row>
    <row r="80" spans="2:26" x14ac:dyDescent="0.2">
      <c r="B80" s="28" t="s">
        <v>183</v>
      </c>
      <c r="C80" s="28">
        <v>579</v>
      </c>
      <c r="D80" s="28" t="s">
        <v>128</v>
      </c>
      <c r="E80" s="28" t="s">
        <v>106</v>
      </c>
      <c r="F80" s="28" t="s">
        <v>212</v>
      </c>
      <c r="G80" s="28" t="s">
        <v>63</v>
      </c>
      <c r="H80" s="28">
        <v>60</v>
      </c>
      <c r="I80" s="28">
        <v>26</v>
      </c>
      <c r="J80" s="38">
        <v>-4.8000000000000001E-5</v>
      </c>
      <c r="K80" s="28">
        <v>1</v>
      </c>
      <c r="L80" s="39">
        <v>-4.8000000000000001E-5</v>
      </c>
      <c r="M80" s="28" t="s">
        <v>65</v>
      </c>
      <c r="O80" s="28" t="s">
        <v>183</v>
      </c>
      <c r="P80" s="28">
        <v>579</v>
      </c>
      <c r="Q80" s="28" t="s">
        <v>128</v>
      </c>
      <c r="R80" s="28" t="s">
        <v>612</v>
      </c>
      <c r="S80" s="28" t="s">
        <v>212</v>
      </c>
      <c r="T80" s="28" t="s">
        <v>63</v>
      </c>
      <c r="U80" s="28">
        <v>10</v>
      </c>
      <c r="V80" s="28">
        <v>26</v>
      </c>
      <c r="W80" s="38">
        <v>-4.8000000000000001E-5</v>
      </c>
      <c r="X80" s="28">
        <v>1</v>
      </c>
      <c r="Y80" s="39">
        <v>-4.8000000000000001E-5</v>
      </c>
      <c r="Z80" s="28" t="s">
        <v>65</v>
      </c>
    </row>
    <row r="81" spans="2:26" x14ac:dyDescent="0.2">
      <c r="B81" s="28" t="s">
        <v>183</v>
      </c>
      <c r="C81" s="28">
        <v>579</v>
      </c>
      <c r="D81" s="28" t="s">
        <v>128</v>
      </c>
      <c r="E81" s="28" t="s">
        <v>106</v>
      </c>
      <c r="F81" s="28" t="s">
        <v>213</v>
      </c>
      <c r="G81" s="28" t="s">
        <v>64</v>
      </c>
      <c r="H81" s="28">
        <v>60</v>
      </c>
      <c r="I81" s="28">
        <v>24</v>
      </c>
      <c r="J81" s="38">
        <v>-9.2E-5</v>
      </c>
      <c r="K81" s="28">
        <v>6</v>
      </c>
      <c r="L81" s="39">
        <v>-8.8999999999999995E-5</v>
      </c>
      <c r="M81" s="28" t="s">
        <v>65</v>
      </c>
      <c r="O81" s="28" t="s">
        <v>183</v>
      </c>
      <c r="P81" s="28">
        <v>579</v>
      </c>
      <c r="Q81" s="28" t="s">
        <v>128</v>
      </c>
      <c r="R81" s="28" t="s">
        <v>612</v>
      </c>
      <c r="S81" s="28" t="s">
        <v>213</v>
      </c>
      <c r="T81" s="28" t="s">
        <v>64</v>
      </c>
      <c r="U81" s="28">
        <v>10</v>
      </c>
      <c r="V81" s="28">
        <v>24</v>
      </c>
      <c r="W81" s="38">
        <v>-9.2E-5</v>
      </c>
      <c r="X81" s="28">
        <v>6</v>
      </c>
      <c r="Y81" s="39">
        <v>-8.8999999999999995E-5</v>
      </c>
      <c r="Z81" s="28" t="s">
        <v>65</v>
      </c>
    </row>
    <row r="82" spans="2:26" x14ac:dyDescent="0.2">
      <c r="B82" s="28" t="s">
        <v>183</v>
      </c>
      <c r="C82" s="28">
        <v>580</v>
      </c>
      <c r="D82" s="28" t="s">
        <v>128</v>
      </c>
      <c r="E82" s="28" t="s">
        <v>106</v>
      </c>
      <c r="F82" s="28" t="s">
        <v>214</v>
      </c>
      <c r="G82" s="28" t="s">
        <v>63</v>
      </c>
      <c r="H82" s="28">
        <v>60</v>
      </c>
      <c r="I82" s="28">
        <v>26</v>
      </c>
      <c r="J82" s="38">
        <v>-4.6999999999999997E-5</v>
      </c>
      <c r="K82" s="28">
        <v>1</v>
      </c>
      <c r="L82" s="39">
        <v>-4.6999999999999997E-5</v>
      </c>
      <c r="M82" s="28" t="s">
        <v>65</v>
      </c>
      <c r="O82" s="28" t="s">
        <v>183</v>
      </c>
      <c r="P82" s="28">
        <v>580</v>
      </c>
      <c r="Q82" s="28" t="s">
        <v>128</v>
      </c>
      <c r="R82" s="28" t="s">
        <v>612</v>
      </c>
      <c r="S82" s="28" t="s">
        <v>214</v>
      </c>
      <c r="T82" s="28" t="s">
        <v>63</v>
      </c>
      <c r="U82" s="28">
        <v>10</v>
      </c>
      <c r="V82" s="28">
        <v>26</v>
      </c>
      <c r="W82" s="38">
        <v>-4.6999999999999997E-5</v>
      </c>
      <c r="X82" s="28">
        <v>1</v>
      </c>
      <c r="Y82" s="39">
        <v>-4.6999999999999997E-5</v>
      </c>
      <c r="Z82" s="28" t="s">
        <v>65</v>
      </c>
    </row>
    <row r="83" spans="2:26" x14ac:dyDescent="0.2">
      <c r="B83" s="28" t="s">
        <v>183</v>
      </c>
      <c r="C83" s="28">
        <v>580</v>
      </c>
      <c r="D83" s="28" t="s">
        <v>128</v>
      </c>
      <c r="E83" s="28" t="s">
        <v>106</v>
      </c>
      <c r="F83" s="28" t="s">
        <v>215</v>
      </c>
      <c r="G83" s="28" t="s">
        <v>64</v>
      </c>
      <c r="H83" s="28">
        <v>60</v>
      </c>
      <c r="I83" s="28">
        <v>24</v>
      </c>
      <c r="J83" s="38">
        <v>-9.2999999999999997E-5</v>
      </c>
      <c r="K83" s="28">
        <v>6</v>
      </c>
      <c r="L83" s="39">
        <v>-9.0000000000000006E-5</v>
      </c>
      <c r="M83" s="28" t="s">
        <v>65</v>
      </c>
      <c r="O83" s="28" t="s">
        <v>183</v>
      </c>
      <c r="P83" s="28">
        <v>580</v>
      </c>
      <c r="Q83" s="28" t="s">
        <v>128</v>
      </c>
      <c r="R83" s="28" t="s">
        <v>612</v>
      </c>
      <c r="S83" s="28" t="s">
        <v>215</v>
      </c>
      <c r="T83" s="28" t="s">
        <v>64</v>
      </c>
      <c r="U83" s="28">
        <v>10</v>
      </c>
      <c r="V83" s="28">
        <v>24</v>
      </c>
      <c r="W83" s="38">
        <v>-9.2999999999999997E-5</v>
      </c>
      <c r="X83" s="28">
        <v>6</v>
      </c>
      <c r="Y83" s="39">
        <v>-9.0000000000000006E-5</v>
      </c>
      <c r="Z83" s="28" t="s">
        <v>65</v>
      </c>
    </row>
    <row r="84" spans="2:26" x14ac:dyDescent="0.2">
      <c r="B84" s="28" t="s">
        <v>183</v>
      </c>
      <c r="C84" s="28">
        <v>566</v>
      </c>
      <c r="D84" s="28" t="s">
        <v>129</v>
      </c>
      <c r="E84" s="28" t="s">
        <v>106</v>
      </c>
      <c r="F84" s="28" t="s">
        <v>216</v>
      </c>
      <c r="G84" s="28" t="s">
        <v>63</v>
      </c>
      <c r="H84" s="28">
        <v>60</v>
      </c>
      <c r="I84" s="28">
        <v>26</v>
      </c>
      <c r="J84" s="38">
        <v>-5.5999999999999999E-5</v>
      </c>
      <c r="K84" s="28">
        <v>1</v>
      </c>
      <c r="L84" s="39">
        <v>-5.5000000000000002E-5</v>
      </c>
      <c r="M84" s="28" t="s">
        <v>65</v>
      </c>
      <c r="O84" s="28" t="s">
        <v>183</v>
      </c>
      <c r="P84" s="28">
        <v>566</v>
      </c>
      <c r="Q84" s="28" t="s">
        <v>129</v>
      </c>
      <c r="R84" s="28" t="s">
        <v>612</v>
      </c>
      <c r="S84" s="28" t="s">
        <v>216</v>
      </c>
      <c r="T84" s="28" t="s">
        <v>63</v>
      </c>
      <c r="U84" s="28">
        <v>10</v>
      </c>
      <c r="V84" s="28">
        <v>26</v>
      </c>
      <c r="W84" s="38">
        <v>-5.5999999999999999E-5</v>
      </c>
      <c r="X84" s="28">
        <v>1</v>
      </c>
      <c r="Y84" s="39">
        <v>-5.5999999999999999E-5</v>
      </c>
      <c r="Z84" s="28" t="s">
        <v>65</v>
      </c>
    </row>
    <row r="85" spans="2:26" x14ac:dyDescent="0.2">
      <c r="B85" s="28" t="s">
        <v>183</v>
      </c>
      <c r="C85" s="28">
        <v>566</v>
      </c>
      <c r="D85" s="28" t="s">
        <v>129</v>
      </c>
      <c r="E85" s="28" t="s">
        <v>106</v>
      </c>
      <c r="F85" s="28" t="s">
        <v>217</v>
      </c>
      <c r="G85" s="28" t="s">
        <v>64</v>
      </c>
      <c r="H85" s="28">
        <v>60</v>
      </c>
      <c r="I85" s="28">
        <v>24</v>
      </c>
      <c r="J85" s="38">
        <v>-9.5000000000000005E-5</v>
      </c>
      <c r="K85" s="28">
        <v>7</v>
      </c>
      <c r="L85" s="39">
        <v>-9.2999999999999997E-5</v>
      </c>
      <c r="M85" s="28" t="s">
        <v>65</v>
      </c>
      <c r="O85" s="28" t="s">
        <v>183</v>
      </c>
      <c r="P85" s="28">
        <v>566</v>
      </c>
      <c r="Q85" s="28" t="s">
        <v>129</v>
      </c>
      <c r="R85" s="28" t="s">
        <v>612</v>
      </c>
      <c r="S85" s="28" t="s">
        <v>217</v>
      </c>
      <c r="T85" s="28" t="s">
        <v>64</v>
      </c>
      <c r="U85" s="28">
        <v>10</v>
      </c>
      <c r="V85" s="28">
        <v>24</v>
      </c>
      <c r="W85" s="38">
        <v>-9.5000000000000005E-5</v>
      </c>
      <c r="X85" s="28">
        <v>7</v>
      </c>
      <c r="Y85" s="39">
        <v>-9.2999999999999997E-5</v>
      </c>
      <c r="Z85" s="28" t="s">
        <v>65</v>
      </c>
    </row>
    <row r="86" spans="2:26" x14ac:dyDescent="0.2">
      <c r="B86" s="28" t="s">
        <v>183</v>
      </c>
      <c r="C86" s="28">
        <v>575</v>
      </c>
      <c r="D86" s="28" t="s">
        <v>128</v>
      </c>
      <c r="E86" s="28" t="s">
        <v>106</v>
      </c>
      <c r="F86" s="28" t="s">
        <v>218</v>
      </c>
      <c r="G86" s="28" t="s">
        <v>63</v>
      </c>
      <c r="H86" s="28">
        <v>60</v>
      </c>
      <c r="I86" s="28">
        <v>21</v>
      </c>
      <c r="J86" s="38">
        <v>-3.4E-5</v>
      </c>
      <c r="K86" s="28">
        <v>5</v>
      </c>
      <c r="L86" s="39">
        <v>-3.4E-5</v>
      </c>
      <c r="M86" s="28" t="s">
        <v>65</v>
      </c>
      <c r="O86" s="28" t="s">
        <v>183</v>
      </c>
      <c r="P86" s="28">
        <v>575</v>
      </c>
      <c r="Q86" s="28" t="s">
        <v>128</v>
      </c>
      <c r="R86" s="28" t="s">
        <v>612</v>
      </c>
      <c r="S86" s="28" t="s">
        <v>218</v>
      </c>
      <c r="T86" s="28" t="s">
        <v>63</v>
      </c>
      <c r="U86" s="28">
        <v>10</v>
      </c>
      <c r="V86" s="28">
        <v>21</v>
      </c>
      <c r="W86" s="38">
        <v>-3.4E-5</v>
      </c>
      <c r="X86" s="28">
        <v>5</v>
      </c>
      <c r="Y86" s="39">
        <v>-3.4E-5</v>
      </c>
      <c r="Z86" s="28" t="s">
        <v>65</v>
      </c>
    </row>
    <row r="87" spans="2:26" x14ac:dyDescent="0.2">
      <c r="B87" s="28" t="s">
        <v>183</v>
      </c>
      <c r="C87" s="28">
        <v>575</v>
      </c>
      <c r="D87" s="28" t="s">
        <v>128</v>
      </c>
      <c r="E87" s="28" t="s">
        <v>106</v>
      </c>
      <c r="F87" s="28" t="s">
        <v>219</v>
      </c>
      <c r="G87" s="28" t="s">
        <v>64</v>
      </c>
      <c r="H87" s="28">
        <v>60</v>
      </c>
      <c r="I87" s="28">
        <v>24</v>
      </c>
      <c r="J87" s="38">
        <v>-8.2999999999999998E-5</v>
      </c>
      <c r="K87" s="28">
        <v>1</v>
      </c>
      <c r="L87" s="39">
        <v>-8.0000000000000007E-5</v>
      </c>
      <c r="M87" s="28" t="s">
        <v>65</v>
      </c>
      <c r="O87" s="28" t="s">
        <v>183</v>
      </c>
      <c r="P87" s="28">
        <v>575</v>
      </c>
      <c r="Q87" s="28" t="s">
        <v>128</v>
      </c>
      <c r="R87" s="28" t="s">
        <v>612</v>
      </c>
      <c r="S87" s="28" t="s">
        <v>219</v>
      </c>
      <c r="T87" s="28" t="s">
        <v>64</v>
      </c>
      <c r="U87" s="28">
        <v>10</v>
      </c>
      <c r="V87" s="28">
        <v>24</v>
      </c>
      <c r="W87" s="38">
        <v>-8.2999999999999998E-5</v>
      </c>
      <c r="X87" s="28">
        <v>1</v>
      </c>
      <c r="Y87" s="39">
        <v>-8.0000000000000007E-5</v>
      </c>
      <c r="Z87" s="28" t="s">
        <v>65</v>
      </c>
    </row>
    <row r="88" spans="2:26" x14ac:dyDescent="0.2">
      <c r="B88" s="28" t="s">
        <v>183</v>
      </c>
      <c r="C88" s="28">
        <v>559</v>
      </c>
      <c r="D88" s="28" t="s">
        <v>127</v>
      </c>
      <c r="E88" s="28" t="s">
        <v>106</v>
      </c>
      <c r="F88" s="28" t="s">
        <v>220</v>
      </c>
      <c r="G88" s="28" t="s">
        <v>63</v>
      </c>
      <c r="H88" s="28">
        <v>60</v>
      </c>
      <c r="I88" s="28">
        <v>24</v>
      </c>
      <c r="J88" s="38">
        <v>-8.7000000000000001E-5</v>
      </c>
      <c r="K88" s="28">
        <v>1</v>
      </c>
      <c r="L88" s="39">
        <v>-8.2999999999999998E-5</v>
      </c>
      <c r="M88" s="28" t="s">
        <v>65</v>
      </c>
      <c r="O88" s="28" t="s">
        <v>183</v>
      </c>
      <c r="P88" s="28">
        <v>559</v>
      </c>
      <c r="Q88" s="28" t="s">
        <v>127</v>
      </c>
      <c r="R88" s="28" t="s">
        <v>612</v>
      </c>
      <c r="S88" s="28" t="s">
        <v>220</v>
      </c>
      <c r="T88" s="28" t="s">
        <v>63</v>
      </c>
      <c r="U88" s="28">
        <v>10</v>
      </c>
      <c r="V88" s="28">
        <v>24</v>
      </c>
      <c r="W88" s="38">
        <v>-8.7000000000000001E-5</v>
      </c>
      <c r="X88" s="28">
        <v>1</v>
      </c>
      <c r="Y88" s="39">
        <v>-8.2999999999999998E-5</v>
      </c>
      <c r="Z88" s="28" t="s">
        <v>65</v>
      </c>
    </row>
    <row r="89" spans="2:26" x14ac:dyDescent="0.2">
      <c r="B89" s="28" t="s">
        <v>183</v>
      </c>
      <c r="C89" s="28">
        <v>559</v>
      </c>
      <c r="D89" s="28" t="s">
        <v>127</v>
      </c>
      <c r="E89" s="28" t="s">
        <v>106</v>
      </c>
      <c r="F89" s="28" t="s">
        <v>221</v>
      </c>
      <c r="G89" s="28" t="s">
        <v>64</v>
      </c>
      <c r="H89" s="28">
        <v>60</v>
      </c>
      <c r="I89" s="28">
        <v>22</v>
      </c>
      <c r="J89" s="38">
        <v>-6.3999999999999997E-5</v>
      </c>
      <c r="K89" s="28">
        <v>6</v>
      </c>
      <c r="L89" s="39">
        <v>-6.0999999999999999E-5</v>
      </c>
      <c r="M89" s="28" t="s">
        <v>65</v>
      </c>
      <c r="O89" s="28" t="s">
        <v>183</v>
      </c>
      <c r="P89" s="28">
        <v>559</v>
      </c>
      <c r="Q89" s="28" t="s">
        <v>127</v>
      </c>
      <c r="R89" s="28" t="s">
        <v>612</v>
      </c>
      <c r="S89" s="28" t="s">
        <v>221</v>
      </c>
      <c r="T89" s="28" t="s">
        <v>64</v>
      </c>
      <c r="U89" s="28">
        <v>10</v>
      </c>
      <c r="V89" s="28">
        <v>22</v>
      </c>
      <c r="W89" s="38">
        <v>-6.3999999999999997E-5</v>
      </c>
      <c r="X89" s="28">
        <v>6</v>
      </c>
      <c r="Y89" s="39">
        <v>-6.0999999999999999E-5</v>
      </c>
      <c r="Z89" s="28" t="s">
        <v>65</v>
      </c>
    </row>
    <row r="90" spans="2:26" x14ac:dyDescent="0.2">
      <c r="B90" s="28" t="s">
        <v>183</v>
      </c>
      <c r="C90" s="28">
        <v>571</v>
      </c>
      <c r="D90" s="28" t="s">
        <v>128</v>
      </c>
      <c r="E90" s="28" t="s">
        <v>106</v>
      </c>
      <c r="F90" s="28" t="s">
        <v>222</v>
      </c>
      <c r="G90" s="28" t="s">
        <v>63</v>
      </c>
      <c r="H90" s="28">
        <v>60</v>
      </c>
      <c r="I90" s="28">
        <v>26</v>
      </c>
      <c r="J90" s="38">
        <v>-7.2999999999999999E-5</v>
      </c>
      <c r="K90" s="28">
        <v>1</v>
      </c>
      <c r="L90" s="39">
        <v>-7.1000000000000005E-5</v>
      </c>
      <c r="M90" s="28" t="s">
        <v>65</v>
      </c>
      <c r="O90" s="28" t="s">
        <v>183</v>
      </c>
      <c r="P90" s="28">
        <v>571</v>
      </c>
      <c r="Q90" s="28" t="s">
        <v>128</v>
      </c>
      <c r="R90" s="28" t="s">
        <v>612</v>
      </c>
      <c r="S90" s="28" t="s">
        <v>222</v>
      </c>
      <c r="T90" s="28" t="s">
        <v>63</v>
      </c>
      <c r="U90" s="28">
        <v>10</v>
      </c>
      <c r="V90" s="28">
        <v>26</v>
      </c>
      <c r="W90" s="38">
        <v>-7.2999999999999999E-5</v>
      </c>
      <c r="X90" s="28">
        <v>1</v>
      </c>
      <c r="Y90" s="39">
        <v>-7.1000000000000005E-5</v>
      </c>
      <c r="Z90" s="28" t="s">
        <v>65</v>
      </c>
    </row>
    <row r="91" spans="2:26" x14ac:dyDescent="0.2">
      <c r="B91" s="28" t="s">
        <v>183</v>
      </c>
      <c r="C91" s="28">
        <v>571</v>
      </c>
      <c r="D91" s="28" t="s">
        <v>128</v>
      </c>
      <c r="E91" s="28" t="s">
        <v>106</v>
      </c>
      <c r="F91" s="28" t="s">
        <v>223</v>
      </c>
      <c r="G91" s="28" t="s">
        <v>64</v>
      </c>
      <c r="H91" s="28">
        <v>60</v>
      </c>
      <c r="I91" s="28">
        <v>24</v>
      </c>
      <c r="J91" s="38">
        <v>-8.7999999999999998E-5</v>
      </c>
      <c r="K91" s="28">
        <v>6</v>
      </c>
      <c r="L91" s="39">
        <v>-8.3999999999999995E-5</v>
      </c>
      <c r="M91" s="28" t="s">
        <v>65</v>
      </c>
      <c r="O91" s="28" t="s">
        <v>183</v>
      </c>
      <c r="P91" s="28">
        <v>571</v>
      </c>
      <c r="Q91" s="28" t="s">
        <v>128</v>
      </c>
      <c r="R91" s="28" t="s">
        <v>612</v>
      </c>
      <c r="S91" s="28" t="s">
        <v>223</v>
      </c>
      <c r="T91" s="28" t="s">
        <v>64</v>
      </c>
      <c r="U91" s="28">
        <v>10</v>
      </c>
      <c r="V91" s="28">
        <v>24</v>
      </c>
      <c r="W91" s="38">
        <v>-8.7999999999999998E-5</v>
      </c>
      <c r="X91" s="28">
        <v>6</v>
      </c>
      <c r="Y91" s="39">
        <v>-8.3999999999999995E-5</v>
      </c>
      <c r="Z91" s="28" t="s">
        <v>65</v>
      </c>
    </row>
    <row r="92" spans="2:26" x14ac:dyDescent="0.2">
      <c r="B92" s="28" t="s">
        <v>183</v>
      </c>
      <c r="C92" s="28">
        <v>567</v>
      </c>
      <c r="D92" s="28" t="s">
        <v>129</v>
      </c>
      <c r="E92" s="28" t="s">
        <v>106</v>
      </c>
      <c r="F92" s="28" t="s">
        <v>224</v>
      </c>
      <c r="G92" s="28" t="s">
        <v>63</v>
      </c>
      <c r="H92" s="28">
        <v>60</v>
      </c>
      <c r="I92" s="28">
        <v>26</v>
      </c>
      <c r="J92" s="38">
        <v>-8.6000000000000003E-5</v>
      </c>
      <c r="K92" s="28">
        <v>1</v>
      </c>
      <c r="L92" s="39">
        <v>-8.2999999999999998E-5</v>
      </c>
      <c r="M92" s="28" t="s">
        <v>65</v>
      </c>
      <c r="O92" s="28" t="s">
        <v>183</v>
      </c>
      <c r="P92" s="28">
        <v>567</v>
      </c>
      <c r="Q92" s="28" t="s">
        <v>129</v>
      </c>
      <c r="R92" s="28" t="s">
        <v>612</v>
      </c>
      <c r="S92" s="28" t="s">
        <v>224</v>
      </c>
      <c r="T92" s="28" t="s">
        <v>63</v>
      </c>
      <c r="U92" s="28">
        <v>10</v>
      </c>
      <c r="V92" s="28">
        <v>26</v>
      </c>
      <c r="W92" s="38">
        <v>-8.6000000000000003E-5</v>
      </c>
      <c r="X92" s="28">
        <v>1</v>
      </c>
      <c r="Y92" s="39">
        <v>-8.2999999999999998E-5</v>
      </c>
      <c r="Z92" s="28" t="s">
        <v>65</v>
      </c>
    </row>
    <row r="93" spans="2:26" x14ac:dyDescent="0.2">
      <c r="B93" s="28" t="s">
        <v>183</v>
      </c>
      <c r="C93" s="28">
        <v>567</v>
      </c>
      <c r="D93" s="28" t="s">
        <v>129</v>
      </c>
      <c r="E93" s="28" t="s">
        <v>106</v>
      </c>
      <c r="F93" s="28" t="s">
        <v>225</v>
      </c>
      <c r="G93" s="28" t="s">
        <v>64</v>
      </c>
      <c r="H93" s="28">
        <v>60</v>
      </c>
      <c r="I93" s="28">
        <v>24</v>
      </c>
      <c r="J93" s="38">
        <v>-9.5000000000000005E-5</v>
      </c>
      <c r="K93" s="28">
        <v>7</v>
      </c>
      <c r="L93" s="39">
        <v>-9.2E-5</v>
      </c>
      <c r="M93" s="28" t="s">
        <v>65</v>
      </c>
      <c r="O93" s="28" t="s">
        <v>183</v>
      </c>
      <c r="P93" s="28">
        <v>567</v>
      </c>
      <c r="Q93" s="28" t="s">
        <v>129</v>
      </c>
      <c r="R93" s="28" t="s">
        <v>612</v>
      </c>
      <c r="S93" s="28" t="s">
        <v>225</v>
      </c>
      <c r="T93" s="28" t="s">
        <v>64</v>
      </c>
      <c r="U93" s="28">
        <v>10</v>
      </c>
      <c r="V93" s="28">
        <v>24</v>
      </c>
      <c r="W93" s="38">
        <v>-9.5000000000000005E-5</v>
      </c>
      <c r="X93" s="28">
        <v>7</v>
      </c>
      <c r="Y93" s="39">
        <v>-9.2E-5</v>
      </c>
      <c r="Z93" s="28" t="s">
        <v>65</v>
      </c>
    </row>
    <row r="94" spans="2:26" x14ac:dyDescent="0.2">
      <c r="B94" s="28" t="s">
        <v>183</v>
      </c>
      <c r="C94" s="28">
        <v>568</v>
      </c>
      <c r="D94" s="28" t="s">
        <v>129</v>
      </c>
      <c r="E94" s="28" t="s">
        <v>106</v>
      </c>
      <c r="F94" s="28" t="s">
        <v>226</v>
      </c>
      <c r="G94" s="28" t="s">
        <v>63</v>
      </c>
      <c r="H94" s="28">
        <v>60</v>
      </c>
      <c r="I94" s="28">
        <v>26</v>
      </c>
      <c r="J94" s="38">
        <v>-8.6000000000000003E-5</v>
      </c>
      <c r="K94" s="28">
        <v>1</v>
      </c>
      <c r="L94" s="39">
        <v>-8.2999999999999998E-5</v>
      </c>
      <c r="M94" s="28" t="s">
        <v>65</v>
      </c>
      <c r="O94" s="28" t="s">
        <v>183</v>
      </c>
      <c r="P94" s="28">
        <v>568</v>
      </c>
      <c r="Q94" s="28" t="s">
        <v>129</v>
      </c>
      <c r="R94" s="28" t="s">
        <v>612</v>
      </c>
      <c r="S94" s="28" t="s">
        <v>226</v>
      </c>
      <c r="T94" s="28" t="s">
        <v>63</v>
      </c>
      <c r="U94" s="28">
        <v>10</v>
      </c>
      <c r="V94" s="28">
        <v>26</v>
      </c>
      <c r="W94" s="38">
        <v>-8.6000000000000003E-5</v>
      </c>
      <c r="X94" s="28">
        <v>1</v>
      </c>
      <c r="Y94" s="39">
        <v>-8.2999999999999998E-5</v>
      </c>
      <c r="Z94" s="28" t="s">
        <v>65</v>
      </c>
    </row>
    <row r="95" spans="2:26" x14ac:dyDescent="0.2">
      <c r="B95" s="28" t="s">
        <v>183</v>
      </c>
      <c r="C95" s="28">
        <v>568</v>
      </c>
      <c r="D95" s="28" t="s">
        <v>129</v>
      </c>
      <c r="E95" s="28" t="s">
        <v>106</v>
      </c>
      <c r="F95" s="28" t="s">
        <v>227</v>
      </c>
      <c r="G95" s="28" t="s">
        <v>64</v>
      </c>
      <c r="H95" s="28">
        <v>60</v>
      </c>
      <c r="I95" s="28">
        <v>24</v>
      </c>
      <c r="J95" s="38">
        <v>-9.5000000000000005E-5</v>
      </c>
      <c r="K95" s="28">
        <v>7</v>
      </c>
      <c r="L95" s="39">
        <v>-9.2E-5</v>
      </c>
      <c r="M95" s="28" t="s">
        <v>65</v>
      </c>
      <c r="O95" s="28" t="s">
        <v>183</v>
      </c>
      <c r="P95" s="28">
        <v>568</v>
      </c>
      <c r="Q95" s="28" t="s">
        <v>129</v>
      </c>
      <c r="R95" s="28" t="s">
        <v>612</v>
      </c>
      <c r="S95" s="28" t="s">
        <v>227</v>
      </c>
      <c r="T95" s="28" t="s">
        <v>64</v>
      </c>
      <c r="U95" s="28">
        <v>10</v>
      </c>
      <c r="V95" s="28">
        <v>24</v>
      </c>
      <c r="W95" s="38">
        <v>-9.5000000000000005E-5</v>
      </c>
      <c r="X95" s="28">
        <v>7</v>
      </c>
      <c r="Y95" s="39">
        <v>-9.2E-5</v>
      </c>
      <c r="Z95" s="28" t="s">
        <v>65</v>
      </c>
    </row>
    <row r="96" spans="2:26" x14ac:dyDescent="0.2">
      <c r="B96" s="28" t="s">
        <v>183</v>
      </c>
      <c r="C96" s="28">
        <v>572</v>
      </c>
      <c r="D96" s="28" t="s">
        <v>128</v>
      </c>
      <c r="E96" s="28" t="s">
        <v>106</v>
      </c>
      <c r="F96" s="28" t="s">
        <v>228</v>
      </c>
      <c r="G96" s="28" t="s">
        <v>63</v>
      </c>
      <c r="H96" s="28">
        <v>60</v>
      </c>
      <c r="I96" s="28">
        <v>26</v>
      </c>
      <c r="J96" s="38">
        <v>-7.2000000000000002E-5</v>
      </c>
      <c r="K96" s="28">
        <v>1</v>
      </c>
      <c r="L96" s="39">
        <v>-6.9999999999999994E-5</v>
      </c>
      <c r="M96" s="28" t="s">
        <v>65</v>
      </c>
      <c r="O96" s="28" t="s">
        <v>183</v>
      </c>
      <c r="P96" s="28">
        <v>572</v>
      </c>
      <c r="Q96" s="28" t="s">
        <v>128</v>
      </c>
      <c r="R96" s="28" t="s">
        <v>612</v>
      </c>
      <c r="S96" s="28" t="s">
        <v>228</v>
      </c>
      <c r="T96" s="28" t="s">
        <v>63</v>
      </c>
      <c r="U96" s="28">
        <v>10</v>
      </c>
      <c r="V96" s="28">
        <v>26</v>
      </c>
      <c r="W96" s="38">
        <v>-7.2000000000000002E-5</v>
      </c>
      <c r="X96" s="28">
        <v>1</v>
      </c>
      <c r="Y96" s="39">
        <v>-6.9999999999999994E-5</v>
      </c>
      <c r="Z96" s="28" t="s">
        <v>65</v>
      </c>
    </row>
    <row r="97" spans="2:26" x14ac:dyDescent="0.2">
      <c r="B97" s="28" t="s">
        <v>183</v>
      </c>
      <c r="C97" s="28">
        <v>572</v>
      </c>
      <c r="D97" s="28" t="s">
        <v>128</v>
      </c>
      <c r="E97" s="28" t="s">
        <v>106</v>
      </c>
      <c r="F97" s="28" t="s">
        <v>229</v>
      </c>
      <c r="G97" s="28" t="s">
        <v>64</v>
      </c>
      <c r="H97" s="28">
        <v>60</v>
      </c>
      <c r="I97" s="28">
        <v>24</v>
      </c>
      <c r="J97" s="38">
        <v>-8.7999999999999998E-5</v>
      </c>
      <c r="K97" s="28">
        <v>6</v>
      </c>
      <c r="L97" s="39">
        <v>-8.5000000000000006E-5</v>
      </c>
      <c r="M97" s="28" t="s">
        <v>65</v>
      </c>
      <c r="O97" s="28" t="s">
        <v>183</v>
      </c>
      <c r="P97" s="28">
        <v>572</v>
      </c>
      <c r="Q97" s="28" t="s">
        <v>128</v>
      </c>
      <c r="R97" s="28" t="s">
        <v>612</v>
      </c>
      <c r="S97" s="28" t="s">
        <v>229</v>
      </c>
      <c r="T97" s="28" t="s">
        <v>64</v>
      </c>
      <c r="U97" s="28">
        <v>10</v>
      </c>
      <c r="V97" s="28">
        <v>24</v>
      </c>
      <c r="W97" s="38">
        <v>-8.7999999999999998E-5</v>
      </c>
      <c r="X97" s="28">
        <v>6</v>
      </c>
      <c r="Y97" s="39">
        <v>-8.5000000000000006E-5</v>
      </c>
      <c r="Z97" s="28" t="s">
        <v>65</v>
      </c>
    </row>
    <row r="98" spans="2:26" x14ac:dyDescent="0.2">
      <c r="B98" s="28" t="s">
        <v>183</v>
      </c>
      <c r="C98" s="28">
        <v>560</v>
      </c>
      <c r="D98" s="28" t="s">
        <v>127</v>
      </c>
      <c r="E98" s="28" t="s">
        <v>106</v>
      </c>
      <c r="F98" s="28" t="s">
        <v>230</v>
      </c>
      <c r="G98" s="28" t="s">
        <v>63</v>
      </c>
      <c r="H98" s="28">
        <v>60</v>
      </c>
      <c r="I98" s="28">
        <v>24</v>
      </c>
      <c r="J98" s="38">
        <v>-6.2000000000000003E-5</v>
      </c>
      <c r="K98" s="28">
        <v>1</v>
      </c>
      <c r="L98" s="39">
        <v>-5.8999999999999998E-5</v>
      </c>
      <c r="M98" s="28" t="s">
        <v>65</v>
      </c>
      <c r="O98" s="28" t="s">
        <v>183</v>
      </c>
      <c r="P98" s="28">
        <v>560</v>
      </c>
      <c r="Q98" s="28" t="s">
        <v>127</v>
      </c>
      <c r="R98" s="28" t="s">
        <v>612</v>
      </c>
      <c r="S98" s="28" t="s">
        <v>230</v>
      </c>
      <c r="T98" s="28" t="s">
        <v>63</v>
      </c>
      <c r="U98" s="28">
        <v>10</v>
      </c>
      <c r="V98" s="28">
        <v>24</v>
      </c>
      <c r="W98" s="38">
        <v>-6.2000000000000003E-5</v>
      </c>
      <c r="X98" s="28">
        <v>1</v>
      </c>
      <c r="Y98" s="39">
        <v>-5.8999999999999998E-5</v>
      </c>
      <c r="Z98" s="28" t="s">
        <v>65</v>
      </c>
    </row>
    <row r="99" spans="2:26" x14ac:dyDescent="0.2">
      <c r="B99" s="28" t="s">
        <v>183</v>
      </c>
      <c r="C99" s="28">
        <v>560</v>
      </c>
      <c r="D99" s="28" t="s">
        <v>127</v>
      </c>
      <c r="E99" s="28" t="s">
        <v>106</v>
      </c>
      <c r="F99" s="28" t="s">
        <v>231</v>
      </c>
      <c r="G99" s="28" t="s">
        <v>64</v>
      </c>
      <c r="H99" s="28">
        <v>60</v>
      </c>
      <c r="I99" s="28">
        <v>22</v>
      </c>
      <c r="J99" s="38">
        <v>-9.0000000000000006E-5</v>
      </c>
      <c r="K99" s="28">
        <v>6</v>
      </c>
      <c r="L99" s="39">
        <v>-8.6000000000000003E-5</v>
      </c>
      <c r="M99" s="28" t="s">
        <v>65</v>
      </c>
      <c r="O99" s="28" t="s">
        <v>183</v>
      </c>
      <c r="P99" s="28">
        <v>560</v>
      </c>
      <c r="Q99" s="28" t="s">
        <v>127</v>
      </c>
      <c r="R99" s="28" t="s">
        <v>612</v>
      </c>
      <c r="S99" s="28" t="s">
        <v>231</v>
      </c>
      <c r="T99" s="28" t="s">
        <v>64</v>
      </c>
      <c r="U99" s="28">
        <v>10</v>
      </c>
      <c r="V99" s="28">
        <v>22</v>
      </c>
      <c r="W99" s="38">
        <v>-9.0000000000000006E-5</v>
      </c>
      <c r="X99" s="28">
        <v>6</v>
      </c>
      <c r="Y99" s="39">
        <v>-8.6000000000000003E-5</v>
      </c>
      <c r="Z99" s="28" t="s">
        <v>65</v>
      </c>
    </row>
    <row r="100" spans="2:26" x14ac:dyDescent="0.2">
      <c r="B100" s="28" t="s">
        <v>232</v>
      </c>
      <c r="C100" s="28">
        <v>313</v>
      </c>
      <c r="D100" s="28" t="s">
        <v>127</v>
      </c>
      <c r="E100" s="28" t="s">
        <v>106</v>
      </c>
      <c r="F100" s="28" t="s">
        <v>233</v>
      </c>
      <c r="G100" s="28" t="s">
        <v>63</v>
      </c>
      <c r="H100" s="28">
        <v>60</v>
      </c>
      <c r="I100" s="28">
        <v>22</v>
      </c>
      <c r="J100" s="38">
        <v>-9.3999999999999994E-5</v>
      </c>
      <c r="K100" s="28">
        <v>6</v>
      </c>
      <c r="L100" s="39">
        <v>-9.0000000000000006E-5</v>
      </c>
      <c r="M100" s="28" t="s">
        <v>65</v>
      </c>
      <c r="O100" s="28" t="s">
        <v>232</v>
      </c>
      <c r="P100" s="28">
        <v>313</v>
      </c>
      <c r="Q100" s="28" t="s">
        <v>127</v>
      </c>
      <c r="R100" s="28" t="s">
        <v>612</v>
      </c>
      <c r="S100" s="28" t="s">
        <v>233</v>
      </c>
      <c r="T100" s="28" t="s">
        <v>63</v>
      </c>
      <c r="U100" s="28">
        <v>10</v>
      </c>
      <c r="V100" s="28">
        <v>22</v>
      </c>
      <c r="W100" s="38">
        <v>-9.3999999999999994E-5</v>
      </c>
      <c r="X100" s="28">
        <v>6</v>
      </c>
      <c r="Y100" s="39">
        <v>-9.0000000000000006E-5</v>
      </c>
      <c r="Z100" s="28" t="s">
        <v>65</v>
      </c>
    </row>
    <row r="101" spans="2:26" x14ac:dyDescent="0.2">
      <c r="B101" s="28" t="s">
        <v>232</v>
      </c>
      <c r="C101" s="28">
        <v>313</v>
      </c>
      <c r="D101" s="28" t="s">
        <v>127</v>
      </c>
      <c r="E101" s="28" t="s">
        <v>106</v>
      </c>
      <c r="F101" s="28" t="s">
        <v>234</v>
      </c>
      <c r="G101" s="28" t="s">
        <v>64</v>
      </c>
      <c r="H101" s="28">
        <v>60</v>
      </c>
      <c r="I101" s="28">
        <v>24</v>
      </c>
      <c r="J101" s="38">
        <v>-8.1000000000000004E-5</v>
      </c>
      <c r="K101" s="28">
        <v>1</v>
      </c>
      <c r="L101" s="39">
        <v>-7.7999999999999999E-5</v>
      </c>
      <c r="M101" s="28" t="s">
        <v>65</v>
      </c>
      <c r="O101" s="28" t="s">
        <v>232</v>
      </c>
      <c r="P101" s="28">
        <v>313</v>
      </c>
      <c r="Q101" s="28" t="s">
        <v>127</v>
      </c>
      <c r="R101" s="28" t="s">
        <v>612</v>
      </c>
      <c r="S101" s="28" t="s">
        <v>234</v>
      </c>
      <c r="T101" s="28" t="s">
        <v>64</v>
      </c>
      <c r="U101" s="28">
        <v>10</v>
      </c>
      <c r="V101" s="28">
        <v>24</v>
      </c>
      <c r="W101" s="38">
        <v>-8.1000000000000004E-5</v>
      </c>
      <c r="X101" s="28">
        <v>1</v>
      </c>
      <c r="Y101" s="39">
        <v>-7.7999999999999999E-5</v>
      </c>
      <c r="Z101" s="28" t="s">
        <v>65</v>
      </c>
    </row>
    <row r="102" spans="2:26" x14ac:dyDescent="0.2">
      <c r="B102" s="28" t="s">
        <v>232</v>
      </c>
      <c r="C102" s="28">
        <v>325</v>
      </c>
      <c r="D102" s="28" t="s">
        <v>128</v>
      </c>
      <c r="E102" s="28" t="s">
        <v>106</v>
      </c>
      <c r="F102" s="28" t="s">
        <v>235</v>
      </c>
      <c r="G102" s="28" t="s">
        <v>63</v>
      </c>
      <c r="H102" s="28">
        <v>60</v>
      </c>
      <c r="I102" s="28">
        <v>24</v>
      </c>
      <c r="J102" s="38">
        <v>-8.3999999999999995E-5</v>
      </c>
      <c r="K102" s="28">
        <v>6</v>
      </c>
      <c r="L102" s="39">
        <v>-8.2000000000000001E-5</v>
      </c>
      <c r="M102" s="28" t="s">
        <v>65</v>
      </c>
      <c r="O102" s="28" t="s">
        <v>232</v>
      </c>
      <c r="P102" s="28">
        <v>325</v>
      </c>
      <c r="Q102" s="28" t="s">
        <v>128</v>
      </c>
      <c r="R102" s="28" t="s">
        <v>612</v>
      </c>
      <c r="S102" s="28" t="s">
        <v>235</v>
      </c>
      <c r="T102" s="28" t="s">
        <v>63</v>
      </c>
      <c r="U102" s="28">
        <v>10</v>
      </c>
      <c r="V102" s="28">
        <v>24</v>
      </c>
      <c r="W102" s="38">
        <v>-8.3999999999999995E-5</v>
      </c>
      <c r="X102" s="28">
        <v>6</v>
      </c>
      <c r="Y102" s="39">
        <v>-8.2000000000000001E-5</v>
      </c>
      <c r="Z102" s="28" t="s">
        <v>65</v>
      </c>
    </row>
    <row r="103" spans="2:26" x14ac:dyDescent="0.2">
      <c r="B103" s="28" t="s">
        <v>232</v>
      </c>
      <c r="C103" s="28">
        <v>325</v>
      </c>
      <c r="D103" s="28" t="s">
        <v>128</v>
      </c>
      <c r="E103" s="28" t="s">
        <v>106</v>
      </c>
      <c r="F103" s="28" t="s">
        <v>236</v>
      </c>
      <c r="G103" s="28" t="s">
        <v>64</v>
      </c>
      <c r="H103" s="28">
        <v>60</v>
      </c>
      <c r="I103" s="28">
        <v>26</v>
      </c>
      <c r="J103" s="38">
        <v>-1.16E-4</v>
      </c>
      <c r="K103" s="28">
        <v>1</v>
      </c>
      <c r="L103" s="39">
        <v>-1.12E-4</v>
      </c>
      <c r="M103" s="28" t="s">
        <v>65</v>
      </c>
      <c r="O103" s="28" t="s">
        <v>232</v>
      </c>
      <c r="P103" s="28">
        <v>325</v>
      </c>
      <c r="Q103" s="28" t="s">
        <v>128</v>
      </c>
      <c r="R103" s="28" t="s">
        <v>612</v>
      </c>
      <c r="S103" s="28" t="s">
        <v>236</v>
      </c>
      <c r="T103" s="28" t="s">
        <v>64</v>
      </c>
      <c r="U103" s="28">
        <v>10</v>
      </c>
      <c r="V103" s="28">
        <v>26</v>
      </c>
      <c r="W103" s="38">
        <v>-1.16E-4</v>
      </c>
      <c r="X103" s="28">
        <v>1</v>
      </c>
      <c r="Y103" s="39">
        <v>-1.12E-4</v>
      </c>
      <c r="Z103" s="28" t="s">
        <v>65</v>
      </c>
    </row>
    <row r="104" spans="2:26" x14ac:dyDescent="0.2">
      <c r="B104" s="28" t="s">
        <v>232</v>
      </c>
      <c r="C104" s="28">
        <v>321</v>
      </c>
      <c r="D104" s="28" t="s">
        <v>129</v>
      </c>
      <c r="E104" s="28" t="s">
        <v>106</v>
      </c>
      <c r="F104" s="28" t="s">
        <v>237</v>
      </c>
      <c r="G104" s="28" t="s">
        <v>63</v>
      </c>
      <c r="H104" s="28">
        <v>60</v>
      </c>
      <c r="I104" s="28">
        <v>24</v>
      </c>
      <c r="J104" s="38">
        <v>-9.7999999999999997E-5</v>
      </c>
      <c r="K104" s="28">
        <v>7</v>
      </c>
      <c r="L104" s="39">
        <v>-9.5000000000000005E-5</v>
      </c>
      <c r="M104" s="28" t="s">
        <v>65</v>
      </c>
      <c r="O104" s="28" t="s">
        <v>232</v>
      </c>
      <c r="P104" s="28">
        <v>321</v>
      </c>
      <c r="Q104" s="28" t="s">
        <v>129</v>
      </c>
      <c r="R104" s="28" t="s">
        <v>612</v>
      </c>
      <c r="S104" s="28" t="s">
        <v>237</v>
      </c>
      <c r="T104" s="28" t="s">
        <v>63</v>
      </c>
      <c r="U104" s="28">
        <v>10</v>
      </c>
      <c r="V104" s="28">
        <v>24</v>
      </c>
      <c r="W104" s="38">
        <v>-9.7999999999999997E-5</v>
      </c>
      <c r="X104" s="28">
        <v>7</v>
      </c>
      <c r="Y104" s="39">
        <v>-9.5000000000000005E-5</v>
      </c>
      <c r="Z104" s="28" t="s">
        <v>65</v>
      </c>
    </row>
    <row r="105" spans="2:26" x14ac:dyDescent="0.2">
      <c r="B105" s="28" t="s">
        <v>232</v>
      </c>
      <c r="C105" s="28">
        <v>321</v>
      </c>
      <c r="D105" s="28" t="s">
        <v>129</v>
      </c>
      <c r="E105" s="28" t="s">
        <v>106</v>
      </c>
      <c r="F105" s="28" t="s">
        <v>238</v>
      </c>
      <c r="G105" s="28" t="s">
        <v>64</v>
      </c>
      <c r="H105" s="28">
        <v>60</v>
      </c>
      <c r="I105" s="28">
        <v>26</v>
      </c>
      <c r="J105" s="38">
        <v>-1.2400000000000001E-4</v>
      </c>
      <c r="K105" s="28">
        <v>1</v>
      </c>
      <c r="L105" s="39">
        <v>-1.21E-4</v>
      </c>
      <c r="M105" s="28" t="s">
        <v>65</v>
      </c>
      <c r="O105" s="28" t="s">
        <v>232</v>
      </c>
      <c r="P105" s="28">
        <v>321</v>
      </c>
      <c r="Q105" s="28" t="s">
        <v>129</v>
      </c>
      <c r="R105" s="28" t="s">
        <v>612</v>
      </c>
      <c r="S105" s="28" t="s">
        <v>238</v>
      </c>
      <c r="T105" s="28" t="s">
        <v>64</v>
      </c>
      <c r="U105" s="28">
        <v>10</v>
      </c>
      <c r="V105" s="28">
        <v>26</v>
      </c>
      <c r="W105" s="38">
        <v>-1.2400000000000001E-4</v>
      </c>
      <c r="X105" s="28">
        <v>1</v>
      </c>
      <c r="Y105" s="39">
        <v>-1.21E-4</v>
      </c>
      <c r="Z105" s="28" t="s">
        <v>65</v>
      </c>
    </row>
    <row r="106" spans="2:26" x14ac:dyDescent="0.2">
      <c r="B106" s="28" t="s">
        <v>232</v>
      </c>
      <c r="C106" s="28">
        <v>322</v>
      </c>
      <c r="D106" s="28" t="s">
        <v>129</v>
      </c>
      <c r="E106" s="28" t="s">
        <v>106</v>
      </c>
      <c r="F106" s="28" t="s">
        <v>239</v>
      </c>
      <c r="G106" s="28" t="s">
        <v>63</v>
      </c>
      <c r="H106" s="28">
        <v>60</v>
      </c>
      <c r="I106" s="28">
        <v>24</v>
      </c>
      <c r="J106" s="38">
        <v>-9.7999999999999997E-5</v>
      </c>
      <c r="K106" s="28">
        <v>7</v>
      </c>
      <c r="L106" s="39">
        <v>-9.5000000000000005E-5</v>
      </c>
      <c r="M106" s="28" t="s">
        <v>65</v>
      </c>
      <c r="O106" s="28" t="s">
        <v>232</v>
      </c>
      <c r="P106" s="28">
        <v>322</v>
      </c>
      <c r="Q106" s="28" t="s">
        <v>129</v>
      </c>
      <c r="R106" s="28" t="s">
        <v>612</v>
      </c>
      <c r="S106" s="28" t="s">
        <v>239</v>
      </c>
      <c r="T106" s="28" t="s">
        <v>63</v>
      </c>
      <c r="U106" s="28">
        <v>10</v>
      </c>
      <c r="V106" s="28">
        <v>24</v>
      </c>
      <c r="W106" s="38">
        <v>-9.7999999999999997E-5</v>
      </c>
      <c r="X106" s="28">
        <v>7</v>
      </c>
      <c r="Y106" s="39">
        <v>-9.5000000000000005E-5</v>
      </c>
      <c r="Z106" s="28" t="s">
        <v>65</v>
      </c>
    </row>
    <row r="107" spans="2:26" x14ac:dyDescent="0.2">
      <c r="B107" s="28" t="s">
        <v>232</v>
      </c>
      <c r="C107" s="28">
        <v>322</v>
      </c>
      <c r="D107" s="28" t="s">
        <v>129</v>
      </c>
      <c r="E107" s="28" t="s">
        <v>106</v>
      </c>
      <c r="F107" s="28" t="s">
        <v>240</v>
      </c>
      <c r="G107" s="28" t="s">
        <v>64</v>
      </c>
      <c r="H107" s="28">
        <v>60</v>
      </c>
      <c r="I107" s="28">
        <v>26</v>
      </c>
      <c r="J107" s="38">
        <v>-1.2400000000000001E-4</v>
      </c>
      <c r="K107" s="28">
        <v>1</v>
      </c>
      <c r="L107" s="39">
        <v>-1.21E-4</v>
      </c>
      <c r="M107" s="28" t="s">
        <v>65</v>
      </c>
      <c r="O107" s="28" t="s">
        <v>232</v>
      </c>
      <c r="P107" s="28">
        <v>322</v>
      </c>
      <c r="Q107" s="28" t="s">
        <v>129</v>
      </c>
      <c r="R107" s="28" t="s">
        <v>612</v>
      </c>
      <c r="S107" s="28" t="s">
        <v>240</v>
      </c>
      <c r="T107" s="28" t="s">
        <v>64</v>
      </c>
      <c r="U107" s="28">
        <v>10</v>
      </c>
      <c r="V107" s="28">
        <v>26</v>
      </c>
      <c r="W107" s="38">
        <v>-1.2400000000000001E-4</v>
      </c>
      <c r="X107" s="28">
        <v>1</v>
      </c>
      <c r="Y107" s="39">
        <v>-1.21E-4</v>
      </c>
      <c r="Z107" s="28" t="s">
        <v>65</v>
      </c>
    </row>
    <row r="108" spans="2:26" x14ac:dyDescent="0.2">
      <c r="B108" s="28" t="s">
        <v>232</v>
      </c>
      <c r="C108" s="28">
        <v>326</v>
      </c>
      <c r="D108" s="28" t="s">
        <v>128</v>
      </c>
      <c r="E108" s="28" t="s">
        <v>106</v>
      </c>
      <c r="F108" s="28" t="s">
        <v>241</v>
      </c>
      <c r="G108" s="28" t="s">
        <v>63</v>
      </c>
      <c r="H108" s="28">
        <v>60</v>
      </c>
      <c r="I108" s="28">
        <v>24</v>
      </c>
      <c r="J108" s="38">
        <v>-8.2999999999999998E-5</v>
      </c>
      <c r="K108" s="28">
        <v>6</v>
      </c>
      <c r="L108" s="39">
        <v>-8.2000000000000001E-5</v>
      </c>
      <c r="M108" s="28" t="s">
        <v>65</v>
      </c>
      <c r="O108" s="28" t="s">
        <v>232</v>
      </c>
      <c r="P108" s="28">
        <v>326</v>
      </c>
      <c r="Q108" s="28" t="s">
        <v>128</v>
      </c>
      <c r="R108" s="28" t="s">
        <v>612</v>
      </c>
      <c r="S108" s="28" t="s">
        <v>241</v>
      </c>
      <c r="T108" s="28" t="s">
        <v>63</v>
      </c>
      <c r="U108" s="28">
        <v>10</v>
      </c>
      <c r="V108" s="28">
        <v>24</v>
      </c>
      <c r="W108" s="38">
        <v>-8.2999999999999998E-5</v>
      </c>
      <c r="X108" s="28">
        <v>6</v>
      </c>
      <c r="Y108" s="39">
        <v>-8.2000000000000001E-5</v>
      </c>
      <c r="Z108" s="28" t="s">
        <v>65</v>
      </c>
    </row>
    <row r="109" spans="2:26" x14ac:dyDescent="0.2">
      <c r="B109" s="28" t="s">
        <v>232</v>
      </c>
      <c r="C109" s="28">
        <v>326</v>
      </c>
      <c r="D109" s="28" t="s">
        <v>128</v>
      </c>
      <c r="E109" s="28" t="s">
        <v>106</v>
      </c>
      <c r="F109" s="28" t="s">
        <v>242</v>
      </c>
      <c r="G109" s="28" t="s">
        <v>64</v>
      </c>
      <c r="H109" s="28">
        <v>60</v>
      </c>
      <c r="I109" s="28">
        <v>26</v>
      </c>
      <c r="J109" s="38">
        <v>-1.17E-4</v>
      </c>
      <c r="K109" s="28">
        <v>1</v>
      </c>
      <c r="L109" s="39">
        <v>-1.13E-4</v>
      </c>
      <c r="M109" s="28" t="s">
        <v>65</v>
      </c>
      <c r="O109" s="28" t="s">
        <v>232</v>
      </c>
      <c r="P109" s="28">
        <v>326</v>
      </c>
      <c r="Q109" s="28" t="s">
        <v>128</v>
      </c>
      <c r="R109" s="28" t="s">
        <v>612</v>
      </c>
      <c r="S109" s="28" t="s">
        <v>242</v>
      </c>
      <c r="T109" s="28" t="s">
        <v>64</v>
      </c>
      <c r="U109" s="28">
        <v>10</v>
      </c>
      <c r="V109" s="28">
        <v>26</v>
      </c>
      <c r="W109" s="38">
        <v>-1.17E-4</v>
      </c>
      <c r="X109" s="28">
        <v>1</v>
      </c>
      <c r="Y109" s="39">
        <v>-1.13E-4</v>
      </c>
      <c r="Z109" s="28" t="s">
        <v>65</v>
      </c>
    </row>
    <row r="110" spans="2:26" x14ac:dyDescent="0.2">
      <c r="B110" s="28" t="s">
        <v>232</v>
      </c>
      <c r="C110" s="28">
        <v>314</v>
      </c>
      <c r="D110" s="28" t="s">
        <v>127</v>
      </c>
      <c r="E110" s="28" t="s">
        <v>106</v>
      </c>
      <c r="F110" s="28" t="s">
        <v>243</v>
      </c>
      <c r="G110" s="28" t="s">
        <v>63</v>
      </c>
      <c r="H110" s="28">
        <v>60</v>
      </c>
      <c r="I110" s="28">
        <v>22</v>
      </c>
      <c r="J110" s="38">
        <v>-7.2000000000000002E-5</v>
      </c>
      <c r="K110" s="28">
        <v>6</v>
      </c>
      <c r="L110" s="39">
        <v>-6.9999999999999994E-5</v>
      </c>
      <c r="M110" s="28" t="s">
        <v>65</v>
      </c>
      <c r="O110" s="28" t="s">
        <v>232</v>
      </c>
      <c r="P110" s="28">
        <v>314</v>
      </c>
      <c r="Q110" s="28" t="s">
        <v>127</v>
      </c>
      <c r="R110" s="28" t="s">
        <v>612</v>
      </c>
      <c r="S110" s="28" t="s">
        <v>243</v>
      </c>
      <c r="T110" s="28" t="s">
        <v>63</v>
      </c>
      <c r="U110" s="28">
        <v>10</v>
      </c>
      <c r="V110" s="28">
        <v>22</v>
      </c>
      <c r="W110" s="38">
        <v>-7.2000000000000002E-5</v>
      </c>
      <c r="X110" s="28">
        <v>6</v>
      </c>
      <c r="Y110" s="39">
        <v>-6.9999999999999994E-5</v>
      </c>
      <c r="Z110" s="28" t="s">
        <v>65</v>
      </c>
    </row>
    <row r="111" spans="2:26" x14ac:dyDescent="0.2">
      <c r="B111" s="28" t="s">
        <v>232</v>
      </c>
      <c r="C111" s="28">
        <v>314</v>
      </c>
      <c r="D111" s="28" t="s">
        <v>127</v>
      </c>
      <c r="E111" s="28" t="s">
        <v>106</v>
      </c>
      <c r="F111" s="28" t="s">
        <v>244</v>
      </c>
      <c r="G111" s="28" t="s">
        <v>64</v>
      </c>
      <c r="H111" s="28">
        <v>60</v>
      </c>
      <c r="I111" s="28">
        <v>24</v>
      </c>
      <c r="J111" s="38">
        <v>-1.15E-4</v>
      </c>
      <c r="K111" s="28">
        <v>1</v>
      </c>
      <c r="L111" s="39">
        <v>-1.1E-4</v>
      </c>
      <c r="M111" s="28" t="s">
        <v>65</v>
      </c>
      <c r="O111" s="28" t="s">
        <v>232</v>
      </c>
      <c r="P111" s="28">
        <v>314</v>
      </c>
      <c r="Q111" s="28" t="s">
        <v>127</v>
      </c>
      <c r="R111" s="28" t="s">
        <v>612</v>
      </c>
      <c r="S111" s="28" t="s">
        <v>244</v>
      </c>
      <c r="T111" s="28" t="s">
        <v>64</v>
      </c>
      <c r="U111" s="28">
        <v>10</v>
      </c>
      <c r="V111" s="28">
        <v>24</v>
      </c>
      <c r="W111" s="38">
        <v>-1.15E-4</v>
      </c>
      <c r="X111" s="28">
        <v>1</v>
      </c>
      <c r="Y111" s="39">
        <v>-1.1E-4</v>
      </c>
      <c r="Z111" s="28" t="s">
        <v>65</v>
      </c>
    </row>
    <row r="112" spans="2:26" x14ac:dyDescent="0.2">
      <c r="B112" s="28" t="s">
        <v>232</v>
      </c>
      <c r="C112" s="28">
        <v>330</v>
      </c>
      <c r="D112" s="28" t="s">
        <v>128</v>
      </c>
      <c r="E112" s="28" t="s">
        <v>106</v>
      </c>
      <c r="F112" s="28" t="s">
        <v>245</v>
      </c>
      <c r="G112" s="28" t="s">
        <v>63</v>
      </c>
      <c r="H112" s="28">
        <v>60</v>
      </c>
      <c r="I112" s="28">
        <v>24</v>
      </c>
      <c r="J112" s="38">
        <v>-7.7999999999999999E-5</v>
      </c>
      <c r="K112" s="28">
        <v>1</v>
      </c>
      <c r="L112" s="39">
        <v>-7.4999999999999993E-5</v>
      </c>
      <c r="M112" s="28" t="s">
        <v>65</v>
      </c>
      <c r="O112" s="28" t="s">
        <v>232</v>
      </c>
      <c r="P112" s="28">
        <v>330</v>
      </c>
      <c r="Q112" s="28" t="s">
        <v>128</v>
      </c>
      <c r="R112" s="28" t="s">
        <v>612</v>
      </c>
      <c r="S112" s="28" t="s">
        <v>245</v>
      </c>
      <c r="T112" s="28" t="s">
        <v>63</v>
      </c>
      <c r="U112" s="28">
        <v>10</v>
      </c>
      <c r="V112" s="28">
        <v>24</v>
      </c>
      <c r="W112" s="38">
        <v>-7.7999999999999999E-5</v>
      </c>
      <c r="X112" s="28">
        <v>1</v>
      </c>
      <c r="Y112" s="39">
        <v>-7.4999999999999993E-5</v>
      </c>
      <c r="Z112" s="28" t="s">
        <v>65</v>
      </c>
    </row>
    <row r="113" spans="2:26" x14ac:dyDescent="0.2">
      <c r="B113" s="28" t="s">
        <v>232</v>
      </c>
      <c r="C113" s="28">
        <v>330</v>
      </c>
      <c r="D113" s="28" t="s">
        <v>128</v>
      </c>
      <c r="E113" s="28" t="s">
        <v>106</v>
      </c>
      <c r="F113" s="28" t="s">
        <v>246</v>
      </c>
      <c r="G113" s="28" t="s">
        <v>64</v>
      </c>
      <c r="H113" s="28">
        <v>60</v>
      </c>
      <c r="I113" s="28">
        <v>25</v>
      </c>
      <c r="J113" s="38">
        <v>-7.2000000000000002E-5</v>
      </c>
      <c r="K113" s="28">
        <v>1</v>
      </c>
      <c r="L113" s="39">
        <v>-6.9999999999999994E-5</v>
      </c>
      <c r="M113" s="28" t="s">
        <v>65</v>
      </c>
      <c r="O113" s="28" t="s">
        <v>232</v>
      </c>
      <c r="P113" s="28">
        <v>330</v>
      </c>
      <c r="Q113" s="28" t="s">
        <v>128</v>
      </c>
      <c r="R113" s="28" t="s">
        <v>612</v>
      </c>
      <c r="S113" s="28" t="s">
        <v>246</v>
      </c>
      <c r="T113" s="28" t="s">
        <v>64</v>
      </c>
      <c r="U113" s="28">
        <v>10</v>
      </c>
      <c r="V113" s="28">
        <v>25</v>
      </c>
      <c r="W113" s="38">
        <v>-7.2000000000000002E-5</v>
      </c>
      <c r="X113" s="28">
        <v>1</v>
      </c>
      <c r="Y113" s="39">
        <v>-6.9999999999999994E-5</v>
      </c>
      <c r="Z113" s="28" t="s">
        <v>65</v>
      </c>
    </row>
    <row r="114" spans="2:26" x14ac:dyDescent="0.2">
      <c r="B114" s="28" t="s">
        <v>232</v>
      </c>
      <c r="C114" s="28">
        <v>315</v>
      </c>
      <c r="D114" s="28" t="s">
        <v>129</v>
      </c>
      <c r="E114" s="28" t="s">
        <v>106</v>
      </c>
      <c r="F114" s="28" t="s">
        <v>247</v>
      </c>
      <c r="G114" s="28" t="s">
        <v>63</v>
      </c>
      <c r="H114" s="28">
        <v>60</v>
      </c>
      <c r="I114" s="28">
        <v>24</v>
      </c>
      <c r="J114" s="38">
        <v>-7.2000000000000002E-5</v>
      </c>
      <c r="K114" s="28">
        <v>7</v>
      </c>
      <c r="L114" s="39">
        <v>-7.2000000000000002E-5</v>
      </c>
      <c r="M114" s="28" t="s">
        <v>65</v>
      </c>
      <c r="O114" s="28" t="s">
        <v>232</v>
      </c>
      <c r="P114" s="28">
        <v>315</v>
      </c>
      <c r="Q114" s="28" t="s">
        <v>129</v>
      </c>
      <c r="R114" s="28" t="s">
        <v>612</v>
      </c>
      <c r="S114" s="28" t="s">
        <v>247</v>
      </c>
      <c r="T114" s="28" t="s">
        <v>63</v>
      </c>
      <c r="U114" s="28">
        <v>10</v>
      </c>
      <c r="V114" s="28">
        <v>24</v>
      </c>
      <c r="W114" s="38">
        <v>-7.2000000000000002E-5</v>
      </c>
      <c r="X114" s="28">
        <v>7</v>
      </c>
      <c r="Y114" s="39">
        <v>-7.2000000000000002E-5</v>
      </c>
      <c r="Z114" s="28" t="s">
        <v>65</v>
      </c>
    </row>
    <row r="115" spans="2:26" x14ac:dyDescent="0.2">
      <c r="B115" s="28" t="s">
        <v>232</v>
      </c>
      <c r="C115" s="28">
        <v>315</v>
      </c>
      <c r="D115" s="28" t="s">
        <v>129</v>
      </c>
      <c r="E115" s="28" t="s">
        <v>106</v>
      </c>
      <c r="F115" s="28" t="s">
        <v>248</v>
      </c>
      <c r="G115" s="28" t="s">
        <v>64</v>
      </c>
      <c r="H115" s="28">
        <v>60</v>
      </c>
      <c r="I115" s="28">
        <v>26</v>
      </c>
      <c r="J115" s="38">
        <v>-1.2799999999999999E-4</v>
      </c>
      <c r="K115" s="28">
        <v>1</v>
      </c>
      <c r="L115" s="39">
        <v>-1.26E-4</v>
      </c>
      <c r="M115" s="28" t="s">
        <v>65</v>
      </c>
      <c r="O115" s="28" t="s">
        <v>232</v>
      </c>
      <c r="P115" s="28">
        <v>315</v>
      </c>
      <c r="Q115" s="28" t="s">
        <v>129</v>
      </c>
      <c r="R115" s="28" t="s">
        <v>612</v>
      </c>
      <c r="S115" s="28" t="s">
        <v>248</v>
      </c>
      <c r="T115" s="28" t="s">
        <v>64</v>
      </c>
      <c r="U115" s="28">
        <v>10</v>
      </c>
      <c r="V115" s="28">
        <v>26</v>
      </c>
      <c r="W115" s="38">
        <v>-1.2799999999999999E-4</v>
      </c>
      <c r="X115" s="28">
        <v>1</v>
      </c>
      <c r="Y115" s="39">
        <v>-1.26E-4</v>
      </c>
      <c r="Z115" s="28" t="s">
        <v>65</v>
      </c>
    </row>
    <row r="116" spans="2:26" x14ac:dyDescent="0.2">
      <c r="B116" s="28" t="s">
        <v>232</v>
      </c>
      <c r="C116" s="28">
        <v>333</v>
      </c>
      <c r="D116" s="28" t="s">
        <v>128</v>
      </c>
      <c r="E116" s="28" t="s">
        <v>106</v>
      </c>
      <c r="F116" s="28" t="s">
        <v>249</v>
      </c>
      <c r="G116" s="28" t="s">
        <v>63</v>
      </c>
      <c r="H116" s="28">
        <v>60</v>
      </c>
      <c r="I116" s="28">
        <v>19</v>
      </c>
      <c r="J116" s="38">
        <v>-7.3999999999999996E-5</v>
      </c>
      <c r="K116" s="28">
        <v>10</v>
      </c>
      <c r="L116" s="39">
        <v>-7.3999999999999996E-5</v>
      </c>
      <c r="M116" s="28" t="s">
        <v>65</v>
      </c>
      <c r="O116" s="28" t="s">
        <v>232</v>
      </c>
      <c r="P116" s="28">
        <v>333</v>
      </c>
      <c r="Q116" s="28" t="s">
        <v>128</v>
      </c>
      <c r="R116" s="28" t="s">
        <v>612</v>
      </c>
      <c r="S116" s="28" t="s">
        <v>249</v>
      </c>
      <c r="T116" s="28" t="s">
        <v>63</v>
      </c>
      <c r="U116" s="28">
        <v>10</v>
      </c>
      <c r="V116" s="28">
        <v>19</v>
      </c>
      <c r="W116" s="38">
        <v>-7.3999999999999996E-5</v>
      </c>
      <c r="X116" s="28">
        <v>10</v>
      </c>
      <c r="Y116" s="39">
        <v>-7.3999999999999996E-5</v>
      </c>
      <c r="Z116" s="28" t="s">
        <v>65</v>
      </c>
    </row>
    <row r="117" spans="2:26" x14ac:dyDescent="0.2">
      <c r="B117" s="28" t="s">
        <v>232</v>
      </c>
      <c r="C117" s="28">
        <v>333</v>
      </c>
      <c r="D117" s="28" t="s">
        <v>128</v>
      </c>
      <c r="E117" s="28" t="s">
        <v>106</v>
      </c>
      <c r="F117" s="28" t="s">
        <v>250</v>
      </c>
      <c r="G117" s="28" t="s">
        <v>64</v>
      </c>
      <c r="H117" s="28">
        <v>60</v>
      </c>
      <c r="I117" s="28">
        <v>26</v>
      </c>
      <c r="J117" s="38">
        <v>-1.2799999999999999E-4</v>
      </c>
      <c r="K117" s="28">
        <v>1</v>
      </c>
      <c r="L117" s="39">
        <v>-1.2400000000000001E-4</v>
      </c>
      <c r="M117" s="28" t="s">
        <v>65</v>
      </c>
      <c r="O117" s="28" t="s">
        <v>232</v>
      </c>
      <c r="P117" s="28">
        <v>333</v>
      </c>
      <c r="Q117" s="28" t="s">
        <v>128</v>
      </c>
      <c r="R117" s="28" t="s">
        <v>612</v>
      </c>
      <c r="S117" s="28" t="s">
        <v>250</v>
      </c>
      <c r="T117" s="28" t="s">
        <v>64</v>
      </c>
      <c r="U117" s="28">
        <v>10</v>
      </c>
      <c r="V117" s="28">
        <v>26</v>
      </c>
      <c r="W117" s="38">
        <v>-1.2799999999999999E-4</v>
      </c>
      <c r="X117" s="28">
        <v>1</v>
      </c>
      <c r="Y117" s="39">
        <v>-1.2400000000000001E-4</v>
      </c>
      <c r="Z117" s="28" t="s">
        <v>65</v>
      </c>
    </row>
    <row r="118" spans="2:26" x14ac:dyDescent="0.2">
      <c r="B118" s="28" t="s">
        <v>232</v>
      </c>
      <c r="C118" s="28">
        <v>334</v>
      </c>
      <c r="D118" s="28" t="s">
        <v>128</v>
      </c>
      <c r="E118" s="28" t="s">
        <v>106</v>
      </c>
      <c r="F118" s="28" t="s">
        <v>251</v>
      </c>
      <c r="G118" s="28" t="s">
        <v>63</v>
      </c>
      <c r="H118" s="28">
        <v>60</v>
      </c>
      <c r="I118" s="28">
        <v>19</v>
      </c>
      <c r="J118" s="38">
        <v>-7.6000000000000004E-5</v>
      </c>
      <c r="K118" s="28">
        <v>10</v>
      </c>
      <c r="L118" s="39">
        <v>-7.4999999999999993E-5</v>
      </c>
      <c r="M118" s="28" t="s">
        <v>65</v>
      </c>
      <c r="O118" s="28" t="s">
        <v>232</v>
      </c>
      <c r="P118" s="28">
        <v>334</v>
      </c>
      <c r="Q118" s="28" t="s">
        <v>128</v>
      </c>
      <c r="R118" s="28" t="s">
        <v>612</v>
      </c>
      <c r="S118" s="28" t="s">
        <v>251</v>
      </c>
      <c r="T118" s="28" t="s">
        <v>63</v>
      </c>
      <c r="U118" s="28">
        <v>10</v>
      </c>
      <c r="V118" s="28">
        <v>19</v>
      </c>
      <c r="W118" s="38">
        <v>-7.6000000000000004E-5</v>
      </c>
      <c r="X118" s="28">
        <v>10</v>
      </c>
      <c r="Y118" s="39">
        <v>-7.4999999999999993E-5</v>
      </c>
      <c r="Z118" s="28" t="s">
        <v>65</v>
      </c>
    </row>
    <row r="119" spans="2:26" x14ac:dyDescent="0.2">
      <c r="B119" s="28" t="s">
        <v>232</v>
      </c>
      <c r="C119" s="28">
        <v>334</v>
      </c>
      <c r="D119" s="28" t="s">
        <v>128</v>
      </c>
      <c r="E119" s="28" t="s">
        <v>106</v>
      </c>
      <c r="F119" s="28" t="s">
        <v>252</v>
      </c>
      <c r="G119" s="28" t="s">
        <v>64</v>
      </c>
      <c r="H119" s="28">
        <v>60</v>
      </c>
      <c r="I119" s="28">
        <v>26</v>
      </c>
      <c r="J119" s="38">
        <v>-1.2899999999999999E-4</v>
      </c>
      <c r="K119" s="28">
        <v>1</v>
      </c>
      <c r="L119" s="39">
        <v>-1.25E-4</v>
      </c>
      <c r="M119" s="28" t="s">
        <v>65</v>
      </c>
      <c r="O119" s="28" t="s">
        <v>232</v>
      </c>
      <c r="P119" s="28">
        <v>334</v>
      </c>
      <c r="Q119" s="28" t="s">
        <v>128</v>
      </c>
      <c r="R119" s="28" t="s">
        <v>612</v>
      </c>
      <c r="S119" s="28" t="s">
        <v>252</v>
      </c>
      <c r="T119" s="28" t="s">
        <v>64</v>
      </c>
      <c r="U119" s="28">
        <v>10</v>
      </c>
      <c r="V119" s="28">
        <v>26</v>
      </c>
      <c r="W119" s="38">
        <v>-1.2899999999999999E-4</v>
      </c>
      <c r="X119" s="28">
        <v>1</v>
      </c>
      <c r="Y119" s="39">
        <v>-1.25E-4</v>
      </c>
      <c r="Z119" s="28" t="s">
        <v>65</v>
      </c>
    </row>
    <row r="120" spans="2:26" x14ac:dyDescent="0.2">
      <c r="B120" s="28" t="s">
        <v>232</v>
      </c>
      <c r="C120" s="28">
        <v>317</v>
      </c>
      <c r="D120" s="28" t="s">
        <v>129</v>
      </c>
      <c r="E120" s="28" t="s">
        <v>106</v>
      </c>
      <c r="F120" s="28" t="s">
        <v>253</v>
      </c>
      <c r="G120" s="28" t="s">
        <v>63</v>
      </c>
      <c r="H120" s="28">
        <v>60</v>
      </c>
      <c r="I120" s="28">
        <v>24</v>
      </c>
      <c r="J120" s="38">
        <v>-6.8999999999999997E-5</v>
      </c>
      <c r="K120" s="28">
        <v>7</v>
      </c>
      <c r="L120" s="39">
        <v>-6.8999999999999997E-5</v>
      </c>
      <c r="M120" s="28" t="s">
        <v>65</v>
      </c>
      <c r="O120" s="28" t="s">
        <v>232</v>
      </c>
      <c r="P120" s="28">
        <v>317</v>
      </c>
      <c r="Q120" s="28" t="s">
        <v>129</v>
      </c>
      <c r="R120" s="28" t="s">
        <v>612</v>
      </c>
      <c r="S120" s="28" t="s">
        <v>253</v>
      </c>
      <c r="T120" s="28" t="s">
        <v>63</v>
      </c>
      <c r="U120" s="28">
        <v>10</v>
      </c>
      <c r="V120" s="28">
        <v>24</v>
      </c>
      <c r="W120" s="38">
        <v>-6.8999999999999997E-5</v>
      </c>
      <c r="X120" s="28">
        <v>7</v>
      </c>
      <c r="Y120" s="39">
        <v>-6.8999999999999997E-5</v>
      </c>
      <c r="Z120" s="28" t="s">
        <v>65</v>
      </c>
    </row>
    <row r="121" spans="2:26" x14ac:dyDescent="0.2">
      <c r="B121" s="28" t="s">
        <v>232</v>
      </c>
      <c r="C121" s="28">
        <v>317</v>
      </c>
      <c r="D121" s="28" t="s">
        <v>129</v>
      </c>
      <c r="E121" s="28" t="s">
        <v>106</v>
      </c>
      <c r="F121" s="28" t="s">
        <v>254</v>
      </c>
      <c r="G121" s="28" t="s">
        <v>64</v>
      </c>
      <c r="H121" s="28">
        <v>60</v>
      </c>
      <c r="I121" s="28">
        <v>25</v>
      </c>
      <c r="J121" s="38">
        <v>-1.2999999999999999E-4</v>
      </c>
      <c r="K121" s="28">
        <v>1</v>
      </c>
      <c r="L121" s="39">
        <v>-1.2799999999999999E-4</v>
      </c>
      <c r="M121" s="28" t="s">
        <v>65</v>
      </c>
      <c r="O121" s="28" t="s">
        <v>232</v>
      </c>
      <c r="P121" s="28">
        <v>317</v>
      </c>
      <c r="Q121" s="28" t="s">
        <v>129</v>
      </c>
      <c r="R121" s="28" t="s">
        <v>612</v>
      </c>
      <c r="S121" s="28" t="s">
        <v>254</v>
      </c>
      <c r="T121" s="28" t="s">
        <v>64</v>
      </c>
      <c r="U121" s="28">
        <v>10</v>
      </c>
      <c r="V121" s="28">
        <v>25</v>
      </c>
      <c r="W121" s="38">
        <v>-1.2999999999999999E-4</v>
      </c>
      <c r="X121" s="28">
        <v>1</v>
      </c>
      <c r="Y121" s="39">
        <v>-1.2799999999999999E-4</v>
      </c>
      <c r="Z121" s="28" t="s">
        <v>65</v>
      </c>
    </row>
    <row r="122" spans="2:26" x14ac:dyDescent="0.2">
      <c r="B122" s="28" t="s">
        <v>232</v>
      </c>
      <c r="C122" s="28">
        <v>328</v>
      </c>
      <c r="D122" s="28" t="s">
        <v>128</v>
      </c>
      <c r="E122" s="28" t="s">
        <v>106</v>
      </c>
      <c r="F122" s="28" t="s">
        <v>255</v>
      </c>
      <c r="G122" s="28" t="s">
        <v>63</v>
      </c>
      <c r="H122" s="28">
        <v>60</v>
      </c>
      <c r="I122" s="28">
        <v>19</v>
      </c>
      <c r="J122" s="38">
        <v>-6.0000000000000002E-5</v>
      </c>
      <c r="K122" s="28">
        <v>5</v>
      </c>
      <c r="L122" s="39">
        <v>-5.8999999999999998E-5</v>
      </c>
      <c r="M122" s="28" t="s">
        <v>65</v>
      </c>
      <c r="O122" s="28" t="s">
        <v>232</v>
      </c>
      <c r="P122" s="28">
        <v>328</v>
      </c>
      <c r="Q122" s="28" t="s">
        <v>128</v>
      </c>
      <c r="R122" s="28" t="s">
        <v>612</v>
      </c>
      <c r="S122" s="28" t="s">
        <v>255</v>
      </c>
      <c r="T122" s="28" t="s">
        <v>63</v>
      </c>
      <c r="U122" s="28">
        <v>10</v>
      </c>
      <c r="V122" s="28">
        <v>19</v>
      </c>
      <c r="W122" s="38">
        <v>-6.0000000000000002E-5</v>
      </c>
      <c r="X122" s="28">
        <v>5</v>
      </c>
      <c r="Y122" s="39">
        <v>-5.8999999999999998E-5</v>
      </c>
      <c r="Z122" s="28" t="s">
        <v>65</v>
      </c>
    </row>
    <row r="123" spans="2:26" x14ac:dyDescent="0.2">
      <c r="B123" s="28" t="s">
        <v>232</v>
      </c>
      <c r="C123" s="28">
        <v>328</v>
      </c>
      <c r="D123" s="28" t="s">
        <v>128</v>
      </c>
      <c r="E123" s="28" t="s">
        <v>106</v>
      </c>
      <c r="F123" s="28" t="s">
        <v>256</v>
      </c>
      <c r="G123" s="28" t="s">
        <v>64</v>
      </c>
      <c r="H123" s="28">
        <v>60</v>
      </c>
      <c r="I123" s="28">
        <v>26</v>
      </c>
      <c r="J123" s="38">
        <v>-1.15E-4</v>
      </c>
      <c r="K123" s="28">
        <v>1</v>
      </c>
      <c r="L123" s="39">
        <v>-1.1E-4</v>
      </c>
      <c r="M123" s="28" t="s">
        <v>65</v>
      </c>
      <c r="O123" s="28" t="s">
        <v>232</v>
      </c>
      <c r="P123" s="28">
        <v>328</v>
      </c>
      <c r="Q123" s="28" t="s">
        <v>128</v>
      </c>
      <c r="R123" s="28" t="s">
        <v>612</v>
      </c>
      <c r="S123" s="28" t="s">
        <v>256</v>
      </c>
      <c r="T123" s="28" t="s">
        <v>64</v>
      </c>
      <c r="U123" s="28">
        <v>10</v>
      </c>
      <c r="V123" s="28">
        <v>26</v>
      </c>
      <c r="W123" s="38">
        <v>-1.15E-4</v>
      </c>
      <c r="X123" s="28">
        <v>1</v>
      </c>
      <c r="Y123" s="39">
        <v>-1.1E-4</v>
      </c>
      <c r="Z123" s="28" t="s">
        <v>65</v>
      </c>
    </row>
    <row r="124" spans="2:26" x14ac:dyDescent="0.2">
      <c r="B124" s="28" t="s">
        <v>232</v>
      </c>
      <c r="C124" s="28">
        <v>329</v>
      </c>
      <c r="D124" s="28" t="s">
        <v>128</v>
      </c>
      <c r="E124" s="28" t="s">
        <v>106</v>
      </c>
      <c r="F124" s="28" t="s">
        <v>257</v>
      </c>
      <c r="G124" s="28" t="s">
        <v>63</v>
      </c>
      <c r="H124" s="28">
        <v>60</v>
      </c>
      <c r="I124" s="28">
        <v>26</v>
      </c>
      <c r="J124" s="38">
        <v>-7.7999999999999999E-5</v>
      </c>
      <c r="K124" s="28">
        <v>1</v>
      </c>
      <c r="L124" s="39">
        <v>-7.4999999999999993E-5</v>
      </c>
      <c r="M124" s="28" t="s">
        <v>65</v>
      </c>
      <c r="O124" s="28" t="s">
        <v>232</v>
      </c>
      <c r="P124" s="28">
        <v>329</v>
      </c>
      <c r="Q124" s="28" t="s">
        <v>128</v>
      </c>
      <c r="R124" s="28" t="s">
        <v>612</v>
      </c>
      <c r="S124" s="28" t="s">
        <v>257</v>
      </c>
      <c r="T124" s="28" t="s">
        <v>63</v>
      </c>
      <c r="U124" s="28">
        <v>10</v>
      </c>
      <c r="V124" s="28">
        <v>26</v>
      </c>
      <c r="W124" s="38">
        <v>-7.7999999999999999E-5</v>
      </c>
      <c r="X124" s="28">
        <v>1</v>
      </c>
      <c r="Y124" s="39">
        <v>-7.4999999999999993E-5</v>
      </c>
      <c r="Z124" s="28" t="s">
        <v>65</v>
      </c>
    </row>
    <row r="125" spans="2:26" x14ac:dyDescent="0.2">
      <c r="B125" s="28" t="s">
        <v>232</v>
      </c>
      <c r="C125" s="28">
        <v>329</v>
      </c>
      <c r="D125" s="28" t="s">
        <v>128</v>
      </c>
      <c r="E125" s="28" t="s">
        <v>106</v>
      </c>
      <c r="F125" s="28" t="s">
        <v>258</v>
      </c>
      <c r="G125" s="28" t="s">
        <v>64</v>
      </c>
      <c r="H125" s="28">
        <v>60</v>
      </c>
      <c r="I125" s="28">
        <v>24</v>
      </c>
      <c r="J125" s="38">
        <v>-7.2000000000000002E-5</v>
      </c>
      <c r="K125" s="28">
        <v>6</v>
      </c>
      <c r="L125" s="39">
        <v>-6.9999999999999994E-5</v>
      </c>
      <c r="M125" s="28" t="s">
        <v>65</v>
      </c>
      <c r="O125" s="28" t="s">
        <v>232</v>
      </c>
      <c r="P125" s="28">
        <v>329</v>
      </c>
      <c r="Q125" s="28" t="s">
        <v>128</v>
      </c>
      <c r="R125" s="28" t="s">
        <v>612</v>
      </c>
      <c r="S125" s="28" t="s">
        <v>258</v>
      </c>
      <c r="T125" s="28" t="s">
        <v>64</v>
      </c>
      <c r="U125" s="28">
        <v>10</v>
      </c>
      <c r="V125" s="28">
        <v>24</v>
      </c>
      <c r="W125" s="38">
        <v>-7.2000000000000002E-5</v>
      </c>
      <c r="X125" s="28">
        <v>6</v>
      </c>
      <c r="Y125" s="39">
        <v>-6.9999999999999994E-5</v>
      </c>
      <c r="Z125" s="28" t="s">
        <v>65</v>
      </c>
    </row>
    <row r="126" spans="2:26" x14ac:dyDescent="0.2">
      <c r="B126" s="28" t="s">
        <v>232</v>
      </c>
      <c r="C126" s="28">
        <v>316</v>
      </c>
      <c r="D126" s="28" t="s">
        <v>129</v>
      </c>
      <c r="E126" s="28" t="s">
        <v>106</v>
      </c>
      <c r="F126" s="28" t="s">
        <v>259</v>
      </c>
      <c r="G126" s="28" t="s">
        <v>63</v>
      </c>
      <c r="H126" s="28">
        <v>60</v>
      </c>
      <c r="I126" s="28">
        <v>26</v>
      </c>
      <c r="J126" s="38">
        <v>-7.2000000000000002E-5</v>
      </c>
      <c r="K126" s="28">
        <v>1</v>
      </c>
      <c r="L126" s="39">
        <v>-7.2000000000000002E-5</v>
      </c>
      <c r="M126" s="28" t="s">
        <v>65</v>
      </c>
      <c r="O126" s="28" t="s">
        <v>232</v>
      </c>
      <c r="P126" s="28">
        <v>316</v>
      </c>
      <c r="Q126" s="28" t="s">
        <v>129</v>
      </c>
      <c r="R126" s="28" t="s">
        <v>612</v>
      </c>
      <c r="S126" s="28" t="s">
        <v>259</v>
      </c>
      <c r="T126" s="28" t="s">
        <v>63</v>
      </c>
      <c r="U126" s="28">
        <v>10</v>
      </c>
      <c r="V126" s="28">
        <v>26</v>
      </c>
      <c r="W126" s="38">
        <v>-7.2000000000000002E-5</v>
      </c>
      <c r="X126" s="28">
        <v>1</v>
      </c>
      <c r="Y126" s="39">
        <v>-7.2000000000000002E-5</v>
      </c>
      <c r="Z126" s="28" t="s">
        <v>65</v>
      </c>
    </row>
    <row r="127" spans="2:26" x14ac:dyDescent="0.2">
      <c r="B127" s="28" t="s">
        <v>232</v>
      </c>
      <c r="C127" s="28">
        <v>316</v>
      </c>
      <c r="D127" s="28" t="s">
        <v>129</v>
      </c>
      <c r="E127" s="28" t="s">
        <v>106</v>
      </c>
      <c r="F127" s="28" t="s">
        <v>260</v>
      </c>
      <c r="G127" s="28" t="s">
        <v>64</v>
      </c>
      <c r="H127" s="28">
        <v>60</v>
      </c>
      <c r="I127" s="28">
        <v>24</v>
      </c>
      <c r="J127" s="38">
        <v>-1.2799999999999999E-4</v>
      </c>
      <c r="K127" s="28">
        <v>7</v>
      </c>
      <c r="L127" s="39">
        <v>-1.26E-4</v>
      </c>
      <c r="M127" s="28" t="s">
        <v>65</v>
      </c>
      <c r="O127" s="28" t="s">
        <v>232</v>
      </c>
      <c r="P127" s="28">
        <v>316</v>
      </c>
      <c r="Q127" s="28" t="s">
        <v>129</v>
      </c>
      <c r="R127" s="28" t="s">
        <v>612</v>
      </c>
      <c r="S127" s="28" t="s">
        <v>260</v>
      </c>
      <c r="T127" s="28" t="s">
        <v>64</v>
      </c>
      <c r="U127" s="28">
        <v>10</v>
      </c>
      <c r="V127" s="28">
        <v>24</v>
      </c>
      <c r="W127" s="38">
        <v>-1.2799999999999999E-4</v>
      </c>
      <c r="X127" s="28">
        <v>7</v>
      </c>
      <c r="Y127" s="39">
        <v>-1.26E-4</v>
      </c>
      <c r="Z127" s="28" t="s">
        <v>65</v>
      </c>
    </row>
    <row r="128" spans="2:26" x14ac:dyDescent="0.2">
      <c r="B128" s="28" t="s">
        <v>232</v>
      </c>
      <c r="C128" s="28">
        <v>331</v>
      </c>
      <c r="D128" s="28" t="s">
        <v>128</v>
      </c>
      <c r="E128" s="28" t="s">
        <v>106</v>
      </c>
      <c r="F128" s="28" t="s">
        <v>261</v>
      </c>
      <c r="G128" s="28" t="s">
        <v>63</v>
      </c>
      <c r="H128" s="28">
        <v>60</v>
      </c>
      <c r="I128" s="28">
        <v>21</v>
      </c>
      <c r="J128" s="38">
        <v>-7.3999999999999996E-5</v>
      </c>
      <c r="K128" s="28">
        <v>5</v>
      </c>
      <c r="L128" s="39">
        <v>-7.3999999999999996E-5</v>
      </c>
      <c r="M128" s="28" t="s">
        <v>65</v>
      </c>
      <c r="O128" s="28" t="s">
        <v>232</v>
      </c>
      <c r="P128" s="28">
        <v>331</v>
      </c>
      <c r="Q128" s="28" t="s">
        <v>128</v>
      </c>
      <c r="R128" s="28" t="s">
        <v>612</v>
      </c>
      <c r="S128" s="28" t="s">
        <v>261</v>
      </c>
      <c r="T128" s="28" t="s">
        <v>63</v>
      </c>
      <c r="U128" s="28">
        <v>10</v>
      </c>
      <c r="V128" s="28">
        <v>21</v>
      </c>
      <c r="W128" s="38">
        <v>-7.3999999999999996E-5</v>
      </c>
      <c r="X128" s="28">
        <v>5</v>
      </c>
      <c r="Y128" s="39">
        <v>-7.3999999999999996E-5</v>
      </c>
      <c r="Z128" s="28" t="s">
        <v>65</v>
      </c>
    </row>
    <row r="129" spans="2:26" x14ac:dyDescent="0.2">
      <c r="B129" s="28" t="s">
        <v>232</v>
      </c>
      <c r="C129" s="28">
        <v>331</v>
      </c>
      <c r="D129" s="28" t="s">
        <v>128</v>
      </c>
      <c r="E129" s="28" t="s">
        <v>106</v>
      </c>
      <c r="F129" s="28" t="s">
        <v>262</v>
      </c>
      <c r="G129" s="28" t="s">
        <v>64</v>
      </c>
      <c r="H129" s="28">
        <v>60</v>
      </c>
      <c r="I129" s="28">
        <v>24</v>
      </c>
      <c r="J129" s="38">
        <v>-1.2799999999999999E-4</v>
      </c>
      <c r="K129" s="28">
        <v>6</v>
      </c>
      <c r="L129" s="39">
        <v>-1.2400000000000001E-4</v>
      </c>
      <c r="M129" s="28" t="s">
        <v>65</v>
      </c>
      <c r="O129" s="28" t="s">
        <v>232</v>
      </c>
      <c r="P129" s="28">
        <v>331</v>
      </c>
      <c r="Q129" s="28" t="s">
        <v>128</v>
      </c>
      <c r="R129" s="28" t="s">
        <v>612</v>
      </c>
      <c r="S129" s="28" t="s">
        <v>262</v>
      </c>
      <c r="T129" s="28" t="s">
        <v>64</v>
      </c>
      <c r="U129" s="28">
        <v>10</v>
      </c>
      <c r="V129" s="28">
        <v>24</v>
      </c>
      <c r="W129" s="38">
        <v>-1.2799999999999999E-4</v>
      </c>
      <c r="X129" s="28">
        <v>6</v>
      </c>
      <c r="Y129" s="39">
        <v>-1.2400000000000001E-4</v>
      </c>
      <c r="Z129" s="28" t="s">
        <v>65</v>
      </c>
    </row>
    <row r="130" spans="2:26" x14ac:dyDescent="0.2">
      <c r="B130" s="28" t="s">
        <v>232</v>
      </c>
      <c r="C130" s="28">
        <v>332</v>
      </c>
      <c r="D130" s="28" t="s">
        <v>128</v>
      </c>
      <c r="E130" s="28" t="s">
        <v>106</v>
      </c>
      <c r="F130" s="28" t="s">
        <v>263</v>
      </c>
      <c r="G130" s="28" t="s">
        <v>63</v>
      </c>
      <c r="H130" s="28">
        <v>60</v>
      </c>
      <c r="I130" s="28">
        <v>21</v>
      </c>
      <c r="J130" s="38">
        <v>-7.6000000000000004E-5</v>
      </c>
      <c r="K130" s="28">
        <v>5</v>
      </c>
      <c r="L130" s="39">
        <v>-7.4999999999999993E-5</v>
      </c>
      <c r="M130" s="28" t="s">
        <v>65</v>
      </c>
      <c r="O130" s="28" t="s">
        <v>232</v>
      </c>
      <c r="P130" s="28">
        <v>332</v>
      </c>
      <c r="Q130" s="28" t="s">
        <v>128</v>
      </c>
      <c r="R130" s="28" t="s">
        <v>612</v>
      </c>
      <c r="S130" s="28" t="s">
        <v>263</v>
      </c>
      <c r="T130" s="28" t="s">
        <v>63</v>
      </c>
      <c r="U130" s="28">
        <v>10</v>
      </c>
      <c r="V130" s="28">
        <v>21</v>
      </c>
      <c r="W130" s="38">
        <v>-7.6000000000000004E-5</v>
      </c>
      <c r="X130" s="28">
        <v>5</v>
      </c>
      <c r="Y130" s="39">
        <v>-7.4999999999999993E-5</v>
      </c>
      <c r="Z130" s="28" t="s">
        <v>65</v>
      </c>
    </row>
    <row r="131" spans="2:26" x14ac:dyDescent="0.2">
      <c r="B131" s="28" t="s">
        <v>232</v>
      </c>
      <c r="C131" s="28">
        <v>332</v>
      </c>
      <c r="D131" s="28" t="s">
        <v>128</v>
      </c>
      <c r="E131" s="28" t="s">
        <v>106</v>
      </c>
      <c r="F131" s="28" t="s">
        <v>264</v>
      </c>
      <c r="G131" s="28" t="s">
        <v>64</v>
      </c>
      <c r="H131" s="28">
        <v>60</v>
      </c>
      <c r="I131" s="28">
        <v>24</v>
      </c>
      <c r="J131" s="38">
        <v>-1.2899999999999999E-4</v>
      </c>
      <c r="K131" s="28">
        <v>6</v>
      </c>
      <c r="L131" s="39">
        <v>-1.25E-4</v>
      </c>
      <c r="M131" s="28" t="s">
        <v>65</v>
      </c>
      <c r="O131" s="28" t="s">
        <v>232</v>
      </c>
      <c r="P131" s="28">
        <v>332</v>
      </c>
      <c r="Q131" s="28" t="s">
        <v>128</v>
      </c>
      <c r="R131" s="28" t="s">
        <v>612</v>
      </c>
      <c r="S131" s="28" t="s">
        <v>264</v>
      </c>
      <c r="T131" s="28" t="s">
        <v>64</v>
      </c>
      <c r="U131" s="28">
        <v>10</v>
      </c>
      <c r="V131" s="28">
        <v>24</v>
      </c>
      <c r="W131" s="38">
        <v>-1.2899999999999999E-4</v>
      </c>
      <c r="X131" s="28">
        <v>6</v>
      </c>
      <c r="Y131" s="39">
        <v>-1.25E-4</v>
      </c>
      <c r="Z131" s="28" t="s">
        <v>65</v>
      </c>
    </row>
    <row r="132" spans="2:26" x14ac:dyDescent="0.2">
      <c r="B132" s="28" t="s">
        <v>232</v>
      </c>
      <c r="C132" s="28">
        <v>318</v>
      </c>
      <c r="D132" s="28" t="s">
        <v>129</v>
      </c>
      <c r="E132" s="28" t="s">
        <v>106</v>
      </c>
      <c r="F132" s="28" t="s">
        <v>265</v>
      </c>
      <c r="G132" s="28" t="s">
        <v>63</v>
      </c>
      <c r="H132" s="28">
        <v>60</v>
      </c>
      <c r="I132" s="28">
        <v>26</v>
      </c>
      <c r="J132" s="38">
        <v>-6.8999999999999997E-5</v>
      </c>
      <c r="K132" s="28">
        <v>1</v>
      </c>
      <c r="L132" s="39">
        <v>-6.8999999999999997E-5</v>
      </c>
      <c r="M132" s="28" t="s">
        <v>65</v>
      </c>
      <c r="O132" s="28" t="s">
        <v>232</v>
      </c>
      <c r="P132" s="28">
        <v>318</v>
      </c>
      <c r="Q132" s="28" t="s">
        <v>129</v>
      </c>
      <c r="R132" s="28" t="s">
        <v>612</v>
      </c>
      <c r="S132" s="28" t="s">
        <v>265</v>
      </c>
      <c r="T132" s="28" t="s">
        <v>63</v>
      </c>
      <c r="U132" s="28">
        <v>10</v>
      </c>
      <c r="V132" s="28">
        <v>26</v>
      </c>
      <c r="W132" s="38">
        <v>-6.8999999999999997E-5</v>
      </c>
      <c r="X132" s="28">
        <v>1</v>
      </c>
      <c r="Y132" s="39">
        <v>-6.8999999999999997E-5</v>
      </c>
      <c r="Z132" s="28" t="s">
        <v>65</v>
      </c>
    </row>
    <row r="133" spans="2:26" x14ac:dyDescent="0.2">
      <c r="B133" s="28" t="s">
        <v>232</v>
      </c>
      <c r="C133" s="28">
        <v>318</v>
      </c>
      <c r="D133" s="28" t="s">
        <v>129</v>
      </c>
      <c r="E133" s="28" t="s">
        <v>106</v>
      </c>
      <c r="F133" s="28" t="s">
        <v>266</v>
      </c>
      <c r="G133" s="28" t="s">
        <v>64</v>
      </c>
      <c r="H133" s="28">
        <v>60</v>
      </c>
      <c r="I133" s="28">
        <v>24</v>
      </c>
      <c r="J133" s="38">
        <v>-1.2999999999999999E-4</v>
      </c>
      <c r="K133" s="28">
        <v>7</v>
      </c>
      <c r="L133" s="39">
        <v>-1.2799999999999999E-4</v>
      </c>
      <c r="M133" s="28" t="s">
        <v>65</v>
      </c>
      <c r="O133" s="28" t="s">
        <v>232</v>
      </c>
      <c r="P133" s="28">
        <v>318</v>
      </c>
      <c r="Q133" s="28" t="s">
        <v>129</v>
      </c>
      <c r="R133" s="28" t="s">
        <v>612</v>
      </c>
      <c r="S133" s="28" t="s">
        <v>266</v>
      </c>
      <c r="T133" s="28" t="s">
        <v>64</v>
      </c>
      <c r="U133" s="28">
        <v>10</v>
      </c>
      <c r="V133" s="28">
        <v>24</v>
      </c>
      <c r="W133" s="38">
        <v>-1.2999999999999999E-4</v>
      </c>
      <c r="X133" s="28">
        <v>7</v>
      </c>
      <c r="Y133" s="39">
        <v>-1.2799999999999999E-4</v>
      </c>
      <c r="Z133" s="28" t="s">
        <v>65</v>
      </c>
    </row>
    <row r="134" spans="2:26" x14ac:dyDescent="0.2">
      <c r="B134" s="28" t="s">
        <v>232</v>
      </c>
      <c r="C134" s="28">
        <v>327</v>
      </c>
      <c r="D134" s="28" t="s">
        <v>128</v>
      </c>
      <c r="E134" s="28" t="s">
        <v>106</v>
      </c>
      <c r="F134" s="28" t="s">
        <v>267</v>
      </c>
      <c r="G134" s="28" t="s">
        <v>63</v>
      </c>
      <c r="H134" s="28">
        <v>60</v>
      </c>
      <c r="I134" s="28">
        <v>20</v>
      </c>
      <c r="J134" s="38">
        <v>-6.0000000000000002E-5</v>
      </c>
      <c r="K134" s="28">
        <v>5</v>
      </c>
      <c r="L134" s="39">
        <v>-5.8999999999999998E-5</v>
      </c>
      <c r="M134" s="28" t="s">
        <v>65</v>
      </c>
      <c r="O134" s="28" t="s">
        <v>232</v>
      </c>
      <c r="P134" s="28">
        <v>327</v>
      </c>
      <c r="Q134" s="28" t="s">
        <v>128</v>
      </c>
      <c r="R134" s="28" t="s">
        <v>612</v>
      </c>
      <c r="S134" s="28" t="s">
        <v>267</v>
      </c>
      <c r="T134" s="28" t="s">
        <v>63</v>
      </c>
      <c r="U134" s="28">
        <v>10</v>
      </c>
      <c r="V134" s="28">
        <v>20</v>
      </c>
      <c r="W134" s="38">
        <v>-6.0000000000000002E-5</v>
      </c>
      <c r="X134" s="28">
        <v>5</v>
      </c>
      <c r="Y134" s="39">
        <v>-5.8999999999999998E-5</v>
      </c>
      <c r="Z134" s="28" t="s">
        <v>65</v>
      </c>
    </row>
    <row r="135" spans="2:26" x14ac:dyDescent="0.2">
      <c r="B135" s="28" t="s">
        <v>232</v>
      </c>
      <c r="C135" s="28">
        <v>327</v>
      </c>
      <c r="D135" s="28" t="s">
        <v>128</v>
      </c>
      <c r="E135" s="28" t="s">
        <v>106</v>
      </c>
      <c r="F135" s="28" t="s">
        <v>268</v>
      </c>
      <c r="G135" s="28" t="s">
        <v>64</v>
      </c>
      <c r="H135" s="28">
        <v>60</v>
      </c>
      <c r="I135" s="28">
        <v>24</v>
      </c>
      <c r="J135" s="38">
        <v>-1.15E-4</v>
      </c>
      <c r="K135" s="28">
        <v>1</v>
      </c>
      <c r="L135" s="39">
        <v>-1.1E-4</v>
      </c>
      <c r="M135" s="28" t="s">
        <v>65</v>
      </c>
      <c r="O135" s="28" t="s">
        <v>232</v>
      </c>
      <c r="P135" s="28">
        <v>327</v>
      </c>
      <c r="Q135" s="28" t="s">
        <v>128</v>
      </c>
      <c r="R135" s="28" t="s">
        <v>612</v>
      </c>
      <c r="S135" s="28" t="s">
        <v>268</v>
      </c>
      <c r="T135" s="28" t="s">
        <v>64</v>
      </c>
      <c r="U135" s="28">
        <v>10</v>
      </c>
      <c r="V135" s="28">
        <v>24</v>
      </c>
      <c r="W135" s="38">
        <v>-1.15E-4</v>
      </c>
      <c r="X135" s="28">
        <v>1</v>
      </c>
      <c r="Y135" s="39">
        <v>-1.1E-4</v>
      </c>
      <c r="Z135" s="28" t="s">
        <v>65</v>
      </c>
    </row>
    <row r="136" spans="2:26" x14ac:dyDescent="0.2">
      <c r="B136" s="28" t="s">
        <v>232</v>
      </c>
      <c r="C136" s="28">
        <v>311</v>
      </c>
      <c r="D136" s="28" t="s">
        <v>127</v>
      </c>
      <c r="E136" s="28" t="s">
        <v>106</v>
      </c>
      <c r="F136" s="28" t="s">
        <v>269</v>
      </c>
      <c r="G136" s="28" t="s">
        <v>63</v>
      </c>
      <c r="H136" s="28">
        <v>60</v>
      </c>
      <c r="I136" s="28">
        <v>24</v>
      </c>
      <c r="J136" s="38">
        <v>-9.3999999999999994E-5</v>
      </c>
      <c r="K136" s="28">
        <v>1</v>
      </c>
      <c r="L136" s="39">
        <v>-9.0000000000000006E-5</v>
      </c>
      <c r="M136" s="28" t="s">
        <v>65</v>
      </c>
      <c r="O136" s="28" t="s">
        <v>232</v>
      </c>
      <c r="P136" s="28">
        <v>311</v>
      </c>
      <c r="Q136" s="28" t="s">
        <v>127</v>
      </c>
      <c r="R136" s="28" t="s">
        <v>612</v>
      </c>
      <c r="S136" s="28" t="s">
        <v>269</v>
      </c>
      <c r="T136" s="28" t="s">
        <v>63</v>
      </c>
      <c r="U136" s="28">
        <v>10</v>
      </c>
      <c r="V136" s="28">
        <v>24</v>
      </c>
      <c r="W136" s="38">
        <v>-9.3999999999999994E-5</v>
      </c>
      <c r="X136" s="28">
        <v>1</v>
      </c>
      <c r="Y136" s="39">
        <v>-9.0000000000000006E-5</v>
      </c>
      <c r="Z136" s="28" t="s">
        <v>65</v>
      </c>
    </row>
    <row r="137" spans="2:26" x14ac:dyDescent="0.2">
      <c r="B137" s="28" t="s">
        <v>232</v>
      </c>
      <c r="C137" s="28">
        <v>311</v>
      </c>
      <c r="D137" s="28" t="s">
        <v>127</v>
      </c>
      <c r="E137" s="28" t="s">
        <v>106</v>
      </c>
      <c r="F137" s="28" t="s">
        <v>270</v>
      </c>
      <c r="G137" s="28" t="s">
        <v>64</v>
      </c>
      <c r="H137" s="28">
        <v>60</v>
      </c>
      <c r="I137" s="28">
        <v>22</v>
      </c>
      <c r="J137" s="38">
        <v>-8.1000000000000004E-5</v>
      </c>
      <c r="K137" s="28">
        <v>6</v>
      </c>
      <c r="L137" s="39">
        <v>-7.7999999999999999E-5</v>
      </c>
      <c r="M137" s="28" t="s">
        <v>65</v>
      </c>
      <c r="O137" s="28" t="s">
        <v>232</v>
      </c>
      <c r="P137" s="28">
        <v>311</v>
      </c>
      <c r="Q137" s="28" t="s">
        <v>127</v>
      </c>
      <c r="R137" s="28" t="s">
        <v>612</v>
      </c>
      <c r="S137" s="28" t="s">
        <v>270</v>
      </c>
      <c r="T137" s="28" t="s">
        <v>64</v>
      </c>
      <c r="U137" s="28">
        <v>10</v>
      </c>
      <c r="V137" s="28">
        <v>22</v>
      </c>
      <c r="W137" s="38">
        <v>-8.1000000000000004E-5</v>
      </c>
      <c r="X137" s="28">
        <v>6</v>
      </c>
      <c r="Y137" s="39">
        <v>-7.7999999999999999E-5</v>
      </c>
      <c r="Z137" s="28" t="s">
        <v>65</v>
      </c>
    </row>
    <row r="138" spans="2:26" x14ac:dyDescent="0.2">
      <c r="B138" s="28" t="s">
        <v>232</v>
      </c>
      <c r="C138" s="28">
        <v>323</v>
      </c>
      <c r="D138" s="28" t="s">
        <v>128</v>
      </c>
      <c r="E138" s="28" t="s">
        <v>106</v>
      </c>
      <c r="F138" s="28" t="s">
        <v>271</v>
      </c>
      <c r="G138" s="28" t="s">
        <v>63</v>
      </c>
      <c r="H138" s="28">
        <v>60</v>
      </c>
      <c r="I138" s="28">
        <v>26</v>
      </c>
      <c r="J138" s="38">
        <v>-8.3999999999999995E-5</v>
      </c>
      <c r="K138" s="28">
        <v>1</v>
      </c>
      <c r="L138" s="39">
        <v>-8.2000000000000001E-5</v>
      </c>
      <c r="M138" s="28" t="s">
        <v>65</v>
      </c>
      <c r="O138" s="28" t="s">
        <v>232</v>
      </c>
      <c r="P138" s="28">
        <v>323</v>
      </c>
      <c r="Q138" s="28" t="s">
        <v>128</v>
      </c>
      <c r="R138" s="28" t="s">
        <v>612</v>
      </c>
      <c r="S138" s="28" t="s">
        <v>271</v>
      </c>
      <c r="T138" s="28" t="s">
        <v>63</v>
      </c>
      <c r="U138" s="28">
        <v>10</v>
      </c>
      <c r="V138" s="28">
        <v>26</v>
      </c>
      <c r="W138" s="38">
        <v>-8.3999999999999995E-5</v>
      </c>
      <c r="X138" s="28">
        <v>1</v>
      </c>
      <c r="Y138" s="39">
        <v>-8.2000000000000001E-5</v>
      </c>
      <c r="Z138" s="28" t="s">
        <v>65</v>
      </c>
    </row>
    <row r="139" spans="2:26" x14ac:dyDescent="0.2">
      <c r="B139" s="28" t="s">
        <v>232</v>
      </c>
      <c r="C139" s="28">
        <v>323</v>
      </c>
      <c r="D139" s="28" t="s">
        <v>128</v>
      </c>
      <c r="E139" s="28" t="s">
        <v>106</v>
      </c>
      <c r="F139" s="28" t="s">
        <v>272</v>
      </c>
      <c r="G139" s="28" t="s">
        <v>64</v>
      </c>
      <c r="H139" s="28">
        <v>60</v>
      </c>
      <c r="I139" s="28">
        <v>24</v>
      </c>
      <c r="J139" s="38">
        <v>-1.16E-4</v>
      </c>
      <c r="K139" s="28">
        <v>6</v>
      </c>
      <c r="L139" s="39">
        <v>-1.12E-4</v>
      </c>
      <c r="M139" s="28" t="s">
        <v>65</v>
      </c>
      <c r="O139" s="28" t="s">
        <v>232</v>
      </c>
      <c r="P139" s="28">
        <v>323</v>
      </c>
      <c r="Q139" s="28" t="s">
        <v>128</v>
      </c>
      <c r="R139" s="28" t="s">
        <v>612</v>
      </c>
      <c r="S139" s="28" t="s">
        <v>272</v>
      </c>
      <c r="T139" s="28" t="s">
        <v>64</v>
      </c>
      <c r="U139" s="28">
        <v>10</v>
      </c>
      <c r="V139" s="28">
        <v>24</v>
      </c>
      <c r="W139" s="38">
        <v>-1.16E-4</v>
      </c>
      <c r="X139" s="28">
        <v>6</v>
      </c>
      <c r="Y139" s="39">
        <v>-1.12E-4</v>
      </c>
      <c r="Z139" s="28" t="s">
        <v>65</v>
      </c>
    </row>
    <row r="140" spans="2:26" x14ac:dyDescent="0.2">
      <c r="B140" s="28" t="s">
        <v>232</v>
      </c>
      <c r="C140" s="28">
        <v>319</v>
      </c>
      <c r="D140" s="28" t="s">
        <v>129</v>
      </c>
      <c r="E140" s="28" t="s">
        <v>106</v>
      </c>
      <c r="F140" s="28" t="s">
        <v>273</v>
      </c>
      <c r="G140" s="28" t="s">
        <v>63</v>
      </c>
      <c r="H140" s="28">
        <v>60</v>
      </c>
      <c r="I140" s="28">
        <v>26</v>
      </c>
      <c r="J140" s="38">
        <v>-9.7999999999999997E-5</v>
      </c>
      <c r="K140" s="28">
        <v>1</v>
      </c>
      <c r="L140" s="39">
        <v>-9.5000000000000005E-5</v>
      </c>
      <c r="M140" s="28" t="s">
        <v>65</v>
      </c>
      <c r="O140" s="28" t="s">
        <v>232</v>
      </c>
      <c r="P140" s="28">
        <v>319</v>
      </c>
      <c r="Q140" s="28" t="s">
        <v>129</v>
      </c>
      <c r="R140" s="28" t="s">
        <v>612</v>
      </c>
      <c r="S140" s="28" t="s">
        <v>273</v>
      </c>
      <c r="T140" s="28" t="s">
        <v>63</v>
      </c>
      <c r="U140" s="28">
        <v>10</v>
      </c>
      <c r="V140" s="28">
        <v>26</v>
      </c>
      <c r="W140" s="38">
        <v>-9.7999999999999997E-5</v>
      </c>
      <c r="X140" s="28">
        <v>1</v>
      </c>
      <c r="Y140" s="39">
        <v>-9.5000000000000005E-5</v>
      </c>
      <c r="Z140" s="28" t="s">
        <v>65</v>
      </c>
    </row>
    <row r="141" spans="2:26" x14ac:dyDescent="0.2">
      <c r="B141" s="28" t="s">
        <v>232</v>
      </c>
      <c r="C141" s="28">
        <v>319</v>
      </c>
      <c r="D141" s="28" t="s">
        <v>129</v>
      </c>
      <c r="E141" s="28" t="s">
        <v>106</v>
      </c>
      <c r="F141" s="28" t="s">
        <v>274</v>
      </c>
      <c r="G141" s="28" t="s">
        <v>64</v>
      </c>
      <c r="H141" s="28">
        <v>60</v>
      </c>
      <c r="I141" s="28">
        <v>24</v>
      </c>
      <c r="J141" s="38">
        <v>-1.2400000000000001E-4</v>
      </c>
      <c r="K141" s="28">
        <v>7</v>
      </c>
      <c r="L141" s="39">
        <v>-1.21E-4</v>
      </c>
      <c r="M141" s="28" t="s">
        <v>65</v>
      </c>
      <c r="O141" s="28" t="s">
        <v>232</v>
      </c>
      <c r="P141" s="28">
        <v>319</v>
      </c>
      <c r="Q141" s="28" t="s">
        <v>129</v>
      </c>
      <c r="R141" s="28" t="s">
        <v>612</v>
      </c>
      <c r="S141" s="28" t="s">
        <v>274</v>
      </c>
      <c r="T141" s="28" t="s">
        <v>64</v>
      </c>
      <c r="U141" s="28">
        <v>10</v>
      </c>
      <c r="V141" s="28">
        <v>24</v>
      </c>
      <c r="W141" s="38">
        <v>-1.2400000000000001E-4</v>
      </c>
      <c r="X141" s="28">
        <v>7</v>
      </c>
      <c r="Y141" s="39">
        <v>-1.21E-4</v>
      </c>
      <c r="Z141" s="28" t="s">
        <v>65</v>
      </c>
    </row>
    <row r="142" spans="2:26" x14ac:dyDescent="0.2">
      <c r="B142" s="28" t="s">
        <v>232</v>
      </c>
      <c r="C142" s="28">
        <v>320</v>
      </c>
      <c r="D142" s="28" t="s">
        <v>129</v>
      </c>
      <c r="E142" s="28" t="s">
        <v>106</v>
      </c>
      <c r="F142" s="28" t="s">
        <v>275</v>
      </c>
      <c r="G142" s="28" t="s">
        <v>63</v>
      </c>
      <c r="H142" s="28">
        <v>60</v>
      </c>
      <c r="I142" s="28">
        <v>26</v>
      </c>
      <c r="J142" s="38">
        <v>-9.7999999999999997E-5</v>
      </c>
      <c r="K142" s="28">
        <v>1</v>
      </c>
      <c r="L142" s="39">
        <v>-9.5000000000000005E-5</v>
      </c>
      <c r="M142" s="28" t="s">
        <v>65</v>
      </c>
      <c r="O142" s="28" t="s">
        <v>232</v>
      </c>
      <c r="P142" s="28">
        <v>320</v>
      </c>
      <c r="Q142" s="28" t="s">
        <v>129</v>
      </c>
      <c r="R142" s="28" t="s">
        <v>612</v>
      </c>
      <c r="S142" s="28" t="s">
        <v>275</v>
      </c>
      <c r="T142" s="28" t="s">
        <v>63</v>
      </c>
      <c r="U142" s="28">
        <v>10</v>
      </c>
      <c r="V142" s="28">
        <v>26</v>
      </c>
      <c r="W142" s="38">
        <v>-9.7999999999999997E-5</v>
      </c>
      <c r="X142" s="28">
        <v>1</v>
      </c>
      <c r="Y142" s="39">
        <v>-9.5000000000000005E-5</v>
      </c>
      <c r="Z142" s="28" t="s">
        <v>65</v>
      </c>
    </row>
    <row r="143" spans="2:26" x14ac:dyDescent="0.2">
      <c r="B143" s="28" t="s">
        <v>232</v>
      </c>
      <c r="C143" s="28">
        <v>320</v>
      </c>
      <c r="D143" s="28" t="s">
        <v>129</v>
      </c>
      <c r="E143" s="28" t="s">
        <v>106</v>
      </c>
      <c r="F143" s="28" t="s">
        <v>276</v>
      </c>
      <c r="G143" s="28" t="s">
        <v>64</v>
      </c>
      <c r="H143" s="28">
        <v>60</v>
      </c>
      <c r="I143" s="28">
        <v>24</v>
      </c>
      <c r="J143" s="38">
        <v>-1.2400000000000001E-4</v>
      </c>
      <c r="K143" s="28">
        <v>7</v>
      </c>
      <c r="L143" s="39">
        <v>-1.21E-4</v>
      </c>
      <c r="M143" s="28" t="s">
        <v>65</v>
      </c>
      <c r="O143" s="28" t="s">
        <v>232</v>
      </c>
      <c r="P143" s="28">
        <v>320</v>
      </c>
      <c r="Q143" s="28" t="s">
        <v>129</v>
      </c>
      <c r="R143" s="28" t="s">
        <v>612</v>
      </c>
      <c r="S143" s="28" t="s">
        <v>276</v>
      </c>
      <c r="T143" s="28" t="s">
        <v>64</v>
      </c>
      <c r="U143" s="28">
        <v>10</v>
      </c>
      <c r="V143" s="28">
        <v>24</v>
      </c>
      <c r="W143" s="38">
        <v>-1.2400000000000001E-4</v>
      </c>
      <c r="X143" s="28">
        <v>7</v>
      </c>
      <c r="Y143" s="39">
        <v>-1.21E-4</v>
      </c>
      <c r="Z143" s="28" t="s">
        <v>65</v>
      </c>
    </row>
    <row r="144" spans="2:26" x14ac:dyDescent="0.2">
      <c r="B144" s="28" t="s">
        <v>232</v>
      </c>
      <c r="C144" s="28">
        <v>324</v>
      </c>
      <c r="D144" s="28" t="s">
        <v>128</v>
      </c>
      <c r="E144" s="28" t="s">
        <v>106</v>
      </c>
      <c r="F144" s="28" t="s">
        <v>277</v>
      </c>
      <c r="G144" s="28" t="s">
        <v>63</v>
      </c>
      <c r="H144" s="28">
        <v>60</v>
      </c>
      <c r="I144" s="28">
        <v>26</v>
      </c>
      <c r="J144" s="38">
        <v>-8.2999999999999998E-5</v>
      </c>
      <c r="K144" s="28">
        <v>1</v>
      </c>
      <c r="L144" s="39">
        <v>-8.2000000000000001E-5</v>
      </c>
      <c r="M144" s="28" t="s">
        <v>65</v>
      </c>
      <c r="O144" s="28" t="s">
        <v>232</v>
      </c>
      <c r="P144" s="28">
        <v>324</v>
      </c>
      <c r="Q144" s="28" t="s">
        <v>128</v>
      </c>
      <c r="R144" s="28" t="s">
        <v>612</v>
      </c>
      <c r="S144" s="28" t="s">
        <v>277</v>
      </c>
      <c r="T144" s="28" t="s">
        <v>63</v>
      </c>
      <c r="U144" s="28">
        <v>10</v>
      </c>
      <c r="V144" s="28">
        <v>26</v>
      </c>
      <c r="W144" s="38">
        <v>-8.2999999999999998E-5</v>
      </c>
      <c r="X144" s="28">
        <v>1</v>
      </c>
      <c r="Y144" s="39">
        <v>-8.2000000000000001E-5</v>
      </c>
      <c r="Z144" s="28" t="s">
        <v>65</v>
      </c>
    </row>
    <row r="145" spans="2:26" x14ac:dyDescent="0.2">
      <c r="B145" s="28" t="s">
        <v>232</v>
      </c>
      <c r="C145" s="28">
        <v>324</v>
      </c>
      <c r="D145" s="28" t="s">
        <v>128</v>
      </c>
      <c r="E145" s="28" t="s">
        <v>106</v>
      </c>
      <c r="F145" s="28" t="s">
        <v>278</v>
      </c>
      <c r="G145" s="28" t="s">
        <v>64</v>
      </c>
      <c r="H145" s="28">
        <v>60</v>
      </c>
      <c r="I145" s="28">
        <v>24</v>
      </c>
      <c r="J145" s="38">
        <v>-1.17E-4</v>
      </c>
      <c r="K145" s="28">
        <v>6</v>
      </c>
      <c r="L145" s="39">
        <v>-1.13E-4</v>
      </c>
      <c r="M145" s="28" t="s">
        <v>65</v>
      </c>
      <c r="O145" s="28" t="s">
        <v>232</v>
      </c>
      <c r="P145" s="28">
        <v>324</v>
      </c>
      <c r="Q145" s="28" t="s">
        <v>128</v>
      </c>
      <c r="R145" s="28" t="s">
        <v>612</v>
      </c>
      <c r="S145" s="28" t="s">
        <v>278</v>
      </c>
      <c r="T145" s="28" t="s">
        <v>64</v>
      </c>
      <c r="U145" s="28">
        <v>10</v>
      </c>
      <c r="V145" s="28">
        <v>24</v>
      </c>
      <c r="W145" s="38">
        <v>-1.17E-4</v>
      </c>
      <c r="X145" s="28">
        <v>6</v>
      </c>
      <c r="Y145" s="39">
        <v>-1.13E-4</v>
      </c>
      <c r="Z145" s="28" t="s">
        <v>65</v>
      </c>
    </row>
    <row r="146" spans="2:26" x14ac:dyDescent="0.2">
      <c r="B146" s="28" t="s">
        <v>232</v>
      </c>
      <c r="C146" s="28">
        <v>312</v>
      </c>
      <c r="D146" s="28" t="s">
        <v>127</v>
      </c>
      <c r="E146" s="28" t="s">
        <v>106</v>
      </c>
      <c r="F146" s="28" t="s">
        <v>279</v>
      </c>
      <c r="G146" s="28" t="s">
        <v>63</v>
      </c>
      <c r="H146" s="28">
        <v>60</v>
      </c>
      <c r="I146" s="28">
        <v>24</v>
      </c>
      <c r="J146" s="38">
        <v>-7.2000000000000002E-5</v>
      </c>
      <c r="K146" s="28">
        <v>1</v>
      </c>
      <c r="L146" s="39">
        <v>-6.9999999999999994E-5</v>
      </c>
      <c r="M146" s="28" t="s">
        <v>65</v>
      </c>
      <c r="O146" s="28" t="s">
        <v>232</v>
      </c>
      <c r="P146" s="28">
        <v>312</v>
      </c>
      <c r="Q146" s="28" t="s">
        <v>127</v>
      </c>
      <c r="R146" s="28" t="s">
        <v>612</v>
      </c>
      <c r="S146" s="28" t="s">
        <v>279</v>
      </c>
      <c r="T146" s="28" t="s">
        <v>63</v>
      </c>
      <c r="U146" s="28">
        <v>10</v>
      </c>
      <c r="V146" s="28">
        <v>24</v>
      </c>
      <c r="W146" s="38">
        <v>-7.2000000000000002E-5</v>
      </c>
      <c r="X146" s="28">
        <v>1</v>
      </c>
      <c r="Y146" s="39">
        <v>-6.9999999999999994E-5</v>
      </c>
      <c r="Z146" s="28" t="s">
        <v>65</v>
      </c>
    </row>
    <row r="147" spans="2:26" x14ac:dyDescent="0.2">
      <c r="B147" s="28" t="s">
        <v>232</v>
      </c>
      <c r="C147" s="28">
        <v>312</v>
      </c>
      <c r="D147" s="28" t="s">
        <v>127</v>
      </c>
      <c r="E147" s="28" t="s">
        <v>106</v>
      </c>
      <c r="F147" s="28" t="s">
        <v>280</v>
      </c>
      <c r="G147" s="28" t="s">
        <v>64</v>
      </c>
      <c r="H147" s="28">
        <v>60</v>
      </c>
      <c r="I147" s="28">
        <v>22</v>
      </c>
      <c r="J147" s="38">
        <v>-1.15E-4</v>
      </c>
      <c r="K147" s="28">
        <v>6</v>
      </c>
      <c r="L147" s="39">
        <v>-1.1E-4</v>
      </c>
      <c r="M147" s="28" t="s">
        <v>65</v>
      </c>
      <c r="O147" s="28" t="s">
        <v>232</v>
      </c>
      <c r="P147" s="28">
        <v>312</v>
      </c>
      <c r="Q147" s="28" t="s">
        <v>127</v>
      </c>
      <c r="R147" s="28" t="s">
        <v>612</v>
      </c>
      <c r="S147" s="28" t="s">
        <v>280</v>
      </c>
      <c r="T147" s="28" t="s">
        <v>64</v>
      </c>
      <c r="U147" s="28">
        <v>10</v>
      </c>
      <c r="V147" s="28">
        <v>22</v>
      </c>
      <c r="W147" s="38">
        <v>-1.15E-4</v>
      </c>
      <c r="X147" s="28">
        <v>6</v>
      </c>
      <c r="Y147" s="39">
        <v>-1.1E-4</v>
      </c>
      <c r="Z147" s="28" t="s">
        <v>65</v>
      </c>
    </row>
    <row r="148" spans="2:26" x14ac:dyDescent="0.2">
      <c r="B148" s="28" t="s">
        <v>281</v>
      </c>
      <c r="C148" s="28">
        <v>375</v>
      </c>
      <c r="D148" s="28" t="s">
        <v>127</v>
      </c>
      <c r="E148" s="28" t="s">
        <v>106</v>
      </c>
      <c r="F148" s="28" t="s">
        <v>282</v>
      </c>
      <c r="G148" s="28" t="s">
        <v>63</v>
      </c>
      <c r="H148" s="28">
        <v>60</v>
      </c>
      <c r="I148" s="28">
        <v>22</v>
      </c>
      <c r="J148" s="38">
        <v>-9.0000000000000006E-5</v>
      </c>
      <c r="K148" s="28">
        <v>6</v>
      </c>
      <c r="L148" s="39">
        <v>-8.7000000000000001E-5</v>
      </c>
      <c r="M148" s="28" t="s">
        <v>65</v>
      </c>
      <c r="O148" s="28" t="s">
        <v>281</v>
      </c>
      <c r="P148" s="28">
        <v>375</v>
      </c>
      <c r="Q148" s="28" t="s">
        <v>127</v>
      </c>
      <c r="R148" s="28" t="s">
        <v>612</v>
      </c>
      <c r="S148" s="28" t="s">
        <v>282</v>
      </c>
      <c r="T148" s="28" t="s">
        <v>63</v>
      </c>
      <c r="U148" s="28">
        <v>10</v>
      </c>
      <c r="V148" s="28">
        <v>22</v>
      </c>
      <c r="W148" s="38">
        <v>-9.0000000000000006E-5</v>
      </c>
      <c r="X148" s="28">
        <v>6</v>
      </c>
      <c r="Y148" s="39">
        <v>-8.7000000000000001E-5</v>
      </c>
      <c r="Z148" s="28" t="s">
        <v>65</v>
      </c>
    </row>
    <row r="149" spans="2:26" x14ac:dyDescent="0.2">
      <c r="B149" s="28" t="s">
        <v>281</v>
      </c>
      <c r="C149" s="28">
        <v>375</v>
      </c>
      <c r="D149" s="28" t="s">
        <v>127</v>
      </c>
      <c r="E149" s="28" t="s">
        <v>106</v>
      </c>
      <c r="F149" s="28" t="s">
        <v>283</v>
      </c>
      <c r="G149" s="28" t="s">
        <v>64</v>
      </c>
      <c r="H149" s="28">
        <v>60</v>
      </c>
      <c r="I149" s="28">
        <v>24</v>
      </c>
      <c r="J149" s="38">
        <v>-9.0000000000000006E-5</v>
      </c>
      <c r="K149" s="28">
        <v>1</v>
      </c>
      <c r="L149" s="39">
        <v>-8.7000000000000001E-5</v>
      </c>
      <c r="M149" s="28" t="s">
        <v>65</v>
      </c>
      <c r="O149" s="28" t="s">
        <v>281</v>
      </c>
      <c r="P149" s="28">
        <v>375</v>
      </c>
      <c r="Q149" s="28" t="s">
        <v>127</v>
      </c>
      <c r="R149" s="28" t="s">
        <v>612</v>
      </c>
      <c r="S149" s="28" t="s">
        <v>283</v>
      </c>
      <c r="T149" s="28" t="s">
        <v>64</v>
      </c>
      <c r="U149" s="28">
        <v>10</v>
      </c>
      <c r="V149" s="28">
        <v>24</v>
      </c>
      <c r="W149" s="38">
        <v>-9.0000000000000006E-5</v>
      </c>
      <c r="X149" s="28">
        <v>1</v>
      </c>
      <c r="Y149" s="39">
        <v>-8.7000000000000001E-5</v>
      </c>
      <c r="Z149" s="28" t="s">
        <v>65</v>
      </c>
    </row>
    <row r="150" spans="2:26" x14ac:dyDescent="0.2">
      <c r="B150" s="28" t="s">
        <v>281</v>
      </c>
      <c r="C150" s="28">
        <v>387</v>
      </c>
      <c r="D150" s="28" t="s">
        <v>128</v>
      </c>
      <c r="E150" s="28" t="s">
        <v>106</v>
      </c>
      <c r="F150" s="28" t="s">
        <v>284</v>
      </c>
      <c r="G150" s="28" t="s">
        <v>63</v>
      </c>
      <c r="H150" s="28">
        <v>60</v>
      </c>
      <c r="I150" s="28">
        <v>19</v>
      </c>
      <c r="J150" s="38">
        <v>-1E-4</v>
      </c>
      <c r="K150" s="28">
        <v>10</v>
      </c>
      <c r="L150" s="39">
        <v>-9.7999999999999997E-5</v>
      </c>
      <c r="M150" s="28" t="s">
        <v>65</v>
      </c>
      <c r="O150" s="28" t="s">
        <v>281</v>
      </c>
      <c r="P150" s="28">
        <v>387</v>
      </c>
      <c r="Q150" s="28" t="s">
        <v>128</v>
      </c>
      <c r="R150" s="28" t="s">
        <v>612</v>
      </c>
      <c r="S150" s="28" t="s">
        <v>284</v>
      </c>
      <c r="T150" s="28" t="s">
        <v>63</v>
      </c>
      <c r="U150" s="28">
        <v>10</v>
      </c>
      <c r="V150" s="28">
        <v>19</v>
      </c>
      <c r="W150" s="38">
        <v>-1E-4</v>
      </c>
      <c r="X150" s="28">
        <v>10</v>
      </c>
      <c r="Y150" s="39">
        <v>-9.7999999999999997E-5</v>
      </c>
      <c r="Z150" s="28" t="s">
        <v>65</v>
      </c>
    </row>
    <row r="151" spans="2:26" x14ac:dyDescent="0.2">
      <c r="B151" s="28" t="s">
        <v>281</v>
      </c>
      <c r="C151" s="28">
        <v>387</v>
      </c>
      <c r="D151" s="28" t="s">
        <v>128</v>
      </c>
      <c r="E151" s="28" t="s">
        <v>106</v>
      </c>
      <c r="F151" s="28" t="s">
        <v>285</v>
      </c>
      <c r="G151" s="28" t="s">
        <v>64</v>
      </c>
      <c r="H151" s="28">
        <v>60</v>
      </c>
      <c r="I151" s="28">
        <v>26</v>
      </c>
      <c r="J151" s="38">
        <v>-1.2999999999999999E-4</v>
      </c>
      <c r="K151" s="28">
        <v>1</v>
      </c>
      <c r="L151" s="39">
        <v>-1.26E-4</v>
      </c>
      <c r="M151" s="28" t="s">
        <v>65</v>
      </c>
      <c r="O151" s="28" t="s">
        <v>281</v>
      </c>
      <c r="P151" s="28">
        <v>387</v>
      </c>
      <c r="Q151" s="28" t="s">
        <v>128</v>
      </c>
      <c r="R151" s="28" t="s">
        <v>612</v>
      </c>
      <c r="S151" s="28" t="s">
        <v>285</v>
      </c>
      <c r="T151" s="28" t="s">
        <v>64</v>
      </c>
      <c r="U151" s="28">
        <v>10</v>
      </c>
      <c r="V151" s="28">
        <v>26</v>
      </c>
      <c r="W151" s="38">
        <v>-1.2999999999999999E-4</v>
      </c>
      <c r="X151" s="28">
        <v>1</v>
      </c>
      <c r="Y151" s="39">
        <v>-1.26E-4</v>
      </c>
      <c r="Z151" s="28" t="s">
        <v>65</v>
      </c>
    </row>
    <row r="152" spans="2:26" x14ac:dyDescent="0.2">
      <c r="B152" s="28" t="s">
        <v>281</v>
      </c>
      <c r="C152" s="28">
        <v>383</v>
      </c>
      <c r="D152" s="28" t="s">
        <v>129</v>
      </c>
      <c r="E152" s="28" t="s">
        <v>106</v>
      </c>
      <c r="F152" s="28" t="s">
        <v>286</v>
      </c>
      <c r="G152" s="28" t="s">
        <v>63</v>
      </c>
      <c r="H152" s="28">
        <v>60</v>
      </c>
      <c r="I152" s="28">
        <v>19</v>
      </c>
      <c r="J152" s="38">
        <v>-9.7E-5</v>
      </c>
      <c r="K152" s="28">
        <v>11</v>
      </c>
      <c r="L152" s="39">
        <v>-9.3999999999999994E-5</v>
      </c>
      <c r="M152" s="28" t="s">
        <v>65</v>
      </c>
      <c r="O152" s="28" t="s">
        <v>281</v>
      </c>
      <c r="P152" s="28">
        <v>383</v>
      </c>
      <c r="Q152" s="28" t="s">
        <v>129</v>
      </c>
      <c r="R152" s="28" t="s">
        <v>612</v>
      </c>
      <c r="S152" s="28" t="s">
        <v>286</v>
      </c>
      <c r="T152" s="28" t="s">
        <v>63</v>
      </c>
      <c r="U152" s="28">
        <v>10</v>
      </c>
      <c r="V152" s="28">
        <v>19</v>
      </c>
      <c r="W152" s="38">
        <v>-9.7E-5</v>
      </c>
      <c r="X152" s="28">
        <v>11</v>
      </c>
      <c r="Y152" s="39">
        <v>-9.3999999999999994E-5</v>
      </c>
      <c r="Z152" s="28" t="s">
        <v>65</v>
      </c>
    </row>
    <row r="153" spans="2:26" x14ac:dyDescent="0.2">
      <c r="B153" s="28" t="s">
        <v>281</v>
      </c>
      <c r="C153" s="28">
        <v>383</v>
      </c>
      <c r="D153" s="28" t="s">
        <v>129</v>
      </c>
      <c r="E153" s="28" t="s">
        <v>106</v>
      </c>
      <c r="F153" s="28" t="s">
        <v>287</v>
      </c>
      <c r="G153" s="28" t="s">
        <v>64</v>
      </c>
      <c r="H153" s="28">
        <v>60</v>
      </c>
      <c r="I153" s="28">
        <v>26</v>
      </c>
      <c r="J153" s="38">
        <v>-1.37E-4</v>
      </c>
      <c r="K153" s="28">
        <v>1</v>
      </c>
      <c r="L153" s="39">
        <v>-1.34E-4</v>
      </c>
      <c r="M153" s="28" t="s">
        <v>65</v>
      </c>
      <c r="O153" s="28" t="s">
        <v>281</v>
      </c>
      <c r="P153" s="28">
        <v>383</v>
      </c>
      <c r="Q153" s="28" t="s">
        <v>129</v>
      </c>
      <c r="R153" s="28" t="s">
        <v>612</v>
      </c>
      <c r="S153" s="28" t="s">
        <v>287</v>
      </c>
      <c r="T153" s="28" t="s">
        <v>64</v>
      </c>
      <c r="U153" s="28">
        <v>10</v>
      </c>
      <c r="V153" s="28">
        <v>26</v>
      </c>
      <c r="W153" s="38">
        <v>-1.37E-4</v>
      </c>
      <c r="X153" s="28">
        <v>1</v>
      </c>
      <c r="Y153" s="39">
        <v>-1.34E-4</v>
      </c>
      <c r="Z153" s="28" t="s">
        <v>65</v>
      </c>
    </row>
    <row r="154" spans="2:26" x14ac:dyDescent="0.2">
      <c r="B154" s="28" t="s">
        <v>281</v>
      </c>
      <c r="C154" s="28">
        <v>384</v>
      </c>
      <c r="D154" s="28" t="s">
        <v>129</v>
      </c>
      <c r="E154" s="28" t="s">
        <v>106</v>
      </c>
      <c r="F154" s="28" t="s">
        <v>288</v>
      </c>
      <c r="G154" s="28" t="s">
        <v>63</v>
      </c>
      <c r="H154" s="28">
        <v>60</v>
      </c>
      <c r="I154" s="28">
        <v>19</v>
      </c>
      <c r="J154" s="38">
        <v>-9.7E-5</v>
      </c>
      <c r="K154" s="28">
        <v>11</v>
      </c>
      <c r="L154" s="39">
        <v>-9.3999999999999994E-5</v>
      </c>
      <c r="M154" s="28" t="s">
        <v>65</v>
      </c>
      <c r="O154" s="28" t="s">
        <v>281</v>
      </c>
      <c r="P154" s="28">
        <v>384</v>
      </c>
      <c r="Q154" s="28" t="s">
        <v>129</v>
      </c>
      <c r="R154" s="28" t="s">
        <v>612</v>
      </c>
      <c r="S154" s="28" t="s">
        <v>288</v>
      </c>
      <c r="T154" s="28" t="s">
        <v>63</v>
      </c>
      <c r="U154" s="28">
        <v>10</v>
      </c>
      <c r="V154" s="28">
        <v>19</v>
      </c>
      <c r="W154" s="38">
        <v>-9.7E-5</v>
      </c>
      <c r="X154" s="28">
        <v>11</v>
      </c>
      <c r="Y154" s="39">
        <v>-9.3999999999999994E-5</v>
      </c>
      <c r="Z154" s="28" t="s">
        <v>65</v>
      </c>
    </row>
    <row r="155" spans="2:26" x14ac:dyDescent="0.2">
      <c r="B155" s="28" t="s">
        <v>281</v>
      </c>
      <c r="C155" s="28">
        <v>384</v>
      </c>
      <c r="D155" s="28" t="s">
        <v>129</v>
      </c>
      <c r="E155" s="28" t="s">
        <v>106</v>
      </c>
      <c r="F155" s="28" t="s">
        <v>289</v>
      </c>
      <c r="G155" s="28" t="s">
        <v>64</v>
      </c>
      <c r="H155" s="28">
        <v>60</v>
      </c>
      <c r="I155" s="28">
        <v>26</v>
      </c>
      <c r="J155" s="38">
        <v>-1.37E-4</v>
      </c>
      <c r="K155" s="28">
        <v>1</v>
      </c>
      <c r="L155" s="39">
        <v>-1.34E-4</v>
      </c>
      <c r="M155" s="28" t="s">
        <v>65</v>
      </c>
      <c r="O155" s="28" t="s">
        <v>281</v>
      </c>
      <c r="P155" s="28">
        <v>384</v>
      </c>
      <c r="Q155" s="28" t="s">
        <v>129</v>
      </c>
      <c r="R155" s="28" t="s">
        <v>612</v>
      </c>
      <c r="S155" s="28" t="s">
        <v>289</v>
      </c>
      <c r="T155" s="28" t="s">
        <v>64</v>
      </c>
      <c r="U155" s="28">
        <v>10</v>
      </c>
      <c r="V155" s="28">
        <v>26</v>
      </c>
      <c r="W155" s="38">
        <v>-1.37E-4</v>
      </c>
      <c r="X155" s="28">
        <v>1</v>
      </c>
      <c r="Y155" s="39">
        <v>-1.34E-4</v>
      </c>
      <c r="Z155" s="28" t="s">
        <v>65</v>
      </c>
    </row>
    <row r="156" spans="2:26" x14ac:dyDescent="0.2">
      <c r="B156" s="28" t="s">
        <v>281</v>
      </c>
      <c r="C156" s="28">
        <v>388</v>
      </c>
      <c r="D156" s="28" t="s">
        <v>128</v>
      </c>
      <c r="E156" s="28" t="s">
        <v>106</v>
      </c>
      <c r="F156" s="28" t="s">
        <v>290</v>
      </c>
      <c r="G156" s="28" t="s">
        <v>63</v>
      </c>
      <c r="H156" s="28">
        <v>60</v>
      </c>
      <c r="I156" s="28">
        <v>19</v>
      </c>
      <c r="J156" s="38">
        <v>-1.02E-4</v>
      </c>
      <c r="K156" s="28">
        <v>10</v>
      </c>
      <c r="L156" s="39">
        <v>-1E-4</v>
      </c>
      <c r="M156" s="28" t="s">
        <v>65</v>
      </c>
      <c r="O156" s="28" t="s">
        <v>281</v>
      </c>
      <c r="P156" s="28">
        <v>388</v>
      </c>
      <c r="Q156" s="28" t="s">
        <v>128</v>
      </c>
      <c r="R156" s="28" t="s">
        <v>612</v>
      </c>
      <c r="S156" s="28" t="s">
        <v>290</v>
      </c>
      <c r="T156" s="28" t="s">
        <v>63</v>
      </c>
      <c r="U156" s="28">
        <v>10</v>
      </c>
      <c r="V156" s="28">
        <v>19</v>
      </c>
      <c r="W156" s="38">
        <v>-1.02E-4</v>
      </c>
      <c r="X156" s="28">
        <v>10</v>
      </c>
      <c r="Y156" s="39">
        <v>-1E-4</v>
      </c>
      <c r="Z156" s="28" t="s">
        <v>65</v>
      </c>
    </row>
    <row r="157" spans="2:26" x14ac:dyDescent="0.2">
      <c r="B157" s="28" t="s">
        <v>281</v>
      </c>
      <c r="C157" s="28">
        <v>388</v>
      </c>
      <c r="D157" s="28" t="s">
        <v>128</v>
      </c>
      <c r="E157" s="28" t="s">
        <v>106</v>
      </c>
      <c r="F157" s="28" t="s">
        <v>291</v>
      </c>
      <c r="G157" s="28" t="s">
        <v>64</v>
      </c>
      <c r="H157" s="28">
        <v>60</v>
      </c>
      <c r="I157" s="28">
        <v>26</v>
      </c>
      <c r="J157" s="38">
        <v>-1.3100000000000001E-4</v>
      </c>
      <c r="K157" s="28">
        <v>1</v>
      </c>
      <c r="L157" s="39">
        <v>-1.27E-4</v>
      </c>
      <c r="M157" s="28" t="s">
        <v>65</v>
      </c>
      <c r="O157" s="28" t="s">
        <v>281</v>
      </c>
      <c r="P157" s="28">
        <v>388</v>
      </c>
      <c r="Q157" s="28" t="s">
        <v>128</v>
      </c>
      <c r="R157" s="28" t="s">
        <v>612</v>
      </c>
      <c r="S157" s="28" t="s">
        <v>291</v>
      </c>
      <c r="T157" s="28" t="s">
        <v>64</v>
      </c>
      <c r="U157" s="28">
        <v>10</v>
      </c>
      <c r="V157" s="28">
        <v>26</v>
      </c>
      <c r="W157" s="38">
        <v>-1.3100000000000001E-4</v>
      </c>
      <c r="X157" s="28">
        <v>1</v>
      </c>
      <c r="Y157" s="39">
        <v>-1.27E-4</v>
      </c>
      <c r="Z157" s="28" t="s">
        <v>65</v>
      </c>
    </row>
    <row r="158" spans="2:26" x14ac:dyDescent="0.2">
      <c r="B158" s="28" t="s">
        <v>281</v>
      </c>
      <c r="C158" s="28">
        <v>376</v>
      </c>
      <c r="D158" s="28" t="s">
        <v>127</v>
      </c>
      <c r="E158" s="28" t="s">
        <v>106</v>
      </c>
      <c r="F158" s="28" t="s">
        <v>292</v>
      </c>
      <c r="G158" s="28" t="s">
        <v>63</v>
      </c>
      <c r="H158" s="28">
        <v>60</v>
      </c>
      <c r="I158" s="28">
        <v>17</v>
      </c>
      <c r="J158" s="38">
        <v>-9.6000000000000002E-5</v>
      </c>
      <c r="K158" s="28">
        <v>10</v>
      </c>
      <c r="L158" s="39">
        <v>-9.2999999999999997E-5</v>
      </c>
      <c r="M158" s="28" t="s">
        <v>65</v>
      </c>
      <c r="O158" s="28" t="s">
        <v>281</v>
      </c>
      <c r="P158" s="28">
        <v>376</v>
      </c>
      <c r="Q158" s="28" t="s">
        <v>127</v>
      </c>
      <c r="R158" s="28" t="s">
        <v>612</v>
      </c>
      <c r="S158" s="28" t="s">
        <v>292</v>
      </c>
      <c r="T158" s="28" t="s">
        <v>63</v>
      </c>
      <c r="U158" s="28">
        <v>10</v>
      </c>
      <c r="V158" s="28">
        <v>17</v>
      </c>
      <c r="W158" s="38">
        <v>-9.6000000000000002E-5</v>
      </c>
      <c r="X158" s="28">
        <v>10</v>
      </c>
      <c r="Y158" s="39">
        <v>-9.2999999999999997E-5</v>
      </c>
      <c r="Z158" s="28" t="s">
        <v>65</v>
      </c>
    </row>
    <row r="159" spans="2:26" x14ac:dyDescent="0.2">
      <c r="B159" s="28" t="s">
        <v>281</v>
      </c>
      <c r="C159" s="28">
        <v>376</v>
      </c>
      <c r="D159" s="28" t="s">
        <v>127</v>
      </c>
      <c r="E159" s="28" t="s">
        <v>106</v>
      </c>
      <c r="F159" s="28" t="s">
        <v>293</v>
      </c>
      <c r="G159" s="28" t="s">
        <v>64</v>
      </c>
      <c r="H159" s="28">
        <v>60</v>
      </c>
      <c r="I159" s="28">
        <v>24</v>
      </c>
      <c r="J159" s="38">
        <v>-1.27E-4</v>
      </c>
      <c r="K159" s="28">
        <v>1</v>
      </c>
      <c r="L159" s="39">
        <v>-1.22E-4</v>
      </c>
      <c r="M159" s="28" t="s">
        <v>65</v>
      </c>
      <c r="O159" s="28" t="s">
        <v>281</v>
      </c>
      <c r="P159" s="28">
        <v>376</v>
      </c>
      <c r="Q159" s="28" t="s">
        <v>127</v>
      </c>
      <c r="R159" s="28" t="s">
        <v>612</v>
      </c>
      <c r="S159" s="28" t="s">
        <v>293</v>
      </c>
      <c r="T159" s="28" t="s">
        <v>64</v>
      </c>
      <c r="U159" s="28">
        <v>10</v>
      </c>
      <c r="V159" s="28">
        <v>24</v>
      </c>
      <c r="W159" s="38">
        <v>-1.27E-4</v>
      </c>
      <c r="X159" s="28">
        <v>1</v>
      </c>
      <c r="Y159" s="39">
        <v>-1.22E-4</v>
      </c>
      <c r="Z159" s="28" t="s">
        <v>65</v>
      </c>
    </row>
    <row r="160" spans="2:26" x14ac:dyDescent="0.2">
      <c r="B160" s="28" t="s">
        <v>281</v>
      </c>
      <c r="C160" s="28">
        <v>392</v>
      </c>
      <c r="D160" s="28" t="s">
        <v>128</v>
      </c>
      <c r="E160" s="28" t="s">
        <v>106</v>
      </c>
      <c r="F160" s="28" t="s">
        <v>294</v>
      </c>
      <c r="G160" s="28" t="s">
        <v>63</v>
      </c>
      <c r="H160" s="28">
        <v>60</v>
      </c>
      <c r="I160" s="28">
        <v>24</v>
      </c>
      <c r="J160" s="38">
        <v>-8.1000000000000004E-5</v>
      </c>
      <c r="K160" s="28">
        <v>1</v>
      </c>
      <c r="L160" s="39">
        <v>-7.8999999999999996E-5</v>
      </c>
      <c r="M160" s="28" t="s">
        <v>65</v>
      </c>
      <c r="O160" s="28" t="s">
        <v>281</v>
      </c>
      <c r="P160" s="28">
        <v>392</v>
      </c>
      <c r="Q160" s="28" t="s">
        <v>128</v>
      </c>
      <c r="R160" s="28" t="s">
        <v>612</v>
      </c>
      <c r="S160" s="28" t="s">
        <v>294</v>
      </c>
      <c r="T160" s="28" t="s">
        <v>63</v>
      </c>
      <c r="U160" s="28">
        <v>10</v>
      </c>
      <c r="V160" s="28">
        <v>24</v>
      </c>
      <c r="W160" s="38">
        <v>-8.1000000000000004E-5</v>
      </c>
      <c r="X160" s="28">
        <v>1</v>
      </c>
      <c r="Y160" s="39">
        <v>-7.8999999999999996E-5</v>
      </c>
      <c r="Z160" s="28" t="s">
        <v>65</v>
      </c>
    </row>
    <row r="161" spans="2:26" x14ac:dyDescent="0.2">
      <c r="B161" s="28" t="s">
        <v>281</v>
      </c>
      <c r="C161" s="28">
        <v>392</v>
      </c>
      <c r="D161" s="28" t="s">
        <v>128</v>
      </c>
      <c r="E161" s="28" t="s">
        <v>106</v>
      </c>
      <c r="F161" s="28" t="s">
        <v>295</v>
      </c>
      <c r="G161" s="28" t="s">
        <v>64</v>
      </c>
      <c r="H161" s="28">
        <v>60</v>
      </c>
      <c r="I161" s="28">
        <v>25</v>
      </c>
      <c r="J161" s="38">
        <v>-8.6000000000000003E-5</v>
      </c>
      <c r="K161" s="28">
        <v>1</v>
      </c>
      <c r="L161" s="39">
        <v>-8.3999999999999995E-5</v>
      </c>
      <c r="M161" s="28" t="s">
        <v>65</v>
      </c>
      <c r="O161" s="28" t="s">
        <v>281</v>
      </c>
      <c r="P161" s="28">
        <v>392</v>
      </c>
      <c r="Q161" s="28" t="s">
        <v>128</v>
      </c>
      <c r="R161" s="28" t="s">
        <v>612</v>
      </c>
      <c r="S161" s="28" t="s">
        <v>295</v>
      </c>
      <c r="T161" s="28" t="s">
        <v>64</v>
      </c>
      <c r="U161" s="28">
        <v>10</v>
      </c>
      <c r="V161" s="28">
        <v>25</v>
      </c>
      <c r="W161" s="38">
        <v>-8.6000000000000003E-5</v>
      </c>
      <c r="X161" s="28">
        <v>1</v>
      </c>
      <c r="Y161" s="39">
        <v>-8.3999999999999995E-5</v>
      </c>
      <c r="Z161" s="28" t="s">
        <v>65</v>
      </c>
    </row>
    <row r="162" spans="2:26" x14ac:dyDescent="0.2">
      <c r="B162" s="28" t="s">
        <v>281</v>
      </c>
      <c r="C162" s="28">
        <v>377</v>
      </c>
      <c r="D162" s="28" t="s">
        <v>129</v>
      </c>
      <c r="E162" s="28" t="s">
        <v>106</v>
      </c>
      <c r="F162" s="28" t="s">
        <v>296</v>
      </c>
      <c r="G162" s="28" t="s">
        <v>63</v>
      </c>
      <c r="H162" s="28">
        <v>60</v>
      </c>
      <c r="I162" s="28">
        <v>19</v>
      </c>
      <c r="J162" s="38">
        <v>-9.7E-5</v>
      </c>
      <c r="K162" s="28">
        <v>12</v>
      </c>
      <c r="L162" s="39">
        <v>-9.6000000000000002E-5</v>
      </c>
      <c r="M162" s="28" t="s">
        <v>65</v>
      </c>
      <c r="O162" s="28" t="s">
        <v>281</v>
      </c>
      <c r="P162" s="28">
        <v>377</v>
      </c>
      <c r="Q162" s="28" t="s">
        <v>129</v>
      </c>
      <c r="R162" s="28" t="s">
        <v>612</v>
      </c>
      <c r="S162" s="28" t="s">
        <v>296</v>
      </c>
      <c r="T162" s="28" t="s">
        <v>63</v>
      </c>
      <c r="U162" s="28">
        <v>10</v>
      </c>
      <c r="V162" s="28">
        <v>19</v>
      </c>
      <c r="W162" s="38">
        <v>-9.7E-5</v>
      </c>
      <c r="X162" s="28">
        <v>12</v>
      </c>
      <c r="Y162" s="39">
        <v>-9.6000000000000002E-5</v>
      </c>
      <c r="Z162" s="28" t="s">
        <v>65</v>
      </c>
    </row>
    <row r="163" spans="2:26" x14ac:dyDescent="0.2">
      <c r="B163" s="28" t="s">
        <v>281</v>
      </c>
      <c r="C163" s="28">
        <v>377</v>
      </c>
      <c r="D163" s="28" t="s">
        <v>129</v>
      </c>
      <c r="E163" s="28" t="s">
        <v>106</v>
      </c>
      <c r="F163" s="28" t="s">
        <v>297</v>
      </c>
      <c r="G163" s="28" t="s">
        <v>64</v>
      </c>
      <c r="H163" s="28">
        <v>60</v>
      </c>
      <c r="I163" s="28">
        <v>26</v>
      </c>
      <c r="J163" s="38">
        <v>-1.5100000000000001E-4</v>
      </c>
      <c r="K163" s="28">
        <v>1</v>
      </c>
      <c r="L163" s="39">
        <v>-1.4799999999999999E-4</v>
      </c>
      <c r="M163" s="28" t="s">
        <v>65</v>
      </c>
      <c r="O163" s="28" t="s">
        <v>281</v>
      </c>
      <c r="P163" s="28">
        <v>377</v>
      </c>
      <c r="Q163" s="28" t="s">
        <v>129</v>
      </c>
      <c r="R163" s="28" t="s">
        <v>612</v>
      </c>
      <c r="S163" s="28" t="s">
        <v>297</v>
      </c>
      <c r="T163" s="28" t="s">
        <v>64</v>
      </c>
      <c r="U163" s="28">
        <v>10</v>
      </c>
      <c r="V163" s="28">
        <v>26</v>
      </c>
      <c r="W163" s="38">
        <v>-1.5100000000000001E-4</v>
      </c>
      <c r="X163" s="28">
        <v>1</v>
      </c>
      <c r="Y163" s="39">
        <v>-1.4799999999999999E-4</v>
      </c>
      <c r="Z163" s="28" t="s">
        <v>65</v>
      </c>
    </row>
    <row r="164" spans="2:26" x14ac:dyDescent="0.2">
      <c r="B164" s="28" t="s">
        <v>281</v>
      </c>
      <c r="C164" s="28">
        <v>395</v>
      </c>
      <c r="D164" s="28" t="s">
        <v>128</v>
      </c>
      <c r="E164" s="28" t="s">
        <v>106</v>
      </c>
      <c r="F164" s="28" t="s">
        <v>298</v>
      </c>
      <c r="G164" s="28" t="s">
        <v>63</v>
      </c>
      <c r="H164" s="28">
        <v>60</v>
      </c>
      <c r="I164" s="28">
        <v>19</v>
      </c>
      <c r="J164" s="38">
        <v>-1.11E-4</v>
      </c>
      <c r="K164" s="28">
        <v>10</v>
      </c>
      <c r="L164" s="39">
        <v>-1.1E-4</v>
      </c>
      <c r="M164" s="28" t="s">
        <v>65</v>
      </c>
      <c r="O164" s="28" t="s">
        <v>281</v>
      </c>
      <c r="P164" s="28">
        <v>395</v>
      </c>
      <c r="Q164" s="28" t="s">
        <v>128</v>
      </c>
      <c r="R164" s="28" t="s">
        <v>612</v>
      </c>
      <c r="S164" s="28" t="s">
        <v>298</v>
      </c>
      <c r="T164" s="28" t="s">
        <v>63</v>
      </c>
      <c r="U164" s="28">
        <v>10</v>
      </c>
      <c r="V164" s="28">
        <v>19</v>
      </c>
      <c r="W164" s="38">
        <v>-1.11E-4</v>
      </c>
      <c r="X164" s="28">
        <v>10</v>
      </c>
      <c r="Y164" s="39">
        <v>-1.1E-4</v>
      </c>
      <c r="Z164" s="28" t="s">
        <v>65</v>
      </c>
    </row>
    <row r="165" spans="2:26" x14ac:dyDescent="0.2">
      <c r="B165" s="28" t="s">
        <v>281</v>
      </c>
      <c r="C165" s="28">
        <v>395</v>
      </c>
      <c r="D165" s="28" t="s">
        <v>128</v>
      </c>
      <c r="E165" s="28" t="s">
        <v>106</v>
      </c>
      <c r="F165" s="28" t="s">
        <v>299</v>
      </c>
      <c r="G165" s="28" t="s">
        <v>64</v>
      </c>
      <c r="H165" s="28">
        <v>60</v>
      </c>
      <c r="I165" s="28">
        <v>26</v>
      </c>
      <c r="J165" s="38">
        <v>-1.5200000000000001E-4</v>
      </c>
      <c r="K165" s="28">
        <v>1</v>
      </c>
      <c r="L165" s="39">
        <v>-1.4799999999999999E-4</v>
      </c>
      <c r="M165" s="28" t="s">
        <v>65</v>
      </c>
      <c r="O165" s="28" t="s">
        <v>281</v>
      </c>
      <c r="P165" s="28">
        <v>395</v>
      </c>
      <c r="Q165" s="28" t="s">
        <v>128</v>
      </c>
      <c r="R165" s="28" t="s">
        <v>612</v>
      </c>
      <c r="S165" s="28" t="s">
        <v>299</v>
      </c>
      <c r="T165" s="28" t="s">
        <v>64</v>
      </c>
      <c r="U165" s="28">
        <v>10</v>
      </c>
      <c r="V165" s="28">
        <v>26</v>
      </c>
      <c r="W165" s="38">
        <v>-1.5200000000000001E-4</v>
      </c>
      <c r="X165" s="28">
        <v>1</v>
      </c>
      <c r="Y165" s="39">
        <v>-1.4799999999999999E-4</v>
      </c>
      <c r="Z165" s="28" t="s">
        <v>65</v>
      </c>
    </row>
    <row r="166" spans="2:26" x14ac:dyDescent="0.2">
      <c r="B166" s="28" t="s">
        <v>281</v>
      </c>
      <c r="C166" s="28">
        <v>396</v>
      </c>
      <c r="D166" s="28" t="s">
        <v>128</v>
      </c>
      <c r="E166" s="28" t="s">
        <v>106</v>
      </c>
      <c r="F166" s="28" t="s">
        <v>300</v>
      </c>
      <c r="G166" s="28" t="s">
        <v>63</v>
      </c>
      <c r="H166" s="28">
        <v>60</v>
      </c>
      <c r="I166" s="28">
        <v>19</v>
      </c>
      <c r="J166" s="38">
        <v>-1.12E-4</v>
      </c>
      <c r="K166" s="28">
        <v>10</v>
      </c>
      <c r="L166" s="39">
        <v>-1.11E-4</v>
      </c>
      <c r="M166" s="28" t="s">
        <v>65</v>
      </c>
      <c r="O166" s="28" t="s">
        <v>281</v>
      </c>
      <c r="P166" s="28">
        <v>396</v>
      </c>
      <c r="Q166" s="28" t="s">
        <v>128</v>
      </c>
      <c r="R166" s="28" t="s">
        <v>612</v>
      </c>
      <c r="S166" s="28" t="s">
        <v>300</v>
      </c>
      <c r="T166" s="28" t="s">
        <v>63</v>
      </c>
      <c r="U166" s="28">
        <v>10</v>
      </c>
      <c r="V166" s="28">
        <v>19</v>
      </c>
      <c r="W166" s="38">
        <v>-1.12E-4</v>
      </c>
      <c r="X166" s="28">
        <v>10</v>
      </c>
      <c r="Y166" s="39">
        <v>-1.11E-4</v>
      </c>
      <c r="Z166" s="28" t="s">
        <v>65</v>
      </c>
    </row>
    <row r="167" spans="2:26" x14ac:dyDescent="0.2">
      <c r="B167" s="28" t="s">
        <v>281</v>
      </c>
      <c r="C167" s="28">
        <v>396</v>
      </c>
      <c r="D167" s="28" t="s">
        <v>128</v>
      </c>
      <c r="E167" s="28" t="s">
        <v>106</v>
      </c>
      <c r="F167" s="28" t="s">
        <v>301</v>
      </c>
      <c r="G167" s="28" t="s">
        <v>64</v>
      </c>
      <c r="H167" s="28">
        <v>60</v>
      </c>
      <c r="I167" s="28">
        <v>26</v>
      </c>
      <c r="J167" s="38">
        <v>-1.5200000000000001E-4</v>
      </c>
      <c r="K167" s="28">
        <v>1</v>
      </c>
      <c r="L167" s="39">
        <v>-1.4799999999999999E-4</v>
      </c>
      <c r="M167" s="28" t="s">
        <v>65</v>
      </c>
      <c r="O167" s="28" t="s">
        <v>281</v>
      </c>
      <c r="P167" s="28">
        <v>396</v>
      </c>
      <c r="Q167" s="28" t="s">
        <v>128</v>
      </c>
      <c r="R167" s="28" t="s">
        <v>612</v>
      </c>
      <c r="S167" s="28" t="s">
        <v>301</v>
      </c>
      <c r="T167" s="28" t="s">
        <v>64</v>
      </c>
      <c r="U167" s="28">
        <v>10</v>
      </c>
      <c r="V167" s="28">
        <v>26</v>
      </c>
      <c r="W167" s="38">
        <v>-1.5200000000000001E-4</v>
      </c>
      <c r="X167" s="28">
        <v>1</v>
      </c>
      <c r="Y167" s="39">
        <v>-1.4799999999999999E-4</v>
      </c>
      <c r="Z167" s="28" t="s">
        <v>65</v>
      </c>
    </row>
    <row r="168" spans="2:26" x14ac:dyDescent="0.2">
      <c r="B168" s="28" t="s">
        <v>281</v>
      </c>
      <c r="C168" s="28">
        <v>379</v>
      </c>
      <c r="D168" s="28" t="s">
        <v>129</v>
      </c>
      <c r="E168" s="28" t="s">
        <v>106</v>
      </c>
      <c r="F168" s="28" t="s">
        <v>302</v>
      </c>
      <c r="G168" s="28" t="s">
        <v>63</v>
      </c>
      <c r="H168" s="28">
        <v>60</v>
      </c>
      <c r="I168" s="28">
        <v>19</v>
      </c>
      <c r="J168" s="38">
        <v>-1E-4</v>
      </c>
      <c r="K168" s="28">
        <v>12</v>
      </c>
      <c r="L168" s="39">
        <v>-9.8999999999999994E-5</v>
      </c>
      <c r="M168" s="28" t="s">
        <v>65</v>
      </c>
      <c r="O168" s="28" t="s">
        <v>281</v>
      </c>
      <c r="P168" s="28">
        <v>379</v>
      </c>
      <c r="Q168" s="28" t="s">
        <v>129</v>
      </c>
      <c r="R168" s="28" t="s">
        <v>612</v>
      </c>
      <c r="S168" s="28" t="s">
        <v>302</v>
      </c>
      <c r="T168" s="28" t="s">
        <v>63</v>
      </c>
      <c r="U168" s="28">
        <v>10</v>
      </c>
      <c r="V168" s="28">
        <v>19</v>
      </c>
      <c r="W168" s="38">
        <v>-1E-4</v>
      </c>
      <c r="X168" s="28">
        <v>12</v>
      </c>
      <c r="Y168" s="39">
        <v>-9.8999999999999994E-5</v>
      </c>
      <c r="Z168" s="28" t="s">
        <v>65</v>
      </c>
    </row>
    <row r="169" spans="2:26" x14ac:dyDescent="0.2">
      <c r="B169" s="28" t="s">
        <v>281</v>
      </c>
      <c r="C169" s="28">
        <v>379</v>
      </c>
      <c r="D169" s="28" t="s">
        <v>129</v>
      </c>
      <c r="E169" s="28" t="s">
        <v>106</v>
      </c>
      <c r="F169" s="28" t="s">
        <v>303</v>
      </c>
      <c r="G169" s="28" t="s">
        <v>64</v>
      </c>
      <c r="H169" s="28">
        <v>60</v>
      </c>
      <c r="I169" s="28">
        <v>26</v>
      </c>
      <c r="J169" s="38">
        <v>-1.5300000000000001E-4</v>
      </c>
      <c r="K169" s="28">
        <v>1</v>
      </c>
      <c r="L169" s="39">
        <v>-1.4999999999999999E-4</v>
      </c>
      <c r="M169" s="28" t="s">
        <v>65</v>
      </c>
      <c r="O169" s="28" t="s">
        <v>281</v>
      </c>
      <c r="P169" s="28">
        <v>379</v>
      </c>
      <c r="Q169" s="28" t="s">
        <v>129</v>
      </c>
      <c r="R169" s="28" t="s">
        <v>612</v>
      </c>
      <c r="S169" s="28" t="s">
        <v>303</v>
      </c>
      <c r="T169" s="28" t="s">
        <v>64</v>
      </c>
      <c r="U169" s="28">
        <v>10</v>
      </c>
      <c r="V169" s="28">
        <v>26</v>
      </c>
      <c r="W169" s="38">
        <v>-1.5300000000000001E-4</v>
      </c>
      <c r="X169" s="28">
        <v>1</v>
      </c>
      <c r="Y169" s="39">
        <v>-1.4999999999999999E-4</v>
      </c>
      <c r="Z169" s="28" t="s">
        <v>65</v>
      </c>
    </row>
    <row r="170" spans="2:26" x14ac:dyDescent="0.2">
      <c r="B170" s="28" t="s">
        <v>281</v>
      </c>
      <c r="C170" s="28">
        <v>390</v>
      </c>
      <c r="D170" s="28" t="s">
        <v>128</v>
      </c>
      <c r="E170" s="28" t="s">
        <v>106</v>
      </c>
      <c r="F170" s="28" t="s">
        <v>304</v>
      </c>
      <c r="G170" s="28" t="s">
        <v>63</v>
      </c>
      <c r="H170" s="28">
        <v>60</v>
      </c>
      <c r="I170" s="28">
        <v>19</v>
      </c>
      <c r="J170" s="38">
        <v>-8.8999999999999995E-5</v>
      </c>
      <c r="K170" s="28">
        <v>10</v>
      </c>
      <c r="L170" s="39">
        <v>-8.7999999999999998E-5</v>
      </c>
      <c r="M170" s="28" t="s">
        <v>65</v>
      </c>
      <c r="O170" s="28" t="s">
        <v>281</v>
      </c>
      <c r="P170" s="28">
        <v>390</v>
      </c>
      <c r="Q170" s="28" t="s">
        <v>128</v>
      </c>
      <c r="R170" s="28" t="s">
        <v>612</v>
      </c>
      <c r="S170" s="28" t="s">
        <v>304</v>
      </c>
      <c r="T170" s="28" t="s">
        <v>63</v>
      </c>
      <c r="U170" s="28">
        <v>10</v>
      </c>
      <c r="V170" s="28">
        <v>19</v>
      </c>
      <c r="W170" s="38">
        <v>-8.8999999999999995E-5</v>
      </c>
      <c r="X170" s="28">
        <v>10</v>
      </c>
      <c r="Y170" s="39">
        <v>-8.7999999999999998E-5</v>
      </c>
      <c r="Z170" s="28" t="s">
        <v>65</v>
      </c>
    </row>
    <row r="171" spans="2:26" x14ac:dyDescent="0.2">
      <c r="B171" s="28" t="s">
        <v>281</v>
      </c>
      <c r="C171" s="28">
        <v>390</v>
      </c>
      <c r="D171" s="28" t="s">
        <v>128</v>
      </c>
      <c r="E171" s="28" t="s">
        <v>106</v>
      </c>
      <c r="F171" s="28" t="s">
        <v>305</v>
      </c>
      <c r="G171" s="28" t="s">
        <v>64</v>
      </c>
      <c r="H171" s="28">
        <v>60</v>
      </c>
      <c r="I171" s="28">
        <v>24</v>
      </c>
      <c r="J171" s="38">
        <v>-1.3100000000000001E-4</v>
      </c>
      <c r="K171" s="28">
        <v>1</v>
      </c>
      <c r="L171" s="39">
        <v>-1.27E-4</v>
      </c>
      <c r="M171" s="28" t="s">
        <v>65</v>
      </c>
      <c r="O171" s="28" t="s">
        <v>281</v>
      </c>
      <c r="P171" s="28">
        <v>390</v>
      </c>
      <c r="Q171" s="28" t="s">
        <v>128</v>
      </c>
      <c r="R171" s="28" t="s">
        <v>612</v>
      </c>
      <c r="S171" s="28" t="s">
        <v>305</v>
      </c>
      <c r="T171" s="28" t="s">
        <v>64</v>
      </c>
      <c r="U171" s="28">
        <v>10</v>
      </c>
      <c r="V171" s="28">
        <v>24</v>
      </c>
      <c r="W171" s="38">
        <v>-1.3100000000000001E-4</v>
      </c>
      <c r="X171" s="28">
        <v>1</v>
      </c>
      <c r="Y171" s="39">
        <v>-1.27E-4</v>
      </c>
      <c r="Z171" s="28" t="s">
        <v>65</v>
      </c>
    </row>
    <row r="172" spans="2:26" x14ac:dyDescent="0.2">
      <c r="B172" s="28" t="s">
        <v>281</v>
      </c>
      <c r="C172" s="28">
        <v>391</v>
      </c>
      <c r="D172" s="28" t="s">
        <v>128</v>
      </c>
      <c r="E172" s="28" t="s">
        <v>106</v>
      </c>
      <c r="F172" s="28" t="s">
        <v>306</v>
      </c>
      <c r="G172" s="28" t="s">
        <v>63</v>
      </c>
      <c r="H172" s="28">
        <v>60</v>
      </c>
      <c r="I172" s="28">
        <v>25</v>
      </c>
      <c r="J172" s="38">
        <v>-8.1000000000000004E-5</v>
      </c>
      <c r="K172" s="28">
        <v>1</v>
      </c>
      <c r="L172" s="39">
        <v>-7.8999999999999996E-5</v>
      </c>
      <c r="M172" s="28" t="s">
        <v>65</v>
      </c>
      <c r="O172" s="28" t="s">
        <v>281</v>
      </c>
      <c r="P172" s="28">
        <v>391</v>
      </c>
      <c r="Q172" s="28" t="s">
        <v>128</v>
      </c>
      <c r="R172" s="28" t="s">
        <v>612</v>
      </c>
      <c r="S172" s="28" t="s">
        <v>306</v>
      </c>
      <c r="T172" s="28" t="s">
        <v>63</v>
      </c>
      <c r="U172" s="28">
        <v>10</v>
      </c>
      <c r="V172" s="28">
        <v>25</v>
      </c>
      <c r="W172" s="38">
        <v>-8.1000000000000004E-5</v>
      </c>
      <c r="X172" s="28">
        <v>1</v>
      </c>
      <c r="Y172" s="39">
        <v>-7.8999999999999996E-5</v>
      </c>
      <c r="Z172" s="28" t="s">
        <v>65</v>
      </c>
    </row>
    <row r="173" spans="2:26" x14ac:dyDescent="0.2">
      <c r="B173" s="28" t="s">
        <v>281</v>
      </c>
      <c r="C173" s="28">
        <v>391</v>
      </c>
      <c r="D173" s="28" t="s">
        <v>128</v>
      </c>
      <c r="E173" s="28" t="s">
        <v>106</v>
      </c>
      <c r="F173" s="28" t="s">
        <v>307</v>
      </c>
      <c r="G173" s="28" t="s">
        <v>64</v>
      </c>
      <c r="H173" s="28">
        <v>60</v>
      </c>
      <c r="I173" s="28">
        <v>24</v>
      </c>
      <c r="J173" s="38">
        <v>-8.6000000000000003E-5</v>
      </c>
      <c r="K173" s="28">
        <v>6</v>
      </c>
      <c r="L173" s="39">
        <v>-8.3999999999999995E-5</v>
      </c>
      <c r="M173" s="28" t="s">
        <v>65</v>
      </c>
      <c r="O173" s="28" t="s">
        <v>281</v>
      </c>
      <c r="P173" s="28">
        <v>391</v>
      </c>
      <c r="Q173" s="28" t="s">
        <v>128</v>
      </c>
      <c r="R173" s="28" t="s">
        <v>612</v>
      </c>
      <c r="S173" s="28" t="s">
        <v>307</v>
      </c>
      <c r="T173" s="28" t="s">
        <v>64</v>
      </c>
      <c r="U173" s="28">
        <v>10</v>
      </c>
      <c r="V173" s="28">
        <v>24</v>
      </c>
      <c r="W173" s="38">
        <v>-8.6000000000000003E-5</v>
      </c>
      <c r="X173" s="28">
        <v>6</v>
      </c>
      <c r="Y173" s="39">
        <v>-8.3999999999999995E-5</v>
      </c>
      <c r="Z173" s="28" t="s">
        <v>65</v>
      </c>
    </row>
    <row r="174" spans="2:26" x14ac:dyDescent="0.2">
      <c r="B174" s="28" t="s">
        <v>281</v>
      </c>
      <c r="C174" s="28">
        <v>378</v>
      </c>
      <c r="D174" s="28" t="s">
        <v>129</v>
      </c>
      <c r="E174" s="28" t="s">
        <v>106</v>
      </c>
      <c r="F174" s="28" t="s">
        <v>308</v>
      </c>
      <c r="G174" s="28" t="s">
        <v>63</v>
      </c>
      <c r="H174" s="28">
        <v>60</v>
      </c>
      <c r="I174" s="28">
        <v>21</v>
      </c>
      <c r="J174" s="38">
        <v>-9.7E-5</v>
      </c>
      <c r="K174" s="28">
        <v>6</v>
      </c>
      <c r="L174" s="39">
        <v>-9.6000000000000002E-5</v>
      </c>
      <c r="M174" s="28" t="s">
        <v>65</v>
      </c>
      <c r="O174" s="28" t="s">
        <v>281</v>
      </c>
      <c r="P174" s="28">
        <v>378</v>
      </c>
      <c r="Q174" s="28" t="s">
        <v>129</v>
      </c>
      <c r="R174" s="28" t="s">
        <v>612</v>
      </c>
      <c r="S174" s="28" t="s">
        <v>308</v>
      </c>
      <c r="T174" s="28" t="s">
        <v>63</v>
      </c>
      <c r="U174" s="28">
        <v>10</v>
      </c>
      <c r="V174" s="28">
        <v>21</v>
      </c>
      <c r="W174" s="38">
        <v>-9.7E-5</v>
      </c>
      <c r="X174" s="28">
        <v>6</v>
      </c>
      <c r="Y174" s="39">
        <v>-9.6000000000000002E-5</v>
      </c>
      <c r="Z174" s="28" t="s">
        <v>65</v>
      </c>
    </row>
    <row r="175" spans="2:26" x14ac:dyDescent="0.2">
      <c r="B175" s="28" t="s">
        <v>281</v>
      </c>
      <c r="C175" s="28">
        <v>378</v>
      </c>
      <c r="D175" s="28" t="s">
        <v>129</v>
      </c>
      <c r="E175" s="28" t="s">
        <v>106</v>
      </c>
      <c r="F175" s="28" t="s">
        <v>309</v>
      </c>
      <c r="G175" s="28" t="s">
        <v>64</v>
      </c>
      <c r="H175" s="28">
        <v>60</v>
      </c>
      <c r="I175" s="28">
        <v>24</v>
      </c>
      <c r="J175" s="38">
        <v>-1.4999999999999999E-4</v>
      </c>
      <c r="K175" s="28">
        <v>7</v>
      </c>
      <c r="L175" s="39">
        <v>-1.4799999999999999E-4</v>
      </c>
      <c r="M175" s="28" t="s">
        <v>65</v>
      </c>
      <c r="O175" s="28" t="s">
        <v>281</v>
      </c>
      <c r="P175" s="28">
        <v>378</v>
      </c>
      <c r="Q175" s="28" t="s">
        <v>129</v>
      </c>
      <c r="R175" s="28" t="s">
        <v>612</v>
      </c>
      <c r="S175" s="28" t="s">
        <v>309</v>
      </c>
      <c r="T175" s="28" t="s">
        <v>64</v>
      </c>
      <c r="U175" s="28">
        <v>10</v>
      </c>
      <c r="V175" s="28">
        <v>24</v>
      </c>
      <c r="W175" s="38">
        <v>-1.5100000000000001E-4</v>
      </c>
      <c r="X175" s="28">
        <v>7</v>
      </c>
      <c r="Y175" s="39">
        <v>-1.4799999999999999E-4</v>
      </c>
      <c r="Z175" s="28" t="s">
        <v>65</v>
      </c>
    </row>
    <row r="176" spans="2:26" x14ac:dyDescent="0.2">
      <c r="B176" s="28" t="s">
        <v>281</v>
      </c>
      <c r="C176" s="28">
        <v>393</v>
      </c>
      <c r="D176" s="28" t="s">
        <v>128</v>
      </c>
      <c r="E176" s="28" t="s">
        <v>106</v>
      </c>
      <c r="F176" s="28" t="s">
        <v>310</v>
      </c>
      <c r="G176" s="28" t="s">
        <v>63</v>
      </c>
      <c r="H176" s="28">
        <v>60</v>
      </c>
      <c r="I176" s="28">
        <v>21</v>
      </c>
      <c r="J176" s="38">
        <v>-1.11E-4</v>
      </c>
      <c r="K176" s="28">
        <v>5</v>
      </c>
      <c r="L176" s="39">
        <v>-1.1E-4</v>
      </c>
      <c r="M176" s="28" t="s">
        <v>65</v>
      </c>
      <c r="O176" s="28" t="s">
        <v>281</v>
      </c>
      <c r="P176" s="28">
        <v>393</v>
      </c>
      <c r="Q176" s="28" t="s">
        <v>128</v>
      </c>
      <c r="R176" s="28" t="s">
        <v>612</v>
      </c>
      <c r="S176" s="28" t="s">
        <v>310</v>
      </c>
      <c r="T176" s="28" t="s">
        <v>63</v>
      </c>
      <c r="U176" s="28">
        <v>10</v>
      </c>
      <c r="V176" s="28">
        <v>21</v>
      </c>
      <c r="W176" s="38">
        <v>-1.11E-4</v>
      </c>
      <c r="X176" s="28">
        <v>5</v>
      </c>
      <c r="Y176" s="39">
        <v>-1.1E-4</v>
      </c>
      <c r="Z176" s="28" t="s">
        <v>65</v>
      </c>
    </row>
    <row r="177" spans="2:26" x14ac:dyDescent="0.2">
      <c r="B177" s="28" t="s">
        <v>281</v>
      </c>
      <c r="C177" s="28">
        <v>393</v>
      </c>
      <c r="D177" s="28" t="s">
        <v>128</v>
      </c>
      <c r="E177" s="28" t="s">
        <v>106</v>
      </c>
      <c r="F177" s="28" t="s">
        <v>311</v>
      </c>
      <c r="G177" s="28" t="s">
        <v>64</v>
      </c>
      <c r="H177" s="28">
        <v>60</v>
      </c>
      <c r="I177" s="28">
        <v>24</v>
      </c>
      <c r="J177" s="38">
        <v>-1.5200000000000001E-4</v>
      </c>
      <c r="K177" s="28">
        <v>6</v>
      </c>
      <c r="L177" s="39">
        <v>-1.4799999999999999E-4</v>
      </c>
      <c r="M177" s="28" t="s">
        <v>65</v>
      </c>
      <c r="O177" s="28" t="s">
        <v>281</v>
      </c>
      <c r="P177" s="28">
        <v>393</v>
      </c>
      <c r="Q177" s="28" t="s">
        <v>128</v>
      </c>
      <c r="R177" s="28" t="s">
        <v>612</v>
      </c>
      <c r="S177" s="28" t="s">
        <v>311</v>
      </c>
      <c r="T177" s="28" t="s">
        <v>64</v>
      </c>
      <c r="U177" s="28">
        <v>10</v>
      </c>
      <c r="V177" s="28">
        <v>24</v>
      </c>
      <c r="W177" s="38">
        <v>-1.5200000000000001E-4</v>
      </c>
      <c r="X177" s="28">
        <v>6</v>
      </c>
      <c r="Y177" s="39">
        <v>-1.4799999999999999E-4</v>
      </c>
      <c r="Z177" s="28" t="s">
        <v>65</v>
      </c>
    </row>
    <row r="178" spans="2:26" x14ac:dyDescent="0.2">
      <c r="B178" s="28" t="s">
        <v>281</v>
      </c>
      <c r="C178" s="28">
        <v>394</v>
      </c>
      <c r="D178" s="28" t="s">
        <v>128</v>
      </c>
      <c r="E178" s="28" t="s">
        <v>106</v>
      </c>
      <c r="F178" s="28" t="s">
        <v>312</v>
      </c>
      <c r="G178" s="28" t="s">
        <v>63</v>
      </c>
      <c r="H178" s="28">
        <v>60</v>
      </c>
      <c r="I178" s="28">
        <v>21</v>
      </c>
      <c r="J178" s="38">
        <v>-1.12E-4</v>
      </c>
      <c r="K178" s="28">
        <v>5</v>
      </c>
      <c r="L178" s="39">
        <v>-1.11E-4</v>
      </c>
      <c r="M178" s="28" t="s">
        <v>65</v>
      </c>
      <c r="O178" s="28" t="s">
        <v>281</v>
      </c>
      <c r="P178" s="28">
        <v>394</v>
      </c>
      <c r="Q178" s="28" t="s">
        <v>128</v>
      </c>
      <c r="R178" s="28" t="s">
        <v>612</v>
      </c>
      <c r="S178" s="28" t="s">
        <v>312</v>
      </c>
      <c r="T178" s="28" t="s">
        <v>63</v>
      </c>
      <c r="U178" s="28">
        <v>10</v>
      </c>
      <c r="V178" s="28">
        <v>21</v>
      </c>
      <c r="W178" s="38">
        <v>-1.12E-4</v>
      </c>
      <c r="X178" s="28">
        <v>5</v>
      </c>
      <c r="Y178" s="39">
        <v>-1.11E-4</v>
      </c>
      <c r="Z178" s="28" t="s">
        <v>65</v>
      </c>
    </row>
    <row r="179" spans="2:26" x14ac:dyDescent="0.2">
      <c r="B179" s="28" t="s">
        <v>281</v>
      </c>
      <c r="C179" s="28">
        <v>394</v>
      </c>
      <c r="D179" s="28" t="s">
        <v>128</v>
      </c>
      <c r="E179" s="28" t="s">
        <v>106</v>
      </c>
      <c r="F179" s="28" t="s">
        <v>313</v>
      </c>
      <c r="G179" s="28" t="s">
        <v>64</v>
      </c>
      <c r="H179" s="28">
        <v>60</v>
      </c>
      <c r="I179" s="28">
        <v>24</v>
      </c>
      <c r="J179" s="38">
        <v>-1.5200000000000001E-4</v>
      </c>
      <c r="K179" s="28">
        <v>6</v>
      </c>
      <c r="L179" s="39">
        <v>-1.4799999999999999E-4</v>
      </c>
      <c r="M179" s="28" t="s">
        <v>65</v>
      </c>
      <c r="O179" s="28" t="s">
        <v>281</v>
      </c>
      <c r="P179" s="28">
        <v>394</v>
      </c>
      <c r="Q179" s="28" t="s">
        <v>128</v>
      </c>
      <c r="R179" s="28" t="s">
        <v>612</v>
      </c>
      <c r="S179" s="28" t="s">
        <v>313</v>
      </c>
      <c r="T179" s="28" t="s">
        <v>64</v>
      </c>
      <c r="U179" s="28">
        <v>10</v>
      </c>
      <c r="V179" s="28">
        <v>24</v>
      </c>
      <c r="W179" s="38">
        <v>-1.5200000000000001E-4</v>
      </c>
      <c r="X179" s="28">
        <v>6</v>
      </c>
      <c r="Y179" s="39">
        <v>-1.4799999999999999E-4</v>
      </c>
      <c r="Z179" s="28" t="s">
        <v>65</v>
      </c>
    </row>
    <row r="180" spans="2:26" x14ac:dyDescent="0.2">
      <c r="B180" s="28" t="s">
        <v>281</v>
      </c>
      <c r="C180" s="28">
        <v>380</v>
      </c>
      <c r="D180" s="28" t="s">
        <v>129</v>
      </c>
      <c r="E180" s="28" t="s">
        <v>106</v>
      </c>
      <c r="F180" s="28" t="s">
        <v>314</v>
      </c>
      <c r="G180" s="28" t="s">
        <v>63</v>
      </c>
      <c r="H180" s="28">
        <v>60</v>
      </c>
      <c r="I180" s="28">
        <v>21</v>
      </c>
      <c r="J180" s="38">
        <v>-1E-4</v>
      </c>
      <c r="K180" s="28">
        <v>6</v>
      </c>
      <c r="L180" s="39">
        <v>-9.8999999999999994E-5</v>
      </c>
      <c r="M180" s="28" t="s">
        <v>65</v>
      </c>
      <c r="O180" s="28" t="s">
        <v>281</v>
      </c>
      <c r="P180" s="28">
        <v>380</v>
      </c>
      <c r="Q180" s="28" t="s">
        <v>129</v>
      </c>
      <c r="R180" s="28" t="s">
        <v>612</v>
      </c>
      <c r="S180" s="28" t="s">
        <v>314</v>
      </c>
      <c r="T180" s="28" t="s">
        <v>63</v>
      </c>
      <c r="U180" s="28">
        <v>10</v>
      </c>
      <c r="V180" s="28">
        <v>21</v>
      </c>
      <c r="W180" s="38">
        <v>-1E-4</v>
      </c>
      <c r="X180" s="28">
        <v>6</v>
      </c>
      <c r="Y180" s="39">
        <v>-9.8999999999999994E-5</v>
      </c>
      <c r="Z180" s="28" t="s">
        <v>65</v>
      </c>
    </row>
    <row r="181" spans="2:26" x14ac:dyDescent="0.2">
      <c r="B181" s="28" t="s">
        <v>281</v>
      </c>
      <c r="C181" s="28">
        <v>380</v>
      </c>
      <c r="D181" s="28" t="s">
        <v>129</v>
      </c>
      <c r="E181" s="28" t="s">
        <v>106</v>
      </c>
      <c r="F181" s="28" t="s">
        <v>315</v>
      </c>
      <c r="G181" s="28" t="s">
        <v>64</v>
      </c>
      <c r="H181" s="28">
        <v>60</v>
      </c>
      <c r="I181" s="28">
        <v>24</v>
      </c>
      <c r="J181" s="38">
        <v>-1.5300000000000001E-4</v>
      </c>
      <c r="K181" s="28">
        <v>7</v>
      </c>
      <c r="L181" s="39">
        <v>-1.4999999999999999E-4</v>
      </c>
      <c r="M181" s="28" t="s">
        <v>65</v>
      </c>
      <c r="O181" s="28" t="s">
        <v>281</v>
      </c>
      <c r="P181" s="28">
        <v>380</v>
      </c>
      <c r="Q181" s="28" t="s">
        <v>129</v>
      </c>
      <c r="R181" s="28" t="s">
        <v>612</v>
      </c>
      <c r="S181" s="28" t="s">
        <v>315</v>
      </c>
      <c r="T181" s="28" t="s">
        <v>64</v>
      </c>
      <c r="U181" s="28">
        <v>10</v>
      </c>
      <c r="V181" s="28">
        <v>24</v>
      </c>
      <c r="W181" s="38">
        <v>-1.5300000000000001E-4</v>
      </c>
      <c r="X181" s="28">
        <v>7</v>
      </c>
      <c r="Y181" s="39">
        <v>-1.4999999999999999E-4</v>
      </c>
      <c r="Z181" s="28" t="s">
        <v>65</v>
      </c>
    </row>
    <row r="182" spans="2:26" x14ac:dyDescent="0.2">
      <c r="B182" s="28" t="s">
        <v>281</v>
      </c>
      <c r="C182" s="28">
        <v>389</v>
      </c>
      <c r="D182" s="28" t="s">
        <v>128</v>
      </c>
      <c r="E182" s="28" t="s">
        <v>106</v>
      </c>
      <c r="F182" s="28" t="s">
        <v>316</v>
      </c>
      <c r="G182" s="28" t="s">
        <v>63</v>
      </c>
      <c r="H182" s="28">
        <v>60</v>
      </c>
      <c r="I182" s="28">
        <v>20</v>
      </c>
      <c r="J182" s="38">
        <v>-8.8999999999999995E-5</v>
      </c>
      <c r="K182" s="28">
        <v>5</v>
      </c>
      <c r="L182" s="39">
        <v>-8.7999999999999998E-5</v>
      </c>
      <c r="M182" s="28" t="s">
        <v>65</v>
      </c>
      <c r="O182" s="28" t="s">
        <v>281</v>
      </c>
      <c r="P182" s="28">
        <v>389</v>
      </c>
      <c r="Q182" s="28" t="s">
        <v>128</v>
      </c>
      <c r="R182" s="28" t="s">
        <v>612</v>
      </c>
      <c r="S182" s="28" t="s">
        <v>316</v>
      </c>
      <c r="T182" s="28" t="s">
        <v>63</v>
      </c>
      <c r="U182" s="28">
        <v>10</v>
      </c>
      <c r="V182" s="28">
        <v>20</v>
      </c>
      <c r="W182" s="38">
        <v>-8.8999999999999995E-5</v>
      </c>
      <c r="X182" s="28">
        <v>5</v>
      </c>
      <c r="Y182" s="39">
        <v>-8.7999999999999998E-5</v>
      </c>
      <c r="Z182" s="28" t="s">
        <v>65</v>
      </c>
    </row>
    <row r="183" spans="2:26" x14ac:dyDescent="0.2">
      <c r="B183" s="28" t="s">
        <v>281</v>
      </c>
      <c r="C183" s="28">
        <v>389</v>
      </c>
      <c r="D183" s="28" t="s">
        <v>128</v>
      </c>
      <c r="E183" s="28" t="s">
        <v>106</v>
      </c>
      <c r="F183" s="28" t="s">
        <v>317</v>
      </c>
      <c r="G183" s="28" t="s">
        <v>64</v>
      </c>
      <c r="H183" s="28">
        <v>60</v>
      </c>
      <c r="I183" s="28">
        <v>24</v>
      </c>
      <c r="J183" s="38">
        <v>-1.3100000000000001E-4</v>
      </c>
      <c r="K183" s="28">
        <v>1</v>
      </c>
      <c r="L183" s="39">
        <v>-1.27E-4</v>
      </c>
      <c r="M183" s="28" t="s">
        <v>65</v>
      </c>
      <c r="O183" s="28" t="s">
        <v>281</v>
      </c>
      <c r="P183" s="28">
        <v>389</v>
      </c>
      <c r="Q183" s="28" t="s">
        <v>128</v>
      </c>
      <c r="R183" s="28" t="s">
        <v>612</v>
      </c>
      <c r="S183" s="28" t="s">
        <v>317</v>
      </c>
      <c r="T183" s="28" t="s">
        <v>64</v>
      </c>
      <c r="U183" s="28">
        <v>10</v>
      </c>
      <c r="V183" s="28">
        <v>24</v>
      </c>
      <c r="W183" s="38">
        <v>-1.3100000000000001E-4</v>
      </c>
      <c r="X183" s="28">
        <v>1</v>
      </c>
      <c r="Y183" s="39">
        <v>-1.27E-4</v>
      </c>
      <c r="Z183" s="28" t="s">
        <v>65</v>
      </c>
    </row>
    <row r="184" spans="2:26" x14ac:dyDescent="0.2">
      <c r="B184" s="28" t="s">
        <v>281</v>
      </c>
      <c r="C184" s="28">
        <v>373</v>
      </c>
      <c r="D184" s="28" t="s">
        <v>127</v>
      </c>
      <c r="E184" s="28" t="s">
        <v>106</v>
      </c>
      <c r="F184" s="28" t="s">
        <v>318</v>
      </c>
      <c r="G184" s="28" t="s">
        <v>63</v>
      </c>
      <c r="H184" s="28">
        <v>60</v>
      </c>
      <c r="I184" s="28">
        <v>24</v>
      </c>
      <c r="J184" s="38">
        <v>-9.0000000000000006E-5</v>
      </c>
      <c r="K184" s="28">
        <v>1</v>
      </c>
      <c r="L184" s="39">
        <v>-8.7000000000000001E-5</v>
      </c>
      <c r="M184" s="28" t="s">
        <v>65</v>
      </c>
      <c r="O184" s="28" t="s">
        <v>281</v>
      </c>
      <c r="P184" s="28">
        <v>373</v>
      </c>
      <c r="Q184" s="28" t="s">
        <v>127</v>
      </c>
      <c r="R184" s="28" t="s">
        <v>612</v>
      </c>
      <c r="S184" s="28" t="s">
        <v>318</v>
      </c>
      <c r="T184" s="28" t="s">
        <v>63</v>
      </c>
      <c r="U184" s="28">
        <v>10</v>
      </c>
      <c r="V184" s="28">
        <v>24</v>
      </c>
      <c r="W184" s="38">
        <v>-9.0000000000000006E-5</v>
      </c>
      <c r="X184" s="28">
        <v>1</v>
      </c>
      <c r="Y184" s="39">
        <v>-8.7000000000000001E-5</v>
      </c>
      <c r="Z184" s="28" t="s">
        <v>65</v>
      </c>
    </row>
    <row r="185" spans="2:26" x14ac:dyDescent="0.2">
      <c r="B185" s="28" t="s">
        <v>281</v>
      </c>
      <c r="C185" s="28">
        <v>373</v>
      </c>
      <c r="D185" s="28" t="s">
        <v>127</v>
      </c>
      <c r="E185" s="28" t="s">
        <v>106</v>
      </c>
      <c r="F185" s="28" t="s">
        <v>319</v>
      </c>
      <c r="G185" s="28" t="s">
        <v>64</v>
      </c>
      <c r="H185" s="28">
        <v>60</v>
      </c>
      <c r="I185" s="28">
        <v>22</v>
      </c>
      <c r="J185" s="38">
        <v>-9.0000000000000006E-5</v>
      </c>
      <c r="K185" s="28">
        <v>6</v>
      </c>
      <c r="L185" s="39">
        <v>-8.7000000000000001E-5</v>
      </c>
      <c r="M185" s="28" t="s">
        <v>65</v>
      </c>
      <c r="O185" s="28" t="s">
        <v>281</v>
      </c>
      <c r="P185" s="28">
        <v>373</v>
      </c>
      <c r="Q185" s="28" t="s">
        <v>127</v>
      </c>
      <c r="R185" s="28" t="s">
        <v>612</v>
      </c>
      <c r="S185" s="28" t="s">
        <v>319</v>
      </c>
      <c r="T185" s="28" t="s">
        <v>64</v>
      </c>
      <c r="U185" s="28">
        <v>10</v>
      </c>
      <c r="V185" s="28">
        <v>22</v>
      </c>
      <c r="W185" s="38">
        <v>-9.0000000000000006E-5</v>
      </c>
      <c r="X185" s="28">
        <v>6</v>
      </c>
      <c r="Y185" s="39">
        <v>-8.7000000000000001E-5</v>
      </c>
      <c r="Z185" s="28" t="s">
        <v>65</v>
      </c>
    </row>
    <row r="186" spans="2:26" x14ac:dyDescent="0.2">
      <c r="B186" s="28" t="s">
        <v>281</v>
      </c>
      <c r="C186" s="28">
        <v>385</v>
      </c>
      <c r="D186" s="28" t="s">
        <v>128</v>
      </c>
      <c r="E186" s="28" t="s">
        <v>106</v>
      </c>
      <c r="F186" s="28" t="s">
        <v>320</v>
      </c>
      <c r="G186" s="28" t="s">
        <v>63</v>
      </c>
      <c r="H186" s="28">
        <v>60</v>
      </c>
      <c r="I186" s="28">
        <v>21</v>
      </c>
      <c r="J186" s="38">
        <v>-1E-4</v>
      </c>
      <c r="K186" s="28">
        <v>5</v>
      </c>
      <c r="L186" s="39">
        <v>-9.7999999999999997E-5</v>
      </c>
      <c r="M186" s="28" t="s">
        <v>65</v>
      </c>
      <c r="O186" s="28" t="s">
        <v>281</v>
      </c>
      <c r="P186" s="28">
        <v>385</v>
      </c>
      <c r="Q186" s="28" t="s">
        <v>128</v>
      </c>
      <c r="R186" s="28" t="s">
        <v>612</v>
      </c>
      <c r="S186" s="28" t="s">
        <v>320</v>
      </c>
      <c r="T186" s="28" t="s">
        <v>63</v>
      </c>
      <c r="U186" s="28">
        <v>10</v>
      </c>
      <c r="V186" s="28">
        <v>21</v>
      </c>
      <c r="W186" s="38">
        <v>-1E-4</v>
      </c>
      <c r="X186" s="28">
        <v>5</v>
      </c>
      <c r="Y186" s="39">
        <v>-9.7999999999999997E-5</v>
      </c>
      <c r="Z186" s="28" t="s">
        <v>65</v>
      </c>
    </row>
    <row r="187" spans="2:26" x14ac:dyDescent="0.2">
      <c r="B187" s="28" t="s">
        <v>281</v>
      </c>
      <c r="C187" s="28">
        <v>385</v>
      </c>
      <c r="D187" s="28" t="s">
        <v>128</v>
      </c>
      <c r="E187" s="28" t="s">
        <v>106</v>
      </c>
      <c r="F187" s="28" t="s">
        <v>321</v>
      </c>
      <c r="G187" s="28" t="s">
        <v>64</v>
      </c>
      <c r="H187" s="28">
        <v>60</v>
      </c>
      <c r="I187" s="28">
        <v>24</v>
      </c>
      <c r="J187" s="38">
        <v>-1.2999999999999999E-4</v>
      </c>
      <c r="K187" s="28">
        <v>6</v>
      </c>
      <c r="L187" s="39">
        <v>-1.26E-4</v>
      </c>
      <c r="M187" s="28" t="s">
        <v>65</v>
      </c>
      <c r="O187" s="28" t="s">
        <v>281</v>
      </c>
      <c r="P187" s="28">
        <v>385</v>
      </c>
      <c r="Q187" s="28" t="s">
        <v>128</v>
      </c>
      <c r="R187" s="28" t="s">
        <v>612</v>
      </c>
      <c r="S187" s="28" t="s">
        <v>321</v>
      </c>
      <c r="T187" s="28" t="s">
        <v>64</v>
      </c>
      <c r="U187" s="28">
        <v>10</v>
      </c>
      <c r="V187" s="28">
        <v>24</v>
      </c>
      <c r="W187" s="38">
        <v>-1.2999999999999999E-4</v>
      </c>
      <c r="X187" s="28">
        <v>6</v>
      </c>
      <c r="Y187" s="39">
        <v>-1.26E-4</v>
      </c>
      <c r="Z187" s="28" t="s">
        <v>65</v>
      </c>
    </row>
    <row r="188" spans="2:26" x14ac:dyDescent="0.2">
      <c r="B188" s="28" t="s">
        <v>281</v>
      </c>
      <c r="C188" s="28">
        <v>381</v>
      </c>
      <c r="D188" s="28" t="s">
        <v>129</v>
      </c>
      <c r="E188" s="28" t="s">
        <v>106</v>
      </c>
      <c r="F188" s="28" t="s">
        <v>322</v>
      </c>
      <c r="G188" s="28" t="s">
        <v>63</v>
      </c>
      <c r="H188" s="28">
        <v>60</v>
      </c>
      <c r="I188" s="28">
        <v>21</v>
      </c>
      <c r="J188" s="38">
        <v>-9.7E-5</v>
      </c>
      <c r="K188" s="28">
        <v>5</v>
      </c>
      <c r="L188" s="39">
        <v>-9.3999999999999994E-5</v>
      </c>
      <c r="M188" s="28" t="s">
        <v>65</v>
      </c>
      <c r="O188" s="28" t="s">
        <v>281</v>
      </c>
      <c r="P188" s="28">
        <v>381</v>
      </c>
      <c r="Q188" s="28" t="s">
        <v>129</v>
      </c>
      <c r="R188" s="28" t="s">
        <v>612</v>
      </c>
      <c r="S188" s="28" t="s">
        <v>322</v>
      </c>
      <c r="T188" s="28" t="s">
        <v>63</v>
      </c>
      <c r="U188" s="28">
        <v>10</v>
      </c>
      <c r="V188" s="28">
        <v>21</v>
      </c>
      <c r="W188" s="38">
        <v>-9.7E-5</v>
      </c>
      <c r="X188" s="28">
        <v>5</v>
      </c>
      <c r="Y188" s="39">
        <v>-9.3999999999999994E-5</v>
      </c>
      <c r="Z188" s="28" t="s">
        <v>65</v>
      </c>
    </row>
    <row r="189" spans="2:26" x14ac:dyDescent="0.2">
      <c r="B189" s="28" t="s">
        <v>281</v>
      </c>
      <c r="C189" s="28">
        <v>381</v>
      </c>
      <c r="D189" s="28" t="s">
        <v>129</v>
      </c>
      <c r="E189" s="28" t="s">
        <v>106</v>
      </c>
      <c r="F189" s="28" t="s">
        <v>323</v>
      </c>
      <c r="G189" s="28" t="s">
        <v>64</v>
      </c>
      <c r="H189" s="28">
        <v>60</v>
      </c>
      <c r="I189" s="28">
        <v>24</v>
      </c>
      <c r="J189" s="38">
        <v>-1.37E-4</v>
      </c>
      <c r="K189" s="28">
        <v>7</v>
      </c>
      <c r="L189" s="39">
        <v>-1.34E-4</v>
      </c>
      <c r="M189" s="28" t="s">
        <v>65</v>
      </c>
      <c r="O189" s="28" t="s">
        <v>281</v>
      </c>
      <c r="P189" s="28">
        <v>381</v>
      </c>
      <c r="Q189" s="28" t="s">
        <v>129</v>
      </c>
      <c r="R189" s="28" t="s">
        <v>612</v>
      </c>
      <c r="S189" s="28" t="s">
        <v>323</v>
      </c>
      <c r="T189" s="28" t="s">
        <v>64</v>
      </c>
      <c r="U189" s="28">
        <v>10</v>
      </c>
      <c r="V189" s="28">
        <v>24</v>
      </c>
      <c r="W189" s="38">
        <v>-1.37E-4</v>
      </c>
      <c r="X189" s="28">
        <v>7</v>
      </c>
      <c r="Y189" s="39">
        <v>-1.34E-4</v>
      </c>
      <c r="Z189" s="28" t="s">
        <v>65</v>
      </c>
    </row>
    <row r="190" spans="2:26" x14ac:dyDescent="0.2">
      <c r="B190" s="28" t="s">
        <v>281</v>
      </c>
      <c r="C190" s="28">
        <v>382</v>
      </c>
      <c r="D190" s="28" t="s">
        <v>129</v>
      </c>
      <c r="E190" s="28" t="s">
        <v>106</v>
      </c>
      <c r="F190" s="28" t="s">
        <v>324</v>
      </c>
      <c r="G190" s="28" t="s">
        <v>63</v>
      </c>
      <c r="H190" s="28">
        <v>60</v>
      </c>
      <c r="I190" s="28">
        <v>21</v>
      </c>
      <c r="J190" s="38">
        <v>-9.7E-5</v>
      </c>
      <c r="K190" s="28">
        <v>5</v>
      </c>
      <c r="L190" s="39">
        <v>-9.3999999999999994E-5</v>
      </c>
      <c r="M190" s="28" t="s">
        <v>65</v>
      </c>
      <c r="O190" s="28" t="s">
        <v>281</v>
      </c>
      <c r="P190" s="28">
        <v>382</v>
      </c>
      <c r="Q190" s="28" t="s">
        <v>129</v>
      </c>
      <c r="R190" s="28" t="s">
        <v>612</v>
      </c>
      <c r="S190" s="28" t="s">
        <v>324</v>
      </c>
      <c r="T190" s="28" t="s">
        <v>63</v>
      </c>
      <c r="U190" s="28">
        <v>10</v>
      </c>
      <c r="V190" s="28">
        <v>21</v>
      </c>
      <c r="W190" s="38">
        <v>-9.7E-5</v>
      </c>
      <c r="X190" s="28">
        <v>5</v>
      </c>
      <c r="Y190" s="39">
        <v>-9.3999999999999994E-5</v>
      </c>
      <c r="Z190" s="28" t="s">
        <v>65</v>
      </c>
    </row>
    <row r="191" spans="2:26" x14ac:dyDescent="0.2">
      <c r="B191" s="28" t="s">
        <v>281</v>
      </c>
      <c r="C191" s="28">
        <v>382</v>
      </c>
      <c r="D191" s="28" t="s">
        <v>129</v>
      </c>
      <c r="E191" s="28" t="s">
        <v>106</v>
      </c>
      <c r="F191" s="28" t="s">
        <v>325</v>
      </c>
      <c r="G191" s="28" t="s">
        <v>64</v>
      </c>
      <c r="H191" s="28">
        <v>60</v>
      </c>
      <c r="I191" s="28">
        <v>24</v>
      </c>
      <c r="J191" s="38">
        <v>-1.37E-4</v>
      </c>
      <c r="K191" s="28">
        <v>7</v>
      </c>
      <c r="L191" s="39">
        <v>-1.34E-4</v>
      </c>
      <c r="M191" s="28" t="s">
        <v>65</v>
      </c>
      <c r="O191" s="28" t="s">
        <v>281</v>
      </c>
      <c r="P191" s="28">
        <v>382</v>
      </c>
      <c r="Q191" s="28" t="s">
        <v>129</v>
      </c>
      <c r="R191" s="28" t="s">
        <v>612</v>
      </c>
      <c r="S191" s="28" t="s">
        <v>325</v>
      </c>
      <c r="T191" s="28" t="s">
        <v>64</v>
      </c>
      <c r="U191" s="28">
        <v>10</v>
      </c>
      <c r="V191" s="28">
        <v>24</v>
      </c>
      <c r="W191" s="38">
        <v>-1.37E-4</v>
      </c>
      <c r="X191" s="28">
        <v>7</v>
      </c>
      <c r="Y191" s="39">
        <v>-1.34E-4</v>
      </c>
      <c r="Z191" s="28" t="s">
        <v>65</v>
      </c>
    </row>
    <row r="192" spans="2:26" x14ac:dyDescent="0.2">
      <c r="B192" s="28" t="s">
        <v>281</v>
      </c>
      <c r="C192" s="28">
        <v>386</v>
      </c>
      <c r="D192" s="28" t="s">
        <v>128</v>
      </c>
      <c r="E192" s="28" t="s">
        <v>106</v>
      </c>
      <c r="F192" s="28" t="s">
        <v>326</v>
      </c>
      <c r="G192" s="28" t="s">
        <v>63</v>
      </c>
      <c r="H192" s="28">
        <v>60</v>
      </c>
      <c r="I192" s="28">
        <v>21</v>
      </c>
      <c r="J192" s="38">
        <v>-1.02E-4</v>
      </c>
      <c r="K192" s="28">
        <v>5</v>
      </c>
      <c r="L192" s="39">
        <v>-1E-4</v>
      </c>
      <c r="M192" s="28" t="s">
        <v>65</v>
      </c>
      <c r="O192" s="28" t="s">
        <v>281</v>
      </c>
      <c r="P192" s="28">
        <v>386</v>
      </c>
      <c r="Q192" s="28" t="s">
        <v>128</v>
      </c>
      <c r="R192" s="28" t="s">
        <v>612</v>
      </c>
      <c r="S192" s="28" t="s">
        <v>326</v>
      </c>
      <c r="T192" s="28" t="s">
        <v>63</v>
      </c>
      <c r="U192" s="28">
        <v>10</v>
      </c>
      <c r="V192" s="28">
        <v>21</v>
      </c>
      <c r="W192" s="38">
        <v>-1.02E-4</v>
      </c>
      <c r="X192" s="28">
        <v>5</v>
      </c>
      <c r="Y192" s="39">
        <v>-1E-4</v>
      </c>
      <c r="Z192" s="28" t="s">
        <v>65</v>
      </c>
    </row>
    <row r="193" spans="2:26" x14ac:dyDescent="0.2">
      <c r="B193" s="28" t="s">
        <v>281</v>
      </c>
      <c r="C193" s="28">
        <v>386</v>
      </c>
      <c r="D193" s="28" t="s">
        <v>128</v>
      </c>
      <c r="E193" s="28" t="s">
        <v>106</v>
      </c>
      <c r="F193" s="28" t="s">
        <v>327</v>
      </c>
      <c r="G193" s="28" t="s">
        <v>64</v>
      </c>
      <c r="H193" s="28">
        <v>60</v>
      </c>
      <c r="I193" s="28">
        <v>24</v>
      </c>
      <c r="J193" s="38">
        <v>-1.3100000000000001E-4</v>
      </c>
      <c r="K193" s="28">
        <v>6</v>
      </c>
      <c r="L193" s="39">
        <v>-1.27E-4</v>
      </c>
      <c r="M193" s="28" t="s">
        <v>65</v>
      </c>
      <c r="O193" s="28" t="s">
        <v>281</v>
      </c>
      <c r="P193" s="28">
        <v>386</v>
      </c>
      <c r="Q193" s="28" t="s">
        <v>128</v>
      </c>
      <c r="R193" s="28" t="s">
        <v>612</v>
      </c>
      <c r="S193" s="28" t="s">
        <v>327</v>
      </c>
      <c r="T193" s="28" t="s">
        <v>64</v>
      </c>
      <c r="U193" s="28">
        <v>10</v>
      </c>
      <c r="V193" s="28">
        <v>24</v>
      </c>
      <c r="W193" s="38">
        <v>-1.3100000000000001E-4</v>
      </c>
      <c r="X193" s="28">
        <v>6</v>
      </c>
      <c r="Y193" s="39">
        <v>-1.27E-4</v>
      </c>
      <c r="Z193" s="28" t="s">
        <v>65</v>
      </c>
    </row>
    <row r="194" spans="2:26" x14ac:dyDescent="0.2">
      <c r="B194" s="28" t="s">
        <v>281</v>
      </c>
      <c r="C194" s="28">
        <v>374</v>
      </c>
      <c r="D194" s="28" t="s">
        <v>127</v>
      </c>
      <c r="E194" s="28" t="s">
        <v>106</v>
      </c>
      <c r="F194" s="28" t="s">
        <v>328</v>
      </c>
      <c r="G194" s="28" t="s">
        <v>63</v>
      </c>
      <c r="H194" s="28">
        <v>60</v>
      </c>
      <c r="I194" s="28">
        <v>19</v>
      </c>
      <c r="J194" s="38">
        <v>-9.6000000000000002E-5</v>
      </c>
      <c r="K194" s="28">
        <v>5</v>
      </c>
      <c r="L194" s="39">
        <v>-9.2999999999999997E-5</v>
      </c>
      <c r="M194" s="28" t="s">
        <v>65</v>
      </c>
      <c r="O194" s="28" t="s">
        <v>281</v>
      </c>
      <c r="P194" s="28">
        <v>374</v>
      </c>
      <c r="Q194" s="28" t="s">
        <v>127</v>
      </c>
      <c r="R194" s="28" t="s">
        <v>612</v>
      </c>
      <c r="S194" s="28" t="s">
        <v>328</v>
      </c>
      <c r="T194" s="28" t="s">
        <v>63</v>
      </c>
      <c r="U194" s="28">
        <v>10</v>
      </c>
      <c r="V194" s="28">
        <v>19</v>
      </c>
      <c r="W194" s="38">
        <v>-9.6000000000000002E-5</v>
      </c>
      <c r="X194" s="28">
        <v>5</v>
      </c>
      <c r="Y194" s="39">
        <v>-9.2999999999999997E-5</v>
      </c>
      <c r="Z194" s="28" t="s">
        <v>65</v>
      </c>
    </row>
    <row r="195" spans="2:26" x14ac:dyDescent="0.2">
      <c r="B195" s="28" t="s">
        <v>281</v>
      </c>
      <c r="C195" s="28">
        <v>374</v>
      </c>
      <c r="D195" s="28" t="s">
        <v>127</v>
      </c>
      <c r="E195" s="28" t="s">
        <v>106</v>
      </c>
      <c r="F195" s="28" t="s">
        <v>329</v>
      </c>
      <c r="G195" s="28" t="s">
        <v>64</v>
      </c>
      <c r="H195" s="28">
        <v>60</v>
      </c>
      <c r="I195" s="28">
        <v>22</v>
      </c>
      <c r="J195" s="38">
        <v>-1.27E-4</v>
      </c>
      <c r="K195" s="28">
        <v>6</v>
      </c>
      <c r="L195" s="39">
        <v>-1.22E-4</v>
      </c>
      <c r="M195" s="28" t="s">
        <v>65</v>
      </c>
      <c r="O195" s="28" t="s">
        <v>281</v>
      </c>
      <c r="P195" s="28">
        <v>374</v>
      </c>
      <c r="Q195" s="28" t="s">
        <v>127</v>
      </c>
      <c r="R195" s="28" t="s">
        <v>612</v>
      </c>
      <c r="S195" s="28" t="s">
        <v>329</v>
      </c>
      <c r="T195" s="28" t="s">
        <v>64</v>
      </c>
      <c r="U195" s="28">
        <v>10</v>
      </c>
      <c r="V195" s="28">
        <v>22</v>
      </c>
      <c r="W195" s="38">
        <v>-1.27E-4</v>
      </c>
      <c r="X195" s="28">
        <v>6</v>
      </c>
      <c r="Y195" s="39">
        <v>-1.22E-4</v>
      </c>
      <c r="Z195" s="28" t="s">
        <v>65</v>
      </c>
    </row>
    <row r="196" spans="2:26" x14ac:dyDescent="0.2">
      <c r="B196" s="28" t="s">
        <v>330</v>
      </c>
      <c r="C196" s="28">
        <v>437</v>
      </c>
      <c r="D196" s="28" t="s">
        <v>127</v>
      </c>
      <c r="E196" s="28" t="s">
        <v>106</v>
      </c>
      <c r="F196" s="28" t="s">
        <v>331</v>
      </c>
      <c r="G196" s="28" t="s">
        <v>63</v>
      </c>
      <c r="H196" s="28">
        <v>60</v>
      </c>
      <c r="I196" s="28">
        <v>22</v>
      </c>
      <c r="J196" s="38">
        <v>-8.5000000000000006E-5</v>
      </c>
      <c r="K196" s="28">
        <v>6</v>
      </c>
      <c r="L196" s="39">
        <v>-8.2999999999999998E-5</v>
      </c>
      <c r="M196" s="28" t="s">
        <v>65</v>
      </c>
      <c r="O196" s="28" t="s">
        <v>330</v>
      </c>
      <c r="P196" s="28">
        <v>437</v>
      </c>
      <c r="Q196" s="28" t="s">
        <v>127</v>
      </c>
      <c r="R196" s="28" t="s">
        <v>612</v>
      </c>
      <c r="S196" s="28" t="s">
        <v>331</v>
      </c>
      <c r="T196" s="28" t="s">
        <v>63</v>
      </c>
      <c r="U196" s="28">
        <v>10</v>
      </c>
      <c r="V196" s="28">
        <v>22</v>
      </c>
      <c r="W196" s="38">
        <v>-8.5000000000000006E-5</v>
      </c>
      <c r="X196" s="28">
        <v>6</v>
      </c>
      <c r="Y196" s="39">
        <v>-8.2999999999999998E-5</v>
      </c>
      <c r="Z196" s="28" t="s">
        <v>65</v>
      </c>
    </row>
    <row r="197" spans="2:26" x14ac:dyDescent="0.2">
      <c r="B197" s="28" t="s">
        <v>330</v>
      </c>
      <c r="C197" s="28">
        <v>437</v>
      </c>
      <c r="D197" s="28" t="s">
        <v>127</v>
      </c>
      <c r="E197" s="28" t="s">
        <v>106</v>
      </c>
      <c r="F197" s="28" t="s">
        <v>332</v>
      </c>
      <c r="G197" s="28" t="s">
        <v>64</v>
      </c>
      <c r="H197" s="28">
        <v>60</v>
      </c>
      <c r="I197" s="28">
        <v>24</v>
      </c>
      <c r="J197" s="38">
        <v>-9.6000000000000002E-5</v>
      </c>
      <c r="K197" s="28">
        <v>1</v>
      </c>
      <c r="L197" s="39">
        <v>-9.2999999999999997E-5</v>
      </c>
      <c r="M197" s="28" t="s">
        <v>65</v>
      </c>
      <c r="O197" s="28" t="s">
        <v>330</v>
      </c>
      <c r="P197" s="28">
        <v>437</v>
      </c>
      <c r="Q197" s="28" t="s">
        <v>127</v>
      </c>
      <c r="R197" s="28" t="s">
        <v>612</v>
      </c>
      <c r="S197" s="28" t="s">
        <v>332</v>
      </c>
      <c r="T197" s="28" t="s">
        <v>64</v>
      </c>
      <c r="U197" s="28">
        <v>10</v>
      </c>
      <c r="V197" s="28">
        <v>24</v>
      </c>
      <c r="W197" s="38">
        <v>-9.6000000000000002E-5</v>
      </c>
      <c r="X197" s="28">
        <v>1</v>
      </c>
      <c r="Y197" s="39">
        <v>-9.2999999999999997E-5</v>
      </c>
      <c r="Z197" s="28" t="s">
        <v>65</v>
      </c>
    </row>
    <row r="198" spans="2:26" x14ac:dyDescent="0.2">
      <c r="B198" s="28" t="s">
        <v>330</v>
      </c>
      <c r="C198" s="28">
        <v>449</v>
      </c>
      <c r="D198" s="28" t="s">
        <v>128</v>
      </c>
      <c r="E198" s="28" t="s">
        <v>106</v>
      </c>
      <c r="F198" s="28" t="s">
        <v>333</v>
      </c>
      <c r="G198" s="28" t="s">
        <v>63</v>
      </c>
      <c r="H198" s="28">
        <v>60</v>
      </c>
      <c r="I198" s="28">
        <v>19</v>
      </c>
      <c r="J198" s="38">
        <v>-1.3200000000000001E-4</v>
      </c>
      <c r="K198" s="28">
        <v>10</v>
      </c>
      <c r="L198" s="39">
        <v>-1.2899999999999999E-4</v>
      </c>
      <c r="M198" s="28" t="s">
        <v>65</v>
      </c>
      <c r="O198" s="28" t="s">
        <v>330</v>
      </c>
      <c r="P198" s="28">
        <v>449</v>
      </c>
      <c r="Q198" s="28" t="s">
        <v>128</v>
      </c>
      <c r="R198" s="28" t="s">
        <v>612</v>
      </c>
      <c r="S198" s="28" t="s">
        <v>333</v>
      </c>
      <c r="T198" s="28" t="s">
        <v>63</v>
      </c>
      <c r="U198" s="28">
        <v>10</v>
      </c>
      <c r="V198" s="28">
        <v>19</v>
      </c>
      <c r="W198" s="38">
        <v>-1.3200000000000001E-4</v>
      </c>
      <c r="X198" s="28">
        <v>10</v>
      </c>
      <c r="Y198" s="39">
        <v>-1.2899999999999999E-4</v>
      </c>
      <c r="Z198" s="28" t="s">
        <v>65</v>
      </c>
    </row>
    <row r="199" spans="2:26" x14ac:dyDescent="0.2">
      <c r="B199" s="28" t="s">
        <v>330</v>
      </c>
      <c r="C199" s="28">
        <v>449</v>
      </c>
      <c r="D199" s="28" t="s">
        <v>128</v>
      </c>
      <c r="E199" s="28" t="s">
        <v>106</v>
      </c>
      <c r="F199" s="28" t="s">
        <v>334</v>
      </c>
      <c r="G199" s="28" t="s">
        <v>64</v>
      </c>
      <c r="H199" s="28">
        <v>60</v>
      </c>
      <c r="I199" s="28">
        <v>26</v>
      </c>
      <c r="J199" s="38">
        <v>-1.47E-4</v>
      </c>
      <c r="K199" s="28">
        <v>1</v>
      </c>
      <c r="L199" s="39">
        <v>-1.4300000000000001E-4</v>
      </c>
      <c r="M199" s="28" t="s">
        <v>65</v>
      </c>
      <c r="O199" s="28" t="s">
        <v>330</v>
      </c>
      <c r="P199" s="28">
        <v>449</v>
      </c>
      <c r="Q199" s="28" t="s">
        <v>128</v>
      </c>
      <c r="R199" s="28" t="s">
        <v>612</v>
      </c>
      <c r="S199" s="28" t="s">
        <v>334</v>
      </c>
      <c r="T199" s="28" t="s">
        <v>64</v>
      </c>
      <c r="U199" s="28">
        <v>10</v>
      </c>
      <c r="V199" s="28">
        <v>26</v>
      </c>
      <c r="W199" s="38">
        <v>-1.47E-4</v>
      </c>
      <c r="X199" s="28">
        <v>1</v>
      </c>
      <c r="Y199" s="39">
        <v>-1.4300000000000001E-4</v>
      </c>
      <c r="Z199" s="28" t="s">
        <v>65</v>
      </c>
    </row>
    <row r="200" spans="2:26" x14ac:dyDescent="0.2">
      <c r="B200" s="28" t="s">
        <v>330</v>
      </c>
      <c r="C200" s="28">
        <v>445</v>
      </c>
      <c r="D200" s="28" t="s">
        <v>129</v>
      </c>
      <c r="E200" s="28" t="s">
        <v>106</v>
      </c>
      <c r="F200" s="28" t="s">
        <v>335</v>
      </c>
      <c r="G200" s="28" t="s">
        <v>63</v>
      </c>
      <c r="H200" s="28">
        <v>60</v>
      </c>
      <c r="I200" s="28">
        <v>19</v>
      </c>
      <c r="J200" s="38">
        <v>-1.2899999999999999E-4</v>
      </c>
      <c r="K200" s="28">
        <v>12</v>
      </c>
      <c r="L200" s="39">
        <v>-1.26E-4</v>
      </c>
      <c r="M200" s="28" t="s">
        <v>65</v>
      </c>
      <c r="O200" s="28" t="s">
        <v>330</v>
      </c>
      <c r="P200" s="28">
        <v>445</v>
      </c>
      <c r="Q200" s="28" t="s">
        <v>129</v>
      </c>
      <c r="R200" s="28" t="s">
        <v>612</v>
      </c>
      <c r="S200" s="28" t="s">
        <v>335</v>
      </c>
      <c r="T200" s="28" t="s">
        <v>63</v>
      </c>
      <c r="U200" s="28">
        <v>10</v>
      </c>
      <c r="V200" s="28">
        <v>19</v>
      </c>
      <c r="W200" s="38">
        <v>-1.2899999999999999E-4</v>
      </c>
      <c r="X200" s="28">
        <v>12</v>
      </c>
      <c r="Y200" s="39">
        <v>-1.26E-4</v>
      </c>
      <c r="Z200" s="28" t="s">
        <v>65</v>
      </c>
    </row>
    <row r="201" spans="2:26" x14ac:dyDescent="0.2">
      <c r="B201" s="28" t="s">
        <v>330</v>
      </c>
      <c r="C201" s="28">
        <v>445</v>
      </c>
      <c r="D201" s="28" t="s">
        <v>129</v>
      </c>
      <c r="E201" s="28" t="s">
        <v>106</v>
      </c>
      <c r="F201" s="28" t="s">
        <v>336</v>
      </c>
      <c r="G201" s="28" t="s">
        <v>64</v>
      </c>
      <c r="H201" s="28">
        <v>60</v>
      </c>
      <c r="I201" s="28">
        <v>26</v>
      </c>
      <c r="J201" s="38">
        <v>-1.5100000000000001E-4</v>
      </c>
      <c r="K201" s="28">
        <v>1</v>
      </c>
      <c r="L201" s="39">
        <v>-1.4799999999999999E-4</v>
      </c>
      <c r="M201" s="28" t="s">
        <v>65</v>
      </c>
      <c r="O201" s="28" t="s">
        <v>330</v>
      </c>
      <c r="P201" s="28">
        <v>445</v>
      </c>
      <c r="Q201" s="28" t="s">
        <v>129</v>
      </c>
      <c r="R201" s="28" t="s">
        <v>612</v>
      </c>
      <c r="S201" s="28" t="s">
        <v>336</v>
      </c>
      <c r="T201" s="28" t="s">
        <v>64</v>
      </c>
      <c r="U201" s="28">
        <v>10</v>
      </c>
      <c r="V201" s="28">
        <v>26</v>
      </c>
      <c r="W201" s="38">
        <v>-1.5100000000000001E-4</v>
      </c>
      <c r="X201" s="28">
        <v>1</v>
      </c>
      <c r="Y201" s="39">
        <v>-1.4799999999999999E-4</v>
      </c>
      <c r="Z201" s="28" t="s">
        <v>65</v>
      </c>
    </row>
    <row r="202" spans="2:26" x14ac:dyDescent="0.2">
      <c r="B202" s="28" t="s">
        <v>330</v>
      </c>
      <c r="C202" s="28">
        <v>446</v>
      </c>
      <c r="D202" s="28" t="s">
        <v>129</v>
      </c>
      <c r="E202" s="28" t="s">
        <v>106</v>
      </c>
      <c r="F202" s="28" t="s">
        <v>337</v>
      </c>
      <c r="G202" s="28" t="s">
        <v>63</v>
      </c>
      <c r="H202" s="28">
        <v>60</v>
      </c>
      <c r="I202" s="28">
        <v>19</v>
      </c>
      <c r="J202" s="38">
        <v>-1.2899999999999999E-4</v>
      </c>
      <c r="K202" s="28">
        <v>12</v>
      </c>
      <c r="L202" s="39">
        <v>-1.26E-4</v>
      </c>
      <c r="M202" s="28" t="s">
        <v>65</v>
      </c>
      <c r="O202" s="28" t="s">
        <v>330</v>
      </c>
      <c r="P202" s="28">
        <v>446</v>
      </c>
      <c r="Q202" s="28" t="s">
        <v>129</v>
      </c>
      <c r="R202" s="28" t="s">
        <v>612</v>
      </c>
      <c r="S202" s="28" t="s">
        <v>337</v>
      </c>
      <c r="T202" s="28" t="s">
        <v>63</v>
      </c>
      <c r="U202" s="28">
        <v>10</v>
      </c>
      <c r="V202" s="28">
        <v>19</v>
      </c>
      <c r="W202" s="38">
        <v>-1.2899999999999999E-4</v>
      </c>
      <c r="X202" s="28">
        <v>12</v>
      </c>
      <c r="Y202" s="39">
        <v>-1.26E-4</v>
      </c>
      <c r="Z202" s="28" t="s">
        <v>65</v>
      </c>
    </row>
    <row r="203" spans="2:26" x14ac:dyDescent="0.2">
      <c r="B203" s="28" t="s">
        <v>330</v>
      </c>
      <c r="C203" s="28">
        <v>446</v>
      </c>
      <c r="D203" s="28" t="s">
        <v>129</v>
      </c>
      <c r="E203" s="28" t="s">
        <v>106</v>
      </c>
      <c r="F203" s="28" t="s">
        <v>338</v>
      </c>
      <c r="G203" s="28" t="s">
        <v>64</v>
      </c>
      <c r="H203" s="28">
        <v>60</v>
      </c>
      <c r="I203" s="28">
        <v>26</v>
      </c>
      <c r="J203" s="38">
        <v>-1.5100000000000001E-4</v>
      </c>
      <c r="K203" s="28">
        <v>1</v>
      </c>
      <c r="L203" s="39">
        <v>-1.4799999999999999E-4</v>
      </c>
      <c r="M203" s="28" t="s">
        <v>65</v>
      </c>
      <c r="O203" s="28" t="s">
        <v>330</v>
      </c>
      <c r="P203" s="28">
        <v>446</v>
      </c>
      <c r="Q203" s="28" t="s">
        <v>129</v>
      </c>
      <c r="R203" s="28" t="s">
        <v>612</v>
      </c>
      <c r="S203" s="28" t="s">
        <v>338</v>
      </c>
      <c r="T203" s="28" t="s">
        <v>64</v>
      </c>
      <c r="U203" s="28">
        <v>10</v>
      </c>
      <c r="V203" s="28">
        <v>26</v>
      </c>
      <c r="W203" s="38">
        <v>-1.5200000000000001E-4</v>
      </c>
      <c r="X203" s="28">
        <v>1</v>
      </c>
      <c r="Y203" s="39">
        <v>-1.4799999999999999E-4</v>
      </c>
      <c r="Z203" s="28" t="s">
        <v>65</v>
      </c>
    </row>
    <row r="204" spans="2:26" x14ac:dyDescent="0.2">
      <c r="B204" s="28" t="s">
        <v>330</v>
      </c>
      <c r="C204" s="28">
        <v>450</v>
      </c>
      <c r="D204" s="28" t="s">
        <v>128</v>
      </c>
      <c r="E204" s="28" t="s">
        <v>106</v>
      </c>
      <c r="F204" s="28" t="s">
        <v>339</v>
      </c>
      <c r="G204" s="28" t="s">
        <v>63</v>
      </c>
      <c r="H204" s="28">
        <v>60</v>
      </c>
      <c r="I204" s="28">
        <v>19</v>
      </c>
      <c r="J204" s="38">
        <v>-1.3300000000000001E-4</v>
      </c>
      <c r="K204" s="28">
        <v>10</v>
      </c>
      <c r="L204" s="39">
        <v>-1.2999999999999999E-4</v>
      </c>
      <c r="M204" s="28" t="s">
        <v>65</v>
      </c>
      <c r="O204" s="28" t="s">
        <v>330</v>
      </c>
      <c r="P204" s="28">
        <v>450</v>
      </c>
      <c r="Q204" s="28" t="s">
        <v>128</v>
      </c>
      <c r="R204" s="28" t="s">
        <v>612</v>
      </c>
      <c r="S204" s="28" t="s">
        <v>339</v>
      </c>
      <c r="T204" s="28" t="s">
        <v>63</v>
      </c>
      <c r="U204" s="28">
        <v>10</v>
      </c>
      <c r="V204" s="28">
        <v>19</v>
      </c>
      <c r="W204" s="38">
        <v>-1.3300000000000001E-4</v>
      </c>
      <c r="X204" s="28">
        <v>10</v>
      </c>
      <c r="Y204" s="39">
        <v>-1.2999999999999999E-4</v>
      </c>
      <c r="Z204" s="28" t="s">
        <v>65</v>
      </c>
    </row>
    <row r="205" spans="2:26" x14ac:dyDescent="0.2">
      <c r="B205" s="28" t="s">
        <v>330</v>
      </c>
      <c r="C205" s="28">
        <v>450</v>
      </c>
      <c r="D205" s="28" t="s">
        <v>128</v>
      </c>
      <c r="E205" s="28" t="s">
        <v>106</v>
      </c>
      <c r="F205" s="28" t="s">
        <v>340</v>
      </c>
      <c r="G205" s="28" t="s">
        <v>64</v>
      </c>
      <c r="H205" s="28">
        <v>60</v>
      </c>
      <c r="I205" s="28">
        <v>26</v>
      </c>
      <c r="J205" s="38">
        <v>-1.4799999999999999E-4</v>
      </c>
      <c r="K205" s="28">
        <v>1</v>
      </c>
      <c r="L205" s="39">
        <v>-1.44E-4</v>
      </c>
      <c r="M205" s="28" t="s">
        <v>65</v>
      </c>
      <c r="O205" s="28" t="s">
        <v>330</v>
      </c>
      <c r="P205" s="28">
        <v>450</v>
      </c>
      <c r="Q205" s="28" t="s">
        <v>128</v>
      </c>
      <c r="R205" s="28" t="s">
        <v>612</v>
      </c>
      <c r="S205" s="28" t="s">
        <v>340</v>
      </c>
      <c r="T205" s="28" t="s">
        <v>64</v>
      </c>
      <c r="U205" s="28">
        <v>10</v>
      </c>
      <c r="V205" s="28">
        <v>26</v>
      </c>
      <c r="W205" s="38">
        <v>-1.4799999999999999E-4</v>
      </c>
      <c r="X205" s="28">
        <v>1</v>
      </c>
      <c r="Y205" s="39">
        <v>-1.44E-4</v>
      </c>
      <c r="Z205" s="28" t="s">
        <v>65</v>
      </c>
    </row>
    <row r="206" spans="2:26" x14ac:dyDescent="0.2">
      <c r="B206" s="28" t="s">
        <v>330</v>
      </c>
      <c r="C206" s="28">
        <v>438</v>
      </c>
      <c r="D206" s="28" t="s">
        <v>127</v>
      </c>
      <c r="E206" s="28" t="s">
        <v>106</v>
      </c>
      <c r="F206" s="28" t="s">
        <v>341</v>
      </c>
      <c r="G206" s="28" t="s">
        <v>63</v>
      </c>
      <c r="H206" s="28">
        <v>60</v>
      </c>
      <c r="I206" s="28">
        <v>17</v>
      </c>
      <c r="J206" s="38">
        <v>-1.2400000000000001E-4</v>
      </c>
      <c r="K206" s="28">
        <v>10</v>
      </c>
      <c r="L206" s="39">
        <v>-1.21E-4</v>
      </c>
      <c r="M206" s="28" t="s">
        <v>65</v>
      </c>
      <c r="O206" s="28" t="s">
        <v>330</v>
      </c>
      <c r="P206" s="28">
        <v>438</v>
      </c>
      <c r="Q206" s="28" t="s">
        <v>127</v>
      </c>
      <c r="R206" s="28" t="s">
        <v>612</v>
      </c>
      <c r="S206" s="28" t="s">
        <v>341</v>
      </c>
      <c r="T206" s="28" t="s">
        <v>63</v>
      </c>
      <c r="U206" s="28">
        <v>10</v>
      </c>
      <c r="V206" s="28">
        <v>17</v>
      </c>
      <c r="W206" s="38">
        <v>-1.2400000000000001E-4</v>
      </c>
      <c r="X206" s="28">
        <v>10</v>
      </c>
      <c r="Y206" s="39">
        <v>-1.21E-4</v>
      </c>
      <c r="Z206" s="28" t="s">
        <v>65</v>
      </c>
    </row>
    <row r="207" spans="2:26" x14ac:dyDescent="0.2">
      <c r="B207" s="28" t="s">
        <v>330</v>
      </c>
      <c r="C207" s="28">
        <v>438</v>
      </c>
      <c r="D207" s="28" t="s">
        <v>127</v>
      </c>
      <c r="E207" s="28" t="s">
        <v>106</v>
      </c>
      <c r="F207" s="28" t="s">
        <v>342</v>
      </c>
      <c r="G207" s="28" t="s">
        <v>64</v>
      </c>
      <c r="H207" s="28">
        <v>60</v>
      </c>
      <c r="I207" s="28">
        <v>24</v>
      </c>
      <c r="J207" s="38">
        <v>-1.3999999999999999E-4</v>
      </c>
      <c r="K207" s="28">
        <v>1</v>
      </c>
      <c r="L207" s="39">
        <v>-1.35E-4</v>
      </c>
      <c r="M207" s="28" t="s">
        <v>65</v>
      </c>
      <c r="O207" s="28" t="s">
        <v>330</v>
      </c>
      <c r="P207" s="28">
        <v>438</v>
      </c>
      <c r="Q207" s="28" t="s">
        <v>127</v>
      </c>
      <c r="R207" s="28" t="s">
        <v>612</v>
      </c>
      <c r="S207" s="28" t="s">
        <v>342</v>
      </c>
      <c r="T207" s="28" t="s">
        <v>64</v>
      </c>
      <c r="U207" s="28">
        <v>10</v>
      </c>
      <c r="V207" s="28">
        <v>24</v>
      </c>
      <c r="W207" s="38">
        <v>-1.3999999999999999E-4</v>
      </c>
      <c r="X207" s="28">
        <v>1</v>
      </c>
      <c r="Y207" s="39">
        <v>-1.35E-4</v>
      </c>
      <c r="Z207" s="28" t="s">
        <v>65</v>
      </c>
    </row>
    <row r="208" spans="2:26" x14ac:dyDescent="0.2">
      <c r="B208" s="28" t="s">
        <v>330</v>
      </c>
      <c r="C208" s="28">
        <v>454</v>
      </c>
      <c r="D208" s="28" t="s">
        <v>128</v>
      </c>
      <c r="E208" s="28" t="s">
        <v>106</v>
      </c>
      <c r="F208" s="28" t="s">
        <v>343</v>
      </c>
      <c r="G208" s="28" t="s">
        <v>63</v>
      </c>
      <c r="H208" s="28">
        <v>60</v>
      </c>
      <c r="I208" s="28">
        <v>24</v>
      </c>
      <c r="J208" s="38">
        <v>-8.2000000000000001E-5</v>
      </c>
      <c r="K208" s="28">
        <v>6</v>
      </c>
      <c r="L208" s="39">
        <v>-8.1000000000000004E-5</v>
      </c>
      <c r="M208" s="28" t="s">
        <v>65</v>
      </c>
      <c r="O208" s="28" t="s">
        <v>330</v>
      </c>
      <c r="P208" s="28">
        <v>454</v>
      </c>
      <c r="Q208" s="28" t="s">
        <v>128</v>
      </c>
      <c r="R208" s="28" t="s">
        <v>612</v>
      </c>
      <c r="S208" s="28" t="s">
        <v>343</v>
      </c>
      <c r="T208" s="28" t="s">
        <v>63</v>
      </c>
      <c r="U208" s="28">
        <v>10</v>
      </c>
      <c r="V208" s="28">
        <v>24</v>
      </c>
      <c r="W208" s="38">
        <v>-8.2000000000000001E-5</v>
      </c>
      <c r="X208" s="28">
        <v>6</v>
      </c>
      <c r="Y208" s="39">
        <v>-8.1000000000000004E-5</v>
      </c>
      <c r="Z208" s="28" t="s">
        <v>65</v>
      </c>
    </row>
    <row r="209" spans="2:26" x14ac:dyDescent="0.2">
      <c r="B209" s="28" t="s">
        <v>330</v>
      </c>
      <c r="C209" s="28">
        <v>454</v>
      </c>
      <c r="D209" s="28" t="s">
        <v>128</v>
      </c>
      <c r="E209" s="28" t="s">
        <v>106</v>
      </c>
      <c r="F209" s="28" t="s">
        <v>344</v>
      </c>
      <c r="G209" s="28" t="s">
        <v>64</v>
      </c>
      <c r="H209" s="28">
        <v>60</v>
      </c>
      <c r="I209" s="28">
        <v>25</v>
      </c>
      <c r="J209" s="38">
        <v>-9.3999999999999994E-5</v>
      </c>
      <c r="K209" s="28">
        <v>1</v>
      </c>
      <c r="L209" s="39">
        <v>-9.2E-5</v>
      </c>
      <c r="M209" s="28" t="s">
        <v>65</v>
      </c>
      <c r="O209" s="28" t="s">
        <v>330</v>
      </c>
      <c r="P209" s="28">
        <v>454</v>
      </c>
      <c r="Q209" s="28" t="s">
        <v>128</v>
      </c>
      <c r="R209" s="28" t="s">
        <v>612</v>
      </c>
      <c r="S209" s="28" t="s">
        <v>344</v>
      </c>
      <c r="T209" s="28" t="s">
        <v>64</v>
      </c>
      <c r="U209" s="28">
        <v>10</v>
      </c>
      <c r="V209" s="28">
        <v>25</v>
      </c>
      <c r="W209" s="38">
        <v>-9.3999999999999994E-5</v>
      </c>
      <c r="X209" s="28">
        <v>1</v>
      </c>
      <c r="Y209" s="39">
        <v>-9.2E-5</v>
      </c>
      <c r="Z209" s="28" t="s">
        <v>65</v>
      </c>
    </row>
    <row r="210" spans="2:26" x14ac:dyDescent="0.2">
      <c r="B210" s="28" t="s">
        <v>330</v>
      </c>
      <c r="C210" s="28">
        <v>439</v>
      </c>
      <c r="D210" s="28" t="s">
        <v>129</v>
      </c>
      <c r="E210" s="28" t="s">
        <v>106</v>
      </c>
      <c r="F210" s="28" t="s">
        <v>345</v>
      </c>
      <c r="G210" s="28" t="s">
        <v>63</v>
      </c>
      <c r="H210" s="28">
        <v>60</v>
      </c>
      <c r="I210" s="28">
        <v>19</v>
      </c>
      <c r="J210" s="38">
        <v>-1.36E-4</v>
      </c>
      <c r="K210" s="28">
        <v>12</v>
      </c>
      <c r="L210" s="39">
        <v>-1.35E-4</v>
      </c>
      <c r="M210" s="28" t="s">
        <v>65</v>
      </c>
      <c r="O210" s="28" t="s">
        <v>330</v>
      </c>
      <c r="P210" s="28">
        <v>439</v>
      </c>
      <c r="Q210" s="28" t="s">
        <v>129</v>
      </c>
      <c r="R210" s="28" t="s">
        <v>612</v>
      </c>
      <c r="S210" s="28" t="s">
        <v>345</v>
      </c>
      <c r="T210" s="28" t="s">
        <v>63</v>
      </c>
      <c r="U210" s="28">
        <v>10</v>
      </c>
      <c r="V210" s="28">
        <v>19</v>
      </c>
      <c r="W210" s="38">
        <v>-1.36E-4</v>
      </c>
      <c r="X210" s="28">
        <v>12</v>
      </c>
      <c r="Y210" s="39">
        <v>-1.35E-4</v>
      </c>
      <c r="Z210" s="28" t="s">
        <v>65</v>
      </c>
    </row>
    <row r="211" spans="2:26" x14ac:dyDescent="0.2">
      <c r="B211" s="28" t="s">
        <v>330</v>
      </c>
      <c r="C211" s="28">
        <v>439</v>
      </c>
      <c r="D211" s="28" t="s">
        <v>129</v>
      </c>
      <c r="E211" s="28" t="s">
        <v>106</v>
      </c>
      <c r="F211" s="28" t="s">
        <v>346</v>
      </c>
      <c r="G211" s="28" t="s">
        <v>64</v>
      </c>
      <c r="H211" s="28">
        <v>60</v>
      </c>
      <c r="I211" s="28">
        <v>26</v>
      </c>
      <c r="J211" s="38">
        <v>-1.6799999999999999E-4</v>
      </c>
      <c r="K211" s="28">
        <v>1</v>
      </c>
      <c r="L211" s="39">
        <v>-1.66E-4</v>
      </c>
      <c r="M211" s="28" t="s">
        <v>65</v>
      </c>
      <c r="O211" s="28" t="s">
        <v>330</v>
      </c>
      <c r="P211" s="28">
        <v>439</v>
      </c>
      <c r="Q211" s="28" t="s">
        <v>129</v>
      </c>
      <c r="R211" s="28" t="s">
        <v>612</v>
      </c>
      <c r="S211" s="28" t="s">
        <v>346</v>
      </c>
      <c r="T211" s="28" t="s">
        <v>64</v>
      </c>
      <c r="U211" s="28">
        <v>10</v>
      </c>
      <c r="V211" s="28">
        <v>26</v>
      </c>
      <c r="W211" s="38">
        <v>-1.6799999999999999E-4</v>
      </c>
      <c r="X211" s="28">
        <v>1</v>
      </c>
      <c r="Y211" s="39">
        <v>-1.66E-4</v>
      </c>
      <c r="Z211" s="28" t="s">
        <v>65</v>
      </c>
    </row>
    <row r="212" spans="2:26" x14ac:dyDescent="0.2">
      <c r="B212" s="28" t="s">
        <v>330</v>
      </c>
      <c r="C212" s="28">
        <v>457</v>
      </c>
      <c r="D212" s="28" t="s">
        <v>128</v>
      </c>
      <c r="E212" s="28" t="s">
        <v>106</v>
      </c>
      <c r="F212" s="28" t="s">
        <v>347</v>
      </c>
      <c r="G212" s="28" t="s">
        <v>63</v>
      </c>
      <c r="H212" s="28">
        <v>60</v>
      </c>
      <c r="I212" s="28">
        <v>19</v>
      </c>
      <c r="J212" s="38">
        <v>-1.4899999999999999E-4</v>
      </c>
      <c r="K212" s="28">
        <v>10</v>
      </c>
      <c r="L212" s="39">
        <v>-1.47E-4</v>
      </c>
      <c r="M212" s="28" t="s">
        <v>65</v>
      </c>
      <c r="O212" s="28" t="s">
        <v>330</v>
      </c>
      <c r="P212" s="28">
        <v>457</v>
      </c>
      <c r="Q212" s="28" t="s">
        <v>128</v>
      </c>
      <c r="R212" s="28" t="s">
        <v>612</v>
      </c>
      <c r="S212" s="28" t="s">
        <v>347</v>
      </c>
      <c r="T212" s="28" t="s">
        <v>63</v>
      </c>
      <c r="U212" s="28">
        <v>10</v>
      </c>
      <c r="V212" s="28">
        <v>19</v>
      </c>
      <c r="W212" s="38">
        <v>-1.4899999999999999E-4</v>
      </c>
      <c r="X212" s="28">
        <v>10</v>
      </c>
      <c r="Y212" s="39">
        <v>-1.47E-4</v>
      </c>
      <c r="Z212" s="28" t="s">
        <v>65</v>
      </c>
    </row>
    <row r="213" spans="2:26" x14ac:dyDescent="0.2">
      <c r="B213" s="28" t="s">
        <v>330</v>
      </c>
      <c r="C213" s="28">
        <v>457</v>
      </c>
      <c r="D213" s="28" t="s">
        <v>128</v>
      </c>
      <c r="E213" s="28" t="s">
        <v>106</v>
      </c>
      <c r="F213" s="28" t="s">
        <v>348</v>
      </c>
      <c r="G213" s="28" t="s">
        <v>64</v>
      </c>
      <c r="H213" s="28">
        <v>60</v>
      </c>
      <c r="I213" s="28">
        <v>26</v>
      </c>
      <c r="J213" s="38">
        <v>-1.7100000000000001E-4</v>
      </c>
      <c r="K213" s="28">
        <v>1</v>
      </c>
      <c r="L213" s="39">
        <v>-1.6699999999999999E-4</v>
      </c>
      <c r="M213" s="28" t="s">
        <v>65</v>
      </c>
      <c r="O213" s="28" t="s">
        <v>330</v>
      </c>
      <c r="P213" s="28">
        <v>457</v>
      </c>
      <c r="Q213" s="28" t="s">
        <v>128</v>
      </c>
      <c r="R213" s="28" t="s">
        <v>612</v>
      </c>
      <c r="S213" s="28" t="s">
        <v>348</v>
      </c>
      <c r="T213" s="28" t="s">
        <v>64</v>
      </c>
      <c r="U213" s="28">
        <v>10</v>
      </c>
      <c r="V213" s="28">
        <v>26</v>
      </c>
      <c r="W213" s="38">
        <v>-1.7100000000000001E-4</v>
      </c>
      <c r="X213" s="28">
        <v>1</v>
      </c>
      <c r="Y213" s="39">
        <v>-1.6699999999999999E-4</v>
      </c>
      <c r="Z213" s="28" t="s">
        <v>65</v>
      </c>
    </row>
    <row r="214" spans="2:26" x14ac:dyDescent="0.2">
      <c r="B214" s="28" t="s">
        <v>330</v>
      </c>
      <c r="C214" s="28">
        <v>458</v>
      </c>
      <c r="D214" s="28" t="s">
        <v>128</v>
      </c>
      <c r="E214" s="28" t="s">
        <v>106</v>
      </c>
      <c r="F214" s="28" t="s">
        <v>349</v>
      </c>
      <c r="G214" s="28" t="s">
        <v>63</v>
      </c>
      <c r="H214" s="28">
        <v>60</v>
      </c>
      <c r="I214" s="28">
        <v>19</v>
      </c>
      <c r="J214" s="38">
        <v>-1.4999999999999999E-4</v>
      </c>
      <c r="K214" s="28">
        <v>10</v>
      </c>
      <c r="L214" s="39">
        <v>-1.4799999999999999E-4</v>
      </c>
      <c r="M214" s="28" t="s">
        <v>65</v>
      </c>
      <c r="O214" s="28" t="s">
        <v>330</v>
      </c>
      <c r="P214" s="28">
        <v>458</v>
      </c>
      <c r="Q214" s="28" t="s">
        <v>128</v>
      </c>
      <c r="R214" s="28" t="s">
        <v>612</v>
      </c>
      <c r="S214" s="28" t="s">
        <v>349</v>
      </c>
      <c r="T214" s="28" t="s">
        <v>63</v>
      </c>
      <c r="U214" s="28">
        <v>10</v>
      </c>
      <c r="V214" s="28">
        <v>19</v>
      </c>
      <c r="W214" s="38">
        <v>-1.4999999999999999E-4</v>
      </c>
      <c r="X214" s="28">
        <v>10</v>
      </c>
      <c r="Y214" s="39">
        <v>-1.4799999999999999E-4</v>
      </c>
      <c r="Z214" s="28" t="s">
        <v>65</v>
      </c>
    </row>
    <row r="215" spans="2:26" x14ac:dyDescent="0.2">
      <c r="B215" s="28" t="s">
        <v>330</v>
      </c>
      <c r="C215" s="28">
        <v>458</v>
      </c>
      <c r="D215" s="28" t="s">
        <v>128</v>
      </c>
      <c r="E215" s="28" t="s">
        <v>106</v>
      </c>
      <c r="F215" s="28" t="s">
        <v>350</v>
      </c>
      <c r="G215" s="28" t="s">
        <v>64</v>
      </c>
      <c r="H215" s="28">
        <v>60</v>
      </c>
      <c r="I215" s="28">
        <v>26</v>
      </c>
      <c r="J215" s="38">
        <v>-1.7200000000000001E-4</v>
      </c>
      <c r="K215" s="28">
        <v>1</v>
      </c>
      <c r="L215" s="39">
        <v>-1.6799999999999999E-4</v>
      </c>
      <c r="M215" s="28" t="s">
        <v>65</v>
      </c>
      <c r="O215" s="28" t="s">
        <v>330</v>
      </c>
      <c r="P215" s="28">
        <v>458</v>
      </c>
      <c r="Q215" s="28" t="s">
        <v>128</v>
      </c>
      <c r="R215" s="28" t="s">
        <v>612</v>
      </c>
      <c r="S215" s="28" t="s">
        <v>350</v>
      </c>
      <c r="T215" s="28" t="s">
        <v>64</v>
      </c>
      <c r="U215" s="28">
        <v>10</v>
      </c>
      <c r="V215" s="28">
        <v>26</v>
      </c>
      <c r="W215" s="38">
        <v>-1.7200000000000001E-4</v>
      </c>
      <c r="X215" s="28">
        <v>1</v>
      </c>
      <c r="Y215" s="39">
        <v>-1.6799999999999999E-4</v>
      </c>
      <c r="Z215" s="28" t="s">
        <v>65</v>
      </c>
    </row>
    <row r="216" spans="2:26" x14ac:dyDescent="0.2">
      <c r="B216" s="28" t="s">
        <v>330</v>
      </c>
      <c r="C216" s="28">
        <v>441</v>
      </c>
      <c r="D216" s="28" t="s">
        <v>129</v>
      </c>
      <c r="E216" s="28" t="s">
        <v>106</v>
      </c>
      <c r="F216" s="28" t="s">
        <v>351</v>
      </c>
      <c r="G216" s="28" t="s">
        <v>63</v>
      </c>
      <c r="H216" s="28">
        <v>60</v>
      </c>
      <c r="I216" s="28">
        <v>19</v>
      </c>
      <c r="J216" s="38">
        <v>-1.3899999999999999E-4</v>
      </c>
      <c r="K216" s="28">
        <v>12</v>
      </c>
      <c r="L216" s="39">
        <v>-1.3799999999999999E-4</v>
      </c>
      <c r="M216" s="28" t="s">
        <v>65</v>
      </c>
      <c r="O216" s="28" t="s">
        <v>330</v>
      </c>
      <c r="P216" s="28">
        <v>441</v>
      </c>
      <c r="Q216" s="28" t="s">
        <v>129</v>
      </c>
      <c r="R216" s="28" t="s">
        <v>612</v>
      </c>
      <c r="S216" s="28" t="s">
        <v>351</v>
      </c>
      <c r="T216" s="28" t="s">
        <v>63</v>
      </c>
      <c r="U216" s="28">
        <v>10</v>
      </c>
      <c r="V216" s="28">
        <v>19</v>
      </c>
      <c r="W216" s="38">
        <v>-1.3899999999999999E-4</v>
      </c>
      <c r="X216" s="28">
        <v>12</v>
      </c>
      <c r="Y216" s="39">
        <v>-1.3799999999999999E-4</v>
      </c>
      <c r="Z216" s="28" t="s">
        <v>65</v>
      </c>
    </row>
    <row r="217" spans="2:26" x14ac:dyDescent="0.2">
      <c r="B217" s="28" t="s">
        <v>330</v>
      </c>
      <c r="C217" s="28">
        <v>441</v>
      </c>
      <c r="D217" s="28" t="s">
        <v>129</v>
      </c>
      <c r="E217" s="28" t="s">
        <v>106</v>
      </c>
      <c r="F217" s="28" t="s">
        <v>352</v>
      </c>
      <c r="G217" s="28" t="s">
        <v>64</v>
      </c>
      <c r="H217" s="28">
        <v>60</v>
      </c>
      <c r="I217" s="28">
        <v>26</v>
      </c>
      <c r="J217" s="38">
        <v>-1.7000000000000001E-4</v>
      </c>
      <c r="K217" s="28">
        <v>1</v>
      </c>
      <c r="L217" s="39">
        <v>-1.6799999999999999E-4</v>
      </c>
      <c r="M217" s="28" t="s">
        <v>65</v>
      </c>
      <c r="O217" s="28" t="s">
        <v>330</v>
      </c>
      <c r="P217" s="28">
        <v>441</v>
      </c>
      <c r="Q217" s="28" t="s">
        <v>129</v>
      </c>
      <c r="R217" s="28" t="s">
        <v>612</v>
      </c>
      <c r="S217" s="28" t="s">
        <v>352</v>
      </c>
      <c r="T217" s="28" t="s">
        <v>64</v>
      </c>
      <c r="U217" s="28">
        <v>10</v>
      </c>
      <c r="V217" s="28">
        <v>26</v>
      </c>
      <c r="W217" s="38">
        <v>-1.7000000000000001E-4</v>
      </c>
      <c r="X217" s="28">
        <v>1</v>
      </c>
      <c r="Y217" s="39">
        <v>-1.6799999999999999E-4</v>
      </c>
      <c r="Z217" s="28" t="s">
        <v>65</v>
      </c>
    </row>
    <row r="218" spans="2:26" x14ac:dyDescent="0.2">
      <c r="B218" s="28" t="s">
        <v>330</v>
      </c>
      <c r="C218" s="28">
        <v>452</v>
      </c>
      <c r="D218" s="28" t="s">
        <v>128</v>
      </c>
      <c r="E218" s="28" t="s">
        <v>106</v>
      </c>
      <c r="F218" s="28" t="s">
        <v>353</v>
      </c>
      <c r="G218" s="28" t="s">
        <v>63</v>
      </c>
      <c r="H218" s="28">
        <v>60</v>
      </c>
      <c r="I218" s="28">
        <v>19</v>
      </c>
      <c r="J218" s="38">
        <v>-1.21E-4</v>
      </c>
      <c r="K218" s="28">
        <v>10</v>
      </c>
      <c r="L218" s="39">
        <v>-1.1900000000000001E-4</v>
      </c>
      <c r="M218" s="28" t="s">
        <v>65</v>
      </c>
      <c r="O218" s="28" t="s">
        <v>330</v>
      </c>
      <c r="P218" s="28">
        <v>452</v>
      </c>
      <c r="Q218" s="28" t="s">
        <v>128</v>
      </c>
      <c r="R218" s="28" t="s">
        <v>612</v>
      </c>
      <c r="S218" s="28" t="s">
        <v>353</v>
      </c>
      <c r="T218" s="28" t="s">
        <v>63</v>
      </c>
      <c r="U218" s="28">
        <v>10</v>
      </c>
      <c r="V218" s="28">
        <v>19</v>
      </c>
      <c r="W218" s="38">
        <v>-1.21E-4</v>
      </c>
      <c r="X218" s="28">
        <v>10</v>
      </c>
      <c r="Y218" s="39">
        <v>-1.1900000000000001E-4</v>
      </c>
      <c r="Z218" s="28" t="s">
        <v>65</v>
      </c>
    </row>
    <row r="219" spans="2:26" x14ac:dyDescent="0.2">
      <c r="B219" s="28" t="s">
        <v>330</v>
      </c>
      <c r="C219" s="28">
        <v>452</v>
      </c>
      <c r="D219" s="28" t="s">
        <v>128</v>
      </c>
      <c r="E219" s="28" t="s">
        <v>106</v>
      </c>
      <c r="F219" s="28" t="s">
        <v>354</v>
      </c>
      <c r="G219" s="28" t="s">
        <v>64</v>
      </c>
      <c r="H219" s="28">
        <v>60</v>
      </c>
      <c r="I219" s="28">
        <v>25</v>
      </c>
      <c r="J219" s="38">
        <v>-1.45E-4</v>
      </c>
      <c r="K219" s="28">
        <v>1</v>
      </c>
      <c r="L219" s="39">
        <v>-1.4100000000000001E-4</v>
      </c>
      <c r="M219" s="28" t="s">
        <v>65</v>
      </c>
      <c r="O219" s="28" t="s">
        <v>330</v>
      </c>
      <c r="P219" s="28">
        <v>452</v>
      </c>
      <c r="Q219" s="28" t="s">
        <v>128</v>
      </c>
      <c r="R219" s="28" t="s">
        <v>612</v>
      </c>
      <c r="S219" s="28" t="s">
        <v>354</v>
      </c>
      <c r="T219" s="28" t="s">
        <v>64</v>
      </c>
      <c r="U219" s="28">
        <v>10</v>
      </c>
      <c r="V219" s="28">
        <v>24</v>
      </c>
      <c r="W219" s="38">
        <v>-1.45E-4</v>
      </c>
      <c r="X219" s="28">
        <v>1</v>
      </c>
      <c r="Y219" s="39">
        <v>-1.4100000000000001E-4</v>
      </c>
      <c r="Z219" s="28" t="s">
        <v>65</v>
      </c>
    </row>
    <row r="220" spans="2:26" x14ac:dyDescent="0.2">
      <c r="B220" s="28" t="s">
        <v>330</v>
      </c>
      <c r="C220" s="28">
        <v>453</v>
      </c>
      <c r="D220" s="28" t="s">
        <v>128</v>
      </c>
      <c r="E220" s="28" t="s">
        <v>106</v>
      </c>
      <c r="F220" s="28" t="s">
        <v>355</v>
      </c>
      <c r="G220" s="28" t="s">
        <v>63</v>
      </c>
      <c r="H220" s="28">
        <v>60</v>
      </c>
      <c r="I220" s="28">
        <v>26</v>
      </c>
      <c r="J220" s="38">
        <v>-8.2000000000000001E-5</v>
      </c>
      <c r="K220" s="28">
        <v>1</v>
      </c>
      <c r="L220" s="39">
        <v>-8.1000000000000004E-5</v>
      </c>
      <c r="M220" s="28" t="s">
        <v>65</v>
      </c>
      <c r="O220" s="28" t="s">
        <v>330</v>
      </c>
      <c r="P220" s="28">
        <v>453</v>
      </c>
      <c r="Q220" s="28" t="s">
        <v>128</v>
      </c>
      <c r="R220" s="28" t="s">
        <v>612</v>
      </c>
      <c r="S220" s="28" t="s">
        <v>355</v>
      </c>
      <c r="T220" s="28" t="s">
        <v>63</v>
      </c>
      <c r="U220" s="28">
        <v>10</v>
      </c>
      <c r="V220" s="28">
        <v>26</v>
      </c>
      <c r="W220" s="38">
        <v>-8.2000000000000001E-5</v>
      </c>
      <c r="X220" s="28">
        <v>1</v>
      </c>
      <c r="Y220" s="39">
        <v>-8.1000000000000004E-5</v>
      </c>
      <c r="Z220" s="28" t="s">
        <v>65</v>
      </c>
    </row>
    <row r="221" spans="2:26" x14ac:dyDescent="0.2">
      <c r="B221" s="28" t="s">
        <v>330</v>
      </c>
      <c r="C221" s="28">
        <v>453</v>
      </c>
      <c r="D221" s="28" t="s">
        <v>128</v>
      </c>
      <c r="E221" s="28" t="s">
        <v>106</v>
      </c>
      <c r="F221" s="28" t="s">
        <v>356</v>
      </c>
      <c r="G221" s="28" t="s">
        <v>64</v>
      </c>
      <c r="H221" s="28">
        <v>60</v>
      </c>
      <c r="I221" s="28">
        <v>24</v>
      </c>
      <c r="J221" s="38">
        <v>-9.3999999999999994E-5</v>
      </c>
      <c r="K221" s="28">
        <v>1</v>
      </c>
      <c r="L221" s="39">
        <v>-9.2E-5</v>
      </c>
      <c r="M221" s="28" t="s">
        <v>65</v>
      </c>
      <c r="O221" s="28" t="s">
        <v>330</v>
      </c>
      <c r="P221" s="28">
        <v>453</v>
      </c>
      <c r="Q221" s="28" t="s">
        <v>128</v>
      </c>
      <c r="R221" s="28" t="s">
        <v>612</v>
      </c>
      <c r="S221" s="28" t="s">
        <v>356</v>
      </c>
      <c r="T221" s="28" t="s">
        <v>64</v>
      </c>
      <c r="U221" s="28">
        <v>10</v>
      </c>
      <c r="V221" s="28">
        <v>24</v>
      </c>
      <c r="W221" s="38">
        <v>-9.3999999999999994E-5</v>
      </c>
      <c r="X221" s="28">
        <v>1</v>
      </c>
      <c r="Y221" s="39">
        <v>-9.2E-5</v>
      </c>
      <c r="Z221" s="28" t="s">
        <v>65</v>
      </c>
    </row>
    <row r="222" spans="2:26" x14ac:dyDescent="0.2">
      <c r="B222" s="28" t="s">
        <v>330</v>
      </c>
      <c r="C222" s="28">
        <v>440</v>
      </c>
      <c r="D222" s="28" t="s">
        <v>129</v>
      </c>
      <c r="E222" s="28" t="s">
        <v>106</v>
      </c>
      <c r="F222" s="28" t="s">
        <v>357</v>
      </c>
      <c r="G222" s="28" t="s">
        <v>63</v>
      </c>
      <c r="H222" s="28">
        <v>60</v>
      </c>
      <c r="I222" s="28">
        <v>21</v>
      </c>
      <c r="J222" s="38">
        <v>-1.36E-4</v>
      </c>
      <c r="K222" s="28">
        <v>6</v>
      </c>
      <c r="L222" s="39">
        <v>-1.35E-4</v>
      </c>
      <c r="M222" s="28" t="s">
        <v>65</v>
      </c>
      <c r="O222" s="28" t="s">
        <v>330</v>
      </c>
      <c r="P222" s="28">
        <v>440</v>
      </c>
      <c r="Q222" s="28" t="s">
        <v>129</v>
      </c>
      <c r="R222" s="28" t="s">
        <v>612</v>
      </c>
      <c r="S222" s="28" t="s">
        <v>357</v>
      </c>
      <c r="T222" s="28" t="s">
        <v>63</v>
      </c>
      <c r="U222" s="28">
        <v>10</v>
      </c>
      <c r="V222" s="28">
        <v>21</v>
      </c>
      <c r="W222" s="38">
        <v>-1.36E-4</v>
      </c>
      <c r="X222" s="28">
        <v>6</v>
      </c>
      <c r="Y222" s="39">
        <v>-1.35E-4</v>
      </c>
      <c r="Z222" s="28" t="s">
        <v>65</v>
      </c>
    </row>
    <row r="223" spans="2:26" x14ac:dyDescent="0.2">
      <c r="B223" s="28" t="s">
        <v>330</v>
      </c>
      <c r="C223" s="28">
        <v>440</v>
      </c>
      <c r="D223" s="28" t="s">
        <v>129</v>
      </c>
      <c r="E223" s="28" t="s">
        <v>106</v>
      </c>
      <c r="F223" s="28" t="s">
        <v>358</v>
      </c>
      <c r="G223" s="28" t="s">
        <v>64</v>
      </c>
      <c r="H223" s="28">
        <v>60</v>
      </c>
      <c r="I223" s="28">
        <v>24</v>
      </c>
      <c r="J223" s="38">
        <v>-1.6799999999999999E-4</v>
      </c>
      <c r="K223" s="28">
        <v>7</v>
      </c>
      <c r="L223" s="39">
        <v>-1.66E-4</v>
      </c>
      <c r="M223" s="28" t="s">
        <v>65</v>
      </c>
      <c r="O223" s="28" t="s">
        <v>330</v>
      </c>
      <c r="P223" s="28">
        <v>440</v>
      </c>
      <c r="Q223" s="28" t="s">
        <v>129</v>
      </c>
      <c r="R223" s="28" t="s">
        <v>612</v>
      </c>
      <c r="S223" s="28" t="s">
        <v>358</v>
      </c>
      <c r="T223" s="28" t="s">
        <v>64</v>
      </c>
      <c r="U223" s="28">
        <v>10</v>
      </c>
      <c r="V223" s="28">
        <v>24</v>
      </c>
      <c r="W223" s="38">
        <v>-1.6799999999999999E-4</v>
      </c>
      <c r="X223" s="28">
        <v>7</v>
      </c>
      <c r="Y223" s="39">
        <v>-1.66E-4</v>
      </c>
      <c r="Z223" s="28" t="s">
        <v>65</v>
      </c>
    </row>
    <row r="224" spans="2:26" x14ac:dyDescent="0.2">
      <c r="B224" s="28" t="s">
        <v>330</v>
      </c>
      <c r="C224" s="28">
        <v>455</v>
      </c>
      <c r="D224" s="28" t="s">
        <v>128</v>
      </c>
      <c r="E224" s="28" t="s">
        <v>106</v>
      </c>
      <c r="F224" s="28" t="s">
        <v>359</v>
      </c>
      <c r="G224" s="28" t="s">
        <v>63</v>
      </c>
      <c r="H224" s="28">
        <v>60</v>
      </c>
      <c r="I224" s="28">
        <v>21</v>
      </c>
      <c r="J224" s="38">
        <v>-1.4899999999999999E-4</v>
      </c>
      <c r="K224" s="28">
        <v>5</v>
      </c>
      <c r="L224" s="39">
        <v>-1.47E-4</v>
      </c>
      <c r="M224" s="28" t="s">
        <v>65</v>
      </c>
      <c r="O224" s="28" t="s">
        <v>330</v>
      </c>
      <c r="P224" s="28">
        <v>455</v>
      </c>
      <c r="Q224" s="28" t="s">
        <v>128</v>
      </c>
      <c r="R224" s="28" t="s">
        <v>612</v>
      </c>
      <c r="S224" s="28" t="s">
        <v>359</v>
      </c>
      <c r="T224" s="28" t="s">
        <v>63</v>
      </c>
      <c r="U224" s="28">
        <v>10</v>
      </c>
      <c r="V224" s="28">
        <v>21</v>
      </c>
      <c r="W224" s="38">
        <v>-1.4899999999999999E-4</v>
      </c>
      <c r="X224" s="28">
        <v>5</v>
      </c>
      <c r="Y224" s="39">
        <v>-1.47E-4</v>
      </c>
      <c r="Z224" s="28" t="s">
        <v>65</v>
      </c>
    </row>
    <row r="225" spans="2:26" x14ac:dyDescent="0.2">
      <c r="B225" s="28" t="s">
        <v>330</v>
      </c>
      <c r="C225" s="28">
        <v>455</v>
      </c>
      <c r="D225" s="28" t="s">
        <v>128</v>
      </c>
      <c r="E225" s="28" t="s">
        <v>106</v>
      </c>
      <c r="F225" s="28" t="s">
        <v>360</v>
      </c>
      <c r="G225" s="28" t="s">
        <v>64</v>
      </c>
      <c r="H225" s="28">
        <v>60</v>
      </c>
      <c r="I225" s="28">
        <v>24</v>
      </c>
      <c r="J225" s="38">
        <v>-1.7100000000000001E-4</v>
      </c>
      <c r="K225" s="28">
        <v>6</v>
      </c>
      <c r="L225" s="39">
        <v>-1.6699999999999999E-4</v>
      </c>
      <c r="M225" s="28" t="s">
        <v>65</v>
      </c>
      <c r="O225" s="28" t="s">
        <v>330</v>
      </c>
      <c r="P225" s="28">
        <v>455</v>
      </c>
      <c r="Q225" s="28" t="s">
        <v>128</v>
      </c>
      <c r="R225" s="28" t="s">
        <v>612</v>
      </c>
      <c r="S225" s="28" t="s">
        <v>360</v>
      </c>
      <c r="T225" s="28" t="s">
        <v>64</v>
      </c>
      <c r="U225" s="28">
        <v>10</v>
      </c>
      <c r="V225" s="28">
        <v>24</v>
      </c>
      <c r="W225" s="38">
        <v>-1.7100000000000001E-4</v>
      </c>
      <c r="X225" s="28">
        <v>6</v>
      </c>
      <c r="Y225" s="39">
        <v>-1.6699999999999999E-4</v>
      </c>
      <c r="Z225" s="28" t="s">
        <v>65</v>
      </c>
    </row>
    <row r="226" spans="2:26" x14ac:dyDescent="0.2">
      <c r="B226" s="28" t="s">
        <v>330</v>
      </c>
      <c r="C226" s="28">
        <v>456</v>
      </c>
      <c r="D226" s="28" t="s">
        <v>128</v>
      </c>
      <c r="E226" s="28" t="s">
        <v>106</v>
      </c>
      <c r="F226" s="28" t="s">
        <v>361</v>
      </c>
      <c r="G226" s="28" t="s">
        <v>63</v>
      </c>
      <c r="H226" s="28">
        <v>60</v>
      </c>
      <c r="I226" s="28">
        <v>21</v>
      </c>
      <c r="J226" s="38">
        <v>-1.4999999999999999E-4</v>
      </c>
      <c r="K226" s="28">
        <v>5</v>
      </c>
      <c r="L226" s="39">
        <v>-1.4799999999999999E-4</v>
      </c>
      <c r="M226" s="28" t="s">
        <v>65</v>
      </c>
      <c r="O226" s="28" t="s">
        <v>330</v>
      </c>
      <c r="P226" s="28">
        <v>456</v>
      </c>
      <c r="Q226" s="28" t="s">
        <v>128</v>
      </c>
      <c r="R226" s="28" t="s">
        <v>612</v>
      </c>
      <c r="S226" s="28" t="s">
        <v>361</v>
      </c>
      <c r="T226" s="28" t="s">
        <v>63</v>
      </c>
      <c r="U226" s="28">
        <v>10</v>
      </c>
      <c r="V226" s="28">
        <v>21</v>
      </c>
      <c r="W226" s="38">
        <v>-1.4999999999999999E-4</v>
      </c>
      <c r="X226" s="28">
        <v>5</v>
      </c>
      <c r="Y226" s="39">
        <v>-1.4799999999999999E-4</v>
      </c>
      <c r="Z226" s="28" t="s">
        <v>65</v>
      </c>
    </row>
    <row r="227" spans="2:26" x14ac:dyDescent="0.2">
      <c r="B227" s="28" t="s">
        <v>330</v>
      </c>
      <c r="C227" s="28">
        <v>456</v>
      </c>
      <c r="D227" s="28" t="s">
        <v>128</v>
      </c>
      <c r="E227" s="28" t="s">
        <v>106</v>
      </c>
      <c r="F227" s="28" t="s">
        <v>362</v>
      </c>
      <c r="G227" s="28" t="s">
        <v>64</v>
      </c>
      <c r="H227" s="28">
        <v>60</v>
      </c>
      <c r="I227" s="28">
        <v>24</v>
      </c>
      <c r="J227" s="38">
        <v>-1.7200000000000001E-4</v>
      </c>
      <c r="K227" s="28">
        <v>6</v>
      </c>
      <c r="L227" s="39">
        <v>-1.6799999999999999E-4</v>
      </c>
      <c r="M227" s="28" t="s">
        <v>65</v>
      </c>
      <c r="O227" s="28" t="s">
        <v>330</v>
      </c>
      <c r="P227" s="28">
        <v>456</v>
      </c>
      <c r="Q227" s="28" t="s">
        <v>128</v>
      </c>
      <c r="R227" s="28" t="s">
        <v>612</v>
      </c>
      <c r="S227" s="28" t="s">
        <v>362</v>
      </c>
      <c r="T227" s="28" t="s">
        <v>64</v>
      </c>
      <c r="U227" s="28">
        <v>10</v>
      </c>
      <c r="V227" s="28">
        <v>24</v>
      </c>
      <c r="W227" s="38">
        <v>-1.7200000000000001E-4</v>
      </c>
      <c r="X227" s="28">
        <v>6</v>
      </c>
      <c r="Y227" s="39">
        <v>-1.6799999999999999E-4</v>
      </c>
      <c r="Z227" s="28" t="s">
        <v>65</v>
      </c>
    </row>
    <row r="228" spans="2:26" x14ac:dyDescent="0.2">
      <c r="B228" s="28" t="s">
        <v>330</v>
      </c>
      <c r="C228" s="28">
        <v>442</v>
      </c>
      <c r="D228" s="28" t="s">
        <v>129</v>
      </c>
      <c r="E228" s="28" t="s">
        <v>106</v>
      </c>
      <c r="F228" s="28" t="s">
        <v>363</v>
      </c>
      <c r="G228" s="28" t="s">
        <v>63</v>
      </c>
      <c r="H228" s="28">
        <v>60</v>
      </c>
      <c r="I228" s="28">
        <v>21</v>
      </c>
      <c r="J228" s="38">
        <v>-1.3799999999999999E-4</v>
      </c>
      <c r="K228" s="28">
        <v>6</v>
      </c>
      <c r="L228" s="39">
        <v>-1.37E-4</v>
      </c>
      <c r="M228" s="28" t="s">
        <v>65</v>
      </c>
      <c r="O228" s="28" t="s">
        <v>330</v>
      </c>
      <c r="P228" s="28">
        <v>442</v>
      </c>
      <c r="Q228" s="28" t="s">
        <v>129</v>
      </c>
      <c r="R228" s="28" t="s">
        <v>612</v>
      </c>
      <c r="S228" s="28" t="s">
        <v>363</v>
      </c>
      <c r="T228" s="28" t="s">
        <v>63</v>
      </c>
      <c r="U228" s="28">
        <v>10</v>
      </c>
      <c r="V228" s="28">
        <v>21</v>
      </c>
      <c r="W228" s="38">
        <v>-1.3799999999999999E-4</v>
      </c>
      <c r="X228" s="28">
        <v>6</v>
      </c>
      <c r="Y228" s="39">
        <v>-1.37E-4</v>
      </c>
      <c r="Z228" s="28" t="s">
        <v>65</v>
      </c>
    </row>
    <row r="229" spans="2:26" x14ac:dyDescent="0.2">
      <c r="B229" s="28" t="s">
        <v>330</v>
      </c>
      <c r="C229" s="28">
        <v>442</v>
      </c>
      <c r="D229" s="28" t="s">
        <v>129</v>
      </c>
      <c r="E229" s="28" t="s">
        <v>106</v>
      </c>
      <c r="F229" s="28" t="s">
        <v>364</v>
      </c>
      <c r="G229" s="28" t="s">
        <v>64</v>
      </c>
      <c r="H229" s="28">
        <v>60</v>
      </c>
      <c r="I229" s="28">
        <v>24</v>
      </c>
      <c r="J229" s="38">
        <v>-1.7000000000000001E-4</v>
      </c>
      <c r="K229" s="28">
        <v>7</v>
      </c>
      <c r="L229" s="39">
        <v>-1.6799999999999999E-4</v>
      </c>
      <c r="M229" s="28" t="s">
        <v>65</v>
      </c>
      <c r="O229" s="28" t="s">
        <v>330</v>
      </c>
      <c r="P229" s="28">
        <v>442</v>
      </c>
      <c r="Q229" s="28" t="s">
        <v>129</v>
      </c>
      <c r="R229" s="28" t="s">
        <v>612</v>
      </c>
      <c r="S229" s="28" t="s">
        <v>364</v>
      </c>
      <c r="T229" s="28" t="s">
        <v>64</v>
      </c>
      <c r="U229" s="28">
        <v>10</v>
      </c>
      <c r="V229" s="28">
        <v>24</v>
      </c>
      <c r="W229" s="38">
        <v>-1.7000000000000001E-4</v>
      </c>
      <c r="X229" s="28">
        <v>7</v>
      </c>
      <c r="Y229" s="39">
        <v>-1.6799999999999999E-4</v>
      </c>
      <c r="Z229" s="28" t="s">
        <v>65</v>
      </c>
    </row>
    <row r="230" spans="2:26" x14ac:dyDescent="0.2">
      <c r="B230" s="28" t="s">
        <v>330</v>
      </c>
      <c r="C230" s="28">
        <v>451</v>
      </c>
      <c r="D230" s="28" t="s">
        <v>128</v>
      </c>
      <c r="E230" s="28" t="s">
        <v>106</v>
      </c>
      <c r="F230" s="28" t="s">
        <v>365</v>
      </c>
      <c r="G230" s="28" t="s">
        <v>63</v>
      </c>
      <c r="H230" s="28">
        <v>60</v>
      </c>
      <c r="I230" s="28">
        <v>20</v>
      </c>
      <c r="J230" s="38">
        <v>-1.21E-4</v>
      </c>
      <c r="K230" s="28">
        <v>5</v>
      </c>
      <c r="L230" s="39">
        <v>-1.1900000000000001E-4</v>
      </c>
      <c r="M230" s="28" t="s">
        <v>65</v>
      </c>
      <c r="O230" s="28" t="s">
        <v>330</v>
      </c>
      <c r="P230" s="28">
        <v>451</v>
      </c>
      <c r="Q230" s="28" t="s">
        <v>128</v>
      </c>
      <c r="R230" s="28" t="s">
        <v>612</v>
      </c>
      <c r="S230" s="28" t="s">
        <v>365</v>
      </c>
      <c r="T230" s="28" t="s">
        <v>63</v>
      </c>
      <c r="U230" s="28">
        <v>10</v>
      </c>
      <c r="V230" s="28">
        <v>20</v>
      </c>
      <c r="W230" s="38">
        <v>-1.21E-4</v>
      </c>
      <c r="X230" s="28">
        <v>5</v>
      </c>
      <c r="Y230" s="39">
        <v>-1.1900000000000001E-4</v>
      </c>
      <c r="Z230" s="28" t="s">
        <v>65</v>
      </c>
    </row>
    <row r="231" spans="2:26" x14ac:dyDescent="0.2">
      <c r="B231" s="28" t="s">
        <v>330</v>
      </c>
      <c r="C231" s="28">
        <v>451</v>
      </c>
      <c r="D231" s="28" t="s">
        <v>128</v>
      </c>
      <c r="E231" s="28" t="s">
        <v>106</v>
      </c>
      <c r="F231" s="28" t="s">
        <v>366</v>
      </c>
      <c r="G231" s="28" t="s">
        <v>64</v>
      </c>
      <c r="H231" s="28">
        <v>60</v>
      </c>
      <c r="I231" s="28">
        <v>24</v>
      </c>
      <c r="J231" s="38">
        <v>-1.45E-4</v>
      </c>
      <c r="K231" s="28">
        <v>1</v>
      </c>
      <c r="L231" s="39">
        <v>-1.4100000000000001E-4</v>
      </c>
      <c r="M231" s="28" t="s">
        <v>65</v>
      </c>
      <c r="O231" s="28" t="s">
        <v>330</v>
      </c>
      <c r="P231" s="28">
        <v>451</v>
      </c>
      <c r="Q231" s="28" t="s">
        <v>128</v>
      </c>
      <c r="R231" s="28" t="s">
        <v>612</v>
      </c>
      <c r="S231" s="28" t="s">
        <v>366</v>
      </c>
      <c r="T231" s="28" t="s">
        <v>64</v>
      </c>
      <c r="U231" s="28">
        <v>10</v>
      </c>
      <c r="V231" s="28">
        <v>24</v>
      </c>
      <c r="W231" s="38">
        <v>-1.45E-4</v>
      </c>
      <c r="X231" s="28">
        <v>1</v>
      </c>
      <c r="Y231" s="39">
        <v>-1.4100000000000001E-4</v>
      </c>
      <c r="Z231" s="28" t="s">
        <v>65</v>
      </c>
    </row>
    <row r="232" spans="2:26" x14ac:dyDescent="0.2">
      <c r="B232" s="28" t="s">
        <v>330</v>
      </c>
      <c r="C232" s="28">
        <v>435</v>
      </c>
      <c r="D232" s="28" t="s">
        <v>127</v>
      </c>
      <c r="E232" s="28" t="s">
        <v>106</v>
      </c>
      <c r="F232" s="28" t="s">
        <v>367</v>
      </c>
      <c r="G232" s="28" t="s">
        <v>63</v>
      </c>
      <c r="H232" s="28">
        <v>60</v>
      </c>
      <c r="I232" s="28">
        <v>24</v>
      </c>
      <c r="J232" s="38">
        <v>-8.5000000000000006E-5</v>
      </c>
      <c r="K232" s="28">
        <v>1</v>
      </c>
      <c r="L232" s="39">
        <v>-8.2999999999999998E-5</v>
      </c>
      <c r="M232" s="28" t="s">
        <v>65</v>
      </c>
      <c r="O232" s="28" t="s">
        <v>330</v>
      </c>
      <c r="P232" s="28">
        <v>435</v>
      </c>
      <c r="Q232" s="28" t="s">
        <v>127</v>
      </c>
      <c r="R232" s="28" t="s">
        <v>612</v>
      </c>
      <c r="S232" s="28" t="s">
        <v>367</v>
      </c>
      <c r="T232" s="28" t="s">
        <v>63</v>
      </c>
      <c r="U232" s="28">
        <v>10</v>
      </c>
      <c r="V232" s="28">
        <v>24</v>
      </c>
      <c r="W232" s="38">
        <v>-8.5000000000000006E-5</v>
      </c>
      <c r="X232" s="28">
        <v>1</v>
      </c>
      <c r="Y232" s="39">
        <v>-8.2999999999999998E-5</v>
      </c>
      <c r="Z232" s="28" t="s">
        <v>65</v>
      </c>
    </row>
    <row r="233" spans="2:26" x14ac:dyDescent="0.2">
      <c r="B233" s="28" t="s">
        <v>330</v>
      </c>
      <c r="C233" s="28">
        <v>435</v>
      </c>
      <c r="D233" s="28" t="s">
        <v>127</v>
      </c>
      <c r="E233" s="28" t="s">
        <v>106</v>
      </c>
      <c r="F233" s="28" t="s">
        <v>368</v>
      </c>
      <c r="G233" s="28" t="s">
        <v>64</v>
      </c>
      <c r="H233" s="28">
        <v>60</v>
      </c>
      <c r="I233" s="28">
        <v>22</v>
      </c>
      <c r="J233" s="38">
        <v>-9.6000000000000002E-5</v>
      </c>
      <c r="K233" s="28">
        <v>6</v>
      </c>
      <c r="L233" s="39">
        <v>-9.2999999999999997E-5</v>
      </c>
      <c r="M233" s="28" t="s">
        <v>65</v>
      </c>
      <c r="O233" s="28" t="s">
        <v>330</v>
      </c>
      <c r="P233" s="28">
        <v>435</v>
      </c>
      <c r="Q233" s="28" t="s">
        <v>127</v>
      </c>
      <c r="R233" s="28" t="s">
        <v>612</v>
      </c>
      <c r="S233" s="28" t="s">
        <v>368</v>
      </c>
      <c r="T233" s="28" t="s">
        <v>64</v>
      </c>
      <c r="U233" s="28">
        <v>10</v>
      </c>
      <c r="V233" s="28">
        <v>22</v>
      </c>
      <c r="W233" s="38">
        <v>-9.6000000000000002E-5</v>
      </c>
      <c r="X233" s="28">
        <v>6</v>
      </c>
      <c r="Y233" s="39">
        <v>-9.2999999999999997E-5</v>
      </c>
      <c r="Z233" s="28" t="s">
        <v>65</v>
      </c>
    </row>
    <row r="234" spans="2:26" x14ac:dyDescent="0.2">
      <c r="B234" s="28" t="s">
        <v>330</v>
      </c>
      <c r="C234" s="28">
        <v>447</v>
      </c>
      <c r="D234" s="28" t="s">
        <v>128</v>
      </c>
      <c r="E234" s="28" t="s">
        <v>106</v>
      </c>
      <c r="F234" s="28" t="s">
        <v>369</v>
      </c>
      <c r="G234" s="28" t="s">
        <v>63</v>
      </c>
      <c r="H234" s="28">
        <v>60</v>
      </c>
      <c r="I234" s="28">
        <v>21</v>
      </c>
      <c r="J234" s="38">
        <v>-1.3200000000000001E-4</v>
      </c>
      <c r="K234" s="28">
        <v>5</v>
      </c>
      <c r="L234" s="39">
        <v>-1.2899999999999999E-4</v>
      </c>
      <c r="M234" s="28" t="s">
        <v>65</v>
      </c>
      <c r="O234" s="28" t="s">
        <v>330</v>
      </c>
      <c r="P234" s="28">
        <v>447</v>
      </c>
      <c r="Q234" s="28" t="s">
        <v>128</v>
      </c>
      <c r="R234" s="28" t="s">
        <v>612</v>
      </c>
      <c r="S234" s="28" t="s">
        <v>369</v>
      </c>
      <c r="T234" s="28" t="s">
        <v>63</v>
      </c>
      <c r="U234" s="28">
        <v>10</v>
      </c>
      <c r="V234" s="28">
        <v>21</v>
      </c>
      <c r="W234" s="38">
        <v>-1.3200000000000001E-4</v>
      </c>
      <c r="X234" s="28">
        <v>5</v>
      </c>
      <c r="Y234" s="39">
        <v>-1.2899999999999999E-4</v>
      </c>
      <c r="Z234" s="28" t="s">
        <v>65</v>
      </c>
    </row>
    <row r="235" spans="2:26" x14ac:dyDescent="0.2">
      <c r="B235" s="28" t="s">
        <v>330</v>
      </c>
      <c r="C235" s="28">
        <v>447</v>
      </c>
      <c r="D235" s="28" t="s">
        <v>128</v>
      </c>
      <c r="E235" s="28" t="s">
        <v>106</v>
      </c>
      <c r="F235" s="28" t="s">
        <v>370</v>
      </c>
      <c r="G235" s="28" t="s">
        <v>64</v>
      </c>
      <c r="H235" s="28">
        <v>60</v>
      </c>
      <c r="I235" s="28">
        <v>24</v>
      </c>
      <c r="J235" s="38">
        <v>-1.47E-4</v>
      </c>
      <c r="K235" s="28">
        <v>6</v>
      </c>
      <c r="L235" s="39">
        <v>-1.4300000000000001E-4</v>
      </c>
      <c r="M235" s="28" t="s">
        <v>65</v>
      </c>
      <c r="O235" s="28" t="s">
        <v>330</v>
      </c>
      <c r="P235" s="28">
        <v>447</v>
      </c>
      <c r="Q235" s="28" t="s">
        <v>128</v>
      </c>
      <c r="R235" s="28" t="s">
        <v>612</v>
      </c>
      <c r="S235" s="28" t="s">
        <v>370</v>
      </c>
      <c r="T235" s="28" t="s">
        <v>64</v>
      </c>
      <c r="U235" s="28">
        <v>10</v>
      </c>
      <c r="V235" s="28">
        <v>24</v>
      </c>
      <c r="W235" s="38">
        <v>-1.47E-4</v>
      </c>
      <c r="X235" s="28">
        <v>6</v>
      </c>
      <c r="Y235" s="39">
        <v>-1.4300000000000001E-4</v>
      </c>
      <c r="Z235" s="28" t="s">
        <v>65</v>
      </c>
    </row>
    <row r="236" spans="2:26" x14ac:dyDescent="0.2">
      <c r="B236" s="28" t="s">
        <v>330</v>
      </c>
      <c r="C236" s="28">
        <v>443</v>
      </c>
      <c r="D236" s="28" t="s">
        <v>129</v>
      </c>
      <c r="E236" s="28" t="s">
        <v>106</v>
      </c>
      <c r="F236" s="28" t="s">
        <v>371</v>
      </c>
      <c r="G236" s="28" t="s">
        <v>63</v>
      </c>
      <c r="H236" s="28">
        <v>60</v>
      </c>
      <c r="I236" s="28">
        <v>21</v>
      </c>
      <c r="J236" s="38">
        <v>-1.2899999999999999E-4</v>
      </c>
      <c r="K236" s="28">
        <v>6</v>
      </c>
      <c r="L236" s="39">
        <v>-1.26E-4</v>
      </c>
      <c r="M236" s="28" t="s">
        <v>65</v>
      </c>
      <c r="O236" s="28" t="s">
        <v>330</v>
      </c>
      <c r="P236" s="28">
        <v>443</v>
      </c>
      <c r="Q236" s="28" t="s">
        <v>129</v>
      </c>
      <c r="R236" s="28" t="s">
        <v>612</v>
      </c>
      <c r="S236" s="28" t="s">
        <v>371</v>
      </c>
      <c r="T236" s="28" t="s">
        <v>63</v>
      </c>
      <c r="U236" s="28">
        <v>10</v>
      </c>
      <c r="V236" s="28">
        <v>21</v>
      </c>
      <c r="W236" s="38">
        <v>-1.2899999999999999E-4</v>
      </c>
      <c r="X236" s="28">
        <v>6</v>
      </c>
      <c r="Y236" s="39">
        <v>-1.26E-4</v>
      </c>
      <c r="Z236" s="28" t="s">
        <v>65</v>
      </c>
    </row>
    <row r="237" spans="2:26" x14ac:dyDescent="0.2">
      <c r="B237" s="28" t="s">
        <v>330</v>
      </c>
      <c r="C237" s="28">
        <v>443</v>
      </c>
      <c r="D237" s="28" t="s">
        <v>129</v>
      </c>
      <c r="E237" s="28" t="s">
        <v>106</v>
      </c>
      <c r="F237" s="28" t="s">
        <v>372</v>
      </c>
      <c r="G237" s="28" t="s">
        <v>64</v>
      </c>
      <c r="H237" s="28">
        <v>60</v>
      </c>
      <c r="I237" s="28">
        <v>24</v>
      </c>
      <c r="J237" s="38">
        <v>-1.5100000000000001E-4</v>
      </c>
      <c r="K237" s="28">
        <v>7</v>
      </c>
      <c r="L237" s="39">
        <v>-1.4799999999999999E-4</v>
      </c>
      <c r="M237" s="28" t="s">
        <v>65</v>
      </c>
      <c r="O237" s="28" t="s">
        <v>330</v>
      </c>
      <c r="P237" s="28">
        <v>443</v>
      </c>
      <c r="Q237" s="28" t="s">
        <v>129</v>
      </c>
      <c r="R237" s="28" t="s">
        <v>612</v>
      </c>
      <c r="S237" s="28" t="s">
        <v>372</v>
      </c>
      <c r="T237" s="28" t="s">
        <v>64</v>
      </c>
      <c r="U237" s="28">
        <v>10</v>
      </c>
      <c r="V237" s="28">
        <v>24</v>
      </c>
      <c r="W237" s="38">
        <v>-1.5100000000000001E-4</v>
      </c>
      <c r="X237" s="28">
        <v>7</v>
      </c>
      <c r="Y237" s="39">
        <v>-1.4799999999999999E-4</v>
      </c>
      <c r="Z237" s="28" t="s">
        <v>65</v>
      </c>
    </row>
    <row r="238" spans="2:26" x14ac:dyDescent="0.2">
      <c r="B238" s="28" t="s">
        <v>330</v>
      </c>
      <c r="C238" s="28">
        <v>444</v>
      </c>
      <c r="D238" s="28" t="s">
        <v>129</v>
      </c>
      <c r="E238" s="28" t="s">
        <v>106</v>
      </c>
      <c r="F238" s="28" t="s">
        <v>373</v>
      </c>
      <c r="G238" s="28" t="s">
        <v>63</v>
      </c>
      <c r="H238" s="28">
        <v>60</v>
      </c>
      <c r="I238" s="28">
        <v>21</v>
      </c>
      <c r="J238" s="38">
        <v>-1.2899999999999999E-4</v>
      </c>
      <c r="K238" s="28">
        <v>6</v>
      </c>
      <c r="L238" s="39">
        <v>-1.26E-4</v>
      </c>
      <c r="M238" s="28" t="s">
        <v>65</v>
      </c>
      <c r="O238" s="28" t="s">
        <v>330</v>
      </c>
      <c r="P238" s="28">
        <v>444</v>
      </c>
      <c r="Q238" s="28" t="s">
        <v>129</v>
      </c>
      <c r="R238" s="28" t="s">
        <v>612</v>
      </c>
      <c r="S238" s="28" t="s">
        <v>373</v>
      </c>
      <c r="T238" s="28" t="s">
        <v>63</v>
      </c>
      <c r="U238" s="28">
        <v>10</v>
      </c>
      <c r="V238" s="28">
        <v>21</v>
      </c>
      <c r="W238" s="38">
        <v>-1.2899999999999999E-4</v>
      </c>
      <c r="X238" s="28">
        <v>6</v>
      </c>
      <c r="Y238" s="39">
        <v>-1.26E-4</v>
      </c>
      <c r="Z238" s="28" t="s">
        <v>65</v>
      </c>
    </row>
    <row r="239" spans="2:26" x14ac:dyDescent="0.2">
      <c r="B239" s="28" t="s">
        <v>330</v>
      </c>
      <c r="C239" s="28">
        <v>444</v>
      </c>
      <c r="D239" s="28" t="s">
        <v>129</v>
      </c>
      <c r="E239" s="28" t="s">
        <v>106</v>
      </c>
      <c r="F239" s="28" t="s">
        <v>374</v>
      </c>
      <c r="G239" s="28" t="s">
        <v>64</v>
      </c>
      <c r="H239" s="28">
        <v>60</v>
      </c>
      <c r="I239" s="28">
        <v>24</v>
      </c>
      <c r="J239" s="38">
        <v>-1.5100000000000001E-4</v>
      </c>
      <c r="K239" s="28">
        <v>7</v>
      </c>
      <c r="L239" s="39">
        <v>-1.4799999999999999E-4</v>
      </c>
      <c r="M239" s="28" t="s">
        <v>65</v>
      </c>
      <c r="O239" s="28" t="s">
        <v>330</v>
      </c>
      <c r="P239" s="28">
        <v>444</v>
      </c>
      <c r="Q239" s="28" t="s">
        <v>129</v>
      </c>
      <c r="R239" s="28" t="s">
        <v>612</v>
      </c>
      <c r="S239" s="28" t="s">
        <v>374</v>
      </c>
      <c r="T239" s="28" t="s">
        <v>64</v>
      </c>
      <c r="U239" s="28">
        <v>10</v>
      </c>
      <c r="V239" s="28">
        <v>24</v>
      </c>
      <c r="W239" s="38">
        <v>-1.5100000000000001E-4</v>
      </c>
      <c r="X239" s="28">
        <v>7</v>
      </c>
      <c r="Y239" s="39">
        <v>-1.4799999999999999E-4</v>
      </c>
      <c r="Z239" s="28" t="s">
        <v>65</v>
      </c>
    </row>
    <row r="240" spans="2:26" x14ac:dyDescent="0.2">
      <c r="B240" s="28" t="s">
        <v>330</v>
      </c>
      <c r="C240" s="28">
        <v>448</v>
      </c>
      <c r="D240" s="28" t="s">
        <v>128</v>
      </c>
      <c r="E240" s="28" t="s">
        <v>106</v>
      </c>
      <c r="F240" s="28" t="s">
        <v>375</v>
      </c>
      <c r="G240" s="28" t="s">
        <v>63</v>
      </c>
      <c r="H240" s="28">
        <v>60</v>
      </c>
      <c r="I240" s="28">
        <v>21</v>
      </c>
      <c r="J240" s="38">
        <v>-1.3300000000000001E-4</v>
      </c>
      <c r="K240" s="28">
        <v>5</v>
      </c>
      <c r="L240" s="39">
        <v>-1.2999999999999999E-4</v>
      </c>
      <c r="M240" s="28" t="s">
        <v>65</v>
      </c>
      <c r="O240" s="28" t="s">
        <v>330</v>
      </c>
      <c r="P240" s="28">
        <v>448</v>
      </c>
      <c r="Q240" s="28" t="s">
        <v>128</v>
      </c>
      <c r="R240" s="28" t="s">
        <v>612</v>
      </c>
      <c r="S240" s="28" t="s">
        <v>375</v>
      </c>
      <c r="T240" s="28" t="s">
        <v>63</v>
      </c>
      <c r="U240" s="28">
        <v>10</v>
      </c>
      <c r="V240" s="28">
        <v>21</v>
      </c>
      <c r="W240" s="38">
        <v>-1.3300000000000001E-4</v>
      </c>
      <c r="X240" s="28">
        <v>5</v>
      </c>
      <c r="Y240" s="39">
        <v>-1.2999999999999999E-4</v>
      </c>
      <c r="Z240" s="28" t="s">
        <v>65</v>
      </c>
    </row>
    <row r="241" spans="2:26" x14ac:dyDescent="0.2">
      <c r="B241" s="28" t="s">
        <v>330</v>
      </c>
      <c r="C241" s="28">
        <v>448</v>
      </c>
      <c r="D241" s="28" t="s">
        <v>128</v>
      </c>
      <c r="E241" s="28" t="s">
        <v>106</v>
      </c>
      <c r="F241" s="28" t="s">
        <v>376</v>
      </c>
      <c r="G241" s="28" t="s">
        <v>64</v>
      </c>
      <c r="H241" s="28">
        <v>60</v>
      </c>
      <c r="I241" s="28">
        <v>24</v>
      </c>
      <c r="J241" s="38">
        <v>-1.4799999999999999E-4</v>
      </c>
      <c r="K241" s="28">
        <v>6</v>
      </c>
      <c r="L241" s="39">
        <v>-1.44E-4</v>
      </c>
      <c r="M241" s="28" t="s">
        <v>65</v>
      </c>
      <c r="O241" s="28" t="s">
        <v>330</v>
      </c>
      <c r="P241" s="28">
        <v>448</v>
      </c>
      <c r="Q241" s="28" t="s">
        <v>128</v>
      </c>
      <c r="R241" s="28" t="s">
        <v>612</v>
      </c>
      <c r="S241" s="28" t="s">
        <v>376</v>
      </c>
      <c r="T241" s="28" t="s">
        <v>64</v>
      </c>
      <c r="U241" s="28">
        <v>10</v>
      </c>
      <c r="V241" s="28">
        <v>24</v>
      </c>
      <c r="W241" s="38">
        <v>-1.4799999999999999E-4</v>
      </c>
      <c r="X241" s="28">
        <v>6</v>
      </c>
      <c r="Y241" s="39">
        <v>-1.44E-4</v>
      </c>
      <c r="Z241" s="28" t="s">
        <v>65</v>
      </c>
    </row>
    <row r="242" spans="2:26" x14ac:dyDescent="0.2">
      <c r="B242" s="28" t="s">
        <v>330</v>
      </c>
      <c r="C242" s="28">
        <v>436</v>
      </c>
      <c r="D242" s="28" t="s">
        <v>127</v>
      </c>
      <c r="E242" s="28" t="s">
        <v>106</v>
      </c>
      <c r="F242" s="28" t="s">
        <v>377</v>
      </c>
      <c r="G242" s="28" t="s">
        <v>63</v>
      </c>
      <c r="H242" s="28">
        <v>60</v>
      </c>
      <c r="I242" s="28">
        <v>19</v>
      </c>
      <c r="J242" s="38">
        <v>-1.25E-4</v>
      </c>
      <c r="K242" s="28">
        <v>5</v>
      </c>
      <c r="L242" s="39">
        <v>-1.21E-4</v>
      </c>
      <c r="M242" s="28" t="s">
        <v>65</v>
      </c>
      <c r="O242" s="28" t="s">
        <v>330</v>
      </c>
      <c r="P242" s="28">
        <v>436</v>
      </c>
      <c r="Q242" s="28" t="s">
        <v>127</v>
      </c>
      <c r="R242" s="28" t="s">
        <v>612</v>
      </c>
      <c r="S242" s="28" t="s">
        <v>377</v>
      </c>
      <c r="T242" s="28" t="s">
        <v>63</v>
      </c>
      <c r="U242" s="28">
        <v>10</v>
      </c>
      <c r="V242" s="28">
        <v>19</v>
      </c>
      <c r="W242" s="38">
        <v>-1.25E-4</v>
      </c>
      <c r="X242" s="28">
        <v>5</v>
      </c>
      <c r="Y242" s="39">
        <v>-1.21E-4</v>
      </c>
      <c r="Z242" s="28" t="s">
        <v>65</v>
      </c>
    </row>
    <row r="243" spans="2:26" x14ac:dyDescent="0.2">
      <c r="B243" s="28" t="s">
        <v>330</v>
      </c>
      <c r="C243" s="28">
        <v>436</v>
      </c>
      <c r="D243" s="28" t="s">
        <v>127</v>
      </c>
      <c r="E243" s="28" t="s">
        <v>106</v>
      </c>
      <c r="F243" s="28" t="s">
        <v>378</v>
      </c>
      <c r="G243" s="28" t="s">
        <v>64</v>
      </c>
      <c r="H243" s="28">
        <v>60</v>
      </c>
      <c r="I243" s="28">
        <v>22</v>
      </c>
      <c r="J243" s="38">
        <v>-1.3999999999999999E-4</v>
      </c>
      <c r="K243" s="28">
        <v>6</v>
      </c>
      <c r="L243" s="39">
        <v>-1.35E-4</v>
      </c>
      <c r="M243" s="28" t="s">
        <v>65</v>
      </c>
      <c r="O243" s="28" t="s">
        <v>330</v>
      </c>
      <c r="P243" s="28">
        <v>436</v>
      </c>
      <c r="Q243" s="28" t="s">
        <v>127</v>
      </c>
      <c r="R243" s="28" t="s">
        <v>612</v>
      </c>
      <c r="S243" s="28" t="s">
        <v>378</v>
      </c>
      <c r="T243" s="28" t="s">
        <v>64</v>
      </c>
      <c r="U243" s="28">
        <v>10</v>
      </c>
      <c r="V243" s="28">
        <v>22</v>
      </c>
      <c r="W243" s="38">
        <v>-1.3999999999999999E-4</v>
      </c>
      <c r="X243" s="28">
        <v>6</v>
      </c>
      <c r="Y243" s="39">
        <v>-1.35E-4</v>
      </c>
      <c r="Z243" s="28" t="s">
        <v>65</v>
      </c>
    </row>
    <row r="244" spans="2:26" x14ac:dyDescent="0.2">
      <c r="B244" s="28" t="s">
        <v>379</v>
      </c>
      <c r="C244" s="28">
        <v>189</v>
      </c>
      <c r="D244" s="28" t="s">
        <v>127</v>
      </c>
      <c r="E244" s="28" t="s">
        <v>106</v>
      </c>
      <c r="F244" s="28" t="s">
        <v>380</v>
      </c>
      <c r="G244" s="28" t="s">
        <v>63</v>
      </c>
      <c r="H244" s="28">
        <v>60</v>
      </c>
      <c r="I244" s="28">
        <v>17</v>
      </c>
      <c r="J244" s="38">
        <v>-9.5000000000000005E-5</v>
      </c>
      <c r="K244" s="28">
        <v>10</v>
      </c>
      <c r="L244" s="39">
        <v>-9.2999999999999997E-5</v>
      </c>
      <c r="M244" s="28" t="s">
        <v>65</v>
      </c>
      <c r="O244" s="28" t="s">
        <v>379</v>
      </c>
      <c r="P244" s="28">
        <v>189</v>
      </c>
      <c r="Q244" s="28" t="s">
        <v>127</v>
      </c>
      <c r="R244" s="28" t="s">
        <v>612</v>
      </c>
      <c r="S244" s="28" t="s">
        <v>380</v>
      </c>
      <c r="T244" s="28" t="s">
        <v>63</v>
      </c>
      <c r="U244" s="28">
        <v>10</v>
      </c>
      <c r="V244" s="28">
        <v>17</v>
      </c>
      <c r="W244" s="38">
        <v>-9.5000000000000005E-5</v>
      </c>
      <c r="X244" s="28">
        <v>10</v>
      </c>
      <c r="Y244" s="39">
        <v>-9.2999999999999997E-5</v>
      </c>
      <c r="Z244" s="28" t="s">
        <v>65</v>
      </c>
    </row>
    <row r="245" spans="2:26" x14ac:dyDescent="0.2">
      <c r="B245" s="28" t="s">
        <v>379</v>
      </c>
      <c r="C245" s="28">
        <v>189</v>
      </c>
      <c r="D245" s="28" t="s">
        <v>127</v>
      </c>
      <c r="E245" s="28" t="s">
        <v>106</v>
      </c>
      <c r="F245" s="28" t="s">
        <v>381</v>
      </c>
      <c r="G245" s="28" t="s">
        <v>64</v>
      </c>
      <c r="H245" s="28">
        <v>60</v>
      </c>
      <c r="I245" s="28">
        <v>24</v>
      </c>
      <c r="J245" s="38">
        <v>-9.3999999999999994E-5</v>
      </c>
      <c r="K245" s="28">
        <v>1</v>
      </c>
      <c r="L245" s="39">
        <v>-9.2E-5</v>
      </c>
      <c r="M245" s="28" t="s">
        <v>65</v>
      </c>
      <c r="O245" s="28" t="s">
        <v>379</v>
      </c>
      <c r="P245" s="28">
        <v>189</v>
      </c>
      <c r="Q245" s="28" t="s">
        <v>127</v>
      </c>
      <c r="R245" s="28" t="s">
        <v>612</v>
      </c>
      <c r="S245" s="28" t="s">
        <v>381</v>
      </c>
      <c r="T245" s="28" t="s">
        <v>64</v>
      </c>
      <c r="U245" s="28">
        <v>10</v>
      </c>
      <c r="V245" s="28">
        <v>24</v>
      </c>
      <c r="W245" s="38">
        <v>-9.3999999999999994E-5</v>
      </c>
      <c r="X245" s="28">
        <v>1</v>
      </c>
      <c r="Y245" s="39">
        <v>-9.2E-5</v>
      </c>
      <c r="Z245" s="28" t="s">
        <v>65</v>
      </c>
    </row>
    <row r="246" spans="2:26" x14ac:dyDescent="0.2">
      <c r="B246" s="28" t="s">
        <v>379</v>
      </c>
      <c r="C246" s="28">
        <v>201</v>
      </c>
      <c r="D246" s="28" t="s">
        <v>128</v>
      </c>
      <c r="E246" s="28" t="s">
        <v>106</v>
      </c>
      <c r="F246" s="28" t="s">
        <v>382</v>
      </c>
      <c r="G246" s="28" t="s">
        <v>63</v>
      </c>
      <c r="H246" s="28">
        <v>60</v>
      </c>
      <c r="I246" s="28">
        <v>19</v>
      </c>
      <c r="J246" s="38">
        <v>-1.65E-4</v>
      </c>
      <c r="K246" s="28">
        <v>10</v>
      </c>
      <c r="L246" s="39">
        <v>-1.6100000000000001E-4</v>
      </c>
      <c r="M246" s="28" t="s">
        <v>65</v>
      </c>
      <c r="O246" s="28" t="s">
        <v>379</v>
      </c>
      <c r="P246" s="28">
        <v>201</v>
      </c>
      <c r="Q246" s="28" t="s">
        <v>128</v>
      </c>
      <c r="R246" s="28" t="s">
        <v>612</v>
      </c>
      <c r="S246" s="28" t="s">
        <v>382</v>
      </c>
      <c r="T246" s="28" t="s">
        <v>63</v>
      </c>
      <c r="U246" s="28">
        <v>10</v>
      </c>
      <c r="V246" s="28">
        <v>19</v>
      </c>
      <c r="W246" s="38">
        <v>-1.65E-4</v>
      </c>
      <c r="X246" s="28">
        <v>10</v>
      </c>
      <c r="Y246" s="39">
        <v>-1.6100000000000001E-4</v>
      </c>
      <c r="Z246" s="28" t="s">
        <v>65</v>
      </c>
    </row>
    <row r="247" spans="2:26" x14ac:dyDescent="0.2">
      <c r="B247" s="28" t="s">
        <v>379</v>
      </c>
      <c r="C247" s="28">
        <v>201</v>
      </c>
      <c r="D247" s="28" t="s">
        <v>128</v>
      </c>
      <c r="E247" s="28" t="s">
        <v>106</v>
      </c>
      <c r="F247" s="28" t="s">
        <v>383</v>
      </c>
      <c r="G247" s="28" t="s">
        <v>64</v>
      </c>
      <c r="H247" s="28">
        <v>60</v>
      </c>
      <c r="I247" s="28">
        <v>26</v>
      </c>
      <c r="J247" s="38">
        <v>-1.5100000000000001E-4</v>
      </c>
      <c r="K247" s="28">
        <v>1</v>
      </c>
      <c r="L247" s="39">
        <v>-1.4799999999999999E-4</v>
      </c>
      <c r="M247" s="28" t="s">
        <v>65</v>
      </c>
      <c r="O247" s="28" t="s">
        <v>379</v>
      </c>
      <c r="P247" s="28">
        <v>201</v>
      </c>
      <c r="Q247" s="28" t="s">
        <v>128</v>
      </c>
      <c r="R247" s="28" t="s">
        <v>612</v>
      </c>
      <c r="S247" s="28" t="s">
        <v>383</v>
      </c>
      <c r="T247" s="28" t="s">
        <v>64</v>
      </c>
      <c r="U247" s="28">
        <v>10</v>
      </c>
      <c r="V247" s="28">
        <v>26</v>
      </c>
      <c r="W247" s="38">
        <v>-1.5100000000000001E-4</v>
      </c>
      <c r="X247" s="28">
        <v>1</v>
      </c>
      <c r="Y247" s="39">
        <v>-1.4799999999999999E-4</v>
      </c>
      <c r="Z247" s="28" t="s">
        <v>65</v>
      </c>
    </row>
    <row r="248" spans="2:26" x14ac:dyDescent="0.2">
      <c r="B248" s="28" t="s">
        <v>379</v>
      </c>
      <c r="C248" s="28">
        <v>197</v>
      </c>
      <c r="D248" s="28" t="s">
        <v>129</v>
      </c>
      <c r="E248" s="28" t="s">
        <v>106</v>
      </c>
      <c r="F248" s="28" t="s">
        <v>384</v>
      </c>
      <c r="G248" s="28" t="s">
        <v>63</v>
      </c>
      <c r="H248" s="28">
        <v>60</v>
      </c>
      <c r="I248" s="28">
        <v>19</v>
      </c>
      <c r="J248" s="38">
        <v>-1.65E-4</v>
      </c>
      <c r="K248" s="28">
        <v>12</v>
      </c>
      <c r="L248" s="39">
        <v>-1.6200000000000001E-4</v>
      </c>
      <c r="M248" s="28" t="s">
        <v>65</v>
      </c>
      <c r="O248" s="28" t="s">
        <v>379</v>
      </c>
      <c r="P248" s="28">
        <v>197</v>
      </c>
      <c r="Q248" s="28" t="s">
        <v>129</v>
      </c>
      <c r="R248" s="28" t="s">
        <v>612</v>
      </c>
      <c r="S248" s="28" t="s">
        <v>384</v>
      </c>
      <c r="T248" s="28" t="s">
        <v>63</v>
      </c>
      <c r="U248" s="28">
        <v>10</v>
      </c>
      <c r="V248" s="28">
        <v>19</v>
      </c>
      <c r="W248" s="38">
        <v>-1.65E-4</v>
      </c>
      <c r="X248" s="28">
        <v>12</v>
      </c>
      <c r="Y248" s="39">
        <v>-1.6100000000000001E-4</v>
      </c>
      <c r="Z248" s="28" t="s">
        <v>65</v>
      </c>
    </row>
    <row r="249" spans="2:26" x14ac:dyDescent="0.2">
      <c r="B249" s="28" t="s">
        <v>379</v>
      </c>
      <c r="C249" s="28">
        <v>197</v>
      </c>
      <c r="D249" s="28" t="s">
        <v>129</v>
      </c>
      <c r="E249" s="28" t="s">
        <v>106</v>
      </c>
      <c r="F249" s="28" t="s">
        <v>385</v>
      </c>
      <c r="G249" s="28" t="s">
        <v>64</v>
      </c>
      <c r="H249" s="28">
        <v>60</v>
      </c>
      <c r="I249" s="28">
        <v>26</v>
      </c>
      <c r="J249" s="38">
        <v>-1.54E-4</v>
      </c>
      <c r="K249" s="28">
        <v>1</v>
      </c>
      <c r="L249" s="39">
        <v>-1.5100000000000001E-4</v>
      </c>
      <c r="M249" s="28" t="s">
        <v>65</v>
      </c>
      <c r="O249" s="28" t="s">
        <v>379</v>
      </c>
      <c r="P249" s="28">
        <v>197</v>
      </c>
      <c r="Q249" s="28" t="s">
        <v>129</v>
      </c>
      <c r="R249" s="28" t="s">
        <v>612</v>
      </c>
      <c r="S249" s="28" t="s">
        <v>385</v>
      </c>
      <c r="T249" s="28" t="s">
        <v>64</v>
      </c>
      <c r="U249" s="28">
        <v>10</v>
      </c>
      <c r="V249" s="28">
        <v>26</v>
      </c>
      <c r="W249" s="38">
        <v>-1.54E-4</v>
      </c>
      <c r="X249" s="28">
        <v>1</v>
      </c>
      <c r="Y249" s="39">
        <v>-1.5100000000000001E-4</v>
      </c>
      <c r="Z249" s="28" t="s">
        <v>65</v>
      </c>
    </row>
    <row r="250" spans="2:26" x14ac:dyDescent="0.2">
      <c r="B250" s="28" t="s">
        <v>379</v>
      </c>
      <c r="C250" s="28">
        <v>198</v>
      </c>
      <c r="D250" s="28" t="s">
        <v>129</v>
      </c>
      <c r="E250" s="28" t="s">
        <v>106</v>
      </c>
      <c r="F250" s="28" t="s">
        <v>386</v>
      </c>
      <c r="G250" s="28" t="s">
        <v>63</v>
      </c>
      <c r="H250" s="28">
        <v>60</v>
      </c>
      <c r="I250" s="28">
        <v>19</v>
      </c>
      <c r="J250" s="38">
        <v>-1.65E-4</v>
      </c>
      <c r="K250" s="28">
        <v>12</v>
      </c>
      <c r="L250" s="39">
        <v>-1.6200000000000001E-4</v>
      </c>
      <c r="M250" s="28" t="s">
        <v>65</v>
      </c>
      <c r="O250" s="28" t="s">
        <v>379</v>
      </c>
      <c r="P250" s="28">
        <v>198</v>
      </c>
      <c r="Q250" s="28" t="s">
        <v>129</v>
      </c>
      <c r="R250" s="28" t="s">
        <v>612</v>
      </c>
      <c r="S250" s="28" t="s">
        <v>386</v>
      </c>
      <c r="T250" s="28" t="s">
        <v>63</v>
      </c>
      <c r="U250" s="28">
        <v>10</v>
      </c>
      <c r="V250" s="28">
        <v>19</v>
      </c>
      <c r="W250" s="38">
        <v>-1.65E-4</v>
      </c>
      <c r="X250" s="28">
        <v>12</v>
      </c>
      <c r="Y250" s="39">
        <v>-1.6100000000000001E-4</v>
      </c>
      <c r="Z250" s="28" t="s">
        <v>65</v>
      </c>
    </row>
    <row r="251" spans="2:26" x14ac:dyDescent="0.2">
      <c r="B251" s="28" t="s">
        <v>379</v>
      </c>
      <c r="C251" s="28">
        <v>198</v>
      </c>
      <c r="D251" s="28" t="s">
        <v>129</v>
      </c>
      <c r="E251" s="28" t="s">
        <v>106</v>
      </c>
      <c r="F251" s="28" t="s">
        <v>387</v>
      </c>
      <c r="G251" s="28" t="s">
        <v>64</v>
      </c>
      <c r="H251" s="28">
        <v>60</v>
      </c>
      <c r="I251" s="28">
        <v>26</v>
      </c>
      <c r="J251" s="38">
        <v>-1.54E-4</v>
      </c>
      <c r="K251" s="28">
        <v>1</v>
      </c>
      <c r="L251" s="39">
        <v>-1.5100000000000001E-4</v>
      </c>
      <c r="M251" s="28" t="s">
        <v>65</v>
      </c>
      <c r="O251" s="28" t="s">
        <v>379</v>
      </c>
      <c r="P251" s="28">
        <v>198</v>
      </c>
      <c r="Q251" s="28" t="s">
        <v>129</v>
      </c>
      <c r="R251" s="28" t="s">
        <v>612</v>
      </c>
      <c r="S251" s="28" t="s">
        <v>387</v>
      </c>
      <c r="T251" s="28" t="s">
        <v>64</v>
      </c>
      <c r="U251" s="28">
        <v>10</v>
      </c>
      <c r="V251" s="28">
        <v>26</v>
      </c>
      <c r="W251" s="38">
        <v>-1.54E-4</v>
      </c>
      <c r="X251" s="28">
        <v>1</v>
      </c>
      <c r="Y251" s="39">
        <v>-1.5100000000000001E-4</v>
      </c>
      <c r="Z251" s="28" t="s">
        <v>65</v>
      </c>
    </row>
    <row r="252" spans="2:26" x14ac:dyDescent="0.2">
      <c r="B252" s="28" t="s">
        <v>379</v>
      </c>
      <c r="C252" s="28">
        <v>202</v>
      </c>
      <c r="D252" s="28" t="s">
        <v>128</v>
      </c>
      <c r="E252" s="28" t="s">
        <v>106</v>
      </c>
      <c r="F252" s="28" t="s">
        <v>388</v>
      </c>
      <c r="G252" s="28" t="s">
        <v>63</v>
      </c>
      <c r="H252" s="28">
        <v>60</v>
      </c>
      <c r="I252" s="28">
        <v>19</v>
      </c>
      <c r="J252" s="38">
        <v>-1.6699999999999999E-4</v>
      </c>
      <c r="K252" s="28">
        <v>10</v>
      </c>
      <c r="L252" s="39">
        <v>-1.63E-4</v>
      </c>
      <c r="M252" s="28" t="s">
        <v>65</v>
      </c>
      <c r="O252" s="28" t="s">
        <v>379</v>
      </c>
      <c r="P252" s="28">
        <v>202</v>
      </c>
      <c r="Q252" s="28" t="s">
        <v>128</v>
      </c>
      <c r="R252" s="28" t="s">
        <v>612</v>
      </c>
      <c r="S252" s="28" t="s">
        <v>388</v>
      </c>
      <c r="T252" s="28" t="s">
        <v>63</v>
      </c>
      <c r="U252" s="28">
        <v>10</v>
      </c>
      <c r="V252" s="28">
        <v>19</v>
      </c>
      <c r="W252" s="38">
        <v>-1.6699999999999999E-4</v>
      </c>
      <c r="X252" s="28">
        <v>10</v>
      </c>
      <c r="Y252" s="39">
        <v>-1.63E-4</v>
      </c>
      <c r="Z252" s="28" t="s">
        <v>65</v>
      </c>
    </row>
    <row r="253" spans="2:26" x14ac:dyDescent="0.2">
      <c r="B253" s="28" t="s">
        <v>379</v>
      </c>
      <c r="C253" s="28">
        <v>202</v>
      </c>
      <c r="D253" s="28" t="s">
        <v>128</v>
      </c>
      <c r="E253" s="28" t="s">
        <v>106</v>
      </c>
      <c r="F253" s="28" t="s">
        <v>389</v>
      </c>
      <c r="G253" s="28" t="s">
        <v>64</v>
      </c>
      <c r="H253" s="28">
        <v>60</v>
      </c>
      <c r="I253" s="28">
        <v>26</v>
      </c>
      <c r="J253" s="38">
        <v>-1.5200000000000001E-4</v>
      </c>
      <c r="K253" s="28">
        <v>1</v>
      </c>
      <c r="L253" s="39">
        <v>-1.4899999999999999E-4</v>
      </c>
      <c r="M253" s="28" t="s">
        <v>65</v>
      </c>
      <c r="O253" s="28" t="s">
        <v>379</v>
      </c>
      <c r="P253" s="28">
        <v>202</v>
      </c>
      <c r="Q253" s="28" t="s">
        <v>128</v>
      </c>
      <c r="R253" s="28" t="s">
        <v>612</v>
      </c>
      <c r="S253" s="28" t="s">
        <v>389</v>
      </c>
      <c r="T253" s="28" t="s">
        <v>64</v>
      </c>
      <c r="U253" s="28">
        <v>10</v>
      </c>
      <c r="V253" s="28">
        <v>26</v>
      </c>
      <c r="W253" s="38">
        <v>-1.5200000000000001E-4</v>
      </c>
      <c r="X253" s="28">
        <v>1</v>
      </c>
      <c r="Y253" s="39">
        <v>-1.4899999999999999E-4</v>
      </c>
      <c r="Z253" s="28" t="s">
        <v>65</v>
      </c>
    </row>
    <row r="254" spans="2:26" x14ac:dyDescent="0.2">
      <c r="B254" s="28" t="s">
        <v>379</v>
      </c>
      <c r="C254" s="28">
        <v>190</v>
      </c>
      <c r="D254" s="28" t="s">
        <v>127</v>
      </c>
      <c r="E254" s="28" t="s">
        <v>106</v>
      </c>
      <c r="F254" s="28" t="s">
        <v>390</v>
      </c>
      <c r="G254" s="28" t="s">
        <v>63</v>
      </c>
      <c r="H254" s="28">
        <v>60</v>
      </c>
      <c r="I254" s="28">
        <v>17</v>
      </c>
      <c r="J254" s="38">
        <v>-1.6000000000000001E-4</v>
      </c>
      <c r="K254" s="28">
        <v>10</v>
      </c>
      <c r="L254" s="39">
        <v>-1.55E-4</v>
      </c>
      <c r="M254" s="28" t="s">
        <v>65</v>
      </c>
      <c r="O254" s="28" t="s">
        <v>379</v>
      </c>
      <c r="P254" s="28">
        <v>190</v>
      </c>
      <c r="Q254" s="28" t="s">
        <v>127</v>
      </c>
      <c r="R254" s="28" t="s">
        <v>612</v>
      </c>
      <c r="S254" s="28" t="s">
        <v>390</v>
      </c>
      <c r="T254" s="28" t="s">
        <v>63</v>
      </c>
      <c r="U254" s="28">
        <v>10</v>
      </c>
      <c r="V254" s="28">
        <v>17</v>
      </c>
      <c r="W254" s="38">
        <v>-1.6000000000000001E-4</v>
      </c>
      <c r="X254" s="28">
        <v>10</v>
      </c>
      <c r="Y254" s="39">
        <v>-1.55E-4</v>
      </c>
      <c r="Z254" s="28" t="s">
        <v>65</v>
      </c>
    </row>
    <row r="255" spans="2:26" x14ac:dyDescent="0.2">
      <c r="B255" s="28" t="s">
        <v>379</v>
      </c>
      <c r="C255" s="28">
        <v>190</v>
      </c>
      <c r="D255" s="28" t="s">
        <v>127</v>
      </c>
      <c r="E255" s="28" t="s">
        <v>106</v>
      </c>
      <c r="F255" s="28" t="s">
        <v>391</v>
      </c>
      <c r="G255" s="28" t="s">
        <v>64</v>
      </c>
      <c r="H255" s="28">
        <v>60</v>
      </c>
      <c r="I255" s="28">
        <v>24</v>
      </c>
      <c r="J255" s="38">
        <v>-1.44E-4</v>
      </c>
      <c r="K255" s="28">
        <v>1</v>
      </c>
      <c r="L255" s="39">
        <v>-1.3999999999999999E-4</v>
      </c>
      <c r="M255" s="28" t="s">
        <v>65</v>
      </c>
      <c r="O255" s="28" t="s">
        <v>379</v>
      </c>
      <c r="P255" s="28">
        <v>190</v>
      </c>
      <c r="Q255" s="28" t="s">
        <v>127</v>
      </c>
      <c r="R255" s="28" t="s">
        <v>612</v>
      </c>
      <c r="S255" s="28" t="s">
        <v>391</v>
      </c>
      <c r="T255" s="28" t="s">
        <v>64</v>
      </c>
      <c r="U255" s="28">
        <v>10</v>
      </c>
      <c r="V255" s="28">
        <v>24</v>
      </c>
      <c r="W255" s="38">
        <v>-1.44E-4</v>
      </c>
      <c r="X255" s="28">
        <v>1</v>
      </c>
      <c r="Y255" s="39">
        <v>-1.3999999999999999E-4</v>
      </c>
      <c r="Z255" s="28" t="s">
        <v>65</v>
      </c>
    </row>
    <row r="256" spans="2:26" x14ac:dyDescent="0.2">
      <c r="B256" s="28" t="s">
        <v>379</v>
      </c>
      <c r="C256" s="28">
        <v>206</v>
      </c>
      <c r="D256" s="28" t="s">
        <v>128</v>
      </c>
      <c r="E256" s="28" t="s">
        <v>106</v>
      </c>
      <c r="F256" s="28" t="s">
        <v>392</v>
      </c>
      <c r="G256" s="28" t="s">
        <v>63</v>
      </c>
      <c r="H256" s="28">
        <v>60</v>
      </c>
      <c r="I256" s="28">
        <v>19</v>
      </c>
      <c r="J256" s="38">
        <v>-8.7999999999999998E-5</v>
      </c>
      <c r="K256" s="28">
        <v>10</v>
      </c>
      <c r="L256" s="39">
        <v>-8.7999999999999998E-5</v>
      </c>
      <c r="M256" s="28" t="s">
        <v>65</v>
      </c>
      <c r="O256" s="28" t="s">
        <v>379</v>
      </c>
      <c r="P256" s="28">
        <v>206</v>
      </c>
      <c r="Q256" s="28" t="s">
        <v>128</v>
      </c>
      <c r="R256" s="28" t="s">
        <v>612</v>
      </c>
      <c r="S256" s="28" t="s">
        <v>392</v>
      </c>
      <c r="T256" s="28" t="s">
        <v>63</v>
      </c>
      <c r="U256" s="28">
        <v>10</v>
      </c>
      <c r="V256" s="28">
        <v>19</v>
      </c>
      <c r="W256" s="38">
        <v>-8.7999999999999998E-5</v>
      </c>
      <c r="X256" s="28">
        <v>10</v>
      </c>
      <c r="Y256" s="39">
        <v>-8.7999999999999998E-5</v>
      </c>
      <c r="Z256" s="28" t="s">
        <v>65</v>
      </c>
    </row>
    <row r="257" spans="2:26" x14ac:dyDescent="0.2">
      <c r="B257" s="28" t="s">
        <v>379</v>
      </c>
      <c r="C257" s="28">
        <v>206</v>
      </c>
      <c r="D257" s="28" t="s">
        <v>128</v>
      </c>
      <c r="E257" s="28" t="s">
        <v>106</v>
      </c>
      <c r="F257" s="28" t="s">
        <v>393</v>
      </c>
      <c r="G257" s="28" t="s">
        <v>64</v>
      </c>
      <c r="H257" s="28">
        <v>60</v>
      </c>
      <c r="I257" s="28">
        <v>24</v>
      </c>
      <c r="J257" s="38">
        <v>-9.7E-5</v>
      </c>
      <c r="K257" s="28">
        <v>1</v>
      </c>
      <c r="L257" s="39">
        <v>-9.6000000000000002E-5</v>
      </c>
      <c r="M257" s="28" t="s">
        <v>65</v>
      </c>
      <c r="O257" s="28" t="s">
        <v>379</v>
      </c>
      <c r="P257" s="28">
        <v>206</v>
      </c>
      <c r="Q257" s="28" t="s">
        <v>128</v>
      </c>
      <c r="R257" s="28" t="s">
        <v>612</v>
      </c>
      <c r="S257" s="28" t="s">
        <v>393</v>
      </c>
      <c r="T257" s="28" t="s">
        <v>64</v>
      </c>
      <c r="U257" s="28">
        <v>10</v>
      </c>
      <c r="V257" s="28">
        <v>24</v>
      </c>
      <c r="W257" s="38">
        <v>-9.7E-5</v>
      </c>
      <c r="X257" s="28">
        <v>1</v>
      </c>
      <c r="Y257" s="39">
        <v>-9.6000000000000002E-5</v>
      </c>
      <c r="Z257" s="28" t="s">
        <v>65</v>
      </c>
    </row>
    <row r="258" spans="2:26" x14ac:dyDescent="0.2">
      <c r="B258" s="28" t="s">
        <v>379</v>
      </c>
      <c r="C258" s="28">
        <v>191</v>
      </c>
      <c r="D258" s="28" t="s">
        <v>129</v>
      </c>
      <c r="E258" s="28" t="s">
        <v>106</v>
      </c>
      <c r="F258" s="28" t="s">
        <v>394</v>
      </c>
      <c r="G258" s="28" t="s">
        <v>63</v>
      </c>
      <c r="H258" s="28">
        <v>60</v>
      </c>
      <c r="I258" s="28">
        <v>19</v>
      </c>
      <c r="J258" s="38">
        <v>-1.84E-4</v>
      </c>
      <c r="K258" s="28">
        <v>12</v>
      </c>
      <c r="L258" s="39">
        <v>-1.8200000000000001E-4</v>
      </c>
      <c r="M258" s="28" t="s">
        <v>65</v>
      </c>
      <c r="O258" s="28" t="s">
        <v>379</v>
      </c>
      <c r="P258" s="28">
        <v>191</v>
      </c>
      <c r="Q258" s="28" t="s">
        <v>129</v>
      </c>
      <c r="R258" s="28" t="s">
        <v>612</v>
      </c>
      <c r="S258" s="28" t="s">
        <v>394</v>
      </c>
      <c r="T258" s="28" t="s">
        <v>63</v>
      </c>
      <c r="U258" s="28">
        <v>10</v>
      </c>
      <c r="V258" s="28">
        <v>19</v>
      </c>
      <c r="W258" s="38">
        <v>-1.84E-4</v>
      </c>
      <c r="X258" s="28">
        <v>12</v>
      </c>
      <c r="Y258" s="39">
        <v>-1.8200000000000001E-4</v>
      </c>
      <c r="Z258" s="28" t="s">
        <v>65</v>
      </c>
    </row>
    <row r="259" spans="2:26" x14ac:dyDescent="0.2">
      <c r="B259" s="28" t="s">
        <v>379</v>
      </c>
      <c r="C259" s="28">
        <v>191</v>
      </c>
      <c r="D259" s="28" t="s">
        <v>129</v>
      </c>
      <c r="E259" s="28" t="s">
        <v>106</v>
      </c>
      <c r="F259" s="28" t="s">
        <v>395</v>
      </c>
      <c r="G259" s="28" t="s">
        <v>64</v>
      </c>
      <c r="H259" s="28">
        <v>60</v>
      </c>
      <c r="I259" s="28">
        <v>25</v>
      </c>
      <c r="J259" s="38">
        <v>-1.7899999999999999E-4</v>
      </c>
      <c r="K259" s="28">
        <v>1</v>
      </c>
      <c r="L259" s="39">
        <v>-1.7799999999999999E-4</v>
      </c>
      <c r="M259" s="28" t="s">
        <v>65</v>
      </c>
      <c r="O259" s="28" t="s">
        <v>379</v>
      </c>
      <c r="P259" s="28">
        <v>191</v>
      </c>
      <c r="Q259" s="28" t="s">
        <v>129</v>
      </c>
      <c r="R259" s="28" t="s">
        <v>612</v>
      </c>
      <c r="S259" s="28" t="s">
        <v>395</v>
      </c>
      <c r="T259" s="28" t="s">
        <v>64</v>
      </c>
      <c r="U259" s="28">
        <v>10</v>
      </c>
      <c r="V259" s="28">
        <v>25</v>
      </c>
      <c r="W259" s="38">
        <v>-1.7899999999999999E-4</v>
      </c>
      <c r="X259" s="28">
        <v>1</v>
      </c>
      <c r="Y259" s="39">
        <v>-1.7799999999999999E-4</v>
      </c>
      <c r="Z259" s="28" t="s">
        <v>65</v>
      </c>
    </row>
    <row r="260" spans="2:26" x14ac:dyDescent="0.2">
      <c r="B260" s="28" t="s">
        <v>379</v>
      </c>
      <c r="C260" s="28">
        <v>209</v>
      </c>
      <c r="D260" s="28" t="s">
        <v>128</v>
      </c>
      <c r="E260" s="28" t="s">
        <v>106</v>
      </c>
      <c r="F260" s="28" t="s">
        <v>396</v>
      </c>
      <c r="G260" s="28" t="s">
        <v>63</v>
      </c>
      <c r="H260" s="28">
        <v>60</v>
      </c>
      <c r="I260" s="28">
        <v>19</v>
      </c>
      <c r="J260" s="38">
        <v>-1.95E-4</v>
      </c>
      <c r="K260" s="28">
        <v>10</v>
      </c>
      <c r="L260" s="39">
        <v>-1.92E-4</v>
      </c>
      <c r="M260" s="28" t="s">
        <v>65</v>
      </c>
      <c r="O260" s="28" t="s">
        <v>379</v>
      </c>
      <c r="P260" s="28">
        <v>209</v>
      </c>
      <c r="Q260" s="28" t="s">
        <v>128</v>
      </c>
      <c r="R260" s="28" t="s">
        <v>612</v>
      </c>
      <c r="S260" s="28" t="s">
        <v>396</v>
      </c>
      <c r="T260" s="28" t="s">
        <v>63</v>
      </c>
      <c r="U260" s="28">
        <v>10</v>
      </c>
      <c r="V260" s="28">
        <v>19</v>
      </c>
      <c r="W260" s="38">
        <v>-1.95E-4</v>
      </c>
      <c r="X260" s="28">
        <v>10</v>
      </c>
      <c r="Y260" s="39">
        <v>-1.92E-4</v>
      </c>
      <c r="Z260" s="28" t="s">
        <v>65</v>
      </c>
    </row>
    <row r="261" spans="2:26" x14ac:dyDescent="0.2">
      <c r="B261" s="28" t="s">
        <v>379</v>
      </c>
      <c r="C261" s="28">
        <v>209</v>
      </c>
      <c r="D261" s="28" t="s">
        <v>128</v>
      </c>
      <c r="E261" s="28" t="s">
        <v>106</v>
      </c>
      <c r="F261" s="28" t="s">
        <v>397</v>
      </c>
      <c r="G261" s="28" t="s">
        <v>64</v>
      </c>
      <c r="H261" s="28">
        <v>60</v>
      </c>
      <c r="I261" s="28">
        <v>26</v>
      </c>
      <c r="J261" s="38">
        <v>-1.85E-4</v>
      </c>
      <c r="K261" s="28">
        <v>1</v>
      </c>
      <c r="L261" s="39">
        <v>-1.8200000000000001E-4</v>
      </c>
      <c r="M261" s="28" t="s">
        <v>65</v>
      </c>
      <c r="O261" s="28" t="s">
        <v>379</v>
      </c>
      <c r="P261" s="28">
        <v>209</v>
      </c>
      <c r="Q261" s="28" t="s">
        <v>128</v>
      </c>
      <c r="R261" s="28" t="s">
        <v>612</v>
      </c>
      <c r="S261" s="28" t="s">
        <v>397</v>
      </c>
      <c r="T261" s="28" t="s">
        <v>64</v>
      </c>
      <c r="U261" s="28">
        <v>10</v>
      </c>
      <c r="V261" s="28">
        <v>26</v>
      </c>
      <c r="W261" s="38">
        <v>-1.85E-4</v>
      </c>
      <c r="X261" s="28">
        <v>1</v>
      </c>
      <c r="Y261" s="39">
        <v>-1.8200000000000001E-4</v>
      </c>
      <c r="Z261" s="28" t="s">
        <v>65</v>
      </c>
    </row>
    <row r="262" spans="2:26" x14ac:dyDescent="0.2">
      <c r="B262" s="28" t="s">
        <v>379</v>
      </c>
      <c r="C262" s="28">
        <v>210</v>
      </c>
      <c r="D262" s="28" t="s">
        <v>128</v>
      </c>
      <c r="E262" s="28" t="s">
        <v>106</v>
      </c>
      <c r="F262" s="28" t="s">
        <v>398</v>
      </c>
      <c r="G262" s="28" t="s">
        <v>63</v>
      </c>
      <c r="H262" s="28">
        <v>60</v>
      </c>
      <c r="I262" s="28">
        <v>19</v>
      </c>
      <c r="J262" s="38">
        <v>-1.9599999999999999E-4</v>
      </c>
      <c r="K262" s="28">
        <v>10</v>
      </c>
      <c r="L262" s="39">
        <v>-1.92E-4</v>
      </c>
      <c r="M262" s="28" t="s">
        <v>65</v>
      </c>
      <c r="O262" s="28" t="s">
        <v>379</v>
      </c>
      <c r="P262" s="28">
        <v>210</v>
      </c>
      <c r="Q262" s="28" t="s">
        <v>128</v>
      </c>
      <c r="R262" s="28" t="s">
        <v>612</v>
      </c>
      <c r="S262" s="28" t="s">
        <v>398</v>
      </c>
      <c r="T262" s="28" t="s">
        <v>63</v>
      </c>
      <c r="U262" s="28">
        <v>10</v>
      </c>
      <c r="V262" s="28">
        <v>19</v>
      </c>
      <c r="W262" s="38">
        <v>-1.9599999999999999E-4</v>
      </c>
      <c r="X262" s="28">
        <v>10</v>
      </c>
      <c r="Y262" s="39">
        <v>-1.92E-4</v>
      </c>
      <c r="Z262" s="28" t="s">
        <v>65</v>
      </c>
    </row>
    <row r="263" spans="2:26" x14ac:dyDescent="0.2">
      <c r="B263" s="28" t="s">
        <v>379</v>
      </c>
      <c r="C263" s="28">
        <v>210</v>
      </c>
      <c r="D263" s="28" t="s">
        <v>128</v>
      </c>
      <c r="E263" s="28" t="s">
        <v>106</v>
      </c>
      <c r="F263" s="28" t="s">
        <v>399</v>
      </c>
      <c r="G263" s="28" t="s">
        <v>64</v>
      </c>
      <c r="H263" s="28">
        <v>60</v>
      </c>
      <c r="I263" s="28">
        <v>26</v>
      </c>
      <c r="J263" s="38">
        <v>-1.8599999999999999E-4</v>
      </c>
      <c r="K263" s="28">
        <v>1</v>
      </c>
      <c r="L263" s="39">
        <v>-1.83E-4</v>
      </c>
      <c r="M263" s="28" t="s">
        <v>65</v>
      </c>
      <c r="O263" s="28" t="s">
        <v>379</v>
      </c>
      <c r="P263" s="28">
        <v>210</v>
      </c>
      <c r="Q263" s="28" t="s">
        <v>128</v>
      </c>
      <c r="R263" s="28" t="s">
        <v>612</v>
      </c>
      <c r="S263" s="28" t="s">
        <v>399</v>
      </c>
      <c r="T263" s="28" t="s">
        <v>64</v>
      </c>
      <c r="U263" s="28">
        <v>10</v>
      </c>
      <c r="V263" s="28">
        <v>26</v>
      </c>
      <c r="W263" s="38">
        <v>-1.8599999999999999E-4</v>
      </c>
      <c r="X263" s="28">
        <v>1</v>
      </c>
      <c r="Y263" s="39">
        <v>-1.83E-4</v>
      </c>
      <c r="Z263" s="28" t="s">
        <v>65</v>
      </c>
    </row>
    <row r="264" spans="2:26" x14ac:dyDescent="0.2">
      <c r="B264" s="28" t="s">
        <v>379</v>
      </c>
      <c r="C264" s="28">
        <v>193</v>
      </c>
      <c r="D264" s="28" t="s">
        <v>129</v>
      </c>
      <c r="E264" s="28" t="s">
        <v>106</v>
      </c>
      <c r="F264" s="28" t="s">
        <v>400</v>
      </c>
      <c r="G264" s="28" t="s">
        <v>63</v>
      </c>
      <c r="H264" s="28">
        <v>60</v>
      </c>
      <c r="I264" s="28">
        <v>20</v>
      </c>
      <c r="J264" s="38">
        <v>-1.85E-4</v>
      </c>
      <c r="K264" s="28">
        <v>6</v>
      </c>
      <c r="L264" s="39">
        <v>-1.83E-4</v>
      </c>
      <c r="M264" s="28" t="s">
        <v>65</v>
      </c>
      <c r="O264" s="28" t="s">
        <v>379</v>
      </c>
      <c r="P264" s="28">
        <v>193</v>
      </c>
      <c r="Q264" s="28" t="s">
        <v>129</v>
      </c>
      <c r="R264" s="28" t="s">
        <v>612</v>
      </c>
      <c r="S264" s="28" t="s">
        <v>400</v>
      </c>
      <c r="T264" s="28" t="s">
        <v>63</v>
      </c>
      <c r="U264" s="28">
        <v>10</v>
      </c>
      <c r="V264" s="28">
        <v>20</v>
      </c>
      <c r="W264" s="38">
        <v>-1.85E-4</v>
      </c>
      <c r="X264" s="28">
        <v>6</v>
      </c>
      <c r="Y264" s="39">
        <v>-1.83E-4</v>
      </c>
      <c r="Z264" s="28" t="s">
        <v>65</v>
      </c>
    </row>
    <row r="265" spans="2:26" x14ac:dyDescent="0.2">
      <c r="B265" s="28" t="s">
        <v>379</v>
      </c>
      <c r="C265" s="28">
        <v>193</v>
      </c>
      <c r="D265" s="28" t="s">
        <v>129</v>
      </c>
      <c r="E265" s="28" t="s">
        <v>106</v>
      </c>
      <c r="F265" s="28" t="s">
        <v>401</v>
      </c>
      <c r="G265" s="28" t="s">
        <v>64</v>
      </c>
      <c r="H265" s="28">
        <v>60</v>
      </c>
      <c r="I265" s="28">
        <v>25</v>
      </c>
      <c r="J265" s="38">
        <v>-1.8100000000000001E-4</v>
      </c>
      <c r="K265" s="28">
        <v>1</v>
      </c>
      <c r="L265" s="39">
        <v>-1.8000000000000001E-4</v>
      </c>
      <c r="M265" s="28" t="s">
        <v>65</v>
      </c>
      <c r="O265" s="28" t="s">
        <v>379</v>
      </c>
      <c r="P265" s="28">
        <v>193</v>
      </c>
      <c r="Q265" s="28" t="s">
        <v>129</v>
      </c>
      <c r="R265" s="28" t="s">
        <v>612</v>
      </c>
      <c r="S265" s="28" t="s">
        <v>401</v>
      </c>
      <c r="T265" s="28" t="s">
        <v>64</v>
      </c>
      <c r="U265" s="28">
        <v>10</v>
      </c>
      <c r="V265" s="28">
        <v>25</v>
      </c>
      <c r="W265" s="38">
        <v>-1.8100000000000001E-4</v>
      </c>
      <c r="X265" s="28">
        <v>1</v>
      </c>
      <c r="Y265" s="39">
        <v>-1.8000000000000001E-4</v>
      </c>
      <c r="Z265" s="28" t="s">
        <v>65</v>
      </c>
    </row>
    <row r="266" spans="2:26" x14ac:dyDescent="0.2">
      <c r="B266" s="28" t="s">
        <v>379</v>
      </c>
      <c r="C266" s="28">
        <v>204</v>
      </c>
      <c r="D266" s="28" t="s">
        <v>128</v>
      </c>
      <c r="E266" s="28" t="s">
        <v>106</v>
      </c>
      <c r="F266" s="28" t="s">
        <v>402</v>
      </c>
      <c r="G266" s="28" t="s">
        <v>63</v>
      </c>
      <c r="H266" s="28">
        <v>60</v>
      </c>
      <c r="I266" s="28">
        <v>21</v>
      </c>
      <c r="J266" s="38">
        <v>-1.6200000000000001E-4</v>
      </c>
      <c r="K266" s="28">
        <v>5</v>
      </c>
      <c r="L266" s="39">
        <v>-1.5899999999999999E-4</v>
      </c>
      <c r="M266" s="28" t="s">
        <v>65</v>
      </c>
      <c r="O266" s="28" t="s">
        <v>379</v>
      </c>
      <c r="P266" s="28">
        <v>204</v>
      </c>
      <c r="Q266" s="28" t="s">
        <v>128</v>
      </c>
      <c r="R266" s="28" t="s">
        <v>612</v>
      </c>
      <c r="S266" s="28" t="s">
        <v>402</v>
      </c>
      <c r="T266" s="28" t="s">
        <v>63</v>
      </c>
      <c r="U266" s="28">
        <v>10</v>
      </c>
      <c r="V266" s="28">
        <v>21</v>
      </c>
      <c r="W266" s="38">
        <v>-1.6200000000000001E-4</v>
      </c>
      <c r="X266" s="28">
        <v>5</v>
      </c>
      <c r="Y266" s="39">
        <v>-1.5899999999999999E-4</v>
      </c>
      <c r="Z266" s="28" t="s">
        <v>65</v>
      </c>
    </row>
    <row r="267" spans="2:26" x14ac:dyDescent="0.2">
      <c r="B267" s="28" t="s">
        <v>379</v>
      </c>
      <c r="C267" s="28">
        <v>204</v>
      </c>
      <c r="D267" s="28" t="s">
        <v>128</v>
      </c>
      <c r="E267" s="28" t="s">
        <v>106</v>
      </c>
      <c r="F267" s="28" t="s">
        <v>403</v>
      </c>
      <c r="G267" s="28" t="s">
        <v>64</v>
      </c>
      <c r="H267" s="28">
        <v>60</v>
      </c>
      <c r="I267" s="28">
        <v>24</v>
      </c>
      <c r="J267" s="38">
        <v>-1.54E-4</v>
      </c>
      <c r="K267" s="28">
        <v>1</v>
      </c>
      <c r="L267" s="39">
        <v>-1.5100000000000001E-4</v>
      </c>
      <c r="M267" s="28" t="s">
        <v>65</v>
      </c>
      <c r="O267" s="28" t="s">
        <v>379</v>
      </c>
      <c r="P267" s="28">
        <v>204</v>
      </c>
      <c r="Q267" s="28" t="s">
        <v>128</v>
      </c>
      <c r="R267" s="28" t="s">
        <v>612</v>
      </c>
      <c r="S267" s="28" t="s">
        <v>403</v>
      </c>
      <c r="T267" s="28" t="s">
        <v>64</v>
      </c>
      <c r="U267" s="28">
        <v>10</v>
      </c>
      <c r="V267" s="28">
        <v>24</v>
      </c>
      <c r="W267" s="38">
        <v>-1.54E-4</v>
      </c>
      <c r="X267" s="28">
        <v>1</v>
      </c>
      <c r="Y267" s="39">
        <v>-1.5100000000000001E-4</v>
      </c>
      <c r="Z267" s="28" t="s">
        <v>65</v>
      </c>
    </row>
    <row r="268" spans="2:26" x14ac:dyDescent="0.2">
      <c r="B268" s="28" t="s">
        <v>379</v>
      </c>
      <c r="C268" s="28">
        <v>205</v>
      </c>
      <c r="D268" s="28" t="s">
        <v>128</v>
      </c>
      <c r="E268" s="28" t="s">
        <v>106</v>
      </c>
      <c r="F268" s="28" t="s">
        <v>404</v>
      </c>
      <c r="G268" s="28" t="s">
        <v>63</v>
      </c>
      <c r="H268" s="28">
        <v>60</v>
      </c>
      <c r="I268" s="28">
        <v>19</v>
      </c>
      <c r="J268" s="38">
        <v>-8.7999999999999998E-5</v>
      </c>
      <c r="K268" s="28">
        <v>5</v>
      </c>
      <c r="L268" s="39">
        <v>-8.7999999999999998E-5</v>
      </c>
      <c r="M268" s="28" t="s">
        <v>65</v>
      </c>
      <c r="O268" s="28" t="s">
        <v>379</v>
      </c>
      <c r="P268" s="28">
        <v>205</v>
      </c>
      <c r="Q268" s="28" t="s">
        <v>128</v>
      </c>
      <c r="R268" s="28" t="s">
        <v>612</v>
      </c>
      <c r="S268" s="28" t="s">
        <v>404</v>
      </c>
      <c r="T268" s="28" t="s">
        <v>63</v>
      </c>
      <c r="U268" s="28">
        <v>10</v>
      </c>
      <c r="V268" s="28">
        <v>19</v>
      </c>
      <c r="W268" s="38">
        <v>-8.7999999999999998E-5</v>
      </c>
      <c r="X268" s="28">
        <v>5</v>
      </c>
      <c r="Y268" s="39">
        <v>-8.7999999999999998E-5</v>
      </c>
      <c r="Z268" s="28" t="s">
        <v>65</v>
      </c>
    </row>
    <row r="269" spans="2:26" x14ac:dyDescent="0.2">
      <c r="B269" s="28" t="s">
        <v>379</v>
      </c>
      <c r="C269" s="28">
        <v>205</v>
      </c>
      <c r="D269" s="28" t="s">
        <v>128</v>
      </c>
      <c r="E269" s="28" t="s">
        <v>106</v>
      </c>
      <c r="F269" s="28" t="s">
        <v>405</v>
      </c>
      <c r="G269" s="28" t="s">
        <v>64</v>
      </c>
      <c r="H269" s="28">
        <v>60</v>
      </c>
      <c r="I269" s="28">
        <v>24</v>
      </c>
      <c r="J269" s="38">
        <v>-9.7E-5</v>
      </c>
      <c r="K269" s="28">
        <v>1</v>
      </c>
      <c r="L269" s="39">
        <v>-9.6000000000000002E-5</v>
      </c>
      <c r="M269" s="28" t="s">
        <v>65</v>
      </c>
      <c r="O269" s="28" t="s">
        <v>379</v>
      </c>
      <c r="P269" s="28">
        <v>205</v>
      </c>
      <c r="Q269" s="28" t="s">
        <v>128</v>
      </c>
      <c r="R269" s="28" t="s">
        <v>612</v>
      </c>
      <c r="S269" s="28" t="s">
        <v>405</v>
      </c>
      <c r="T269" s="28" t="s">
        <v>64</v>
      </c>
      <c r="U269" s="28">
        <v>10</v>
      </c>
      <c r="V269" s="28">
        <v>24</v>
      </c>
      <c r="W269" s="38">
        <v>-9.7E-5</v>
      </c>
      <c r="X269" s="28">
        <v>1</v>
      </c>
      <c r="Y269" s="39">
        <v>-9.6000000000000002E-5</v>
      </c>
      <c r="Z269" s="28" t="s">
        <v>65</v>
      </c>
    </row>
    <row r="270" spans="2:26" x14ac:dyDescent="0.2">
      <c r="B270" s="28" t="s">
        <v>379</v>
      </c>
      <c r="C270" s="28">
        <v>192</v>
      </c>
      <c r="D270" s="28" t="s">
        <v>129</v>
      </c>
      <c r="E270" s="28" t="s">
        <v>106</v>
      </c>
      <c r="F270" s="28" t="s">
        <v>406</v>
      </c>
      <c r="G270" s="28" t="s">
        <v>63</v>
      </c>
      <c r="H270" s="28">
        <v>60</v>
      </c>
      <c r="I270" s="28">
        <v>21</v>
      </c>
      <c r="J270" s="38">
        <v>-1.84E-4</v>
      </c>
      <c r="K270" s="28">
        <v>6</v>
      </c>
      <c r="L270" s="39">
        <v>-1.8200000000000001E-4</v>
      </c>
      <c r="M270" s="28" t="s">
        <v>65</v>
      </c>
      <c r="O270" s="28" t="s">
        <v>379</v>
      </c>
      <c r="P270" s="28">
        <v>192</v>
      </c>
      <c r="Q270" s="28" t="s">
        <v>129</v>
      </c>
      <c r="R270" s="28" t="s">
        <v>612</v>
      </c>
      <c r="S270" s="28" t="s">
        <v>406</v>
      </c>
      <c r="T270" s="28" t="s">
        <v>63</v>
      </c>
      <c r="U270" s="28">
        <v>10</v>
      </c>
      <c r="V270" s="28">
        <v>21</v>
      </c>
      <c r="W270" s="38">
        <v>-1.84E-4</v>
      </c>
      <c r="X270" s="28">
        <v>6</v>
      </c>
      <c r="Y270" s="39">
        <v>-1.8200000000000001E-4</v>
      </c>
      <c r="Z270" s="28" t="s">
        <v>65</v>
      </c>
    </row>
    <row r="271" spans="2:26" x14ac:dyDescent="0.2">
      <c r="B271" s="28" t="s">
        <v>379</v>
      </c>
      <c r="C271" s="28">
        <v>192</v>
      </c>
      <c r="D271" s="28" t="s">
        <v>129</v>
      </c>
      <c r="E271" s="28" t="s">
        <v>106</v>
      </c>
      <c r="F271" s="28" t="s">
        <v>407</v>
      </c>
      <c r="G271" s="28" t="s">
        <v>64</v>
      </c>
      <c r="H271" s="28">
        <v>60</v>
      </c>
      <c r="I271" s="28">
        <v>24</v>
      </c>
      <c r="J271" s="38">
        <v>-1.7899999999999999E-4</v>
      </c>
      <c r="K271" s="28">
        <v>7</v>
      </c>
      <c r="L271" s="39">
        <v>-1.7799999999999999E-4</v>
      </c>
      <c r="M271" s="28" t="s">
        <v>65</v>
      </c>
      <c r="O271" s="28" t="s">
        <v>379</v>
      </c>
      <c r="P271" s="28">
        <v>192</v>
      </c>
      <c r="Q271" s="28" t="s">
        <v>129</v>
      </c>
      <c r="R271" s="28" t="s">
        <v>612</v>
      </c>
      <c r="S271" s="28" t="s">
        <v>407</v>
      </c>
      <c r="T271" s="28" t="s">
        <v>64</v>
      </c>
      <c r="U271" s="28">
        <v>10</v>
      </c>
      <c r="V271" s="28">
        <v>24</v>
      </c>
      <c r="W271" s="38">
        <v>-1.7899999999999999E-4</v>
      </c>
      <c r="X271" s="28">
        <v>7</v>
      </c>
      <c r="Y271" s="39">
        <v>-1.7799999999999999E-4</v>
      </c>
      <c r="Z271" s="28" t="s">
        <v>65</v>
      </c>
    </row>
    <row r="272" spans="2:26" x14ac:dyDescent="0.2">
      <c r="B272" s="28" t="s">
        <v>379</v>
      </c>
      <c r="C272" s="28">
        <v>207</v>
      </c>
      <c r="D272" s="28" t="s">
        <v>128</v>
      </c>
      <c r="E272" s="28" t="s">
        <v>106</v>
      </c>
      <c r="F272" s="28" t="s">
        <v>408</v>
      </c>
      <c r="G272" s="28" t="s">
        <v>63</v>
      </c>
      <c r="H272" s="28">
        <v>60</v>
      </c>
      <c r="I272" s="28">
        <v>21</v>
      </c>
      <c r="J272" s="38">
        <v>-1.95E-4</v>
      </c>
      <c r="K272" s="28">
        <v>5</v>
      </c>
      <c r="L272" s="39">
        <v>-1.92E-4</v>
      </c>
      <c r="M272" s="28" t="s">
        <v>65</v>
      </c>
      <c r="O272" s="28" t="s">
        <v>379</v>
      </c>
      <c r="P272" s="28">
        <v>207</v>
      </c>
      <c r="Q272" s="28" t="s">
        <v>128</v>
      </c>
      <c r="R272" s="28" t="s">
        <v>612</v>
      </c>
      <c r="S272" s="28" t="s">
        <v>408</v>
      </c>
      <c r="T272" s="28" t="s">
        <v>63</v>
      </c>
      <c r="U272" s="28">
        <v>10</v>
      </c>
      <c r="V272" s="28">
        <v>21</v>
      </c>
      <c r="W272" s="38">
        <v>-1.95E-4</v>
      </c>
      <c r="X272" s="28">
        <v>5</v>
      </c>
      <c r="Y272" s="39">
        <v>-1.92E-4</v>
      </c>
      <c r="Z272" s="28" t="s">
        <v>65</v>
      </c>
    </row>
    <row r="273" spans="2:26" x14ac:dyDescent="0.2">
      <c r="B273" s="28" t="s">
        <v>379</v>
      </c>
      <c r="C273" s="28">
        <v>207</v>
      </c>
      <c r="D273" s="28" t="s">
        <v>128</v>
      </c>
      <c r="E273" s="28" t="s">
        <v>106</v>
      </c>
      <c r="F273" s="28" t="s">
        <v>409</v>
      </c>
      <c r="G273" s="28" t="s">
        <v>64</v>
      </c>
      <c r="H273" s="28">
        <v>60</v>
      </c>
      <c r="I273" s="28">
        <v>24</v>
      </c>
      <c r="J273" s="38">
        <v>-1.85E-4</v>
      </c>
      <c r="K273" s="28">
        <v>6</v>
      </c>
      <c r="L273" s="39">
        <v>-1.8200000000000001E-4</v>
      </c>
      <c r="M273" s="28" t="s">
        <v>65</v>
      </c>
      <c r="O273" s="28" t="s">
        <v>379</v>
      </c>
      <c r="P273" s="28">
        <v>207</v>
      </c>
      <c r="Q273" s="28" t="s">
        <v>128</v>
      </c>
      <c r="R273" s="28" t="s">
        <v>612</v>
      </c>
      <c r="S273" s="28" t="s">
        <v>409</v>
      </c>
      <c r="T273" s="28" t="s">
        <v>64</v>
      </c>
      <c r="U273" s="28">
        <v>10</v>
      </c>
      <c r="V273" s="28">
        <v>24</v>
      </c>
      <c r="W273" s="38">
        <v>-1.85E-4</v>
      </c>
      <c r="X273" s="28">
        <v>6</v>
      </c>
      <c r="Y273" s="39">
        <v>-1.8200000000000001E-4</v>
      </c>
      <c r="Z273" s="28" t="s">
        <v>65</v>
      </c>
    </row>
    <row r="274" spans="2:26" x14ac:dyDescent="0.2">
      <c r="B274" s="28" t="s">
        <v>379</v>
      </c>
      <c r="C274" s="28">
        <v>208</v>
      </c>
      <c r="D274" s="28" t="s">
        <v>128</v>
      </c>
      <c r="E274" s="28" t="s">
        <v>106</v>
      </c>
      <c r="F274" s="28" t="s">
        <v>410</v>
      </c>
      <c r="G274" s="28" t="s">
        <v>63</v>
      </c>
      <c r="H274" s="28">
        <v>60</v>
      </c>
      <c r="I274" s="28">
        <v>21</v>
      </c>
      <c r="J274" s="38">
        <v>-1.9599999999999999E-4</v>
      </c>
      <c r="K274" s="28">
        <v>5</v>
      </c>
      <c r="L274" s="39">
        <v>-1.92E-4</v>
      </c>
      <c r="M274" s="28" t="s">
        <v>65</v>
      </c>
      <c r="O274" s="28" t="s">
        <v>379</v>
      </c>
      <c r="P274" s="28">
        <v>208</v>
      </c>
      <c r="Q274" s="28" t="s">
        <v>128</v>
      </c>
      <c r="R274" s="28" t="s">
        <v>612</v>
      </c>
      <c r="S274" s="28" t="s">
        <v>410</v>
      </c>
      <c r="T274" s="28" t="s">
        <v>63</v>
      </c>
      <c r="U274" s="28">
        <v>10</v>
      </c>
      <c r="V274" s="28">
        <v>21</v>
      </c>
      <c r="W274" s="38">
        <v>-1.9599999999999999E-4</v>
      </c>
      <c r="X274" s="28">
        <v>5</v>
      </c>
      <c r="Y274" s="39">
        <v>-1.92E-4</v>
      </c>
      <c r="Z274" s="28" t="s">
        <v>65</v>
      </c>
    </row>
    <row r="275" spans="2:26" x14ac:dyDescent="0.2">
      <c r="B275" s="28" t="s">
        <v>379</v>
      </c>
      <c r="C275" s="28">
        <v>208</v>
      </c>
      <c r="D275" s="28" t="s">
        <v>128</v>
      </c>
      <c r="E275" s="28" t="s">
        <v>106</v>
      </c>
      <c r="F275" s="28" t="s">
        <v>411</v>
      </c>
      <c r="G275" s="28" t="s">
        <v>64</v>
      </c>
      <c r="H275" s="28">
        <v>60</v>
      </c>
      <c r="I275" s="28">
        <v>24</v>
      </c>
      <c r="J275" s="38">
        <v>-1.8599999999999999E-4</v>
      </c>
      <c r="K275" s="28">
        <v>6</v>
      </c>
      <c r="L275" s="39">
        <v>-1.83E-4</v>
      </c>
      <c r="M275" s="28" t="s">
        <v>65</v>
      </c>
      <c r="O275" s="28" t="s">
        <v>379</v>
      </c>
      <c r="P275" s="28">
        <v>208</v>
      </c>
      <c r="Q275" s="28" t="s">
        <v>128</v>
      </c>
      <c r="R275" s="28" t="s">
        <v>612</v>
      </c>
      <c r="S275" s="28" t="s">
        <v>411</v>
      </c>
      <c r="T275" s="28" t="s">
        <v>64</v>
      </c>
      <c r="U275" s="28">
        <v>10</v>
      </c>
      <c r="V275" s="28">
        <v>24</v>
      </c>
      <c r="W275" s="38">
        <v>-1.8599999999999999E-4</v>
      </c>
      <c r="X275" s="28">
        <v>6</v>
      </c>
      <c r="Y275" s="39">
        <v>-1.83E-4</v>
      </c>
      <c r="Z275" s="28" t="s">
        <v>65</v>
      </c>
    </row>
    <row r="276" spans="2:26" x14ac:dyDescent="0.2">
      <c r="B276" s="28" t="s">
        <v>379</v>
      </c>
      <c r="C276" s="28">
        <v>194</v>
      </c>
      <c r="D276" s="28" t="s">
        <v>129</v>
      </c>
      <c r="E276" s="28" t="s">
        <v>106</v>
      </c>
      <c r="F276" s="28" t="s">
        <v>412</v>
      </c>
      <c r="G276" s="28" t="s">
        <v>63</v>
      </c>
      <c r="H276" s="28">
        <v>60</v>
      </c>
      <c r="I276" s="28">
        <v>21</v>
      </c>
      <c r="J276" s="38">
        <v>-1.8599999999999999E-4</v>
      </c>
      <c r="K276" s="28">
        <v>6</v>
      </c>
      <c r="L276" s="39">
        <v>-1.84E-4</v>
      </c>
      <c r="M276" s="28" t="s">
        <v>65</v>
      </c>
      <c r="O276" s="28" t="s">
        <v>379</v>
      </c>
      <c r="P276" s="28">
        <v>194</v>
      </c>
      <c r="Q276" s="28" t="s">
        <v>129</v>
      </c>
      <c r="R276" s="28" t="s">
        <v>612</v>
      </c>
      <c r="S276" s="28" t="s">
        <v>412</v>
      </c>
      <c r="T276" s="28" t="s">
        <v>63</v>
      </c>
      <c r="U276" s="28">
        <v>10</v>
      </c>
      <c r="V276" s="28">
        <v>21</v>
      </c>
      <c r="W276" s="38">
        <v>-1.8599999999999999E-4</v>
      </c>
      <c r="X276" s="28">
        <v>6</v>
      </c>
      <c r="Y276" s="39">
        <v>-1.84E-4</v>
      </c>
      <c r="Z276" s="28" t="s">
        <v>65</v>
      </c>
    </row>
    <row r="277" spans="2:26" x14ac:dyDescent="0.2">
      <c r="B277" s="28" t="s">
        <v>379</v>
      </c>
      <c r="C277" s="28">
        <v>194</v>
      </c>
      <c r="D277" s="28" t="s">
        <v>129</v>
      </c>
      <c r="E277" s="28" t="s">
        <v>106</v>
      </c>
      <c r="F277" s="28" t="s">
        <v>413</v>
      </c>
      <c r="G277" s="28" t="s">
        <v>64</v>
      </c>
      <c r="H277" s="28">
        <v>60</v>
      </c>
      <c r="I277" s="28">
        <v>24</v>
      </c>
      <c r="J277" s="38">
        <v>-1.8100000000000001E-4</v>
      </c>
      <c r="K277" s="28">
        <v>7</v>
      </c>
      <c r="L277" s="39">
        <v>-1.8000000000000001E-4</v>
      </c>
      <c r="M277" s="28" t="s">
        <v>65</v>
      </c>
      <c r="O277" s="28" t="s">
        <v>379</v>
      </c>
      <c r="P277" s="28">
        <v>194</v>
      </c>
      <c r="Q277" s="28" t="s">
        <v>129</v>
      </c>
      <c r="R277" s="28" t="s">
        <v>612</v>
      </c>
      <c r="S277" s="28" t="s">
        <v>413</v>
      </c>
      <c r="T277" s="28" t="s">
        <v>64</v>
      </c>
      <c r="U277" s="28">
        <v>10</v>
      </c>
      <c r="V277" s="28">
        <v>24</v>
      </c>
      <c r="W277" s="38">
        <v>-1.8100000000000001E-4</v>
      </c>
      <c r="X277" s="28">
        <v>7</v>
      </c>
      <c r="Y277" s="39">
        <v>-1.8000000000000001E-4</v>
      </c>
      <c r="Z277" s="28" t="s">
        <v>65</v>
      </c>
    </row>
    <row r="278" spans="2:26" x14ac:dyDescent="0.2">
      <c r="B278" s="28" t="s">
        <v>379</v>
      </c>
      <c r="C278" s="28">
        <v>203</v>
      </c>
      <c r="D278" s="28" t="s">
        <v>128</v>
      </c>
      <c r="E278" s="28" t="s">
        <v>106</v>
      </c>
      <c r="F278" s="28" t="s">
        <v>414</v>
      </c>
      <c r="G278" s="28" t="s">
        <v>63</v>
      </c>
      <c r="H278" s="28">
        <v>60</v>
      </c>
      <c r="I278" s="28">
        <v>19</v>
      </c>
      <c r="J278" s="38">
        <v>-1.6000000000000001E-4</v>
      </c>
      <c r="K278" s="28">
        <v>5</v>
      </c>
      <c r="L278" s="39">
        <v>-1.5699999999999999E-4</v>
      </c>
      <c r="M278" s="28" t="s">
        <v>65</v>
      </c>
      <c r="O278" s="28" t="s">
        <v>379</v>
      </c>
      <c r="P278" s="28">
        <v>203</v>
      </c>
      <c r="Q278" s="28" t="s">
        <v>128</v>
      </c>
      <c r="R278" s="28" t="s">
        <v>612</v>
      </c>
      <c r="S278" s="28" t="s">
        <v>414</v>
      </c>
      <c r="T278" s="28" t="s">
        <v>63</v>
      </c>
      <c r="U278" s="28">
        <v>10</v>
      </c>
      <c r="V278" s="28">
        <v>19</v>
      </c>
      <c r="W278" s="38">
        <v>-1.6000000000000001E-4</v>
      </c>
      <c r="X278" s="28">
        <v>5</v>
      </c>
      <c r="Y278" s="39">
        <v>-1.5699999999999999E-4</v>
      </c>
      <c r="Z278" s="28" t="s">
        <v>65</v>
      </c>
    </row>
    <row r="279" spans="2:26" x14ac:dyDescent="0.2">
      <c r="B279" s="28" t="s">
        <v>379</v>
      </c>
      <c r="C279" s="28">
        <v>203</v>
      </c>
      <c r="D279" s="28" t="s">
        <v>128</v>
      </c>
      <c r="E279" s="28" t="s">
        <v>106</v>
      </c>
      <c r="F279" s="28" t="s">
        <v>415</v>
      </c>
      <c r="G279" s="28" t="s">
        <v>64</v>
      </c>
      <c r="H279" s="28">
        <v>60</v>
      </c>
      <c r="I279" s="28">
        <v>24</v>
      </c>
      <c r="J279" s="38">
        <v>-1.54E-4</v>
      </c>
      <c r="K279" s="28">
        <v>1</v>
      </c>
      <c r="L279" s="39">
        <v>-1.5100000000000001E-4</v>
      </c>
      <c r="M279" s="28" t="s">
        <v>65</v>
      </c>
      <c r="O279" s="28" t="s">
        <v>379</v>
      </c>
      <c r="P279" s="28">
        <v>203</v>
      </c>
      <c r="Q279" s="28" t="s">
        <v>128</v>
      </c>
      <c r="R279" s="28" t="s">
        <v>612</v>
      </c>
      <c r="S279" s="28" t="s">
        <v>415</v>
      </c>
      <c r="T279" s="28" t="s">
        <v>64</v>
      </c>
      <c r="U279" s="28">
        <v>10</v>
      </c>
      <c r="V279" s="28">
        <v>24</v>
      </c>
      <c r="W279" s="38">
        <v>-1.54E-4</v>
      </c>
      <c r="X279" s="28">
        <v>1</v>
      </c>
      <c r="Y279" s="39">
        <v>-1.5100000000000001E-4</v>
      </c>
      <c r="Z279" s="28" t="s">
        <v>65</v>
      </c>
    </row>
    <row r="280" spans="2:26" x14ac:dyDescent="0.2">
      <c r="B280" s="28" t="s">
        <v>379</v>
      </c>
      <c r="C280" s="28">
        <v>187</v>
      </c>
      <c r="D280" s="28" t="s">
        <v>127</v>
      </c>
      <c r="E280" s="28" t="s">
        <v>106</v>
      </c>
      <c r="F280" s="28" t="s">
        <v>416</v>
      </c>
      <c r="G280" s="28" t="s">
        <v>63</v>
      </c>
      <c r="H280" s="28">
        <v>60</v>
      </c>
      <c r="I280" s="28">
        <v>19</v>
      </c>
      <c r="J280" s="38">
        <v>-9.5000000000000005E-5</v>
      </c>
      <c r="K280" s="28">
        <v>5</v>
      </c>
      <c r="L280" s="39">
        <v>-9.2999999999999997E-5</v>
      </c>
      <c r="M280" s="28" t="s">
        <v>65</v>
      </c>
      <c r="O280" s="28" t="s">
        <v>379</v>
      </c>
      <c r="P280" s="28">
        <v>187</v>
      </c>
      <c r="Q280" s="28" t="s">
        <v>127</v>
      </c>
      <c r="R280" s="28" t="s">
        <v>612</v>
      </c>
      <c r="S280" s="28" t="s">
        <v>416</v>
      </c>
      <c r="T280" s="28" t="s">
        <v>63</v>
      </c>
      <c r="U280" s="28">
        <v>10</v>
      </c>
      <c r="V280" s="28">
        <v>19</v>
      </c>
      <c r="W280" s="38">
        <v>-9.5000000000000005E-5</v>
      </c>
      <c r="X280" s="28">
        <v>5</v>
      </c>
      <c r="Y280" s="39">
        <v>-9.2999999999999997E-5</v>
      </c>
      <c r="Z280" s="28" t="s">
        <v>65</v>
      </c>
    </row>
    <row r="281" spans="2:26" x14ac:dyDescent="0.2">
      <c r="B281" s="28" t="s">
        <v>379</v>
      </c>
      <c r="C281" s="28">
        <v>187</v>
      </c>
      <c r="D281" s="28" t="s">
        <v>127</v>
      </c>
      <c r="E281" s="28" t="s">
        <v>106</v>
      </c>
      <c r="F281" s="28" t="s">
        <v>417</v>
      </c>
      <c r="G281" s="28" t="s">
        <v>64</v>
      </c>
      <c r="H281" s="28">
        <v>60</v>
      </c>
      <c r="I281" s="28">
        <v>22</v>
      </c>
      <c r="J281" s="38">
        <v>-9.3999999999999994E-5</v>
      </c>
      <c r="K281" s="28">
        <v>6</v>
      </c>
      <c r="L281" s="39">
        <v>-9.2E-5</v>
      </c>
      <c r="M281" s="28" t="s">
        <v>65</v>
      </c>
      <c r="O281" s="28" t="s">
        <v>379</v>
      </c>
      <c r="P281" s="28">
        <v>187</v>
      </c>
      <c r="Q281" s="28" t="s">
        <v>127</v>
      </c>
      <c r="R281" s="28" t="s">
        <v>612</v>
      </c>
      <c r="S281" s="28" t="s">
        <v>417</v>
      </c>
      <c r="T281" s="28" t="s">
        <v>64</v>
      </c>
      <c r="U281" s="28">
        <v>10</v>
      </c>
      <c r="V281" s="28">
        <v>22</v>
      </c>
      <c r="W281" s="38">
        <v>-9.3999999999999994E-5</v>
      </c>
      <c r="X281" s="28">
        <v>6</v>
      </c>
      <c r="Y281" s="39">
        <v>-9.2E-5</v>
      </c>
      <c r="Z281" s="28" t="s">
        <v>65</v>
      </c>
    </row>
    <row r="282" spans="2:26" x14ac:dyDescent="0.2">
      <c r="B282" s="28" t="s">
        <v>379</v>
      </c>
      <c r="C282" s="28">
        <v>199</v>
      </c>
      <c r="D282" s="28" t="s">
        <v>128</v>
      </c>
      <c r="E282" s="28" t="s">
        <v>106</v>
      </c>
      <c r="F282" s="28" t="s">
        <v>418</v>
      </c>
      <c r="G282" s="28" t="s">
        <v>63</v>
      </c>
      <c r="H282" s="28">
        <v>60</v>
      </c>
      <c r="I282" s="28">
        <v>21</v>
      </c>
      <c r="J282" s="38">
        <v>-1.65E-4</v>
      </c>
      <c r="K282" s="28">
        <v>5</v>
      </c>
      <c r="L282" s="39">
        <v>-1.6100000000000001E-4</v>
      </c>
      <c r="M282" s="28" t="s">
        <v>65</v>
      </c>
      <c r="O282" s="28" t="s">
        <v>379</v>
      </c>
      <c r="P282" s="28">
        <v>199</v>
      </c>
      <c r="Q282" s="28" t="s">
        <v>128</v>
      </c>
      <c r="R282" s="28" t="s">
        <v>612</v>
      </c>
      <c r="S282" s="28" t="s">
        <v>418</v>
      </c>
      <c r="T282" s="28" t="s">
        <v>63</v>
      </c>
      <c r="U282" s="28">
        <v>10</v>
      </c>
      <c r="V282" s="28">
        <v>21</v>
      </c>
      <c r="W282" s="38">
        <v>-1.65E-4</v>
      </c>
      <c r="X282" s="28">
        <v>5</v>
      </c>
      <c r="Y282" s="39">
        <v>-1.6100000000000001E-4</v>
      </c>
      <c r="Z282" s="28" t="s">
        <v>65</v>
      </c>
    </row>
    <row r="283" spans="2:26" x14ac:dyDescent="0.2">
      <c r="B283" s="28" t="s">
        <v>379</v>
      </c>
      <c r="C283" s="28">
        <v>199</v>
      </c>
      <c r="D283" s="28" t="s">
        <v>128</v>
      </c>
      <c r="E283" s="28" t="s">
        <v>106</v>
      </c>
      <c r="F283" s="28" t="s">
        <v>419</v>
      </c>
      <c r="G283" s="28" t="s">
        <v>64</v>
      </c>
      <c r="H283" s="28">
        <v>60</v>
      </c>
      <c r="I283" s="28">
        <v>24</v>
      </c>
      <c r="J283" s="38">
        <v>-1.5100000000000001E-4</v>
      </c>
      <c r="K283" s="28">
        <v>6</v>
      </c>
      <c r="L283" s="39">
        <v>-1.4799999999999999E-4</v>
      </c>
      <c r="M283" s="28" t="s">
        <v>65</v>
      </c>
      <c r="O283" s="28" t="s">
        <v>379</v>
      </c>
      <c r="P283" s="28">
        <v>199</v>
      </c>
      <c r="Q283" s="28" t="s">
        <v>128</v>
      </c>
      <c r="R283" s="28" t="s">
        <v>612</v>
      </c>
      <c r="S283" s="28" t="s">
        <v>419</v>
      </c>
      <c r="T283" s="28" t="s">
        <v>64</v>
      </c>
      <c r="U283" s="28">
        <v>10</v>
      </c>
      <c r="V283" s="28">
        <v>24</v>
      </c>
      <c r="W283" s="38">
        <v>-1.5100000000000001E-4</v>
      </c>
      <c r="X283" s="28">
        <v>6</v>
      </c>
      <c r="Y283" s="39">
        <v>-1.4799999999999999E-4</v>
      </c>
      <c r="Z283" s="28" t="s">
        <v>65</v>
      </c>
    </row>
    <row r="284" spans="2:26" x14ac:dyDescent="0.2">
      <c r="B284" s="28" t="s">
        <v>379</v>
      </c>
      <c r="C284" s="28">
        <v>195</v>
      </c>
      <c r="D284" s="28" t="s">
        <v>129</v>
      </c>
      <c r="E284" s="28" t="s">
        <v>106</v>
      </c>
      <c r="F284" s="28" t="s">
        <v>420</v>
      </c>
      <c r="G284" s="28" t="s">
        <v>63</v>
      </c>
      <c r="H284" s="28">
        <v>60</v>
      </c>
      <c r="I284" s="28">
        <v>21</v>
      </c>
      <c r="J284" s="38">
        <v>-1.65E-4</v>
      </c>
      <c r="K284" s="28">
        <v>6</v>
      </c>
      <c r="L284" s="39">
        <v>-1.6200000000000001E-4</v>
      </c>
      <c r="M284" s="28" t="s">
        <v>65</v>
      </c>
      <c r="O284" s="28" t="s">
        <v>379</v>
      </c>
      <c r="P284" s="28">
        <v>195</v>
      </c>
      <c r="Q284" s="28" t="s">
        <v>129</v>
      </c>
      <c r="R284" s="28" t="s">
        <v>612</v>
      </c>
      <c r="S284" s="28" t="s">
        <v>420</v>
      </c>
      <c r="T284" s="28" t="s">
        <v>63</v>
      </c>
      <c r="U284" s="28">
        <v>10</v>
      </c>
      <c r="V284" s="28">
        <v>21</v>
      </c>
      <c r="W284" s="38">
        <v>-1.65E-4</v>
      </c>
      <c r="X284" s="28">
        <v>6</v>
      </c>
      <c r="Y284" s="39">
        <v>-1.6100000000000001E-4</v>
      </c>
      <c r="Z284" s="28" t="s">
        <v>65</v>
      </c>
    </row>
    <row r="285" spans="2:26" x14ac:dyDescent="0.2">
      <c r="B285" s="28" t="s">
        <v>379</v>
      </c>
      <c r="C285" s="28">
        <v>195</v>
      </c>
      <c r="D285" s="28" t="s">
        <v>129</v>
      </c>
      <c r="E285" s="28" t="s">
        <v>106</v>
      </c>
      <c r="F285" s="28" t="s">
        <v>421</v>
      </c>
      <c r="G285" s="28" t="s">
        <v>64</v>
      </c>
      <c r="H285" s="28">
        <v>60</v>
      </c>
      <c r="I285" s="28">
        <v>24</v>
      </c>
      <c r="J285" s="38">
        <v>-1.54E-4</v>
      </c>
      <c r="K285" s="28">
        <v>7</v>
      </c>
      <c r="L285" s="39">
        <v>-1.5100000000000001E-4</v>
      </c>
      <c r="M285" s="28" t="s">
        <v>65</v>
      </c>
      <c r="O285" s="28" t="s">
        <v>379</v>
      </c>
      <c r="P285" s="28">
        <v>195</v>
      </c>
      <c r="Q285" s="28" t="s">
        <v>129</v>
      </c>
      <c r="R285" s="28" t="s">
        <v>612</v>
      </c>
      <c r="S285" s="28" t="s">
        <v>421</v>
      </c>
      <c r="T285" s="28" t="s">
        <v>64</v>
      </c>
      <c r="U285" s="28">
        <v>10</v>
      </c>
      <c r="V285" s="28">
        <v>24</v>
      </c>
      <c r="W285" s="38">
        <v>-1.54E-4</v>
      </c>
      <c r="X285" s="28">
        <v>7</v>
      </c>
      <c r="Y285" s="39">
        <v>-1.5100000000000001E-4</v>
      </c>
      <c r="Z285" s="28" t="s">
        <v>65</v>
      </c>
    </row>
    <row r="286" spans="2:26" x14ac:dyDescent="0.2">
      <c r="B286" s="28" t="s">
        <v>379</v>
      </c>
      <c r="C286" s="28">
        <v>196</v>
      </c>
      <c r="D286" s="28" t="s">
        <v>129</v>
      </c>
      <c r="E286" s="28" t="s">
        <v>106</v>
      </c>
      <c r="F286" s="28" t="s">
        <v>422</v>
      </c>
      <c r="G286" s="28" t="s">
        <v>63</v>
      </c>
      <c r="H286" s="28">
        <v>60</v>
      </c>
      <c r="I286" s="28">
        <v>21</v>
      </c>
      <c r="J286" s="38">
        <v>-1.65E-4</v>
      </c>
      <c r="K286" s="28">
        <v>6</v>
      </c>
      <c r="L286" s="39">
        <v>-1.6100000000000001E-4</v>
      </c>
      <c r="M286" s="28" t="s">
        <v>65</v>
      </c>
      <c r="O286" s="28" t="s">
        <v>379</v>
      </c>
      <c r="P286" s="28">
        <v>196</v>
      </c>
      <c r="Q286" s="28" t="s">
        <v>129</v>
      </c>
      <c r="R286" s="28" t="s">
        <v>612</v>
      </c>
      <c r="S286" s="28" t="s">
        <v>422</v>
      </c>
      <c r="T286" s="28" t="s">
        <v>63</v>
      </c>
      <c r="U286" s="28">
        <v>10</v>
      </c>
      <c r="V286" s="28">
        <v>21</v>
      </c>
      <c r="W286" s="38">
        <v>-1.65E-4</v>
      </c>
      <c r="X286" s="28">
        <v>6</v>
      </c>
      <c r="Y286" s="39">
        <v>-1.6100000000000001E-4</v>
      </c>
      <c r="Z286" s="28" t="s">
        <v>65</v>
      </c>
    </row>
    <row r="287" spans="2:26" x14ac:dyDescent="0.2">
      <c r="B287" s="28" t="s">
        <v>379</v>
      </c>
      <c r="C287" s="28">
        <v>196</v>
      </c>
      <c r="D287" s="28" t="s">
        <v>129</v>
      </c>
      <c r="E287" s="28" t="s">
        <v>106</v>
      </c>
      <c r="F287" s="28" t="s">
        <v>423</v>
      </c>
      <c r="G287" s="28" t="s">
        <v>64</v>
      </c>
      <c r="H287" s="28">
        <v>60</v>
      </c>
      <c r="I287" s="28">
        <v>24</v>
      </c>
      <c r="J287" s="38">
        <v>-1.54E-4</v>
      </c>
      <c r="K287" s="28">
        <v>7</v>
      </c>
      <c r="L287" s="39">
        <v>-1.5100000000000001E-4</v>
      </c>
      <c r="M287" s="28" t="s">
        <v>65</v>
      </c>
      <c r="O287" s="28" t="s">
        <v>379</v>
      </c>
      <c r="P287" s="28">
        <v>196</v>
      </c>
      <c r="Q287" s="28" t="s">
        <v>129</v>
      </c>
      <c r="R287" s="28" t="s">
        <v>612</v>
      </c>
      <c r="S287" s="28" t="s">
        <v>423</v>
      </c>
      <c r="T287" s="28" t="s">
        <v>64</v>
      </c>
      <c r="U287" s="28">
        <v>10</v>
      </c>
      <c r="V287" s="28">
        <v>24</v>
      </c>
      <c r="W287" s="38">
        <v>-1.54E-4</v>
      </c>
      <c r="X287" s="28">
        <v>7</v>
      </c>
      <c r="Y287" s="39">
        <v>-1.5100000000000001E-4</v>
      </c>
      <c r="Z287" s="28" t="s">
        <v>65</v>
      </c>
    </row>
    <row r="288" spans="2:26" x14ac:dyDescent="0.2">
      <c r="B288" s="28" t="s">
        <v>379</v>
      </c>
      <c r="C288" s="28">
        <v>200</v>
      </c>
      <c r="D288" s="28" t="s">
        <v>128</v>
      </c>
      <c r="E288" s="28" t="s">
        <v>106</v>
      </c>
      <c r="F288" s="28" t="s">
        <v>424</v>
      </c>
      <c r="G288" s="28" t="s">
        <v>63</v>
      </c>
      <c r="H288" s="28">
        <v>60</v>
      </c>
      <c r="I288" s="28">
        <v>21</v>
      </c>
      <c r="J288" s="38">
        <v>-1.66E-4</v>
      </c>
      <c r="K288" s="28">
        <v>5</v>
      </c>
      <c r="L288" s="39">
        <v>-1.6200000000000001E-4</v>
      </c>
      <c r="M288" s="28" t="s">
        <v>65</v>
      </c>
      <c r="O288" s="28" t="s">
        <v>379</v>
      </c>
      <c r="P288" s="28">
        <v>200</v>
      </c>
      <c r="Q288" s="28" t="s">
        <v>128</v>
      </c>
      <c r="R288" s="28" t="s">
        <v>612</v>
      </c>
      <c r="S288" s="28" t="s">
        <v>424</v>
      </c>
      <c r="T288" s="28" t="s">
        <v>63</v>
      </c>
      <c r="U288" s="28">
        <v>10</v>
      </c>
      <c r="V288" s="28">
        <v>21</v>
      </c>
      <c r="W288" s="38">
        <v>-1.66E-4</v>
      </c>
      <c r="X288" s="28">
        <v>5</v>
      </c>
      <c r="Y288" s="39">
        <v>-1.6200000000000001E-4</v>
      </c>
      <c r="Z288" s="28" t="s">
        <v>65</v>
      </c>
    </row>
    <row r="289" spans="2:26" x14ac:dyDescent="0.2">
      <c r="B289" s="28" t="s">
        <v>379</v>
      </c>
      <c r="C289" s="28">
        <v>200</v>
      </c>
      <c r="D289" s="28" t="s">
        <v>128</v>
      </c>
      <c r="E289" s="28" t="s">
        <v>106</v>
      </c>
      <c r="F289" s="28" t="s">
        <v>425</v>
      </c>
      <c r="G289" s="28" t="s">
        <v>64</v>
      </c>
      <c r="H289" s="28">
        <v>60</v>
      </c>
      <c r="I289" s="28">
        <v>24</v>
      </c>
      <c r="J289" s="38">
        <v>-1.5200000000000001E-4</v>
      </c>
      <c r="K289" s="28">
        <v>6</v>
      </c>
      <c r="L289" s="39">
        <v>-1.4899999999999999E-4</v>
      </c>
      <c r="M289" s="28" t="s">
        <v>65</v>
      </c>
      <c r="O289" s="28" t="s">
        <v>379</v>
      </c>
      <c r="P289" s="28">
        <v>200</v>
      </c>
      <c r="Q289" s="28" t="s">
        <v>128</v>
      </c>
      <c r="R289" s="28" t="s">
        <v>612</v>
      </c>
      <c r="S289" s="28" t="s">
        <v>425</v>
      </c>
      <c r="T289" s="28" t="s">
        <v>64</v>
      </c>
      <c r="U289" s="28">
        <v>10</v>
      </c>
      <c r="V289" s="28">
        <v>24</v>
      </c>
      <c r="W289" s="38">
        <v>-1.5200000000000001E-4</v>
      </c>
      <c r="X289" s="28">
        <v>6</v>
      </c>
      <c r="Y289" s="39">
        <v>-1.4899999999999999E-4</v>
      </c>
      <c r="Z289" s="28" t="s">
        <v>65</v>
      </c>
    </row>
    <row r="290" spans="2:26" x14ac:dyDescent="0.2">
      <c r="B290" s="28" t="s">
        <v>379</v>
      </c>
      <c r="C290" s="28">
        <v>188</v>
      </c>
      <c r="D290" s="28" t="s">
        <v>127</v>
      </c>
      <c r="E290" s="28" t="s">
        <v>106</v>
      </c>
      <c r="F290" s="28" t="s">
        <v>426</v>
      </c>
      <c r="G290" s="28" t="s">
        <v>63</v>
      </c>
      <c r="H290" s="28">
        <v>60</v>
      </c>
      <c r="I290" s="28">
        <v>19</v>
      </c>
      <c r="J290" s="38">
        <v>-1.5699999999999999E-4</v>
      </c>
      <c r="K290" s="28">
        <v>5</v>
      </c>
      <c r="L290" s="39">
        <v>-1.5300000000000001E-4</v>
      </c>
      <c r="M290" s="28" t="s">
        <v>65</v>
      </c>
      <c r="O290" s="28" t="s">
        <v>379</v>
      </c>
      <c r="P290" s="28">
        <v>188</v>
      </c>
      <c r="Q290" s="28" t="s">
        <v>127</v>
      </c>
      <c r="R290" s="28" t="s">
        <v>612</v>
      </c>
      <c r="S290" s="28" t="s">
        <v>426</v>
      </c>
      <c r="T290" s="28" t="s">
        <v>63</v>
      </c>
      <c r="U290" s="28">
        <v>10</v>
      </c>
      <c r="V290" s="28">
        <v>19</v>
      </c>
      <c r="W290" s="38">
        <v>-1.5699999999999999E-4</v>
      </c>
      <c r="X290" s="28">
        <v>5</v>
      </c>
      <c r="Y290" s="39">
        <v>-1.5300000000000001E-4</v>
      </c>
      <c r="Z290" s="28" t="s">
        <v>65</v>
      </c>
    </row>
    <row r="291" spans="2:26" x14ac:dyDescent="0.2">
      <c r="B291" s="28" t="s">
        <v>379</v>
      </c>
      <c r="C291" s="28">
        <v>188</v>
      </c>
      <c r="D291" s="28" t="s">
        <v>127</v>
      </c>
      <c r="E291" s="28" t="s">
        <v>106</v>
      </c>
      <c r="F291" s="28" t="s">
        <v>427</v>
      </c>
      <c r="G291" s="28" t="s">
        <v>64</v>
      </c>
      <c r="H291" s="28">
        <v>60</v>
      </c>
      <c r="I291" s="28">
        <v>22</v>
      </c>
      <c r="J291" s="38">
        <v>-1.44E-4</v>
      </c>
      <c r="K291" s="28">
        <v>6</v>
      </c>
      <c r="L291" s="39">
        <v>-1.3999999999999999E-4</v>
      </c>
      <c r="M291" s="28" t="s">
        <v>65</v>
      </c>
      <c r="O291" s="28" t="s">
        <v>379</v>
      </c>
      <c r="P291" s="28">
        <v>188</v>
      </c>
      <c r="Q291" s="28" t="s">
        <v>127</v>
      </c>
      <c r="R291" s="28" t="s">
        <v>612</v>
      </c>
      <c r="S291" s="28" t="s">
        <v>427</v>
      </c>
      <c r="T291" s="28" t="s">
        <v>64</v>
      </c>
      <c r="U291" s="28">
        <v>10</v>
      </c>
      <c r="V291" s="28">
        <v>22</v>
      </c>
      <c r="W291" s="38">
        <v>-1.44E-4</v>
      </c>
      <c r="X291" s="28">
        <v>6</v>
      </c>
      <c r="Y291" s="39">
        <v>-1.3999999999999999E-4</v>
      </c>
      <c r="Z291" s="28" t="s">
        <v>65</v>
      </c>
    </row>
    <row r="292" spans="2:26" x14ac:dyDescent="0.2">
      <c r="B292" s="28" t="s">
        <v>428</v>
      </c>
      <c r="C292" s="28">
        <v>251</v>
      </c>
      <c r="D292" s="28" t="s">
        <v>127</v>
      </c>
      <c r="E292" s="28" t="s">
        <v>106</v>
      </c>
      <c r="F292" s="28" t="s">
        <v>429</v>
      </c>
      <c r="G292" s="28" t="s">
        <v>63</v>
      </c>
      <c r="H292" s="28">
        <v>60</v>
      </c>
      <c r="I292" s="28">
        <v>17</v>
      </c>
      <c r="J292" s="38">
        <v>-1.25E-4</v>
      </c>
      <c r="K292" s="28">
        <v>10</v>
      </c>
      <c r="L292" s="39">
        <v>-1.22E-4</v>
      </c>
      <c r="M292" s="28" t="s">
        <v>65</v>
      </c>
      <c r="O292" s="28" t="s">
        <v>428</v>
      </c>
      <c r="P292" s="28">
        <v>251</v>
      </c>
      <c r="Q292" s="28" t="s">
        <v>127</v>
      </c>
      <c r="R292" s="28" t="s">
        <v>612</v>
      </c>
      <c r="S292" s="28" t="s">
        <v>429</v>
      </c>
      <c r="T292" s="28" t="s">
        <v>63</v>
      </c>
      <c r="U292" s="28">
        <v>10</v>
      </c>
      <c r="V292" s="28">
        <v>17</v>
      </c>
      <c r="W292" s="38">
        <v>-1.25E-4</v>
      </c>
      <c r="X292" s="28">
        <v>10</v>
      </c>
      <c r="Y292" s="39">
        <v>-1.22E-4</v>
      </c>
      <c r="Z292" s="28" t="s">
        <v>65</v>
      </c>
    </row>
    <row r="293" spans="2:26" x14ac:dyDescent="0.2">
      <c r="B293" s="28" t="s">
        <v>428</v>
      </c>
      <c r="C293" s="28">
        <v>251</v>
      </c>
      <c r="D293" s="28" t="s">
        <v>127</v>
      </c>
      <c r="E293" s="28" t="s">
        <v>106</v>
      </c>
      <c r="F293" s="28" t="s">
        <v>430</v>
      </c>
      <c r="G293" s="28" t="s">
        <v>64</v>
      </c>
      <c r="H293" s="28">
        <v>60</v>
      </c>
      <c r="I293" s="28">
        <v>24</v>
      </c>
      <c r="J293" s="38">
        <v>-8.6000000000000003E-5</v>
      </c>
      <c r="K293" s="28">
        <v>1</v>
      </c>
      <c r="L293" s="39">
        <v>-8.5000000000000006E-5</v>
      </c>
      <c r="M293" s="28" t="s">
        <v>65</v>
      </c>
      <c r="O293" s="28" t="s">
        <v>428</v>
      </c>
      <c r="P293" s="28">
        <v>251</v>
      </c>
      <c r="Q293" s="28" t="s">
        <v>127</v>
      </c>
      <c r="R293" s="28" t="s">
        <v>612</v>
      </c>
      <c r="S293" s="28" t="s">
        <v>430</v>
      </c>
      <c r="T293" s="28" t="s">
        <v>64</v>
      </c>
      <c r="U293" s="28">
        <v>10</v>
      </c>
      <c r="V293" s="28">
        <v>24</v>
      </c>
      <c r="W293" s="38">
        <v>-8.6000000000000003E-5</v>
      </c>
      <c r="X293" s="28">
        <v>1</v>
      </c>
      <c r="Y293" s="39">
        <v>-8.5000000000000006E-5</v>
      </c>
      <c r="Z293" s="28" t="s">
        <v>65</v>
      </c>
    </row>
    <row r="294" spans="2:26" x14ac:dyDescent="0.2">
      <c r="B294" s="28" t="s">
        <v>428</v>
      </c>
      <c r="C294" s="28">
        <v>263</v>
      </c>
      <c r="D294" s="28" t="s">
        <v>128</v>
      </c>
      <c r="E294" s="28" t="s">
        <v>106</v>
      </c>
      <c r="F294" s="28" t="s">
        <v>431</v>
      </c>
      <c r="G294" s="28" t="s">
        <v>63</v>
      </c>
      <c r="H294" s="28">
        <v>60</v>
      </c>
      <c r="I294" s="28">
        <v>19</v>
      </c>
      <c r="J294" s="38">
        <v>-2.03E-4</v>
      </c>
      <c r="K294" s="28">
        <v>10</v>
      </c>
      <c r="L294" s="39">
        <v>-1.9699999999999999E-4</v>
      </c>
      <c r="M294" s="28" t="s">
        <v>65</v>
      </c>
      <c r="O294" s="28" t="s">
        <v>428</v>
      </c>
      <c r="P294" s="28">
        <v>263</v>
      </c>
      <c r="Q294" s="28" t="s">
        <v>128</v>
      </c>
      <c r="R294" s="28" t="s">
        <v>612</v>
      </c>
      <c r="S294" s="28" t="s">
        <v>431</v>
      </c>
      <c r="T294" s="28" t="s">
        <v>63</v>
      </c>
      <c r="U294" s="28">
        <v>10</v>
      </c>
      <c r="V294" s="28">
        <v>19</v>
      </c>
      <c r="W294" s="38">
        <v>-2.03E-4</v>
      </c>
      <c r="X294" s="28">
        <v>10</v>
      </c>
      <c r="Y294" s="39">
        <v>-1.9699999999999999E-4</v>
      </c>
      <c r="Z294" s="28" t="s">
        <v>65</v>
      </c>
    </row>
    <row r="295" spans="2:26" x14ac:dyDescent="0.2">
      <c r="B295" s="28" t="s">
        <v>428</v>
      </c>
      <c r="C295" s="28">
        <v>263</v>
      </c>
      <c r="D295" s="28" t="s">
        <v>128</v>
      </c>
      <c r="E295" s="28" t="s">
        <v>106</v>
      </c>
      <c r="F295" s="28" t="s">
        <v>432</v>
      </c>
      <c r="G295" s="28" t="s">
        <v>64</v>
      </c>
      <c r="H295" s="28">
        <v>60</v>
      </c>
      <c r="I295" s="28">
        <v>26</v>
      </c>
      <c r="J295" s="38">
        <v>-1.4999999999999999E-4</v>
      </c>
      <c r="K295" s="28">
        <v>1</v>
      </c>
      <c r="L295" s="39">
        <v>-1.4799999999999999E-4</v>
      </c>
      <c r="M295" s="28" t="s">
        <v>65</v>
      </c>
      <c r="O295" s="28" t="s">
        <v>428</v>
      </c>
      <c r="P295" s="28">
        <v>263</v>
      </c>
      <c r="Q295" s="28" t="s">
        <v>128</v>
      </c>
      <c r="R295" s="28" t="s">
        <v>612</v>
      </c>
      <c r="S295" s="28" t="s">
        <v>432</v>
      </c>
      <c r="T295" s="28" t="s">
        <v>64</v>
      </c>
      <c r="U295" s="28">
        <v>10</v>
      </c>
      <c r="V295" s="28">
        <v>26</v>
      </c>
      <c r="W295" s="38">
        <v>-1.4999999999999999E-4</v>
      </c>
      <c r="X295" s="28">
        <v>1</v>
      </c>
      <c r="Y295" s="39">
        <v>-1.4799999999999999E-4</v>
      </c>
      <c r="Z295" s="28" t="s">
        <v>65</v>
      </c>
    </row>
    <row r="296" spans="2:26" x14ac:dyDescent="0.2">
      <c r="B296" s="28" t="s">
        <v>428</v>
      </c>
      <c r="C296" s="28">
        <v>259</v>
      </c>
      <c r="D296" s="28" t="s">
        <v>129</v>
      </c>
      <c r="E296" s="28" t="s">
        <v>106</v>
      </c>
      <c r="F296" s="28" t="s">
        <v>433</v>
      </c>
      <c r="G296" s="28" t="s">
        <v>63</v>
      </c>
      <c r="H296" s="28">
        <v>60</v>
      </c>
      <c r="I296" s="28">
        <v>19</v>
      </c>
      <c r="J296" s="38">
        <v>-2.05E-4</v>
      </c>
      <c r="K296" s="28">
        <v>12</v>
      </c>
      <c r="L296" s="39">
        <v>-2.0100000000000001E-4</v>
      </c>
      <c r="M296" s="28" t="s">
        <v>65</v>
      </c>
      <c r="O296" s="28" t="s">
        <v>428</v>
      </c>
      <c r="P296" s="28">
        <v>259</v>
      </c>
      <c r="Q296" s="28" t="s">
        <v>129</v>
      </c>
      <c r="R296" s="28" t="s">
        <v>612</v>
      </c>
      <c r="S296" s="28" t="s">
        <v>433</v>
      </c>
      <c r="T296" s="28" t="s">
        <v>63</v>
      </c>
      <c r="U296" s="28">
        <v>10</v>
      </c>
      <c r="V296" s="28">
        <v>19</v>
      </c>
      <c r="W296" s="38">
        <v>-2.05E-4</v>
      </c>
      <c r="X296" s="28">
        <v>12</v>
      </c>
      <c r="Y296" s="39">
        <v>-2.0100000000000001E-4</v>
      </c>
      <c r="Z296" s="28" t="s">
        <v>65</v>
      </c>
    </row>
    <row r="297" spans="2:26" x14ac:dyDescent="0.2">
      <c r="B297" s="28" t="s">
        <v>428</v>
      </c>
      <c r="C297" s="28">
        <v>259</v>
      </c>
      <c r="D297" s="28" t="s">
        <v>129</v>
      </c>
      <c r="E297" s="28" t="s">
        <v>106</v>
      </c>
      <c r="F297" s="28" t="s">
        <v>434</v>
      </c>
      <c r="G297" s="28" t="s">
        <v>64</v>
      </c>
      <c r="H297" s="28">
        <v>60</v>
      </c>
      <c r="I297" s="28">
        <v>26</v>
      </c>
      <c r="J297" s="38">
        <v>-1.4899999999999999E-4</v>
      </c>
      <c r="K297" s="28">
        <v>1</v>
      </c>
      <c r="L297" s="39">
        <v>-1.47E-4</v>
      </c>
      <c r="M297" s="28" t="s">
        <v>65</v>
      </c>
      <c r="O297" s="28" t="s">
        <v>428</v>
      </c>
      <c r="P297" s="28">
        <v>259</v>
      </c>
      <c r="Q297" s="28" t="s">
        <v>129</v>
      </c>
      <c r="R297" s="28" t="s">
        <v>612</v>
      </c>
      <c r="S297" s="28" t="s">
        <v>434</v>
      </c>
      <c r="T297" s="28" t="s">
        <v>64</v>
      </c>
      <c r="U297" s="28">
        <v>10</v>
      </c>
      <c r="V297" s="28">
        <v>26</v>
      </c>
      <c r="W297" s="38">
        <v>-1.4999999999999999E-4</v>
      </c>
      <c r="X297" s="28">
        <v>1</v>
      </c>
      <c r="Y297" s="39">
        <v>-1.47E-4</v>
      </c>
      <c r="Z297" s="28" t="s">
        <v>65</v>
      </c>
    </row>
    <row r="298" spans="2:26" x14ac:dyDescent="0.2">
      <c r="B298" s="28" t="s">
        <v>428</v>
      </c>
      <c r="C298" s="28">
        <v>260</v>
      </c>
      <c r="D298" s="28" t="s">
        <v>129</v>
      </c>
      <c r="E298" s="28" t="s">
        <v>106</v>
      </c>
      <c r="F298" s="28" t="s">
        <v>435</v>
      </c>
      <c r="G298" s="28" t="s">
        <v>63</v>
      </c>
      <c r="H298" s="28">
        <v>60</v>
      </c>
      <c r="I298" s="28">
        <v>19</v>
      </c>
      <c r="J298" s="38">
        <v>-2.05E-4</v>
      </c>
      <c r="K298" s="28">
        <v>12</v>
      </c>
      <c r="L298" s="39">
        <v>-2.0100000000000001E-4</v>
      </c>
      <c r="M298" s="28" t="s">
        <v>65</v>
      </c>
      <c r="O298" s="28" t="s">
        <v>428</v>
      </c>
      <c r="P298" s="28">
        <v>260</v>
      </c>
      <c r="Q298" s="28" t="s">
        <v>129</v>
      </c>
      <c r="R298" s="28" t="s">
        <v>612</v>
      </c>
      <c r="S298" s="28" t="s">
        <v>435</v>
      </c>
      <c r="T298" s="28" t="s">
        <v>63</v>
      </c>
      <c r="U298" s="28">
        <v>10</v>
      </c>
      <c r="V298" s="28">
        <v>19</v>
      </c>
      <c r="W298" s="38">
        <v>-2.05E-4</v>
      </c>
      <c r="X298" s="28">
        <v>12</v>
      </c>
      <c r="Y298" s="39">
        <v>-2.0100000000000001E-4</v>
      </c>
      <c r="Z298" s="28" t="s">
        <v>65</v>
      </c>
    </row>
    <row r="299" spans="2:26" x14ac:dyDescent="0.2">
      <c r="B299" s="28" t="s">
        <v>428</v>
      </c>
      <c r="C299" s="28">
        <v>260</v>
      </c>
      <c r="D299" s="28" t="s">
        <v>129</v>
      </c>
      <c r="E299" s="28" t="s">
        <v>106</v>
      </c>
      <c r="F299" s="28" t="s">
        <v>436</v>
      </c>
      <c r="G299" s="28" t="s">
        <v>64</v>
      </c>
      <c r="H299" s="28">
        <v>60</v>
      </c>
      <c r="I299" s="28">
        <v>26</v>
      </c>
      <c r="J299" s="38">
        <v>-1.4899999999999999E-4</v>
      </c>
      <c r="K299" s="28">
        <v>1</v>
      </c>
      <c r="L299" s="39">
        <v>-1.47E-4</v>
      </c>
      <c r="M299" s="28" t="s">
        <v>65</v>
      </c>
      <c r="O299" s="28" t="s">
        <v>428</v>
      </c>
      <c r="P299" s="28">
        <v>260</v>
      </c>
      <c r="Q299" s="28" t="s">
        <v>129</v>
      </c>
      <c r="R299" s="28" t="s">
        <v>612</v>
      </c>
      <c r="S299" s="28" t="s">
        <v>436</v>
      </c>
      <c r="T299" s="28" t="s">
        <v>64</v>
      </c>
      <c r="U299" s="28">
        <v>10</v>
      </c>
      <c r="V299" s="28">
        <v>26</v>
      </c>
      <c r="W299" s="38">
        <v>-1.4999999999999999E-4</v>
      </c>
      <c r="X299" s="28">
        <v>1</v>
      </c>
      <c r="Y299" s="39">
        <v>-1.47E-4</v>
      </c>
      <c r="Z299" s="28" t="s">
        <v>65</v>
      </c>
    </row>
    <row r="300" spans="2:26" x14ac:dyDescent="0.2">
      <c r="B300" s="28" t="s">
        <v>428</v>
      </c>
      <c r="C300" s="28">
        <v>264</v>
      </c>
      <c r="D300" s="28" t="s">
        <v>128</v>
      </c>
      <c r="E300" s="28" t="s">
        <v>106</v>
      </c>
      <c r="F300" s="28" t="s">
        <v>437</v>
      </c>
      <c r="G300" s="28" t="s">
        <v>63</v>
      </c>
      <c r="H300" s="28">
        <v>60</v>
      </c>
      <c r="I300" s="28">
        <v>19</v>
      </c>
      <c r="J300" s="38">
        <v>-2.04E-4</v>
      </c>
      <c r="K300" s="28">
        <v>10</v>
      </c>
      <c r="L300" s="39">
        <v>-1.9900000000000001E-4</v>
      </c>
      <c r="M300" s="28" t="s">
        <v>65</v>
      </c>
      <c r="O300" s="28" t="s">
        <v>428</v>
      </c>
      <c r="P300" s="28">
        <v>264</v>
      </c>
      <c r="Q300" s="28" t="s">
        <v>128</v>
      </c>
      <c r="R300" s="28" t="s">
        <v>612</v>
      </c>
      <c r="S300" s="28" t="s">
        <v>437</v>
      </c>
      <c r="T300" s="28" t="s">
        <v>63</v>
      </c>
      <c r="U300" s="28">
        <v>10</v>
      </c>
      <c r="V300" s="28">
        <v>19</v>
      </c>
      <c r="W300" s="38">
        <v>-2.04E-4</v>
      </c>
      <c r="X300" s="28">
        <v>10</v>
      </c>
      <c r="Y300" s="39">
        <v>-1.9900000000000001E-4</v>
      </c>
      <c r="Z300" s="28" t="s">
        <v>65</v>
      </c>
    </row>
    <row r="301" spans="2:26" x14ac:dyDescent="0.2">
      <c r="B301" s="28" t="s">
        <v>428</v>
      </c>
      <c r="C301" s="28">
        <v>264</v>
      </c>
      <c r="D301" s="28" t="s">
        <v>128</v>
      </c>
      <c r="E301" s="28" t="s">
        <v>106</v>
      </c>
      <c r="F301" s="28" t="s">
        <v>438</v>
      </c>
      <c r="G301" s="28" t="s">
        <v>64</v>
      </c>
      <c r="H301" s="28">
        <v>60</v>
      </c>
      <c r="I301" s="28">
        <v>26</v>
      </c>
      <c r="J301" s="38">
        <v>-1.5100000000000001E-4</v>
      </c>
      <c r="K301" s="28">
        <v>1</v>
      </c>
      <c r="L301" s="39">
        <v>-1.4899999999999999E-4</v>
      </c>
      <c r="M301" s="28" t="s">
        <v>65</v>
      </c>
      <c r="O301" s="28" t="s">
        <v>428</v>
      </c>
      <c r="P301" s="28">
        <v>264</v>
      </c>
      <c r="Q301" s="28" t="s">
        <v>128</v>
      </c>
      <c r="R301" s="28" t="s">
        <v>612</v>
      </c>
      <c r="S301" s="28" t="s">
        <v>438</v>
      </c>
      <c r="T301" s="28" t="s">
        <v>64</v>
      </c>
      <c r="U301" s="28">
        <v>10</v>
      </c>
      <c r="V301" s="28">
        <v>26</v>
      </c>
      <c r="W301" s="38">
        <v>-1.5100000000000001E-4</v>
      </c>
      <c r="X301" s="28">
        <v>1</v>
      </c>
      <c r="Y301" s="39">
        <v>-1.4899999999999999E-4</v>
      </c>
      <c r="Z301" s="28" t="s">
        <v>65</v>
      </c>
    </row>
    <row r="302" spans="2:26" x14ac:dyDescent="0.2">
      <c r="B302" s="28" t="s">
        <v>428</v>
      </c>
      <c r="C302" s="28">
        <v>252</v>
      </c>
      <c r="D302" s="28" t="s">
        <v>127</v>
      </c>
      <c r="E302" s="28" t="s">
        <v>106</v>
      </c>
      <c r="F302" s="28" t="s">
        <v>439</v>
      </c>
      <c r="G302" s="28" t="s">
        <v>63</v>
      </c>
      <c r="H302" s="28">
        <v>60</v>
      </c>
      <c r="I302" s="28">
        <v>17</v>
      </c>
      <c r="J302" s="38">
        <v>-1.95E-4</v>
      </c>
      <c r="K302" s="28">
        <v>10</v>
      </c>
      <c r="L302" s="39">
        <v>-1.8900000000000001E-4</v>
      </c>
      <c r="M302" s="28" t="s">
        <v>65</v>
      </c>
      <c r="O302" s="28" t="s">
        <v>428</v>
      </c>
      <c r="P302" s="28">
        <v>252</v>
      </c>
      <c r="Q302" s="28" t="s">
        <v>127</v>
      </c>
      <c r="R302" s="28" t="s">
        <v>612</v>
      </c>
      <c r="S302" s="28" t="s">
        <v>439</v>
      </c>
      <c r="T302" s="28" t="s">
        <v>63</v>
      </c>
      <c r="U302" s="28">
        <v>10</v>
      </c>
      <c r="V302" s="28">
        <v>17</v>
      </c>
      <c r="W302" s="38">
        <v>-1.95E-4</v>
      </c>
      <c r="X302" s="28">
        <v>10</v>
      </c>
      <c r="Y302" s="39">
        <v>-1.8900000000000001E-4</v>
      </c>
      <c r="Z302" s="28" t="s">
        <v>65</v>
      </c>
    </row>
    <row r="303" spans="2:26" x14ac:dyDescent="0.2">
      <c r="B303" s="28" t="s">
        <v>428</v>
      </c>
      <c r="C303" s="28">
        <v>252</v>
      </c>
      <c r="D303" s="28" t="s">
        <v>127</v>
      </c>
      <c r="E303" s="28" t="s">
        <v>106</v>
      </c>
      <c r="F303" s="28" t="s">
        <v>440</v>
      </c>
      <c r="G303" s="28" t="s">
        <v>64</v>
      </c>
      <c r="H303" s="28">
        <v>60</v>
      </c>
      <c r="I303" s="28">
        <v>24</v>
      </c>
      <c r="J303" s="38">
        <v>-1.45E-4</v>
      </c>
      <c r="K303" s="28">
        <v>1</v>
      </c>
      <c r="L303" s="39">
        <v>-1.4200000000000001E-4</v>
      </c>
      <c r="M303" s="28" t="s">
        <v>65</v>
      </c>
      <c r="O303" s="28" t="s">
        <v>428</v>
      </c>
      <c r="P303" s="28">
        <v>252</v>
      </c>
      <c r="Q303" s="28" t="s">
        <v>127</v>
      </c>
      <c r="R303" s="28" t="s">
        <v>612</v>
      </c>
      <c r="S303" s="28" t="s">
        <v>440</v>
      </c>
      <c r="T303" s="28" t="s">
        <v>64</v>
      </c>
      <c r="U303" s="28">
        <v>10</v>
      </c>
      <c r="V303" s="28">
        <v>24</v>
      </c>
      <c r="W303" s="38">
        <v>-1.45E-4</v>
      </c>
      <c r="X303" s="28">
        <v>1</v>
      </c>
      <c r="Y303" s="39">
        <v>-1.4200000000000001E-4</v>
      </c>
      <c r="Z303" s="28" t="s">
        <v>65</v>
      </c>
    </row>
    <row r="304" spans="2:26" x14ac:dyDescent="0.2">
      <c r="B304" s="28" t="s">
        <v>428</v>
      </c>
      <c r="C304" s="28">
        <v>268</v>
      </c>
      <c r="D304" s="28" t="s">
        <v>128</v>
      </c>
      <c r="E304" s="28" t="s">
        <v>106</v>
      </c>
      <c r="F304" s="28" t="s">
        <v>441</v>
      </c>
      <c r="G304" s="28" t="s">
        <v>63</v>
      </c>
      <c r="H304" s="28">
        <v>60</v>
      </c>
      <c r="I304" s="28">
        <v>19</v>
      </c>
      <c r="J304" s="38">
        <v>-1.25E-4</v>
      </c>
      <c r="K304" s="28">
        <v>10</v>
      </c>
      <c r="L304" s="39">
        <v>-1.2300000000000001E-4</v>
      </c>
      <c r="M304" s="28" t="s">
        <v>65</v>
      </c>
      <c r="O304" s="28" t="s">
        <v>428</v>
      </c>
      <c r="P304" s="28">
        <v>268</v>
      </c>
      <c r="Q304" s="28" t="s">
        <v>128</v>
      </c>
      <c r="R304" s="28" t="s">
        <v>612</v>
      </c>
      <c r="S304" s="28" t="s">
        <v>441</v>
      </c>
      <c r="T304" s="28" t="s">
        <v>63</v>
      </c>
      <c r="U304" s="28">
        <v>10</v>
      </c>
      <c r="V304" s="28">
        <v>19</v>
      </c>
      <c r="W304" s="38">
        <v>-1.25E-4</v>
      </c>
      <c r="X304" s="28">
        <v>10</v>
      </c>
      <c r="Y304" s="39">
        <v>-1.2300000000000001E-4</v>
      </c>
      <c r="Z304" s="28" t="s">
        <v>65</v>
      </c>
    </row>
    <row r="305" spans="2:26" x14ac:dyDescent="0.2">
      <c r="B305" s="28" t="s">
        <v>428</v>
      </c>
      <c r="C305" s="28">
        <v>268</v>
      </c>
      <c r="D305" s="28" t="s">
        <v>128</v>
      </c>
      <c r="E305" s="28" t="s">
        <v>106</v>
      </c>
      <c r="F305" s="28" t="s">
        <v>442</v>
      </c>
      <c r="G305" s="28" t="s">
        <v>64</v>
      </c>
      <c r="H305" s="28">
        <v>60</v>
      </c>
      <c r="I305" s="28">
        <v>24</v>
      </c>
      <c r="J305" s="38">
        <v>-9.5000000000000005E-5</v>
      </c>
      <c r="K305" s="28">
        <v>1</v>
      </c>
      <c r="L305" s="39">
        <v>-9.5000000000000005E-5</v>
      </c>
      <c r="M305" s="28" t="s">
        <v>65</v>
      </c>
      <c r="O305" s="28" t="s">
        <v>428</v>
      </c>
      <c r="P305" s="28">
        <v>268</v>
      </c>
      <c r="Q305" s="28" t="s">
        <v>128</v>
      </c>
      <c r="R305" s="28" t="s">
        <v>612</v>
      </c>
      <c r="S305" s="28" t="s">
        <v>442</v>
      </c>
      <c r="T305" s="28" t="s">
        <v>64</v>
      </c>
      <c r="U305" s="28">
        <v>10</v>
      </c>
      <c r="V305" s="28">
        <v>24</v>
      </c>
      <c r="W305" s="38">
        <v>-9.5000000000000005E-5</v>
      </c>
      <c r="X305" s="28">
        <v>1</v>
      </c>
      <c r="Y305" s="39">
        <v>-9.5000000000000005E-5</v>
      </c>
      <c r="Z305" s="28" t="s">
        <v>65</v>
      </c>
    </row>
    <row r="306" spans="2:26" x14ac:dyDescent="0.2">
      <c r="B306" s="28" t="s">
        <v>428</v>
      </c>
      <c r="C306" s="28">
        <v>253</v>
      </c>
      <c r="D306" s="28" t="s">
        <v>129</v>
      </c>
      <c r="E306" s="28" t="s">
        <v>106</v>
      </c>
      <c r="F306" s="28" t="s">
        <v>443</v>
      </c>
      <c r="G306" s="28" t="s">
        <v>63</v>
      </c>
      <c r="H306" s="28">
        <v>60</v>
      </c>
      <c r="I306" s="28">
        <v>19</v>
      </c>
      <c r="J306" s="38">
        <v>-2.34E-4</v>
      </c>
      <c r="K306" s="28">
        <v>12</v>
      </c>
      <c r="L306" s="39">
        <v>-2.31E-4</v>
      </c>
      <c r="M306" s="28" t="s">
        <v>65</v>
      </c>
      <c r="O306" s="28" t="s">
        <v>428</v>
      </c>
      <c r="P306" s="28">
        <v>253</v>
      </c>
      <c r="Q306" s="28" t="s">
        <v>129</v>
      </c>
      <c r="R306" s="28" t="s">
        <v>612</v>
      </c>
      <c r="S306" s="28" t="s">
        <v>443</v>
      </c>
      <c r="T306" s="28" t="s">
        <v>63</v>
      </c>
      <c r="U306" s="28">
        <v>10</v>
      </c>
      <c r="V306" s="28">
        <v>19</v>
      </c>
      <c r="W306" s="38">
        <v>-2.34E-4</v>
      </c>
      <c r="X306" s="28">
        <v>12</v>
      </c>
      <c r="Y306" s="39">
        <v>-2.31E-4</v>
      </c>
      <c r="Z306" s="28" t="s">
        <v>65</v>
      </c>
    </row>
    <row r="307" spans="2:26" x14ac:dyDescent="0.2">
      <c r="B307" s="28" t="s">
        <v>428</v>
      </c>
      <c r="C307" s="28">
        <v>253</v>
      </c>
      <c r="D307" s="28" t="s">
        <v>129</v>
      </c>
      <c r="E307" s="28" t="s">
        <v>106</v>
      </c>
      <c r="F307" s="28" t="s">
        <v>444</v>
      </c>
      <c r="G307" s="28" t="s">
        <v>64</v>
      </c>
      <c r="H307" s="28">
        <v>60</v>
      </c>
      <c r="I307" s="28">
        <v>26</v>
      </c>
      <c r="J307" s="38">
        <v>-1.8599999999999999E-4</v>
      </c>
      <c r="K307" s="28">
        <v>1</v>
      </c>
      <c r="L307" s="39">
        <v>-1.85E-4</v>
      </c>
      <c r="M307" s="28" t="s">
        <v>65</v>
      </c>
      <c r="O307" s="28" t="s">
        <v>428</v>
      </c>
      <c r="P307" s="28">
        <v>253</v>
      </c>
      <c r="Q307" s="28" t="s">
        <v>129</v>
      </c>
      <c r="R307" s="28" t="s">
        <v>612</v>
      </c>
      <c r="S307" s="28" t="s">
        <v>444</v>
      </c>
      <c r="T307" s="28" t="s">
        <v>64</v>
      </c>
      <c r="U307" s="28">
        <v>10</v>
      </c>
      <c r="V307" s="28">
        <v>26</v>
      </c>
      <c r="W307" s="38">
        <v>-1.8599999999999999E-4</v>
      </c>
      <c r="X307" s="28">
        <v>1</v>
      </c>
      <c r="Y307" s="39">
        <v>-1.85E-4</v>
      </c>
      <c r="Z307" s="28" t="s">
        <v>65</v>
      </c>
    </row>
    <row r="308" spans="2:26" x14ac:dyDescent="0.2">
      <c r="B308" s="28" t="s">
        <v>428</v>
      </c>
      <c r="C308" s="28">
        <v>271</v>
      </c>
      <c r="D308" s="28" t="s">
        <v>128</v>
      </c>
      <c r="E308" s="28" t="s">
        <v>106</v>
      </c>
      <c r="F308" s="28" t="s">
        <v>445</v>
      </c>
      <c r="G308" s="28" t="s">
        <v>63</v>
      </c>
      <c r="H308" s="28">
        <v>60</v>
      </c>
      <c r="I308" s="28">
        <v>19</v>
      </c>
      <c r="J308" s="38">
        <v>-2.43E-4</v>
      </c>
      <c r="K308" s="28">
        <v>10</v>
      </c>
      <c r="L308" s="39">
        <v>-2.3800000000000001E-4</v>
      </c>
      <c r="M308" s="28" t="s">
        <v>65</v>
      </c>
      <c r="O308" s="28" t="s">
        <v>428</v>
      </c>
      <c r="P308" s="28">
        <v>271</v>
      </c>
      <c r="Q308" s="28" t="s">
        <v>128</v>
      </c>
      <c r="R308" s="28" t="s">
        <v>612</v>
      </c>
      <c r="S308" s="28" t="s">
        <v>445</v>
      </c>
      <c r="T308" s="28" t="s">
        <v>63</v>
      </c>
      <c r="U308" s="28">
        <v>10</v>
      </c>
      <c r="V308" s="28">
        <v>19</v>
      </c>
      <c r="W308" s="38">
        <v>-2.43E-4</v>
      </c>
      <c r="X308" s="28">
        <v>10</v>
      </c>
      <c r="Y308" s="39">
        <v>-2.3800000000000001E-4</v>
      </c>
      <c r="Z308" s="28" t="s">
        <v>65</v>
      </c>
    </row>
    <row r="309" spans="2:26" x14ac:dyDescent="0.2">
      <c r="B309" s="28" t="s">
        <v>428</v>
      </c>
      <c r="C309" s="28">
        <v>271</v>
      </c>
      <c r="D309" s="28" t="s">
        <v>128</v>
      </c>
      <c r="E309" s="28" t="s">
        <v>106</v>
      </c>
      <c r="F309" s="28" t="s">
        <v>446</v>
      </c>
      <c r="G309" s="28" t="s">
        <v>64</v>
      </c>
      <c r="H309" s="28">
        <v>60</v>
      </c>
      <c r="I309" s="28">
        <v>26</v>
      </c>
      <c r="J309" s="38">
        <v>-1.95E-4</v>
      </c>
      <c r="K309" s="28">
        <v>1</v>
      </c>
      <c r="L309" s="39">
        <v>-1.93E-4</v>
      </c>
      <c r="M309" s="28" t="s">
        <v>65</v>
      </c>
      <c r="O309" s="28" t="s">
        <v>428</v>
      </c>
      <c r="P309" s="28">
        <v>271</v>
      </c>
      <c r="Q309" s="28" t="s">
        <v>128</v>
      </c>
      <c r="R309" s="28" t="s">
        <v>612</v>
      </c>
      <c r="S309" s="28" t="s">
        <v>446</v>
      </c>
      <c r="T309" s="28" t="s">
        <v>64</v>
      </c>
      <c r="U309" s="28">
        <v>10</v>
      </c>
      <c r="V309" s="28">
        <v>26</v>
      </c>
      <c r="W309" s="38">
        <v>-1.95E-4</v>
      </c>
      <c r="X309" s="28">
        <v>1</v>
      </c>
      <c r="Y309" s="39">
        <v>-1.93E-4</v>
      </c>
      <c r="Z309" s="28" t="s">
        <v>65</v>
      </c>
    </row>
    <row r="310" spans="2:26" x14ac:dyDescent="0.2">
      <c r="B310" s="28" t="s">
        <v>428</v>
      </c>
      <c r="C310" s="28">
        <v>272</v>
      </c>
      <c r="D310" s="28" t="s">
        <v>128</v>
      </c>
      <c r="E310" s="28" t="s">
        <v>106</v>
      </c>
      <c r="F310" s="28" t="s">
        <v>447</v>
      </c>
      <c r="G310" s="28" t="s">
        <v>63</v>
      </c>
      <c r="H310" s="28">
        <v>60</v>
      </c>
      <c r="I310" s="28">
        <v>19</v>
      </c>
      <c r="J310" s="38">
        <v>-2.4399999999999999E-4</v>
      </c>
      <c r="K310" s="28">
        <v>10</v>
      </c>
      <c r="L310" s="39">
        <v>-2.3900000000000001E-4</v>
      </c>
      <c r="M310" s="28" t="s">
        <v>65</v>
      </c>
      <c r="O310" s="28" t="s">
        <v>428</v>
      </c>
      <c r="P310" s="28">
        <v>272</v>
      </c>
      <c r="Q310" s="28" t="s">
        <v>128</v>
      </c>
      <c r="R310" s="28" t="s">
        <v>612</v>
      </c>
      <c r="S310" s="28" t="s">
        <v>447</v>
      </c>
      <c r="T310" s="28" t="s">
        <v>63</v>
      </c>
      <c r="U310" s="28">
        <v>10</v>
      </c>
      <c r="V310" s="28">
        <v>19</v>
      </c>
      <c r="W310" s="38">
        <v>-2.4399999999999999E-4</v>
      </c>
      <c r="X310" s="28">
        <v>10</v>
      </c>
      <c r="Y310" s="39">
        <v>-2.3900000000000001E-4</v>
      </c>
      <c r="Z310" s="28" t="s">
        <v>65</v>
      </c>
    </row>
    <row r="311" spans="2:26" x14ac:dyDescent="0.2">
      <c r="B311" s="28" t="s">
        <v>428</v>
      </c>
      <c r="C311" s="28">
        <v>272</v>
      </c>
      <c r="D311" s="28" t="s">
        <v>128</v>
      </c>
      <c r="E311" s="28" t="s">
        <v>106</v>
      </c>
      <c r="F311" s="28" t="s">
        <v>448</v>
      </c>
      <c r="G311" s="28" t="s">
        <v>64</v>
      </c>
      <c r="H311" s="28">
        <v>60</v>
      </c>
      <c r="I311" s="28">
        <v>26</v>
      </c>
      <c r="J311" s="38">
        <v>-1.9599999999999999E-4</v>
      </c>
      <c r="K311" s="28">
        <v>1</v>
      </c>
      <c r="L311" s="39">
        <v>-1.93E-4</v>
      </c>
      <c r="M311" s="28" t="s">
        <v>65</v>
      </c>
      <c r="O311" s="28" t="s">
        <v>428</v>
      </c>
      <c r="P311" s="28">
        <v>272</v>
      </c>
      <c r="Q311" s="28" t="s">
        <v>128</v>
      </c>
      <c r="R311" s="28" t="s">
        <v>612</v>
      </c>
      <c r="S311" s="28" t="s">
        <v>448</v>
      </c>
      <c r="T311" s="28" t="s">
        <v>64</v>
      </c>
      <c r="U311" s="28">
        <v>10</v>
      </c>
      <c r="V311" s="28">
        <v>26</v>
      </c>
      <c r="W311" s="38">
        <v>-1.9599999999999999E-4</v>
      </c>
      <c r="X311" s="28">
        <v>1</v>
      </c>
      <c r="Y311" s="39">
        <v>-1.93E-4</v>
      </c>
      <c r="Z311" s="28" t="s">
        <v>65</v>
      </c>
    </row>
    <row r="312" spans="2:26" x14ac:dyDescent="0.2">
      <c r="B312" s="28" t="s">
        <v>428</v>
      </c>
      <c r="C312" s="28">
        <v>255</v>
      </c>
      <c r="D312" s="28" t="s">
        <v>129</v>
      </c>
      <c r="E312" s="28" t="s">
        <v>106</v>
      </c>
      <c r="F312" s="28" t="s">
        <v>449</v>
      </c>
      <c r="G312" s="28" t="s">
        <v>63</v>
      </c>
      <c r="H312" s="28">
        <v>60</v>
      </c>
      <c r="I312" s="28">
        <v>19</v>
      </c>
      <c r="J312" s="38">
        <v>-2.3599999999999999E-4</v>
      </c>
      <c r="K312" s="28">
        <v>12</v>
      </c>
      <c r="L312" s="39">
        <v>-2.33E-4</v>
      </c>
      <c r="M312" s="28" t="s">
        <v>65</v>
      </c>
      <c r="O312" s="28" t="s">
        <v>428</v>
      </c>
      <c r="P312" s="28">
        <v>255</v>
      </c>
      <c r="Q312" s="28" t="s">
        <v>129</v>
      </c>
      <c r="R312" s="28" t="s">
        <v>612</v>
      </c>
      <c r="S312" s="28" t="s">
        <v>449</v>
      </c>
      <c r="T312" s="28" t="s">
        <v>63</v>
      </c>
      <c r="U312" s="28">
        <v>10</v>
      </c>
      <c r="V312" s="28">
        <v>19</v>
      </c>
      <c r="W312" s="38">
        <v>-2.3499999999999999E-4</v>
      </c>
      <c r="X312" s="28">
        <v>12</v>
      </c>
      <c r="Y312" s="39">
        <v>-2.33E-4</v>
      </c>
      <c r="Z312" s="28" t="s">
        <v>65</v>
      </c>
    </row>
    <row r="313" spans="2:26" x14ac:dyDescent="0.2">
      <c r="B313" s="28" t="s">
        <v>428</v>
      </c>
      <c r="C313" s="28">
        <v>255</v>
      </c>
      <c r="D313" s="28" t="s">
        <v>129</v>
      </c>
      <c r="E313" s="28" t="s">
        <v>106</v>
      </c>
      <c r="F313" s="28" t="s">
        <v>450</v>
      </c>
      <c r="G313" s="28" t="s">
        <v>64</v>
      </c>
      <c r="H313" s="28">
        <v>60</v>
      </c>
      <c r="I313" s="28">
        <v>24</v>
      </c>
      <c r="J313" s="38">
        <v>-1.8699999999999999E-4</v>
      </c>
      <c r="K313" s="28">
        <v>7</v>
      </c>
      <c r="L313" s="39">
        <v>-1.8599999999999999E-4</v>
      </c>
      <c r="M313" s="28" t="s">
        <v>65</v>
      </c>
      <c r="O313" s="28" t="s">
        <v>428</v>
      </c>
      <c r="P313" s="28">
        <v>255</v>
      </c>
      <c r="Q313" s="28" t="s">
        <v>129</v>
      </c>
      <c r="R313" s="28" t="s">
        <v>612</v>
      </c>
      <c r="S313" s="28" t="s">
        <v>450</v>
      </c>
      <c r="T313" s="28" t="s">
        <v>64</v>
      </c>
      <c r="U313" s="28">
        <v>10</v>
      </c>
      <c r="V313" s="28">
        <v>24</v>
      </c>
      <c r="W313" s="38">
        <v>-1.8699999999999999E-4</v>
      </c>
      <c r="X313" s="28">
        <v>7</v>
      </c>
      <c r="Y313" s="39">
        <v>-1.8599999999999999E-4</v>
      </c>
      <c r="Z313" s="28" t="s">
        <v>65</v>
      </c>
    </row>
    <row r="314" spans="2:26" x14ac:dyDescent="0.2">
      <c r="B314" s="28" t="s">
        <v>428</v>
      </c>
      <c r="C314" s="28">
        <v>266</v>
      </c>
      <c r="D314" s="28" t="s">
        <v>128</v>
      </c>
      <c r="E314" s="28" t="s">
        <v>106</v>
      </c>
      <c r="F314" s="28" t="s">
        <v>451</v>
      </c>
      <c r="G314" s="28" t="s">
        <v>63</v>
      </c>
      <c r="H314" s="28">
        <v>60</v>
      </c>
      <c r="I314" s="28">
        <v>19</v>
      </c>
      <c r="J314" s="38">
        <v>-2.04E-4</v>
      </c>
      <c r="K314" s="28">
        <v>5</v>
      </c>
      <c r="L314" s="39">
        <v>-1.9900000000000001E-4</v>
      </c>
      <c r="M314" s="28" t="s">
        <v>65</v>
      </c>
      <c r="O314" s="28" t="s">
        <v>428</v>
      </c>
      <c r="P314" s="28">
        <v>266</v>
      </c>
      <c r="Q314" s="28" t="s">
        <v>128</v>
      </c>
      <c r="R314" s="28" t="s">
        <v>612</v>
      </c>
      <c r="S314" s="28" t="s">
        <v>451</v>
      </c>
      <c r="T314" s="28" t="s">
        <v>63</v>
      </c>
      <c r="U314" s="28">
        <v>10</v>
      </c>
      <c r="V314" s="28">
        <v>19</v>
      </c>
      <c r="W314" s="38">
        <v>-2.04E-4</v>
      </c>
      <c r="X314" s="28">
        <v>5</v>
      </c>
      <c r="Y314" s="39">
        <v>-1.9900000000000001E-4</v>
      </c>
      <c r="Z314" s="28" t="s">
        <v>65</v>
      </c>
    </row>
    <row r="315" spans="2:26" x14ac:dyDescent="0.2">
      <c r="B315" s="28" t="s">
        <v>428</v>
      </c>
      <c r="C315" s="28">
        <v>266</v>
      </c>
      <c r="D315" s="28" t="s">
        <v>128</v>
      </c>
      <c r="E315" s="28" t="s">
        <v>106</v>
      </c>
      <c r="F315" s="28" t="s">
        <v>452</v>
      </c>
      <c r="G315" s="28" t="s">
        <v>64</v>
      </c>
      <c r="H315" s="28">
        <v>60</v>
      </c>
      <c r="I315" s="28">
        <v>24</v>
      </c>
      <c r="J315" s="38">
        <v>-1.6100000000000001E-4</v>
      </c>
      <c r="K315" s="28">
        <v>6</v>
      </c>
      <c r="L315" s="39">
        <v>-1.5899999999999999E-4</v>
      </c>
      <c r="M315" s="28" t="s">
        <v>65</v>
      </c>
      <c r="O315" s="28" t="s">
        <v>428</v>
      </c>
      <c r="P315" s="28">
        <v>266</v>
      </c>
      <c r="Q315" s="28" t="s">
        <v>128</v>
      </c>
      <c r="R315" s="28" t="s">
        <v>612</v>
      </c>
      <c r="S315" s="28" t="s">
        <v>452</v>
      </c>
      <c r="T315" s="28" t="s">
        <v>64</v>
      </c>
      <c r="U315" s="28">
        <v>10</v>
      </c>
      <c r="V315" s="28">
        <v>24</v>
      </c>
      <c r="W315" s="38">
        <v>-1.6100000000000001E-4</v>
      </c>
      <c r="X315" s="28">
        <v>6</v>
      </c>
      <c r="Y315" s="39">
        <v>-1.5899999999999999E-4</v>
      </c>
      <c r="Z315" s="28" t="s">
        <v>65</v>
      </c>
    </row>
    <row r="316" spans="2:26" x14ac:dyDescent="0.2">
      <c r="B316" s="28" t="s">
        <v>428</v>
      </c>
      <c r="C316" s="28">
        <v>267</v>
      </c>
      <c r="D316" s="28" t="s">
        <v>128</v>
      </c>
      <c r="E316" s="28" t="s">
        <v>106</v>
      </c>
      <c r="F316" s="28" t="s">
        <v>453</v>
      </c>
      <c r="G316" s="28" t="s">
        <v>63</v>
      </c>
      <c r="H316" s="28">
        <v>60</v>
      </c>
      <c r="I316" s="28">
        <v>21</v>
      </c>
      <c r="J316" s="38">
        <v>-1.25E-4</v>
      </c>
      <c r="K316" s="28">
        <v>5</v>
      </c>
      <c r="L316" s="39">
        <v>-1.2300000000000001E-4</v>
      </c>
      <c r="M316" s="28" t="s">
        <v>65</v>
      </c>
      <c r="O316" s="28" t="s">
        <v>428</v>
      </c>
      <c r="P316" s="28">
        <v>267</v>
      </c>
      <c r="Q316" s="28" t="s">
        <v>128</v>
      </c>
      <c r="R316" s="28" t="s">
        <v>612</v>
      </c>
      <c r="S316" s="28" t="s">
        <v>453</v>
      </c>
      <c r="T316" s="28" t="s">
        <v>63</v>
      </c>
      <c r="U316" s="28">
        <v>10</v>
      </c>
      <c r="V316" s="28">
        <v>21</v>
      </c>
      <c r="W316" s="38">
        <v>-1.25E-4</v>
      </c>
      <c r="X316" s="28">
        <v>5</v>
      </c>
      <c r="Y316" s="39">
        <v>-1.2300000000000001E-4</v>
      </c>
      <c r="Z316" s="28" t="s">
        <v>65</v>
      </c>
    </row>
    <row r="317" spans="2:26" x14ac:dyDescent="0.2">
      <c r="B317" s="28" t="s">
        <v>428</v>
      </c>
      <c r="C317" s="28">
        <v>267</v>
      </c>
      <c r="D317" s="28" t="s">
        <v>128</v>
      </c>
      <c r="E317" s="28" t="s">
        <v>106</v>
      </c>
      <c r="F317" s="28" t="s">
        <v>454</v>
      </c>
      <c r="G317" s="28" t="s">
        <v>64</v>
      </c>
      <c r="H317" s="28">
        <v>60</v>
      </c>
      <c r="I317" s="28">
        <v>24</v>
      </c>
      <c r="J317" s="38">
        <v>-9.5000000000000005E-5</v>
      </c>
      <c r="K317" s="28">
        <v>6</v>
      </c>
      <c r="L317" s="39">
        <v>-9.5000000000000005E-5</v>
      </c>
      <c r="M317" s="28" t="s">
        <v>65</v>
      </c>
      <c r="O317" s="28" t="s">
        <v>428</v>
      </c>
      <c r="P317" s="28">
        <v>267</v>
      </c>
      <c r="Q317" s="28" t="s">
        <v>128</v>
      </c>
      <c r="R317" s="28" t="s">
        <v>612</v>
      </c>
      <c r="S317" s="28" t="s">
        <v>454</v>
      </c>
      <c r="T317" s="28" t="s">
        <v>64</v>
      </c>
      <c r="U317" s="28">
        <v>10</v>
      </c>
      <c r="V317" s="28">
        <v>24</v>
      </c>
      <c r="W317" s="38">
        <v>-9.5000000000000005E-5</v>
      </c>
      <c r="X317" s="28">
        <v>1</v>
      </c>
      <c r="Y317" s="39">
        <v>-9.5000000000000005E-5</v>
      </c>
      <c r="Z317" s="28" t="s">
        <v>65</v>
      </c>
    </row>
    <row r="318" spans="2:26" x14ac:dyDescent="0.2">
      <c r="B318" s="28" t="s">
        <v>428</v>
      </c>
      <c r="C318" s="28">
        <v>254</v>
      </c>
      <c r="D318" s="28" t="s">
        <v>129</v>
      </c>
      <c r="E318" s="28" t="s">
        <v>106</v>
      </c>
      <c r="F318" s="28" t="s">
        <v>455</v>
      </c>
      <c r="G318" s="28" t="s">
        <v>63</v>
      </c>
      <c r="H318" s="28">
        <v>60</v>
      </c>
      <c r="I318" s="28">
        <v>21</v>
      </c>
      <c r="J318" s="38">
        <v>-2.34E-4</v>
      </c>
      <c r="K318" s="28">
        <v>6</v>
      </c>
      <c r="L318" s="39">
        <v>-2.31E-4</v>
      </c>
      <c r="M318" s="28" t="s">
        <v>65</v>
      </c>
      <c r="O318" s="28" t="s">
        <v>428</v>
      </c>
      <c r="P318" s="28">
        <v>254</v>
      </c>
      <c r="Q318" s="28" t="s">
        <v>129</v>
      </c>
      <c r="R318" s="28" t="s">
        <v>612</v>
      </c>
      <c r="S318" s="28" t="s">
        <v>455</v>
      </c>
      <c r="T318" s="28" t="s">
        <v>63</v>
      </c>
      <c r="U318" s="28">
        <v>10</v>
      </c>
      <c r="V318" s="28">
        <v>21</v>
      </c>
      <c r="W318" s="38">
        <v>-2.34E-4</v>
      </c>
      <c r="X318" s="28">
        <v>6</v>
      </c>
      <c r="Y318" s="39">
        <v>-2.31E-4</v>
      </c>
      <c r="Z318" s="28" t="s">
        <v>65</v>
      </c>
    </row>
    <row r="319" spans="2:26" x14ac:dyDescent="0.2">
      <c r="B319" s="28" t="s">
        <v>428</v>
      </c>
      <c r="C319" s="28">
        <v>254</v>
      </c>
      <c r="D319" s="28" t="s">
        <v>129</v>
      </c>
      <c r="E319" s="28" t="s">
        <v>106</v>
      </c>
      <c r="F319" s="28" t="s">
        <v>456</v>
      </c>
      <c r="G319" s="28" t="s">
        <v>64</v>
      </c>
      <c r="H319" s="28">
        <v>60</v>
      </c>
      <c r="I319" s="28">
        <v>24</v>
      </c>
      <c r="J319" s="38">
        <v>-1.8599999999999999E-4</v>
      </c>
      <c r="K319" s="28">
        <v>7</v>
      </c>
      <c r="L319" s="39">
        <v>-1.85E-4</v>
      </c>
      <c r="M319" s="28" t="s">
        <v>65</v>
      </c>
      <c r="O319" s="28" t="s">
        <v>428</v>
      </c>
      <c r="P319" s="28">
        <v>254</v>
      </c>
      <c r="Q319" s="28" t="s">
        <v>129</v>
      </c>
      <c r="R319" s="28" t="s">
        <v>612</v>
      </c>
      <c r="S319" s="28" t="s">
        <v>456</v>
      </c>
      <c r="T319" s="28" t="s">
        <v>64</v>
      </c>
      <c r="U319" s="28">
        <v>10</v>
      </c>
      <c r="V319" s="28">
        <v>24</v>
      </c>
      <c r="W319" s="38">
        <v>-1.8599999999999999E-4</v>
      </c>
      <c r="X319" s="28">
        <v>7</v>
      </c>
      <c r="Y319" s="39">
        <v>-1.85E-4</v>
      </c>
      <c r="Z319" s="28" t="s">
        <v>65</v>
      </c>
    </row>
    <row r="320" spans="2:26" x14ac:dyDescent="0.2">
      <c r="B320" s="28" t="s">
        <v>428</v>
      </c>
      <c r="C320" s="28">
        <v>269</v>
      </c>
      <c r="D320" s="28" t="s">
        <v>128</v>
      </c>
      <c r="E320" s="28" t="s">
        <v>106</v>
      </c>
      <c r="F320" s="28" t="s">
        <v>457</v>
      </c>
      <c r="G320" s="28" t="s">
        <v>63</v>
      </c>
      <c r="H320" s="28">
        <v>60</v>
      </c>
      <c r="I320" s="28">
        <v>21</v>
      </c>
      <c r="J320" s="38">
        <v>-2.43E-4</v>
      </c>
      <c r="K320" s="28">
        <v>5</v>
      </c>
      <c r="L320" s="39">
        <v>-2.3800000000000001E-4</v>
      </c>
      <c r="M320" s="28" t="s">
        <v>65</v>
      </c>
      <c r="O320" s="28" t="s">
        <v>428</v>
      </c>
      <c r="P320" s="28">
        <v>269</v>
      </c>
      <c r="Q320" s="28" t="s">
        <v>128</v>
      </c>
      <c r="R320" s="28" t="s">
        <v>612</v>
      </c>
      <c r="S320" s="28" t="s">
        <v>457</v>
      </c>
      <c r="T320" s="28" t="s">
        <v>63</v>
      </c>
      <c r="U320" s="28">
        <v>10</v>
      </c>
      <c r="V320" s="28">
        <v>21</v>
      </c>
      <c r="W320" s="38">
        <v>-2.43E-4</v>
      </c>
      <c r="X320" s="28">
        <v>5</v>
      </c>
      <c r="Y320" s="39">
        <v>-2.3800000000000001E-4</v>
      </c>
      <c r="Z320" s="28" t="s">
        <v>65</v>
      </c>
    </row>
    <row r="321" spans="2:26" x14ac:dyDescent="0.2">
      <c r="B321" s="28" t="s">
        <v>428</v>
      </c>
      <c r="C321" s="28">
        <v>269</v>
      </c>
      <c r="D321" s="28" t="s">
        <v>128</v>
      </c>
      <c r="E321" s="28" t="s">
        <v>106</v>
      </c>
      <c r="F321" s="28" t="s">
        <v>458</v>
      </c>
      <c r="G321" s="28" t="s">
        <v>64</v>
      </c>
      <c r="H321" s="28">
        <v>60</v>
      </c>
      <c r="I321" s="28">
        <v>24</v>
      </c>
      <c r="J321" s="38">
        <v>-1.95E-4</v>
      </c>
      <c r="K321" s="28">
        <v>6</v>
      </c>
      <c r="L321" s="39">
        <v>-1.93E-4</v>
      </c>
      <c r="M321" s="28" t="s">
        <v>65</v>
      </c>
      <c r="O321" s="28" t="s">
        <v>428</v>
      </c>
      <c r="P321" s="28">
        <v>269</v>
      </c>
      <c r="Q321" s="28" t="s">
        <v>128</v>
      </c>
      <c r="R321" s="28" t="s">
        <v>612</v>
      </c>
      <c r="S321" s="28" t="s">
        <v>458</v>
      </c>
      <c r="T321" s="28" t="s">
        <v>64</v>
      </c>
      <c r="U321" s="28">
        <v>10</v>
      </c>
      <c r="V321" s="28">
        <v>24</v>
      </c>
      <c r="W321" s="38">
        <v>-1.95E-4</v>
      </c>
      <c r="X321" s="28">
        <v>6</v>
      </c>
      <c r="Y321" s="39">
        <v>-1.93E-4</v>
      </c>
      <c r="Z321" s="28" t="s">
        <v>65</v>
      </c>
    </row>
    <row r="322" spans="2:26" x14ac:dyDescent="0.2">
      <c r="B322" s="28" t="s">
        <v>428</v>
      </c>
      <c r="C322" s="28">
        <v>270</v>
      </c>
      <c r="D322" s="28" t="s">
        <v>128</v>
      </c>
      <c r="E322" s="28" t="s">
        <v>106</v>
      </c>
      <c r="F322" s="28" t="s">
        <v>459</v>
      </c>
      <c r="G322" s="28" t="s">
        <v>63</v>
      </c>
      <c r="H322" s="28">
        <v>60</v>
      </c>
      <c r="I322" s="28">
        <v>21</v>
      </c>
      <c r="J322" s="38">
        <v>-2.4399999999999999E-4</v>
      </c>
      <c r="K322" s="28">
        <v>5</v>
      </c>
      <c r="L322" s="39">
        <v>-2.3900000000000001E-4</v>
      </c>
      <c r="M322" s="28" t="s">
        <v>65</v>
      </c>
      <c r="O322" s="28" t="s">
        <v>428</v>
      </c>
      <c r="P322" s="28">
        <v>270</v>
      </c>
      <c r="Q322" s="28" t="s">
        <v>128</v>
      </c>
      <c r="R322" s="28" t="s">
        <v>612</v>
      </c>
      <c r="S322" s="28" t="s">
        <v>459</v>
      </c>
      <c r="T322" s="28" t="s">
        <v>63</v>
      </c>
      <c r="U322" s="28">
        <v>10</v>
      </c>
      <c r="V322" s="28">
        <v>21</v>
      </c>
      <c r="W322" s="38">
        <v>-2.4399999999999999E-4</v>
      </c>
      <c r="X322" s="28">
        <v>5</v>
      </c>
      <c r="Y322" s="39">
        <v>-2.3900000000000001E-4</v>
      </c>
      <c r="Z322" s="28" t="s">
        <v>65</v>
      </c>
    </row>
    <row r="323" spans="2:26" x14ac:dyDescent="0.2">
      <c r="B323" s="28" t="s">
        <v>428</v>
      </c>
      <c r="C323" s="28">
        <v>270</v>
      </c>
      <c r="D323" s="28" t="s">
        <v>128</v>
      </c>
      <c r="E323" s="28" t="s">
        <v>106</v>
      </c>
      <c r="F323" s="28" t="s">
        <v>460</v>
      </c>
      <c r="G323" s="28" t="s">
        <v>64</v>
      </c>
      <c r="H323" s="28">
        <v>60</v>
      </c>
      <c r="I323" s="28">
        <v>24</v>
      </c>
      <c r="J323" s="38">
        <v>-1.9599999999999999E-4</v>
      </c>
      <c r="K323" s="28">
        <v>6</v>
      </c>
      <c r="L323" s="39">
        <v>-1.93E-4</v>
      </c>
      <c r="M323" s="28" t="s">
        <v>65</v>
      </c>
      <c r="O323" s="28" t="s">
        <v>428</v>
      </c>
      <c r="P323" s="28">
        <v>270</v>
      </c>
      <c r="Q323" s="28" t="s">
        <v>128</v>
      </c>
      <c r="R323" s="28" t="s">
        <v>612</v>
      </c>
      <c r="S323" s="28" t="s">
        <v>460</v>
      </c>
      <c r="T323" s="28" t="s">
        <v>64</v>
      </c>
      <c r="U323" s="28">
        <v>10</v>
      </c>
      <c r="V323" s="28">
        <v>24</v>
      </c>
      <c r="W323" s="38">
        <v>-1.9599999999999999E-4</v>
      </c>
      <c r="X323" s="28">
        <v>6</v>
      </c>
      <c r="Y323" s="39">
        <v>-1.93E-4</v>
      </c>
      <c r="Z323" s="28" t="s">
        <v>65</v>
      </c>
    </row>
    <row r="324" spans="2:26" x14ac:dyDescent="0.2">
      <c r="B324" s="28" t="s">
        <v>428</v>
      </c>
      <c r="C324" s="28">
        <v>256</v>
      </c>
      <c r="D324" s="28" t="s">
        <v>129</v>
      </c>
      <c r="E324" s="28" t="s">
        <v>106</v>
      </c>
      <c r="F324" s="28" t="s">
        <v>461</v>
      </c>
      <c r="G324" s="28" t="s">
        <v>63</v>
      </c>
      <c r="H324" s="28">
        <v>60</v>
      </c>
      <c r="I324" s="28">
        <v>21</v>
      </c>
      <c r="J324" s="38">
        <v>-2.3599999999999999E-4</v>
      </c>
      <c r="K324" s="28">
        <v>6</v>
      </c>
      <c r="L324" s="39">
        <v>-2.33E-4</v>
      </c>
      <c r="M324" s="28" t="s">
        <v>65</v>
      </c>
      <c r="O324" s="28" t="s">
        <v>428</v>
      </c>
      <c r="P324" s="28">
        <v>256</v>
      </c>
      <c r="Q324" s="28" t="s">
        <v>129</v>
      </c>
      <c r="R324" s="28" t="s">
        <v>612</v>
      </c>
      <c r="S324" s="28" t="s">
        <v>461</v>
      </c>
      <c r="T324" s="28" t="s">
        <v>63</v>
      </c>
      <c r="U324" s="28">
        <v>10</v>
      </c>
      <c r="V324" s="28">
        <v>21</v>
      </c>
      <c r="W324" s="38">
        <v>-2.3599999999999999E-4</v>
      </c>
      <c r="X324" s="28">
        <v>6</v>
      </c>
      <c r="Y324" s="39">
        <v>-2.33E-4</v>
      </c>
      <c r="Z324" s="28" t="s">
        <v>65</v>
      </c>
    </row>
    <row r="325" spans="2:26" x14ac:dyDescent="0.2">
      <c r="B325" s="28" t="s">
        <v>428</v>
      </c>
      <c r="C325" s="28">
        <v>256</v>
      </c>
      <c r="D325" s="28" t="s">
        <v>129</v>
      </c>
      <c r="E325" s="28" t="s">
        <v>106</v>
      </c>
      <c r="F325" s="28" t="s">
        <v>462</v>
      </c>
      <c r="G325" s="28" t="s">
        <v>64</v>
      </c>
      <c r="H325" s="28">
        <v>60</v>
      </c>
      <c r="I325" s="28">
        <v>24</v>
      </c>
      <c r="J325" s="38">
        <v>-1.8699999999999999E-4</v>
      </c>
      <c r="K325" s="28">
        <v>1</v>
      </c>
      <c r="L325" s="39">
        <v>-1.8599999999999999E-4</v>
      </c>
      <c r="M325" s="28" t="s">
        <v>65</v>
      </c>
      <c r="O325" s="28" t="s">
        <v>428</v>
      </c>
      <c r="P325" s="28">
        <v>256</v>
      </c>
      <c r="Q325" s="28" t="s">
        <v>129</v>
      </c>
      <c r="R325" s="28" t="s">
        <v>612</v>
      </c>
      <c r="S325" s="28" t="s">
        <v>462</v>
      </c>
      <c r="T325" s="28" t="s">
        <v>64</v>
      </c>
      <c r="U325" s="28">
        <v>10</v>
      </c>
      <c r="V325" s="28">
        <v>24</v>
      </c>
      <c r="W325" s="38">
        <v>-1.8699999999999999E-4</v>
      </c>
      <c r="X325" s="28">
        <v>1</v>
      </c>
      <c r="Y325" s="39">
        <v>-1.8599999999999999E-4</v>
      </c>
      <c r="Z325" s="28" t="s">
        <v>65</v>
      </c>
    </row>
    <row r="326" spans="2:26" x14ac:dyDescent="0.2">
      <c r="B326" s="28" t="s">
        <v>428</v>
      </c>
      <c r="C326" s="28">
        <v>265</v>
      </c>
      <c r="D326" s="28" t="s">
        <v>128</v>
      </c>
      <c r="E326" s="28" t="s">
        <v>106</v>
      </c>
      <c r="F326" s="28" t="s">
        <v>463</v>
      </c>
      <c r="G326" s="28" t="s">
        <v>63</v>
      </c>
      <c r="H326" s="28">
        <v>60</v>
      </c>
      <c r="I326" s="28">
        <v>19</v>
      </c>
      <c r="J326" s="38">
        <v>-2.03E-4</v>
      </c>
      <c r="K326" s="28">
        <v>5</v>
      </c>
      <c r="L326" s="39">
        <v>-1.9900000000000001E-4</v>
      </c>
      <c r="M326" s="28" t="s">
        <v>65</v>
      </c>
      <c r="O326" s="28" t="s">
        <v>428</v>
      </c>
      <c r="P326" s="28">
        <v>265</v>
      </c>
      <c r="Q326" s="28" t="s">
        <v>128</v>
      </c>
      <c r="R326" s="28" t="s">
        <v>612</v>
      </c>
      <c r="S326" s="28" t="s">
        <v>463</v>
      </c>
      <c r="T326" s="28" t="s">
        <v>63</v>
      </c>
      <c r="U326" s="28">
        <v>10</v>
      </c>
      <c r="V326" s="28">
        <v>19</v>
      </c>
      <c r="W326" s="38">
        <v>-2.03E-4</v>
      </c>
      <c r="X326" s="28">
        <v>5</v>
      </c>
      <c r="Y326" s="39">
        <v>-1.9900000000000001E-4</v>
      </c>
      <c r="Z326" s="28" t="s">
        <v>65</v>
      </c>
    </row>
    <row r="327" spans="2:26" x14ac:dyDescent="0.2">
      <c r="B327" s="28" t="s">
        <v>428</v>
      </c>
      <c r="C327" s="28">
        <v>265</v>
      </c>
      <c r="D327" s="28" t="s">
        <v>128</v>
      </c>
      <c r="E327" s="28" t="s">
        <v>106</v>
      </c>
      <c r="F327" s="28" t="s">
        <v>464</v>
      </c>
      <c r="G327" s="28" t="s">
        <v>64</v>
      </c>
      <c r="H327" s="28">
        <v>60</v>
      </c>
      <c r="I327" s="28">
        <v>24</v>
      </c>
      <c r="J327" s="38">
        <v>-1.5899999999999999E-4</v>
      </c>
      <c r="K327" s="28">
        <v>1</v>
      </c>
      <c r="L327" s="39">
        <v>-1.5699999999999999E-4</v>
      </c>
      <c r="M327" s="28" t="s">
        <v>65</v>
      </c>
      <c r="O327" s="28" t="s">
        <v>428</v>
      </c>
      <c r="P327" s="28">
        <v>265</v>
      </c>
      <c r="Q327" s="28" t="s">
        <v>128</v>
      </c>
      <c r="R327" s="28" t="s">
        <v>612</v>
      </c>
      <c r="S327" s="28" t="s">
        <v>464</v>
      </c>
      <c r="T327" s="28" t="s">
        <v>64</v>
      </c>
      <c r="U327" s="28">
        <v>10</v>
      </c>
      <c r="V327" s="28">
        <v>24</v>
      </c>
      <c r="W327" s="38">
        <v>-1.5899999999999999E-4</v>
      </c>
      <c r="X327" s="28">
        <v>1</v>
      </c>
      <c r="Y327" s="39">
        <v>-1.5699999999999999E-4</v>
      </c>
      <c r="Z327" s="28" t="s">
        <v>65</v>
      </c>
    </row>
    <row r="328" spans="2:26" x14ac:dyDescent="0.2">
      <c r="B328" s="28" t="s">
        <v>428</v>
      </c>
      <c r="C328" s="28">
        <v>249</v>
      </c>
      <c r="D328" s="28" t="s">
        <v>127</v>
      </c>
      <c r="E328" s="28" t="s">
        <v>106</v>
      </c>
      <c r="F328" s="28" t="s">
        <v>465</v>
      </c>
      <c r="G328" s="28" t="s">
        <v>63</v>
      </c>
      <c r="H328" s="28">
        <v>60</v>
      </c>
      <c r="I328" s="28">
        <v>19</v>
      </c>
      <c r="J328" s="38">
        <v>-1.25E-4</v>
      </c>
      <c r="K328" s="28">
        <v>5</v>
      </c>
      <c r="L328" s="39">
        <v>-1.22E-4</v>
      </c>
      <c r="M328" s="28" t="s">
        <v>65</v>
      </c>
      <c r="O328" s="28" t="s">
        <v>428</v>
      </c>
      <c r="P328" s="28">
        <v>249</v>
      </c>
      <c r="Q328" s="28" t="s">
        <v>127</v>
      </c>
      <c r="R328" s="28" t="s">
        <v>612</v>
      </c>
      <c r="S328" s="28" t="s">
        <v>465</v>
      </c>
      <c r="T328" s="28" t="s">
        <v>63</v>
      </c>
      <c r="U328" s="28">
        <v>10</v>
      </c>
      <c r="V328" s="28">
        <v>19</v>
      </c>
      <c r="W328" s="38">
        <v>-1.25E-4</v>
      </c>
      <c r="X328" s="28">
        <v>5</v>
      </c>
      <c r="Y328" s="39">
        <v>-1.22E-4</v>
      </c>
      <c r="Z328" s="28" t="s">
        <v>65</v>
      </c>
    </row>
    <row r="329" spans="2:26" x14ac:dyDescent="0.2">
      <c r="B329" s="28" t="s">
        <v>428</v>
      </c>
      <c r="C329" s="28">
        <v>249</v>
      </c>
      <c r="D329" s="28" t="s">
        <v>127</v>
      </c>
      <c r="E329" s="28" t="s">
        <v>106</v>
      </c>
      <c r="F329" s="28" t="s">
        <v>466</v>
      </c>
      <c r="G329" s="28" t="s">
        <v>64</v>
      </c>
      <c r="H329" s="28">
        <v>60</v>
      </c>
      <c r="I329" s="28">
        <v>22</v>
      </c>
      <c r="J329" s="38">
        <v>-8.6000000000000003E-5</v>
      </c>
      <c r="K329" s="28">
        <v>6</v>
      </c>
      <c r="L329" s="39">
        <v>-8.5000000000000006E-5</v>
      </c>
      <c r="M329" s="28" t="s">
        <v>65</v>
      </c>
      <c r="O329" s="28" t="s">
        <v>428</v>
      </c>
      <c r="P329" s="28">
        <v>249</v>
      </c>
      <c r="Q329" s="28" t="s">
        <v>127</v>
      </c>
      <c r="R329" s="28" t="s">
        <v>612</v>
      </c>
      <c r="S329" s="28" t="s">
        <v>466</v>
      </c>
      <c r="T329" s="28" t="s">
        <v>64</v>
      </c>
      <c r="U329" s="28">
        <v>10</v>
      </c>
      <c r="V329" s="28">
        <v>22</v>
      </c>
      <c r="W329" s="38">
        <v>-8.6000000000000003E-5</v>
      </c>
      <c r="X329" s="28">
        <v>6</v>
      </c>
      <c r="Y329" s="39">
        <v>-8.5000000000000006E-5</v>
      </c>
      <c r="Z329" s="28" t="s">
        <v>65</v>
      </c>
    </row>
    <row r="330" spans="2:26" x14ac:dyDescent="0.2">
      <c r="B330" s="28" t="s">
        <v>428</v>
      </c>
      <c r="C330" s="28">
        <v>261</v>
      </c>
      <c r="D330" s="28" t="s">
        <v>128</v>
      </c>
      <c r="E330" s="28" t="s">
        <v>106</v>
      </c>
      <c r="F330" s="28" t="s">
        <v>467</v>
      </c>
      <c r="G330" s="28" t="s">
        <v>63</v>
      </c>
      <c r="H330" s="28">
        <v>60</v>
      </c>
      <c r="I330" s="28">
        <v>21</v>
      </c>
      <c r="J330" s="38">
        <v>-2.03E-4</v>
      </c>
      <c r="K330" s="28">
        <v>5</v>
      </c>
      <c r="L330" s="39">
        <v>-1.9699999999999999E-4</v>
      </c>
      <c r="M330" s="28" t="s">
        <v>65</v>
      </c>
      <c r="O330" s="28" t="s">
        <v>428</v>
      </c>
      <c r="P330" s="28">
        <v>261</v>
      </c>
      <c r="Q330" s="28" t="s">
        <v>128</v>
      </c>
      <c r="R330" s="28" t="s">
        <v>612</v>
      </c>
      <c r="S330" s="28" t="s">
        <v>467</v>
      </c>
      <c r="T330" s="28" t="s">
        <v>63</v>
      </c>
      <c r="U330" s="28">
        <v>10</v>
      </c>
      <c r="V330" s="28">
        <v>21</v>
      </c>
      <c r="W330" s="38">
        <v>-2.03E-4</v>
      </c>
      <c r="X330" s="28">
        <v>5</v>
      </c>
      <c r="Y330" s="39">
        <v>-1.9699999999999999E-4</v>
      </c>
      <c r="Z330" s="28" t="s">
        <v>65</v>
      </c>
    </row>
    <row r="331" spans="2:26" x14ac:dyDescent="0.2">
      <c r="B331" s="28" t="s">
        <v>428</v>
      </c>
      <c r="C331" s="28">
        <v>261</v>
      </c>
      <c r="D331" s="28" t="s">
        <v>128</v>
      </c>
      <c r="E331" s="28" t="s">
        <v>106</v>
      </c>
      <c r="F331" s="28" t="s">
        <v>468</v>
      </c>
      <c r="G331" s="28" t="s">
        <v>64</v>
      </c>
      <c r="H331" s="28">
        <v>60</v>
      </c>
      <c r="I331" s="28">
        <v>24</v>
      </c>
      <c r="J331" s="38">
        <v>-1.4999999999999999E-4</v>
      </c>
      <c r="K331" s="28">
        <v>6</v>
      </c>
      <c r="L331" s="39">
        <v>-1.47E-4</v>
      </c>
      <c r="M331" s="28" t="s">
        <v>65</v>
      </c>
      <c r="O331" s="28" t="s">
        <v>428</v>
      </c>
      <c r="P331" s="28">
        <v>261</v>
      </c>
      <c r="Q331" s="28" t="s">
        <v>128</v>
      </c>
      <c r="R331" s="28" t="s">
        <v>612</v>
      </c>
      <c r="S331" s="28" t="s">
        <v>468</v>
      </c>
      <c r="T331" s="28" t="s">
        <v>64</v>
      </c>
      <c r="U331" s="28">
        <v>10</v>
      </c>
      <c r="V331" s="28">
        <v>24</v>
      </c>
      <c r="W331" s="38">
        <v>-1.4999999999999999E-4</v>
      </c>
      <c r="X331" s="28">
        <v>6</v>
      </c>
      <c r="Y331" s="39">
        <v>-1.4799999999999999E-4</v>
      </c>
      <c r="Z331" s="28" t="s">
        <v>65</v>
      </c>
    </row>
    <row r="332" spans="2:26" x14ac:dyDescent="0.2">
      <c r="B332" s="28" t="s">
        <v>428</v>
      </c>
      <c r="C332" s="28">
        <v>257</v>
      </c>
      <c r="D332" s="28" t="s">
        <v>129</v>
      </c>
      <c r="E332" s="28" t="s">
        <v>106</v>
      </c>
      <c r="F332" s="28" t="s">
        <v>469</v>
      </c>
      <c r="G332" s="28" t="s">
        <v>63</v>
      </c>
      <c r="H332" s="28">
        <v>60</v>
      </c>
      <c r="I332" s="28">
        <v>21</v>
      </c>
      <c r="J332" s="38">
        <v>-2.05E-4</v>
      </c>
      <c r="K332" s="28">
        <v>6</v>
      </c>
      <c r="L332" s="39">
        <v>-2.0100000000000001E-4</v>
      </c>
      <c r="M332" s="28" t="s">
        <v>65</v>
      </c>
      <c r="O332" s="28" t="s">
        <v>428</v>
      </c>
      <c r="P332" s="28">
        <v>257</v>
      </c>
      <c r="Q332" s="28" t="s">
        <v>129</v>
      </c>
      <c r="R332" s="28" t="s">
        <v>612</v>
      </c>
      <c r="S332" s="28" t="s">
        <v>469</v>
      </c>
      <c r="T332" s="28" t="s">
        <v>63</v>
      </c>
      <c r="U332" s="28">
        <v>10</v>
      </c>
      <c r="V332" s="28">
        <v>21</v>
      </c>
      <c r="W332" s="38">
        <v>-2.05E-4</v>
      </c>
      <c r="X332" s="28">
        <v>6</v>
      </c>
      <c r="Y332" s="39">
        <v>-2.0100000000000001E-4</v>
      </c>
      <c r="Z332" s="28" t="s">
        <v>65</v>
      </c>
    </row>
    <row r="333" spans="2:26" x14ac:dyDescent="0.2">
      <c r="B333" s="28" t="s">
        <v>428</v>
      </c>
      <c r="C333" s="28">
        <v>257</v>
      </c>
      <c r="D333" s="28" t="s">
        <v>129</v>
      </c>
      <c r="E333" s="28" t="s">
        <v>106</v>
      </c>
      <c r="F333" s="28" t="s">
        <v>470</v>
      </c>
      <c r="G333" s="28" t="s">
        <v>64</v>
      </c>
      <c r="H333" s="28">
        <v>60</v>
      </c>
      <c r="I333" s="28">
        <v>24</v>
      </c>
      <c r="J333" s="38">
        <v>-1.4899999999999999E-4</v>
      </c>
      <c r="K333" s="28">
        <v>7</v>
      </c>
      <c r="L333" s="39">
        <v>-1.47E-4</v>
      </c>
      <c r="M333" s="28" t="s">
        <v>65</v>
      </c>
      <c r="O333" s="28" t="s">
        <v>428</v>
      </c>
      <c r="P333" s="28">
        <v>257</v>
      </c>
      <c r="Q333" s="28" t="s">
        <v>129</v>
      </c>
      <c r="R333" s="28" t="s">
        <v>612</v>
      </c>
      <c r="S333" s="28" t="s">
        <v>470</v>
      </c>
      <c r="T333" s="28" t="s">
        <v>64</v>
      </c>
      <c r="U333" s="28">
        <v>10</v>
      </c>
      <c r="V333" s="28">
        <v>24</v>
      </c>
      <c r="W333" s="38">
        <v>-1.4899999999999999E-4</v>
      </c>
      <c r="X333" s="28">
        <v>7</v>
      </c>
      <c r="Y333" s="39">
        <v>-1.47E-4</v>
      </c>
      <c r="Z333" s="28" t="s">
        <v>65</v>
      </c>
    </row>
    <row r="334" spans="2:26" x14ac:dyDescent="0.2">
      <c r="B334" s="28" t="s">
        <v>428</v>
      </c>
      <c r="C334" s="28">
        <v>258</v>
      </c>
      <c r="D334" s="28" t="s">
        <v>129</v>
      </c>
      <c r="E334" s="28" t="s">
        <v>106</v>
      </c>
      <c r="F334" s="28" t="s">
        <v>471</v>
      </c>
      <c r="G334" s="28" t="s">
        <v>63</v>
      </c>
      <c r="H334" s="28">
        <v>60</v>
      </c>
      <c r="I334" s="28">
        <v>21</v>
      </c>
      <c r="J334" s="38">
        <v>-2.05E-4</v>
      </c>
      <c r="K334" s="28">
        <v>6</v>
      </c>
      <c r="L334" s="39">
        <v>-2.0100000000000001E-4</v>
      </c>
      <c r="M334" s="28" t="s">
        <v>65</v>
      </c>
      <c r="O334" s="28" t="s">
        <v>428</v>
      </c>
      <c r="P334" s="28">
        <v>258</v>
      </c>
      <c r="Q334" s="28" t="s">
        <v>129</v>
      </c>
      <c r="R334" s="28" t="s">
        <v>612</v>
      </c>
      <c r="S334" s="28" t="s">
        <v>471</v>
      </c>
      <c r="T334" s="28" t="s">
        <v>63</v>
      </c>
      <c r="U334" s="28">
        <v>10</v>
      </c>
      <c r="V334" s="28">
        <v>21</v>
      </c>
      <c r="W334" s="38">
        <v>-2.05E-4</v>
      </c>
      <c r="X334" s="28">
        <v>6</v>
      </c>
      <c r="Y334" s="39">
        <v>-2.0100000000000001E-4</v>
      </c>
      <c r="Z334" s="28" t="s">
        <v>65</v>
      </c>
    </row>
    <row r="335" spans="2:26" x14ac:dyDescent="0.2">
      <c r="B335" s="28" t="s">
        <v>428</v>
      </c>
      <c r="C335" s="28">
        <v>258</v>
      </c>
      <c r="D335" s="28" t="s">
        <v>129</v>
      </c>
      <c r="E335" s="28" t="s">
        <v>106</v>
      </c>
      <c r="F335" s="28" t="s">
        <v>472</v>
      </c>
      <c r="G335" s="28" t="s">
        <v>64</v>
      </c>
      <c r="H335" s="28">
        <v>60</v>
      </c>
      <c r="I335" s="28">
        <v>24</v>
      </c>
      <c r="J335" s="38">
        <v>-1.4899999999999999E-4</v>
      </c>
      <c r="K335" s="28">
        <v>7</v>
      </c>
      <c r="L335" s="39">
        <v>-1.47E-4</v>
      </c>
      <c r="M335" s="28" t="s">
        <v>65</v>
      </c>
      <c r="O335" s="28" t="s">
        <v>428</v>
      </c>
      <c r="P335" s="28">
        <v>258</v>
      </c>
      <c r="Q335" s="28" t="s">
        <v>129</v>
      </c>
      <c r="R335" s="28" t="s">
        <v>612</v>
      </c>
      <c r="S335" s="28" t="s">
        <v>472</v>
      </c>
      <c r="T335" s="28" t="s">
        <v>64</v>
      </c>
      <c r="U335" s="28">
        <v>10</v>
      </c>
      <c r="V335" s="28">
        <v>24</v>
      </c>
      <c r="W335" s="38">
        <v>-1.4899999999999999E-4</v>
      </c>
      <c r="X335" s="28">
        <v>7</v>
      </c>
      <c r="Y335" s="39">
        <v>-1.47E-4</v>
      </c>
      <c r="Z335" s="28" t="s">
        <v>65</v>
      </c>
    </row>
    <row r="336" spans="2:26" x14ac:dyDescent="0.2">
      <c r="B336" s="28" t="s">
        <v>428</v>
      </c>
      <c r="C336" s="28">
        <v>262</v>
      </c>
      <c r="D336" s="28" t="s">
        <v>128</v>
      </c>
      <c r="E336" s="28" t="s">
        <v>106</v>
      </c>
      <c r="F336" s="28" t="s">
        <v>473</v>
      </c>
      <c r="G336" s="28" t="s">
        <v>63</v>
      </c>
      <c r="H336" s="28">
        <v>60</v>
      </c>
      <c r="I336" s="28">
        <v>21</v>
      </c>
      <c r="J336" s="38">
        <v>-2.04E-4</v>
      </c>
      <c r="K336" s="28">
        <v>5</v>
      </c>
      <c r="L336" s="39">
        <v>-1.9799999999999999E-4</v>
      </c>
      <c r="M336" s="28" t="s">
        <v>65</v>
      </c>
      <c r="O336" s="28" t="s">
        <v>428</v>
      </c>
      <c r="P336" s="28">
        <v>262</v>
      </c>
      <c r="Q336" s="28" t="s">
        <v>128</v>
      </c>
      <c r="R336" s="28" t="s">
        <v>612</v>
      </c>
      <c r="S336" s="28" t="s">
        <v>473</v>
      </c>
      <c r="T336" s="28" t="s">
        <v>63</v>
      </c>
      <c r="U336" s="28">
        <v>10</v>
      </c>
      <c r="V336" s="28">
        <v>21</v>
      </c>
      <c r="W336" s="38">
        <v>-2.04E-4</v>
      </c>
      <c r="X336" s="28">
        <v>5</v>
      </c>
      <c r="Y336" s="39">
        <v>-1.9799999999999999E-4</v>
      </c>
      <c r="Z336" s="28" t="s">
        <v>65</v>
      </c>
    </row>
    <row r="337" spans="2:26" x14ac:dyDescent="0.2">
      <c r="B337" s="28" t="s">
        <v>428</v>
      </c>
      <c r="C337" s="28">
        <v>262</v>
      </c>
      <c r="D337" s="28" t="s">
        <v>128</v>
      </c>
      <c r="E337" s="28" t="s">
        <v>106</v>
      </c>
      <c r="F337" s="28" t="s">
        <v>474</v>
      </c>
      <c r="G337" s="28" t="s">
        <v>64</v>
      </c>
      <c r="H337" s="28">
        <v>60</v>
      </c>
      <c r="I337" s="28">
        <v>24</v>
      </c>
      <c r="J337" s="38">
        <v>-1.5100000000000001E-4</v>
      </c>
      <c r="K337" s="28">
        <v>6</v>
      </c>
      <c r="L337" s="39">
        <v>-1.4799999999999999E-4</v>
      </c>
      <c r="M337" s="28" t="s">
        <v>65</v>
      </c>
      <c r="O337" s="28" t="s">
        <v>428</v>
      </c>
      <c r="P337" s="28">
        <v>262</v>
      </c>
      <c r="Q337" s="28" t="s">
        <v>128</v>
      </c>
      <c r="R337" s="28" t="s">
        <v>612</v>
      </c>
      <c r="S337" s="28" t="s">
        <v>474</v>
      </c>
      <c r="T337" s="28" t="s">
        <v>64</v>
      </c>
      <c r="U337" s="28">
        <v>10</v>
      </c>
      <c r="V337" s="28">
        <v>24</v>
      </c>
      <c r="W337" s="38">
        <v>-1.5100000000000001E-4</v>
      </c>
      <c r="X337" s="28">
        <v>6</v>
      </c>
      <c r="Y337" s="39">
        <v>-1.4799999999999999E-4</v>
      </c>
      <c r="Z337" s="28" t="s">
        <v>65</v>
      </c>
    </row>
    <row r="338" spans="2:26" x14ac:dyDescent="0.2">
      <c r="B338" s="28" t="s">
        <v>428</v>
      </c>
      <c r="C338" s="28">
        <v>250</v>
      </c>
      <c r="D338" s="28" t="s">
        <v>127</v>
      </c>
      <c r="E338" s="28" t="s">
        <v>106</v>
      </c>
      <c r="F338" s="28" t="s">
        <v>475</v>
      </c>
      <c r="G338" s="28" t="s">
        <v>63</v>
      </c>
      <c r="H338" s="28">
        <v>60</v>
      </c>
      <c r="I338" s="28">
        <v>19</v>
      </c>
      <c r="J338" s="38">
        <v>-1.94E-4</v>
      </c>
      <c r="K338" s="28">
        <v>5</v>
      </c>
      <c r="L338" s="39">
        <v>-1.8799999999999999E-4</v>
      </c>
      <c r="M338" s="28" t="s">
        <v>65</v>
      </c>
      <c r="O338" s="28" t="s">
        <v>428</v>
      </c>
      <c r="P338" s="28">
        <v>250</v>
      </c>
      <c r="Q338" s="28" t="s">
        <v>127</v>
      </c>
      <c r="R338" s="28" t="s">
        <v>612</v>
      </c>
      <c r="S338" s="28" t="s">
        <v>475</v>
      </c>
      <c r="T338" s="28" t="s">
        <v>63</v>
      </c>
      <c r="U338" s="28">
        <v>10</v>
      </c>
      <c r="V338" s="28">
        <v>19</v>
      </c>
      <c r="W338" s="38">
        <v>-1.94E-4</v>
      </c>
      <c r="X338" s="28">
        <v>5</v>
      </c>
      <c r="Y338" s="39">
        <v>-1.8799999999999999E-4</v>
      </c>
      <c r="Z338" s="28" t="s">
        <v>65</v>
      </c>
    </row>
    <row r="339" spans="2:26" x14ac:dyDescent="0.2">
      <c r="B339" s="28" t="s">
        <v>428</v>
      </c>
      <c r="C339" s="28">
        <v>250</v>
      </c>
      <c r="D339" s="28" t="s">
        <v>127</v>
      </c>
      <c r="E339" s="28" t="s">
        <v>106</v>
      </c>
      <c r="F339" s="28" t="s">
        <v>476</v>
      </c>
      <c r="G339" s="28" t="s">
        <v>64</v>
      </c>
      <c r="H339" s="28">
        <v>60</v>
      </c>
      <c r="I339" s="28">
        <v>22</v>
      </c>
      <c r="J339" s="38">
        <v>-1.4200000000000001E-4</v>
      </c>
      <c r="K339" s="28">
        <v>6</v>
      </c>
      <c r="L339" s="39">
        <v>-1.3899999999999999E-4</v>
      </c>
      <c r="M339" s="28" t="s">
        <v>65</v>
      </c>
      <c r="O339" s="28" t="s">
        <v>428</v>
      </c>
      <c r="P339" s="28">
        <v>250</v>
      </c>
      <c r="Q339" s="28" t="s">
        <v>127</v>
      </c>
      <c r="R339" s="28" t="s">
        <v>612</v>
      </c>
      <c r="S339" s="28" t="s">
        <v>476</v>
      </c>
      <c r="T339" s="28" t="s">
        <v>64</v>
      </c>
      <c r="U339" s="28">
        <v>10</v>
      </c>
      <c r="V339" s="28">
        <v>22</v>
      </c>
      <c r="W339" s="38">
        <v>-1.4200000000000001E-4</v>
      </c>
      <c r="X339" s="28">
        <v>6</v>
      </c>
      <c r="Y339" s="39">
        <v>-1.3899999999999999E-4</v>
      </c>
      <c r="Z339" s="28" t="s">
        <v>65</v>
      </c>
    </row>
    <row r="340" spans="2:26" x14ac:dyDescent="0.2">
      <c r="B340" s="28" t="s">
        <v>477</v>
      </c>
      <c r="C340" s="28">
        <v>65</v>
      </c>
      <c r="D340" s="28" t="s">
        <v>127</v>
      </c>
      <c r="E340" s="28" t="s">
        <v>106</v>
      </c>
      <c r="F340" s="28" t="s">
        <v>478</v>
      </c>
      <c r="G340" s="28" t="s">
        <v>63</v>
      </c>
      <c r="H340" s="28">
        <v>60</v>
      </c>
      <c r="I340" s="28">
        <v>17</v>
      </c>
      <c r="J340" s="38">
        <v>-1.7000000000000001E-4</v>
      </c>
      <c r="K340" s="28">
        <v>10</v>
      </c>
      <c r="L340" s="39">
        <v>-1.64E-4</v>
      </c>
      <c r="M340" s="28" t="s">
        <v>65</v>
      </c>
      <c r="O340" s="28" t="s">
        <v>477</v>
      </c>
      <c r="P340" s="28">
        <v>65</v>
      </c>
      <c r="Q340" s="28" t="s">
        <v>127</v>
      </c>
      <c r="R340" s="28" t="s">
        <v>612</v>
      </c>
      <c r="S340" s="28" t="s">
        <v>478</v>
      </c>
      <c r="T340" s="28" t="s">
        <v>63</v>
      </c>
      <c r="U340" s="28">
        <v>10</v>
      </c>
      <c r="V340" s="28">
        <v>17</v>
      </c>
      <c r="W340" s="38">
        <v>-1.7000000000000001E-4</v>
      </c>
      <c r="X340" s="28">
        <v>10</v>
      </c>
      <c r="Y340" s="39">
        <v>-1.64E-4</v>
      </c>
      <c r="Z340" s="28" t="s">
        <v>65</v>
      </c>
    </row>
    <row r="341" spans="2:26" x14ac:dyDescent="0.2">
      <c r="B341" s="28" t="s">
        <v>477</v>
      </c>
      <c r="C341" s="28">
        <v>65</v>
      </c>
      <c r="D341" s="28" t="s">
        <v>127</v>
      </c>
      <c r="E341" s="28" t="s">
        <v>106</v>
      </c>
      <c r="F341" s="28" t="s">
        <v>479</v>
      </c>
      <c r="G341" s="28" t="s">
        <v>64</v>
      </c>
      <c r="H341" s="28">
        <v>60</v>
      </c>
      <c r="I341" s="28">
        <v>19</v>
      </c>
      <c r="J341" s="38">
        <v>-1.13E-4</v>
      </c>
      <c r="K341" s="28">
        <v>5</v>
      </c>
      <c r="L341" s="39">
        <v>-1.11E-4</v>
      </c>
      <c r="M341" s="28" t="s">
        <v>65</v>
      </c>
      <c r="O341" s="28" t="s">
        <v>477</v>
      </c>
      <c r="P341" s="28">
        <v>65</v>
      </c>
      <c r="Q341" s="28" t="s">
        <v>127</v>
      </c>
      <c r="R341" s="28" t="s">
        <v>612</v>
      </c>
      <c r="S341" s="28" t="s">
        <v>479</v>
      </c>
      <c r="T341" s="28" t="s">
        <v>64</v>
      </c>
      <c r="U341" s="28">
        <v>10</v>
      </c>
      <c r="V341" s="28">
        <v>19</v>
      </c>
      <c r="W341" s="38">
        <v>-1.13E-4</v>
      </c>
      <c r="X341" s="28">
        <v>5</v>
      </c>
      <c r="Y341" s="39">
        <v>-1.11E-4</v>
      </c>
      <c r="Z341" s="28" t="s">
        <v>65</v>
      </c>
    </row>
    <row r="342" spans="2:26" x14ac:dyDescent="0.2">
      <c r="B342" s="28" t="s">
        <v>477</v>
      </c>
      <c r="C342" s="28">
        <v>77</v>
      </c>
      <c r="D342" s="28" t="s">
        <v>128</v>
      </c>
      <c r="E342" s="28" t="s">
        <v>106</v>
      </c>
      <c r="F342" s="28" t="s">
        <v>480</v>
      </c>
      <c r="G342" s="28" t="s">
        <v>63</v>
      </c>
      <c r="H342" s="28">
        <v>60</v>
      </c>
      <c r="I342" s="28">
        <v>19</v>
      </c>
      <c r="J342" s="38">
        <v>-2.4800000000000001E-4</v>
      </c>
      <c r="K342" s="28">
        <v>10</v>
      </c>
      <c r="L342" s="39">
        <v>-2.41E-4</v>
      </c>
      <c r="M342" s="28" t="s">
        <v>65</v>
      </c>
      <c r="O342" s="28" t="s">
        <v>477</v>
      </c>
      <c r="P342" s="28">
        <v>77</v>
      </c>
      <c r="Q342" s="28" t="s">
        <v>128</v>
      </c>
      <c r="R342" s="28" t="s">
        <v>612</v>
      </c>
      <c r="S342" s="28" t="s">
        <v>480</v>
      </c>
      <c r="T342" s="28" t="s">
        <v>63</v>
      </c>
      <c r="U342" s="28">
        <v>10</v>
      </c>
      <c r="V342" s="28">
        <v>19</v>
      </c>
      <c r="W342" s="38">
        <v>-2.4800000000000001E-4</v>
      </c>
      <c r="X342" s="28">
        <v>10</v>
      </c>
      <c r="Y342" s="39">
        <v>-2.41E-4</v>
      </c>
      <c r="Z342" s="28" t="s">
        <v>65</v>
      </c>
    </row>
    <row r="343" spans="2:26" x14ac:dyDescent="0.2">
      <c r="B343" s="28" t="s">
        <v>477</v>
      </c>
      <c r="C343" s="28">
        <v>77</v>
      </c>
      <c r="D343" s="28" t="s">
        <v>128</v>
      </c>
      <c r="E343" s="28" t="s">
        <v>106</v>
      </c>
      <c r="F343" s="28" t="s">
        <v>481</v>
      </c>
      <c r="G343" s="28" t="s">
        <v>64</v>
      </c>
      <c r="H343" s="28">
        <v>60</v>
      </c>
      <c r="I343" s="28">
        <v>26</v>
      </c>
      <c r="J343" s="38">
        <v>-1.3899999999999999E-4</v>
      </c>
      <c r="K343" s="28">
        <v>1</v>
      </c>
      <c r="L343" s="39">
        <v>-1.3799999999999999E-4</v>
      </c>
      <c r="M343" s="28" t="s">
        <v>65</v>
      </c>
      <c r="O343" s="28" t="s">
        <v>477</v>
      </c>
      <c r="P343" s="28">
        <v>77</v>
      </c>
      <c r="Q343" s="28" t="s">
        <v>128</v>
      </c>
      <c r="R343" s="28" t="s">
        <v>612</v>
      </c>
      <c r="S343" s="28" t="s">
        <v>481</v>
      </c>
      <c r="T343" s="28" t="s">
        <v>64</v>
      </c>
      <c r="U343" s="28">
        <v>10</v>
      </c>
      <c r="V343" s="28">
        <v>26</v>
      </c>
      <c r="W343" s="38">
        <v>-1.3899999999999999E-4</v>
      </c>
      <c r="X343" s="28">
        <v>1</v>
      </c>
      <c r="Y343" s="39">
        <v>-1.3799999999999999E-4</v>
      </c>
      <c r="Z343" s="28" t="s">
        <v>65</v>
      </c>
    </row>
    <row r="344" spans="2:26" x14ac:dyDescent="0.2">
      <c r="B344" s="28" t="s">
        <v>477</v>
      </c>
      <c r="C344" s="28">
        <v>73</v>
      </c>
      <c r="D344" s="28" t="s">
        <v>129</v>
      </c>
      <c r="E344" s="28" t="s">
        <v>106</v>
      </c>
      <c r="F344" s="28" t="s">
        <v>482</v>
      </c>
      <c r="G344" s="28" t="s">
        <v>63</v>
      </c>
      <c r="H344" s="28">
        <v>60</v>
      </c>
      <c r="I344" s="28">
        <v>19</v>
      </c>
      <c r="J344" s="38">
        <v>-2.61E-4</v>
      </c>
      <c r="K344" s="28">
        <v>12</v>
      </c>
      <c r="L344" s="39">
        <v>-2.5500000000000002E-4</v>
      </c>
      <c r="M344" s="28" t="s">
        <v>65</v>
      </c>
      <c r="O344" s="28" t="s">
        <v>477</v>
      </c>
      <c r="P344" s="28">
        <v>73</v>
      </c>
      <c r="Q344" s="28" t="s">
        <v>129</v>
      </c>
      <c r="R344" s="28" t="s">
        <v>612</v>
      </c>
      <c r="S344" s="28" t="s">
        <v>482</v>
      </c>
      <c r="T344" s="28" t="s">
        <v>63</v>
      </c>
      <c r="U344" s="28">
        <v>10</v>
      </c>
      <c r="V344" s="28">
        <v>19</v>
      </c>
      <c r="W344" s="38">
        <v>-2.61E-4</v>
      </c>
      <c r="X344" s="28">
        <v>12</v>
      </c>
      <c r="Y344" s="39">
        <v>-2.5500000000000002E-4</v>
      </c>
      <c r="Z344" s="28" t="s">
        <v>65</v>
      </c>
    </row>
    <row r="345" spans="2:26" x14ac:dyDescent="0.2">
      <c r="B345" s="28" t="s">
        <v>477</v>
      </c>
      <c r="C345" s="28">
        <v>73</v>
      </c>
      <c r="D345" s="28" t="s">
        <v>129</v>
      </c>
      <c r="E345" s="28" t="s">
        <v>106</v>
      </c>
      <c r="F345" s="28" t="s">
        <v>483</v>
      </c>
      <c r="G345" s="28" t="s">
        <v>64</v>
      </c>
      <c r="H345" s="28">
        <v>60</v>
      </c>
      <c r="I345" s="28">
        <v>21</v>
      </c>
      <c r="J345" s="38">
        <v>-1.4799999999999999E-4</v>
      </c>
      <c r="K345" s="28">
        <v>6</v>
      </c>
      <c r="L345" s="39">
        <v>-1.46E-4</v>
      </c>
      <c r="M345" s="28" t="s">
        <v>65</v>
      </c>
      <c r="O345" s="28" t="s">
        <v>477</v>
      </c>
      <c r="P345" s="28">
        <v>73</v>
      </c>
      <c r="Q345" s="28" t="s">
        <v>129</v>
      </c>
      <c r="R345" s="28" t="s">
        <v>612</v>
      </c>
      <c r="S345" s="28" t="s">
        <v>483</v>
      </c>
      <c r="T345" s="28" t="s">
        <v>64</v>
      </c>
      <c r="U345" s="28">
        <v>10</v>
      </c>
      <c r="V345" s="28">
        <v>21</v>
      </c>
      <c r="W345" s="38">
        <v>-1.4799999999999999E-4</v>
      </c>
      <c r="X345" s="28">
        <v>6</v>
      </c>
      <c r="Y345" s="39">
        <v>-1.46E-4</v>
      </c>
      <c r="Z345" s="28" t="s">
        <v>65</v>
      </c>
    </row>
    <row r="346" spans="2:26" x14ac:dyDescent="0.2">
      <c r="B346" s="28" t="s">
        <v>477</v>
      </c>
      <c r="C346" s="28">
        <v>74</v>
      </c>
      <c r="D346" s="28" t="s">
        <v>129</v>
      </c>
      <c r="E346" s="28" t="s">
        <v>106</v>
      </c>
      <c r="F346" s="28" t="s">
        <v>484</v>
      </c>
      <c r="G346" s="28" t="s">
        <v>63</v>
      </c>
      <c r="H346" s="28">
        <v>60</v>
      </c>
      <c r="I346" s="28">
        <v>19</v>
      </c>
      <c r="J346" s="38">
        <v>-2.61E-4</v>
      </c>
      <c r="K346" s="28">
        <v>12</v>
      </c>
      <c r="L346" s="39">
        <v>-2.5500000000000002E-4</v>
      </c>
      <c r="M346" s="28" t="s">
        <v>65</v>
      </c>
      <c r="O346" s="28" t="s">
        <v>477</v>
      </c>
      <c r="P346" s="28">
        <v>74</v>
      </c>
      <c r="Q346" s="28" t="s">
        <v>129</v>
      </c>
      <c r="R346" s="28" t="s">
        <v>612</v>
      </c>
      <c r="S346" s="28" t="s">
        <v>484</v>
      </c>
      <c r="T346" s="28" t="s">
        <v>63</v>
      </c>
      <c r="U346" s="28">
        <v>10</v>
      </c>
      <c r="V346" s="28">
        <v>19</v>
      </c>
      <c r="W346" s="38">
        <v>-2.61E-4</v>
      </c>
      <c r="X346" s="28">
        <v>12</v>
      </c>
      <c r="Y346" s="39">
        <v>-2.5500000000000002E-4</v>
      </c>
      <c r="Z346" s="28" t="s">
        <v>65</v>
      </c>
    </row>
    <row r="347" spans="2:26" x14ac:dyDescent="0.2">
      <c r="B347" s="28" t="s">
        <v>477</v>
      </c>
      <c r="C347" s="28">
        <v>74</v>
      </c>
      <c r="D347" s="28" t="s">
        <v>129</v>
      </c>
      <c r="E347" s="28" t="s">
        <v>106</v>
      </c>
      <c r="F347" s="28" t="s">
        <v>485</v>
      </c>
      <c r="G347" s="28" t="s">
        <v>64</v>
      </c>
      <c r="H347" s="28">
        <v>60</v>
      </c>
      <c r="I347" s="28">
        <v>21</v>
      </c>
      <c r="J347" s="38">
        <v>-1.4799999999999999E-4</v>
      </c>
      <c r="K347" s="28">
        <v>6</v>
      </c>
      <c r="L347" s="39">
        <v>-1.46E-4</v>
      </c>
      <c r="M347" s="28" t="s">
        <v>65</v>
      </c>
      <c r="O347" s="28" t="s">
        <v>477</v>
      </c>
      <c r="P347" s="28">
        <v>74</v>
      </c>
      <c r="Q347" s="28" t="s">
        <v>129</v>
      </c>
      <c r="R347" s="28" t="s">
        <v>612</v>
      </c>
      <c r="S347" s="28" t="s">
        <v>485</v>
      </c>
      <c r="T347" s="28" t="s">
        <v>64</v>
      </c>
      <c r="U347" s="28">
        <v>10</v>
      </c>
      <c r="V347" s="28">
        <v>21</v>
      </c>
      <c r="W347" s="38">
        <v>-1.4799999999999999E-4</v>
      </c>
      <c r="X347" s="28">
        <v>6</v>
      </c>
      <c r="Y347" s="39">
        <v>-1.46E-4</v>
      </c>
      <c r="Z347" s="28" t="s">
        <v>65</v>
      </c>
    </row>
    <row r="348" spans="2:26" x14ac:dyDescent="0.2">
      <c r="B348" s="28" t="s">
        <v>477</v>
      </c>
      <c r="C348" s="28">
        <v>78</v>
      </c>
      <c r="D348" s="28" t="s">
        <v>128</v>
      </c>
      <c r="E348" s="28" t="s">
        <v>106</v>
      </c>
      <c r="F348" s="28" t="s">
        <v>486</v>
      </c>
      <c r="G348" s="28" t="s">
        <v>63</v>
      </c>
      <c r="H348" s="28">
        <v>60</v>
      </c>
      <c r="I348" s="28">
        <v>19</v>
      </c>
      <c r="J348" s="38">
        <v>-2.4899999999999998E-4</v>
      </c>
      <c r="K348" s="28">
        <v>10</v>
      </c>
      <c r="L348" s="39">
        <v>-2.42E-4</v>
      </c>
      <c r="M348" s="28" t="s">
        <v>65</v>
      </c>
      <c r="O348" s="28" t="s">
        <v>477</v>
      </c>
      <c r="P348" s="28">
        <v>78</v>
      </c>
      <c r="Q348" s="28" t="s">
        <v>128</v>
      </c>
      <c r="R348" s="28" t="s">
        <v>612</v>
      </c>
      <c r="S348" s="28" t="s">
        <v>486</v>
      </c>
      <c r="T348" s="28" t="s">
        <v>63</v>
      </c>
      <c r="U348" s="28">
        <v>10</v>
      </c>
      <c r="V348" s="28">
        <v>19</v>
      </c>
      <c r="W348" s="38">
        <v>-2.4899999999999998E-4</v>
      </c>
      <c r="X348" s="28">
        <v>10</v>
      </c>
      <c r="Y348" s="39">
        <v>-2.42E-4</v>
      </c>
      <c r="Z348" s="28" t="s">
        <v>65</v>
      </c>
    </row>
    <row r="349" spans="2:26" x14ac:dyDescent="0.2">
      <c r="B349" s="28" t="s">
        <v>477</v>
      </c>
      <c r="C349" s="28">
        <v>78</v>
      </c>
      <c r="D349" s="28" t="s">
        <v>128</v>
      </c>
      <c r="E349" s="28" t="s">
        <v>106</v>
      </c>
      <c r="F349" s="28" t="s">
        <v>487</v>
      </c>
      <c r="G349" s="28" t="s">
        <v>64</v>
      </c>
      <c r="H349" s="28">
        <v>60</v>
      </c>
      <c r="I349" s="28">
        <v>26</v>
      </c>
      <c r="J349" s="38">
        <v>-1.3999999999999999E-4</v>
      </c>
      <c r="K349" s="28">
        <v>1</v>
      </c>
      <c r="L349" s="39">
        <v>-1.3899999999999999E-4</v>
      </c>
      <c r="M349" s="28" t="s">
        <v>65</v>
      </c>
      <c r="O349" s="28" t="s">
        <v>477</v>
      </c>
      <c r="P349" s="28">
        <v>78</v>
      </c>
      <c r="Q349" s="28" t="s">
        <v>128</v>
      </c>
      <c r="R349" s="28" t="s">
        <v>612</v>
      </c>
      <c r="S349" s="28" t="s">
        <v>487</v>
      </c>
      <c r="T349" s="28" t="s">
        <v>64</v>
      </c>
      <c r="U349" s="28">
        <v>10</v>
      </c>
      <c r="V349" s="28">
        <v>26</v>
      </c>
      <c r="W349" s="38">
        <v>-1.3999999999999999E-4</v>
      </c>
      <c r="X349" s="28">
        <v>1</v>
      </c>
      <c r="Y349" s="39">
        <v>-1.3899999999999999E-4</v>
      </c>
      <c r="Z349" s="28" t="s">
        <v>65</v>
      </c>
    </row>
    <row r="350" spans="2:26" x14ac:dyDescent="0.2">
      <c r="B350" s="28" t="s">
        <v>477</v>
      </c>
      <c r="C350" s="28">
        <v>66</v>
      </c>
      <c r="D350" s="28" t="s">
        <v>127</v>
      </c>
      <c r="E350" s="28" t="s">
        <v>106</v>
      </c>
      <c r="F350" s="28" t="s">
        <v>488</v>
      </c>
      <c r="G350" s="28" t="s">
        <v>63</v>
      </c>
      <c r="H350" s="28">
        <v>60</v>
      </c>
      <c r="I350" s="28">
        <v>17</v>
      </c>
      <c r="J350" s="38">
        <v>-2.43E-4</v>
      </c>
      <c r="K350" s="28">
        <v>10</v>
      </c>
      <c r="L350" s="39">
        <v>-2.3599999999999999E-4</v>
      </c>
      <c r="M350" s="28" t="s">
        <v>65</v>
      </c>
      <c r="O350" s="28" t="s">
        <v>477</v>
      </c>
      <c r="P350" s="28">
        <v>66</v>
      </c>
      <c r="Q350" s="28" t="s">
        <v>127</v>
      </c>
      <c r="R350" s="28" t="s">
        <v>612</v>
      </c>
      <c r="S350" s="28" t="s">
        <v>488</v>
      </c>
      <c r="T350" s="28" t="s">
        <v>63</v>
      </c>
      <c r="U350" s="28">
        <v>10</v>
      </c>
      <c r="V350" s="28">
        <v>17</v>
      </c>
      <c r="W350" s="38">
        <v>-2.43E-4</v>
      </c>
      <c r="X350" s="28">
        <v>10</v>
      </c>
      <c r="Y350" s="39">
        <v>-2.3599999999999999E-4</v>
      </c>
      <c r="Z350" s="28" t="s">
        <v>65</v>
      </c>
    </row>
    <row r="351" spans="2:26" x14ac:dyDescent="0.2">
      <c r="B351" s="28" t="s">
        <v>477</v>
      </c>
      <c r="C351" s="28">
        <v>66</v>
      </c>
      <c r="D351" s="28" t="s">
        <v>127</v>
      </c>
      <c r="E351" s="28" t="s">
        <v>106</v>
      </c>
      <c r="F351" s="28" t="s">
        <v>489</v>
      </c>
      <c r="G351" s="28" t="s">
        <v>64</v>
      </c>
      <c r="H351" s="28">
        <v>60</v>
      </c>
      <c r="I351" s="28">
        <v>21</v>
      </c>
      <c r="J351" s="38">
        <v>-1.3100000000000001E-4</v>
      </c>
      <c r="K351" s="28">
        <v>1</v>
      </c>
      <c r="L351" s="39">
        <v>-1.2999999999999999E-4</v>
      </c>
      <c r="M351" s="28" t="s">
        <v>65</v>
      </c>
      <c r="O351" s="28" t="s">
        <v>477</v>
      </c>
      <c r="P351" s="28">
        <v>66</v>
      </c>
      <c r="Q351" s="28" t="s">
        <v>127</v>
      </c>
      <c r="R351" s="28" t="s">
        <v>612</v>
      </c>
      <c r="S351" s="28" t="s">
        <v>489</v>
      </c>
      <c r="T351" s="28" t="s">
        <v>64</v>
      </c>
      <c r="U351" s="28">
        <v>10</v>
      </c>
      <c r="V351" s="28">
        <v>24</v>
      </c>
      <c r="W351" s="38">
        <v>-1.3200000000000001E-4</v>
      </c>
      <c r="X351" s="28">
        <v>1</v>
      </c>
      <c r="Y351" s="39">
        <v>-1.2999999999999999E-4</v>
      </c>
      <c r="Z351" s="28" t="s">
        <v>65</v>
      </c>
    </row>
    <row r="352" spans="2:26" x14ac:dyDescent="0.2">
      <c r="B352" s="28" t="s">
        <v>477</v>
      </c>
      <c r="C352" s="28">
        <v>82</v>
      </c>
      <c r="D352" s="28" t="s">
        <v>128</v>
      </c>
      <c r="E352" s="28" t="s">
        <v>106</v>
      </c>
      <c r="F352" s="28" t="s">
        <v>490</v>
      </c>
      <c r="G352" s="28" t="s">
        <v>63</v>
      </c>
      <c r="H352" s="28">
        <v>60</v>
      </c>
      <c r="I352" s="28">
        <v>19</v>
      </c>
      <c r="J352" s="38">
        <v>-1.6699999999999999E-4</v>
      </c>
      <c r="K352" s="28">
        <v>5</v>
      </c>
      <c r="L352" s="39">
        <v>-1.63E-4</v>
      </c>
      <c r="M352" s="28" t="s">
        <v>65</v>
      </c>
      <c r="O352" s="28" t="s">
        <v>477</v>
      </c>
      <c r="P352" s="28">
        <v>82</v>
      </c>
      <c r="Q352" s="28" t="s">
        <v>128</v>
      </c>
      <c r="R352" s="28" t="s">
        <v>612</v>
      </c>
      <c r="S352" s="28" t="s">
        <v>490</v>
      </c>
      <c r="T352" s="28" t="s">
        <v>63</v>
      </c>
      <c r="U352" s="28">
        <v>10</v>
      </c>
      <c r="V352" s="28">
        <v>19</v>
      </c>
      <c r="W352" s="38">
        <v>-1.6699999999999999E-4</v>
      </c>
      <c r="X352" s="28">
        <v>5</v>
      </c>
      <c r="Y352" s="39">
        <v>-1.63E-4</v>
      </c>
      <c r="Z352" s="28" t="s">
        <v>65</v>
      </c>
    </row>
    <row r="353" spans="2:26" x14ac:dyDescent="0.2">
      <c r="B353" s="28" t="s">
        <v>477</v>
      </c>
      <c r="C353" s="28">
        <v>82</v>
      </c>
      <c r="D353" s="28" t="s">
        <v>128</v>
      </c>
      <c r="E353" s="28" t="s">
        <v>106</v>
      </c>
      <c r="F353" s="28" t="s">
        <v>491</v>
      </c>
      <c r="G353" s="28" t="s">
        <v>64</v>
      </c>
      <c r="H353" s="28">
        <v>60</v>
      </c>
      <c r="I353" s="28">
        <v>19</v>
      </c>
      <c r="J353" s="38">
        <v>-1.2899999999999999E-4</v>
      </c>
      <c r="K353" s="28">
        <v>5</v>
      </c>
      <c r="L353" s="39">
        <v>-1.27E-4</v>
      </c>
      <c r="M353" s="28" t="s">
        <v>65</v>
      </c>
      <c r="O353" s="28" t="s">
        <v>477</v>
      </c>
      <c r="P353" s="28">
        <v>82</v>
      </c>
      <c r="Q353" s="28" t="s">
        <v>128</v>
      </c>
      <c r="R353" s="28" t="s">
        <v>612</v>
      </c>
      <c r="S353" s="28" t="s">
        <v>491</v>
      </c>
      <c r="T353" s="28" t="s">
        <v>64</v>
      </c>
      <c r="U353" s="28">
        <v>10</v>
      </c>
      <c r="V353" s="28">
        <v>20</v>
      </c>
      <c r="W353" s="38">
        <v>-1.2899999999999999E-4</v>
      </c>
      <c r="X353" s="28">
        <v>5</v>
      </c>
      <c r="Y353" s="39">
        <v>-1.27E-4</v>
      </c>
      <c r="Z353" s="28" t="s">
        <v>65</v>
      </c>
    </row>
    <row r="354" spans="2:26" x14ac:dyDescent="0.2">
      <c r="B354" s="28" t="s">
        <v>477</v>
      </c>
      <c r="C354" s="28">
        <v>67</v>
      </c>
      <c r="D354" s="28" t="s">
        <v>129</v>
      </c>
      <c r="E354" s="28" t="s">
        <v>106</v>
      </c>
      <c r="F354" s="28" t="s">
        <v>492</v>
      </c>
      <c r="G354" s="28" t="s">
        <v>63</v>
      </c>
      <c r="H354" s="28">
        <v>60</v>
      </c>
      <c r="I354" s="28">
        <v>19</v>
      </c>
      <c r="J354" s="38">
        <v>-2.9399999999999999E-4</v>
      </c>
      <c r="K354" s="28">
        <v>6</v>
      </c>
      <c r="L354" s="39">
        <v>-2.9E-4</v>
      </c>
      <c r="M354" s="28" t="s">
        <v>65</v>
      </c>
      <c r="O354" s="28" t="s">
        <v>477</v>
      </c>
      <c r="P354" s="28">
        <v>67</v>
      </c>
      <c r="Q354" s="28" t="s">
        <v>129</v>
      </c>
      <c r="R354" s="28" t="s">
        <v>612</v>
      </c>
      <c r="S354" s="28" t="s">
        <v>492</v>
      </c>
      <c r="T354" s="28" t="s">
        <v>63</v>
      </c>
      <c r="U354" s="28">
        <v>10</v>
      </c>
      <c r="V354" s="28">
        <v>19</v>
      </c>
      <c r="W354" s="38">
        <v>-2.9399999999999999E-4</v>
      </c>
      <c r="X354" s="28">
        <v>6</v>
      </c>
      <c r="Y354" s="39">
        <v>-2.9E-4</v>
      </c>
      <c r="Z354" s="28" t="s">
        <v>65</v>
      </c>
    </row>
    <row r="355" spans="2:26" x14ac:dyDescent="0.2">
      <c r="B355" s="28" t="s">
        <v>477</v>
      </c>
      <c r="C355" s="28">
        <v>67</v>
      </c>
      <c r="D355" s="28" t="s">
        <v>129</v>
      </c>
      <c r="E355" s="28" t="s">
        <v>106</v>
      </c>
      <c r="F355" s="28" t="s">
        <v>493</v>
      </c>
      <c r="G355" s="28" t="s">
        <v>64</v>
      </c>
      <c r="H355" s="28">
        <v>60</v>
      </c>
      <c r="I355" s="28">
        <v>19</v>
      </c>
      <c r="J355" s="38">
        <v>-1.7799999999999999E-4</v>
      </c>
      <c r="K355" s="28">
        <v>1</v>
      </c>
      <c r="L355" s="39">
        <v>-1.7799999999999999E-4</v>
      </c>
      <c r="M355" s="28" t="s">
        <v>65</v>
      </c>
      <c r="O355" s="28" t="s">
        <v>477</v>
      </c>
      <c r="P355" s="28">
        <v>67</v>
      </c>
      <c r="Q355" s="28" t="s">
        <v>129</v>
      </c>
      <c r="R355" s="28" t="s">
        <v>612</v>
      </c>
      <c r="S355" s="28" t="s">
        <v>493</v>
      </c>
      <c r="T355" s="28" t="s">
        <v>64</v>
      </c>
      <c r="U355" s="28">
        <v>10</v>
      </c>
      <c r="V355" s="28">
        <v>20</v>
      </c>
      <c r="W355" s="38">
        <v>-1.7799999999999999E-4</v>
      </c>
      <c r="X355" s="28">
        <v>1</v>
      </c>
      <c r="Y355" s="39">
        <v>-1.7799999999999999E-4</v>
      </c>
      <c r="Z355" s="28" t="s">
        <v>65</v>
      </c>
    </row>
    <row r="356" spans="2:26" x14ac:dyDescent="0.2">
      <c r="B356" s="28" t="s">
        <v>477</v>
      </c>
      <c r="C356" s="28">
        <v>85</v>
      </c>
      <c r="D356" s="28" t="s">
        <v>128</v>
      </c>
      <c r="E356" s="28" t="s">
        <v>106</v>
      </c>
      <c r="F356" s="28" t="s">
        <v>494</v>
      </c>
      <c r="G356" s="28" t="s">
        <v>63</v>
      </c>
      <c r="H356" s="28">
        <v>60</v>
      </c>
      <c r="I356" s="28">
        <v>19</v>
      </c>
      <c r="J356" s="38">
        <v>-2.9100000000000003E-4</v>
      </c>
      <c r="K356" s="28">
        <v>10</v>
      </c>
      <c r="L356" s="39">
        <v>-2.8499999999999999E-4</v>
      </c>
      <c r="M356" s="28" t="s">
        <v>65</v>
      </c>
      <c r="O356" s="28" t="s">
        <v>477</v>
      </c>
      <c r="P356" s="28">
        <v>85</v>
      </c>
      <c r="Q356" s="28" t="s">
        <v>128</v>
      </c>
      <c r="R356" s="28" t="s">
        <v>612</v>
      </c>
      <c r="S356" s="28" t="s">
        <v>494</v>
      </c>
      <c r="T356" s="28" t="s">
        <v>63</v>
      </c>
      <c r="U356" s="28">
        <v>10</v>
      </c>
      <c r="V356" s="28">
        <v>19</v>
      </c>
      <c r="W356" s="38">
        <v>-2.9100000000000003E-4</v>
      </c>
      <c r="X356" s="28">
        <v>10</v>
      </c>
      <c r="Y356" s="39">
        <v>-2.8499999999999999E-4</v>
      </c>
      <c r="Z356" s="28" t="s">
        <v>65</v>
      </c>
    </row>
    <row r="357" spans="2:26" x14ac:dyDescent="0.2">
      <c r="B357" s="28" t="s">
        <v>477</v>
      </c>
      <c r="C357" s="28">
        <v>85</v>
      </c>
      <c r="D357" s="28" t="s">
        <v>128</v>
      </c>
      <c r="E357" s="28" t="s">
        <v>106</v>
      </c>
      <c r="F357" s="28" t="s">
        <v>495</v>
      </c>
      <c r="G357" s="28" t="s">
        <v>64</v>
      </c>
      <c r="H357" s="28">
        <v>60</v>
      </c>
      <c r="I357" s="28">
        <v>25</v>
      </c>
      <c r="J357" s="38">
        <v>-1.9100000000000001E-4</v>
      </c>
      <c r="K357" s="28">
        <v>1</v>
      </c>
      <c r="L357" s="39">
        <v>-1.9100000000000001E-4</v>
      </c>
      <c r="M357" s="28" t="s">
        <v>65</v>
      </c>
      <c r="O357" s="28" t="s">
        <v>477</v>
      </c>
      <c r="P357" s="28">
        <v>85</v>
      </c>
      <c r="Q357" s="28" t="s">
        <v>128</v>
      </c>
      <c r="R357" s="28" t="s">
        <v>612</v>
      </c>
      <c r="S357" s="28" t="s">
        <v>495</v>
      </c>
      <c r="T357" s="28" t="s">
        <v>64</v>
      </c>
      <c r="U357" s="28">
        <v>10</v>
      </c>
      <c r="V357" s="28">
        <v>25</v>
      </c>
      <c r="W357" s="38">
        <v>-1.9100000000000001E-4</v>
      </c>
      <c r="X357" s="28">
        <v>1</v>
      </c>
      <c r="Y357" s="39">
        <v>-1.9100000000000001E-4</v>
      </c>
      <c r="Z357" s="28" t="s">
        <v>65</v>
      </c>
    </row>
    <row r="358" spans="2:26" x14ac:dyDescent="0.2">
      <c r="B358" s="28" t="s">
        <v>477</v>
      </c>
      <c r="C358" s="28">
        <v>86</v>
      </c>
      <c r="D358" s="28" t="s">
        <v>128</v>
      </c>
      <c r="E358" s="28" t="s">
        <v>106</v>
      </c>
      <c r="F358" s="28" t="s">
        <v>496</v>
      </c>
      <c r="G358" s="28" t="s">
        <v>63</v>
      </c>
      <c r="H358" s="28">
        <v>60</v>
      </c>
      <c r="I358" s="28">
        <v>19</v>
      </c>
      <c r="J358" s="38">
        <v>-2.92E-4</v>
      </c>
      <c r="K358" s="28">
        <v>10</v>
      </c>
      <c r="L358" s="39">
        <v>-2.8600000000000001E-4</v>
      </c>
      <c r="M358" s="28" t="s">
        <v>65</v>
      </c>
      <c r="O358" s="28" t="s">
        <v>477</v>
      </c>
      <c r="P358" s="28">
        <v>86</v>
      </c>
      <c r="Q358" s="28" t="s">
        <v>128</v>
      </c>
      <c r="R358" s="28" t="s">
        <v>612</v>
      </c>
      <c r="S358" s="28" t="s">
        <v>496</v>
      </c>
      <c r="T358" s="28" t="s">
        <v>63</v>
      </c>
      <c r="U358" s="28">
        <v>10</v>
      </c>
      <c r="V358" s="28">
        <v>19</v>
      </c>
      <c r="W358" s="38">
        <v>-2.92E-4</v>
      </c>
      <c r="X358" s="28">
        <v>10</v>
      </c>
      <c r="Y358" s="39">
        <v>-2.8600000000000001E-4</v>
      </c>
      <c r="Z358" s="28" t="s">
        <v>65</v>
      </c>
    </row>
    <row r="359" spans="2:26" x14ac:dyDescent="0.2">
      <c r="B359" s="28" t="s">
        <v>477</v>
      </c>
      <c r="C359" s="28">
        <v>86</v>
      </c>
      <c r="D359" s="28" t="s">
        <v>128</v>
      </c>
      <c r="E359" s="28" t="s">
        <v>106</v>
      </c>
      <c r="F359" s="28" t="s">
        <v>497</v>
      </c>
      <c r="G359" s="28" t="s">
        <v>64</v>
      </c>
      <c r="H359" s="28">
        <v>60</v>
      </c>
      <c r="I359" s="28">
        <v>26</v>
      </c>
      <c r="J359" s="38">
        <v>-1.92E-4</v>
      </c>
      <c r="K359" s="28">
        <v>1</v>
      </c>
      <c r="L359" s="39">
        <v>-1.9100000000000001E-4</v>
      </c>
      <c r="M359" s="28" t="s">
        <v>65</v>
      </c>
      <c r="O359" s="28" t="s">
        <v>477</v>
      </c>
      <c r="P359" s="28">
        <v>86</v>
      </c>
      <c r="Q359" s="28" t="s">
        <v>128</v>
      </c>
      <c r="R359" s="28" t="s">
        <v>612</v>
      </c>
      <c r="S359" s="28" t="s">
        <v>497</v>
      </c>
      <c r="T359" s="28" t="s">
        <v>64</v>
      </c>
      <c r="U359" s="28">
        <v>10</v>
      </c>
      <c r="V359" s="28">
        <v>26</v>
      </c>
      <c r="W359" s="38">
        <v>-1.92E-4</v>
      </c>
      <c r="X359" s="28">
        <v>1</v>
      </c>
      <c r="Y359" s="39">
        <v>-1.9100000000000001E-4</v>
      </c>
      <c r="Z359" s="28" t="s">
        <v>65</v>
      </c>
    </row>
    <row r="360" spans="2:26" x14ac:dyDescent="0.2">
      <c r="B360" s="28" t="s">
        <v>477</v>
      </c>
      <c r="C360" s="28">
        <v>69</v>
      </c>
      <c r="D360" s="28" t="s">
        <v>129</v>
      </c>
      <c r="E360" s="28" t="s">
        <v>106</v>
      </c>
      <c r="F360" s="28" t="s">
        <v>498</v>
      </c>
      <c r="G360" s="28" t="s">
        <v>63</v>
      </c>
      <c r="H360" s="28">
        <v>60</v>
      </c>
      <c r="I360" s="28">
        <v>19</v>
      </c>
      <c r="J360" s="38">
        <v>-2.9599999999999998E-4</v>
      </c>
      <c r="K360" s="28">
        <v>12</v>
      </c>
      <c r="L360" s="39">
        <v>-2.92E-4</v>
      </c>
      <c r="M360" s="28" t="s">
        <v>65</v>
      </c>
      <c r="O360" s="28" t="s">
        <v>477</v>
      </c>
      <c r="P360" s="28">
        <v>69</v>
      </c>
      <c r="Q360" s="28" t="s">
        <v>129</v>
      </c>
      <c r="R360" s="28" t="s">
        <v>612</v>
      </c>
      <c r="S360" s="28" t="s">
        <v>498</v>
      </c>
      <c r="T360" s="28" t="s">
        <v>63</v>
      </c>
      <c r="U360" s="28">
        <v>10</v>
      </c>
      <c r="V360" s="28">
        <v>19</v>
      </c>
      <c r="W360" s="38">
        <v>-2.9599999999999998E-4</v>
      </c>
      <c r="X360" s="28">
        <v>12</v>
      </c>
      <c r="Y360" s="39">
        <v>-2.92E-4</v>
      </c>
      <c r="Z360" s="28" t="s">
        <v>65</v>
      </c>
    </row>
    <row r="361" spans="2:26" x14ac:dyDescent="0.2">
      <c r="B361" s="28" t="s">
        <v>477</v>
      </c>
      <c r="C361" s="28">
        <v>69</v>
      </c>
      <c r="D361" s="28" t="s">
        <v>129</v>
      </c>
      <c r="E361" s="28" t="s">
        <v>106</v>
      </c>
      <c r="F361" s="28" t="s">
        <v>499</v>
      </c>
      <c r="G361" s="28" t="s">
        <v>64</v>
      </c>
      <c r="H361" s="28">
        <v>60</v>
      </c>
      <c r="I361" s="28">
        <v>25</v>
      </c>
      <c r="J361" s="38">
        <v>-1.8000000000000001E-4</v>
      </c>
      <c r="K361" s="28">
        <v>1</v>
      </c>
      <c r="L361" s="39">
        <v>-1.8000000000000001E-4</v>
      </c>
      <c r="M361" s="28" t="s">
        <v>65</v>
      </c>
      <c r="O361" s="28" t="s">
        <v>477</v>
      </c>
      <c r="P361" s="28">
        <v>69</v>
      </c>
      <c r="Q361" s="28" t="s">
        <v>129</v>
      </c>
      <c r="R361" s="28" t="s">
        <v>612</v>
      </c>
      <c r="S361" s="28" t="s">
        <v>499</v>
      </c>
      <c r="T361" s="28" t="s">
        <v>64</v>
      </c>
      <c r="U361" s="28">
        <v>10</v>
      </c>
      <c r="V361" s="28">
        <v>25</v>
      </c>
      <c r="W361" s="38">
        <v>-1.8000000000000001E-4</v>
      </c>
      <c r="X361" s="28">
        <v>1</v>
      </c>
      <c r="Y361" s="39">
        <v>-1.8000000000000001E-4</v>
      </c>
      <c r="Z361" s="28" t="s">
        <v>65</v>
      </c>
    </row>
    <row r="362" spans="2:26" x14ac:dyDescent="0.2">
      <c r="B362" s="28" t="s">
        <v>477</v>
      </c>
      <c r="C362" s="28">
        <v>80</v>
      </c>
      <c r="D362" s="28" t="s">
        <v>128</v>
      </c>
      <c r="E362" s="28" t="s">
        <v>106</v>
      </c>
      <c r="F362" s="28" t="s">
        <v>500</v>
      </c>
      <c r="G362" s="28" t="s">
        <v>63</v>
      </c>
      <c r="H362" s="28">
        <v>60</v>
      </c>
      <c r="I362" s="28">
        <v>19</v>
      </c>
      <c r="J362" s="38">
        <v>-2.52E-4</v>
      </c>
      <c r="K362" s="28">
        <v>5</v>
      </c>
      <c r="L362" s="39">
        <v>-2.4600000000000002E-4</v>
      </c>
      <c r="M362" s="28" t="s">
        <v>65</v>
      </c>
      <c r="O362" s="28" t="s">
        <v>477</v>
      </c>
      <c r="P362" s="28">
        <v>80</v>
      </c>
      <c r="Q362" s="28" t="s">
        <v>128</v>
      </c>
      <c r="R362" s="28" t="s">
        <v>612</v>
      </c>
      <c r="S362" s="28" t="s">
        <v>500</v>
      </c>
      <c r="T362" s="28" t="s">
        <v>63</v>
      </c>
      <c r="U362" s="28">
        <v>10</v>
      </c>
      <c r="V362" s="28">
        <v>19</v>
      </c>
      <c r="W362" s="38">
        <v>-2.52E-4</v>
      </c>
      <c r="X362" s="28">
        <v>5</v>
      </c>
      <c r="Y362" s="39">
        <v>-2.4600000000000002E-4</v>
      </c>
      <c r="Z362" s="28" t="s">
        <v>65</v>
      </c>
    </row>
    <row r="363" spans="2:26" x14ac:dyDescent="0.2">
      <c r="B363" s="28" t="s">
        <v>477</v>
      </c>
      <c r="C363" s="28">
        <v>80</v>
      </c>
      <c r="D363" s="28" t="s">
        <v>128</v>
      </c>
      <c r="E363" s="28" t="s">
        <v>106</v>
      </c>
      <c r="F363" s="28" t="s">
        <v>501</v>
      </c>
      <c r="G363" s="28" t="s">
        <v>64</v>
      </c>
      <c r="H363" s="28">
        <v>60</v>
      </c>
      <c r="I363" s="28">
        <v>25</v>
      </c>
      <c r="J363" s="38">
        <v>-1.5300000000000001E-4</v>
      </c>
      <c r="K363" s="28">
        <v>1</v>
      </c>
      <c r="L363" s="39">
        <v>-1.5300000000000001E-4</v>
      </c>
      <c r="M363" s="28" t="s">
        <v>65</v>
      </c>
      <c r="O363" s="28" t="s">
        <v>477</v>
      </c>
      <c r="P363" s="28">
        <v>80</v>
      </c>
      <c r="Q363" s="28" t="s">
        <v>128</v>
      </c>
      <c r="R363" s="28" t="s">
        <v>612</v>
      </c>
      <c r="S363" s="28" t="s">
        <v>501</v>
      </c>
      <c r="T363" s="28" t="s">
        <v>64</v>
      </c>
      <c r="U363" s="28">
        <v>10</v>
      </c>
      <c r="V363" s="28">
        <v>25</v>
      </c>
      <c r="W363" s="38">
        <v>-1.5300000000000001E-4</v>
      </c>
      <c r="X363" s="28">
        <v>1</v>
      </c>
      <c r="Y363" s="39">
        <v>-1.5300000000000001E-4</v>
      </c>
      <c r="Z363" s="28" t="s">
        <v>65</v>
      </c>
    </row>
    <row r="364" spans="2:26" x14ac:dyDescent="0.2">
      <c r="B364" s="28" t="s">
        <v>477</v>
      </c>
      <c r="C364" s="28">
        <v>81</v>
      </c>
      <c r="D364" s="28" t="s">
        <v>128</v>
      </c>
      <c r="E364" s="28" t="s">
        <v>106</v>
      </c>
      <c r="F364" s="28" t="s">
        <v>502</v>
      </c>
      <c r="G364" s="28" t="s">
        <v>63</v>
      </c>
      <c r="H364" s="28">
        <v>60</v>
      </c>
      <c r="I364" s="28">
        <v>20</v>
      </c>
      <c r="J364" s="38">
        <v>-1.6699999999999999E-4</v>
      </c>
      <c r="K364" s="28">
        <v>5</v>
      </c>
      <c r="L364" s="39">
        <v>-1.63E-4</v>
      </c>
      <c r="M364" s="28" t="s">
        <v>65</v>
      </c>
      <c r="O364" s="28" t="s">
        <v>477</v>
      </c>
      <c r="P364" s="28">
        <v>81</v>
      </c>
      <c r="Q364" s="28" t="s">
        <v>128</v>
      </c>
      <c r="R364" s="28" t="s">
        <v>612</v>
      </c>
      <c r="S364" s="28" t="s">
        <v>502</v>
      </c>
      <c r="T364" s="28" t="s">
        <v>63</v>
      </c>
      <c r="U364" s="28">
        <v>10</v>
      </c>
      <c r="V364" s="28">
        <v>20</v>
      </c>
      <c r="W364" s="38">
        <v>-1.6699999999999999E-4</v>
      </c>
      <c r="X364" s="28">
        <v>5</v>
      </c>
      <c r="Y364" s="39">
        <v>-1.63E-4</v>
      </c>
      <c r="Z364" s="28" t="s">
        <v>65</v>
      </c>
    </row>
    <row r="365" spans="2:26" x14ac:dyDescent="0.2">
      <c r="B365" s="28" t="s">
        <v>477</v>
      </c>
      <c r="C365" s="28">
        <v>81</v>
      </c>
      <c r="D365" s="28" t="s">
        <v>128</v>
      </c>
      <c r="E365" s="28" t="s">
        <v>106</v>
      </c>
      <c r="F365" s="28" t="s">
        <v>503</v>
      </c>
      <c r="G365" s="28" t="s">
        <v>64</v>
      </c>
      <c r="H365" s="28">
        <v>60</v>
      </c>
      <c r="I365" s="28">
        <v>19</v>
      </c>
      <c r="J365" s="38">
        <v>-1.2899999999999999E-4</v>
      </c>
      <c r="K365" s="28">
        <v>5</v>
      </c>
      <c r="L365" s="39">
        <v>-1.27E-4</v>
      </c>
      <c r="M365" s="28" t="s">
        <v>65</v>
      </c>
      <c r="O365" s="28" t="s">
        <v>477</v>
      </c>
      <c r="P365" s="28">
        <v>81</v>
      </c>
      <c r="Q365" s="28" t="s">
        <v>128</v>
      </c>
      <c r="R365" s="28" t="s">
        <v>612</v>
      </c>
      <c r="S365" s="28" t="s">
        <v>503</v>
      </c>
      <c r="T365" s="28" t="s">
        <v>64</v>
      </c>
      <c r="U365" s="28">
        <v>10</v>
      </c>
      <c r="V365" s="28">
        <v>19</v>
      </c>
      <c r="W365" s="38">
        <v>-1.2899999999999999E-4</v>
      </c>
      <c r="X365" s="28">
        <v>5</v>
      </c>
      <c r="Y365" s="39">
        <v>-1.27E-4</v>
      </c>
      <c r="Z365" s="28" t="s">
        <v>65</v>
      </c>
    </row>
    <row r="366" spans="2:26" x14ac:dyDescent="0.2">
      <c r="B366" s="28" t="s">
        <v>477</v>
      </c>
      <c r="C366" s="28">
        <v>68</v>
      </c>
      <c r="D366" s="28" t="s">
        <v>129</v>
      </c>
      <c r="E366" s="28" t="s">
        <v>106</v>
      </c>
      <c r="F366" s="28" t="s">
        <v>504</v>
      </c>
      <c r="G366" s="28" t="s">
        <v>63</v>
      </c>
      <c r="H366" s="28">
        <v>60</v>
      </c>
      <c r="I366" s="28">
        <v>20</v>
      </c>
      <c r="J366" s="38">
        <v>-2.9399999999999999E-4</v>
      </c>
      <c r="K366" s="28">
        <v>6</v>
      </c>
      <c r="L366" s="39">
        <v>-2.9E-4</v>
      </c>
      <c r="M366" s="28" t="s">
        <v>65</v>
      </c>
      <c r="O366" s="28" t="s">
        <v>477</v>
      </c>
      <c r="P366" s="28">
        <v>68</v>
      </c>
      <c r="Q366" s="28" t="s">
        <v>129</v>
      </c>
      <c r="R366" s="28" t="s">
        <v>612</v>
      </c>
      <c r="S366" s="28" t="s">
        <v>504</v>
      </c>
      <c r="T366" s="28" t="s">
        <v>63</v>
      </c>
      <c r="U366" s="28">
        <v>10</v>
      </c>
      <c r="V366" s="28">
        <v>20</v>
      </c>
      <c r="W366" s="38">
        <v>-2.9399999999999999E-4</v>
      </c>
      <c r="X366" s="28">
        <v>6</v>
      </c>
      <c r="Y366" s="39">
        <v>-2.9E-4</v>
      </c>
      <c r="Z366" s="28" t="s">
        <v>65</v>
      </c>
    </row>
    <row r="367" spans="2:26" x14ac:dyDescent="0.2">
      <c r="B367" s="28" t="s">
        <v>477</v>
      </c>
      <c r="C367" s="28">
        <v>68</v>
      </c>
      <c r="D367" s="28" t="s">
        <v>129</v>
      </c>
      <c r="E367" s="28" t="s">
        <v>106</v>
      </c>
      <c r="F367" s="28" t="s">
        <v>505</v>
      </c>
      <c r="G367" s="28" t="s">
        <v>64</v>
      </c>
      <c r="H367" s="28">
        <v>60</v>
      </c>
      <c r="I367" s="28">
        <v>19</v>
      </c>
      <c r="J367" s="38">
        <v>-1.7799999999999999E-4</v>
      </c>
      <c r="K367" s="28">
        <v>1</v>
      </c>
      <c r="L367" s="39">
        <v>-1.7799999999999999E-4</v>
      </c>
      <c r="M367" s="28" t="s">
        <v>65</v>
      </c>
      <c r="O367" s="28" t="s">
        <v>477</v>
      </c>
      <c r="P367" s="28">
        <v>68</v>
      </c>
      <c r="Q367" s="28" t="s">
        <v>129</v>
      </c>
      <c r="R367" s="28" t="s">
        <v>612</v>
      </c>
      <c r="S367" s="28" t="s">
        <v>505</v>
      </c>
      <c r="T367" s="28" t="s">
        <v>64</v>
      </c>
      <c r="U367" s="28">
        <v>10</v>
      </c>
      <c r="V367" s="28">
        <v>19</v>
      </c>
      <c r="W367" s="38">
        <v>-1.7799999999999999E-4</v>
      </c>
      <c r="X367" s="28">
        <v>1</v>
      </c>
      <c r="Y367" s="39">
        <v>-1.7799999999999999E-4</v>
      </c>
      <c r="Z367" s="28" t="s">
        <v>65</v>
      </c>
    </row>
    <row r="368" spans="2:26" x14ac:dyDescent="0.2">
      <c r="B368" s="28" t="s">
        <v>477</v>
      </c>
      <c r="C368" s="28">
        <v>83</v>
      </c>
      <c r="D368" s="28" t="s">
        <v>128</v>
      </c>
      <c r="E368" s="28" t="s">
        <v>106</v>
      </c>
      <c r="F368" s="28" t="s">
        <v>506</v>
      </c>
      <c r="G368" s="28" t="s">
        <v>63</v>
      </c>
      <c r="H368" s="28">
        <v>60</v>
      </c>
      <c r="I368" s="28">
        <v>21</v>
      </c>
      <c r="J368" s="38">
        <v>-2.9100000000000003E-4</v>
      </c>
      <c r="K368" s="28">
        <v>5</v>
      </c>
      <c r="L368" s="39">
        <v>-2.8499999999999999E-4</v>
      </c>
      <c r="M368" s="28" t="s">
        <v>65</v>
      </c>
      <c r="O368" s="28" t="s">
        <v>477</v>
      </c>
      <c r="P368" s="28">
        <v>83</v>
      </c>
      <c r="Q368" s="28" t="s">
        <v>128</v>
      </c>
      <c r="R368" s="28" t="s">
        <v>612</v>
      </c>
      <c r="S368" s="28" t="s">
        <v>506</v>
      </c>
      <c r="T368" s="28" t="s">
        <v>63</v>
      </c>
      <c r="U368" s="28">
        <v>10</v>
      </c>
      <c r="V368" s="28">
        <v>21</v>
      </c>
      <c r="W368" s="38">
        <v>-2.9100000000000003E-4</v>
      </c>
      <c r="X368" s="28">
        <v>5</v>
      </c>
      <c r="Y368" s="39">
        <v>-2.8499999999999999E-4</v>
      </c>
      <c r="Z368" s="28" t="s">
        <v>65</v>
      </c>
    </row>
    <row r="369" spans="2:26" x14ac:dyDescent="0.2">
      <c r="B369" s="28" t="s">
        <v>477</v>
      </c>
      <c r="C369" s="28">
        <v>83</v>
      </c>
      <c r="D369" s="28" t="s">
        <v>128</v>
      </c>
      <c r="E369" s="28" t="s">
        <v>106</v>
      </c>
      <c r="F369" s="28" t="s">
        <v>507</v>
      </c>
      <c r="G369" s="28" t="s">
        <v>64</v>
      </c>
      <c r="H369" s="28">
        <v>60</v>
      </c>
      <c r="I369" s="28">
        <v>24</v>
      </c>
      <c r="J369" s="38">
        <v>-1.9100000000000001E-4</v>
      </c>
      <c r="K369" s="28">
        <v>6</v>
      </c>
      <c r="L369" s="39">
        <v>-1.9100000000000001E-4</v>
      </c>
      <c r="M369" s="28" t="s">
        <v>65</v>
      </c>
      <c r="O369" s="28" t="s">
        <v>477</v>
      </c>
      <c r="P369" s="28">
        <v>83</v>
      </c>
      <c r="Q369" s="28" t="s">
        <v>128</v>
      </c>
      <c r="R369" s="28" t="s">
        <v>612</v>
      </c>
      <c r="S369" s="28" t="s">
        <v>507</v>
      </c>
      <c r="T369" s="28" t="s">
        <v>64</v>
      </c>
      <c r="U369" s="28">
        <v>10</v>
      </c>
      <c r="V369" s="28">
        <v>24</v>
      </c>
      <c r="W369" s="38">
        <v>-1.9100000000000001E-4</v>
      </c>
      <c r="X369" s="28">
        <v>6</v>
      </c>
      <c r="Y369" s="39">
        <v>-1.9100000000000001E-4</v>
      </c>
      <c r="Z369" s="28" t="s">
        <v>65</v>
      </c>
    </row>
    <row r="370" spans="2:26" x14ac:dyDescent="0.2">
      <c r="B370" s="28" t="s">
        <v>477</v>
      </c>
      <c r="C370" s="28">
        <v>84</v>
      </c>
      <c r="D370" s="28" t="s">
        <v>128</v>
      </c>
      <c r="E370" s="28" t="s">
        <v>106</v>
      </c>
      <c r="F370" s="28" t="s">
        <v>508</v>
      </c>
      <c r="G370" s="28" t="s">
        <v>63</v>
      </c>
      <c r="H370" s="28">
        <v>60</v>
      </c>
      <c r="I370" s="28">
        <v>21</v>
      </c>
      <c r="J370" s="38">
        <v>-2.92E-4</v>
      </c>
      <c r="K370" s="28">
        <v>5</v>
      </c>
      <c r="L370" s="39">
        <v>-2.8600000000000001E-4</v>
      </c>
      <c r="M370" s="28" t="s">
        <v>65</v>
      </c>
      <c r="O370" s="28" t="s">
        <v>477</v>
      </c>
      <c r="P370" s="28">
        <v>84</v>
      </c>
      <c r="Q370" s="28" t="s">
        <v>128</v>
      </c>
      <c r="R370" s="28" t="s">
        <v>612</v>
      </c>
      <c r="S370" s="28" t="s">
        <v>508</v>
      </c>
      <c r="T370" s="28" t="s">
        <v>63</v>
      </c>
      <c r="U370" s="28">
        <v>10</v>
      </c>
      <c r="V370" s="28">
        <v>21</v>
      </c>
      <c r="W370" s="38">
        <v>-2.92E-4</v>
      </c>
      <c r="X370" s="28">
        <v>5</v>
      </c>
      <c r="Y370" s="39">
        <v>-2.8600000000000001E-4</v>
      </c>
      <c r="Z370" s="28" t="s">
        <v>65</v>
      </c>
    </row>
    <row r="371" spans="2:26" x14ac:dyDescent="0.2">
      <c r="B371" s="28" t="s">
        <v>477</v>
      </c>
      <c r="C371" s="28">
        <v>84</v>
      </c>
      <c r="D371" s="28" t="s">
        <v>128</v>
      </c>
      <c r="E371" s="28" t="s">
        <v>106</v>
      </c>
      <c r="F371" s="28" t="s">
        <v>509</v>
      </c>
      <c r="G371" s="28" t="s">
        <v>64</v>
      </c>
      <c r="H371" s="28">
        <v>60</v>
      </c>
      <c r="I371" s="28">
        <v>24</v>
      </c>
      <c r="J371" s="38">
        <v>-1.92E-4</v>
      </c>
      <c r="K371" s="28">
        <v>6</v>
      </c>
      <c r="L371" s="39">
        <v>-1.9100000000000001E-4</v>
      </c>
      <c r="M371" s="28" t="s">
        <v>65</v>
      </c>
      <c r="O371" s="28" t="s">
        <v>477</v>
      </c>
      <c r="P371" s="28">
        <v>84</v>
      </c>
      <c r="Q371" s="28" t="s">
        <v>128</v>
      </c>
      <c r="R371" s="28" t="s">
        <v>612</v>
      </c>
      <c r="S371" s="28" t="s">
        <v>509</v>
      </c>
      <c r="T371" s="28" t="s">
        <v>64</v>
      </c>
      <c r="U371" s="28">
        <v>10</v>
      </c>
      <c r="V371" s="28">
        <v>24</v>
      </c>
      <c r="W371" s="38">
        <v>-1.92E-4</v>
      </c>
      <c r="X371" s="28">
        <v>6</v>
      </c>
      <c r="Y371" s="39">
        <v>-1.9100000000000001E-4</v>
      </c>
      <c r="Z371" s="28" t="s">
        <v>65</v>
      </c>
    </row>
    <row r="372" spans="2:26" x14ac:dyDescent="0.2">
      <c r="B372" s="28" t="s">
        <v>477</v>
      </c>
      <c r="C372" s="28">
        <v>70</v>
      </c>
      <c r="D372" s="28" t="s">
        <v>129</v>
      </c>
      <c r="E372" s="28" t="s">
        <v>106</v>
      </c>
      <c r="F372" s="28" t="s">
        <v>510</v>
      </c>
      <c r="G372" s="28" t="s">
        <v>63</v>
      </c>
      <c r="H372" s="28">
        <v>60</v>
      </c>
      <c r="I372" s="28">
        <v>19</v>
      </c>
      <c r="J372" s="38">
        <v>-2.9500000000000001E-4</v>
      </c>
      <c r="K372" s="28">
        <v>6</v>
      </c>
      <c r="L372" s="39">
        <v>-2.92E-4</v>
      </c>
      <c r="M372" s="28" t="s">
        <v>65</v>
      </c>
      <c r="O372" s="28" t="s">
        <v>477</v>
      </c>
      <c r="P372" s="28">
        <v>70</v>
      </c>
      <c r="Q372" s="28" t="s">
        <v>129</v>
      </c>
      <c r="R372" s="28" t="s">
        <v>612</v>
      </c>
      <c r="S372" s="28" t="s">
        <v>510</v>
      </c>
      <c r="T372" s="28" t="s">
        <v>63</v>
      </c>
      <c r="U372" s="28">
        <v>10</v>
      </c>
      <c r="V372" s="28">
        <v>21</v>
      </c>
      <c r="W372" s="38">
        <v>-2.9599999999999998E-4</v>
      </c>
      <c r="X372" s="28">
        <v>6</v>
      </c>
      <c r="Y372" s="39">
        <v>-2.92E-4</v>
      </c>
      <c r="Z372" s="28" t="s">
        <v>65</v>
      </c>
    </row>
    <row r="373" spans="2:26" x14ac:dyDescent="0.2">
      <c r="B373" s="28" t="s">
        <v>477</v>
      </c>
      <c r="C373" s="28">
        <v>70</v>
      </c>
      <c r="D373" s="28" t="s">
        <v>129</v>
      </c>
      <c r="E373" s="28" t="s">
        <v>106</v>
      </c>
      <c r="F373" s="28" t="s">
        <v>511</v>
      </c>
      <c r="G373" s="28" t="s">
        <v>64</v>
      </c>
      <c r="H373" s="28">
        <v>60</v>
      </c>
      <c r="I373" s="28">
        <v>24</v>
      </c>
      <c r="J373" s="38">
        <v>-1.8000000000000001E-4</v>
      </c>
      <c r="K373" s="28">
        <v>1</v>
      </c>
      <c r="L373" s="39">
        <v>-1.7899999999999999E-4</v>
      </c>
      <c r="M373" s="28" t="s">
        <v>65</v>
      </c>
      <c r="O373" s="28" t="s">
        <v>477</v>
      </c>
      <c r="P373" s="28">
        <v>70</v>
      </c>
      <c r="Q373" s="28" t="s">
        <v>129</v>
      </c>
      <c r="R373" s="28" t="s">
        <v>612</v>
      </c>
      <c r="S373" s="28" t="s">
        <v>511</v>
      </c>
      <c r="T373" s="28" t="s">
        <v>64</v>
      </c>
      <c r="U373" s="28">
        <v>10</v>
      </c>
      <c r="V373" s="28">
        <v>24</v>
      </c>
      <c r="W373" s="38">
        <v>-1.8000000000000001E-4</v>
      </c>
      <c r="X373" s="28">
        <v>1</v>
      </c>
      <c r="Y373" s="39">
        <v>-1.7899999999999999E-4</v>
      </c>
      <c r="Z373" s="28" t="s">
        <v>65</v>
      </c>
    </row>
    <row r="374" spans="2:26" x14ac:dyDescent="0.2">
      <c r="B374" s="28" t="s">
        <v>477</v>
      </c>
      <c r="C374" s="28">
        <v>79</v>
      </c>
      <c r="D374" s="28" t="s">
        <v>128</v>
      </c>
      <c r="E374" s="28" t="s">
        <v>106</v>
      </c>
      <c r="F374" s="28" t="s">
        <v>512</v>
      </c>
      <c r="G374" s="28" t="s">
        <v>63</v>
      </c>
      <c r="H374" s="28">
        <v>60</v>
      </c>
      <c r="I374" s="28">
        <v>19</v>
      </c>
      <c r="J374" s="38">
        <v>-2.52E-4</v>
      </c>
      <c r="K374" s="28">
        <v>5</v>
      </c>
      <c r="L374" s="39">
        <v>-2.4600000000000002E-4</v>
      </c>
      <c r="M374" s="28" t="s">
        <v>65</v>
      </c>
      <c r="O374" s="28" t="s">
        <v>477</v>
      </c>
      <c r="P374" s="28">
        <v>79</v>
      </c>
      <c r="Q374" s="28" t="s">
        <v>128</v>
      </c>
      <c r="R374" s="28" t="s">
        <v>612</v>
      </c>
      <c r="S374" s="28" t="s">
        <v>512</v>
      </c>
      <c r="T374" s="28" t="s">
        <v>63</v>
      </c>
      <c r="U374" s="28">
        <v>10</v>
      </c>
      <c r="V374" s="28">
        <v>19</v>
      </c>
      <c r="W374" s="38">
        <v>-2.52E-4</v>
      </c>
      <c r="X374" s="28">
        <v>5</v>
      </c>
      <c r="Y374" s="39">
        <v>-2.4600000000000002E-4</v>
      </c>
      <c r="Z374" s="28" t="s">
        <v>65</v>
      </c>
    </row>
    <row r="375" spans="2:26" x14ac:dyDescent="0.2">
      <c r="B375" s="28" t="s">
        <v>477</v>
      </c>
      <c r="C375" s="28">
        <v>79</v>
      </c>
      <c r="D375" s="28" t="s">
        <v>128</v>
      </c>
      <c r="E375" s="28" t="s">
        <v>106</v>
      </c>
      <c r="F375" s="28" t="s">
        <v>513</v>
      </c>
      <c r="G375" s="28" t="s">
        <v>64</v>
      </c>
      <c r="H375" s="28">
        <v>60</v>
      </c>
      <c r="I375" s="28">
        <v>24</v>
      </c>
      <c r="J375" s="38">
        <v>-1.5300000000000001E-4</v>
      </c>
      <c r="K375" s="28">
        <v>1</v>
      </c>
      <c r="L375" s="39">
        <v>-1.5200000000000001E-4</v>
      </c>
      <c r="M375" s="28" t="s">
        <v>65</v>
      </c>
      <c r="O375" s="28" t="s">
        <v>477</v>
      </c>
      <c r="P375" s="28">
        <v>79</v>
      </c>
      <c r="Q375" s="28" t="s">
        <v>128</v>
      </c>
      <c r="R375" s="28" t="s">
        <v>612</v>
      </c>
      <c r="S375" s="28" t="s">
        <v>513</v>
      </c>
      <c r="T375" s="28" t="s">
        <v>64</v>
      </c>
      <c r="U375" s="28">
        <v>10</v>
      </c>
      <c r="V375" s="28">
        <v>24</v>
      </c>
      <c r="W375" s="38">
        <v>-1.5300000000000001E-4</v>
      </c>
      <c r="X375" s="28">
        <v>1</v>
      </c>
      <c r="Y375" s="39">
        <v>-1.5200000000000001E-4</v>
      </c>
      <c r="Z375" s="28" t="s">
        <v>65</v>
      </c>
    </row>
    <row r="376" spans="2:26" x14ac:dyDescent="0.2">
      <c r="B376" s="28" t="s">
        <v>477</v>
      </c>
      <c r="C376" s="28">
        <v>63</v>
      </c>
      <c r="D376" s="28" t="s">
        <v>127</v>
      </c>
      <c r="E376" s="28" t="s">
        <v>106</v>
      </c>
      <c r="F376" s="28" t="s">
        <v>514</v>
      </c>
      <c r="G376" s="28" t="s">
        <v>63</v>
      </c>
      <c r="H376" s="28">
        <v>60</v>
      </c>
      <c r="I376" s="28">
        <v>19</v>
      </c>
      <c r="J376" s="38">
        <v>-1.7000000000000001E-4</v>
      </c>
      <c r="K376" s="28">
        <v>5</v>
      </c>
      <c r="L376" s="39">
        <v>-1.64E-4</v>
      </c>
      <c r="M376" s="28" t="s">
        <v>65</v>
      </c>
      <c r="O376" s="28" t="s">
        <v>477</v>
      </c>
      <c r="P376" s="28">
        <v>63</v>
      </c>
      <c r="Q376" s="28" t="s">
        <v>127</v>
      </c>
      <c r="R376" s="28" t="s">
        <v>612</v>
      </c>
      <c r="S376" s="28" t="s">
        <v>514</v>
      </c>
      <c r="T376" s="28" t="s">
        <v>63</v>
      </c>
      <c r="U376" s="28">
        <v>10</v>
      </c>
      <c r="V376" s="28">
        <v>19</v>
      </c>
      <c r="W376" s="38">
        <v>-1.7000000000000001E-4</v>
      </c>
      <c r="X376" s="28">
        <v>5</v>
      </c>
      <c r="Y376" s="39">
        <v>-1.64E-4</v>
      </c>
      <c r="Z376" s="28" t="s">
        <v>65</v>
      </c>
    </row>
    <row r="377" spans="2:26" x14ac:dyDescent="0.2">
      <c r="B377" s="28" t="s">
        <v>477</v>
      </c>
      <c r="C377" s="28">
        <v>63</v>
      </c>
      <c r="D377" s="28" t="s">
        <v>127</v>
      </c>
      <c r="E377" s="28" t="s">
        <v>106</v>
      </c>
      <c r="F377" s="28" t="s">
        <v>515</v>
      </c>
      <c r="G377" s="28" t="s">
        <v>64</v>
      </c>
      <c r="H377" s="28">
        <v>60</v>
      </c>
      <c r="I377" s="28">
        <v>17</v>
      </c>
      <c r="J377" s="38">
        <v>-1.13E-4</v>
      </c>
      <c r="K377" s="28">
        <v>10</v>
      </c>
      <c r="L377" s="39">
        <v>-1.11E-4</v>
      </c>
      <c r="M377" s="28" t="s">
        <v>65</v>
      </c>
      <c r="O377" s="28" t="s">
        <v>477</v>
      </c>
      <c r="P377" s="28">
        <v>63</v>
      </c>
      <c r="Q377" s="28" t="s">
        <v>127</v>
      </c>
      <c r="R377" s="28" t="s">
        <v>612</v>
      </c>
      <c r="S377" s="28" t="s">
        <v>515</v>
      </c>
      <c r="T377" s="28" t="s">
        <v>64</v>
      </c>
      <c r="U377" s="28">
        <v>10</v>
      </c>
      <c r="V377" s="28">
        <v>17</v>
      </c>
      <c r="W377" s="38">
        <v>-1.13E-4</v>
      </c>
      <c r="X377" s="28">
        <v>10</v>
      </c>
      <c r="Y377" s="39">
        <v>-1.11E-4</v>
      </c>
      <c r="Z377" s="28" t="s">
        <v>65</v>
      </c>
    </row>
    <row r="378" spans="2:26" x14ac:dyDescent="0.2">
      <c r="B378" s="28" t="s">
        <v>477</v>
      </c>
      <c r="C378" s="28">
        <v>75</v>
      </c>
      <c r="D378" s="28" t="s">
        <v>128</v>
      </c>
      <c r="E378" s="28" t="s">
        <v>106</v>
      </c>
      <c r="F378" s="28" t="s">
        <v>516</v>
      </c>
      <c r="G378" s="28" t="s">
        <v>63</v>
      </c>
      <c r="H378" s="28">
        <v>60</v>
      </c>
      <c r="I378" s="28">
        <v>21</v>
      </c>
      <c r="J378" s="38">
        <v>-2.4800000000000001E-4</v>
      </c>
      <c r="K378" s="28">
        <v>5</v>
      </c>
      <c r="L378" s="39">
        <v>-2.41E-4</v>
      </c>
      <c r="M378" s="28" t="s">
        <v>65</v>
      </c>
      <c r="O378" s="28" t="s">
        <v>477</v>
      </c>
      <c r="P378" s="28">
        <v>75</v>
      </c>
      <c r="Q378" s="28" t="s">
        <v>128</v>
      </c>
      <c r="R378" s="28" t="s">
        <v>612</v>
      </c>
      <c r="S378" s="28" t="s">
        <v>516</v>
      </c>
      <c r="T378" s="28" t="s">
        <v>63</v>
      </c>
      <c r="U378" s="28">
        <v>10</v>
      </c>
      <c r="V378" s="28">
        <v>21</v>
      </c>
      <c r="W378" s="38">
        <v>-2.4800000000000001E-4</v>
      </c>
      <c r="X378" s="28">
        <v>5</v>
      </c>
      <c r="Y378" s="39">
        <v>-2.41E-4</v>
      </c>
      <c r="Z378" s="28" t="s">
        <v>65</v>
      </c>
    </row>
    <row r="379" spans="2:26" x14ac:dyDescent="0.2">
      <c r="B379" s="28" t="s">
        <v>477</v>
      </c>
      <c r="C379" s="28">
        <v>75</v>
      </c>
      <c r="D379" s="28" t="s">
        <v>128</v>
      </c>
      <c r="E379" s="28" t="s">
        <v>106</v>
      </c>
      <c r="F379" s="28" t="s">
        <v>517</v>
      </c>
      <c r="G379" s="28" t="s">
        <v>64</v>
      </c>
      <c r="H379" s="28">
        <v>60</v>
      </c>
      <c r="I379" s="28">
        <v>24</v>
      </c>
      <c r="J379" s="38">
        <v>-1.3899999999999999E-4</v>
      </c>
      <c r="K379" s="28">
        <v>6</v>
      </c>
      <c r="L379" s="39">
        <v>-1.3799999999999999E-4</v>
      </c>
      <c r="M379" s="28" t="s">
        <v>65</v>
      </c>
      <c r="O379" s="28" t="s">
        <v>477</v>
      </c>
      <c r="P379" s="28">
        <v>75</v>
      </c>
      <c r="Q379" s="28" t="s">
        <v>128</v>
      </c>
      <c r="R379" s="28" t="s">
        <v>612</v>
      </c>
      <c r="S379" s="28" t="s">
        <v>517</v>
      </c>
      <c r="T379" s="28" t="s">
        <v>64</v>
      </c>
      <c r="U379" s="28">
        <v>10</v>
      </c>
      <c r="V379" s="28">
        <v>24</v>
      </c>
      <c r="W379" s="38">
        <v>-1.3899999999999999E-4</v>
      </c>
      <c r="X379" s="28">
        <v>6</v>
      </c>
      <c r="Y379" s="39">
        <v>-1.3799999999999999E-4</v>
      </c>
      <c r="Z379" s="28" t="s">
        <v>65</v>
      </c>
    </row>
    <row r="380" spans="2:26" x14ac:dyDescent="0.2">
      <c r="B380" s="28" t="s">
        <v>477</v>
      </c>
      <c r="C380" s="28">
        <v>71</v>
      </c>
      <c r="D380" s="28" t="s">
        <v>129</v>
      </c>
      <c r="E380" s="28" t="s">
        <v>106</v>
      </c>
      <c r="F380" s="28" t="s">
        <v>518</v>
      </c>
      <c r="G380" s="28" t="s">
        <v>63</v>
      </c>
      <c r="H380" s="28">
        <v>60</v>
      </c>
      <c r="I380" s="28">
        <v>21</v>
      </c>
      <c r="J380" s="38">
        <v>-2.61E-4</v>
      </c>
      <c r="K380" s="28">
        <v>6</v>
      </c>
      <c r="L380" s="39">
        <v>-2.5500000000000002E-4</v>
      </c>
      <c r="M380" s="28" t="s">
        <v>65</v>
      </c>
      <c r="O380" s="28" t="s">
        <v>477</v>
      </c>
      <c r="P380" s="28">
        <v>71</v>
      </c>
      <c r="Q380" s="28" t="s">
        <v>129</v>
      </c>
      <c r="R380" s="28" t="s">
        <v>612</v>
      </c>
      <c r="S380" s="28" t="s">
        <v>518</v>
      </c>
      <c r="T380" s="28" t="s">
        <v>63</v>
      </c>
      <c r="U380" s="28">
        <v>10</v>
      </c>
      <c r="V380" s="28">
        <v>21</v>
      </c>
      <c r="W380" s="38">
        <v>-2.61E-4</v>
      </c>
      <c r="X380" s="28">
        <v>6</v>
      </c>
      <c r="Y380" s="39">
        <v>-2.5500000000000002E-4</v>
      </c>
      <c r="Z380" s="28" t="s">
        <v>65</v>
      </c>
    </row>
    <row r="381" spans="2:26" x14ac:dyDescent="0.2">
      <c r="B381" s="28" t="s">
        <v>477</v>
      </c>
      <c r="C381" s="28">
        <v>71</v>
      </c>
      <c r="D381" s="28" t="s">
        <v>129</v>
      </c>
      <c r="E381" s="28" t="s">
        <v>106</v>
      </c>
      <c r="F381" s="28" t="s">
        <v>519</v>
      </c>
      <c r="G381" s="28" t="s">
        <v>64</v>
      </c>
      <c r="H381" s="28">
        <v>60</v>
      </c>
      <c r="I381" s="28">
        <v>19</v>
      </c>
      <c r="J381" s="38">
        <v>-1.4799999999999999E-4</v>
      </c>
      <c r="K381" s="28">
        <v>12</v>
      </c>
      <c r="L381" s="39">
        <v>-1.46E-4</v>
      </c>
      <c r="M381" s="28" t="s">
        <v>65</v>
      </c>
      <c r="O381" s="28" t="s">
        <v>477</v>
      </c>
      <c r="P381" s="28">
        <v>71</v>
      </c>
      <c r="Q381" s="28" t="s">
        <v>129</v>
      </c>
      <c r="R381" s="28" t="s">
        <v>612</v>
      </c>
      <c r="S381" s="28" t="s">
        <v>519</v>
      </c>
      <c r="T381" s="28" t="s">
        <v>64</v>
      </c>
      <c r="U381" s="28">
        <v>10</v>
      </c>
      <c r="V381" s="28">
        <v>19</v>
      </c>
      <c r="W381" s="38">
        <v>-1.4799999999999999E-4</v>
      </c>
      <c r="X381" s="28">
        <v>12</v>
      </c>
      <c r="Y381" s="39">
        <v>-1.46E-4</v>
      </c>
      <c r="Z381" s="28" t="s">
        <v>65</v>
      </c>
    </row>
    <row r="382" spans="2:26" x14ac:dyDescent="0.2">
      <c r="B382" s="28" t="s">
        <v>477</v>
      </c>
      <c r="C382" s="28">
        <v>72</v>
      </c>
      <c r="D382" s="28" t="s">
        <v>129</v>
      </c>
      <c r="E382" s="28" t="s">
        <v>106</v>
      </c>
      <c r="F382" s="28" t="s">
        <v>520</v>
      </c>
      <c r="G382" s="28" t="s">
        <v>63</v>
      </c>
      <c r="H382" s="28">
        <v>60</v>
      </c>
      <c r="I382" s="28">
        <v>21</v>
      </c>
      <c r="J382" s="38">
        <v>-2.61E-4</v>
      </c>
      <c r="K382" s="28">
        <v>6</v>
      </c>
      <c r="L382" s="39">
        <v>-2.5500000000000002E-4</v>
      </c>
      <c r="M382" s="28" t="s">
        <v>65</v>
      </c>
      <c r="O382" s="28" t="s">
        <v>477</v>
      </c>
      <c r="P382" s="28">
        <v>72</v>
      </c>
      <c r="Q382" s="28" t="s">
        <v>129</v>
      </c>
      <c r="R382" s="28" t="s">
        <v>612</v>
      </c>
      <c r="S382" s="28" t="s">
        <v>520</v>
      </c>
      <c r="T382" s="28" t="s">
        <v>63</v>
      </c>
      <c r="U382" s="28">
        <v>10</v>
      </c>
      <c r="V382" s="28">
        <v>21</v>
      </c>
      <c r="W382" s="38">
        <v>-2.61E-4</v>
      </c>
      <c r="X382" s="28">
        <v>6</v>
      </c>
      <c r="Y382" s="39">
        <v>-2.5500000000000002E-4</v>
      </c>
      <c r="Z382" s="28" t="s">
        <v>65</v>
      </c>
    </row>
    <row r="383" spans="2:26" x14ac:dyDescent="0.2">
      <c r="B383" s="28" t="s">
        <v>477</v>
      </c>
      <c r="C383" s="28">
        <v>72</v>
      </c>
      <c r="D383" s="28" t="s">
        <v>129</v>
      </c>
      <c r="E383" s="28" t="s">
        <v>106</v>
      </c>
      <c r="F383" s="28" t="s">
        <v>521</v>
      </c>
      <c r="G383" s="28" t="s">
        <v>64</v>
      </c>
      <c r="H383" s="28">
        <v>60</v>
      </c>
      <c r="I383" s="28">
        <v>19</v>
      </c>
      <c r="J383" s="38">
        <v>-1.4799999999999999E-4</v>
      </c>
      <c r="K383" s="28">
        <v>12</v>
      </c>
      <c r="L383" s="39">
        <v>-1.46E-4</v>
      </c>
      <c r="M383" s="28" t="s">
        <v>65</v>
      </c>
      <c r="O383" s="28" t="s">
        <v>477</v>
      </c>
      <c r="P383" s="28">
        <v>72</v>
      </c>
      <c r="Q383" s="28" t="s">
        <v>129</v>
      </c>
      <c r="R383" s="28" t="s">
        <v>612</v>
      </c>
      <c r="S383" s="28" t="s">
        <v>521</v>
      </c>
      <c r="T383" s="28" t="s">
        <v>64</v>
      </c>
      <c r="U383" s="28">
        <v>10</v>
      </c>
      <c r="V383" s="28">
        <v>19</v>
      </c>
      <c r="W383" s="38">
        <v>-1.4799999999999999E-4</v>
      </c>
      <c r="X383" s="28">
        <v>12</v>
      </c>
      <c r="Y383" s="39">
        <v>-1.46E-4</v>
      </c>
      <c r="Z383" s="28" t="s">
        <v>65</v>
      </c>
    </row>
    <row r="384" spans="2:26" x14ac:dyDescent="0.2">
      <c r="B384" s="28" t="s">
        <v>477</v>
      </c>
      <c r="C384" s="28">
        <v>76</v>
      </c>
      <c r="D384" s="28" t="s">
        <v>128</v>
      </c>
      <c r="E384" s="28" t="s">
        <v>106</v>
      </c>
      <c r="F384" s="28" t="s">
        <v>522</v>
      </c>
      <c r="G384" s="28" t="s">
        <v>63</v>
      </c>
      <c r="H384" s="28">
        <v>60</v>
      </c>
      <c r="I384" s="28">
        <v>21</v>
      </c>
      <c r="J384" s="38">
        <v>-2.4899999999999998E-4</v>
      </c>
      <c r="K384" s="28">
        <v>5</v>
      </c>
      <c r="L384" s="39">
        <v>-2.42E-4</v>
      </c>
      <c r="M384" s="28" t="s">
        <v>65</v>
      </c>
      <c r="O384" s="28" t="s">
        <v>477</v>
      </c>
      <c r="P384" s="28">
        <v>76</v>
      </c>
      <c r="Q384" s="28" t="s">
        <v>128</v>
      </c>
      <c r="R384" s="28" t="s">
        <v>612</v>
      </c>
      <c r="S384" s="28" t="s">
        <v>522</v>
      </c>
      <c r="T384" s="28" t="s">
        <v>63</v>
      </c>
      <c r="U384" s="28">
        <v>10</v>
      </c>
      <c r="V384" s="28">
        <v>21</v>
      </c>
      <c r="W384" s="38">
        <v>-2.4899999999999998E-4</v>
      </c>
      <c r="X384" s="28">
        <v>5</v>
      </c>
      <c r="Y384" s="39">
        <v>-2.42E-4</v>
      </c>
      <c r="Z384" s="28" t="s">
        <v>65</v>
      </c>
    </row>
    <row r="385" spans="2:26" x14ac:dyDescent="0.2">
      <c r="B385" s="28" t="s">
        <v>477</v>
      </c>
      <c r="C385" s="28">
        <v>76</v>
      </c>
      <c r="D385" s="28" t="s">
        <v>128</v>
      </c>
      <c r="E385" s="28" t="s">
        <v>106</v>
      </c>
      <c r="F385" s="28" t="s">
        <v>523</v>
      </c>
      <c r="G385" s="28" t="s">
        <v>64</v>
      </c>
      <c r="H385" s="28">
        <v>60</v>
      </c>
      <c r="I385" s="28">
        <v>24</v>
      </c>
      <c r="J385" s="38">
        <v>-1.3999999999999999E-4</v>
      </c>
      <c r="K385" s="28">
        <v>6</v>
      </c>
      <c r="L385" s="39">
        <v>-1.3899999999999999E-4</v>
      </c>
      <c r="M385" s="28" t="s">
        <v>65</v>
      </c>
      <c r="O385" s="28" t="s">
        <v>477</v>
      </c>
      <c r="P385" s="28">
        <v>76</v>
      </c>
      <c r="Q385" s="28" t="s">
        <v>128</v>
      </c>
      <c r="R385" s="28" t="s">
        <v>612</v>
      </c>
      <c r="S385" s="28" t="s">
        <v>523</v>
      </c>
      <c r="T385" s="28" t="s">
        <v>64</v>
      </c>
      <c r="U385" s="28">
        <v>10</v>
      </c>
      <c r="V385" s="28">
        <v>24</v>
      </c>
      <c r="W385" s="38">
        <v>-1.3999999999999999E-4</v>
      </c>
      <c r="X385" s="28">
        <v>6</v>
      </c>
      <c r="Y385" s="39">
        <v>-1.3899999999999999E-4</v>
      </c>
      <c r="Z385" s="28" t="s">
        <v>65</v>
      </c>
    </row>
    <row r="386" spans="2:26" x14ac:dyDescent="0.2">
      <c r="B386" s="28" t="s">
        <v>477</v>
      </c>
      <c r="C386" s="28">
        <v>64</v>
      </c>
      <c r="D386" s="28" t="s">
        <v>127</v>
      </c>
      <c r="E386" s="28" t="s">
        <v>106</v>
      </c>
      <c r="F386" s="28" t="s">
        <v>524</v>
      </c>
      <c r="G386" s="28" t="s">
        <v>63</v>
      </c>
      <c r="H386" s="28">
        <v>60</v>
      </c>
      <c r="I386" s="28">
        <v>19</v>
      </c>
      <c r="J386" s="38">
        <v>-2.43E-4</v>
      </c>
      <c r="K386" s="28">
        <v>5</v>
      </c>
      <c r="L386" s="39">
        <v>-2.3499999999999999E-4</v>
      </c>
      <c r="M386" s="28" t="s">
        <v>65</v>
      </c>
      <c r="O386" s="28" t="s">
        <v>477</v>
      </c>
      <c r="P386" s="28">
        <v>64</v>
      </c>
      <c r="Q386" s="28" t="s">
        <v>127</v>
      </c>
      <c r="R386" s="28" t="s">
        <v>612</v>
      </c>
      <c r="S386" s="28" t="s">
        <v>524</v>
      </c>
      <c r="T386" s="28" t="s">
        <v>63</v>
      </c>
      <c r="U386" s="28">
        <v>10</v>
      </c>
      <c r="V386" s="28">
        <v>19</v>
      </c>
      <c r="W386" s="38">
        <v>-2.43E-4</v>
      </c>
      <c r="X386" s="28">
        <v>5</v>
      </c>
      <c r="Y386" s="39">
        <v>-2.3499999999999999E-4</v>
      </c>
      <c r="Z386" s="28" t="s">
        <v>65</v>
      </c>
    </row>
    <row r="387" spans="2:26" x14ac:dyDescent="0.2">
      <c r="B387" s="28" t="s">
        <v>477</v>
      </c>
      <c r="C387" s="28">
        <v>64</v>
      </c>
      <c r="D387" s="28" t="s">
        <v>127</v>
      </c>
      <c r="E387" s="28" t="s">
        <v>106</v>
      </c>
      <c r="F387" s="28" t="s">
        <v>525</v>
      </c>
      <c r="G387" s="28" t="s">
        <v>64</v>
      </c>
      <c r="H387" s="28">
        <v>60</v>
      </c>
      <c r="I387" s="28">
        <v>22</v>
      </c>
      <c r="J387" s="38">
        <v>-1.3200000000000001E-4</v>
      </c>
      <c r="K387" s="28">
        <v>6</v>
      </c>
      <c r="L387" s="39">
        <v>-1.2999999999999999E-4</v>
      </c>
      <c r="M387" s="28" t="s">
        <v>65</v>
      </c>
      <c r="O387" s="28" t="s">
        <v>477</v>
      </c>
      <c r="P387" s="28">
        <v>64</v>
      </c>
      <c r="Q387" s="28" t="s">
        <v>127</v>
      </c>
      <c r="R387" s="28" t="s">
        <v>612</v>
      </c>
      <c r="S387" s="28" t="s">
        <v>525</v>
      </c>
      <c r="T387" s="28" t="s">
        <v>64</v>
      </c>
      <c r="U387" s="28">
        <v>10</v>
      </c>
      <c r="V387" s="28">
        <v>22</v>
      </c>
      <c r="W387" s="38">
        <v>-1.3200000000000001E-4</v>
      </c>
      <c r="X387" s="28">
        <v>6</v>
      </c>
      <c r="Y387" s="39">
        <v>-1.2999999999999999E-4</v>
      </c>
      <c r="Z387" s="28" t="s">
        <v>65</v>
      </c>
    </row>
    <row r="388" spans="2:26" x14ac:dyDescent="0.2">
      <c r="B388" s="28" t="s">
        <v>526</v>
      </c>
      <c r="C388" s="28">
        <v>127</v>
      </c>
      <c r="D388" s="28" t="s">
        <v>127</v>
      </c>
      <c r="E388" s="28" t="s">
        <v>106</v>
      </c>
      <c r="F388" s="28" t="s">
        <v>527</v>
      </c>
      <c r="G388" s="28" t="s">
        <v>63</v>
      </c>
      <c r="H388" s="28">
        <v>60</v>
      </c>
      <c r="I388" s="28">
        <v>17</v>
      </c>
      <c r="J388" s="40">
        <v>-2.2000000000000001E-4</v>
      </c>
      <c r="K388" s="28">
        <v>10</v>
      </c>
      <c r="L388" s="28">
        <v>-2.13E-4</v>
      </c>
      <c r="M388" s="28" t="s">
        <v>65</v>
      </c>
      <c r="O388" s="28" t="s">
        <v>526</v>
      </c>
      <c r="P388" s="28">
        <v>127</v>
      </c>
      <c r="Q388" s="28" t="s">
        <v>127</v>
      </c>
      <c r="R388" s="28" t="s">
        <v>612</v>
      </c>
      <c r="S388" s="28" t="s">
        <v>527</v>
      </c>
      <c r="T388" s="28" t="s">
        <v>63</v>
      </c>
      <c r="U388" s="28">
        <v>10</v>
      </c>
      <c r="V388" s="28">
        <v>17</v>
      </c>
      <c r="W388" s="40">
        <v>-2.2000000000000001E-4</v>
      </c>
      <c r="X388" s="28">
        <v>10</v>
      </c>
      <c r="Y388" s="28">
        <v>-2.13E-4</v>
      </c>
      <c r="Z388" s="28" t="s">
        <v>65</v>
      </c>
    </row>
    <row r="389" spans="2:26" x14ac:dyDescent="0.2">
      <c r="B389" s="28" t="s">
        <v>526</v>
      </c>
      <c r="C389" s="28">
        <v>127</v>
      </c>
      <c r="D389" s="28" t="s">
        <v>127</v>
      </c>
      <c r="E389" s="28" t="s">
        <v>106</v>
      </c>
      <c r="F389" s="28" t="s">
        <v>528</v>
      </c>
      <c r="G389" s="28" t="s">
        <v>64</v>
      </c>
      <c r="H389" s="28">
        <v>60</v>
      </c>
      <c r="I389" s="28">
        <v>19</v>
      </c>
      <c r="J389" s="40">
        <v>-1.65E-4</v>
      </c>
      <c r="K389" s="28">
        <v>5</v>
      </c>
      <c r="L389" s="28">
        <v>-1.6000000000000001E-4</v>
      </c>
      <c r="M389" s="28" t="s">
        <v>65</v>
      </c>
      <c r="O389" s="28" t="s">
        <v>526</v>
      </c>
      <c r="P389" s="28">
        <v>127</v>
      </c>
      <c r="Q389" s="28" t="s">
        <v>127</v>
      </c>
      <c r="R389" s="28" t="s">
        <v>612</v>
      </c>
      <c r="S389" s="28" t="s">
        <v>528</v>
      </c>
      <c r="T389" s="28" t="s">
        <v>64</v>
      </c>
      <c r="U389" s="28">
        <v>10</v>
      </c>
      <c r="V389" s="28">
        <v>19</v>
      </c>
      <c r="W389" s="40">
        <v>-1.65E-4</v>
      </c>
      <c r="X389" s="28">
        <v>5</v>
      </c>
      <c r="Y389" s="28">
        <v>-1.6000000000000001E-4</v>
      </c>
      <c r="Z389" s="28" t="s">
        <v>65</v>
      </c>
    </row>
    <row r="390" spans="2:26" x14ac:dyDescent="0.2">
      <c r="B390" s="28" t="s">
        <v>526</v>
      </c>
      <c r="C390" s="28">
        <v>139</v>
      </c>
      <c r="D390" s="28" t="s">
        <v>128</v>
      </c>
      <c r="E390" s="28" t="s">
        <v>106</v>
      </c>
      <c r="F390" s="28" t="s">
        <v>529</v>
      </c>
      <c r="G390" s="28" t="s">
        <v>63</v>
      </c>
      <c r="H390" s="28">
        <v>60</v>
      </c>
      <c r="I390" s="28">
        <v>19</v>
      </c>
      <c r="J390" s="40">
        <v>-3.21E-4</v>
      </c>
      <c r="K390" s="28">
        <v>10</v>
      </c>
      <c r="L390" s="28">
        <v>-3.1E-4</v>
      </c>
      <c r="M390" s="28" t="s">
        <v>65</v>
      </c>
      <c r="O390" s="28" t="s">
        <v>526</v>
      </c>
      <c r="P390" s="28">
        <v>139</v>
      </c>
      <c r="Q390" s="28" t="s">
        <v>128</v>
      </c>
      <c r="R390" s="28" t="s">
        <v>612</v>
      </c>
      <c r="S390" s="28" t="s">
        <v>529</v>
      </c>
      <c r="T390" s="28" t="s">
        <v>63</v>
      </c>
      <c r="U390" s="28">
        <v>10</v>
      </c>
      <c r="V390" s="28">
        <v>19</v>
      </c>
      <c r="W390" s="40">
        <v>-3.21E-4</v>
      </c>
      <c r="X390" s="28">
        <v>10</v>
      </c>
      <c r="Y390" s="28">
        <v>-3.1E-4</v>
      </c>
      <c r="Z390" s="28" t="s">
        <v>65</v>
      </c>
    </row>
    <row r="391" spans="2:26" x14ac:dyDescent="0.2">
      <c r="B391" s="28" t="s">
        <v>526</v>
      </c>
      <c r="C391" s="28">
        <v>139</v>
      </c>
      <c r="D391" s="28" t="s">
        <v>128</v>
      </c>
      <c r="E391" s="28" t="s">
        <v>106</v>
      </c>
      <c r="F391" s="28" t="s">
        <v>530</v>
      </c>
      <c r="G391" s="28" t="s">
        <v>64</v>
      </c>
      <c r="H391" s="28">
        <v>60</v>
      </c>
      <c r="I391" s="28">
        <v>21</v>
      </c>
      <c r="J391" s="40">
        <v>-1.95E-4</v>
      </c>
      <c r="K391" s="28">
        <v>5</v>
      </c>
      <c r="L391" s="28">
        <v>-1.92E-4</v>
      </c>
      <c r="M391" s="28" t="s">
        <v>65</v>
      </c>
      <c r="O391" s="28" t="s">
        <v>526</v>
      </c>
      <c r="P391" s="28">
        <v>139</v>
      </c>
      <c r="Q391" s="28" t="s">
        <v>128</v>
      </c>
      <c r="R391" s="28" t="s">
        <v>612</v>
      </c>
      <c r="S391" s="28" t="s">
        <v>530</v>
      </c>
      <c r="T391" s="28" t="s">
        <v>64</v>
      </c>
      <c r="U391" s="28">
        <v>10</v>
      </c>
      <c r="V391" s="28">
        <v>21</v>
      </c>
      <c r="W391" s="40">
        <v>-1.95E-4</v>
      </c>
      <c r="X391" s="28">
        <v>5</v>
      </c>
      <c r="Y391" s="28">
        <v>-1.92E-4</v>
      </c>
      <c r="Z391" s="28" t="s">
        <v>65</v>
      </c>
    </row>
    <row r="392" spans="2:26" x14ac:dyDescent="0.2">
      <c r="B392" s="28" t="s">
        <v>526</v>
      </c>
      <c r="C392" s="28">
        <v>135</v>
      </c>
      <c r="D392" s="28" t="s">
        <v>129</v>
      </c>
      <c r="E392" s="28" t="s">
        <v>106</v>
      </c>
      <c r="F392" s="28" t="s">
        <v>531</v>
      </c>
      <c r="G392" s="28" t="s">
        <v>63</v>
      </c>
      <c r="H392" s="28">
        <v>60</v>
      </c>
      <c r="I392" s="28">
        <v>19</v>
      </c>
      <c r="J392" s="40">
        <v>-3.2699999999999998E-4</v>
      </c>
      <c r="K392" s="28">
        <v>12</v>
      </c>
      <c r="L392" s="28">
        <v>-3.19E-4</v>
      </c>
      <c r="M392" s="28" t="s">
        <v>65</v>
      </c>
      <c r="O392" s="28" t="s">
        <v>526</v>
      </c>
      <c r="P392" s="28">
        <v>135</v>
      </c>
      <c r="Q392" s="28" t="s">
        <v>129</v>
      </c>
      <c r="R392" s="28" t="s">
        <v>612</v>
      </c>
      <c r="S392" s="28" t="s">
        <v>531</v>
      </c>
      <c r="T392" s="28" t="s">
        <v>63</v>
      </c>
      <c r="U392" s="28">
        <v>10</v>
      </c>
      <c r="V392" s="28">
        <v>19</v>
      </c>
      <c r="W392" s="40">
        <v>-3.2699999999999998E-4</v>
      </c>
      <c r="X392" s="28">
        <v>12</v>
      </c>
      <c r="Y392" s="28">
        <v>-3.19E-4</v>
      </c>
      <c r="Z392" s="28" t="s">
        <v>65</v>
      </c>
    </row>
    <row r="393" spans="2:26" x14ac:dyDescent="0.2">
      <c r="B393" s="28" t="s">
        <v>526</v>
      </c>
      <c r="C393" s="28">
        <v>135</v>
      </c>
      <c r="D393" s="28" t="s">
        <v>129</v>
      </c>
      <c r="E393" s="28" t="s">
        <v>106</v>
      </c>
      <c r="F393" s="28" t="s">
        <v>532</v>
      </c>
      <c r="G393" s="28" t="s">
        <v>64</v>
      </c>
      <c r="H393" s="28">
        <v>60</v>
      </c>
      <c r="I393" s="28">
        <v>21</v>
      </c>
      <c r="J393" s="40">
        <v>-2.13E-4</v>
      </c>
      <c r="K393" s="28">
        <v>6</v>
      </c>
      <c r="L393" s="28">
        <v>-2.1000000000000001E-4</v>
      </c>
      <c r="M393" s="28" t="s">
        <v>65</v>
      </c>
      <c r="O393" s="28" t="s">
        <v>526</v>
      </c>
      <c r="P393" s="28">
        <v>135</v>
      </c>
      <c r="Q393" s="28" t="s">
        <v>129</v>
      </c>
      <c r="R393" s="28" t="s">
        <v>612</v>
      </c>
      <c r="S393" s="28" t="s">
        <v>532</v>
      </c>
      <c r="T393" s="28" t="s">
        <v>64</v>
      </c>
      <c r="U393" s="28">
        <v>10</v>
      </c>
      <c r="V393" s="28">
        <v>21</v>
      </c>
      <c r="W393" s="40">
        <v>-2.13E-4</v>
      </c>
      <c r="X393" s="28">
        <v>6</v>
      </c>
      <c r="Y393" s="28">
        <v>-2.1000000000000001E-4</v>
      </c>
      <c r="Z393" s="28" t="s">
        <v>65</v>
      </c>
    </row>
    <row r="394" spans="2:26" x14ac:dyDescent="0.2">
      <c r="B394" s="28" t="s">
        <v>526</v>
      </c>
      <c r="C394" s="28">
        <v>136</v>
      </c>
      <c r="D394" s="28" t="s">
        <v>129</v>
      </c>
      <c r="E394" s="28" t="s">
        <v>106</v>
      </c>
      <c r="F394" s="28" t="s">
        <v>533</v>
      </c>
      <c r="G394" s="28" t="s">
        <v>63</v>
      </c>
      <c r="H394" s="28">
        <v>60</v>
      </c>
      <c r="I394" s="28">
        <v>19</v>
      </c>
      <c r="J394" s="40">
        <v>-3.2699999999999998E-4</v>
      </c>
      <c r="K394" s="28">
        <v>12</v>
      </c>
      <c r="L394" s="28">
        <v>-3.19E-4</v>
      </c>
      <c r="M394" s="28" t="s">
        <v>65</v>
      </c>
      <c r="O394" s="28" t="s">
        <v>526</v>
      </c>
      <c r="P394" s="28">
        <v>136</v>
      </c>
      <c r="Q394" s="28" t="s">
        <v>129</v>
      </c>
      <c r="R394" s="28" t="s">
        <v>612</v>
      </c>
      <c r="S394" s="28" t="s">
        <v>533</v>
      </c>
      <c r="T394" s="28" t="s">
        <v>63</v>
      </c>
      <c r="U394" s="28">
        <v>10</v>
      </c>
      <c r="V394" s="28">
        <v>19</v>
      </c>
      <c r="W394" s="40">
        <v>-3.2699999999999998E-4</v>
      </c>
      <c r="X394" s="28">
        <v>12</v>
      </c>
      <c r="Y394" s="28">
        <v>-3.19E-4</v>
      </c>
      <c r="Z394" s="28" t="s">
        <v>65</v>
      </c>
    </row>
    <row r="395" spans="2:26" x14ac:dyDescent="0.2">
      <c r="B395" s="28" t="s">
        <v>526</v>
      </c>
      <c r="C395" s="28">
        <v>136</v>
      </c>
      <c r="D395" s="28" t="s">
        <v>129</v>
      </c>
      <c r="E395" s="28" t="s">
        <v>106</v>
      </c>
      <c r="F395" s="28" t="s">
        <v>534</v>
      </c>
      <c r="G395" s="28" t="s">
        <v>64</v>
      </c>
      <c r="H395" s="28">
        <v>60</v>
      </c>
      <c r="I395" s="28">
        <v>21</v>
      </c>
      <c r="J395" s="40">
        <v>-2.13E-4</v>
      </c>
      <c r="K395" s="28">
        <v>6</v>
      </c>
      <c r="L395" s="28">
        <v>-2.1000000000000001E-4</v>
      </c>
      <c r="M395" s="28" t="s">
        <v>65</v>
      </c>
      <c r="O395" s="28" t="s">
        <v>526</v>
      </c>
      <c r="P395" s="28">
        <v>136</v>
      </c>
      <c r="Q395" s="28" t="s">
        <v>129</v>
      </c>
      <c r="R395" s="28" t="s">
        <v>612</v>
      </c>
      <c r="S395" s="28" t="s">
        <v>534</v>
      </c>
      <c r="T395" s="28" t="s">
        <v>64</v>
      </c>
      <c r="U395" s="28">
        <v>10</v>
      </c>
      <c r="V395" s="28">
        <v>21</v>
      </c>
      <c r="W395" s="40">
        <v>-2.13E-4</v>
      </c>
      <c r="X395" s="28">
        <v>6</v>
      </c>
      <c r="Y395" s="28">
        <v>-2.1000000000000001E-4</v>
      </c>
      <c r="Z395" s="28" t="s">
        <v>65</v>
      </c>
    </row>
    <row r="396" spans="2:26" x14ac:dyDescent="0.2">
      <c r="B396" s="28" t="s">
        <v>526</v>
      </c>
      <c r="C396" s="28">
        <v>140</v>
      </c>
      <c r="D396" s="28" t="s">
        <v>128</v>
      </c>
      <c r="E396" s="28" t="s">
        <v>106</v>
      </c>
      <c r="F396" s="28" t="s">
        <v>535</v>
      </c>
      <c r="G396" s="28" t="s">
        <v>63</v>
      </c>
      <c r="H396" s="28">
        <v>60</v>
      </c>
      <c r="I396" s="28">
        <v>19</v>
      </c>
      <c r="J396" s="40">
        <v>-3.21E-4</v>
      </c>
      <c r="K396" s="28">
        <v>10</v>
      </c>
      <c r="L396" s="28">
        <v>-3.1100000000000002E-4</v>
      </c>
      <c r="M396" s="28" t="s">
        <v>65</v>
      </c>
      <c r="O396" s="28" t="s">
        <v>526</v>
      </c>
      <c r="P396" s="28">
        <v>140</v>
      </c>
      <c r="Q396" s="28" t="s">
        <v>128</v>
      </c>
      <c r="R396" s="28" t="s">
        <v>612</v>
      </c>
      <c r="S396" s="28" t="s">
        <v>535</v>
      </c>
      <c r="T396" s="28" t="s">
        <v>63</v>
      </c>
      <c r="U396" s="28">
        <v>10</v>
      </c>
      <c r="V396" s="28">
        <v>19</v>
      </c>
      <c r="W396" s="40">
        <v>-3.21E-4</v>
      </c>
      <c r="X396" s="28">
        <v>10</v>
      </c>
      <c r="Y396" s="28">
        <v>-3.1100000000000002E-4</v>
      </c>
      <c r="Z396" s="28" t="s">
        <v>65</v>
      </c>
    </row>
    <row r="397" spans="2:26" x14ac:dyDescent="0.2">
      <c r="B397" s="28" t="s">
        <v>526</v>
      </c>
      <c r="C397" s="28">
        <v>140</v>
      </c>
      <c r="D397" s="28" t="s">
        <v>128</v>
      </c>
      <c r="E397" s="28" t="s">
        <v>106</v>
      </c>
      <c r="F397" s="28" t="s">
        <v>536</v>
      </c>
      <c r="G397" s="28" t="s">
        <v>64</v>
      </c>
      <c r="H397" s="28">
        <v>60</v>
      </c>
      <c r="I397" s="28">
        <v>21</v>
      </c>
      <c r="J397" s="40">
        <v>-1.9599999999999999E-4</v>
      </c>
      <c r="K397" s="28">
        <v>5</v>
      </c>
      <c r="L397" s="28">
        <v>-1.92E-4</v>
      </c>
      <c r="M397" s="28" t="s">
        <v>65</v>
      </c>
      <c r="O397" s="28" t="s">
        <v>526</v>
      </c>
      <c r="P397" s="28">
        <v>140</v>
      </c>
      <c r="Q397" s="28" t="s">
        <v>128</v>
      </c>
      <c r="R397" s="28" t="s">
        <v>612</v>
      </c>
      <c r="S397" s="28" t="s">
        <v>536</v>
      </c>
      <c r="T397" s="28" t="s">
        <v>64</v>
      </c>
      <c r="U397" s="28">
        <v>10</v>
      </c>
      <c r="V397" s="28">
        <v>21</v>
      </c>
      <c r="W397" s="40">
        <v>-1.9599999999999999E-4</v>
      </c>
      <c r="X397" s="28">
        <v>5</v>
      </c>
      <c r="Y397" s="28">
        <v>-1.92E-4</v>
      </c>
      <c r="Z397" s="28" t="s">
        <v>65</v>
      </c>
    </row>
    <row r="398" spans="2:26" x14ac:dyDescent="0.2">
      <c r="B398" s="28" t="s">
        <v>526</v>
      </c>
      <c r="C398" s="28">
        <v>128</v>
      </c>
      <c r="D398" s="28" t="s">
        <v>127</v>
      </c>
      <c r="E398" s="28" t="s">
        <v>106</v>
      </c>
      <c r="F398" s="28" t="s">
        <v>537</v>
      </c>
      <c r="G398" s="28" t="s">
        <v>63</v>
      </c>
      <c r="H398" s="28">
        <v>60</v>
      </c>
      <c r="I398" s="28">
        <v>17</v>
      </c>
      <c r="J398" s="40">
        <v>-3.0400000000000002E-4</v>
      </c>
      <c r="K398" s="28">
        <v>10</v>
      </c>
      <c r="L398" s="28">
        <v>-2.9399999999999999E-4</v>
      </c>
      <c r="M398" s="28" t="s">
        <v>65</v>
      </c>
      <c r="O398" s="28" t="s">
        <v>526</v>
      </c>
      <c r="P398" s="28">
        <v>128</v>
      </c>
      <c r="Q398" s="28" t="s">
        <v>127</v>
      </c>
      <c r="R398" s="28" t="s">
        <v>612</v>
      </c>
      <c r="S398" s="28" t="s">
        <v>537</v>
      </c>
      <c r="T398" s="28" t="s">
        <v>63</v>
      </c>
      <c r="U398" s="28">
        <v>10</v>
      </c>
      <c r="V398" s="28">
        <v>17</v>
      </c>
      <c r="W398" s="40">
        <v>-3.0400000000000002E-4</v>
      </c>
      <c r="X398" s="28">
        <v>10</v>
      </c>
      <c r="Y398" s="28">
        <v>-2.9399999999999999E-4</v>
      </c>
      <c r="Z398" s="28" t="s">
        <v>65</v>
      </c>
    </row>
    <row r="399" spans="2:26" x14ac:dyDescent="0.2">
      <c r="B399" s="28" t="s">
        <v>526</v>
      </c>
      <c r="C399" s="28">
        <v>128</v>
      </c>
      <c r="D399" s="28" t="s">
        <v>127</v>
      </c>
      <c r="E399" s="28" t="s">
        <v>106</v>
      </c>
      <c r="F399" s="28" t="s">
        <v>538</v>
      </c>
      <c r="G399" s="28" t="s">
        <v>64</v>
      </c>
      <c r="H399" s="28">
        <v>60</v>
      </c>
      <c r="I399" s="28">
        <v>19</v>
      </c>
      <c r="J399" s="40">
        <v>-1.8699999999999999E-4</v>
      </c>
      <c r="K399" s="28">
        <v>5</v>
      </c>
      <c r="L399" s="28">
        <v>-1.83E-4</v>
      </c>
      <c r="M399" s="28" t="s">
        <v>65</v>
      </c>
      <c r="O399" s="28" t="s">
        <v>526</v>
      </c>
      <c r="P399" s="28">
        <v>128</v>
      </c>
      <c r="Q399" s="28" t="s">
        <v>127</v>
      </c>
      <c r="R399" s="28" t="s">
        <v>612</v>
      </c>
      <c r="S399" s="28" t="s">
        <v>538</v>
      </c>
      <c r="T399" s="28" t="s">
        <v>64</v>
      </c>
      <c r="U399" s="28">
        <v>10</v>
      </c>
      <c r="V399" s="28">
        <v>19</v>
      </c>
      <c r="W399" s="40">
        <v>-1.8699999999999999E-4</v>
      </c>
      <c r="X399" s="28">
        <v>5</v>
      </c>
      <c r="Y399" s="28">
        <v>-1.83E-4</v>
      </c>
      <c r="Z399" s="28" t="s">
        <v>65</v>
      </c>
    </row>
    <row r="400" spans="2:26" x14ac:dyDescent="0.2">
      <c r="B400" s="28" t="s">
        <v>526</v>
      </c>
      <c r="C400" s="28">
        <v>144</v>
      </c>
      <c r="D400" s="28" t="s">
        <v>128</v>
      </c>
      <c r="E400" s="28" t="s">
        <v>106</v>
      </c>
      <c r="F400" s="28" t="s">
        <v>539</v>
      </c>
      <c r="G400" s="28" t="s">
        <v>63</v>
      </c>
      <c r="H400" s="28">
        <v>60</v>
      </c>
      <c r="I400" s="28">
        <v>19</v>
      </c>
      <c r="J400" s="40">
        <v>-2.4399999999999999E-4</v>
      </c>
      <c r="K400" s="28">
        <v>5</v>
      </c>
      <c r="L400" s="28">
        <v>-2.3699999999999999E-4</v>
      </c>
      <c r="M400" s="28" t="s">
        <v>65</v>
      </c>
      <c r="O400" s="28" t="s">
        <v>526</v>
      </c>
      <c r="P400" s="28">
        <v>144</v>
      </c>
      <c r="Q400" s="28" t="s">
        <v>128</v>
      </c>
      <c r="R400" s="28" t="s">
        <v>612</v>
      </c>
      <c r="S400" s="28" t="s">
        <v>539</v>
      </c>
      <c r="T400" s="28" t="s">
        <v>63</v>
      </c>
      <c r="U400" s="28">
        <v>10</v>
      </c>
      <c r="V400" s="28">
        <v>19</v>
      </c>
      <c r="W400" s="40">
        <v>-2.4399999999999999E-4</v>
      </c>
      <c r="X400" s="28">
        <v>5</v>
      </c>
      <c r="Y400" s="28">
        <v>-2.3699999999999999E-4</v>
      </c>
      <c r="Z400" s="28" t="s">
        <v>65</v>
      </c>
    </row>
    <row r="401" spans="2:26" x14ac:dyDescent="0.2">
      <c r="B401" s="28" t="s">
        <v>526</v>
      </c>
      <c r="C401" s="28">
        <v>144</v>
      </c>
      <c r="D401" s="28" t="s">
        <v>128</v>
      </c>
      <c r="E401" s="28" t="s">
        <v>106</v>
      </c>
      <c r="F401" s="28" t="s">
        <v>540</v>
      </c>
      <c r="G401" s="28" t="s">
        <v>64</v>
      </c>
      <c r="H401" s="28">
        <v>60</v>
      </c>
      <c r="I401" s="28">
        <v>19</v>
      </c>
      <c r="J401" s="40">
        <v>-1.8599999999999999E-4</v>
      </c>
      <c r="K401" s="28">
        <v>5</v>
      </c>
      <c r="L401" s="28">
        <v>-1.8200000000000001E-4</v>
      </c>
      <c r="M401" s="28" t="s">
        <v>65</v>
      </c>
      <c r="O401" s="28" t="s">
        <v>526</v>
      </c>
      <c r="P401" s="28">
        <v>144</v>
      </c>
      <c r="Q401" s="28" t="s">
        <v>128</v>
      </c>
      <c r="R401" s="28" t="s">
        <v>612</v>
      </c>
      <c r="S401" s="28" t="s">
        <v>540</v>
      </c>
      <c r="T401" s="28" t="s">
        <v>64</v>
      </c>
      <c r="U401" s="28">
        <v>10</v>
      </c>
      <c r="V401" s="28">
        <v>19</v>
      </c>
      <c r="W401" s="40">
        <v>-1.8599999999999999E-4</v>
      </c>
      <c r="X401" s="28">
        <v>5</v>
      </c>
      <c r="Y401" s="28">
        <v>-1.8200000000000001E-4</v>
      </c>
      <c r="Z401" s="28" t="s">
        <v>65</v>
      </c>
    </row>
    <row r="402" spans="2:26" x14ac:dyDescent="0.2">
      <c r="B402" s="28" t="s">
        <v>526</v>
      </c>
      <c r="C402" s="28">
        <v>129</v>
      </c>
      <c r="D402" s="28" t="s">
        <v>129</v>
      </c>
      <c r="E402" s="28" t="s">
        <v>106</v>
      </c>
      <c r="F402" s="28" t="s">
        <v>541</v>
      </c>
      <c r="G402" s="28" t="s">
        <v>63</v>
      </c>
      <c r="H402" s="28">
        <v>60</v>
      </c>
      <c r="I402" s="28">
        <v>19</v>
      </c>
      <c r="J402" s="40">
        <v>-3.6499999999999998E-4</v>
      </c>
      <c r="K402" s="28">
        <v>12</v>
      </c>
      <c r="L402" s="28">
        <v>-3.6000000000000002E-4</v>
      </c>
      <c r="M402" s="28" t="s">
        <v>65</v>
      </c>
      <c r="O402" s="28" t="s">
        <v>526</v>
      </c>
      <c r="P402" s="28">
        <v>129</v>
      </c>
      <c r="Q402" s="28" t="s">
        <v>129</v>
      </c>
      <c r="R402" s="28" t="s">
        <v>612</v>
      </c>
      <c r="S402" s="28" t="s">
        <v>541</v>
      </c>
      <c r="T402" s="28" t="s">
        <v>63</v>
      </c>
      <c r="U402" s="28">
        <v>10</v>
      </c>
      <c r="V402" s="28">
        <v>19</v>
      </c>
      <c r="W402" s="40">
        <v>-3.6499999999999998E-4</v>
      </c>
      <c r="X402" s="28">
        <v>12</v>
      </c>
      <c r="Y402" s="28">
        <v>-3.6000000000000002E-4</v>
      </c>
      <c r="Z402" s="28" t="s">
        <v>65</v>
      </c>
    </row>
    <row r="403" spans="2:26" x14ac:dyDescent="0.2">
      <c r="B403" s="28" t="s">
        <v>526</v>
      </c>
      <c r="C403" s="28">
        <v>129</v>
      </c>
      <c r="D403" s="28" t="s">
        <v>129</v>
      </c>
      <c r="E403" s="28" t="s">
        <v>106</v>
      </c>
      <c r="F403" s="28" t="s">
        <v>542</v>
      </c>
      <c r="G403" s="28" t="s">
        <v>64</v>
      </c>
      <c r="H403" s="28">
        <v>60</v>
      </c>
      <c r="I403" s="28">
        <v>21</v>
      </c>
      <c r="J403" s="40">
        <v>-2.5599999999999999E-4</v>
      </c>
      <c r="K403" s="28">
        <v>6</v>
      </c>
      <c r="L403" s="28">
        <v>-2.5399999999999999E-4</v>
      </c>
      <c r="M403" s="28" t="s">
        <v>65</v>
      </c>
      <c r="O403" s="28" t="s">
        <v>526</v>
      </c>
      <c r="P403" s="28">
        <v>129</v>
      </c>
      <c r="Q403" s="28" t="s">
        <v>129</v>
      </c>
      <c r="R403" s="28" t="s">
        <v>612</v>
      </c>
      <c r="S403" s="28" t="s">
        <v>542</v>
      </c>
      <c r="T403" s="28" t="s">
        <v>64</v>
      </c>
      <c r="U403" s="28">
        <v>10</v>
      </c>
      <c r="V403" s="28">
        <v>21</v>
      </c>
      <c r="W403" s="40">
        <v>-2.5599999999999999E-4</v>
      </c>
      <c r="X403" s="28">
        <v>6</v>
      </c>
      <c r="Y403" s="28">
        <v>-2.5399999999999999E-4</v>
      </c>
      <c r="Z403" s="28" t="s">
        <v>65</v>
      </c>
    </row>
    <row r="404" spans="2:26" x14ac:dyDescent="0.2">
      <c r="B404" s="28" t="s">
        <v>526</v>
      </c>
      <c r="C404" s="28">
        <v>147</v>
      </c>
      <c r="D404" s="28" t="s">
        <v>128</v>
      </c>
      <c r="E404" s="28" t="s">
        <v>106</v>
      </c>
      <c r="F404" s="28" t="s">
        <v>543</v>
      </c>
      <c r="G404" s="28" t="s">
        <v>63</v>
      </c>
      <c r="H404" s="28">
        <v>60</v>
      </c>
      <c r="I404" s="28">
        <v>19</v>
      </c>
      <c r="J404" s="40">
        <v>-3.7199999999999999E-4</v>
      </c>
      <c r="K404" s="28">
        <v>10</v>
      </c>
      <c r="L404" s="28">
        <v>-3.6200000000000002E-4</v>
      </c>
      <c r="M404" s="28" t="s">
        <v>65</v>
      </c>
      <c r="O404" s="28" t="s">
        <v>526</v>
      </c>
      <c r="P404" s="28">
        <v>147</v>
      </c>
      <c r="Q404" s="28" t="s">
        <v>128</v>
      </c>
      <c r="R404" s="28" t="s">
        <v>612</v>
      </c>
      <c r="S404" s="28" t="s">
        <v>543</v>
      </c>
      <c r="T404" s="28" t="s">
        <v>63</v>
      </c>
      <c r="U404" s="28">
        <v>10</v>
      </c>
      <c r="V404" s="28">
        <v>19</v>
      </c>
      <c r="W404" s="40">
        <v>-3.7199999999999999E-4</v>
      </c>
      <c r="X404" s="28">
        <v>10</v>
      </c>
      <c r="Y404" s="28">
        <v>-3.6200000000000002E-4</v>
      </c>
      <c r="Z404" s="28" t="s">
        <v>65</v>
      </c>
    </row>
    <row r="405" spans="2:26" x14ac:dyDescent="0.2">
      <c r="B405" s="28" t="s">
        <v>526</v>
      </c>
      <c r="C405" s="28">
        <v>147</v>
      </c>
      <c r="D405" s="28" t="s">
        <v>128</v>
      </c>
      <c r="E405" s="28" t="s">
        <v>106</v>
      </c>
      <c r="F405" s="28" t="s">
        <v>544</v>
      </c>
      <c r="G405" s="28" t="s">
        <v>64</v>
      </c>
      <c r="H405" s="28">
        <v>60</v>
      </c>
      <c r="I405" s="28">
        <v>20</v>
      </c>
      <c r="J405" s="40">
        <v>-2.43E-4</v>
      </c>
      <c r="K405" s="28">
        <v>5</v>
      </c>
      <c r="L405" s="28">
        <v>-2.41E-4</v>
      </c>
      <c r="M405" s="28" t="s">
        <v>65</v>
      </c>
      <c r="O405" s="28" t="s">
        <v>526</v>
      </c>
      <c r="P405" s="28">
        <v>147</v>
      </c>
      <c r="Q405" s="28" t="s">
        <v>128</v>
      </c>
      <c r="R405" s="28" t="s">
        <v>612</v>
      </c>
      <c r="S405" s="28" t="s">
        <v>544</v>
      </c>
      <c r="T405" s="28" t="s">
        <v>64</v>
      </c>
      <c r="U405" s="28">
        <v>10</v>
      </c>
      <c r="V405" s="28">
        <v>20</v>
      </c>
      <c r="W405" s="40">
        <v>-2.43E-4</v>
      </c>
      <c r="X405" s="28">
        <v>5</v>
      </c>
      <c r="Y405" s="28">
        <v>-2.41E-4</v>
      </c>
      <c r="Z405" s="28" t="s">
        <v>65</v>
      </c>
    </row>
    <row r="406" spans="2:26" x14ac:dyDescent="0.2">
      <c r="B406" s="28" t="s">
        <v>526</v>
      </c>
      <c r="C406" s="28">
        <v>148</v>
      </c>
      <c r="D406" s="28" t="s">
        <v>128</v>
      </c>
      <c r="E406" s="28" t="s">
        <v>106</v>
      </c>
      <c r="F406" s="28" t="s">
        <v>545</v>
      </c>
      <c r="G406" s="28" t="s">
        <v>63</v>
      </c>
      <c r="H406" s="28">
        <v>60</v>
      </c>
      <c r="I406" s="28">
        <v>19</v>
      </c>
      <c r="J406" s="40">
        <v>-3.7300000000000001E-4</v>
      </c>
      <c r="K406" s="28">
        <v>10</v>
      </c>
      <c r="L406" s="28">
        <v>-3.6299999999999999E-4</v>
      </c>
      <c r="M406" s="28" t="s">
        <v>65</v>
      </c>
      <c r="O406" s="28" t="s">
        <v>526</v>
      </c>
      <c r="P406" s="28">
        <v>148</v>
      </c>
      <c r="Q406" s="28" t="s">
        <v>128</v>
      </c>
      <c r="R406" s="28" t="s">
        <v>612</v>
      </c>
      <c r="S406" s="28" t="s">
        <v>545</v>
      </c>
      <c r="T406" s="28" t="s">
        <v>63</v>
      </c>
      <c r="U406" s="28">
        <v>10</v>
      </c>
      <c r="V406" s="28">
        <v>19</v>
      </c>
      <c r="W406" s="40">
        <v>-3.7300000000000001E-4</v>
      </c>
      <c r="X406" s="28">
        <v>10</v>
      </c>
      <c r="Y406" s="28">
        <v>-3.6299999999999999E-4</v>
      </c>
      <c r="Z406" s="28" t="s">
        <v>65</v>
      </c>
    </row>
    <row r="407" spans="2:26" x14ac:dyDescent="0.2">
      <c r="B407" s="28" t="s">
        <v>526</v>
      </c>
      <c r="C407" s="28">
        <v>148</v>
      </c>
      <c r="D407" s="28" t="s">
        <v>128</v>
      </c>
      <c r="E407" s="28" t="s">
        <v>106</v>
      </c>
      <c r="F407" s="28" t="s">
        <v>546</v>
      </c>
      <c r="G407" s="28" t="s">
        <v>64</v>
      </c>
      <c r="H407" s="28">
        <v>60</v>
      </c>
      <c r="I407" s="28">
        <v>20</v>
      </c>
      <c r="J407" s="40">
        <v>-2.42E-4</v>
      </c>
      <c r="K407" s="28">
        <v>5</v>
      </c>
      <c r="L407" s="28">
        <v>-2.4000000000000001E-4</v>
      </c>
      <c r="M407" s="28" t="s">
        <v>65</v>
      </c>
      <c r="O407" s="28" t="s">
        <v>526</v>
      </c>
      <c r="P407" s="28">
        <v>148</v>
      </c>
      <c r="Q407" s="28" t="s">
        <v>128</v>
      </c>
      <c r="R407" s="28" t="s">
        <v>612</v>
      </c>
      <c r="S407" s="28" t="s">
        <v>546</v>
      </c>
      <c r="T407" s="28" t="s">
        <v>64</v>
      </c>
      <c r="U407" s="28">
        <v>10</v>
      </c>
      <c r="V407" s="28">
        <v>20</v>
      </c>
      <c r="W407" s="40">
        <v>-2.42E-4</v>
      </c>
      <c r="X407" s="28">
        <v>5</v>
      </c>
      <c r="Y407" s="28">
        <v>-2.4000000000000001E-4</v>
      </c>
      <c r="Z407" s="28" t="s">
        <v>65</v>
      </c>
    </row>
    <row r="408" spans="2:26" x14ac:dyDescent="0.2">
      <c r="B408" s="28" t="s">
        <v>526</v>
      </c>
      <c r="C408" s="28">
        <v>131</v>
      </c>
      <c r="D408" s="28" t="s">
        <v>129</v>
      </c>
      <c r="E408" s="28" t="s">
        <v>106</v>
      </c>
      <c r="F408" s="28" t="s">
        <v>547</v>
      </c>
      <c r="G408" s="28" t="s">
        <v>63</v>
      </c>
      <c r="H408" s="28">
        <v>60</v>
      </c>
      <c r="I408" s="28">
        <v>19</v>
      </c>
      <c r="J408" s="40">
        <v>-3.6600000000000001E-4</v>
      </c>
      <c r="K408" s="28">
        <v>6</v>
      </c>
      <c r="L408" s="28">
        <v>-3.6000000000000002E-4</v>
      </c>
      <c r="M408" s="28" t="s">
        <v>65</v>
      </c>
      <c r="O408" s="28" t="s">
        <v>526</v>
      </c>
      <c r="P408" s="28">
        <v>131</v>
      </c>
      <c r="Q408" s="28" t="s">
        <v>129</v>
      </c>
      <c r="R408" s="28" t="s">
        <v>612</v>
      </c>
      <c r="S408" s="28" t="s">
        <v>547</v>
      </c>
      <c r="T408" s="28" t="s">
        <v>63</v>
      </c>
      <c r="U408" s="28">
        <v>10</v>
      </c>
      <c r="V408" s="28">
        <v>19</v>
      </c>
      <c r="W408" s="40">
        <v>-3.6600000000000001E-4</v>
      </c>
      <c r="X408" s="28">
        <v>6</v>
      </c>
      <c r="Y408" s="28">
        <v>-3.6000000000000002E-4</v>
      </c>
      <c r="Z408" s="28" t="s">
        <v>65</v>
      </c>
    </row>
    <row r="409" spans="2:26" x14ac:dyDescent="0.2">
      <c r="B409" s="28" t="s">
        <v>526</v>
      </c>
      <c r="C409" s="28">
        <v>131</v>
      </c>
      <c r="D409" s="28" t="s">
        <v>129</v>
      </c>
      <c r="E409" s="28" t="s">
        <v>106</v>
      </c>
      <c r="F409" s="28" t="s">
        <v>548</v>
      </c>
      <c r="G409" s="28" t="s">
        <v>64</v>
      </c>
      <c r="H409" s="28">
        <v>60</v>
      </c>
      <c r="I409" s="28">
        <v>20</v>
      </c>
      <c r="J409" s="40">
        <v>-2.5599999999999999E-4</v>
      </c>
      <c r="K409" s="28">
        <v>6</v>
      </c>
      <c r="L409" s="28">
        <v>-2.5399999999999999E-4</v>
      </c>
      <c r="M409" s="28" t="s">
        <v>65</v>
      </c>
      <c r="O409" s="28" t="s">
        <v>526</v>
      </c>
      <c r="P409" s="28">
        <v>131</v>
      </c>
      <c r="Q409" s="28" t="s">
        <v>129</v>
      </c>
      <c r="R409" s="28" t="s">
        <v>612</v>
      </c>
      <c r="S409" s="28" t="s">
        <v>548</v>
      </c>
      <c r="T409" s="28" t="s">
        <v>64</v>
      </c>
      <c r="U409" s="28">
        <v>10</v>
      </c>
      <c r="V409" s="28">
        <v>20</v>
      </c>
      <c r="W409" s="40">
        <v>-2.5599999999999999E-4</v>
      </c>
      <c r="X409" s="28">
        <v>6</v>
      </c>
      <c r="Y409" s="28">
        <v>-2.5399999999999999E-4</v>
      </c>
      <c r="Z409" s="28" t="s">
        <v>65</v>
      </c>
    </row>
    <row r="410" spans="2:26" x14ac:dyDescent="0.2">
      <c r="B410" s="28" t="s">
        <v>526</v>
      </c>
      <c r="C410" s="28">
        <v>142</v>
      </c>
      <c r="D410" s="28" t="s">
        <v>128</v>
      </c>
      <c r="E410" s="28" t="s">
        <v>106</v>
      </c>
      <c r="F410" s="28" t="s">
        <v>549</v>
      </c>
      <c r="G410" s="28" t="s">
        <v>63</v>
      </c>
      <c r="H410" s="28">
        <v>60</v>
      </c>
      <c r="I410" s="28">
        <v>21</v>
      </c>
      <c r="J410" s="40">
        <v>-3.39E-4</v>
      </c>
      <c r="K410" s="28">
        <v>5</v>
      </c>
      <c r="L410" s="28">
        <v>-3.28E-4</v>
      </c>
      <c r="M410" s="28" t="s">
        <v>65</v>
      </c>
      <c r="O410" s="28" t="s">
        <v>526</v>
      </c>
      <c r="P410" s="28">
        <v>142</v>
      </c>
      <c r="Q410" s="28" t="s">
        <v>128</v>
      </c>
      <c r="R410" s="28" t="s">
        <v>612</v>
      </c>
      <c r="S410" s="28" t="s">
        <v>549</v>
      </c>
      <c r="T410" s="28" t="s">
        <v>63</v>
      </c>
      <c r="U410" s="28">
        <v>10</v>
      </c>
      <c r="V410" s="28">
        <v>21</v>
      </c>
      <c r="W410" s="40">
        <v>-3.39E-4</v>
      </c>
      <c r="X410" s="28">
        <v>5</v>
      </c>
      <c r="Y410" s="28">
        <v>-3.28E-4</v>
      </c>
      <c r="Z410" s="28" t="s">
        <v>65</v>
      </c>
    </row>
    <row r="411" spans="2:26" x14ac:dyDescent="0.2">
      <c r="B411" s="28" t="s">
        <v>526</v>
      </c>
      <c r="C411" s="28">
        <v>142</v>
      </c>
      <c r="D411" s="28" t="s">
        <v>128</v>
      </c>
      <c r="E411" s="28" t="s">
        <v>106</v>
      </c>
      <c r="F411" s="28" t="s">
        <v>550</v>
      </c>
      <c r="G411" s="28" t="s">
        <v>64</v>
      </c>
      <c r="H411" s="28">
        <v>60</v>
      </c>
      <c r="I411" s="28">
        <v>19</v>
      </c>
      <c r="J411" s="40">
        <v>-2.03E-4</v>
      </c>
      <c r="K411" s="28">
        <v>5</v>
      </c>
      <c r="L411" s="28">
        <v>-2.0100000000000001E-4</v>
      </c>
      <c r="M411" s="28" t="s">
        <v>65</v>
      </c>
      <c r="O411" s="28" t="s">
        <v>526</v>
      </c>
      <c r="P411" s="28">
        <v>142</v>
      </c>
      <c r="Q411" s="28" t="s">
        <v>128</v>
      </c>
      <c r="R411" s="28" t="s">
        <v>612</v>
      </c>
      <c r="S411" s="28" t="s">
        <v>550</v>
      </c>
      <c r="T411" s="28" t="s">
        <v>64</v>
      </c>
      <c r="U411" s="28">
        <v>10</v>
      </c>
      <c r="V411" s="28">
        <v>19</v>
      </c>
      <c r="W411" s="40">
        <v>-2.03E-4</v>
      </c>
      <c r="X411" s="28">
        <v>5</v>
      </c>
      <c r="Y411" s="28">
        <v>-2.0100000000000001E-4</v>
      </c>
      <c r="Z411" s="28" t="s">
        <v>65</v>
      </c>
    </row>
    <row r="412" spans="2:26" x14ac:dyDescent="0.2">
      <c r="B412" s="28" t="s">
        <v>526</v>
      </c>
      <c r="C412" s="28">
        <v>143</v>
      </c>
      <c r="D412" s="28" t="s">
        <v>128</v>
      </c>
      <c r="E412" s="28" t="s">
        <v>106</v>
      </c>
      <c r="F412" s="28" t="s">
        <v>551</v>
      </c>
      <c r="G412" s="28" t="s">
        <v>63</v>
      </c>
      <c r="H412" s="28">
        <v>60</v>
      </c>
      <c r="I412" s="28">
        <v>19</v>
      </c>
      <c r="J412" s="40">
        <v>-2.4499999999999999E-4</v>
      </c>
      <c r="K412" s="28">
        <v>5</v>
      </c>
      <c r="L412" s="28">
        <v>-2.3699999999999999E-4</v>
      </c>
      <c r="M412" s="28" t="s">
        <v>65</v>
      </c>
      <c r="O412" s="28" t="s">
        <v>526</v>
      </c>
      <c r="P412" s="28">
        <v>143</v>
      </c>
      <c r="Q412" s="28" t="s">
        <v>128</v>
      </c>
      <c r="R412" s="28" t="s">
        <v>612</v>
      </c>
      <c r="S412" s="28" t="s">
        <v>551</v>
      </c>
      <c r="T412" s="28" t="s">
        <v>63</v>
      </c>
      <c r="U412" s="28">
        <v>10</v>
      </c>
      <c r="V412" s="28">
        <v>19</v>
      </c>
      <c r="W412" s="40">
        <v>-2.4499999999999999E-4</v>
      </c>
      <c r="X412" s="28">
        <v>5</v>
      </c>
      <c r="Y412" s="28">
        <v>-2.3699999999999999E-4</v>
      </c>
      <c r="Z412" s="28" t="s">
        <v>65</v>
      </c>
    </row>
    <row r="413" spans="2:26" x14ac:dyDescent="0.2">
      <c r="B413" s="28" t="s">
        <v>526</v>
      </c>
      <c r="C413" s="28">
        <v>143</v>
      </c>
      <c r="D413" s="28" t="s">
        <v>128</v>
      </c>
      <c r="E413" s="28" t="s">
        <v>106</v>
      </c>
      <c r="F413" s="28" t="s">
        <v>552</v>
      </c>
      <c r="G413" s="28" t="s">
        <v>64</v>
      </c>
      <c r="H413" s="28">
        <v>60</v>
      </c>
      <c r="I413" s="28">
        <v>19</v>
      </c>
      <c r="J413" s="40">
        <v>-1.8599999999999999E-4</v>
      </c>
      <c r="K413" s="28">
        <v>10</v>
      </c>
      <c r="L413" s="28">
        <v>-1.8200000000000001E-4</v>
      </c>
      <c r="M413" s="28" t="s">
        <v>65</v>
      </c>
      <c r="O413" s="28" t="s">
        <v>526</v>
      </c>
      <c r="P413" s="28">
        <v>143</v>
      </c>
      <c r="Q413" s="28" t="s">
        <v>128</v>
      </c>
      <c r="R413" s="28" t="s">
        <v>612</v>
      </c>
      <c r="S413" s="28" t="s">
        <v>552</v>
      </c>
      <c r="T413" s="28" t="s">
        <v>64</v>
      </c>
      <c r="U413" s="28">
        <v>10</v>
      </c>
      <c r="V413" s="28">
        <v>19</v>
      </c>
      <c r="W413" s="40">
        <v>-1.8599999999999999E-4</v>
      </c>
      <c r="X413" s="28">
        <v>10</v>
      </c>
      <c r="Y413" s="28">
        <v>-1.8200000000000001E-4</v>
      </c>
      <c r="Z413" s="28" t="s">
        <v>65</v>
      </c>
    </row>
    <row r="414" spans="2:26" x14ac:dyDescent="0.2">
      <c r="B414" s="28" t="s">
        <v>526</v>
      </c>
      <c r="C414" s="28">
        <v>130</v>
      </c>
      <c r="D414" s="28" t="s">
        <v>129</v>
      </c>
      <c r="E414" s="28" t="s">
        <v>106</v>
      </c>
      <c r="F414" s="28" t="s">
        <v>553</v>
      </c>
      <c r="G414" s="28" t="s">
        <v>63</v>
      </c>
      <c r="H414" s="28">
        <v>60</v>
      </c>
      <c r="I414" s="28">
        <v>19</v>
      </c>
      <c r="J414" s="40">
        <v>-3.6499999999999998E-4</v>
      </c>
      <c r="K414" s="28">
        <v>6</v>
      </c>
      <c r="L414" s="28">
        <v>-3.6000000000000002E-4</v>
      </c>
      <c r="M414" s="28" t="s">
        <v>65</v>
      </c>
      <c r="O414" s="28" t="s">
        <v>526</v>
      </c>
      <c r="P414" s="28">
        <v>130</v>
      </c>
      <c r="Q414" s="28" t="s">
        <v>129</v>
      </c>
      <c r="R414" s="28" t="s">
        <v>612</v>
      </c>
      <c r="S414" s="28" t="s">
        <v>553</v>
      </c>
      <c r="T414" s="28" t="s">
        <v>63</v>
      </c>
      <c r="U414" s="28">
        <v>10</v>
      </c>
      <c r="V414" s="28">
        <v>19</v>
      </c>
      <c r="W414" s="40">
        <v>-3.6499999999999998E-4</v>
      </c>
      <c r="X414" s="28">
        <v>6</v>
      </c>
      <c r="Y414" s="28">
        <v>-3.6000000000000002E-4</v>
      </c>
      <c r="Z414" s="28" t="s">
        <v>65</v>
      </c>
    </row>
    <row r="415" spans="2:26" x14ac:dyDescent="0.2">
      <c r="B415" s="28" t="s">
        <v>526</v>
      </c>
      <c r="C415" s="28">
        <v>130</v>
      </c>
      <c r="D415" s="28" t="s">
        <v>129</v>
      </c>
      <c r="E415" s="28" t="s">
        <v>106</v>
      </c>
      <c r="F415" s="28" t="s">
        <v>554</v>
      </c>
      <c r="G415" s="28" t="s">
        <v>64</v>
      </c>
      <c r="H415" s="28">
        <v>60</v>
      </c>
      <c r="I415" s="28">
        <v>19</v>
      </c>
      <c r="J415" s="40">
        <v>-2.5599999999999999E-4</v>
      </c>
      <c r="K415" s="28">
        <v>12</v>
      </c>
      <c r="L415" s="28">
        <v>-2.5399999999999999E-4</v>
      </c>
      <c r="M415" s="28" t="s">
        <v>65</v>
      </c>
      <c r="O415" s="28" t="s">
        <v>526</v>
      </c>
      <c r="P415" s="28">
        <v>130</v>
      </c>
      <c r="Q415" s="28" t="s">
        <v>129</v>
      </c>
      <c r="R415" s="28" t="s">
        <v>612</v>
      </c>
      <c r="S415" s="28" t="s">
        <v>554</v>
      </c>
      <c r="T415" s="28" t="s">
        <v>64</v>
      </c>
      <c r="U415" s="28">
        <v>10</v>
      </c>
      <c r="V415" s="28">
        <v>19</v>
      </c>
      <c r="W415" s="40">
        <v>-2.5599999999999999E-4</v>
      </c>
      <c r="X415" s="28">
        <v>12</v>
      </c>
      <c r="Y415" s="28">
        <v>-2.5399999999999999E-4</v>
      </c>
      <c r="Z415" s="28" t="s">
        <v>65</v>
      </c>
    </row>
    <row r="416" spans="2:26" x14ac:dyDescent="0.2">
      <c r="B416" s="28" t="s">
        <v>526</v>
      </c>
      <c r="C416" s="28">
        <v>145</v>
      </c>
      <c r="D416" s="28" t="s">
        <v>128</v>
      </c>
      <c r="E416" s="28" t="s">
        <v>106</v>
      </c>
      <c r="F416" s="28" t="s">
        <v>555</v>
      </c>
      <c r="G416" s="28" t="s">
        <v>63</v>
      </c>
      <c r="H416" s="28">
        <v>60</v>
      </c>
      <c r="I416" s="28">
        <v>20</v>
      </c>
      <c r="J416" s="40">
        <v>-3.7199999999999999E-4</v>
      </c>
      <c r="K416" s="28">
        <v>5</v>
      </c>
      <c r="L416" s="28">
        <v>-3.6200000000000002E-4</v>
      </c>
      <c r="M416" s="28" t="s">
        <v>65</v>
      </c>
      <c r="O416" s="28" t="s">
        <v>526</v>
      </c>
      <c r="P416" s="28">
        <v>145</v>
      </c>
      <c r="Q416" s="28" t="s">
        <v>128</v>
      </c>
      <c r="R416" s="28" t="s">
        <v>612</v>
      </c>
      <c r="S416" s="28" t="s">
        <v>555</v>
      </c>
      <c r="T416" s="28" t="s">
        <v>63</v>
      </c>
      <c r="U416" s="28">
        <v>10</v>
      </c>
      <c r="V416" s="28">
        <v>20</v>
      </c>
      <c r="W416" s="40">
        <v>-3.7199999999999999E-4</v>
      </c>
      <c r="X416" s="28">
        <v>5</v>
      </c>
      <c r="Y416" s="28">
        <v>-3.6200000000000002E-4</v>
      </c>
      <c r="Z416" s="28" t="s">
        <v>65</v>
      </c>
    </row>
    <row r="417" spans="2:26" x14ac:dyDescent="0.2">
      <c r="B417" s="28" t="s">
        <v>526</v>
      </c>
      <c r="C417" s="28">
        <v>145</v>
      </c>
      <c r="D417" s="28" t="s">
        <v>128</v>
      </c>
      <c r="E417" s="28" t="s">
        <v>106</v>
      </c>
      <c r="F417" s="28" t="s">
        <v>556</v>
      </c>
      <c r="G417" s="28" t="s">
        <v>64</v>
      </c>
      <c r="H417" s="28">
        <v>60</v>
      </c>
      <c r="I417" s="28">
        <v>19</v>
      </c>
      <c r="J417" s="40">
        <v>-2.43E-4</v>
      </c>
      <c r="K417" s="28">
        <v>10</v>
      </c>
      <c r="L417" s="28">
        <v>-2.41E-4</v>
      </c>
      <c r="M417" s="28" t="s">
        <v>65</v>
      </c>
      <c r="O417" s="28" t="s">
        <v>526</v>
      </c>
      <c r="P417" s="28">
        <v>145</v>
      </c>
      <c r="Q417" s="28" t="s">
        <v>128</v>
      </c>
      <c r="R417" s="28" t="s">
        <v>612</v>
      </c>
      <c r="S417" s="28" t="s">
        <v>556</v>
      </c>
      <c r="T417" s="28" t="s">
        <v>64</v>
      </c>
      <c r="U417" s="28">
        <v>10</v>
      </c>
      <c r="V417" s="28">
        <v>19</v>
      </c>
      <c r="W417" s="40">
        <v>-2.43E-4</v>
      </c>
      <c r="X417" s="28">
        <v>10</v>
      </c>
      <c r="Y417" s="28">
        <v>-2.41E-4</v>
      </c>
      <c r="Z417" s="28" t="s">
        <v>65</v>
      </c>
    </row>
    <row r="418" spans="2:26" x14ac:dyDescent="0.2">
      <c r="B418" s="28" t="s">
        <v>526</v>
      </c>
      <c r="C418" s="28">
        <v>146</v>
      </c>
      <c r="D418" s="28" t="s">
        <v>128</v>
      </c>
      <c r="E418" s="28" t="s">
        <v>106</v>
      </c>
      <c r="F418" s="28" t="s">
        <v>557</v>
      </c>
      <c r="G418" s="28" t="s">
        <v>63</v>
      </c>
      <c r="H418" s="28">
        <v>60</v>
      </c>
      <c r="I418" s="28">
        <v>20</v>
      </c>
      <c r="J418" s="40">
        <v>-3.7300000000000001E-4</v>
      </c>
      <c r="K418" s="28">
        <v>5</v>
      </c>
      <c r="L418" s="28">
        <v>-3.6299999999999999E-4</v>
      </c>
      <c r="M418" s="28" t="s">
        <v>65</v>
      </c>
      <c r="O418" s="28" t="s">
        <v>526</v>
      </c>
      <c r="P418" s="28">
        <v>146</v>
      </c>
      <c r="Q418" s="28" t="s">
        <v>128</v>
      </c>
      <c r="R418" s="28" t="s">
        <v>612</v>
      </c>
      <c r="S418" s="28" t="s">
        <v>557</v>
      </c>
      <c r="T418" s="28" t="s">
        <v>63</v>
      </c>
      <c r="U418" s="28">
        <v>10</v>
      </c>
      <c r="V418" s="28">
        <v>20</v>
      </c>
      <c r="W418" s="40">
        <v>-3.7300000000000001E-4</v>
      </c>
      <c r="X418" s="28">
        <v>5</v>
      </c>
      <c r="Y418" s="28">
        <v>-3.6299999999999999E-4</v>
      </c>
      <c r="Z418" s="28" t="s">
        <v>65</v>
      </c>
    </row>
    <row r="419" spans="2:26" x14ac:dyDescent="0.2">
      <c r="B419" s="28" t="s">
        <v>526</v>
      </c>
      <c r="C419" s="28">
        <v>146</v>
      </c>
      <c r="D419" s="28" t="s">
        <v>128</v>
      </c>
      <c r="E419" s="28" t="s">
        <v>106</v>
      </c>
      <c r="F419" s="28" t="s">
        <v>558</v>
      </c>
      <c r="G419" s="28" t="s">
        <v>64</v>
      </c>
      <c r="H419" s="28">
        <v>60</v>
      </c>
      <c r="I419" s="28">
        <v>19</v>
      </c>
      <c r="J419" s="40">
        <v>-2.42E-4</v>
      </c>
      <c r="K419" s="28">
        <v>10</v>
      </c>
      <c r="L419" s="28">
        <v>-2.4000000000000001E-4</v>
      </c>
      <c r="M419" s="28" t="s">
        <v>65</v>
      </c>
      <c r="O419" s="28" t="s">
        <v>526</v>
      </c>
      <c r="P419" s="28">
        <v>146</v>
      </c>
      <c r="Q419" s="28" t="s">
        <v>128</v>
      </c>
      <c r="R419" s="28" t="s">
        <v>612</v>
      </c>
      <c r="S419" s="28" t="s">
        <v>558</v>
      </c>
      <c r="T419" s="28" t="s">
        <v>64</v>
      </c>
      <c r="U419" s="28">
        <v>10</v>
      </c>
      <c r="V419" s="28">
        <v>19</v>
      </c>
      <c r="W419" s="40">
        <v>-2.42E-4</v>
      </c>
      <c r="X419" s="28">
        <v>10</v>
      </c>
      <c r="Y419" s="28">
        <v>-2.4000000000000001E-4</v>
      </c>
      <c r="Z419" s="28" t="s">
        <v>65</v>
      </c>
    </row>
    <row r="420" spans="2:26" x14ac:dyDescent="0.2">
      <c r="B420" s="28" t="s">
        <v>526</v>
      </c>
      <c r="C420" s="28">
        <v>132</v>
      </c>
      <c r="D420" s="28" t="s">
        <v>129</v>
      </c>
      <c r="E420" s="28" t="s">
        <v>106</v>
      </c>
      <c r="F420" s="28" t="s">
        <v>559</v>
      </c>
      <c r="G420" s="28" t="s">
        <v>63</v>
      </c>
      <c r="H420" s="28">
        <v>60</v>
      </c>
      <c r="I420" s="28">
        <v>21</v>
      </c>
      <c r="J420" s="40">
        <v>-3.6600000000000001E-4</v>
      </c>
      <c r="K420" s="28">
        <v>6</v>
      </c>
      <c r="L420" s="28">
        <v>-3.6000000000000002E-4</v>
      </c>
      <c r="M420" s="28" t="s">
        <v>65</v>
      </c>
      <c r="O420" s="28" t="s">
        <v>526</v>
      </c>
      <c r="P420" s="28">
        <v>132</v>
      </c>
      <c r="Q420" s="28" t="s">
        <v>129</v>
      </c>
      <c r="R420" s="28" t="s">
        <v>612</v>
      </c>
      <c r="S420" s="28" t="s">
        <v>559</v>
      </c>
      <c r="T420" s="28" t="s">
        <v>63</v>
      </c>
      <c r="U420" s="28">
        <v>10</v>
      </c>
      <c r="V420" s="28">
        <v>21</v>
      </c>
      <c r="W420" s="40">
        <v>-3.6600000000000001E-4</v>
      </c>
      <c r="X420" s="28">
        <v>6</v>
      </c>
      <c r="Y420" s="28">
        <v>-3.6000000000000002E-4</v>
      </c>
      <c r="Z420" s="28" t="s">
        <v>65</v>
      </c>
    </row>
    <row r="421" spans="2:26" x14ac:dyDescent="0.2">
      <c r="B421" s="28" t="s">
        <v>526</v>
      </c>
      <c r="C421" s="28">
        <v>132</v>
      </c>
      <c r="D421" s="28" t="s">
        <v>129</v>
      </c>
      <c r="E421" s="28" t="s">
        <v>106</v>
      </c>
      <c r="F421" s="28" t="s">
        <v>560</v>
      </c>
      <c r="G421" s="28" t="s">
        <v>64</v>
      </c>
      <c r="H421" s="28">
        <v>60</v>
      </c>
      <c r="I421" s="28">
        <v>19</v>
      </c>
      <c r="J421" s="40">
        <v>-2.5500000000000002E-4</v>
      </c>
      <c r="K421" s="28">
        <v>12</v>
      </c>
      <c r="L421" s="28">
        <v>-2.5399999999999999E-4</v>
      </c>
      <c r="M421" s="28" t="s">
        <v>65</v>
      </c>
      <c r="O421" s="28" t="s">
        <v>526</v>
      </c>
      <c r="P421" s="28">
        <v>132</v>
      </c>
      <c r="Q421" s="28" t="s">
        <v>129</v>
      </c>
      <c r="R421" s="28" t="s">
        <v>612</v>
      </c>
      <c r="S421" s="28" t="s">
        <v>560</v>
      </c>
      <c r="T421" s="28" t="s">
        <v>64</v>
      </c>
      <c r="U421" s="28">
        <v>10</v>
      </c>
      <c r="V421" s="28">
        <v>19</v>
      </c>
      <c r="W421" s="40">
        <v>-2.5500000000000002E-4</v>
      </c>
      <c r="X421" s="28">
        <v>12</v>
      </c>
      <c r="Y421" s="28">
        <v>-2.5399999999999999E-4</v>
      </c>
      <c r="Z421" s="28" t="s">
        <v>65</v>
      </c>
    </row>
    <row r="422" spans="2:26" x14ac:dyDescent="0.2">
      <c r="B422" s="28" t="s">
        <v>526</v>
      </c>
      <c r="C422" s="28">
        <v>141</v>
      </c>
      <c r="D422" s="28" t="s">
        <v>128</v>
      </c>
      <c r="E422" s="28" t="s">
        <v>106</v>
      </c>
      <c r="F422" s="28" t="s">
        <v>561</v>
      </c>
      <c r="G422" s="28" t="s">
        <v>63</v>
      </c>
      <c r="H422" s="28">
        <v>60</v>
      </c>
      <c r="I422" s="28">
        <v>19</v>
      </c>
      <c r="J422" s="40">
        <v>-3.3799999999999998E-4</v>
      </c>
      <c r="K422" s="28">
        <v>5</v>
      </c>
      <c r="L422" s="28">
        <v>-3.2699999999999998E-4</v>
      </c>
      <c r="M422" s="28" t="s">
        <v>65</v>
      </c>
      <c r="O422" s="28" t="s">
        <v>526</v>
      </c>
      <c r="P422" s="28">
        <v>141</v>
      </c>
      <c r="Q422" s="28" t="s">
        <v>128</v>
      </c>
      <c r="R422" s="28" t="s">
        <v>612</v>
      </c>
      <c r="S422" s="28" t="s">
        <v>561</v>
      </c>
      <c r="T422" s="28" t="s">
        <v>63</v>
      </c>
      <c r="U422" s="28">
        <v>10</v>
      </c>
      <c r="V422" s="28">
        <v>19</v>
      </c>
      <c r="W422" s="40">
        <v>-3.3799999999999998E-4</v>
      </c>
      <c r="X422" s="28">
        <v>10</v>
      </c>
      <c r="Y422" s="28">
        <v>-3.28E-4</v>
      </c>
      <c r="Z422" s="28" t="s">
        <v>65</v>
      </c>
    </row>
    <row r="423" spans="2:26" x14ac:dyDescent="0.2">
      <c r="B423" s="28" t="s">
        <v>526</v>
      </c>
      <c r="C423" s="28">
        <v>141</v>
      </c>
      <c r="D423" s="28" t="s">
        <v>128</v>
      </c>
      <c r="E423" s="28" t="s">
        <v>106</v>
      </c>
      <c r="F423" s="28" t="s">
        <v>562</v>
      </c>
      <c r="G423" s="28" t="s">
        <v>64</v>
      </c>
      <c r="H423" s="28">
        <v>60</v>
      </c>
      <c r="I423" s="28">
        <v>19</v>
      </c>
      <c r="J423" s="40">
        <v>-2.03E-4</v>
      </c>
      <c r="K423" s="28">
        <v>5</v>
      </c>
      <c r="L423" s="28">
        <v>-2.0000000000000001E-4</v>
      </c>
      <c r="M423" s="28" t="s">
        <v>65</v>
      </c>
      <c r="O423" s="28" t="s">
        <v>526</v>
      </c>
      <c r="P423" s="28">
        <v>141</v>
      </c>
      <c r="Q423" s="28" t="s">
        <v>128</v>
      </c>
      <c r="R423" s="28" t="s">
        <v>612</v>
      </c>
      <c r="S423" s="28" t="s">
        <v>562</v>
      </c>
      <c r="T423" s="28" t="s">
        <v>64</v>
      </c>
      <c r="U423" s="28">
        <v>10</v>
      </c>
      <c r="V423" s="28">
        <v>19</v>
      </c>
      <c r="W423" s="40">
        <v>-2.03E-4</v>
      </c>
      <c r="X423" s="28">
        <v>5</v>
      </c>
      <c r="Y423" s="28">
        <v>-2.0000000000000001E-4</v>
      </c>
      <c r="Z423" s="28" t="s">
        <v>65</v>
      </c>
    </row>
    <row r="424" spans="2:26" x14ac:dyDescent="0.2">
      <c r="B424" s="28" t="s">
        <v>526</v>
      </c>
      <c r="C424" s="28">
        <v>125</v>
      </c>
      <c r="D424" s="28" t="s">
        <v>127</v>
      </c>
      <c r="E424" s="28" t="s">
        <v>106</v>
      </c>
      <c r="F424" s="28" t="s">
        <v>563</v>
      </c>
      <c r="G424" s="28" t="s">
        <v>63</v>
      </c>
      <c r="H424" s="28">
        <v>60</v>
      </c>
      <c r="I424" s="28">
        <v>19</v>
      </c>
      <c r="J424" s="40">
        <v>-2.2000000000000001E-4</v>
      </c>
      <c r="K424" s="28">
        <v>5</v>
      </c>
      <c r="L424" s="28">
        <v>-2.12E-4</v>
      </c>
      <c r="M424" s="28" t="s">
        <v>65</v>
      </c>
      <c r="O424" s="28" t="s">
        <v>526</v>
      </c>
      <c r="P424" s="28">
        <v>125</v>
      </c>
      <c r="Q424" s="28" t="s">
        <v>127</v>
      </c>
      <c r="R424" s="28" t="s">
        <v>612</v>
      </c>
      <c r="S424" s="28" t="s">
        <v>563</v>
      </c>
      <c r="T424" s="28" t="s">
        <v>63</v>
      </c>
      <c r="U424" s="28">
        <v>10</v>
      </c>
      <c r="V424" s="28">
        <v>19</v>
      </c>
      <c r="W424" s="40">
        <v>-2.2000000000000001E-4</v>
      </c>
      <c r="X424" s="28">
        <v>5</v>
      </c>
      <c r="Y424" s="28">
        <v>-2.12E-4</v>
      </c>
      <c r="Z424" s="28" t="s">
        <v>65</v>
      </c>
    </row>
    <row r="425" spans="2:26" x14ac:dyDescent="0.2">
      <c r="B425" s="28" t="s">
        <v>526</v>
      </c>
      <c r="C425" s="28">
        <v>125</v>
      </c>
      <c r="D425" s="28" t="s">
        <v>127</v>
      </c>
      <c r="E425" s="28" t="s">
        <v>106</v>
      </c>
      <c r="F425" s="28" t="s">
        <v>564</v>
      </c>
      <c r="G425" s="28" t="s">
        <v>64</v>
      </c>
      <c r="H425" s="28">
        <v>60</v>
      </c>
      <c r="I425" s="28">
        <v>17</v>
      </c>
      <c r="J425" s="40">
        <v>-1.65E-4</v>
      </c>
      <c r="K425" s="28">
        <v>10</v>
      </c>
      <c r="L425" s="28">
        <v>-1.6000000000000001E-4</v>
      </c>
      <c r="M425" s="28" t="s">
        <v>65</v>
      </c>
      <c r="O425" s="28" t="s">
        <v>526</v>
      </c>
      <c r="P425" s="28">
        <v>125</v>
      </c>
      <c r="Q425" s="28" t="s">
        <v>127</v>
      </c>
      <c r="R425" s="28" t="s">
        <v>612</v>
      </c>
      <c r="S425" s="28" t="s">
        <v>564</v>
      </c>
      <c r="T425" s="28" t="s">
        <v>64</v>
      </c>
      <c r="U425" s="28">
        <v>10</v>
      </c>
      <c r="V425" s="28">
        <v>17</v>
      </c>
      <c r="W425" s="40">
        <v>-1.65E-4</v>
      </c>
      <c r="X425" s="28">
        <v>10</v>
      </c>
      <c r="Y425" s="28">
        <v>-1.6000000000000001E-4</v>
      </c>
      <c r="Z425" s="28" t="s">
        <v>65</v>
      </c>
    </row>
    <row r="426" spans="2:26" x14ac:dyDescent="0.2">
      <c r="B426" s="28" t="s">
        <v>526</v>
      </c>
      <c r="C426" s="28">
        <v>137</v>
      </c>
      <c r="D426" s="28" t="s">
        <v>128</v>
      </c>
      <c r="E426" s="28" t="s">
        <v>106</v>
      </c>
      <c r="F426" s="28" t="s">
        <v>565</v>
      </c>
      <c r="G426" s="28" t="s">
        <v>63</v>
      </c>
      <c r="H426" s="28">
        <v>60</v>
      </c>
      <c r="I426" s="28">
        <v>21</v>
      </c>
      <c r="J426" s="40">
        <v>-3.21E-4</v>
      </c>
      <c r="K426" s="28">
        <v>5</v>
      </c>
      <c r="L426" s="28">
        <v>-3.1E-4</v>
      </c>
      <c r="M426" s="28" t="s">
        <v>65</v>
      </c>
      <c r="O426" s="28" t="s">
        <v>526</v>
      </c>
      <c r="P426" s="28">
        <v>137</v>
      </c>
      <c r="Q426" s="28" t="s">
        <v>128</v>
      </c>
      <c r="R426" s="28" t="s">
        <v>612</v>
      </c>
      <c r="S426" s="28" t="s">
        <v>565</v>
      </c>
      <c r="T426" s="28" t="s">
        <v>63</v>
      </c>
      <c r="U426" s="28">
        <v>10</v>
      </c>
      <c r="V426" s="28">
        <v>21</v>
      </c>
      <c r="W426" s="40">
        <v>-3.21E-4</v>
      </c>
      <c r="X426" s="28">
        <v>5</v>
      </c>
      <c r="Y426" s="28">
        <v>-3.1E-4</v>
      </c>
      <c r="Z426" s="28" t="s">
        <v>65</v>
      </c>
    </row>
    <row r="427" spans="2:26" x14ac:dyDescent="0.2">
      <c r="B427" s="28" t="s">
        <v>526</v>
      </c>
      <c r="C427" s="28">
        <v>137</v>
      </c>
      <c r="D427" s="28" t="s">
        <v>128</v>
      </c>
      <c r="E427" s="28" t="s">
        <v>106</v>
      </c>
      <c r="F427" s="28" t="s">
        <v>566</v>
      </c>
      <c r="G427" s="28" t="s">
        <v>64</v>
      </c>
      <c r="H427" s="28">
        <v>60</v>
      </c>
      <c r="I427" s="28">
        <v>19</v>
      </c>
      <c r="J427" s="40">
        <v>-1.95E-4</v>
      </c>
      <c r="K427" s="28">
        <v>10</v>
      </c>
      <c r="L427" s="28">
        <v>-1.92E-4</v>
      </c>
      <c r="M427" s="28" t="s">
        <v>65</v>
      </c>
      <c r="O427" s="28" t="s">
        <v>526</v>
      </c>
      <c r="P427" s="28">
        <v>137</v>
      </c>
      <c r="Q427" s="28" t="s">
        <v>128</v>
      </c>
      <c r="R427" s="28" t="s">
        <v>612</v>
      </c>
      <c r="S427" s="28" t="s">
        <v>566</v>
      </c>
      <c r="T427" s="28" t="s">
        <v>64</v>
      </c>
      <c r="U427" s="28">
        <v>10</v>
      </c>
      <c r="V427" s="28">
        <v>19</v>
      </c>
      <c r="W427" s="40">
        <v>-1.95E-4</v>
      </c>
      <c r="X427" s="28">
        <v>10</v>
      </c>
      <c r="Y427" s="28">
        <v>-1.92E-4</v>
      </c>
      <c r="Z427" s="28" t="s">
        <v>65</v>
      </c>
    </row>
    <row r="428" spans="2:26" x14ac:dyDescent="0.2">
      <c r="B428" s="28" t="s">
        <v>526</v>
      </c>
      <c r="C428" s="28">
        <v>133</v>
      </c>
      <c r="D428" s="28" t="s">
        <v>129</v>
      </c>
      <c r="E428" s="28" t="s">
        <v>106</v>
      </c>
      <c r="F428" s="28" t="s">
        <v>567</v>
      </c>
      <c r="G428" s="28" t="s">
        <v>63</v>
      </c>
      <c r="H428" s="28">
        <v>60</v>
      </c>
      <c r="I428" s="28">
        <v>21</v>
      </c>
      <c r="J428" s="40">
        <v>-3.2699999999999998E-4</v>
      </c>
      <c r="K428" s="28">
        <v>6</v>
      </c>
      <c r="L428" s="28">
        <v>-3.19E-4</v>
      </c>
      <c r="M428" s="28" t="s">
        <v>65</v>
      </c>
      <c r="O428" s="28" t="s">
        <v>526</v>
      </c>
      <c r="P428" s="28">
        <v>133</v>
      </c>
      <c r="Q428" s="28" t="s">
        <v>129</v>
      </c>
      <c r="R428" s="28" t="s">
        <v>612</v>
      </c>
      <c r="S428" s="28" t="s">
        <v>567</v>
      </c>
      <c r="T428" s="28" t="s">
        <v>63</v>
      </c>
      <c r="U428" s="28">
        <v>10</v>
      </c>
      <c r="V428" s="28">
        <v>21</v>
      </c>
      <c r="W428" s="40">
        <v>-3.2699999999999998E-4</v>
      </c>
      <c r="X428" s="28">
        <v>6</v>
      </c>
      <c r="Y428" s="28">
        <v>-3.19E-4</v>
      </c>
      <c r="Z428" s="28" t="s">
        <v>65</v>
      </c>
    </row>
    <row r="429" spans="2:26" x14ac:dyDescent="0.2">
      <c r="B429" s="28" t="s">
        <v>526</v>
      </c>
      <c r="C429" s="28">
        <v>133</v>
      </c>
      <c r="D429" s="28" t="s">
        <v>129</v>
      </c>
      <c r="E429" s="28" t="s">
        <v>106</v>
      </c>
      <c r="F429" s="28" t="s">
        <v>568</v>
      </c>
      <c r="G429" s="28" t="s">
        <v>64</v>
      </c>
      <c r="H429" s="28">
        <v>60</v>
      </c>
      <c r="I429" s="28">
        <v>19</v>
      </c>
      <c r="J429" s="40">
        <v>-2.13E-4</v>
      </c>
      <c r="K429" s="28">
        <v>12</v>
      </c>
      <c r="L429" s="28">
        <v>-2.1000000000000001E-4</v>
      </c>
      <c r="M429" s="28" t="s">
        <v>65</v>
      </c>
      <c r="O429" s="28" t="s">
        <v>526</v>
      </c>
      <c r="P429" s="28">
        <v>133</v>
      </c>
      <c r="Q429" s="28" t="s">
        <v>129</v>
      </c>
      <c r="R429" s="28" t="s">
        <v>612</v>
      </c>
      <c r="S429" s="28" t="s">
        <v>568</v>
      </c>
      <c r="T429" s="28" t="s">
        <v>64</v>
      </c>
      <c r="U429" s="28">
        <v>10</v>
      </c>
      <c r="V429" s="28">
        <v>19</v>
      </c>
      <c r="W429" s="40">
        <v>-2.13E-4</v>
      </c>
      <c r="X429" s="28">
        <v>12</v>
      </c>
      <c r="Y429" s="28">
        <v>-2.1000000000000001E-4</v>
      </c>
      <c r="Z429" s="28" t="s">
        <v>65</v>
      </c>
    </row>
    <row r="430" spans="2:26" x14ac:dyDescent="0.2">
      <c r="B430" s="28" t="s">
        <v>526</v>
      </c>
      <c r="C430" s="28">
        <v>134</v>
      </c>
      <c r="D430" s="28" t="s">
        <v>129</v>
      </c>
      <c r="E430" s="28" t="s">
        <v>106</v>
      </c>
      <c r="F430" s="28" t="s">
        <v>569</v>
      </c>
      <c r="G430" s="28" t="s">
        <v>63</v>
      </c>
      <c r="H430" s="28">
        <v>60</v>
      </c>
      <c r="I430" s="28">
        <v>21</v>
      </c>
      <c r="J430" s="40">
        <v>-3.2699999999999998E-4</v>
      </c>
      <c r="K430" s="28">
        <v>6</v>
      </c>
      <c r="L430" s="28">
        <v>-3.19E-4</v>
      </c>
      <c r="M430" s="28" t="s">
        <v>65</v>
      </c>
      <c r="O430" s="28" t="s">
        <v>526</v>
      </c>
      <c r="P430" s="28">
        <v>134</v>
      </c>
      <c r="Q430" s="28" t="s">
        <v>129</v>
      </c>
      <c r="R430" s="28" t="s">
        <v>612</v>
      </c>
      <c r="S430" s="28" t="s">
        <v>569</v>
      </c>
      <c r="T430" s="28" t="s">
        <v>63</v>
      </c>
      <c r="U430" s="28">
        <v>10</v>
      </c>
      <c r="V430" s="28">
        <v>21</v>
      </c>
      <c r="W430" s="40">
        <v>-3.2699999999999998E-4</v>
      </c>
      <c r="X430" s="28">
        <v>6</v>
      </c>
      <c r="Y430" s="28">
        <v>-3.19E-4</v>
      </c>
      <c r="Z430" s="28" t="s">
        <v>65</v>
      </c>
    </row>
    <row r="431" spans="2:26" x14ac:dyDescent="0.2">
      <c r="B431" s="28" t="s">
        <v>526</v>
      </c>
      <c r="C431" s="28">
        <v>134</v>
      </c>
      <c r="D431" s="28" t="s">
        <v>129</v>
      </c>
      <c r="E431" s="28" t="s">
        <v>106</v>
      </c>
      <c r="F431" s="28" t="s">
        <v>570</v>
      </c>
      <c r="G431" s="28" t="s">
        <v>64</v>
      </c>
      <c r="H431" s="28">
        <v>60</v>
      </c>
      <c r="I431" s="28">
        <v>19</v>
      </c>
      <c r="J431" s="40">
        <v>-2.13E-4</v>
      </c>
      <c r="K431" s="28">
        <v>12</v>
      </c>
      <c r="L431" s="28">
        <v>-2.1000000000000001E-4</v>
      </c>
      <c r="M431" s="28" t="s">
        <v>65</v>
      </c>
      <c r="O431" s="28" t="s">
        <v>526</v>
      </c>
      <c r="P431" s="28">
        <v>134</v>
      </c>
      <c r="Q431" s="28" t="s">
        <v>129</v>
      </c>
      <c r="R431" s="28" t="s">
        <v>612</v>
      </c>
      <c r="S431" s="28" t="s">
        <v>570</v>
      </c>
      <c r="T431" s="28" t="s">
        <v>64</v>
      </c>
      <c r="U431" s="28">
        <v>10</v>
      </c>
      <c r="V431" s="28">
        <v>19</v>
      </c>
      <c r="W431" s="40">
        <v>-2.13E-4</v>
      </c>
      <c r="X431" s="28">
        <v>12</v>
      </c>
      <c r="Y431" s="28">
        <v>-2.1000000000000001E-4</v>
      </c>
      <c r="Z431" s="28" t="s">
        <v>65</v>
      </c>
    </row>
    <row r="432" spans="2:26" x14ac:dyDescent="0.2">
      <c r="B432" s="28" t="s">
        <v>526</v>
      </c>
      <c r="C432" s="28">
        <v>138</v>
      </c>
      <c r="D432" s="28" t="s">
        <v>128</v>
      </c>
      <c r="E432" s="28" t="s">
        <v>106</v>
      </c>
      <c r="F432" s="28" t="s">
        <v>571</v>
      </c>
      <c r="G432" s="28" t="s">
        <v>63</v>
      </c>
      <c r="H432" s="28">
        <v>60</v>
      </c>
      <c r="I432" s="28">
        <v>21</v>
      </c>
      <c r="J432" s="40">
        <v>-3.21E-4</v>
      </c>
      <c r="K432" s="28">
        <v>5</v>
      </c>
      <c r="L432" s="28">
        <v>-3.1E-4</v>
      </c>
      <c r="M432" s="28" t="s">
        <v>65</v>
      </c>
      <c r="O432" s="28" t="s">
        <v>526</v>
      </c>
      <c r="P432" s="28">
        <v>138</v>
      </c>
      <c r="Q432" s="28" t="s">
        <v>128</v>
      </c>
      <c r="R432" s="28" t="s">
        <v>612</v>
      </c>
      <c r="S432" s="28" t="s">
        <v>571</v>
      </c>
      <c r="T432" s="28" t="s">
        <v>63</v>
      </c>
      <c r="U432" s="28">
        <v>10</v>
      </c>
      <c r="V432" s="28">
        <v>21</v>
      </c>
      <c r="W432" s="40">
        <v>-3.21E-4</v>
      </c>
      <c r="X432" s="28">
        <v>5</v>
      </c>
      <c r="Y432" s="28">
        <v>-3.1E-4</v>
      </c>
      <c r="Z432" s="28" t="s">
        <v>65</v>
      </c>
    </row>
    <row r="433" spans="2:26" x14ac:dyDescent="0.2">
      <c r="B433" s="28" t="s">
        <v>526</v>
      </c>
      <c r="C433" s="28">
        <v>138</v>
      </c>
      <c r="D433" s="28" t="s">
        <v>128</v>
      </c>
      <c r="E433" s="28" t="s">
        <v>106</v>
      </c>
      <c r="F433" s="28" t="s">
        <v>572</v>
      </c>
      <c r="G433" s="28" t="s">
        <v>64</v>
      </c>
      <c r="H433" s="28">
        <v>60</v>
      </c>
      <c r="I433" s="28">
        <v>19</v>
      </c>
      <c r="J433" s="40">
        <v>-1.95E-4</v>
      </c>
      <c r="K433" s="28">
        <v>10</v>
      </c>
      <c r="L433" s="28">
        <v>-1.92E-4</v>
      </c>
      <c r="M433" s="28" t="s">
        <v>65</v>
      </c>
      <c r="O433" s="28" t="s">
        <v>526</v>
      </c>
      <c r="P433" s="28">
        <v>138</v>
      </c>
      <c r="Q433" s="28" t="s">
        <v>128</v>
      </c>
      <c r="R433" s="28" t="s">
        <v>612</v>
      </c>
      <c r="S433" s="28" t="s">
        <v>572</v>
      </c>
      <c r="T433" s="28" t="s">
        <v>64</v>
      </c>
      <c r="U433" s="28">
        <v>10</v>
      </c>
      <c r="V433" s="28">
        <v>19</v>
      </c>
      <c r="W433" s="40">
        <v>-1.95E-4</v>
      </c>
      <c r="X433" s="28">
        <v>10</v>
      </c>
      <c r="Y433" s="28">
        <v>-1.92E-4</v>
      </c>
      <c r="Z433" s="28" t="s">
        <v>65</v>
      </c>
    </row>
    <row r="434" spans="2:26" x14ac:dyDescent="0.2">
      <c r="B434" s="28" t="s">
        <v>526</v>
      </c>
      <c r="C434" s="28">
        <v>126</v>
      </c>
      <c r="D434" s="28" t="s">
        <v>127</v>
      </c>
      <c r="E434" s="28" t="s">
        <v>106</v>
      </c>
      <c r="F434" s="28" t="s">
        <v>573</v>
      </c>
      <c r="G434" s="28" t="s">
        <v>63</v>
      </c>
      <c r="H434" s="28">
        <v>60</v>
      </c>
      <c r="I434" s="28">
        <v>19</v>
      </c>
      <c r="J434" s="40">
        <v>-3.0400000000000002E-4</v>
      </c>
      <c r="K434" s="28">
        <v>5</v>
      </c>
      <c r="L434" s="28">
        <v>-2.9399999999999999E-4</v>
      </c>
      <c r="M434" s="28" t="s">
        <v>65</v>
      </c>
      <c r="O434" s="28" t="s">
        <v>526</v>
      </c>
      <c r="P434" s="28">
        <v>126</v>
      </c>
      <c r="Q434" s="28" t="s">
        <v>127</v>
      </c>
      <c r="R434" s="28" t="s">
        <v>612</v>
      </c>
      <c r="S434" s="28" t="s">
        <v>573</v>
      </c>
      <c r="T434" s="28" t="s">
        <v>63</v>
      </c>
      <c r="U434" s="28">
        <v>10</v>
      </c>
      <c r="V434" s="28">
        <v>19</v>
      </c>
      <c r="W434" s="40">
        <v>-3.0400000000000002E-4</v>
      </c>
      <c r="X434" s="28">
        <v>5</v>
      </c>
      <c r="Y434" s="28">
        <v>-2.9399999999999999E-4</v>
      </c>
      <c r="Z434" s="28" t="s">
        <v>65</v>
      </c>
    </row>
    <row r="435" spans="2:26" x14ac:dyDescent="0.2">
      <c r="B435" s="28" t="s">
        <v>526</v>
      </c>
      <c r="C435" s="28">
        <v>126</v>
      </c>
      <c r="D435" s="28" t="s">
        <v>127</v>
      </c>
      <c r="E435" s="28" t="s">
        <v>106</v>
      </c>
      <c r="F435" s="28" t="s">
        <v>574</v>
      </c>
      <c r="G435" s="28" t="s">
        <v>64</v>
      </c>
      <c r="H435" s="28">
        <v>60</v>
      </c>
      <c r="I435" s="28">
        <v>17</v>
      </c>
      <c r="J435" s="40">
        <v>-1.8599999999999999E-4</v>
      </c>
      <c r="K435" s="28">
        <v>10</v>
      </c>
      <c r="L435" s="28">
        <v>-1.83E-4</v>
      </c>
      <c r="M435" s="28" t="s">
        <v>65</v>
      </c>
      <c r="O435" s="28" t="s">
        <v>526</v>
      </c>
      <c r="P435" s="28">
        <v>126</v>
      </c>
      <c r="Q435" s="28" t="s">
        <v>127</v>
      </c>
      <c r="R435" s="28" t="s">
        <v>612</v>
      </c>
      <c r="S435" s="28" t="s">
        <v>574</v>
      </c>
      <c r="T435" s="28" t="s">
        <v>64</v>
      </c>
      <c r="U435" s="28">
        <v>10</v>
      </c>
      <c r="V435" s="28">
        <v>17</v>
      </c>
      <c r="W435" s="40">
        <v>-1.8599999999999999E-4</v>
      </c>
      <c r="X435" s="28">
        <v>10</v>
      </c>
      <c r="Y435" s="28">
        <v>-1.83E-4</v>
      </c>
      <c r="Z435" s="28" t="s">
        <v>65</v>
      </c>
    </row>
    <row r="436" spans="2:26" x14ac:dyDescent="0.2">
      <c r="B436" s="28" t="s">
        <v>575</v>
      </c>
      <c r="C436" s="28">
        <v>3</v>
      </c>
      <c r="D436" s="28" t="s">
        <v>130</v>
      </c>
      <c r="E436" s="28" t="s">
        <v>106</v>
      </c>
      <c r="F436" s="28" t="s">
        <v>576</v>
      </c>
      <c r="G436" s="28" t="s">
        <v>63</v>
      </c>
      <c r="H436" s="28">
        <v>60</v>
      </c>
      <c r="I436" s="28">
        <v>9</v>
      </c>
      <c r="J436" s="40">
        <v>-3.5399999999999999E-4</v>
      </c>
      <c r="K436" s="28">
        <v>6</v>
      </c>
      <c r="L436" s="28">
        <v>-3.4299999999999999E-4</v>
      </c>
      <c r="M436" s="28" t="s">
        <v>65</v>
      </c>
      <c r="O436" s="28" t="s">
        <v>575</v>
      </c>
      <c r="P436" s="28">
        <v>3</v>
      </c>
      <c r="Q436" s="28" t="s">
        <v>130</v>
      </c>
      <c r="R436" s="28" t="s">
        <v>612</v>
      </c>
      <c r="S436" s="28" t="s">
        <v>576</v>
      </c>
      <c r="T436" s="28" t="s">
        <v>63</v>
      </c>
      <c r="U436" s="28">
        <v>10</v>
      </c>
      <c r="V436" s="28">
        <v>9</v>
      </c>
      <c r="W436" s="40">
        <v>-3.5399999999999999E-4</v>
      </c>
      <c r="X436" s="28">
        <v>6</v>
      </c>
      <c r="Y436" s="28">
        <v>-3.4299999999999999E-4</v>
      </c>
      <c r="Z436" s="28" t="s">
        <v>65</v>
      </c>
    </row>
    <row r="437" spans="2:26" x14ac:dyDescent="0.2">
      <c r="B437" s="28" t="s">
        <v>575</v>
      </c>
      <c r="C437" s="28">
        <v>3</v>
      </c>
      <c r="D437" s="28" t="s">
        <v>130</v>
      </c>
      <c r="E437" s="28" t="s">
        <v>106</v>
      </c>
      <c r="F437" s="28" t="s">
        <v>577</v>
      </c>
      <c r="G437" s="28" t="s">
        <v>64</v>
      </c>
      <c r="H437" s="28">
        <v>60</v>
      </c>
      <c r="I437" s="28">
        <v>11</v>
      </c>
      <c r="J437" s="40">
        <v>-2.5700000000000001E-4</v>
      </c>
      <c r="K437" s="28">
        <v>3</v>
      </c>
      <c r="L437" s="28">
        <v>-2.5000000000000001E-4</v>
      </c>
      <c r="M437" s="28" t="s">
        <v>65</v>
      </c>
      <c r="O437" s="28" t="s">
        <v>575</v>
      </c>
      <c r="P437" s="28">
        <v>3</v>
      </c>
      <c r="Q437" s="28" t="s">
        <v>130</v>
      </c>
      <c r="R437" s="28" t="s">
        <v>612</v>
      </c>
      <c r="S437" s="28" t="s">
        <v>577</v>
      </c>
      <c r="T437" s="28" t="s">
        <v>64</v>
      </c>
      <c r="U437" s="28">
        <v>10</v>
      </c>
      <c r="V437" s="28">
        <v>11</v>
      </c>
      <c r="W437" s="40">
        <v>-2.5700000000000001E-4</v>
      </c>
      <c r="X437" s="28">
        <v>3</v>
      </c>
      <c r="Y437" s="28">
        <v>-2.5000000000000001E-4</v>
      </c>
      <c r="Z437" s="28" t="s">
        <v>65</v>
      </c>
    </row>
    <row r="438" spans="2:26" x14ac:dyDescent="0.2">
      <c r="B438" s="28" t="s">
        <v>575</v>
      </c>
      <c r="C438" s="28">
        <v>15</v>
      </c>
      <c r="D438" s="28" t="s">
        <v>131</v>
      </c>
      <c r="E438" s="28" t="s">
        <v>106</v>
      </c>
      <c r="F438" s="28" t="s">
        <v>578</v>
      </c>
      <c r="G438" s="28" t="s">
        <v>63</v>
      </c>
      <c r="H438" s="28">
        <v>60</v>
      </c>
      <c r="I438" s="28">
        <v>11</v>
      </c>
      <c r="J438" s="40">
        <v>-3.7500000000000001E-4</v>
      </c>
      <c r="K438" s="28">
        <v>6</v>
      </c>
      <c r="L438" s="28">
        <v>-3.6499999999999998E-4</v>
      </c>
      <c r="M438" s="28" t="s">
        <v>65</v>
      </c>
      <c r="O438" s="28" t="s">
        <v>575</v>
      </c>
      <c r="P438" s="28">
        <v>15</v>
      </c>
      <c r="Q438" s="28" t="s">
        <v>131</v>
      </c>
      <c r="R438" s="28" t="s">
        <v>612</v>
      </c>
      <c r="S438" s="28" t="s">
        <v>578</v>
      </c>
      <c r="T438" s="28" t="s">
        <v>63</v>
      </c>
      <c r="U438" s="28">
        <v>10</v>
      </c>
      <c r="V438" s="28">
        <v>11</v>
      </c>
      <c r="W438" s="40">
        <v>-3.7500000000000001E-4</v>
      </c>
      <c r="X438" s="28">
        <v>6</v>
      </c>
      <c r="Y438" s="28">
        <v>-3.6499999999999998E-4</v>
      </c>
      <c r="Z438" s="28" t="s">
        <v>65</v>
      </c>
    </row>
    <row r="439" spans="2:26" x14ac:dyDescent="0.2">
      <c r="B439" s="28" t="s">
        <v>575</v>
      </c>
      <c r="C439" s="28">
        <v>15</v>
      </c>
      <c r="D439" s="28" t="s">
        <v>131</v>
      </c>
      <c r="E439" s="28" t="s">
        <v>106</v>
      </c>
      <c r="F439" s="28" t="s">
        <v>578</v>
      </c>
      <c r="G439" s="28" t="s">
        <v>63</v>
      </c>
      <c r="H439" s="28">
        <v>60</v>
      </c>
      <c r="I439" s="28">
        <v>11</v>
      </c>
      <c r="J439" s="40">
        <v>-3.7500000000000001E-4</v>
      </c>
      <c r="K439" s="28">
        <v>6</v>
      </c>
      <c r="L439" s="28">
        <v>-3.6499999999999998E-4</v>
      </c>
      <c r="M439" s="28" t="s">
        <v>65</v>
      </c>
      <c r="O439" s="28" t="s">
        <v>575</v>
      </c>
      <c r="P439" s="28">
        <v>15</v>
      </c>
      <c r="Q439" s="28" t="s">
        <v>131</v>
      </c>
      <c r="R439" s="28" t="s">
        <v>612</v>
      </c>
      <c r="S439" s="28" t="s">
        <v>578</v>
      </c>
      <c r="T439" s="28" t="s">
        <v>63</v>
      </c>
      <c r="U439" s="28">
        <v>10</v>
      </c>
      <c r="V439" s="28">
        <v>11</v>
      </c>
      <c r="W439" s="40">
        <v>-3.7500000000000001E-4</v>
      </c>
      <c r="X439" s="28">
        <v>6</v>
      </c>
      <c r="Y439" s="28">
        <v>-3.6499999999999998E-4</v>
      </c>
      <c r="Z439" s="28" t="s">
        <v>65</v>
      </c>
    </row>
    <row r="440" spans="2:26" x14ac:dyDescent="0.2">
      <c r="B440" s="28" t="s">
        <v>575</v>
      </c>
      <c r="C440" s="28">
        <v>11</v>
      </c>
      <c r="D440" s="28" t="s">
        <v>132</v>
      </c>
      <c r="E440" s="28" t="s">
        <v>106</v>
      </c>
      <c r="F440" s="28" t="s">
        <v>579</v>
      </c>
      <c r="G440" s="28" t="s">
        <v>63</v>
      </c>
      <c r="H440" s="28">
        <v>60</v>
      </c>
      <c r="I440" s="28">
        <v>11</v>
      </c>
      <c r="J440" s="40">
        <v>-4.5899999999999999E-4</v>
      </c>
      <c r="K440" s="28">
        <v>8</v>
      </c>
      <c r="L440" s="28">
        <v>-4.5199999999999998E-4</v>
      </c>
      <c r="M440" s="28" t="s">
        <v>65</v>
      </c>
      <c r="O440" s="28" t="s">
        <v>575</v>
      </c>
      <c r="P440" s="28">
        <v>11</v>
      </c>
      <c r="Q440" s="28" t="s">
        <v>132</v>
      </c>
      <c r="R440" s="28" t="s">
        <v>612</v>
      </c>
      <c r="S440" s="28" t="s">
        <v>579</v>
      </c>
      <c r="T440" s="28" t="s">
        <v>63</v>
      </c>
      <c r="U440" s="28">
        <v>10</v>
      </c>
      <c r="V440" s="28">
        <v>11</v>
      </c>
      <c r="W440" s="40">
        <v>-4.5899999999999999E-4</v>
      </c>
      <c r="X440" s="28">
        <v>8</v>
      </c>
      <c r="Y440" s="28">
        <v>-4.5199999999999998E-4</v>
      </c>
      <c r="Z440" s="28" t="s">
        <v>65</v>
      </c>
    </row>
    <row r="441" spans="2:26" x14ac:dyDescent="0.2">
      <c r="B441" s="28" t="s">
        <v>575</v>
      </c>
      <c r="C441" s="28">
        <v>11</v>
      </c>
      <c r="D441" s="28" t="s">
        <v>132</v>
      </c>
      <c r="E441" s="28" t="s">
        <v>106</v>
      </c>
      <c r="F441" s="28" t="s">
        <v>580</v>
      </c>
      <c r="G441" s="28" t="s">
        <v>64</v>
      </c>
      <c r="H441" s="28">
        <v>60</v>
      </c>
      <c r="I441" s="28">
        <v>13</v>
      </c>
      <c r="J441" s="40">
        <v>-3.2899999999999997E-4</v>
      </c>
      <c r="K441" s="28">
        <v>4</v>
      </c>
      <c r="L441" s="28">
        <v>-3.2499999999999999E-4</v>
      </c>
      <c r="M441" s="28" t="s">
        <v>65</v>
      </c>
      <c r="O441" s="28" t="s">
        <v>575</v>
      </c>
      <c r="P441" s="28">
        <v>11</v>
      </c>
      <c r="Q441" s="28" t="s">
        <v>132</v>
      </c>
      <c r="R441" s="28" t="s">
        <v>612</v>
      </c>
      <c r="S441" s="28" t="s">
        <v>580</v>
      </c>
      <c r="T441" s="28" t="s">
        <v>64</v>
      </c>
      <c r="U441" s="28">
        <v>10</v>
      </c>
      <c r="V441" s="28">
        <v>13</v>
      </c>
      <c r="W441" s="40">
        <v>-3.2899999999999997E-4</v>
      </c>
      <c r="X441" s="28">
        <v>4</v>
      </c>
      <c r="Y441" s="28">
        <v>-3.2499999999999999E-4</v>
      </c>
      <c r="Z441" s="28" t="s">
        <v>65</v>
      </c>
    </row>
    <row r="442" spans="2:26" x14ac:dyDescent="0.2">
      <c r="B442" s="28" t="s">
        <v>575</v>
      </c>
      <c r="C442" s="28">
        <v>12</v>
      </c>
      <c r="D442" s="28" t="s">
        <v>132</v>
      </c>
      <c r="E442" s="28" t="s">
        <v>106</v>
      </c>
      <c r="F442" s="28" t="s">
        <v>581</v>
      </c>
      <c r="G442" s="28" t="s">
        <v>63</v>
      </c>
      <c r="H442" s="28">
        <v>60</v>
      </c>
      <c r="I442" s="28">
        <v>11</v>
      </c>
      <c r="J442" s="40">
        <v>-4.5899999999999999E-4</v>
      </c>
      <c r="K442" s="28">
        <v>8</v>
      </c>
      <c r="L442" s="28">
        <v>-4.5199999999999998E-4</v>
      </c>
      <c r="M442" s="28" t="s">
        <v>65</v>
      </c>
      <c r="O442" s="28" t="s">
        <v>575</v>
      </c>
      <c r="P442" s="28">
        <v>12</v>
      </c>
      <c r="Q442" s="28" t="s">
        <v>132</v>
      </c>
      <c r="R442" s="28" t="s">
        <v>612</v>
      </c>
      <c r="S442" s="28" t="s">
        <v>581</v>
      </c>
      <c r="T442" s="28" t="s">
        <v>63</v>
      </c>
      <c r="U442" s="28">
        <v>10</v>
      </c>
      <c r="V442" s="28">
        <v>11</v>
      </c>
      <c r="W442" s="40">
        <v>-4.5899999999999999E-4</v>
      </c>
      <c r="X442" s="28">
        <v>8</v>
      </c>
      <c r="Y442" s="28">
        <v>-4.5199999999999998E-4</v>
      </c>
      <c r="Z442" s="28" t="s">
        <v>65</v>
      </c>
    </row>
    <row r="443" spans="2:26" x14ac:dyDescent="0.2">
      <c r="B443" s="28" t="s">
        <v>575</v>
      </c>
      <c r="C443" s="28">
        <v>12</v>
      </c>
      <c r="D443" s="28" t="s">
        <v>132</v>
      </c>
      <c r="E443" s="28" t="s">
        <v>106</v>
      </c>
      <c r="F443" s="28" t="s">
        <v>582</v>
      </c>
      <c r="G443" s="28" t="s">
        <v>64</v>
      </c>
      <c r="H443" s="28">
        <v>60</v>
      </c>
      <c r="I443" s="28">
        <v>13</v>
      </c>
      <c r="J443" s="40">
        <v>-3.3E-4</v>
      </c>
      <c r="K443" s="28">
        <v>4</v>
      </c>
      <c r="L443" s="28">
        <v>-3.2499999999999999E-4</v>
      </c>
      <c r="M443" s="28" t="s">
        <v>65</v>
      </c>
      <c r="O443" s="28" t="s">
        <v>575</v>
      </c>
      <c r="P443" s="28">
        <v>12</v>
      </c>
      <c r="Q443" s="28" t="s">
        <v>132</v>
      </c>
      <c r="R443" s="28" t="s">
        <v>612</v>
      </c>
      <c r="S443" s="28" t="s">
        <v>582</v>
      </c>
      <c r="T443" s="28" t="s">
        <v>64</v>
      </c>
      <c r="U443" s="28">
        <v>10</v>
      </c>
      <c r="V443" s="28">
        <v>13</v>
      </c>
      <c r="W443" s="40">
        <v>-3.3E-4</v>
      </c>
      <c r="X443" s="28">
        <v>4</v>
      </c>
      <c r="Y443" s="28">
        <v>-3.2499999999999999E-4</v>
      </c>
      <c r="Z443" s="28" t="s">
        <v>65</v>
      </c>
    </row>
    <row r="444" spans="2:26" x14ac:dyDescent="0.2">
      <c r="B444" s="28" t="s">
        <v>575</v>
      </c>
      <c r="C444" s="28">
        <v>16</v>
      </c>
      <c r="D444" s="28" t="s">
        <v>131</v>
      </c>
      <c r="E444" s="28" t="s">
        <v>106</v>
      </c>
      <c r="F444" s="28" t="s">
        <v>583</v>
      </c>
      <c r="G444" s="28" t="s">
        <v>63</v>
      </c>
      <c r="H444" s="28">
        <v>60</v>
      </c>
      <c r="I444" s="28">
        <v>11</v>
      </c>
      <c r="J444" s="40">
        <v>-3.7599999999999998E-4</v>
      </c>
      <c r="K444" s="28">
        <v>6</v>
      </c>
      <c r="L444" s="28">
        <v>-3.6600000000000001E-4</v>
      </c>
      <c r="M444" s="28" t="s">
        <v>65</v>
      </c>
      <c r="O444" s="28" t="s">
        <v>575</v>
      </c>
      <c r="P444" s="28">
        <v>16</v>
      </c>
      <c r="Q444" s="28" t="s">
        <v>131</v>
      </c>
      <c r="R444" s="28" t="s">
        <v>612</v>
      </c>
      <c r="S444" s="28" t="s">
        <v>583</v>
      </c>
      <c r="T444" s="28" t="s">
        <v>63</v>
      </c>
      <c r="U444" s="28">
        <v>10</v>
      </c>
      <c r="V444" s="28">
        <v>11</v>
      </c>
      <c r="W444" s="40">
        <v>-3.7599999999999998E-4</v>
      </c>
      <c r="X444" s="28">
        <v>6</v>
      </c>
      <c r="Y444" s="28">
        <v>-3.6600000000000001E-4</v>
      </c>
      <c r="Z444" s="28" t="s">
        <v>65</v>
      </c>
    </row>
    <row r="445" spans="2:26" x14ac:dyDescent="0.2">
      <c r="B445" s="28" t="s">
        <v>575</v>
      </c>
      <c r="C445" s="28">
        <v>16</v>
      </c>
      <c r="D445" s="28" t="s">
        <v>131</v>
      </c>
      <c r="E445" s="28" t="s">
        <v>106</v>
      </c>
      <c r="F445" s="28" t="s">
        <v>583</v>
      </c>
      <c r="G445" s="28" t="s">
        <v>63</v>
      </c>
      <c r="H445" s="28">
        <v>60</v>
      </c>
      <c r="I445" s="28">
        <v>11</v>
      </c>
      <c r="J445" s="40">
        <v>-3.7599999999999998E-4</v>
      </c>
      <c r="K445" s="28">
        <v>6</v>
      </c>
      <c r="L445" s="28">
        <v>-3.6600000000000001E-4</v>
      </c>
      <c r="M445" s="28" t="s">
        <v>65</v>
      </c>
      <c r="O445" s="28" t="s">
        <v>575</v>
      </c>
      <c r="P445" s="28">
        <v>16</v>
      </c>
      <c r="Q445" s="28" t="s">
        <v>131</v>
      </c>
      <c r="R445" s="28" t="s">
        <v>612</v>
      </c>
      <c r="S445" s="28" t="s">
        <v>583</v>
      </c>
      <c r="T445" s="28" t="s">
        <v>63</v>
      </c>
      <c r="U445" s="28">
        <v>10</v>
      </c>
      <c r="V445" s="28">
        <v>11</v>
      </c>
      <c r="W445" s="40">
        <v>-3.7599999999999998E-4</v>
      </c>
      <c r="X445" s="28">
        <v>6</v>
      </c>
      <c r="Y445" s="28">
        <v>-3.6600000000000001E-4</v>
      </c>
      <c r="Z445" s="28" t="s">
        <v>65</v>
      </c>
    </row>
    <row r="446" spans="2:26" x14ac:dyDescent="0.2">
      <c r="B446" s="28" t="s">
        <v>575</v>
      </c>
      <c r="C446" s="28">
        <v>4</v>
      </c>
      <c r="D446" s="28" t="s">
        <v>130</v>
      </c>
      <c r="E446" s="28" t="s">
        <v>106</v>
      </c>
      <c r="F446" s="28" t="s">
        <v>584</v>
      </c>
      <c r="G446" s="28" t="s">
        <v>63</v>
      </c>
      <c r="H446" s="28">
        <v>60</v>
      </c>
      <c r="I446" s="28">
        <v>9</v>
      </c>
      <c r="J446" s="40">
        <v>-4.1300000000000001E-4</v>
      </c>
      <c r="K446" s="28">
        <v>6</v>
      </c>
      <c r="L446" s="28">
        <v>-4.0099999999999999E-4</v>
      </c>
      <c r="M446" s="28" t="s">
        <v>65</v>
      </c>
      <c r="O446" s="28" t="s">
        <v>575</v>
      </c>
      <c r="P446" s="28">
        <v>4</v>
      </c>
      <c r="Q446" s="28" t="s">
        <v>130</v>
      </c>
      <c r="R446" s="28" t="s">
        <v>612</v>
      </c>
      <c r="S446" s="28" t="s">
        <v>584</v>
      </c>
      <c r="T446" s="28" t="s">
        <v>63</v>
      </c>
      <c r="U446" s="28">
        <v>10</v>
      </c>
      <c r="V446" s="28">
        <v>9</v>
      </c>
      <c r="W446" s="40">
        <v>-4.1300000000000001E-4</v>
      </c>
      <c r="X446" s="28">
        <v>6</v>
      </c>
      <c r="Y446" s="28">
        <v>-4.0099999999999999E-4</v>
      </c>
      <c r="Z446" s="28" t="s">
        <v>65</v>
      </c>
    </row>
    <row r="447" spans="2:26" x14ac:dyDescent="0.2">
      <c r="B447" s="28" t="s">
        <v>575</v>
      </c>
      <c r="C447" s="28">
        <v>4</v>
      </c>
      <c r="D447" s="28" t="s">
        <v>130</v>
      </c>
      <c r="E447" s="28" t="s">
        <v>106</v>
      </c>
      <c r="F447" s="28" t="s">
        <v>585</v>
      </c>
      <c r="G447" s="28" t="s">
        <v>64</v>
      </c>
      <c r="H447" s="28">
        <v>60</v>
      </c>
      <c r="I447" s="28">
        <v>11</v>
      </c>
      <c r="J447" s="40">
        <v>-2.8400000000000002E-4</v>
      </c>
      <c r="K447" s="28">
        <v>3</v>
      </c>
      <c r="L447" s="28">
        <v>-2.7799999999999998E-4</v>
      </c>
      <c r="M447" s="28" t="s">
        <v>65</v>
      </c>
      <c r="O447" s="28" t="s">
        <v>575</v>
      </c>
      <c r="P447" s="28">
        <v>4</v>
      </c>
      <c r="Q447" s="28" t="s">
        <v>130</v>
      </c>
      <c r="R447" s="28" t="s">
        <v>612</v>
      </c>
      <c r="S447" s="28" t="s">
        <v>585</v>
      </c>
      <c r="T447" s="28" t="s">
        <v>64</v>
      </c>
      <c r="U447" s="28">
        <v>10</v>
      </c>
      <c r="V447" s="28">
        <v>11</v>
      </c>
      <c r="W447" s="40">
        <v>-2.8400000000000002E-4</v>
      </c>
      <c r="X447" s="28">
        <v>3</v>
      </c>
      <c r="Y447" s="28">
        <v>-2.7799999999999998E-4</v>
      </c>
      <c r="Z447" s="28" t="s">
        <v>65</v>
      </c>
    </row>
    <row r="448" spans="2:26" x14ac:dyDescent="0.2">
      <c r="B448" s="28" t="s">
        <v>575</v>
      </c>
      <c r="C448" s="28">
        <v>20</v>
      </c>
      <c r="D448" s="28" t="s">
        <v>131</v>
      </c>
      <c r="E448" s="28" t="s">
        <v>106</v>
      </c>
      <c r="F448" s="28" t="s">
        <v>586</v>
      </c>
      <c r="G448" s="28" t="s">
        <v>63</v>
      </c>
      <c r="H448" s="28">
        <v>60</v>
      </c>
      <c r="I448" s="28">
        <v>11</v>
      </c>
      <c r="J448" s="40">
        <v>-3.4099999999999999E-4</v>
      </c>
      <c r="K448" s="28">
        <v>3</v>
      </c>
      <c r="L448" s="28">
        <v>-3.3100000000000002E-4</v>
      </c>
      <c r="M448" s="28" t="s">
        <v>65</v>
      </c>
      <c r="O448" s="28" t="s">
        <v>575</v>
      </c>
      <c r="P448" s="28">
        <v>20</v>
      </c>
      <c r="Q448" s="28" t="s">
        <v>131</v>
      </c>
      <c r="R448" s="28" t="s">
        <v>612</v>
      </c>
      <c r="S448" s="28" t="s">
        <v>586</v>
      </c>
      <c r="T448" s="28" t="s">
        <v>63</v>
      </c>
      <c r="U448" s="28">
        <v>10</v>
      </c>
      <c r="V448" s="28">
        <v>11</v>
      </c>
      <c r="W448" s="40">
        <v>-3.4099999999999999E-4</v>
      </c>
      <c r="X448" s="28">
        <v>6</v>
      </c>
      <c r="Y448" s="28">
        <v>-3.3199999999999999E-4</v>
      </c>
      <c r="Z448" s="28" t="s">
        <v>65</v>
      </c>
    </row>
    <row r="449" spans="2:26" x14ac:dyDescent="0.2">
      <c r="B449" s="28" t="s">
        <v>575</v>
      </c>
      <c r="C449" s="28">
        <v>20</v>
      </c>
      <c r="D449" s="28" t="s">
        <v>131</v>
      </c>
      <c r="E449" s="28" t="s">
        <v>106</v>
      </c>
      <c r="F449" s="28" t="s">
        <v>586</v>
      </c>
      <c r="G449" s="28" t="s">
        <v>63</v>
      </c>
      <c r="H449" s="28">
        <v>60</v>
      </c>
      <c r="I449" s="28">
        <v>11</v>
      </c>
      <c r="J449" s="40">
        <v>-3.4099999999999999E-4</v>
      </c>
      <c r="K449" s="28">
        <v>3</v>
      </c>
      <c r="L449" s="28">
        <v>-3.3100000000000002E-4</v>
      </c>
      <c r="M449" s="28" t="s">
        <v>65</v>
      </c>
      <c r="O449" s="28" t="s">
        <v>575</v>
      </c>
      <c r="P449" s="28">
        <v>20</v>
      </c>
      <c r="Q449" s="28" t="s">
        <v>131</v>
      </c>
      <c r="R449" s="28" t="s">
        <v>612</v>
      </c>
      <c r="S449" s="28" t="s">
        <v>586</v>
      </c>
      <c r="T449" s="28" t="s">
        <v>63</v>
      </c>
      <c r="U449" s="28">
        <v>10</v>
      </c>
      <c r="V449" s="28">
        <v>11</v>
      </c>
      <c r="W449" s="40">
        <v>-3.4099999999999999E-4</v>
      </c>
      <c r="X449" s="28">
        <v>6</v>
      </c>
      <c r="Y449" s="28">
        <v>-3.3199999999999999E-4</v>
      </c>
      <c r="Z449" s="28" t="s">
        <v>65</v>
      </c>
    </row>
    <row r="450" spans="2:26" x14ac:dyDescent="0.2">
      <c r="B450" s="28" t="s">
        <v>575</v>
      </c>
      <c r="C450" s="28">
        <v>5</v>
      </c>
      <c r="D450" s="28" t="s">
        <v>132</v>
      </c>
      <c r="E450" s="28" t="s">
        <v>106</v>
      </c>
      <c r="F450" s="28" t="s">
        <v>587</v>
      </c>
      <c r="G450" s="28" t="s">
        <v>63</v>
      </c>
      <c r="H450" s="28">
        <v>60</v>
      </c>
      <c r="I450" s="28">
        <v>11</v>
      </c>
      <c r="J450" s="40">
        <v>-5.31E-4</v>
      </c>
      <c r="K450" s="28">
        <v>4</v>
      </c>
      <c r="L450" s="28">
        <v>-5.2499999999999997E-4</v>
      </c>
      <c r="M450" s="28" t="s">
        <v>65</v>
      </c>
      <c r="O450" s="28" t="s">
        <v>575</v>
      </c>
      <c r="P450" s="28">
        <v>5</v>
      </c>
      <c r="Q450" s="28" t="s">
        <v>132</v>
      </c>
      <c r="R450" s="28" t="s">
        <v>612</v>
      </c>
      <c r="S450" s="28" t="s">
        <v>587</v>
      </c>
      <c r="T450" s="28" t="s">
        <v>63</v>
      </c>
      <c r="U450" s="28">
        <v>10</v>
      </c>
      <c r="V450" s="28">
        <v>11</v>
      </c>
      <c r="W450" s="40">
        <v>-5.3200000000000003E-4</v>
      </c>
      <c r="X450" s="28">
        <v>4</v>
      </c>
      <c r="Y450" s="28">
        <v>-5.2499999999999997E-4</v>
      </c>
      <c r="Z450" s="28" t="s">
        <v>65</v>
      </c>
    </row>
    <row r="451" spans="2:26" x14ac:dyDescent="0.2">
      <c r="B451" s="28" t="s">
        <v>575</v>
      </c>
      <c r="C451" s="28">
        <v>5</v>
      </c>
      <c r="D451" s="28" t="s">
        <v>132</v>
      </c>
      <c r="E451" s="28" t="s">
        <v>106</v>
      </c>
      <c r="F451" s="28" t="s">
        <v>588</v>
      </c>
      <c r="G451" s="28" t="s">
        <v>64</v>
      </c>
      <c r="H451" s="28">
        <v>60</v>
      </c>
      <c r="I451" s="28">
        <v>11</v>
      </c>
      <c r="J451" s="40">
        <v>-3.8000000000000002E-4</v>
      </c>
      <c r="K451" s="28">
        <v>4</v>
      </c>
      <c r="L451" s="28">
        <v>-3.77E-4</v>
      </c>
      <c r="M451" s="28" t="s">
        <v>65</v>
      </c>
      <c r="O451" s="28" t="s">
        <v>575</v>
      </c>
      <c r="P451" s="28">
        <v>5</v>
      </c>
      <c r="Q451" s="28" t="s">
        <v>132</v>
      </c>
      <c r="R451" s="28" t="s">
        <v>612</v>
      </c>
      <c r="S451" s="28" t="s">
        <v>588</v>
      </c>
      <c r="T451" s="28" t="s">
        <v>64</v>
      </c>
      <c r="U451" s="28">
        <v>10</v>
      </c>
      <c r="V451" s="28">
        <v>11</v>
      </c>
      <c r="W451" s="40">
        <v>-3.8000000000000002E-4</v>
      </c>
      <c r="X451" s="28">
        <v>4</v>
      </c>
      <c r="Y451" s="28">
        <v>-3.77E-4</v>
      </c>
      <c r="Z451" s="28" t="s">
        <v>65</v>
      </c>
    </row>
    <row r="452" spans="2:26" x14ac:dyDescent="0.2">
      <c r="B452" s="28" t="s">
        <v>575</v>
      </c>
      <c r="C452" s="28">
        <v>23</v>
      </c>
      <c r="D452" s="28" t="s">
        <v>131</v>
      </c>
      <c r="E452" s="28" t="s">
        <v>106</v>
      </c>
      <c r="F452" s="28" t="s">
        <v>589</v>
      </c>
      <c r="G452" s="28" t="s">
        <v>63</v>
      </c>
      <c r="H452" s="28">
        <v>60</v>
      </c>
      <c r="I452" s="28">
        <v>11</v>
      </c>
      <c r="J452" s="40">
        <v>-4.55E-4</v>
      </c>
      <c r="K452" s="28">
        <v>6</v>
      </c>
      <c r="L452" s="28">
        <v>-4.4499999999999997E-4</v>
      </c>
      <c r="M452" s="28" t="s">
        <v>65</v>
      </c>
      <c r="O452" s="28" t="s">
        <v>575</v>
      </c>
      <c r="P452" s="28">
        <v>23</v>
      </c>
      <c r="Q452" s="28" t="s">
        <v>131</v>
      </c>
      <c r="R452" s="28" t="s">
        <v>612</v>
      </c>
      <c r="S452" s="28" t="s">
        <v>589</v>
      </c>
      <c r="T452" s="28" t="s">
        <v>63</v>
      </c>
      <c r="U452" s="28">
        <v>10</v>
      </c>
      <c r="V452" s="28">
        <v>11</v>
      </c>
      <c r="W452" s="40">
        <v>-4.55E-4</v>
      </c>
      <c r="X452" s="28">
        <v>6</v>
      </c>
      <c r="Y452" s="28">
        <v>-4.4499999999999997E-4</v>
      </c>
      <c r="Z452" s="28" t="s">
        <v>65</v>
      </c>
    </row>
    <row r="453" spans="2:26" x14ac:dyDescent="0.2">
      <c r="B453" s="28" t="s">
        <v>575</v>
      </c>
      <c r="C453" s="28">
        <v>23</v>
      </c>
      <c r="D453" s="28" t="s">
        <v>131</v>
      </c>
      <c r="E453" s="28" t="s">
        <v>106</v>
      </c>
      <c r="F453" s="28" t="s">
        <v>589</v>
      </c>
      <c r="G453" s="28" t="s">
        <v>63</v>
      </c>
      <c r="H453" s="28">
        <v>60</v>
      </c>
      <c r="I453" s="28">
        <v>11</v>
      </c>
      <c r="J453" s="40">
        <v>-4.55E-4</v>
      </c>
      <c r="K453" s="28">
        <v>6</v>
      </c>
      <c r="L453" s="28">
        <v>-4.4499999999999997E-4</v>
      </c>
      <c r="M453" s="28" t="s">
        <v>65</v>
      </c>
      <c r="O453" s="28" t="s">
        <v>575</v>
      </c>
      <c r="P453" s="28">
        <v>23</v>
      </c>
      <c r="Q453" s="28" t="s">
        <v>131</v>
      </c>
      <c r="R453" s="28" t="s">
        <v>612</v>
      </c>
      <c r="S453" s="28" t="s">
        <v>589</v>
      </c>
      <c r="T453" s="28" t="s">
        <v>63</v>
      </c>
      <c r="U453" s="28">
        <v>10</v>
      </c>
      <c r="V453" s="28">
        <v>11</v>
      </c>
      <c r="W453" s="40">
        <v>-4.55E-4</v>
      </c>
      <c r="X453" s="28">
        <v>6</v>
      </c>
      <c r="Y453" s="28">
        <v>-4.4499999999999997E-4</v>
      </c>
      <c r="Z453" s="28" t="s">
        <v>65</v>
      </c>
    </row>
    <row r="454" spans="2:26" x14ac:dyDescent="0.2">
      <c r="B454" s="28" t="s">
        <v>575</v>
      </c>
      <c r="C454" s="28">
        <v>24</v>
      </c>
      <c r="D454" s="28" t="s">
        <v>131</v>
      </c>
      <c r="E454" s="28" t="s">
        <v>106</v>
      </c>
      <c r="F454" s="28" t="s">
        <v>590</v>
      </c>
      <c r="G454" s="28" t="s">
        <v>63</v>
      </c>
      <c r="H454" s="28">
        <v>60</v>
      </c>
      <c r="I454" s="28">
        <v>11</v>
      </c>
      <c r="J454" s="40">
        <v>-4.55E-4</v>
      </c>
      <c r="K454" s="28">
        <v>6</v>
      </c>
      <c r="L454" s="28">
        <v>-4.4499999999999997E-4</v>
      </c>
      <c r="M454" s="28" t="s">
        <v>65</v>
      </c>
      <c r="O454" s="28" t="s">
        <v>575</v>
      </c>
      <c r="P454" s="28">
        <v>24</v>
      </c>
      <c r="Q454" s="28" t="s">
        <v>131</v>
      </c>
      <c r="R454" s="28" t="s">
        <v>612</v>
      </c>
      <c r="S454" s="28" t="s">
        <v>590</v>
      </c>
      <c r="T454" s="28" t="s">
        <v>63</v>
      </c>
      <c r="U454" s="28">
        <v>10</v>
      </c>
      <c r="V454" s="28">
        <v>11</v>
      </c>
      <c r="W454" s="40">
        <v>-4.55E-4</v>
      </c>
      <c r="X454" s="28">
        <v>6</v>
      </c>
      <c r="Y454" s="28">
        <v>-4.4499999999999997E-4</v>
      </c>
      <c r="Z454" s="28" t="s">
        <v>65</v>
      </c>
    </row>
    <row r="455" spans="2:26" x14ac:dyDescent="0.2">
      <c r="B455" s="28" t="s">
        <v>575</v>
      </c>
      <c r="C455" s="28">
        <v>24</v>
      </c>
      <c r="D455" s="28" t="s">
        <v>131</v>
      </c>
      <c r="E455" s="28" t="s">
        <v>106</v>
      </c>
      <c r="F455" s="28" t="s">
        <v>590</v>
      </c>
      <c r="G455" s="28" t="s">
        <v>63</v>
      </c>
      <c r="H455" s="28">
        <v>60</v>
      </c>
      <c r="I455" s="28">
        <v>11</v>
      </c>
      <c r="J455" s="40">
        <v>-4.55E-4</v>
      </c>
      <c r="K455" s="28">
        <v>6</v>
      </c>
      <c r="L455" s="28">
        <v>-4.4499999999999997E-4</v>
      </c>
      <c r="M455" s="28" t="s">
        <v>65</v>
      </c>
      <c r="O455" s="28" t="s">
        <v>575</v>
      </c>
      <c r="P455" s="28">
        <v>24</v>
      </c>
      <c r="Q455" s="28" t="s">
        <v>131</v>
      </c>
      <c r="R455" s="28" t="s">
        <v>612</v>
      </c>
      <c r="S455" s="28" t="s">
        <v>590</v>
      </c>
      <c r="T455" s="28" t="s">
        <v>63</v>
      </c>
      <c r="U455" s="28">
        <v>10</v>
      </c>
      <c r="V455" s="28">
        <v>11</v>
      </c>
      <c r="W455" s="40">
        <v>-4.55E-4</v>
      </c>
      <c r="X455" s="28">
        <v>6</v>
      </c>
      <c r="Y455" s="28">
        <v>-4.4499999999999997E-4</v>
      </c>
      <c r="Z455" s="28" t="s">
        <v>65</v>
      </c>
    </row>
    <row r="456" spans="2:26" x14ac:dyDescent="0.2">
      <c r="B456" s="28" t="s">
        <v>575</v>
      </c>
      <c r="C456" s="28">
        <v>7</v>
      </c>
      <c r="D456" s="28" t="s">
        <v>132</v>
      </c>
      <c r="E456" s="28" t="s">
        <v>106</v>
      </c>
      <c r="F456" s="28" t="s">
        <v>591</v>
      </c>
      <c r="G456" s="28" t="s">
        <v>63</v>
      </c>
      <c r="H456" s="28">
        <v>60</v>
      </c>
      <c r="I456" s="28">
        <v>11</v>
      </c>
      <c r="J456" s="40">
        <v>-5.3200000000000003E-4</v>
      </c>
      <c r="K456" s="28">
        <v>4</v>
      </c>
      <c r="L456" s="28">
        <v>-5.2599999999999999E-4</v>
      </c>
      <c r="M456" s="28" t="s">
        <v>65</v>
      </c>
      <c r="O456" s="28" t="s">
        <v>575</v>
      </c>
      <c r="P456" s="28">
        <v>7</v>
      </c>
      <c r="Q456" s="28" t="s">
        <v>132</v>
      </c>
      <c r="R456" s="28" t="s">
        <v>612</v>
      </c>
      <c r="S456" s="28" t="s">
        <v>591</v>
      </c>
      <c r="T456" s="28" t="s">
        <v>63</v>
      </c>
      <c r="U456" s="28">
        <v>10</v>
      </c>
      <c r="V456" s="28">
        <v>11</v>
      </c>
      <c r="W456" s="40">
        <v>-5.3200000000000003E-4</v>
      </c>
      <c r="X456" s="28">
        <v>4</v>
      </c>
      <c r="Y456" s="28">
        <v>-5.2599999999999999E-4</v>
      </c>
      <c r="Z456" s="28" t="s">
        <v>65</v>
      </c>
    </row>
    <row r="457" spans="2:26" x14ac:dyDescent="0.2">
      <c r="B457" s="28" t="s">
        <v>575</v>
      </c>
      <c r="C457" s="28">
        <v>7</v>
      </c>
      <c r="D457" s="28" t="s">
        <v>132</v>
      </c>
      <c r="E457" s="28" t="s">
        <v>106</v>
      </c>
      <c r="F457" s="28" t="s">
        <v>592</v>
      </c>
      <c r="G457" s="28" t="s">
        <v>64</v>
      </c>
      <c r="H457" s="28">
        <v>60</v>
      </c>
      <c r="I457" s="28">
        <v>11</v>
      </c>
      <c r="J457" s="40">
        <v>-3.8099999999999999E-4</v>
      </c>
      <c r="K457" s="28">
        <v>4</v>
      </c>
      <c r="L457" s="28">
        <v>-3.7800000000000003E-4</v>
      </c>
      <c r="M457" s="28" t="s">
        <v>65</v>
      </c>
      <c r="O457" s="28" t="s">
        <v>575</v>
      </c>
      <c r="P457" s="28">
        <v>7</v>
      </c>
      <c r="Q457" s="28" t="s">
        <v>132</v>
      </c>
      <c r="R457" s="28" t="s">
        <v>612</v>
      </c>
      <c r="S457" s="28" t="s">
        <v>592</v>
      </c>
      <c r="T457" s="28" t="s">
        <v>64</v>
      </c>
      <c r="U457" s="28">
        <v>10</v>
      </c>
      <c r="V457" s="28">
        <v>11</v>
      </c>
      <c r="W457" s="40">
        <v>-3.8099999999999999E-4</v>
      </c>
      <c r="X457" s="28">
        <v>4</v>
      </c>
      <c r="Y457" s="28">
        <v>-3.7800000000000003E-4</v>
      </c>
      <c r="Z457" s="28" t="s">
        <v>65</v>
      </c>
    </row>
    <row r="458" spans="2:26" x14ac:dyDescent="0.2">
      <c r="B458" s="28" t="s">
        <v>575</v>
      </c>
      <c r="C458" s="28">
        <v>18</v>
      </c>
      <c r="D458" s="28" t="s">
        <v>131</v>
      </c>
      <c r="E458" s="28" t="s">
        <v>106</v>
      </c>
      <c r="F458" s="28" t="s">
        <v>593</v>
      </c>
      <c r="G458" s="28" t="s">
        <v>63</v>
      </c>
      <c r="H458" s="28">
        <v>60</v>
      </c>
      <c r="I458" s="28">
        <v>11</v>
      </c>
      <c r="J458" s="40">
        <v>-4.1100000000000002E-4</v>
      </c>
      <c r="K458" s="28">
        <v>3</v>
      </c>
      <c r="L458" s="28">
        <v>-4.0099999999999999E-4</v>
      </c>
      <c r="M458" s="28" t="s">
        <v>65</v>
      </c>
      <c r="O458" s="28" t="s">
        <v>575</v>
      </c>
      <c r="P458" s="28">
        <v>18</v>
      </c>
      <c r="Q458" s="28" t="s">
        <v>131</v>
      </c>
      <c r="R458" s="28" t="s">
        <v>612</v>
      </c>
      <c r="S458" s="28" t="s">
        <v>593</v>
      </c>
      <c r="T458" s="28" t="s">
        <v>63</v>
      </c>
      <c r="U458" s="28">
        <v>10</v>
      </c>
      <c r="V458" s="28">
        <v>11</v>
      </c>
      <c r="W458" s="40">
        <v>-4.1100000000000002E-4</v>
      </c>
      <c r="X458" s="28">
        <v>3</v>
      </c>
      <c r="Y458" s="28">
        <v>-4.0099999999999999E-4</v>
      </c>
      <c r="Z458" s="28" t="s">
        <v>65</v>
      </c>
    </row>
    <row r="459" spans="2:26" x14ac:dyDescent="0.2">
      <c r="B459" s="28" t="s">
        <v>575</v>
      </c>
      <c r="C459" s="28">
        <v>18</v>
      </c>
      <c r="D459" s="28" t="s">
        <v>131</v>
      </c>
      <c r="E459" s="28" t="s">
        <v>106</v>
      </c>
      <c r="F459" s="28" t="s">
        <v>593</v>
      </c>
      <c r="G459" s="28" t="s">
        <v>63</v>
      </c>
      <c r="H459" s="28">
        <v>60</v>
      </c>
      <c r="I459" s="28">
        <v>11</v>
      </c>
      <c r="J459" s="40">
        <v>-4.1100000000000002E-4</v>
      </c>
      <c r="K459" s="28">
        <v>3</v>
      </c>
      <c r="L459" s="28">
        <v>-4.0099999999999999E-4</v>
      </c>
      <c r="M459" s="28" t="s">
        <v>65</v>
      </c>
      <c r="O459" s="28" t="s">
        <v>575</v>
      </c>
      <c r="P459" s="28">
        <v>18</v>
      </c>
      <c r="Q459" s="28" t="s">
        <v>131</v>
      </c>
      <c r="R459" s="28" t="s">
        <v>612</v>
      </c>
      <c r="S459" s="28" t="s">
        <v>593</v>
      </c>
      <c r="T459" s="28" t="s">
        <v>63</v>
      </c>
      <c r="U459" s="28">
        <v>10</v>
      </c>
      <c r="V459" s="28">
        <v>11</v>
      </c>
      <c r="W459" s="40">
        <v>-4.1100000000000002E-4</v>
      </c>
      <c r="X459" s="28">
        <v>3</v>
      </c>
      <c r="Y459" s="28">
        <v>-4.0099999999999999E-4</v>
      </c>
      <c r="Z459" s="28" t="s">
        <v>65</v>
      </c>
    </row>
    <row r="460" spans="2:26" x14ac:dyDescent="0.2">
      <c r="B460" s="28" t="s">
        <v>575</v>
      </c>
      <c r="C460" s="28">
        <v>19</v>
      </c>
      <c r="D460" s="28" t="s">
        <v>131</v>
      </c>
      <c r="E460" s="28" t="s">
        <v>106</v>
      </c>
      <c r="F460" s="28" t="s">
        <v>594</v>
      </c>
      <c r="G460" s="28" t="s">
        <v>63</v>
      </c>
      <c r="H460" s="28">
        <v>60</v>
      </c>
      <c r="I460" s="28">
        <v>11</v>
      </c>
      <c r="J460" s="40">
        <v>-3.4099999999999999E-4</v>
      </c>
      <c r="K460" s="28">
        <v>6</v>
      </c>
      <c r="L460" s="28">
        <v>-3.3199999999999999E-4</v>
      </c>
      <c r="M460" s="28" t="s">
        <v>65</v>
      </c>
      <c r="O460" s="28" t="s">
        <v>575</v>
      </c>
      <c r="P460" s="28">
        <v>19</v>
      </c>
      <c r="Q460" s="28" t="s">
        <v>131</v>
      </c>
      <c r="R460" s="28" t="s">
        <v>612</v>
      </c>
      <c r="S460" s="28" t="s">
        <v>594</v>
      </c>
      <c r="T460" s="28" t="s">
        <v>63</v>
      </c>
      <c r="U460" s="28">
        <v>10</v>
      </c>
      <c r="V460" s="28">
        <v>11</v>
      </c>
      <c r="W460" s="40">
        <v>-3.4099999999999999E-4</v>
      </c>
      <c r="X460" s="28">
        <v>6</v>
      </c>
      <c r="Y460" s="28">
        <v>-3.3199999999999999E-4</v>
      </c>
      <c r="Z460" s="28" t="s">
        <v>65</v>
      </c>
    </row>
    <row r="461" spans="2:26" x14ac:dyDescent="0.2">
      <c r="B461" s="28" t="s">
        <v>575</v>
      </c>
      <c r="C461" s="28">
        <v>19</v>
      </c>
      <c r="D461" s="28" t="s">
        <v>131</v>
      </c>
      <c r="E461" s="28" t="s">
        <v>106</v>
      </c>
      <c r="F461" s="28" t="s">
        <v>594</v>
      </c>
      <c r="G461" s="28" t="s">
        <v>63</v>
      </c>
      <c r="H461" s="28">
        <v>60</v>
      </c>
      <c r="I461" s="28">
        <v>11</v>
      </c>
      <c r="J461" s="40">
        <v>-3.4099999999999999E-4</v>
      </c>
      <c r="K461" s="28">
        <v>6</v>
      </c>
      <c r="L461" s="28">
        <v>-3.3199999999999999E-4</v>
      </c>
      <c r="M461" s="28" t="s">
        <v>65</v>
      </c>
      <c r="O461" s="28" t="s">
        <v>575</v>
      </c>
      <c r="P461" s="28">
        <v>19</v>
      </c>
      <c r="Q461" s="28" t="s">
        <v>131</v>
      </c>
      <c r="R461" s="28" t="s">
        <v>612</v>
      </c>
      <c r="S461" s="28" t="s">
        <v>594</v>
      </c>
      <c r="T461" s="28" t="s">
        <v>63</v>
      </c>
      <c r="U461" s="28">
        <v>10</v>
      </c>
      <c r="V461" s="28">
        <v>11</v>
      </c>
      <c r="W461" s="40">
        <v>-3.4099999999999999E-4</v>
      </c>
      <c r="X461" s="28">
        <v>6</v>
      </c>
      <c r="Y461" s="28">
        <v>-3.3199999999999999E-4</v>
      </c>
      <c r="Z461" s="28" t="s">
        <v>65</v>
      </c>
    </row>
    <row r="462" spans="2:26" x14ac:dyDescent="0.2">
      <c r="B462" s="28" t="s">
        <v>575</v>
      </c>
      <c r="C462" s="28">
        <v>6</v>
      </c>
      <c r="D462" s="28" t="s">
        <v>132</v>
      </c>
      <c r="E462" s="28" t="s">
        <v>106</v>
      </c>
      <c r="F462" s="28" t="s">
        <v>595</v>
      </c>
      <c r="G462" s="28" t="s">
        <v>63</v>
      </c>
      <c r="H462" s="28">
        <v>60</v>
      </c>
      <c r="I462" s="28">
        <v>11</v>
      </c>
      <c r="J462" s="40">
        <v>-5.31E-4</v>
      </c>
      <c r="K462" s="28">
        <v>4</v>
      </c>
      <c r="L462" s="28">
        <v>-5.2499999999999997E-4</v>
      </c>
      <c r="M462" s="28" t="s">
        <v>65</v>
      </c>
      <c r="O462" s="28" t="s">
        <v>575</v>
      </c>
      <c r="P462" s="28">
        <v>6</v>
      </c>
      <c r="Q462" s="28" t="s">
        <v>132</v>
      </c>
      <c r="R462" s="28" t="s">
        <v>612</v>
      </c>
      <c r="S462" s="28" t="s">
        <v>595</v>
      </c>
      <c r="T462" s="28" t="s">
        <v>63</v>
      </c>
      <c r="U462" s="28">
        <v>10</v>
      </c>
      <c r="V462" s="28">
        <v>11</v>
      </c>
      <c r="W462" s="40">
        <v>-5.31E-4</v>
      </c>
      <c r="X462" s="28">
        <v>4</v>
      </c>
      <c r="Y462" s="28">
        <v>-5.2499999999999997E-4</v>
      </c>
      <c r="Z462" s="28" t="s">
        <v>65</v>
      </c>
    </row>
    <row r="463" spans="2:26" x14ac:dyDescent="0.2">
      <c r="B463" s="28" t="s">
        <v>575</v>
      </c>
      <c r="C463" s="28">
        <v>6</v>
      </c>
      <c r="D463" s="28" t="s">
        <v>132</v>
      </c>
      <c r="E463" s="28" t="s">
        <v>106</v>
      </c>
      <c r="F463" s="28" t="s">
        <v>596</v>
      </c>
      <c r="G463" s="28" t="s">
        <v>64</v>
      </c>
      <c r="H463" s="28">
        <v>60</v>
      </c>
      <c r="I463" s="28">
        <v>11</v>
      </c>
      <c r="J463" s="40">
        <v>-3.8000000000000002E-4</v>
      </c>
      <c r="K463" s="28">
        <v>4</v>
      </c>
      <c r="L463" s="28">
        <v>-3.77E-4</v>
      </c>
      <c r="M463" s="28" t="s">
        <v>65</v>
      </c>
      <c r="O463" s="28" t="s">
        <v>575</v>
      </c>
      <c r="P463" s="28">
        <v>6</v>
      </c>
      <c r="Q463" s="28" t="s">
        <v>132</v>
      </c>
      <c r="R463" s="28" t="s">
        <v>612</v>
      </c>
      <c r="S463" s="28" t="s">
        <v>596</v>
      </c>
      <c r="T463" s="28" t="s">
        <v>64</v>
      </c>
      <c r="U463" s="28">
        <v>10</v>
      </c>
      <c r="V463" s="28">
        <v>11</v>
      </c>
      <c r="W463" s="40">
        <v>-3.8000000000000002E-4</v>
      </c>
      <c r="X463" s="28">
        <v>4</v>
      </c>
      <c r="Y463" s="28">
        <v>-3.77E-4</v>
      </c>
      <c r="Z463" s="28" t="s">
        <v>65</v>
      </c>
    </row>
    <row r="464" spans="2:26" x14ac:dyDescent="0.2">
      <c r="B464" s="28" t="s">
        <v>575</v>
      </c>
      <c r="C464" s="28">
        <v>21</v>
      </c>
      <c r="D464" s="28" t="s">
        <v>131</v>
      </c>
      <c r="E464" s="28" t="s">
        <v>106</v>
      </c>
      <c r="F464" s="28" t="s">
        <v>597</v>
      </c>
      <c r="G464" s="28" t="s">
        <v>63</v>
      </c>
      <c r="H464" s="28">
        <v>60</v>
      </c>
      <c r="I464" s="28">
        <v>12</v>
      </c>
      <c r="J464" s="40">
        <v>-4.55E-4</v>
      </c>
      <c r="K464" s="28">
        <v>3</v>
      </c>
      <c r="L464" s="28">
        <v>-4.4499999999999997E-4</v>
      </c>
      <c r="M464" s="28" t="s">
        <v>65</v>
      </c>
      <c r="O464" s="28" t="s">
        <v>575</v>
      </c>
      <c r="P464" s="28">
        <v>21</v>
      </c>
      <c r="Q464" s="28" t="s">
        <v>131</v>
      </c>
      <c r="R464" s="28" t="s">
        <v>612</v>
      </c>
      <c r="S464" s="28" t="s">
        <v>597</v>
      </c>
      <c r="T464" s="28" t="s">
        <v>63</v>
      </c>
      <c r="U464" s="28">
        <v>10</v>
      </c>
      <c r="V464" s="28">
        <v>11</v>
      </c>
      <c r="W464" s="40">
        <v>-4.55E-4</v>
      </c>
      <c r="X464" s="28">
        <v>3</v>
      </c>
      <c r="Y464" s="28">
        <v>-4.4499999999999997E-4</v>
      </c>
      <c r="Z464" s="28" t="s">
        <v>65</v>
      </c>
    </row>
    <row r="465" spans="2:26" x14ac:dyDescent="0.2">
      <c r="B465" s="28" t="s">
        <v>575</v>
      </c>
      <c r="C465" s="28">
        <v>21</v>
      </c>
      <c r="D465" s="28" t="s">
        <v>131</v>
      </c>
      <c r="E465" s="28" t="s">
        <v>106</v>
      </c>
      <c r="F465" s="28" t="s">
        <v>597</v>
      </c>
      <c r="G465" s="28" t="s">
        <v>63</v>
      </c>
      <c r="H465" s="28">
        <v>60</v>
      </c>
      <c r="I465" s="28">
        <v>12</v>
      </c>
      <c r="J465" s="40">
        <v>-4.55E-4</v>
      </c>
      <c r="K465" s="28">
        <v>3</v>
      </c>
      <c r="L465" s="28">
        <v>-4.4499999999999997E-4</v>
      </c>
      <c r="M465" s="28" t="s">
        <v>65</v>
      </c>
      <c r="O465" s="28" t="s">
        <v>575</v>
      </c>
      <c r="P465" s="28">
        <v>21</v>
      </c>
      <c r="Q465" s="28" t="s">
        <v>131</v>
      </c>
      <c r="R465" s="28" t="s">
        <v>612</v>
      </c>
      <c r="S465" s="28" t="s">
        <v>597</v>
      </c>
      <c r="T465" s="28" t="s">
        <v>63</v>
      </c>
      <c r="U465" s="28">
        <v>10</v>
      </c>
      <c r="V465" s="28">
        <v>11</v>
      </c>
      <c r="W465" s="40">
        <v>-4.55E-4</v>
      </c>
      <c r="X465" s="28">
        <v>3</v>
      </c>
      <c r="Y465" s="28">
        <v>-4.4499999999999997E-4</v>
      </c>
      <c r="Z465" s="28" t="s">
        <v>65</v>
      </c>
    </row>
    <row r="466" spans="2:26" x14ac:dyDescent="0.2">
      <c r="B466" s="28" t="s">
        <v>575</v>
      </c>
      <c r="C466" s="28">
        <v>22</v>
      </c>
      <c r="D466" s="28" t="s">
        <v>131</v>
      </c>
      <c r="E466" s="28" t="s">
        <v>106</v>
      </c>
      <c r="F466" s="28" t="s">
        <v>598</v>
      </c>
      <c r="G466" s="28" t="s">
        <v>63</v>
      </c>
      <c r="H466" s="28">
        <v>60</v>
      </c>
      <c r="I466" s="28">
        <v>11</v>
      </c>
      <c r="J466" s="40">
        <v>-4.55E-4</v>
      </c>
      <c r="K466" s="28">
        <v>3</v>
      </c>
      <c r="L466" s="28">
        <v>-4.4499999999999997E-4</v>
      </c>
      <c r="M466" s="28" t="s">
        <v>65</v>
      </c>
      <c r="O466" s="28" t="s">
        <v>575</v>
      </c>
      <c r="P466" s="28">
        <v>22</v>
      </c>
      <c r="Q466" s="28" t="s">
        <v>131</v>
      </c>
      <c r="R466" s="28" t="s">
        <v>612</v>
      </c>
      <c r="S466" s="28" t="s">
        <v>598</v>
      </c>
      <c r="T466" s="28" t="s">
        <v>63</v>
      </c>
      <c r="U466" s="28">
        <v>10</v>
      </c>
      <c r="V466" s="28">
        <v>11</v>
      </c>
      <c r="W466" s="40">
        <v>-4.55E-4</v>
      </c>
      <c r="X466" s="28">
        <v>3</v>
      </c>
      <c r="Y466" s="28">
        <v>-4.4499999999999997E-4</v>
      </c>
      <c r="Z466" s="28" t="s">
        <v>65</v>
      </c>
    </row>
    <row r="467" spans="2:26" x14ac:dyDescent="0.2">
      <c r="B467" s="28" t="s">
        <v>575</v>
      </c>
      <c r="C467" s="28">
        <v>22</v>
      </c>
      <c r="D467" s="28" t="s">
        <v>131</v>
      </c>
      <c r="E467" s="28" t="s">
        <v>106</v>
      </c>
      <c r="F467" s="28" t="s">
        <v>598</v>
      </c>
      <c r="G467" s="28" t="s">
        <v>63</v>
      </c>
      <c r="H467" s="28">
        <v>60</v>
      </c>
      <c r="I467" s="28">
        <v>11</v>
      </c>
      <c r="J467" s="40">
        <v>-4.55E-4</v>
      </c>
      <c r="K467" s="28">
        <v>3</v>
      </c>
      <c r="L467" s="28">
        <v>-4.4499999999999997E-4</v>
      </c>
      <c r="M467" s="28" t="s">
        <v>65</v>
      </c>
      <c r="O467" s="28" t="s">
        <v>575</v>
      </c>
      <c r="P467" s="28">
        <v>22</v>
      </c>
      <c r="Q467" s="28" t="s">
        <v>131</v>
      </c>
      <c r="R467" s="28" t="s">
        <v>612</v>
      </c>
      <c r="S467" s="28" t="s">
        <v>598</v>
      </c>
      <c r="T467" s="28" t="s">
        <v>63</v>
      </c>
      <c r="U467" s="28">
        <v>10</v>
      </c>
      <c r="V467" s="28">
        <v>11</v>
      </c>
      <c r="W467" s="40">
        <v>-4.55E-4</v>
      </c>
      <c r="X467" s="28">
        <v>3</v>
      </c>
      <c r="Y467" s="28">
        <v>-4.4499999999999997E-4</v>
      </c>
      <c r="Z467" s="28" t="s">
        <v>65</v>
      </c>
    </row>
    <row r="468" spans="2:26" x14ac:dyDescent="0.2">
      <c r="B468" s="28" t="s">
        <v>575</v>
      </c>
      <c r="C468" s="28">
        <v>8</v>
      </c>
      <c r="D468" s="28" t="s">
        <v>132</v>
      </c>
      <c r="E468" s="28" t="s">
        <v>106</v>
      </c>
      <c r="F468" s="28" t="s">
        <v>599</v>
      </c>
      <c r="G468" s="28" t="s">
        <v>63</v>
      </c>
      <c r="H468" s="28">
        <v>60</v>
      </c>
      <c r="I468" s="28">
        <v>11</v>
      </c>
      <c r="J468" s="40">
        <v>-5.3200000000000003E-4</v>
      </c>
      <c r="K468" s="28">
        <v>4</v>
      </c>
      <c r="L468" s="28">
        <v>-5.2499999999999997E-4</v>
      </c>
      <c r="M468" s="28" t="s">
        <v>65</v>
      </c>
      <c r="O468" s="28" t="s">
        <v>575</v>
      </c>
      <c r="P468" s="28">
        <v>8</v>
      </c>
      <c r="Q468" s="28" t="s">
        <v>132</v>
      </c>
      <c r="R468" s="28" t="s">
        <v>612</v>
      </c>
      <c r="S468" s="28" t="s">
        <v>599</v>
      </c>
      <c r="T468" s="28" t="s">
        <v>63</v>
      </c>
      <c r="U468" s="28">
        <v>10</v>
      </c>
      <c r="V468" s="28">
        <v>11</v>
      </c>
      <c r="W468" s="40">
        <v>-5.3200000000000003E-4</v>
      </c>
      <c r="X468" s="28">
        <v>4</v>
      </c>
      <c r="Y468" s="28">
        <v>-5.2499999999999997E-4</v>
      </c>
      <c r="Z468" s="28" t="s">
        <v>65</v>
      </c>
    </row>
    <row r="469" spans="2:26" x14ac:dyDescent="0.2">
      <c r="B469" s="28" t="s">
        <v>575</v>
      </c>
      <c r="C469" s="28">
        <v>8</v>
      </c>
      <c r="D469" s="28" t="s">
        <v>132</v>
      </c>
      <c r="E469" s="28" t="s">
        <v>106</v>
      </c>
      <c r="F469" s="28" t="s">
        <v>600</v>
      </c>
      <c r="G469" s="28" t="s">
        <v>64</v>
      </c>
      <c r="H469" s="28">
        <v>60</v>
      </c>
      <c r="I469" s="28">
        <v>11</v>
      </c>
      <c r="J469" s="40">
        <v>-3.8000000000000002E-4</v>
      </c>
      <c r="K469" s="28">
        <v>4</v>
      </c>
      <c r="L469" s="28">
        <v>-3.77E-4</v>
      </c>
      <c r="M469" s="28" t="s">
        <v>65</v>
      </c>
      <c r="O469" s="28" t="s">
        <v>575</v>
      </c>
      <c r="P469" s="28">
        <v>8</v>
      </c>
      <c r="Q469" s="28" t="s">
        <v>132</v>
      </c>
      <c r="R469" s="28" t="s">
        <v>612</v>
      </c>
      <c r="S469" s="28" t="s">
        <v>600</v>
      </c>
      <c r="T469" s="28" t="s">
        <v>64</v>
      </c>
      <c r="U469" s="28">
        <v>10</v>
      </c>
      <c r="V469" s="28">
        <v>11</v>
      </c>
      <c r="W469" s="40">
        <v>-3.8000000000000002E-4</v>
      </c>
      <c r="X469" s="28">
        <v>4</v>
      </c>
      <c r="Y469" s="28">
        <v>-3.77E-4</v>
      </c>
      <c r="Z469" s="28" t="s">
        <v>65</v>
      </c>
    </row>
    <row r="470" spans="2:26" x14ac:dyDescent="0.2">
      <c r="B470" s="28" t="s">
        <v>575</v>
      </c>
      <c r="C470" s="28">
        <v>17</v>
      </c>
      <c r="D470" s="28" t="s">
        <v>131</v>
      </c>
      <c r="E470" s="28" t="s">
        <v>106</v>
      </c>
      <c r="F470" s="28" t="s">
        <v>601</v>
      </c>
      <c r="G470" s="28" t="s">
        <v>63</v>
      </c>
      <c r="H470" s="28">
        <v>60</v>
      </c>
      <c r="I470" s="28">
        <v>11</v>
      </c>
      <c r="J470" s="40">
        <v>-4.1100000000000002E-4</v>
      </c>
      <c r="K470" s="28">
        <v>3</v>
      </c>
      <c r="L470" s="28">
        <v>-4.0000000000000002E-4</v>
      </c>
      <c r="M470" s="28" t="s">
        <v>65</v>
      </c>
      <c r="O470" s="28" t="s">
        <v>575</v>
      </c>
      <c r="P470" s="28">
        <v>17</v>
      </c>
      <c r="Q470" s="28" t="s">
        <v>131</v>
      </c>
      <c r="R470" s="28" t="s">
        <v>612</v>
      </c>
      <c r="S470" s="28" t="s">
        <v>601</v>
      </c>
      <c r="T470" s="28" t="s">
        <v>63</v>
      </c>
      <c r="U470" s="28">
        <v>10</v>
      </c>
      <c r="V470" s="28">
        <v>11</v>
      </c>
      <c r="W470" s="40">
        <v>-4.1100000000000002E-4</v>
      </c>
      <c r="X470" s="28">
        <v>3</v>
      </c>
      <c r="Y470" s="28">
        <v>-4.0000000000000002E-4</v>
      </c>
      <c r="Z470" s="28" t="s">
        <v>65</v>
      </c>
    </row>
    <row r="471" spans="2:26" x14ac:dyDescent="0.2">
      <c r="B471" s="28" t="s">
        <v>575</v>
      </c>
      <c r="C471" s="28">
        <v>17</v>
      </c>
      <c r="D471" s="28" t="s">
        <v>131</v>
      </c>
      <c r="E471" s="28" t="s">
        <v>106</v>
      </c>
      <c r="F471" s="28" t="s">
        <v>601</v>
      </c>
      <c r="G471" s="28" t="s">
        <v>63</v>
      </c>
      <c r="H471" s="28">
        <v>60</v>
      </c>
      <c r="I471" s="28">
        <v>11</v>
      </c>
      <c r="J471" s="40">
        <v>-4.1100000000000002E-4</v>
      </c>
      <c r="K471" s="28">
        <v>3</v>
      </c>
      <c r="L471" s="28">
        <v>-4.0000000000000002E-4</v>
      </c>
      <c r="M471" s="28" t="s">
        <v>65</v>
      </c>
      <c r="O471" s="28" t="s">
        <v>575</v>
      </c>
      <c r="P471" s="28">
        <v>17</v>
      </c>
      <c r="Q471" s="28" t="s">
        <v>131</v>
      </c>
      <c r="R471" s="28" t="s">
        <v>612</v>
      </c>
      <c r="S471" s="28" t="s">
        <v>601</v>
      </c>
      <c r="T471" s="28" t="s">
        <v>63</v>
      </c>
      <c r="U471" s="28">
        <v>10</v>
      </c>
      <c r="V471" s="28">
        <v>11</v>
      </c>
      <c r="W471" s="40">
        <v>-4.1100000000000002E-4</v>
      </c>
      <c r="X471" s="28">
        <v>3</v>
      </c>
      <c r="Y471" s="28">
        <v>-4.0000000000000002E-4</v>
      </c>
      <c r="Z471" s="28" t="s">
        <v>65</v>
      </c>
    </row>
    <row r="472" spans="2:26" x14ac:dyDescent="0.2">
      <c r="B472" s="28" t="s">
        <v>575</v>
      </c>
      <c r="C472" s="28">
        <v>1</v>
      </c>
      <c r="D472" s="28" t="s">
        <v>130</v>
      </c>
      <c r="E472" s="28" t="s">
        <v>106</v>
      </c>
      <c r="F472" s="28" t="s">
        <v>602</v>
      </c>
      <c r="G472" s="28" t="s">
        <v>63</v>
      </c>
      <c r="H472" s="28">
        <v>60</v>
      </c>
      <c r="I472" s="28">
        <v>11</v>
      </c>
      <c r="J472" s="40">
        <v>-3.5399999999999999E-4</v>
      </c>
      <c r="K472" s="28">
        <v>3</v>
      </c>
      <c r="L472" s="28">
        <v>-3.4299999999999999E-4</v>
      </c>
      <c r="M472" s="28" t="s">
        <v>65</v>
      </c>
      <c r="O472" s="28" t="s">
        <v>575</v>
      </c>
      <c r="P472" s="28">
        <v>1</v>
      </c>
      <c r="Q472" s="28" t="s">
        <v>130</v>
      </c>
      <c r="R472" s="28" t="s">
        <v>612</v>
      </c>
      <c r="S472" s="28" t="s">
        <v>602</v>
      </c>
      <c r="T472" s="28" t="s">
        <v>63</v>
      </c>
      <c r="U472" s="28">
        <v>10</v>
      </c>
      <c r="V472" s="28">
        <v>11</v>
      </c>
      <c r="W472" s="40">
        <v>-3.5399999999999999E-4</v>
      </c>
      <c r="X472" s="28">
        <v>3</v>
      </c>
      <c r="Y472" s="28">
        <v>-3.4299999999999999E-4</v>
      </c>
      <c r="Z472" s="28" t="s">
        <v>65</v>
      </c>
    </row>
    <row r="473" spans="2:26" x14ac:dyDescent="0.2">
      <c r="B473" s="28" t="s">
        <v>575</v>
      </c>
      <c r="C473" s="28">
        <v>1</v>
      </c>
      <c r="D473" s="28" t="s">
        <v>130</v>
      </c>
      <c r="E473" s="28" t="s">
        <v>106</v>
      </c>
      <c r="F473" s="28" t="s">
        <v>603</v>
      </c>
      <c r="G473" s="28" t="s">
        <v>64</v>
      </c>
      <c r="H473" s="28">
        <v>60</v>
      </c>
      <c r="I473" s="28">
        <v>9</v>
      </c>
      <c r="J473" s="40">
        <v>-2.5700000000000001E-4</v>
      </c>
      <c r="K473" s="28">
        <v>6</v>
      </c>
      <c r="L473" s="28">
        <v>-2.5000000000000001E-4</v>
      </c>
      <c r="M473" s="28" t="s">
        <v>65</v>
      </c>
      <c r="O473" s="28" t="s">
        <v>575</v>
      </c>
      <c r="P473" s="28">
        <v>1</v>
      </c>
      <c r="Q473" s="28" t="s">
        <v>130</v>
      </c>
      <c r="R473" s="28" t="s">
        <v>612</v>
      </c>
      <c r="S473" s="28" t="s">
        <v>603</v>
      </c>
      <c r="T473" s="28" t="s">
        <v>64</v>
      </c>
      <c r="U473" s="28">
        <v>10</v>
      </c>
      <c r="V473" s="28">
        <v>9</v>
      </c>
      <c r="W473" s="40">
        <v>-2.5700000000000001E-4</v>
      </c>
      <c r="X473" s="28">
        <v>6</v>
      </c>
      <c r="Y473" s="28">
        <v>-2.5000000000000001E-4</v>
      </c>
      <c r="Z473" s="28" t="s">
        <v>65</v>
      </c>
    </row>
    <row r="474" spans="2:26" x14ac:dyDescent="0.2">
      <c r="B474" s="28" t="s">
        <v>575</v>
      </c>
      <c r="C474" s="28">
        <v>13</v>
      </c>
      <c r="D474" s="28" t="s">
        <v>131</v>
      </c>
      <c r="E474" s="28" t="s">
        <v>106</v>
      </c>
      <c r="F474" s="28" t="s">
        <v>604</v>
      </c>
      <c r="G474" s="28" t="s">
        <v>63</v>
      </c>
      <c r="H474" s="28">
        <v>60</v>
      </c>
      <c r="I474" s="28">
        <v>13</v>
      </c>
      <c r="J474" s="40">
        <v>-3.7500000000000001E-4</v>
      </c>
      <c r="K474" s="28">
        <v>3</v>
      </c>
      <c r="L474" s="28">
        <v>-3.6499999999999998E-4</v>
      </c>
      <c r="M474" s="28" t="s">
        <v>65</v>
      </c>
      <c r="O474" s="28" t="s">
        <v>575</v>
      </c>
      <c r="P474" s="28">
        <v>13</v>
      </c>
      <c r="Q474" s="28" t="s">
        <v>131</v>
      </c>
      <c r="R474" s="28" t="s">
        <v>612</v>
      </c>
      <c r="S474" s="28" t="s">
        <v>604</v>
      </c>
      <c r="T474" s="28" t="s">
        <v>63</v>
      </c>
      <c r="U474" s="28">
        <v>10</v>
      </c>
      <c r="V474" s="28">
        <v>13</v>
      </c>
      <c r="W474" s="40">
        <v>-3.7500000000000001E-4</v>
      </c>
      <c r="X474" s="28">
        <v>3</v>
      </c>
      <c r="Y474" s="28">
        <v>-3.6499999999999998E-4</v>
      </c>
      <c r="Z474" s="28" t="s">
        <v>65</v>
      </c>
    </row>
    <row r="475" spans="2:26" x14ac:dyDescent="0.2">
      <c r="B475" s="28" t="s">
        <v>575</v>
      </c>
      <c r="C475" s="28">
        <v>13</v>
      </c>
      <c r="D475" s="28" t="s">
        <v>131</v>
      </c>
      <c r="E475" s="28" t="s">
        <v>106</v>
      </c>
      <c r="F475" s="28" t="s">
        <v>604</v>
      </c>
      <c r="G475" s="28" t="s">
        <v>63</v>
      </c>
      <c r="H475" s="28">
        <v>60</v>
      </c>
      <c r="I475" s="28">
        <v>13</v>
      </c>
      <c r="J475" s="40">
        <v>-3.7500000000000001E-4</v>
      </c>
      <c r="K475" s="28">
        <v>3</v>
      </c>
      <c r="L475" s="28">
        <v>-3.6499999999999998E-4</v>
      </c>
      <c r="M475" s="28" t="s">
        <v>65</v>
      </c>
      <c r="O475" s="28" t="s">
        <v>575</v>
      </c>
      <c r="P475" s="28">
        <v>13</v>
      </c>
      <c r="Q475" s="28" t="s">
        <v>131</v>
      </c>
      <c r="R475" s="28" t="s">
        <v>612</v>
      </c>
      <c r="S475" s="28" t="s">
        <v>604</v>
      </c>
      <c r="T475" s="28" t="s">
        <v>63</v>
      </c>
      <c r="U475" s="28">
        <v>10</v>
      </c>
      <c r="V475" s="28">
        <v>13</v>
      </c>
      <c r="W475" s="40">
        <v>-3.7500000000000001E-4</v>
      </c>
      <c r="X475" s="28">
        <v>3</v>
      </c>
      <c r="Y475" s="28">
        <v>-3.6499999999999998E-4</v>
      </c>
      <c r="Z475" s="28" t="s">
        <v>65</v>
      </c>
    </row>
    <row r="476" spans="2:26" x14ac:dyDescent="0.2">
      <c r="B476" s="28" t="s">
        <v>575</v>
      </c>
      <c r="C476" s="28">
        <v>9</v>
      </c>
      <c r="D476" s="28" t="s">
        <v>132</v>
      </c>
      <c r="E476" s="28" t="s">
        <v>106</v>
      </c>
      <c r="F476" s="28" t="s">
        <v>605</v>
      </c>
      <c r="G476" s="28" t="s">
        <v>63</v>
      </c>
      <c r="H476" s="28">
        <v>60</v>
      </c>
      <c r="I476" s="28">
        <v>13</v>
      </c>
      <c r="J476" s="40">
        <v>-4.5899999999999999E-4</v>
      </c>
      <c r="K476" s="28">
        <v>4</v>
      </c>
      <c r="L476" s="28">
        <v>-4.5199999999999998E-4</v>
      </c>
      <c r="M476" s="28" t="s">
        <v>65</v>
      </c>
      <c r="O476" s="28" t="s">
        <v>575</v>
      </c>
      <c r="P476" s="28">
        <v>9</v>
      </c>
      <c r="Q476" s="28" t="s">
        <v>132</v>
      </c>
      <c r="R476" s="28" t="s">
        <v>612</v>
      </c>
      <c r="S476" s="28" t="s">
        <v>605</v>
      </c>
      <c r="T476" s="28" t="s">
        <v>63</v>
      </c>
      <c r="U476" s="28">
        <v>10</v>
      </c>
      <c r="V476" s="28">
        <v>13</v>
      </c>
      <c r="W476" s="40">
        <v>-4.5899999999999999E-4</v>
      </c>
      <c r="X476" s="28">
        <v>4</v>
      </c>
      <c r="Y476" s="28">
        <v>-4.5199999999999998E-4</v>
      </c>
      <c r="Z476" s="28" t="s">
        <v>65</v>
      </c>
    </row>
    <row r="477" spans="2:26" x14ac:dyDescent="0.2">
      <c r="B477" s="28" t="s">
        <v>575</v>
      </c>
      <c r="C477" s="28">
        <v>9</v>
      </c>
      <c r="D477" s="28" t="s">
        <v>132</v>
      </c>
      <c r="E477" s="28" t="s">
        <v>106</v>
      </c>
      <c r="F477" s="28" t="s">
        <v>606</v>
      </c>
      <c r="G477" s="28" t="s">
        <v>64</v>
      </c>
      <c r="H477" s="28">
        <v>60</v>
      </c>
      <c r="I477" s="28">
        <v>11</v>
      </c>
      <c r="J477" s="40">
        <v>-3.2899999999999997E-4</v>
      </c>
      <c r="K477" s="28">
        <v>8</v>
      </c>
      <c r="L477" s="28">
        <v>-3.2499999999999999E-4</v>
      </c>
      <c r="M477" s="28" t="s">
        <v>65</v>
      </c>
      <c r="O477" s="28" t="s">
        <v>575</v>
      </c>
      <c r="P477" s="28">
        <v>9</v>
      </c>
      <c r="Q477" s="28" t="s">
        <v>132</v>
      </c>
      <c r="R477" s="28" t="s">
        <v>612</v>
      </c>
      <c r="S477" s="28" t="s">
        <v>606</v>
      </c>
      <c r="T477" s="28" t="s">
        <v>64</v>
      </c>
      <c r="U477" s="28">
        <v>10</v>
      </c>
      <c r="V477" s="28">
        <v>11</v>
      </c>
      <c r="W477" s="40">
        <v>-3.2899999999999997E-4</v>
      </c>
      <c r="X477" s="28">
        <v>8</v>
      </c>
      <c r="Y477" s="28">
        <v>-3.2499999999999999E-4</v>
      </c>
      <c r="Z477" s="28" t="s">
        <v>65</v>
      </c>
    </row>
    <row r="478" spans="2:26" x14ac:dyDescent="0.2">
      <c r="B478" s="28" t="s">
        <v>575</v>
      </c>
      <c r="C478" s="28">
        <v>10</v>
      </c>
      <c r="D478" s="28" t="s">
        <v>132</v>
      </c>
      <c r="E478" s="28" t="s">
        <v>106</v>
      </c>
      <c r="F478" s="28" t="s">
        <v>607</v>
      </c>
      <c r="G478" s="28" t="s">
        <v>63</v>
      </c>
      <c r="H478" s="28">
        <v>60</v>
      </c>
      <c r="I478" s="28">
        <v>13</v>
      </c>
      <c r="J478" s="40">
        <v>-4.5899999999999999E-4</v>
      </c>
      <c r="K478" s="28">
        <v>4</v>
      </c>
      <c r="L478" s="28">
        <v>-4.5199999999999998E-4</v>
      </c>
      <c r="M478" s="28" t="s">
        <v>65</v>
      </c>
      <c r="O478" s="28" t="s">
        <v>575</v>
      </c>
      <c r="P478" s="28">
        <v>10</v>
      </c>
      <c r="Q478" s="28" t="s">
        <v>132</v>
      </c>
      <c r="R478" s="28" t="s">
        <v>612</v>
      </c>
      <c r="S478" s="28" t="s">
        <v>607</v>
      </c>
      <c r="T478" s="28" t="s">
        <v>63</v>
      </c>
      <c r="U478" s="28">
        <v>10</v>
      </c>
      <c r="V478" s="28">
        <v>13</v>
      </c>
      <c r="W478" s="40">
        <v>-4.5899999999999999E-4</v>
      </c>
      <c r="X478" s="28">
        <v>4</v>
      </c>
      <c r="Y478" s="28">
        <v>-4.5199999999999998E-4</v>
      </c>
      <c r="Z478" s="28" t="s">
        <v>65</v>
      </c>
    </row>
    <row r="479" spans="2:26" x14ac:dyDescent="0.2">
      <c r="B479" s="28" t="s">
        <v>575</v>
      </c>
      <c r="C479" s="28">
        <v>10</v>
      </c>
      <c r="D479" s="28" t="s">
        <v>132</v>
      </c>
      <c r="E479" s="28" t="s">
        <v>106</v>
      </c>
      <c r="F479" s="28" t="s">
        <v>608</v>
      </c>
      <c r="G479" s="28" t="s">
        <v>64</v>
      </c>
      <c r="H479" s="28">
        <v>60</v>
      </c>
      <c r="I479" s="28">
        <v>11</v>
      </c>
      <c r="J479" s="40">
        <v>-3.2899999999999997E-4</v>
      </c>
      <c r="K479" s="28">
        <v>8</v>
      </c>
      <c r="L479" s="28">
        <v>-3.2499999999999999E-4</v>
      </c>
      <c r="M479" s="28" t="s">
        <v>65</v>
      </c>
      <c r="O479" s="28" t="s">
        <v>575</v>
      </c>
      <c r="P479" s="28">
        <v>10</v>
      </c>
      <c r="Q479" s="28" t="s">
        <v>132</v>
      </c>
      <c r="R479" s="28" t="s">
        <v>612</v>
      </c>
      <c r="S479" s="28" t="s">
        <v>608</v>
      </c>
      <c r="T479" s="28" t="s">
        <v>64</v>
      </c>
      <c r="U479" s="28">
        <v>10</v>
      </c>
      <c r="V479" s="28">
        <v>11</v>
      </c>
      <c r="W479" s="40">
        <v>-3.2899999999999997E-4</v>
      </c>
      <c r="X479" s="28">
        <v>8</v>
      </c>
      <c r="Y479" s="28">
        <v>-3.2499999999999999E-4</v>
      </c>
      <c r="Z479" s="28" t="s">
        <v>65</v>
      </c>
    </row>
    <row r="480" spans="2:26" x14ac:dyDescent="0.2">
      <c r="B480" s="28" t="s">
        <v>575</v>
      </c>
      <c r="C480" s="28">
        <v>14</v>
      </c>
      <c r="D480" s="28" t="s">
        <v>131</v>
      </c>
      <c r="E480" s="28" t="s">
        <v>106</v>
      </c>
      <c r="F480" s="28" t="s">
        <v>609</v>
      </c>
      <c r="G480" s="28" t="s">
        <v>63</v>
      </c>
      <c r="H480" s="28">
        <v>60</v>
      </c>
      <c r="I480" s="28">
        <v>13</v>
      </c>
      <c r="J480" s="40">
        <v>-3.7599999999999998E-4</v>
      </c>
      <c r="K480" s="28">
        <v>3</v>
      </c>
      <c r="L480" s="28">
        <v>-3.6499999999999998E-4</v>
      </c>
      <c r="M480" s="28" t="s">
        <v>65</v>
      </c>
      <c r="O480" s="28" t="s">
        <v>575</v>
      </c>
      <c r="P480" s="28">
        <v>14</v>
      </c>
      <c r="Q480" s="28" t="s">
        <v>131</v>
      </c>
      <c r="R480" s="28" t="s">
        <v>612</v>
      </c>
      <c r="S480" s="28" t="s">
        <v>609</v>
      </c>
      <c r="T480" s="28" t="s">
        <v>63</v>
      </c>
      <c r="U480" s="28">
        <v>10</v>
      </c>
      <c r="V480" s="28">
        <v>13</v>
      </c>
      <c r="W480" s="40">
        <v>-3.7599999999999998E-4</v>
      </c>
      <c r="X480" s="28">
        <v>3</v>
      </c>
      <c r="Y480" s="28">
        <v>-3.6499999999999998E-4</v>
      </c>
      <c r="Z480" s="28" t="s">
        <v>65</v>
      </c>
    </row>
    <row r="481" spans="2:26" x14ac:dyDescent="0.2">
      <c r="B481" s="28" t="s">
        <v>575</v>
      </c>
      <c r="C481" s="28">
        <v>14</v>
      </c>
      <c r="D481" s="28" t="s">
        <v>131</v>
      </c>
      <c r="E481" s="28" t="s">
        <v>106</v>
      </c>
      <c r="F481" s="28" t="s">
        <v>609</v>
      </c>
      <c r="G481" s="28" t="s">
        <v>63</v>
      </c>
      <c r="H481" s="28">
        <v>60</v>
      </c>
      <c r="I481" s="28">
        <v>13</v>
      </c>
      <c r="J481" s="40">
        <v>-3.7599999999999998E-4</v>
      </c>
      <c r="K481" s="28">
        <v>3</v>
      </c>
      <c r="L481" s="28">
        <v>-3.6499999999999998E-4</v>
      </c>
      <c r="M481" s="28" t="s">
        <v>65</v>
      </c>
      <c r="O481" s="28" t="s">
        <v>575</v>
      </c>
      <c r="P481" s="28">
        <v>14</v>
      </c>
      <c r="Q481" s="28" t="s">
        <v>131</v>
      </c>
      <c r="R481" s="28" t="s">
        <v>612</v>
      </c>
      <c r="S481" s="28" t="s">
        <v>609</v>
      </c>
      <c r="T481" s="28" t="s">
        <v>63</v>
      </c>
      <c r="U481" s="28">
        <v>10</v>
      </c>
      <c r="V481" s="28">
        <v>13</v>
      </c>
      <c r="W481" s="40">
        <v>-3.7599999999999998E-4</v>
      </c>
      <c r="X481" s="28">
        <v>3</v>
      </c>
      <c r="Y481" s="28">
        <v>-3.6499999999999998E-4</v>
      </c>
      <c r="Z481" s="28" t="s">
        <v>65</v>
      </c>
    </row>
    <row r="482" spans="2:26" x14ac:dyDescent="0.2">
      <c r="B482" s="28" t="s">
        <v>575</v>
      </c>
      <c r="C482" s="28">
        <v>2</v>
      </c>
      <c r="D482" s="28" t="s">
        <v>130</v>
      </c>
      <c r="E482" s="28" t="s">
        <v>106</v>
      </c>
      <c r="F482" s="28" t="s">
        <v>610</v>
      </c>
      <c r="G482" s="28" t="s">
        <v>63</v>
      </c>
      <c r="H482" s="28">
        <v>60</v>
      </c>
      <c r="I482" s="28">
        <v>11</v>
      </c>
      <c r="J482" s="40">
        <v>-4.1199999999999999E-4</v>
      </c>
      <c r="K482" s="28">
        <v>3</v>
      </c>
      <c r="L482" s="28">
        <v>-4.0099999999999999E-4</v>
      </c>
      <c r="M482" s="28" t="s">
        <v>65</v>
      </c>
      <c r="O482" s="28" t="s">
        <v>575</v>
      </c>
      <c r="P482" s="28">
        <v>2</v>
      </c>
      <c r="Q482" s="28" t="s">
        <v>130</v>
      </c>
      <c r="R482" s="28" t="s">
        <v>612</v>
      </c>
      <c r="S482" s="28" t="s">
        <v>610</v>
      </c>
      <c r="T482" s="28" t="s">
        <v>63</v>
      </c>
      <c r="U482" s="28">
        <v>10</v>
      </c>
      <c r="V482" s="28">
        <v>11</v>
      </c>
      <c r="W482" s="40">
        <v>-4.1300000000000001E-4</v>
      </c>
      <c r="X482" s="28">
        <v>3</v>
      </c>
      <c r="Y482" s="28">
        <v>-4.0099999999999999E-4</v>
      </c>
      <c r="Z482" s="28" t="s">
        <v>65</v>
      </c>
    </row>
    <row r="483" spans="2:26" x14ac:dyDescent="0.2">
      <c r="B483" s="28" t="s">
        <v>575</v>
      </c>
      <c r="C483" s="28">
        <v>2</v>
      </c>
      <c r="D483" s="28" t="s">
        <v>130</v>
      </c>
      <c r="E483" s="28" t="s">
        <v>106</v>
      </c>
      <c r="F483" s="28" t="s">
        <v>611</v>
      </c>
      <c r="G483" s="28" t="s">
        <v>64</v>
      </c>
      <c r="H483" s="28">
        <v>60</v>
      </c>
      <c r="I483" s="28">
        <v>9</v>
      </c>
      <c r="J483" s="40">
        <v>-2.8299999999999999E-4</v>
      </c>
      <c r="K483" s="28">
        <v>6</v>
      </c>
      <c r="L483" s="28">
        <v>-2.7700000000000001E-4</v>
      </c>
      <c r="M483" s="28" t="s">
        <v>65</v>
      </c>
      <c r="O483" s="28" t="s">
        <v>575</v>
      </c>
      <c r="P483" s="28">
        <v>2</v>
      </c>
      <c r="Q483" s="28" t="s">
        <v>130</v>
      </c>
      <c r="R483" s="28" t="s">
        <v>612</v>
      </c>
      <c r="S483" s="28" t="s">
        <v>611</v>
      </c>
      <c r="T483" s="28" t="s">
        <v>64</v>
      </c>
      <c r="U483" s="28">
        <v>10</v>
      </c>
      <c r="V483" s="28">
        <v>9</v>
      </c>
      <c r="W483" s="40">
        <v>-2.8299999999999999E-4</v>
      </c>
      <c r="X483" s="28">
        <v>6</v>
      </c>
      <c r="Y483" s="28">
        <v>-2.7700000000000001E-4</v>
      </c>
      <c r="Z483" s="28" t="s">
        <v>65</v>
      </c>
    </row>
    <row r="484" spans="2:26" x14ac:dyDescent="0.2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2:26" x14ac:dyDescent="0.2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2:26" x14ac:dyDescent="0.2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2:26" x14ac:dyDescent="0.2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2:26" x14ac:dyDescent="0.2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2:26" x14ac:dyDescent="0.2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2:26" x14ac:dyDescent="0.2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2:26" x14ac:dyDescent="0.2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2:26" x14ac:dyDescent="0.2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2:26" x14ac:dyDescent="0.2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2:26" x14ac:dyDescent="0.2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2:26" x14ac:dyDescent="0.2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2:26" x14ac:dyDescent="0.2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2:26" x14ac:dyDescent="0.2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2:26" x14ac:dyDescent="0.2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2:26" x14ac:dyDescent="0.2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2:26" x14ac:dyDescent="0.2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2:26" x14ac:dyDescent="0.2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2:26" x14ac:dyDescent="0.2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2:26" x14ac:dyDescent="0.2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2:26" x14ac:dyDescent="0.2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2:26" x14ac:dyDescent="0.2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2:26" x14ac:dyDescent="0.2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2:26" x14ac:dyDescent="0.2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2:26" x14ac:dyDescent="0.2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2:26" x14ac:dyDescent="0.2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2:26" x14ac:dyDescent="0.2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2:26" x14ac:dyDescent="0.2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2:26" x14ac:dyDescent="0.2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2:26" x14ac:dyDescent="0.2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2:26" x14ac:dyDescent="0.2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2:26" x14ac:dyDescent="0.2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2:26" x14ac:dyDescent="0.2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2:26" x14ac:dyDescent="0.2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2:26" x14ac:dyDescent="0.2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2:26" x14ac:dyDescent="0.2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2:26" x14ac:dyDescent="0.2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2:26" x14ac:dyDescent="0.2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2:26" x14ac:dyDescent="0.2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2:26" x14ac:dyDescent="0.2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2:26" x14ac:dyDescent="0.2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2:26" x14ac:dyDescent="0.2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2:26" x14ac:dyDescent="0.2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2:26" x14ac:dyDescent="0.2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2:26" x14ac:dyDescent="0.2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2:26" x14ac:dyDescent="0.2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2:26" x14ac:dyDescent="0.2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2:26" x14ac:dyDescent="0.2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2:26" x14ac:dyDescent="0.2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2:26" x14ac:dyDescent="0.2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2:26" x14ac:dyDescent="0.2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2:26" x14ac:dyDescent="0.2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2:26" x14ac:dyDescent="0.2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2:26" x14ac:dyDescent="0.2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2:26" x14ac:dyDescent="0.2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2:26" x14ac:dyDescent="0.2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2:26" x14ac:dyDescent="0.2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2:26" x14ac:dyDescent="0.2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2:26" x14ac:dyDescent="0.2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2:26" x14ac:dyDescent="0.2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2:26" x14ac:dyDescent="0.2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2:26" x14ac:dyDescent="0.2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2:26" x14ac:dyDescent="0.2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2:26" x14ac:dyDescent="0.2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2:26" x14ac:dyDescent="0.2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2:26" x14ac:dyDescent="0.2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2:26" x14ac:dyDescent="0.2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2:26" x14ac:dyDescent="0.2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2:26" x14ac:dyDescent="0.2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2:26" x14ac:dyDescent="0.2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2:26" x14ac:dyDescent="0.2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2:26" x14ac:dyDescent="0.2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2:26" x14ac:dyDescent="0.2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2:26" x14ac:dyDescent="0.2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2:26" x14ac:dyDescent="0.2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2:26" x14ac:dyDescent="0.2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2:26" x14ac:dyDescent="0.2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2:26" x14ac:dyDescent="0.2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2:26" x14ac:dyDescent="0.2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2:26" x14ac:dyDescent="0.2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2:26" x14ac:dyDescent="0.2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2:26" x14ac:dyDescent="0.2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2:26" x14ac:dyDescent="0.2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2:26" x14ac:dyDescent="0.2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2:26" x14ac:dyDescent="0.2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2:26" x14ac:dyDescent="0.2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2:26" x14ac:dyDescent="0.2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2:26" x14ac:dyDescent="0.2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2:26" x14ac:dyDescent="0.2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2:26" x14ac:dyDescent="0.2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2:26" x14ac:dyDescent="0.2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2:26" x14ac:dyDescent="0.2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2:26" x14ac:dyDescent="0.2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2:26" x14ac:dyDescent="0.2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2:26" x14ac:dyDescent="0.2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2:26" x14ac:dyDescent="0.2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2:26" x14ac:dyDescent="0.2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2:26" x14ac:dyDescent="0.2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2:26" x14ac:dyDescent="0.2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2:26" x14ac:dyDescent="0.2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2:26" x14ac:dyDescent="0.2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2:26" x14ac:dyDescent="0.2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2:26" x14ac:dyDescent="0.2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2:26" x14ac:dyDescent="0.2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2:26" x14ac:dyDescent="0.2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2:26" x14ac:dyDescent="0.2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2:26" x14ac:dyDescent="0.2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2:26" x14ac:dyDescent="0.2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2:26" x14ac:dyDescent="0.2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2:26" x14ac:dyDescent="0.2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2:26" x14ac:dyDescent="0.2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2:26" x14ac:dyDescent="0.2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2:26" x14ac:dyDescent="0.2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2:26" x14ac:dyDescent="0.2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2:26" x14ac:dyDescent="0.2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2:26" x14ac:dyDescent="0.2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2:26" x14ac:dyDescent="0.2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2:26" x14ac:dyDescent="0.2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2:26" x14ac:dyDescent="0.2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2:26" x14ac:dyDescent="0.2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2:26" x14ac:dyDescent="0.2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2:26" x14ac:dyDescent="0.2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2:26" x14ac:dyDescent="0.2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2:26" x14ac:dyDescent="0.2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2:26" x14ac:dyDescent="0.2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2:26" x14ac:dyDescent="0.2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2:26" x14ac:dyDescent="0.2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2:26" x14ac:dyDescent="0.2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2:26" x14ac:dyDescent="0.2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2:26" x14ac:dyDescent="0.2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2:26" x14ac:dyDescent="0.2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2:26" x14ac:dyDescent="0.2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2:26" x14ac:dyDescent="0.2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2:26" x14ac:dyDescent="0.2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2:26" x14ac:dyDescent="0.2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2:26" x14ac:dyDescent="0.2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2:26" x14ac:dyDescent="0.2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2:26" x14ac:dyDescent="0.2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2:26" x14ac:dyDescent="0.2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2:26" x14ac:dyDescent="0.2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2:26" x14ac:dyDescent="0.2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2:26" x14ac:dyDescent="0.2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2:26" x14ac:dyDescent="0.2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2:26" x14ac:dyDescent="0.2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2:26" x14ac:dyDescent="0.2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2:26" x14ac:dyDescent="0.2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2:26" x14ac:dyDescent="0.2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2:26" x14ac:dyDescent="0.2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2:26" x14ac:dyDescent="0.2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2:26" x14ac:dyDescent="0.2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2:26" x14ac:dyDescent="0.2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2:26" x14ac:dyDescent="0.2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2:26" x14ac:dyDescent="0.2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2:26" x14ac:dyDescent="0.2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2:26" x14ac:dyDescent="0.2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2:26" x14ac:dyDescent="0.2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2:26" x14ac:dyDescent="0.2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2:26" x14ac:dyDescent="0.2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2:26" x14ac:dyDescent="0.2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2:26" x14ac:dyDescent="0.2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2:26" x14ac:dyDescent="0.2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2:26" x14ac:dyDescent="0.2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2:26" x14ac:dyDescent="0.2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2:26" x14ac:dyDescent="0.2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2:26" x14ac:dyDescent="0.2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2:26" x14ac:dyDescent="0.2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2:26" x14ac:dyDescent="0.2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2:26" x14ac:dyDescent="0.2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2:26" x14ac:dyDescent="0.2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2:26" x14ac:dyDescent="0.2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2:26" x14ac:dyDescent="0.2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2:26" x14ac:dyDescent="0.2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2:26" x14ac:dyDescent="0.2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2:26" x14ac:dyDescent="0.2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2:26" x14ac:dyDescent="0.2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2:26" x14ac:dyDescent="0.2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2:26" x14ac:dyDescent="0.2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2:26" x14ac:dyDescent="0.2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2:26" x14ac:dyDescent="0.2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2:26" x14ac:dyDescent="0.2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2:26" x14ac:dyDescent="0.2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2:26" x14ac:dyDescent="0.2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2:26" x14ac:dyDescent="0.2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2:26" x14ac:dyDescent="0.2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2:26" x14ac:dyDescent="0.2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2:26" x14ac:dyDescent="0.2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2:26" x14ac:dyDescent="0.2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2:26" x14ac:dyDescent="0.2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2:26" x14ac:dyDescent="0.2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2:26" x14ac:dyDescent="0.2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2:26" x14ac:dyDescent="0.2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2:26" x14ac:dyDescent="0.2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2:26" x14ac:dyDescent="0.2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2:26" x14ac:dyDescent="0.2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2:26" x14ac:dyDescent="0.2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2:26" x14ac:dyDescent="0.2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2:26" x14ac:dyDescent="0.2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2:26" x14ac:dyDescent="0.2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2:26" x14ac:dyDescent="0.2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2:26" x14ac:dyDescent="0.2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2:26" x14ac:dyDescent="0.2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2:26" x14ac:dyDescent="0.2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2:26" x14ac:dyDescent="0.2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2:26" x14ac:dyDescent="0.2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2:26" x14ac:dyDescent="0.2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2:26" x14ac:dyDescent="0.2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2:26" x14ac:dyDescent="0.2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2:26" x14ac:dyDescent="0.2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2:26" x14ac:dyDescent="0.2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2:26" x14ac:dyDescent="0.2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2:26" x14ac:dyDescent="0.2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2:26" x14ac:dyDescent="0.2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2:26" x14ac:dyDescent="0.2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2:26" x14ac:dyDescent="0.2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2:26" x14ac:dyDescent="0.2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2:26" x14ac:dyDescent="0.2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2:26" x14ac:dyDescent="0.2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2:26" x14ac:dyDescent="0.2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2:26" x14ac:dyDescent="0.2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2:26" x14ac:dyDescent="0.2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2:26" x14ac:dyDescent="0.2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2:26" x14ac:dyDescent="0.2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2:26" x14ac:dyDescent="0.2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2:26" x14ac:dyDescent="0.2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2:26" x14ac:dyDescent="0.2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2:26" x14ac:dyDescent="0.2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2:26" x14ac:dyDescent="0.2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2:26" x14ac:dyDescent="0.2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2:26" x14ac:dyDescent="0.2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2:26" x14ac:dyDescent="0.2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2:26" x14ac:dyDescent="0.2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2:26" x14ac:dyDescent="0.2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2:26" x14ac:dyDescent="0.2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2:26" x14ac:dyDescent="0.2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2:26" x14ac:dyDescent="0.2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2:26" x14ac:dyDescent="0.2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2:26" x14ac:dyDescent="0.2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2:26" x14ac:dyDescent="0.2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2:26" x14ac:dyDescent="0.2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2:26" x14ac:dyDescent="0.2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2:26" x14ac:dyDescent="0.2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2:26" x14ac:dyDescent="0.2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2:26" x14ac:dyDescent="0.2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2:26" x14ac:dyDescent="0.2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2:26" x14ac:dyDescent="0.2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2:26" x14ac:dyDescent="0.2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2:26" x14ac:dyDescent="0.2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2:26" x14ac:dyDescent="0.2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2:26" x14ac:dyDescent="0.2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2:26" x14ac:dyDescent="0.2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2:26" x14ac:dyDescent="0.2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2:26" x14ac:dyDescent="0.2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2:26" x14ac:dyDescent="0.2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2:26" x14ac:dyDescent="0.2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2:26" x14ac:dyDescent="0.2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2:26" x14ac:dyDescent="0.2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2:26" x14ac:dyDescent="0.2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2:26" x14ac:dyDescent="0.2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2:26" x14ac:dyDescent="0.2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2:26" x14ac:dyDescent="0.2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2:26" x14ac:dyDescent="0.2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2:26" x14ac:dyDescent="0.2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2:26" x14ac:dyDescent="0.2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2:26" x14ac:dyDescent="0.2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2:26" x14ac:dyDescent="0.2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2:26" x14ac:dyDescent="0.2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2:26" x14ac:dyDescent="0.2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2:26" x14ac:dyDescent="0.2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2:26" x14ac:dyDescent="0.2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2:26" x14ac:dyDescent="0.2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2:26" x14ac:dyDescent="0.2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2:26" x14ac:dyDescent="0.2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2:26" x14ac:dyDescent="0.2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2:26" x14ac:dyDescent="0.2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2:26" x14ac:dyDescent="0.2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2:26" x14ac:dyDescent="0.2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2:26" x14ac:dyDescent="0.2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2:26" x14ac:dyDescent="0.2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2:26" x14ac:dyDescent="0.2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2:26" x14ac:dyDescent="0.2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2:26" x14ac:dyDescent="0.2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2:26" x14ac:dyDescent="0.2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2:26" x14ac:dyDescent="0.2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2:26" x14ac:dyDescent="0.2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2:26" x14ac:dyDescent="0.2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2:26" x14ac:dyDescent="0.2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2:26" x14ac:dyDescent="0.2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2:26" x14ac:dyDescent="0.2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2:26" x14ac:dyDescent="0.2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2:26" x14ac:dyDescent="0.2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2:26" x14ac:dyDescent="0.2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2:26" x14ac:dyDescent="0.2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2:26" x14ac:dyDescent="0.2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2:26" x14ac:dyDescent="0.2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2:26" x14ac:dyDescent="0.2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2:26" x14ac:dyDescent="0.2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2:26" x14ac:dyDescent="0.2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2:26" x14ac:dyDescent="0.2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2:26" x14ac:dyDescent="0.2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2:26" x14ac:dyDescent="0.2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2:26" x14ac:dyDescent="0.2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2:26" x14ac:dyDescent="0.2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2:26" x14ac:dyDescent="0.2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2:26" x14ac:dyDescent="0.2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2:26" x14ac:dyDescent="0.2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2:26" x14ac:dyDescent="0.2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2:26" x14ac:dyDescent="0.2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2:26" x14ac:dyDescent="0.2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2:26" x14ac:dyDescent="0.2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2:26" x14ac:dyDescent="0.2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2:26" x14ac:dyDescent="0.2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2:26" x14ac:dyDescent="0.2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2:26" x14ac:dyDescent="0.2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2:26" x14ac:dyDescent="0.2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2:26" x14ac:dyDescent="0.2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2:26" x14ac:dyDescent="0.2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2:26" x14ac:dyDescent="0.2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2:26" x14ac:dyDescent="0.2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2:26" x14ac:dyDescent="0.2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2:26" x14ac:dyDescent="0.2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2:26" x14ac:dyDescent="0.2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2:26" x14ac:dyDescent="0.2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2:26" x14ac:dyDescent="0.2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2:26" x14ac:dyDescent="0.2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2:26" x14ac:dyDescent="0.2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2:26" x14ac:dyDescent="0.2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2:26" x14ac:dyDescent="0.2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2:26" x14ac:dyDescent="0.2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2:26" x14ac:dyDescent="0.2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2:26" x14ac:dyDescent="0.2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2:26" x14ac:dyDescent="0.2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2:26" x14ac:dyDescent="0.2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2:26" x14ac:dyDescent="0.2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2:26" x14ac:dyDescent="0.2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2:26" x14ac:dyDescent="0.2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2:26" x14ac:dyDescent="0.2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2:26" x14ac:dyDescent="0.2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2:26" x14ac:dyDescent="0.2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2:26" x14ac:dyDescent="0.2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2:26" x14ac:dyDescent="0.2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2:26" x14ac:dyDescent="0.2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2:26" x14ac:dyDescent="0.2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2:26" x14ac:dyDescent="0.2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2:26" x14ac:dyDescent="0.2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2:26" x14ac:dyDescent="0.2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2:26" x14ac:dyDescent="0.2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2:26" x14ac:dyDescent="0.2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2:26" x14ac:dyDescent="0.2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2:26" x14ac:dyDescent="0.2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2:26" x14ac:dyDescent="0.2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2:26" x14ac:dyDescent="0.2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2:26" x14ac:dyDescent="0.2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2:26" x14ac:dyDescent="0.2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2:26" x14ac:dyDescent="0.2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2:26" x14ac:dyDescent="0.2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2:26" x14ac:dyDescent="0.2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2:26" x14ac:dyDescent="0.2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2:26" x14ac:dyDescent="0.2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2:26" x14ac:dyDescent="0.2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2:26" x14ac:dyDescent="0.2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2:26" x14ac:dyDescent="0.2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2:26" x14ac:dyDescent="0.2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2:26" x14ac:dyDescent="0.2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2:26" x14ac:dyDescent="0.2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2:26" x14ac:dyDescent="0.2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2:26" x14ac:dyDescent="0.2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2:26" x14ac:dyDescent="0.2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2:26" x14ac:dyDescent="0.2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2:26" x14ac:dyDescent="0.2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2:26" x14ac:dyDescent="0.2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2:26" x14ac:dyDescent="0.2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2:26" x14ac:dyDescent="0.2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2:26" x14ac:dyDescent="0.2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2:26" x14ac:dyDescent="0.2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2:26" x14ac:dyDescent="0.2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2:26" x14ac:dyDescent="0.2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2:26" x14ac:dyDescent="0.2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2:26" x14ac:dyDescent="0.2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2:26" x14ac:dyDescent="0.2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2:26" x14ac:dyDescent="0.2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2:26" x14ac:dyDescent="0.2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2:26" x14ac:dyDescent="0.2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2:26" x14ac:dyDescent="0.2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2:26" x14ac:dyDescent="0.2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2:26" x14ac:dyDescent="0.2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2:26" x14ac:dyDescent="0.2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2:26" x14ac:dyDescent="0.2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2:26" x14ac:dyDescent="0.2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2:26" x14ac:dyDescent="0.2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2:26" x14ac:dyDescent="0.2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2:26" x14ac:dyDescent="0.2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2:26" x14ac:dyDescent="0.2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2:26" x14ac:dyDescent="0.2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2:26" x14ac:dyDescent="0.2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2:26" x14ac:dyDescent="0.2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2:26" x14ac:dyDescent="0.2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2:26" x14ac:dyDescent="0.2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2:26" x14ac:dyDescent="0.2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2:26" x14ac:dyDescent="0.2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2:26" x14ac:dyDescent="0.2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2:26" x14ac:dyDescent="0.2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2:26" x14ac:dyDescent="0.2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2:26" x14ac:dyDescent="0.2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2:26" x14ac:dyDescent="0.2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2:26" x14ac:dyDescent="0.2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2:26" x14ac:dyDescent="0.2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2:26" x14ac:dyDescent="0.2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2:26" x14ac:dyDescent="0.2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2:26" x14ac:dyDescent="0.2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2:26" x14ac:dyDescent="0.2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2:26" x14ac:dyDescent="0.2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2:26" x14ac:dyDescent="0.2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2:26" x14ac:dyDescent="0.2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2:26" x14ac:dyDescent="0.2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2:26" x14ac:dyDescent="0.2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2:26" x14ac:dyDescent="0.2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2:26" x14ac:dyDescent="0.2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2:26" x14ac:dyDescent="0.2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2:26" x14ac:dyDescent="0.2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2:26" x14ac:dyDescent="0.2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2:26" x14ac:dyDescent="0.2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2:26" x14ac:dyDescent="0.2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2:26" x14ac:dyDescent="0.2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2:26" x14ac:dyDescent="0.2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2:26" x14ac:dyDescent="0.2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2:26" x14ac:dyDescent="0.2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2:26" x14ac:dyDescent="0.2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2:26" x14ac:dyDescent="0.2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2:26" x14ac:dyDescent="0.2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2:26" x14ac:dyDescent="0.2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2:26" x14ac:dyDescent="0.2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2:26" x14ac:dyDescent="0.2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2:26" x14ac:dyDescent="0.2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2:26" x14ac:dyDescent="0.2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2:26" x14ac:dyDescent="0.2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2:26" x14ac:dyDescent="0.2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2:26" x14ac:dyDescent="0.2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2:26" x14ac:dyDescent="0.2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2:26" x14ac:dyDescent="0.2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2:26" x14ac:dyDescent="0.2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2:26" x14ac:dyDescent="0.2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2:26" x14ac:dyDescent="0.2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2:26" x14ac:dyDescent="0.2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2:26" x14ac:dyDescent="0.2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2:26" x14ac:dyDescent="0.2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2:26" x14ac:dyDescent="0.2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2:26" x14ac:dyDescent="0.2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2:26" x14ac:dyDescent="0.2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2:26" x14ac:dyDescent="0.2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2:26" x14ac:dyDescent="0.2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2:26" x14ac:dyDescent="0.2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2:26" x14ac:dyDescent="0.2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2:26" x14ac:dyDescent="0.2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2:26" x14ac:dyDescent="0.2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2:26" x14ac:dyDescent="0.2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2:26" x14ac:dyDescent="0.2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2:26" x14ac:dyDescent="0.2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2:26" x14ac:dyDescent="0.2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2:26" x14ac:dyDescent="0.2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2:26" x14ac:dyDescent="0.2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2:26" x14ac:dyDescent="0.2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2:26" x14ac:dyDescent="0.2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2:26" x14ac:dyDescent="0.2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2:26" x14ac:dyDescent="0.2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2:26" x14ac:dyDescent="0.2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2:26" x14ac:dyDescent="0.2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2:26" x14ac:dyDescent="0.2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2:26" x14ac:dyDescent="0.2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2:26" x14ac:dyDescent="0.2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2:26" x14ac:dyDescent="0.2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2:26" x14ac:dyDescent="0.2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2:26" x14ac:dyDescent="0.2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2:26" x14ac:dyDescent="0.2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2:26" x14ac:dyDescent="0.2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2:26" x14ac:dyDescent="0.2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2:26" x14ac:dyDescent="0.2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2:26" x14ac:dyDescent="0.2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</sheetData>
  <mergeCells count="22">
    <mergeCell ref="H2:H3"/>
    <mergeCell ref="C2:C3"/>
    <mergeCell ref="D2:D3"/>
    <mergeCell ref="E2:E3"/>
    <mergeCell ref="F2:F3"/>
    <mergeCell ref="G2:G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M2:M3"/>
    <mergeCell ref="I2:J2"/>
    <mergeCell ref="K2:L2"/>
    <mergeCell ref="B2:B3"/>
  </mergeCells>
  <conditionalFormatting sqref="M4:M1048576">
    <cfRule type="cellIs" dxfId="23" priority="5" operator="equal">
      <formula>"GB"</formula>
    </cfRule>
    <cfRule type="cellIs" dxfId="22" priority="6" operator="equal">
      <formula>"IH"</formula>
    </cfRule>
    <cfRule type="cellIs" dxfId="21" priority="7" operator="equal">
      <formula>"BH"</formula>
    </cfRule>
    <cfRule type="cellIs" dxfId="20" priority="8" operator="equal">
      <formula>"SH"</formula>
    </cfRule>
  </conditionalFormatting>
  <conditionalFormatting sqref="Z4:Z1048576">
    <cfRule type="cellIs" dxfId="19" priority="1" operator="equal">
      <formula>"GB"</formula>
    </cfRule>
    <cfRule type="cellIs" dxfId="18" priority="2" operator="equal">
      <formula>"IH"</formula>
    </cfRule>
    <cfRule type="cellIs" dxfId="17" priority="3" operator="equal">
      <formula>"BH"</formula>
    </cfRule>
    <cfRule type="cellIs" dxfId="16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821F3-207C-4CE8-9073-F5C5649F4F1F}">
  <sheetPr codeName="Sayfa15"/>
  <dimension ref="B1:Z960"/>
  <sheetViews>
    <sheetView zoomScale="80" zoomScaleNormal="80" workbookViewId="0"/>
  </sheetViews>
  <sheetFormatPr defaultRowHeight="12.75" x14ac:dyDescent="0.2"/>
  <cols>
    <col min="1" max="1" width="3.7109375" style="12" customWidth="1"/>
    <col min="2" max="2" width="9.7109375" style="41" customWidth="1"/>
    <col min="3" max="3" width="6.7109375" style="41" customWidth="1"/>
    <col min="4" max="4" width="9.7109375" style="41" customWidth="1"/>
    <col min="5" max="5" width="13.7109375" style="41" customWidth="1"/>
    <col min="6" max="8" width="9.7109375" style="41" customWidth="1"/>
    <col min="9" max="9" width="6.7109375" style="41" customWidth="1"/>
    <col min="10" max="10" width="13.7109375" style="41" customWidth="1"/>
    <col min="11" max="11" width="6.7109375" style="41" customWidth="1"/>
    <col min="12" max="12" width="13.7109375" style="41" customWidth="1"/>
    <col min="13" max="13" width="9.7109375" style="41" customWidth="1"/>
    <col min="14" max="14" width="6.7109375" style="12" customWidth="1"/>
    <col min="15" max="15" width="9.7109375" style="41" customWidth="1"/>
    <col min="16" max="16" width="6.7109375" style="41" customWidth="1"/>
    <col min="17" max="17" width="9.7109375" style="41" customWidth="1"/>
    <col min="18" max="18" width="21.42578125" style="41" bestFit="1" customWidth="1"/>
    <col min="19" max="21" width="9.7109375" style="41" customWidth="1"/>
    <col min="22" max="22" width="6.7109375" style="41" customWidth="1"/>
    <col min="23" max="23" width="13.7109375" style="41" customWidth="1"/>
    <col min="24" max="24" width="6.7109375" style="41" customWidth="1"/>
    <col min="25" max="25" width="13.7109375" style="41" customWidth="1"/>
    <col min="26" max="26" width="9.7109375" style="41" customWidth="1"/>
    <col min="27" max="16384" width="9.140625" style="12"/>
  </cols>
  <sheetData>
    <row r="1" spans="2:26" ht="14.45" customHeight="1" x14ac:dyDescent="0.2">
      <c r="B1" s="64" t="s">
        <v>89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O1" s="64" t="s">
        <v>103</v>
      </c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</row>
    <row r="2" spans="2:26" ht="14.45" customHeight="1" x14ac:dyDescent="0.2">
      <c r="B2" s="64" t="s">
        <v>37</v>
      </c>
      <c r="C2" s="64" t="s">
        <v>39</v>
      </c>
      <c r="D2" s="64" t="s">
        <v>38</v>
      </c>
      <c r="E2" s="64" t="s">
        <v>60</v>
      </c>
      <c r="F2" s="64" t="s">
        <v>46</v>
      </c>
      <c r="G2" s="64" t="s">
        <v>45</v>
      </c>
      <c r="H2" s="64" t="s">
        <v>61</v>
      </c>
      <c r="I2" s="64" t="s">
        <v>42</v>
      </c>
      <c r="J2" s="64"/>
      <c r="K2" s="64" t="s">
        <v>43</v>
      </c>
      <c r="L2" s="64"/>
      <c r="M2" s="64" t="s">
        <v>47</v>
      </c>
      <c r="O2" s="64" t="s">
        <v>37</v>
      </c>
      <c r="P2" s="64" t="s">
        <v>39</v>
      </c>
      <c r="Q2" s="64" t="s">
        <v>38</v>
      </c>
      <c r="R2" s="64" t="s">
        <v>60</v>
      </c>
      <c r="S2" s="64" t="s">
        <v>46</v>
      </c>
      <c r="T2" s="64" t="s">
        <v>45</v>
      </c>
      <c r="U2" s="64" t="s">
        <v>61</v>
      </c>
      <c r="V2" s="64" t="s">
        <v>42</v>
      </c>
      <c r="W2" s="64"/>
      <c r="X2" s="64" t="s">
        <v>43</v>
      </c>
      <c r="Y2" s="64"/>
      <c r="Z2" s="64" t="s">
        <v>47</v>
      </c>
    </row>
    <row r="3" spans="2:26" ht="26.45" customHeight="1" x14ac:dyDescent="0.2">
      <c r="B3" s="64"/>
      <c r="C3" s="64"/>
      <c r="D3" s="64"/>
      <c r="E3" s="64"/>
      <c r="F3" s="64"/>
      <c r="G3" s="64"/>
      <c r="H3" s="64"/>
      <c r="I3" s="23" t="s">
        <v>40</v>
      </c>
      <c r="J3" s="23" t="s">
        <v>1711</v>
      </c>
      <c r="K3" s="23" t="s">
        <v>40</v>
      </c>
      <c r="L3" s="23" t="s">
        <v>1712</v>
      </c>
      <c r="M3" s="64"/>
      <c r="O3" s="64"/>
      <c r="P3" s="64"/>
      <c r="Q3" s="64"/>
      <c r="R3" s="64"/>
      <c r="S3" s="64"/>
      <c r="T3" s="64"/>
      <c r="U3" s="64"/>
      <c r="V3" s="23" t="s">
        <v>40</v>
      </c>
      <c r="W3" s="23" t="s">
        <v>1711</v>
      </c>
      <c r="X3" s="23" t="s">
        <v>40</v>
      </c>
      <c r="Y3" s="23" t="s">
        <v>1712</v>
      </c>
      <c r="Z3" s="64"/>
    </row>
    <row r="4" spans="2:26" x14ac:dyDescent="0.2">
      <c r="B4" s="28" t="s">
        <v>134</v>
      </c>
      <c r="C4" s="28">
        <v>499</v>
      </c>
      <c r="D4" s="28" t="s">
        <v>127</v>
      </c>
      <c r="E4" s="28" t="s">
        <v>107</v>
      </c>
      <c r="F4" s="28" t="s">
        <v>135</v>
      </c>
      <c r="G4" s="28" t="s">
        <v>63</v>
      </c>
      <c r="H4" s="28">
        <v>60</v>
      </c>
      <c r="I4" s="28">
        <v>22</v>
      </c>
      <c r="J4" s="38">
        <v>-7.7999999999999999E-5</v>
      </c>
      <c r="K4" s="28">
        <v>6</v>
      </c>
      <c r="L4" s="39">
        <v>-7.3999999999999996E-5</v>
      </c>
      <c r="M4" s="28" t="s">
        <v>65</v>
      </c>
      <c r="O4" s="28" t="s">
        <v>134</v>
      </c>
      <c r="P4" s="28">
        <v>499</v>
      </c>
      <c r="Q4" s="28" t="s">
        <v>127</v>
      </c>
      <c r="R4" s="28" t="s">
        <v>613</v>
      </c>
      <c r="S4" s="28" t="s">
        <v>135</v>
      </c>
      <c r="T4" s="28" t="s">
        <v>63</v>
      </c>
      <c r="U4" s="28">
        <v>10</v>
      </c>
      <c r="V4" s="28">
        <v>22</v>
      </c>
      <c r="W4" s="38">
        <v>-7.7999999999999999E-5</v>
      </c>
      <c r="X4" s="28">
        <v>6</v>
      </c>
      <c r="Y4" s="39">
        <v>-7.3999999999999996E-5</v>
      </c>
      <c r="Z4" s="28" t="s">
        <v>65</v>
      </c>
    </row>
    <row r="5" spans="2:26" x14ac:dyDescent="0.2">
      <c r="B5" s="28" t="s">
        <v>134</v>
      </c>
      <c r="C5" s="28">
        <v>499</v>
      </c>
      <c r="D5" s="28" t="s">
        <v>127</v>
      </c>
      <c r="E5" s="28" t="s">
        <v>107</v>
      </c>
      <c r="F5" s="28" t="s">
        <v>136</v>
      </c>
      <c r="G5" s="28" t="s">
        <v>64</v>
      </c>
      <c r="H5" s="28">
        <v>60</v>
      </c>
      <c r="I5" s="28">
        <v>19</v>
      </c>
      <c r="J5" s="38">
        <v>-3.4999999999999997E-5</v>
      </c>
      <c r="K5" s="28">
        <v>5</v>
      </c>
      <c r="L5" s="39">
        <v>-3.3000000000000003E-5</v>
      </c>
      <c r="M5" s="28" t="s">
        <v>65</v>
      </c>
      <c r="O5" s="28" t="s">
        <v>134</v>
      </c>
      <c r="P5" s="28">
        <v>499</v>
      </c>
      <c r="Q5" s="28" t="s">
        <v>127</v>
      </c>
      <c r="R5" s="28" t="s">
        <v>613</v>
      </c>
      <c r="S5" s="28" t="s">
        <v>136</v>
      </c>
      <c r="T5" s="28" t="s">
        <v>64</v>
      </c>
      <c r="U5" s="28">
        <v>10</v>
      </c>
      <c r="V5" s="28">
        <v>19</v>
      </c>
      <c r="W5" s="38">
        <v>-3.4999999999999997E-5</v>
      </c>
      <c r="X5" s="28">
        <v>5</v>
      </c>
      <c r="Y5" s="39">
        <v>-3.3000000000000003E-5</v>
      </c>
      <c r="Z5" s="28" t="s">
        <v>65</v>
      </c>
    </row>
    <row r="6" spans="2:26" x14ac:dyDescent="0.2">
      <c r="B6" s="28" t="s">
        <v>134</v>
      </c>
      <c r="C6" s="28">
        <v>511</v>
      </c>
      <c r="D6" s="28" t="s">
        <v>128</v>
      </c>
      <c r="E6" s="28" t="s">
        <v>107</v>
      </c>
      <c r="F6" s="28" t="s">
        <v>137</v>
      </c>
      <c r="G6" s="28" t="s">
        <v>63</v>
      </c>
      <c r="H6" s="28">
        <v>60</v>
      </c>
      <c r="I6" s="28">
        <v>22</v>
      </c>
      <c r="J6" s="38">
        <v>-7.2000000000000002E-5</v>
      </c>
      <c r="K6" s="28">
        <v>6</v>
      </c>
      <c r="L6" s="39">
        <v>-6.9999999999999994E-5</v>
      </c>
      <c r="M6" s="28" t="s">
        <v>65</v>
      </c>
      <c r="O6" s="28" t="s">
        <v>134</v>
      </c>
      <c r="P6" s="28">
        <v>511</v>
      </c>
      <c r="Q6" s="28" t="s">
        <v>128</v>
      </c>
      <c r="R6" s="28" t="s">
        <v>613</v>
      </c>
      <c r="S6" s="28" t="s">
        <v>137</v>
      </c>
      <c r="T6" s="28" t="s">
        <v>63</v>
      </c>
      <c r="U6" s="28">
        <v>10</v>
      </c>
      <c r="V6" s="28">
        <v>22</v>
      </c>
      <c r="W6" s="38">
        <v>-7.2000000000000002E-5</v>
      </c>
      <c r="X6" s="28">
        <v>6</v>
      </c>
      <c r="Y6" s="39">
        <v>-6.9999999999999994E-5</v>
      </c>
      <c r="Z6" s="28" t="s">
        <v>65</v>
      </c>
    </row>
    <row r="7" spans="2:26" x14ac:dyDescent="0.2">
      <c r="B7" s="28" t="s">
        <v>134</v>
      </c>
      <c r="C7" s="28">
        <v>511</v>
      </c>
      <c r="D7" s="28" t="s">
        <v>128</v>
      </c>
      <c r="E7" s="28" t="s">
        <v>107</v>
      </c>
      <c r="F7" s="28" t="s">
        <v>138</v>
      </c>
      <c r="G7" s="28" t="s">
        <v>64</v>
      </c>
      <c r="H7" s="28">
        <v>60</v>
      </c>
      <c r="I7" s="28">
        <v>21</v>
      </c>
      <c r="J7" s="38">
        <v>-3.1000000000000001E-5</v>
      </c>
      <c r="K7" s="28">
        <v>4</v>
      </c>
      <c r="L7" s="39">
        <v>-3.0000000000000001E-5</v>
      </c>
      <c r="M7" s="28" t="s">
        <v>65</v>
      </c>
      <c r="O7" s="28" t="s">
        <v>134</v>
      </c>
      <c r="P7" s="28">
        <v>511</v>
      </c>
      <c r="Q7" s="28" t="s">
        <v>128</v>
      </c>
      <c r="R7" s="28" t="s">
        <v>613</v>
      </c>
      <c r="S7" s="28" t="s">
        <v>138</v>
      </c>
      <c r="T7" s="28" t="s">
        <v>64</v>
      </c>
      <c r="U7" s="28">
        <v>10</v>
      </c>
      <c r="V7" s="28">
        <v>21</v>
      </c>
      <c r="W7" s="38">
        <v>-3.1000000000000001E-5</v>
      </c>
      <c r="X7" s="28">
        <v>4</v>
      </c>
      <c r="Y7" s="39">
        <v>-3.0000000000000001E-5</v>
      </c>
      <c r="Z7" s="28" t="s">
        <v>65</v>
      </c>
    </row>
    <row r="8" spans="2:26" x14ac:dyDescent="0.2">
      <c r="B8" s="28" t="s">
        <v>134</v>
      </c>
      <c r="C8" s="28">
        <v>507</v>
      </c>
      <c r="D8" s="28" t="s">
        <v>129</v>
      </c>
      <c r="E8" s="28" t="s">
        <v>107</v>
      </c>
      <c r="F8" s="28" t="s">
        <v>139</v>
      </c>
      <c r="G8" s="28" t="s">
        <v>63</v>
      </c>
      <c r="H8" s="28">
        <v>60</v>
      </c>
      <c r="I8" s="28">
        <v>19</v>
      </c>
      <c r="J8" s="38">
        <v>-7.1000000000000005E-5</v>
      </c>
      <c r="K8" s="28">
        <v>7</v>
      </c>
      <c r="L8" s="39">
        <v>-6.7000000000000002E-5</v>
      </c>
      <c r="M8" s="28" t="s">
        <v>65</v>
      </c>
      <c r="O8" s="28" t="s">
        <v>134</v>
      </c>
      <c r="P8" s="28">
        <v>507</v>
      </c>
      <c r="Q8" s="28" t="s">
        <v>129</v>
      </c>
      <c r="R8" s="28" t="s">
        <v>613</v>
      </c>
      <c r="S8" s="28" t="s">
        <v>139</v>
      </c>
      <c r="T8" s="28" t="s">
        <v>63</v>
      </c>
      <c r="U8" s="28">
        <v>10</v>
      </c>
      <c r="V8" s="28">
        <v>19</v>
      </c>
      <c r="W8" s="38">
        <v>-7.1000000000000005E-5</v>
      </c>
      <c r="X8" s="28">
        <v>7</v>
      </c>
      <c r="Y8" s="39">
        <v>-6.7000000000000002E-5</v>
      </c>
      <c r="Z8" s="28" t="s">
        <v>65</v>
      </c>
    </row>
    <row r="9" spans="2:26" x14ac:dyDescent="0.2">
      <c r="B9" s="28" t="s">
        <v>134</v>
      </c>
      <c r="C9" s="28">
        <v>507</v>
      </c>
      <c r="D9" s="28" t="s">
        <v>129</v>
      </c>
      <c r="E9" s="28" t="s">
        <v>107</v>
      </c>
      <c r="F9" s="28" t="s">
        <v>140</v>
      </c>
      <c r="G9" s="28" t="s">
        <v>64</v>
      </c>
      <c r="H9" s="28">
        <v>60</v>
      </c>
      <c r="I9" s="28">
        <v>21</v>
      </c>
      <c r="J9" s="38">
        <v>-3.6000000000000001E-5</v>
      </c>
      <c r="K9" s="28">
        <v>1</v>
      </c>
      <c r="L9" s="39">
        <v>-3.4E-5</v>
      </c>
      <c r="M9" s="28" t="s">
        <v>65</v>
      </c>
      <c r="O9" s="28" t="s">
        <v>134</v>
      </c>
      <c r="P9" s="28">
        <v>507</v>
      </c>
      <c r="Q9" s="28" t="s">
        <v>129</v>
      </c>
      <c r="R9" s="28" t="s">
        <v>613</v>
      </c>
      <c r="S9" s="28" t="s">
        <v>140</v>
      </c>
      <c r="T9" s="28" t="s">
        <v>64</v>
      </c>
      <c r="U9" s="28">
        <v>10</v>
      </c>
      <c r="V9" s="28">
        <v>21</v>
      </c>
      <c r="W9" s="38">
        <v>-3.6000000000000001E-5</v>
      </c>
      <c r="X9" s="28">
        <v>1</v>
      </c>
      <c r="Y9" s="39">
        <v>-3.4E-5</v>
      </c>
      <c r="Z9" s="28" t="s">
        <v>65</v>
      </c>
    </row>
    <row r="10" spans="2:26" x14ac:dyDescent="0.2">
      <c r="B10" s="28" t="s">
        <v>134</v>
      </c>
      <c r="C10" s="28">
        <v>508</v>
      </c>
      <c r="D10" s="28" t="s">
        <v>129</v>
      </c>
      <c r="E10" s="28" t="s">
        <v>107</v>
      </c>
      <c r="F10" s="28" t="s">
        <v>141</v>
      </c>
      <c r="G10" s="28" t="s">
        <v>63</v>
      </c>
      <c r="H10" s="28">
        <v>60</v>
      </c>
      <c r="I10" s="28">
        <v>19</v>
      </c>
      <c r="J10" s="38">
        <v>-7.1000000000000005E-5</v>
      </c>
      <c r="K10" s="28">
        <v>7</v>
      </c>
      <c r="L10" s="39">
        <v>-6.7000000000000002E-5</v>
      </c>
      <c r="M10" s="28" t="s">
        <v>65</v>
      </c>
      <c r="O10" s="28" t="s">
        <v>134</v>
      </c>
      <c r="P10" s="28">
        <v>508</v>
      </c>
      <c r="Q10" s="28" t="s">
        <v>129</v>
      </c>
      <c r="R10" s="28" t="s">
        <v>613</v>
      </c>
      <c r="S10" s="28" t="s">
        <v>141</v>
      </c>
      <c r="T10" s="28" t="s">
        <v>63</v>
      </c>
      <c r="U10" s="28">
        <v>10</v>
      </c>
      <c r="V10" s="28">
        <v>19</v>
      </c>
      <c r="W10" s="38">
        <v>-7.1000000000000005E-5</v>
      </c>
      <c r="X10" s="28">
        <v>7</v>
      </c>
      <c r="Y10" s="39">
        <v>-6.7000000000000002E-5</v>
      </c>
      <c r="Z10" s="28" t="s">
        <v>65</v>
      </c>
    </row>
    <row r="11" spans="2:26" x14ac:dyDescent="0.2">
      <c r="B11" s="28" t="s">
        <v>134</v>
      </c>
      <c r="C11" s="28">
        <v>508</v>
      </c>
      <c r="D11" s="28" t="s">
        <v>129</v>
      </c>
      <c r="E11" s="28" t="s">
        <v>107</v>
      </c>
      <c r="F11" s="28" t="s">
        <v>142</v>
      </c>
      <c r="G11" s="28" t="s">
        <v>64</v>
      </c>
      <c r="H11" s="28">
        <v>60</v>
      </c>
      <c r="I11" s="28">
        <v>21</v>
      </c>
      <c r="J11" s="38">
        <v>-3.6000000000000001E-5</v>
      </c>
      <c r="K11" s="28">
        <v>1</v>
      </c>
      <c r="L11" s="39">
        <v>-3.4E-5</v>
      </c>
      <c r="M11" s="28" t="s">
        <v>65</v>
      </c>
      <c r="O11" s="28" t="s">
        <v>134</v>
      </c>
      <c r="P11" s="28">
        <v>508</v>
      </c>
      <c r="Q11" s="28" t="s">
        <v>129</v>
      </c>
      <c r="R11" s="28" t="s">
        <v>613</v>
      </c>
      <c r="S11" s="28" t="s">
        <v>142</v>
      </c>
      <c r="T11" s="28" t="s">
        <v>64</v>
      </c>
      <c r="U11" s="28">
        <v>10</v>
      </c>
      <c r="V11" s="28">
        <v>21</v>
      </c>
      <c r="W11" s="38">
        <v>-3.6000000000000001E-5</v>
      </c>
      <c r="X11" s="28">
        <v>1</v>
      </c>
      <c r="Y11" s="39">
        <v>-3.4E-5</v>
      </c>
      <c r="Z11" s="28" t="s">
        <v>65</v>
      </c>
    </row>
    <row r="12" spans="2:26" x14ac:dyDescent="0.2">
      <c r="B12" s="28" t="s">
        <v>134</v>
      </c>
      <c r="C12" s="28">
        <v>512</v>
      </c>
      <c r="D12" s="28" t="s">
        <v>128</v>
      </c>
      <c r="E12" s="28" t="s">
        <v>107</v>
      </c>
      <c r="F12" s="28" t="s">
        <v>143</v>
      </c>
      <c r="G12" s="28" t="s">
        <v>63</v>
      </c>
      <c r="H12" s="28">
        <v>60</v>
      </c>
      <c r="I12" s="28">
        <v>19</v>
      </c>
      <c r="J12" s="38">
        <v>-7.2000000000000002E-5</v>
      </c>
      <c r="K12" s="28">
        <v>8</v>
      </c>
      <c r="L12" s="39">
        <v>-6.9999999999999994E-5</v>
      </c>
      <c r="M12" s="28" t="s">
        <v>65</v>
      </c>
      <c r="O12" s="28" t="s">
        <v>134</v>
      </c>
      <c r="P12" s="28">
        <v>512</v>
      </c>
      <c r="Q12" s="28" t="s">
        <v>128</v>
      </c>
      <c r="R12" s="28" t="s">
        <v>613</v>
      </c>
      <c r="S12" s="28" t="s">
        <v>143</v>
      </c>
      <c r="T12" s="28" t="s">
        <v>63</v>
      </c>
      <c r="U12" s="28">
        <v>10</v>
      </c>
      <c r="V12" s="28">
        <v>19</v>
      </c>
      <c r="W12" s="38">
        <v>-7.2000000000000002E-5</v>
      </c>
      <c r="X12" s="28">
        <v>8</v>
      </c>
      <c r="Y12" s="39">
        <v>-6.9999999999999994E-5</v>
      </c>
      <c r="Z12" s="28" t="s">
        <v>65</v>
      </c>
    </row>
    <row r="13" spans="2:26" x14ac:dyDescent="0.2">
      <c r="B13" s="28" t="s">
        <v>134</v>
      </c>
      <c r="C13" s="28">
        <v>512</v>
      </c>
      <c r="D13" s="28" t="s">
        <v>128</v>
      </c>
      <c r="E13" s="28" t="s">
        <v>107</v>
      </c>
      <c r="F13" s="28" t="s">
        <v>144</v>
      </c>
      <c r="G13" s="28" t="s">
        <v>64</v>
      </c>
      <c r="H13" s="28">
        <v>60</v>
      </c>
      <c r="I13" s="28">
        <v>26</v>
      </c>
      <c r="J13" s="38">
        <v>-3.1000000000000001E-5</v>
      </c>
      <c r="K13" s="28">
        <v>1</v>
      </c>
      <c r="L13" s="39">
        <v>-3.0000000000000001E-5</v>
      </c>
      <c r="M13" s="28" t="s">
        <v>65</v>
      </c>
      <c r="O13" s="28" t="s">
        <v>134</v>
      </c>
      <c r="P13" s="28">
        <v>512</v>
      </c>
      <c r="Q13" s="28" t="s">
        <v>128</v>
      </c>
      <c r="R13" s="28" t="s">
        <v>613</v>
      </c>
      <c r="S13" s="28" t="s">
        <v>144</v>
      </c>
      <c r="T13" s="28" t="s">
        <v>64</v>
      </c>
      <c r="U13" s="28">
        <v>10</v>
      </c>
      <c r="V13" s="28">
        <v>26</v>
      </c>
      <c r="W13" s="38">
        <v>-3.1000000000000001E-5</v>
      </c>
      <c r="X13" s="28">
        <v>1</v>
      </c>
      <c r="Y13" s="39">
        <v>-3.0000000000000001E-5</v>
      </c>
      <c r="Z13" s="28" t="s">
        <v>65</v>
      </c>
    </row>
    <row r="14" spans="2:26" x14ac:dyDescent="0.2">
      <c r="B14" s="28" t="s">
        <v>134</v>
      </c>
      <c r="C14" s="28">
        <v>500</v>
      </c>
      <c r="D14" s="28" t="s">
        <v>127</v>
      </c>
      <c r="E14" s="28" t="s">
        <v>107</v>
      </c>
      <c r="F14" s="28" t="s">
        <v>145</v>
      </c>
      <c r="G14" s="28" t="s">
        <v>63</v>
      </c>
      <c r="H14" s="28">
        <v>60</v>
      </c>
      <c r="I14" s="28">
        <v>17</v>
      </c>
      <c r="J14" s="38">
        <v>-7.7999999999999999E-5</v>
      </c>
      <c r="K14" s="28">
        <v>10</v>
      </c>
      <c r="L14" s="39">
        <v>-7.3999999999999996E-5</v>
      </c>
      <c r="M14" s="28" t="s">
        <v>65</v>
      </c>
      <c r="O14" s="28" t="s">
        <v>134</v>
      </c>
      <c r="P14" s="28">
        <v>500</v>
      </c>
      <c r="Q14" s="28" t="s">
        <v>127</v>
      </c>
      <c r="R14" s="28" t="s">
        <v>613</v>
      </c>
      <c r="S14" s="28" t="s">
        <v>145</v>
      </c>
      <c r="T14" s="28" t="s">
        <v>63</v>
      </c>
      <c r="U14" s="28">
        <v>10</v>
      </c>
      <c r="V14" s="28">
        <v>17</v>
      </c>
      <c r="W14" s="38">
        <v>-7.7999999999999999E-5</v>
      </c>
      <c r="X14" s="28">
        <v>10</v>
      </c>
      <c r="Y14" s="39">
        <v>-7.3999999999999996E-5</v>
      </c>
      <c r="Z14" s="28" t="s">
        <v>65</v>
      </c>
    </row>
    <row r="15" spans="2:26" x14ac:dyDescent="0.2">
      <c r="B15" s="28" t="s">
        <v>134</v>
      </c>
      <c r="C15" s="28">
        <v>500</v>
      </c>
      <c r="D15" s="28" t="s">
        <v>127</v>
      </c>
      <c r="E15" s="28" t="s">
        <v>107</v>
      </c>
      <c r="F15" s="28" t="s">
        <v>146</v>
      </c>
      <c r="G15" s="28" t="s">
        <v>64</v>
      </c>
      <c r="H15" s="28">
        <v>60</v>
      </c>
      <c r="I15" s="28">
        <v>24</v>
      </c>
      <c r="J15" s="38">
        <v>-3.4999999999999997E-5</v>
      </c>
      <c r="K15" s="28">
        <v>1</v>
      </c>
      <c r="L15" s="39">
        <v>-3.3000000000000003E-5</v>
      </c>
      <c r="M15" s="28" t="s">
        <v>65</v>
      </c>
      <c r="O15" s="28" t="s">
        <v>134</v>
      </c>
      <c r="P15" s="28">
        <v>500</v>
      </c>
      <c r="Q15" s="28" t="s">
        <v>127</v>
      </c>
      <c r="R15" s="28" t="s">
        <v>613</v>
      </c>
      <c r="S15" s="28" t="s">
        <v>146</v>
      </c>
      <c r="T15" s="28" t="s">
        <v>64</v>
      </c>
      <c r="U15" s="28">
        <v>10</v>
      </c>
      <c r="V15" s="28">
        <v>24</v>
      </c>
      <c r="W15" s="38">
        <v>-3.4999999999999997E-5</v>
      </c>
      <c r="X15" s="28">
        <v>1</v>
      </c>
      <c r="Y15" s="39">
        <v>-3.3000000000000003E-5</v>
      </c>
      <c r="Z15" s="28" t="s">
        <v>65</v>
      </c>
    </row>
    <row r="16" spans="2:26" x14ac:dyDescent="0.2">
      <c r="B16" s="28" t="s">
        <v>134</v>
      </c>
      <c r="C16" s="28">
        <v>516</v>
      </c>
      <c r="D16" s="28" t="s">
        <v>128</v>
      </c>
      <c r="E16" s="28" t="s">
        <v>107</v>
      </c>
      <c r="F16" s="28" t="s">
        <v>147</v>
      </c>
      <c r="G16" s="28" t="s">
        <v>63</v>
      </c>
      <c r="H16" s="28">
        <v>60</v>
      </c>
      <c r="I16" s="28">
        <v>24</v>
      </c>
      <c r="J16" s="38">
        <v>-5.5999999999999999E-5</v>
      </c>
      <c r="K16" s="28">
        <v>6</v>
      </c>
      <c r="L16" s="39">
        <v>-5.3999999999999998E-5</v>
      </c>
      <c r="M16" s="28" t="s">
        <v>65</v>
      </c>
      <c r="O16" s="28" t="s">
        <v>134</v>
      </c>
      <c r="P16" s="28">
        <v>516</v>
      </c>
      <c r="Q16" s="28" t="s">
        <v>128</v>
      </c>
      <c r="R16" s="28" t="s">
        <v>613</v>
      </c>
      <c r="S16" s="28" t="s">
        <v>147</v>
      </c>
      <c r="T16" s="28" t="s">
        <v>63</v>
      </c>
      <c r="U16" s="28">
        <v>10</v>
      </c>
      <c r="V16" s="28">
        <v>24</v>
      </c>
      <c r="W16" s="38">
        <v>-5.5999999999999999E-5</v>
      </c>
      <c r="X16" s="28">
        <v>6</v>
      </c>
      <c r="Y16" s="39">
        <v>-5.3999999999999998E-5</v>
      </c>
      <c r="Z16" s="28" t="s">
        <v>65</v>
      </c>
    </row>
    <row r="17" spans="2:26" x14ac:dyDescent="0.2">
      <c r="B17" s="28" t="s">
        <v>134</v>
      </c>
      <c r="C17" s="28">
        <v>516</v>
      </c>
      <c r="D17" s="28" t="s">
        <v>128</v>
      </c>
      <c r="E17" s="28" t="s">
        <v>107</v>
      </c>
      <c r="F17" s="28" t="s">
        <v>148</v>
      </c>
      <c r="G17" s="28" t="s">
        <v>64</v>
      </c>
      <c r="H17" s="28">
        <v>60</v>
      </c>
      <c r="I17" s="28">
        <v>19</v>
      </c>
      <c r="J17" s="38">
        <v>-6.7999999999999999E-5</v>
      </c>
      <c r="K17" s="28">
        <v>10</v>
      </c>
      <c r="L17" s="39">
        <v>-6.4999999999999994E-5</v>
      </c>
      <c r="M17" s="28" t="s">
        <v>65</v>
      </c>
      <c r="O17" s="28" t="s">
        <v>134</v>
      </c>
      <c r="P17" s="28">
        <v>516</v>
      </c>
      <c r="Q17" s="28" t="s">
        <v>128</v>
      </c>
      <c r="R17" s="28" t="s">
        <v>613</v>
      </c>
      <c r="S17" s="28" t="s">
        <v>148</v>
      </c>
      <c r="T17" s="28" t="s">
        <v>64</v>
      </c>
      <c r="U17" s="28">
        <v>10</v>
      </c>
      <c r="V17" s="28">
        <v>19</v>
      </c>
      <c r="W17" s="38">
        <v>-6.7999999999999999E-5</v>
      </c>
      <c r="X17" s="28">
        <v>10</v>
      </c>
      <c r="Y17" s="39">
        <v>-6.4999999999999994E-5</v>
      </c>
      <c r="Z17" s="28" t="s">
        <v>65</v>
      </c>
    </row>
    <row r="18" spans="2:26" x14ac:dyDescent="0.2">
      <c r="B18" s="28" t="s">
        <v>134</v>
      </c>
      <c r="C18" s="28">
        <v>501</v>
      </c>
      <c r="D18" s="28" t="s">
        <v>129</v>
      </c>
      <c r="E18" s="28" t="s">
        <v>107</v>
      </c>
      <c r="F18" s="28" t="s">
        <v>149</v>
      </c>
      <c r="G18" s="28" t="s">
        <v>63</v>
      </c>
      <c r="H18" s="28">
        <v>60</v>
      </c>
      <c r="I18" s="28">
        <v>24</v>
      </c>
      <c r="J18" s="38">
        <v>-2.1999999999999999E-5</v>
      </c>
      <c r="K18" s="28">
        <v>7</v>
      </c>
      <c r="L18" s="39">
        <v>-2.1999999999999999E-5</v>
      </c>
      <c r="M18" s="28" t="s">
        <v>65</v>
      </c>
      <c r="O18" s="28" t="s">
        <v>134</v>
      </c>
      <c r="P18" s="28">
        <v>501</v>
      </c>
      <c r="Q18" s="28" t="s">
        <v>129</v>
      </c>
      <c r="R18" s="28" t="s">
        <v>613</v>
      </c>
      <c r="S18" s="28" t="s">
        <v>149</v>
      </c>
      <c r="T18" s="28" t="s">
        <v>63</v>
      </c>
      <c r="U18" s="28">
        <v>10</v>
      </c>
      <c r="V18" s="28">
        <v>24</v>
      </c>
      <c r="W18" s="38">
        <v>-2.1999999999999999E-5</v>
      </c>
      <c r="X18" s="28">
        <v>7</v>
      </c>
      <c r="Y18" s="39">
        <v>-2.1999999999999999E-5</v>
      </c>
      <c r="Z18" s="28" t="s">
        <v>65</v>
      </c>
    </row>
    <row r="19" spans="2:26" x14ac:dyDescent="0.2">
      <c r="B19" s="28" t="s">
        <v>134</v>
      </c>
      <c r="C19" s="28">
        <v>501</v>
      </c>
      <c r="D19" s="28" t="s">
        <v>129</v>
      </c>
      <c r="E19" s="28" t="s">
        <v>107</v>
      </c>
      <c r="F19" s="28" t="s">
        <v>150</v>
      </c>
      <c r="G19" s="28" t="s">
        <v>64</v>
      </c>
      <c r="H19" s="28">
        <v>60</v>
      </c>
      <c r="I19" s="28">
        <v>19</v>
      </c>
      <c r="J19" s="38">
        <v>-5.3999999999999998E-5</v>
      </c>
      <c r="K19" s="28">
        <v>12</v>
      </c>
      <c r="L19" s="39">
        <v>-5.1999999999999997E-5</v>
      </c>
      <c r="M19" s="28" t="s">
        <v>65</v>
      </c>
      <c r="O19" s="28" t="s">
        <v>134</v>
      </c>
      <c r="P19" s="28">
        <v>501</v>
      </c>
      <c r="Q19" s="28" t="s">
        <v>129</v>
      </c>
      <c r="R19" s="28" t="s">
        <v>613</v>
      </c>
      <c r="S19" s="28" t="s">
        <v>150</v>
      </c>
      <c r="T19" s="28" t="s">
        <v>64</v>
      </c>
      <c r="U19" s="28">
        <v>10</v>
      </c>
      <c r="V19" s="28">
        <v>19</v>
      </c>
      <c r="W19" s="38">
        <v>-5.3999999999999998E-5</v>
      </c>
      <c r="X19" s="28">
        <v>12</v>
      </c>
      <c r="Y19" s="39">
        <v>-5.1999999999999997E-5</v>
      </c>
      <c r="Z19" s="28" t="s">
        <v>65</v>
      </c>
    </row>
    <row r="20" spans="2:26" x14ac:dyDescent="0.2">
      <c r="B20" s="28" t="s">
        <v>134</v>
      </c>
      <c r="C20" s="28">
        <v>519</v>
      </c>
      <c r="D20" s="28" t="s">
        <v>128</v>
      </c>
      <c r="E20" s="28" t="s">
        <v>107</v>
      </c>
      <c r="F20" s="28" t="s">
        <v>151</v>
      </c>
      <c r="G20" s="28" t="s">
        <v>63</v>
      </c>
      <c r="H20" s="28">
        <v>60</v>
      </c>
      <c r="I20" s="28">
        <v>22</v>
      </c>
      <c r="J20" s="38">
        <v>-3.1000000000000001E-5</v>
      </c>
      <c r="K20" s="28">
        <v>6</v>
      </c>
      <c r="L20" s="39">
        <v>-3.1000000000000001E-5</v>
      </c>
      <c r="M20" s="28" t="s">
        <v>65</v>
      </c>
      <c r="O20" s="28" t="s">
        <v>134</v>
      </c>
      <c r="P20" s="28">
        <v>519</v>
      </c>
      <c r="Q20" s="28" t="s">
        <v>128</v>
      </c>
      <c r="R20" s="28" t="s">
        <v>613</v>
      </c>
      <c r="S20" s="28" t="s">
        <v>151</v>
      </c>
      <c r="T20" s="28" t="s">
        <v>63</v>
      </c>
      <c r="U20" s="28">
        <v>10</v>
      </c>
      <c r="V20" s="28">
        <v>22</v>
      </c>
      <c r="W20" s="38">
        <v>-3.1000000000000001E-5</v>
      </c>
      <c r="X20" s="28">
        <v>6</v>
      </c>
      <c r="Y20" s="39">
        <v>-3.1000000000000001E-5</v>
      </c>
      <c r="Z20" s="28" t="s">
        <v>65</v>
      </c>
    </row>
    <row r="21" spans="2:26" x14ac:dyDescent="0.2">
      <c r="B21" s="28" t="s">
        <v>134</v>
      </c>
      <c r="C21" s="28">
        <v>519</v>
      </c>
      <c r="D21" s="28" t="s">
        <v>128</v>
      </c>
      <c r="E21" s="28" t="s">
        <v>107</v>
      </c>
      <c r="F21" s="28" t="s">
        <v>152</v>
      </c>
      <c r="G21" s="28" t="s">
        <v>64</v>
      </c>
      <c r="H21" s="28">
        <v>60</v>
      </c>
      <c r="I21" s="28">
        <v>19</v>
      </c>
      <c r="J21" s="38">
        <v>-4.8999999999999998E-5</v>
      </c>
      <c r="K21" s="28">
        <v>6</v>
      </c>
      <c r="L21" s="39">
        <v>-4.8000000000000001E-5</v>
      </c>
      <c r="M21" s="28" t="s">
        <v>65</v>
      </c>
      <c r="O21" s="28" t="s">
        <v>134</v>
      </c>
      <c r="P21" s="28">
        <v>519</v>
      </c>
      <c r="Q21" s="28" t="s">
        <v>128</v>
      </c>
      <c r="R21" s="28" t="s">
        <v>613</v>
      </c>
      <c r="S21" s="28" t="s">
        <v>152</v>
      </c>
      <c r="T21" s="28" t="s">
        <v>64</v>
      </c>
      <c r="U21" s="28">
        <v>10</v>
      </c>
      <c r="V21" s="28">
        <v>19</v>
      </c>
      <c r="W21" s="38">
        <v>-4.8999999999999998E-5</v>
      </c>
      <c r="X21" s="28">
        <v>6</v>
      </c>
      <c r="Y21" s="39">
        <v>-4.8000000000000001E-5</v>
      </c>
      <c r="Z21" s="28" t="s">
        <v>65</v>
      </c>
    </row>
    <row r="22" spans="2:26" x14ac:dyDescent="0.2">
      <c r="B22" s="28" t="s">
        <v>134</v>
      </c>
      <c r="C22" s="28">
        <v>520</v>
      </c>
      <c r="D22" s="28" t="s">
        <v>128</v>
      </c>
      <c r="E22" s="28" t="s">
        <v>107</v>
      </c>
      <c r="F22" s="28" t="s">
        <v>153</v>
      </c>
      <c r="G22" s="28" t="s">
        <v>63</v>
      </c>
      <c r="H22" s="28">
        <v>60</v>
      </c>
      <c r="I22" s="28">
        <v>19</v>
      </c>
      <c r="J22" s="38">
        <v>-3.1000000000000001E-5</v>
      </c>
      <c r="K22" s="28">
        <v>8</v>
      </c>
      <c r="L22" s="39">
        <v>-3.1000000000000001E-5</v>
      </c>
      <c r="M22" s="28" t="s">
        <v>65</v>
      </c>
      <c r="O22" s="28" t="s">
        <v>134</v>
      </c>
      <c r="P22" s="28">
        <v>520</v>
      </c>
      <c r="Q22" s="28" t="s">
        <v>128</v>
      </c>
      <c r="R22" s="28" t="s">
        <v>613</v>
      </c>
      <c r="S22" s="28" t="s">
        <v>153</v>
      </c>
      <c r="T22" s="28" t="s">
        <v>63</v>
      </c>
      <c r="U22" s="28">
        <v>10</v>
      </c>
      <c r="V22" s="28">
        <v>19</v>
      </c>
      <c r="W22" s="38">
        <v>-3.1000000000000001E-5</v>
      </c>
      <c r="X22" s="28">
        <v>8</v>
      </c>
      <c r="Y22" s="39">
        <v>-3.1000000000000001E-5</v>
      </c>
      <c r="Z22" s="28" t="s">
        <v>65</v>
      </c>
    </row>
    <row r="23" spans="2:26" x14ac:dyDescent="0.2">
      <c r="B23" s="28" t="s">
        <v>134</v>
      </c>
      <c r="C23" s="28">
        <v>520</v>
      </c>
      <c r="D23" s="28" t="s">
        <v>128</v>
      </c>
      <c r="E23" s="28" t="s">
        <v>107</v>
      </c>
      <c r="F23" s="28" t="s">
        <v>154</v>
      </c>
      <c r="G23" s="28" t="s">
        <v>64</v>
      </c>
      <c r="H23" s="28">
        <v>60</v>
      </c>
      <c r="I23" s="28">
        <v>19</v>
      </c>
      <c r="J23" s="38">
        <v>-4.8999999999999998E-5</v>
      </c>
      <c r="K23" s="28">
        <v>6</v>
      </c>
      <c r="L23" s="39">
        <v>-4.8000000000000001E-5</v>
      </c>
      <c r="M23" s="28" t="s">
        <v>65</v>
      </c>
      <c r="O23" s="28" t="s">
        <v>134</v>
      </c>
      <c r="P23" s="28">
        <v>520</v>
      </c>
      <c r="Q23" s="28" t="s">
        <v>128</v>
      </c>
      <c r="R23" s="28" t="s">
        <v>613</v>
      </c>
      <c r="S23" s="28" t="s">
        <v>154</v>
      </c>
      <c r="T23" s="28" t="s">
        <v>64</v>
      </c>
      <c r="U23" s="28">
        <v>10</v>
      </c>
      <c r="V23" s="28">
        <v>19</v>
      </c>
      <c r="W23" s="38">
        <v>-4.8999999999999998E-5</v>
      </c>
      <c r="X23" s="28">
        <v>6</v>
      </c>
      <c r="Y23" s="39">
        <v>-4.8000000000000001E-5</v>
      </c>
      <c r="Z23" s="28" t="s">
        <v>65</v>
      </c>
    </row>
    <row r="24" spans="2:26" x14ac:dyDescent="0.2">
      <c r="B24" s="28" t="s">
        <v>134</v>
      </c>
      <c r="C24" s="28">
        <v>503</v>
      </c>
      <c r="D24" s="28" t="s">
        <v>129</v>
      </c>
      <c r="E24" s="28" t="s">
        <v>107</v>
      </c>
      <c r="F24" s="28" t="s">
        <v>155</v>
      </c>
      <c r="G24" s="28" t="s">
        <v>63</v>
      </c>
      <c r="H24" s="28">
        <v>60</v>
      </c>
      <c r="I24" s="28">
        <v>19</v>
      </c>
      <c r="J24" s="38">
        <v>-2.1999999999999999E-5</v>
      </c>
      <c r="K24" s="28">
        <v>11</v>
      </c>
      <c r="L24" s="39">
        <v>-2.1999999999999999E-5</v>
      </c>
      <c r="M24" s="28" t="s">
        <v>65</v>
      </c>
      <c r="O24" s="28" t="s">
        <v>134</v>
      </c>
      <c r="P24" s="28">
        <v>503</v>
      </c>
      <c r="Q24" s="28" t="s">
        <v>129</v>
      </c>
      <c r="R24" s="28" t="s">
        <v>613</v>
      </c>
      <c r="S24" s="28" t="s">
        <v>155</v>
      </c>
      <c r="T24" s="28" t="s">
        <v>63</v>
      </c>
      <c r="U24" s="28">
        <v>10</v>
      </c>
      <c r="V24" s="28">
        <v>19</v>
      </c>
      <c r="W24" s="38">
        <v>-2.1999999999999999E-5</v>
      </c>
      <c r="X24" s="28">
        <v>11</v>
      </c>
      <c r="Y24" s="39">
        <v>-2.1999999999999999E-5</v>
      </c>
      <c r="Z24" s="28" t="s">
        <v>65</v>
      </c>
    </row>
    <row r="25" spans="2:26" x14ac:dyDescent="0.2">
      <c r="B25" s="28" t="s">
        <v>134</v>
      </c>
      <c r="C25" s="28">
        <v>503</v>
      </c>
      <c r="D25" s="28" t="s">
        <v>129</v>
      </c>
      <c r="E25" s="28" t="s">
        <v>107</v>
      </c>
      <c r="F25" s="28" t="s">
        <v>156</v>
      </c>
      <c r="G25" s="28" t="s">
        <v>64</v>
      </c>
      <c r="H25" s="28">
        <v>60</v>
      </c>
      <c r="I25" s="28">
        <v>24</v>
      </c>
      <c r="J25" s="38">
        <v>-5.3999999999999998E-5</v>
      </c>
      <c r="K25" s="28">
        <v>7</v>
      </c>
      <c r="L25" s="39">
        <v>-5.1999999999999997E-5</v>
      </c>
      <c r="M25" s="28" t="s">
        <v>65</v>
      </c>
      <c r="O25" s="28" t="s">
        <v>134</v>
      </c>
      <c r="P25" s="28">
        <v>503</v>
      </c>
      <c r="Q25" s="28" t="s">
        <v>129</v>
      </c>
      <c r="R25" s="28" t="s">
        <v>613</v>
      </c>
      <c r="S25" s="28" t="s">
        <v>156</v>
      </c>
      <c r="T25" s="28" t="s">
        <v>64</v>
      </c>
      <c r="U25" s="28">
        <v>10</v>
      </c>
      <c r="V25" s="28">
        <v>24</v>
      </c>
      <c r="W25" s="38">
        <v>-5.3999999999999998E-5</v>
      </c>
      <c r="X25" s="28">
        <v>7</v>
      </c>
      <c r="Y25" s="39">
        <v>-5.1999999999999997E-5</v>
      </c>
      <c r="Z25" s="28" t="s">
        <v>65</v>
      </c>
    </row>
    <row r="26" spans="2:26" x14ac:dyDescent="0.2">
      <c r="B26" s="28" t="s">
        <v>134</v>
      </c>
      <c r="C26" s="28">
        <v>514</v>
      </c>
      <c r="D26" s="28" t="s">
        <v>128</v>
      </c>
      <c r="E26" s="28" t="s">
        <v>107</v>
      </c>
      <c r="F26" s="28" t="s">
        <v>157</v>
      </c>
      <c r="G26" s="28" t="s">
        <v>63</v>
      </c>
      <c r="H26" s="28">
        <v>60</v>
      </c>
      <c r="I26" s="28">
        <v>19</v>
      </c>
      <c r="J26" s="38">
        <v>-5.5999999999999999E-5</v>
      </c>
      <c r="K26" s="28">
        <v>10</v>
      </c>
      <c r="L26" s="39">
        <v>-5.3999999999999998E-5</v>
      </c>
      <c r="M26" s="28" t="s">
        <v>65</v>
      </c>
      <c r="O26" s="28" t="s">
        <v>134</v>
      </c>
      <c r="P26" s="28">
        <v>514</v>
      </c>
      <c r="Q26" s="28" t="s">
        <v>128</v>
      </c>
      <c r="R26" s="28" t="s">
        <v>613</v>
      </c>
      <c r="S26" s="28" t="s">
        <v>157</v>
      </c>
      <c r="T26" s="28" t="s">
        <v>63</v>
      </c>
      <c r="U26" s="28">
        <v>10</v>
      </c>
      <c r="V26" s="28">
        <v>19</v>
      </c>
      <c r="W26" s="38">
        <v>-5.5999999999999999E-5</v>
      </c>
      <c r="X26" s="28">
        <v>10</v>
      </c>
      <c r="Y26" s="39">
        <v>-5.3999999999999998E-5</v>
      </c>
      <c r="Z26" s="28" t="s">
        <v>65</v>
      </c>
    </row>
    <row r="27" spans="2:26" x14ac:dyDescent="0.2">
      <c r="B27" s="28" t="s">
        <v>134</v>
      </c>
      <c r="C27" s="28">
        <v>514</v>
      </c>
      <c r="D27" s="28" t="s">
        <v>128</v>
      </c>
      <c r="E27" s="28" t="s">
        <v>107</v>
      </c>
      <c r="F27" s="28" t="s">
        <v>158</v>
      </c>
      <c r="G27" s="28" t="s">
        <v>64</v>
      </c>
      <c r="H27" s="28">
        <v>60</v>
      </c>
      <c r="I27" s="28">
        <v>24</v>
      </c>
      <c r="J27" s="38">
        <v>-6.7999999999999999E-5</v>
      </c>
      <c r="K27" s="28">
        <v>6</v>
      </c>
      <c r="L27" s="39">
        <v>-6.4999999999999994E-5</v>
      </c>
      <c r="M27" s="28" t="s">
        <v>65</v>
      </c>
      <c r="O27" s="28" t="s">
        <v>134</v>
      </c>
      <c r="P27" s="28">
        <v>514</v>
      </c>
      <c r="Q27" s="28" t="s">
        <v>128</v>
      </c>
      <c r="R27" s="28" t="s">
        <v>613</v>
      </c>
      <c r="S27" s="28" t="s">
        <v>158</v>
      </c>
      <c r="T27" s="28" t="s">
        <v>64</v>
      </c>
      <c r="U27" s="28">
        <v>10</v>
      </c>
      <c r="V27" s="28">
        <v>24</v>
      </c>
      <c r="W27" s="38">
        <v>-6.7999999999999999E-5</v>
      </c>
      <c r="X27" s="28">
        <v>6</v>
      </c>
      <c r="Y27" s="39">
        <v>-6.4999999999999994E-5</v>
      </c>
      <c r="Z27" s="28" t="s">
        <v>65</v>
      </c>
    </row>
    <row r="28" spans="2:26" x14ac:dyDescent="0.2">
      <c r="B28" s="28" t="s">
        <v>134</v>
      </c>
      <c r="C28" s="28">
        <v>515</v>
      </c>
      <c r="D28" s="28" t="s">
        <v>128</v>
      </c>
      <c r="E28" s="28" t="s">
        <v>107</v>
      </c>
      <c r="F28" s="28" t="s">
        <v>159</v>
      </c>
      <c r="G28" s="28" t="s">
        <v>63</v>
      </c>
      <c r="H28" s="28">
        <v>60</v>
      </c>
      <c r="I28" s="28">
        <v>24</v>
      </c>
      <c r="J28" s="38">
        <v>-5.5000000000000002E-5</v>
      </c>
      <c r="K28" s="28">
        <v>6</v>
      </c>
      <c r="L28" s="39">
        <v>-5.3000000000000001E-5</v>
      </c>
      <c r="M28" s="28" t="s">
        <v>65</v>
      </c>
      <c r="O28" s="28" t="s">
        <v>134</v>
      </c>
      <c r="P28" s="28">
        <v>515</v>
      </c>
      <c r="Q28" s="28" t="s">
        <v>128</v>
      </c>
      <c r="R28" s="28" t="s">
        <v>613</v>
      </c>
      <c r="S28" s="28" t="s">
        <v>159</v>
      </c>
      <c r="T28" s="28" t="s">
        <v>63</v>
      </c>
      <c r="U28" s="28">
        <v>10</v>
      </c>
      <c r="V28" s="28">
        <v>24</v>
      </c>
      <c r="W28" s="38">
        <v>-5.5000000000000002E-5</v>
      </c>
      <c r="X28" s="28">
        <v>6</v>
      </c>
      <c r="Y28" s="39">
        <v>-5.3000000000000001E-5</v>
      </c>
      <c r="Z28" s="28" t="s">
        <v>65</v>
      </c>
    </row>
    <row r="29" spans="2:26" x14ac:dyDescent="0.2">
      <c r="B29" s="28" t="s">
        <v>134</v>
      </c>
      <c r="C29" s="28">
        <v>515</v>
      </c>
      <c r="D29" s="28" t="s">
        <v>128</v>
      </c>
      <c r="E29" s="28" t="s">
        <v>107</v>
      </c>
      <c r="F29" s="28" t="s">
        <v>160</v>
      </c>
      <c r="G29" s="28" t="s">
        <v>64</v>
      </c>
      <c r="H29" s="28">
        <v>60</v>
      </c>
      <c r="I29" s="28">
        <v>19</v>
      </c>
      <c r="J29" s="38">
        <v>-6.8999999999999997E-5</v>
      </c>
      <c r="K29" s="28">
        <v>10</v>
      </c>
      <c r="L29" s="39">
        <v>-6.6000000000000005E-5</v>
      </c>
      <c r="M29" s="28" t="s">
        <v>65</v>
      </c>
      <c r="O29" s="28" t="s">
        <v>134</v>
      </c>
      <c r="P29" s="28">
        <v>515</v>
      </c>
      <c r="Q29" s="28" t="s">
        <v>128</v>
      </c>
      <c r="R29" s="28" t="s">
        <v>613</v>
      </c>
      <c r="S29" s="28" t="s">
        <v>160</v>
      </c>
      <c r="T29" s="28" t="s">
        <v>64</v>
      </c>
      <c r="U29" s="28">
        <v>10</v>
      </c>
      <c r="V29" s="28">
        <v>19</v>
      </c>
      <c r="W29" s="38">
        <v>-6.8999999999999997E-5</v>
      </c>
      <c r="X29" s="28">
        <v>10</v>
      </c>
      <c r="Y29" s="39">
        <v>-6.6000000000000005E-5</v>
      </c>
      <c r="Z29" s="28" t="s">
        <v>65</v>
      </c>
    </row>
    <row r="30" spans="2:26" x14ac:dyDescent="0.2">
      <c r="B30" s="28" t="s">
        <v>134</v>
      </c>
      <c r="C30" s="28">
        <v>502</v>
      </c>
      <c r="D30" s="28" t="s">
        <v>129</v>
      </c>
      <c r="E30" s="28" t="s">
        <v>107</v>
      </c>
      <c r="F30" s="28" t="s">
        <v>161</v>
      </c>
      <c r="G30" s="28" t="s">
        <v>63</v>
      </c>
      <c r="H30" s="28">
        <v>60</v>
      </c>
      <c r="I30" s="28">
        <v>26</v>
      </c>
      <c r="J30" s="38">
        <v>-2.1999999999999999E-5</v>
      </c>
      <c r="K30" s="28">
        <v>1</v>
      </c>
      <c r="L30" s="39">
        <v>-2.1999999999999999E-5</v>
      </c>
      <c r="M30" s="28" t="s">
        <v>65</v>
      </c>
      <c r="O30" s="28" t="s">
        <v>134</v>
      </c>
      <c r="P30" s="28">
        <v>502</v>
      </c>
      <c r="Q30" s="28" t="s">
        <v>129</v>
      </c>
      <c r="R30" s="28" t="s">
        <v>613</v>
      </c>
      <c r="S30" s="28" t="s">
        <v>161</v>
      </c>
      <c r="T30" s="28" t="s">
        <v>63</v>
      </c>
      <c r="U30" s="28">
        <v>10</v>
      </c>
      <c r="V30" s="28">
        <v>26</v>
      </c>
      <c r="W30" s="38">
        <v>-2.1999999999999999E-5</v>
      </c>
      <c r="X30" s="28">
        <v>1</v>
      </c>
      <c r="Y30" s="39">
        <v>-2.1999999999999999E-5</v>
      </c>
      <c r="Z30" s="28" t="s">
        <v>65</v>
      </c>
    </row>
    <row r="31" spans="2:26" x14ac:dyDescent="0.2">
      <c r="B31" s="28" t="s">
        <v>134</v>
      </c>
      <c r="C31" s="28">
        <v>502</v>
      </c>
      <c r="D31" s="28" t="s">
        <v>129</v>
      </c>
      <c r="E31" s="28" t="s">
        <v>107</v>
      </c>
      <c r="F31" s="28" t="s">
        <v>162</v>
      </c>
      <c r="G31" s="28" t="s">
        <v>64</v>
      </c>
      <c r="H31" s="28">
        <v>60</v>
      </c>
      <c r="I31" s="28">
        <v>19</v>
      </c>
      <c r="J31" s="38">
        <v>-5.5999999999999999E-5</v>
      </c>
      <c r="K31" s="28">
        <v>12</v>
      </c>
      <c r="L31" s="39">
        <v>-5.3999999999999998E-5</v>
      </c>
      <c r="M31" s="28" t="s">
        <v>65</v>
      </c>
      <c r="O31" s="28" t="s">
        <v>134</v>
      </c>
      <c r="P31" s="28">
        <v>502</v>
      </c>
      <c r="Q31" s="28" t="s">
        <v>129</v>
      </c>
      <c r="R31" s="28" t="s">
        <v>613</v>
      </c>
      <c r="S31" s="28" t="s">
        <v>162</v>
      </c>
      <c r="T31" s="28" t="s">
        <v>64</v>
      </c>
      <c r="U31" s="28">
        <v>10</v>
      </c>
      <c r="V31" s="28">
        <v>19</v>
      </c>
      <c r="W31" s="38">
        <v>-5.5999999999999999E-5</v>
      </c>
      <c r="X31" s="28">
        <v>12</v>
      </c>
      <c r="Y31" s="39">
        <v>-5.3999999999999998E-5</v>
      </c>
      <c r="Z31" s="28" t="s">
        <v>65</v>
      </c>
    </row>
    <row r="32" spans="2:26" x14ac:dyDescent="0.2">
      <c r="B32" s="28" t="s">
        <v>134</v>
      </c>
      <c r="C32" s="28">
        <v>517</v>
      </c>
      <c r="D32" s="28" t="s">
        <v>128</v>
      </c>
      <c r="E32" s="28" t="s">
        <v>107</v>
      </c>
      <c r="F32" s="28" t="s">
        <v>163</v>
      </c>
      <c r="G32" s="28" t="s">
        <v>63</v>
      </c>
      <c r="H32" s="28">
        <v>60</v>
      </c>
      <c r="I32" s="28">
        <v>24</v>
      </c>
      <c r="J32" s="38">
        <v>-2.8E-5</v>
      </c>
      <c r="K32" s="28">
        <v>6</v>
      </c>
      <c r="L32" s="39">
        <v>-2.8E-5</v>
      </c>
      <c r="M32" s="28" t="s">
        <v>65</v>
      </c>
      <c r="O32" s="28" t="s">
        <v>134</v>
      </c>
      <c r="P32" s="28">
        <v>517</v>
      </c>
      <c r="Q32" s="28" t="s">
        <v>128</v>
      </c>
      <c r="R32" s="28" t="s">
        <v>613</v>
      </c>
      <c r="S32" s="28" t="s">
        <v>163</v>
      </c>
      <c r="T32" s="28" t="s">
        <v>63</v>
      </c>
      <c r="U32" s="28">
        <v>10</v>
      </c>
      <c r="V32" s="28">
        <v>24</v>
      </c>
      <c r="W32" s="38">
        <v>-2.8E-5</v>
      </c>
      <c r="X32" s="28">
        <v>6</v>
      </c>
      <c r="Y32" s="39">
        <v>-2.8E-5</v>
      </c>
      <c r="Z32" s="28" t="s">
        <v>65</v>
      </c>
    </row>
    <row r="33" spans="2:26" x14ac:dyDescent="0.2">
      <c r="B33" s="28" t="s">
        <v>134</v>
      </c>
      <c r="C33" s="28">
        <v>517</v>
      </c>
      <c r="D33" s="28" t="s">
        <v>128</v>
      </c>
      <c r="E33" s="28" t="s">
        <v>107</v>
      </c>
      <c r="F33" s="28" t="s">
        <v>164</v>
      </c>
      <c r="G33" s="28" t="s">
        <v>64</v>
      </c>
      <c r="H33" s="28">
        <v>60</v>
      </c>
      <c r="I33" s="28">
        <v>19</v>
      </c>
      <c r="J33" s="38">
        <v>-5.1E-5</v>
      </c>
      <c r="K33" s="28">
        <v>6</v>
      </c>
      <c r="L33" s="39">
        <v>-5.0000000000000002E-5</v>
      </c>
      <c r="M33" s="28" t="s">
        <v>65</v>
      </c>
      <c r="O33" s="28" t="s">
        <v>134</v>
      </c>
      <c r="P33" s="28">
        <v>517</v>
      </c>
      <c r="Q33" s="28" t="s">
        <v>128</v>
      </c>
      <c r="R33" s="28" t="s">
        <v>613</v>
      </c>
      <c r="S33" s="28" t="s">
        <v>164</v>
      </c>
      <c r="T33" s="28" t="s">
        <v>64</v>
      </c>
      <c r="U33" s="28">
        <v>10</v>
      </c>
      <c r="V33" s="28">
        <v>19</v>
      </c>
      <c r="W33" s="38">
        <v>-5.1E-5</v>
      </c>
      <c r="X33" s="28">
        <v>6</v>
      </c>
      <c r="Y33" s="39">
        <v>-5.0000000000000002E-5</v>
      </c>
      <c r="Z33" s="28" t="s">
        <v>65</v>
      </c>
    </row>
    <row r="34" spans="2:26" x14ac:dyDescent="0.2">
      <c r="B34" s="28" t="s">
        <v>134</v>
      </c>
      <c r="C34" s="28">
        <v>518</v>
      </c>
      <c r="D34" s="28" t="s">
        <v>128</v>
      </c>
      <c r="E34" s="28" t="s">
        <v>107</v>
      </c>
      <c r="F34" s="28" t="s">
        <v>165</v>
      </c>
      <c r="G34" s="28" t="s">
        <v>63</v>
      </c>
      <c r="H34" s="28">
        <v>60</v>
      </c>
      <c r="I34" s="28">
        <v>19</v>
      </c>
      <c r="J34" s="38">
        <v>-2.8E-5</v>
      </c>
      <c r="K34" s="28">
        <v>10</v>
      </c>
      <c r="L34" s="39">
        <v>-2.8E-5</v>
      </c>
      <c r="M34" s="28" t="s">
        <v>65</v>
      </c>
      <c r="O34" s="28" t="s">
        <v>134</v>
      </c>
      <c r="P34" s="28">
        <v>518</v>
      </c>
      <c r="Q34" s="28" t="s">
        <v>128</v>
      </c>
      <c r="R34" s="28" t="s">
        <v>613</v>
      </c>
      <c r="S34" s="28" t="s">
        <v>165</v>
      </c>
      <c r="T34" s="28" t="s">
        <v>63</v>
      </c>
      <c r="U34" s="28">
        <v>10</v>
      </c>
      <c r="V34" s="28">
        <v>19</v>
      </c>
      <c r="W34" s="38">
        <v>-2.8E-5</v>
      </c>
      <c r="X34" s="28">
        <v>10</v>
      </c>
      <c r="Y34" s="39">
        <v>-2.8E-5</v>
      </c>
      <c r="Z34" s="28" t="s">
        <v>65</v>
      </c>
    </row>
    <row r="35" spans="2:26" x14ac:dyDescent="0.2">
      <c r="B35" s="28" t="s">
        <v>134</v>
      </c>
      <c r="C35" s="28">
        <v>518</v>
      </c>
      <c r="D35" s="28" t="s">
        <v>128</v>
      </c>
      <c r="E35" s="28" t="s">
        <v>107</v>
      </c>
      <c r="F35" s="28" t="s">
        <v>166</v>
      </c>
      <c r="G35" s="28" t="s">
        <v>64</v>
      </c>
      <c r="H35" s="28">
        <v>60</v>
      </c>
      <c r="I35" s="28">
        <v>19</v>
      </c>
      <c r="J35" s="38">
        <v>-5.1E-5</v>
      </c>
      <c r="K35" s="28">
        <v>6</v>
      </c>
      <c r="L35" s="39">
        <v>-5.0000000000000002E-5</v>
      </c>
      <c r="M35" s="28" t="s">
        <v>65</v>
      </c>
      <c r="O35" s="28" t="s">
        <v>134</v>
      </c>
      <c r="P35" s="28">
        <v>518</v>
      </c>
      <c r="Q35" s="28" t="s">
        <v>128</v>
      </c>
      <c r="R35" s="28" t="s">
        <v>613</v>
      </c>
      <c r="S35" s="28" t="s">
        <v>166</v>
      </c>
      <c r="T35" s="28" t="s">
        <v>64</v>
      </c>
      <c r="U35" s="28">
        <v>10</v>
      </c>
      <c r="V35" s="28">
        <v>19</v>
      </c>
      <c r="W35" s="38">
        <v>-5.1E-5</v>
      </c>
      <c r="X35" s="28">
        <v>6</v>
      </c>
      <c r="Y35" s="39">
        <v>-5.0000000000000002E-5</v>
      </c>
      <c r="Z35" s="28" t="s">
        <v>65</v>
      </c>
    </row>
    <row r="36" spans="2:26" x14ac:dyDescent="0.2">
      <c r="B36" s="28" t="s">
        <v>134</v>
      </c>
      <c r="C36" s="28">
        <v>504</v>
      </c>
      <c r="D36" s="28" t="s">
        <v>129</v>
      </c>
      <c r="E36" s="28" t="s">
        <v>107</v>
      </c>
      <c r="F36" s="28" t="s">
        <v>167</v>
      </c>
      <c r="G36" s="28" t="s">
        <v>63</v>
      </c>
      <c r="H36" s="28">
        <v>60</v>
      </c>
      <c r="I36" s="28">
        <v>21</v>
      </c>
      <c r="J36" s="38">
        <v>-2.1999999999999999E-5</v>
      </c>
      <c r="K36" s="28">
        <v>6</v>
      </c>
      <c r="L36" s="39">
        <v>-2.1999999999999999E-5</v>
      </c>
      <c r="M36" s="28" t="s">
        <v>65</v>
      </c>
      <c r="O36" s="28" t="s">
        <v>134</v>
      </c>
      <c r="P36" s="28">
        <v>504</v>
      </c>
      <c r="Q36" s="28" t="s">
        <v>129</v>
      </c>
      <c r="R36" s="28" t="s">
        <v>613</v>
      </c>
      <c r="S36" s="28" t="s">
        <v>167</v>
      </c>
      <c r="T36" s="28" t="s">
        <v>63</v>
      </c>
      <c r="U36" s="28">
        <v>10</v>
      </c>
      <c r="V36" s="28">
        <v>21</v>
      </c>
      <c r="W36" s="38">
        <v>-2.1999999999999999E-5</v>
      </c>
      <c r="X36" s="28">
        <v>6</v>
      </c>
      <c r="Y36" s="39">
        <v>-2.1999999999999999E-5</v>
      </c>
      <c r="Z36" s="28" t="s">
        <v>65</v>
      </c>
    </row>
    <row r="37" spans="2:26" x14ac:dyDescent="0.2">
      <c r="B37" s="28" t="s">
        <v>134</v>
      </c>
      <c r="C37" s="28">
        <v>504</v>
      </c>
      <c r="D37" s="28" t="s">
        <v>129</v>
      </c>
      <c r="E37" s="28" t="s">
        <v>107</v>
      </c>
      <c r="F37" s="28" t="s">
        <v>168</v>
      </c>
      <c r="G37" s="28" t="s">
        <v>64</v>
      </c>
      <c r="H37" s="28">
        <v>60</v>
      </c>
      <c r="I37" s="28">
        <v>24</v>
      </c>
      <c r="J37" s="38">
        <v>-5.5999999999999999E-5</v>
      </c>
      <c r="K37" s="28">
        <v>7</v>
      </c>
      <c r="L37" s="39">
        <v>-5.3999999999999998E-5</v>
      </c>
      <c r="M37" s="28" t="s">
        <v>65</v>
      </c>
      <c r="O37" s="28" t="s">
        <v>134</v>
      </c>
      <c r="P37" s="28">
        <v>504</v>
      </c>
      <c r="Q37" s="28" t="s">
        <v>129</v>
      </c>
      <c r="R37" s="28" t="s">
        <v>613</v>
      </c>
      <c r="S37" s="28" t="s">
        <v>168</v>
      </c>
      <c r="T37" s="28" t="s">
        <v>64</v>
      </c>
      <c r="U37" s="28">
        <v>10</v>
      </c>
      <c r="V37" s="28">
        <v>24</v>
      </c>
      <c r="W37" s="38">
        <v>-5.5999999999999999E-5</v>
      </c>
      <c r="X37" s="28">
        <v>7</v>
      </c>
      <c r="Y37" s="39">
        <v>-5.3999999999999998E-5</v>
      </c>
      <c r="Z37" s="28" t="s">
        <v>65</v>
      </c>
    </row>
    <row r="38" spans="2:26" x14ac:dyDescent="0.2">
      <c r="B38" s="28" t="s">
        <v>134</v>
      </c>
      <c r="C38" s="28">
        <v>513</v>
      </c>
      <c r="D38" s="28" t="s">
        <v>128</v>
      </c>
      <c r="E38" s="28" t="s">
        <v>107</v>
      </c>
      <c r="F38" s="28" t="s">
        <v>169</v>
      </c>
      <c r="G38" s="28" t="s">
        <v>63</v>
      </c>
      <c r="H38" s="28">
        <v>60</v>
      </c>
      <c r="I38" s="28">
        <v>19</v>
      </c>
      <c r="J38" s="38">
        <v>-5.5000000000000002E-5</v>
      </c>
      <c r="K38" s="28">
        <v>10</v>
      </c>
      <c r="L38" s="39">
        <v>-5.3000000000000001E-5</v>
      </c>
      <c r="M38" s="28" t="s">
        <v>65</v>
      </c>
      <c r="O38" s="28" t="s">
        <v>134</v>
      </c>
      <c r="P38" s="28">
        <v>513</v>
      </c>
      <c r="Q38" s="28" t="s">
        <v>128</v>
      </c>
      <c r="R38" s="28" t="s">
        <v>613</v>
      </c>
      <c r="S38" s="28" t="s">
        <v>169</v>
      </c>
      <c r="T38" s="28" t="s">
        <v>63</v>
      </c>
      <c r="U38" s="28">
        <v>10</v>
      </c>
      <c r="V38" s="28">
        <v>19</v>
      </c>
      <c r="W38" s="38">
        <v>-5.5000000000000002E-5</v>
      </c>
      <c r="X38" s="28">
        <v>10</v>
      </c>
      <c r="Y38" s="39">
        <v>-5.3000000000000001E-5</v>
      </c>
      <c r="Z38" s="28" t="s">
        <v>65</v>
      </c>
    </row>
    <row r="39" spans="2:26" x14ac:dyDescent="0.2">
      <c r="B39" s="28" t="s">
        <v>134</v>
      </c>
      <c r="C39" s="28">
        <v>513</v>
      </c>
      <c r="D39" s="28" t="s">
        <v>128</v>
      </c>
      <c r="E39" s="28" t="s">
        <v>107</v>
      </c>
      <c r="F39" s="28" t="s">
        <v>170</v>
      </c>
      <c r="G39" s="28" t="s">
        <v>64</v>
      </c>
      <c r="H39" s="28">
        <v>60</v>
      </c>
      <c r="I39" s="28">
        <v>24</v>
      </c>
      <c r="J39" s="38">
        <v>-6.8999999999999997E-5</v>
      </c>
      <c r="K39" s="28">
        <v>6</v>
      </c>
      <c r="L39" s="39">
        <v>-6.6000000000000005E-5</v>
      </c>
      <c r="M39" s="28" t="s">
        <v>65</v>
      </c>
      <c r="O39" s="28" t="s">
        <v>134</v>
      </c>
      <c r="P39" s="28">
        <v>513</v>
      </c>
      <c r="Q39" s="28" t="s">
        <v>128</v>
      </c>
      <c r="R39" s="28" t="s">
        <v>613</v>
      </c>
      <c r="S39" s="28" t="s">
        <v>170</v>
      </c>
      <c r="T39" s="28" t="s">
        <v>64</v>
      </c>
      <c r="U39" s="28">
        <v>10</v>
      </c>
      <c r="V39" s="28">
        <v>24</v>
      </c>
      <c r="W39" s="38">
        <v>-6.8999999999999997E-5</v>
      </c>
      <c r="X39" s="28">
        <v>6</v>
      </c>
      <c r="Y39" s="39">
        <v>-6.6000000000000005E-5</v>
      </c>
      <c r="Z39" s="28" t="s">
        <v>65</v>
      </c>
    </row>
    <row r="40" spans="2:26" x14ac:dyDescent="0.2">
      <c r="B40" s="28" t="s">
        <v>134</v>
      </c>
      <c r="C40" s="28">
        <v>497</v>
      </c>
      <c r="D40" s="28" t="s">
        <v>127</v>
      </c>
      <c r="E40" s="28" t="s">
        <v>107</v>
      </c>
      <c r="F40" s="28" t="s">
        <v>171</v>
      </c>
      <c r="G40" s="28" t="s">
        <v>63</v>
      </c>
      <c r="H40" s="28">
        <v>60</v>
      </c>
      <c r="I40" s="28">
        <v>24</v>
      </c>
      <c r="J40" s="38">
        <v>-4.3999999999999999E-5</v>
      </c>
      <c r="K40" s="28">
        <v>1</v>
      </c>
      <c r="L40" s="39">
        <v>-4.1999999999999998E-5</v>
      </c>
      <c r="M40" s="28" t="s">
        <v>65</v>
      </c>
      <c r="O40" s="28" t="s">
        <v>134</v>
      </c>
      <c r="P40" s="28">
        <v>497</v>
      </c>
      <c r="Q40" s="28" t="s">
        <v>127</v>
      </c>
      <c r="R40" s="28" t="s">
        <v>613</v>
      </c>
      <c r="S40" s="28" t="s">
        <v>171</v>
      </c>
      <c r="T40" s="28" t="s">
        <v>63</v>
      </c>
      <c r="U40" s="28">
        <v>10</v>
      </c>
      <c r="V40" s="28">
        <v>24</v>
      </c>
      <c r="W40" s="38">
        <v>-4.3999999999999999E-5</v>
      </c>
      <c r="X40" s="28">
        <v>1</v>
      </c>
      <c r="Y40" s="39">
        <v>-4.1999999999999998E-5</v>
      </c>
      <c r="Z40" s="28" t="s">
        <v>65</v>
      </c>
    </row>
    <row r="41" spans="2:26" x14ac:dyDescent="0.2">
      <c r="B41" s="28" t="s">
        <v>134</v>
      </c>
      <c r="C41" s="28">
        <v>497</v>
      </c>
      <c r="D41" s="28" t="s">
        <v>127</v>
      </c>
      <c r="E41" s="28" t="s">
        <v>107</v>
      </c>
      <c r="F41" s="28" t="s">
        <v>172</v>
      </c>
      <c r="G41" s="28" t="s">
        <v>64</v>
      </c>
      <c r="H41" s="28">
        <v>60</v>
      </c>
      <c r="I41" s="28">
        <v>17</v>
      </c>
      <c r="J41" s="38">
        <v>-7.7000000000000001E-5</v>
      </c>
      <c r="K41" s="28">
        <v>10</v>
      </c>
      <c r="L41" s="39">
        <v>-7.2999999999999999E-5</v>
      </c>
      <c r="M41" s="28" t="s">
        <v>65</v>
      </c>
      <c r="O41" s="28" t="s">
        <v>134</v>
      </c>
      <c r="P41" s="28">
        <v>497</v>
      </c>
      <c r="Q41" s="28" t="s">
        <v>127</v>
      </c>
      <c r="R41" s="28" t="s">
        <v>613</v>
      </c>
      <c r="S41" s="28" t="s">
        <v>172</v>
      </c>
      <c r="T41" s="28" t="s">
        <v>64</v>
      </c>
      <c r="U41" s="28">
        <v>10</v>
      </c>
      <c r="V41" s="28">
        <v>17</v>
      </c>
      <c r="W41" s="38">
        <v>-7.7000000000000001E-5</v>
      </c>
      <c r="X41" s="28">
        <v>10</v>
      </c>
      <c r="Y41" s="39">
        <v>-7.2999999999999999E-5</v>
      </c>
      <c r="Z41" s="28" t="s">
        <v>65</v>
      </c>
    </row>
    <row r="42" spans="2:26" x14ac:dyDescent="0.2">
      <c r="B42" s="28" t="s">
        <v>134</v>
      </c>
      <c r="C42" s="28">
        <v>509</v>
      </c>
      <c r="D42" s="28" t="s">
        <v>128</v>
      </c>
      <c r="E42" s="28" t="s">
        <v>107</v>
      </c>
      <c r="F42" s="28" t="s">
        <v>173</v>
      </c>
      <c r="G42" s="28" t="s">
        <v>63</v>
      </c>
      <c r="H42" s="28">
        <v>60</v>
      </c>
      <c r="I42" s="28">
        <v>26</v>
      </c>
      <c r="J42" s="38">
        <v>-2.8E-5</v>
      </c>
      <c r="K42" s="28">
        <v>1</v>
      </c>
      <c r="L42" s="39">
        <v>-2.6999999999999999E-5</v>
      </c>
      <c r="M42" s="28" t="s">
        <v>65</v>
      </c>
      <c r="O42" s="28" t="s">
        <v>134</v>
      </c>
      <c r="P42" s="28">
        <v>509</v>
      </c>
      <c r="Q42" s="28" t="s">
        <v>128</v>
      </c>
      <c r="R42" s="28" t="s">
        <v>613</v>
      </c>
      <c r="S42" s="28" t="s">
        <v>173</v>
      </c>
      <c r="T42" s="28" t="s">
        <v>63</v>
      </c>
      <c r="U42" s="28">
        <v>10</v>
      </c>
      <c r="V42" s="28">
        <v>26</v>
      </c>
      <c r="W42" s="38">
        <v>-2.8E-5</v>
      </c>
      <c r="X42" s="28">
        <v>1</v>
      </c>
      <c r="Y42" s="39">
        <v>-2.6999999999999999E-5</v>
      </c>
      <c r="Z42" s="28" t="s">
        <v>65</v>
      </c>
    </row>
    <row r="43" spans="2:26" x14ac:dyDescent="0.2">
      <c r="B43" s="28" t="s">
        <v>134</v>
      </c>
      <c r="C43" s="28">
        <v>509</v>
      </c>
      <c r="D43" s="28" t="s">
        <v>128</v>
      </c>
      <c r="E43" s="28" t="s">
        <v>107</v>
      </c>
      <c r="F43" s="28" t="s">
        <v>174</v>
      </c>
      <c r="G43" s="28" t="s">
        <v>64</v>
      </c>
      <c r="H43" s="28">
        <v>60</v>
      </c>
      <c r="I43" s="28">
        <v>19</v>
      </c>
      <c r="J43" s="38">
        <v>-7.2000000000000002E-5</v>
      </c>
      <c r="K43" s="28">
        <v>10</v>
      </c>
      <c r="L43" s="39">
        <v>-6.9999999999999994E-5</v>
      </c>
      <c r="M43" s="28" t="s">
        <v>65</v>
      </c>
      <c r="O43" s="28" t="s">
        <v>134</v>
      </c>
      <c r="P43" s="28">
        <v>509</v>
      </c>
      <c r="Q43" s="28" t="s">
        <v>128</v>
      </c>
      <c r="R43" s="28" t="s">
        <v>613</v>
      </c>
      <c r="S43" s="28" t="s">
        <v>174</v>
      </c>
      <c r="T43" s="28" t="s">
        <v>64</v>
      </c>
      <c r="U43" s="28">
        <v>10</v>
      </c>
      <c r="V43" s="28">
        <v>19</v>
      </c>
      <c r="W43" s="38">
        <v>-7.2000000000000002E-5</v>
      </c>
      <c r="X43" s="28">
        <v>10</v>
      </c>
      <c r="Y43" s="39">
        <v>-6.9999999999999994E-5</v>
      </c>
      <c r="Z43" s="28" t="s">
        <v>65</v>
      </c>
    </row>
    <row r="44" spans="2:26" x14ac:dyDescent="0.2">
      <c r="B44" s="28" t="s">
        <v>134</v>
      </c>
      <c r="C44" s="28">
        <v>505</v>
      </c>
      <c r="D44" s="28" t="s">
        <v>129</v>
      </c>
      <c r="E44" s="28" t="s">
        <v>107</v>
      </c>
      <c r="F44" s="28" t="s">
        <v>175</v>
      </c>
      <c r="G44" s="28" t="s">
        <v>63</v>
      </c>
      <c r="H44" s="28">
        <v>60</v>
      </c>
      <c r="I44" s="28">
        <v>26</v>
      </c>
      <c r="J44" s="38">
        <v>-4.1E-5</v>
      </c>
      <c r="K44" s="28">
        <v>1</v>
      </c>
      <c r="L44" s="39">
        <v>-3.8999999999999999E-5</v>
      </c>
      <c r="M44" s="28" t="s">
        <v>65</v>
      </c>
      <c r="O44" s="28" t="s">
        <v>134</v>
      </c>
      <c r="P44" s="28">
        <v>505</v>
      </c>
      <c r="Q44" s="28" t="s">
        <v>129</v>
      </c>
      <c r="R44" s="28" t="s">
        <v>613</v>
      </c>
      <c r="S44" s="28" t="s">
        <v>175</v>
      </c>
      <c r="T44" s="28" t="s">
        <v>63</v>
      </c>
      <c r="U44" s="28">
        <v>10</v>
      </c>
      <c r="V44" s="28">
        <v>26</v>
      </c>
      <c r="W44" s="38">
        <v>-4.1E-5</v>
      </c>
      <c r="X44" s="28">
        <v>1</v>
      </c>
      <c r="Y44" s="39">
        <v>-3.8999999999999999E-5</v>
      </c>
      <c r="Z44" s="28" t="s">
        <v>65</v>
      </c>
    </row>
    <row r="45" spans="2:26" x14ac:dyDescent="0.2">
      <c r="B45" s="28" t="s">
        <v>134</v>
      </c>
      <c r="C45" s="28">
        <v>505</v>
      </c>
      <c r="D45" s="28" t="s">
        <v>129</v>
      </c>
      <c r="E45" s="28" t="s">
        <v>107</v>
      </c>
      <c r="F45" s="28" t="s">
        <v>176</v>
      </c>
      <c r="G45" s="28" t="s">
        <v>64</v>
      </c>
      <c r="H45" s="28">
        <v>60</v>
      </c>
      <c r="I45" s="28">
        <v>19</v>
      </c>
      <c r="J45" s="38">
        <v>-7.8999999999999996E-5</v>
      </c>
      <c r="K45" s="28">
        <v>7</v>
      </c>
      <c r="L45" s="39">
        <v>-7.4999999999999993E-5</v>
      </c>
      <c r="M45" s="28" t="s">
        <v>65</v>
      </c>
      <c r="O45" s="28" t="s">
        <v>134</v>
      </c>
      <c r="P45" s="28">
        <v>505</v>
      </c>
      <c r="Q45" s="28" t="s">
        <v>129</v>
      </c>
      <c r="R45" s="28" t="s">
        <v>613</v>
      </c>
      <c r="S45" s="28" t="s">
        <v>176</v>
      </c>
      <c r="T45" s="28" t="s">
        <v>64</v>
      </c>
      <c r="U45" s="28">
        <v>10</v>
      </c>
      <c r="V45" s="28">
        <v>19</v>
      </c>
      <c r="W45" s="38">
        <v>-7.8999999999999996E-5</v>
      </c>
      <c r="X45" s="28">
        <v>7</v>
      </c>
      <c r="Y45" s="39">
        <v>-7.4999999999999993E-5</v>
      </c>
      <c r="Z45" s="28" t="s">
        <v>65</v>
      </c>
    </row>
    <row r="46" spans="2:26" x14ac:dyDescent="0.2">
      <c r="B46" s="28" t="s">
        <v>134</v>
      </c>
      <c r="C46" s="28">
        <v>506</v>
      </c>
      <c r="D46" s="28" t="s">
        <v>129</v>
      </c>
      <c r="E46" s="28" t="s">
        <v>107</v>
      </c>
      <c r="F46" s="28" t="s">
        <v>177</v>
      </c>
      <c r="G46" s="28" t="s">
        <v>63</v>
      </c>
      <c r="H46" s="28">
        <v>60</v>
      </c>
      <c r="I46" s="28">
        <v>21</v>
      </c>
      <c r="J46" s="38">
        <v>-4.0000000000000003E-5</v>
      </c>
      <c r="K46" s="28">
        <v>1</v>
      </c>
      <c r="L46" s="39">
        <v>-3.8999999999999999E-5</v>
      </c>
      <c r="M46" s="28" t="s">
        <v>65</v>
      </c>
      <c r="O46" s="28" t="s">
        <v>134</v>
      </c>
      <c r="P46" s="28">
        <v>506</v>
      </c>
      <c r="Q46" s="28" t="s">
        <v>129</v>
      </c>
      <c r="R46" s="28" t="s">
        <v>613</v>
      </c>
      <c r="S46" s="28" t="s">
        <v>177</v>
      </c>
      <c r="T46" s="28" t="s">
        <v>63</v>
      </c>
      <c r="U46" s="28">
        <v>10</v>
      </c>
      <c r="V46" s="28">
        <v>21</v>
      </c>
      <c r="W46" s="38">
        <v>-4.0000000000000003E-5</v>
      </c>
      <c r="X46" s="28">
        <v>1</v>
      </c>
      <c r="Y46" s="39">
        <v>-3.8999999999999999E-5</v>
      </c>
      <c r="Z46" s="28" t="s">
        <v>65</v>
      </c>
    </row>
    <row r="47" spans="2:26" x14ac:dyDescent="0.2">
      <c r="B47" s="28" t="s">
        <v>134</v>
      </c>
      <c r="C47" s="28">
        <v>506</v>
      </c>
      <c r="D47" s="28" t="s">
        <v>129</v>
      </c>
      <c r="E47" s="28" t="s">
        <v>107</v>
      </c>
      <c r="F47" s="28" t="s">
        <v>178</v>
      </c>
      <c r="G47" s="28" t="s">
        <v>64</v>
      </c>
      <c r="H47" s="28">
        <v>60</v>
      </c>
      <c r="I47" s="28">
        <v>19</v>
      </c>
      <c r="J47" s="38">
        <v>-7.8999999999999996E-5</v>
      </c>
      <c r="K47" s="28">
        <v>7</v>
      </c>
      <c r="L47" s="39">
        <v>-7.4999999999999993E-5</v>
      </c>
      <c r="M47" s="28" t="s">
        <v>65</v>
      </c>
      <c r="O47" s="28" t="s">
        <v>134</v>
      </c>
      <c r="P47" s="28">
        <v>506</v>
      </c>
      <c r="Q47" s="28" t="s">
        <v>129</v>
      </c>
      <c r="R47" s="28" t="s">
        <v>613</v>
      </c>
      <c r="S47" s="28" t="s">
        <v>178</v>
      </c>
      <c r="T47" s="28" t="s">
        <v>64</v>
      </c>
      <c r="U47" s="28">
        <v>10</v>
      </c>
      <c r="V47" s="28">
        <v>19</v>
      </c>
      <c r="W47" s="38">
        <v>-7.8999999999999996E-5</v>
      </c>
      <c r="X47" s="28">
        <v>7</v>
      </c>
      <c r="Y47" s="39">
        <v>-7.4999999999999993E-5</v>
      </c>
      <c r="Z47" s="28" t="s">
        <v>65</v>
      </c>
    </row>
    <row r="48" spans="2:26" x14ac:dyDescent="0.2">
      <c r="B48" s="28" t="s">
        <v>134</v>
      </c>
      <c r="C48" s="28">
        <v>510</v>
      </c>
      <c r="D48" s="28" t="s">
        <v>128</v>
      </c>
      <c r="E48" s="28" t="s">
        <v>107</v>
      </c>
      <c r="F48" s="28" t="s">
        <v>179</v>
      </c>
      <c r="G48" s="28" t="s">
        <v>63</v>
      </c>
      <c r="H48" s="28">
        <v>60</v>
      </c>
      <c r="I48" s="28">
        <v>21</v>
      </c>
      <c r="J48" s="38">
        <v>-2.8E-5</v>
      </c>
      <c r="K48" s="28">
        <v>3</v>
      </c>
      <c r="L48" s="39">
        <v>-2.6999999999999999E-5</v>
      </c>
      <c r="M48" s="28" t="s">
        <v>65</v>
      </c>
      <c r="O48" s="28" t="s">
        <v>134</v>
      </c>
      <c r="P48" s="28">
        <v>510</v>
      </c>
      <c r="Q48" s="28" t="s">
        <v>128</v>
      </c>
      <c r="R48" s="28" t="s">
        <v>613</v>
      </c>
      <c r="S48" s="28" t="s">
        <v>179</v>
      </c>
      <c r="T48" s="28" t="s">
        <v>63</v>
      </c>
      <c r="U48" s="28">
        <v>10</v>
      </c>
      <c r="V48" s="28">
        <v>21</v>
      </c>
      <c r="W48" s="38">
        <v>-2.8E-5</v>
      </c>
      <c r="X48" s="28">
        <v>3</v>
      </c>
      <c r="Y48" s="39">
        <v>-2.6999999999999999E-5</v>
      </c>
      <c r="Z48" s="28" t="s">
        <v>65</v>
      </c>
    </row>
    <row r="49" spans="2:26" x14ac:dyDescent="0.2">
      <c r="B49" s="28" t="s">
        <v>134</v>
      </c>
      <c r="C49" s="28">
        <v>510</v>
      </c>
      <c r="D49" s="28" t="s">
        <v>128</v>
      </c>
      <c r="E49" s="28" t="s">
        <v>107</v>
      </c>
      <c r="F49" s="28" t="s">
        <v>180</v>
      </c>
      <c r="G49" s="28" t="s">
        <v>64</v>
      </c>
      <c r="H49" s="28">
        <v>60</v>
      </c>
      <c r="I49" s="28">
        <v>24</v>
      </c>
      <c r="J49" s="38">
        <v>-7.2000000000000002E-5</v>
      </c>
      <c r="K49" s="28">
        <v>6</v>
      </c>
      <c r="L49" s="39">
        <v>-6.9999999999999994E-5</v>
      </c>
      <c r="M49" s="28" t="s">
        <v>65</v>
      </c>
      <c r="O49" s="28" t="s">
        <v>134</v>
      </c>
      <c r="P49" s="28">
        <v>510</v>
      </c>
      <c r="Q49" s="28" t="s">
        <v>128</v>
      </c>
      <c r="R49" s="28" t="s">
        <v>613</v>
      </c>
      <c r="S49" s="28" t="s">
        <v>180</v>
      </c>
      <c r="T49" s="28" t="s">
        <v>64</v>
      </c>
      <c r="U49" s="28">
        <v>10</v>
      </c>
      <c r="V49" s="28">
        <v>24</v>
      </c>
      <c r="W49" s="38">
        <v>-7.2000000000000002E-5</v>
      </c>
      <c r="X49" s="28">
        <v>6</v>
      </c>
      <c r="Y49" s="39">
        <v>-6.9999999999999994E-5</v>
      </c>
      <c r="Z49" s="28" t="s">
        <v>65</v>
      </c>
    </row>
    <row r="50" spans="2:26" x14ac:dyDescent="0.2">
      <c r="B50" s="28" t="s">
        <v>134</v>
      </c>
      <c r="C50" s="28">
        <v>498</v>
      </c>
      <c r="D50" s="28" t="s">
        <v>127</v>
      </c>
      <c r="E50" s="28" t="s">
        <v>107</v>
      </c>
      <c r="F50" s="28" t="s">
        <v>181</v>
      </c>
      <c r="G50" s="28" t="s">
        <v>63</v>
      </c>
      <c r="H50" s="28">
        <v>60</v>
      </c>
      <c r="I50" s="28">
        <v>19</v>
      </c>
      <c r="J50" s="38">
        <v>-4.3999999999999999E-5</v>
      </c>
      <c r="K50" s="28">
        <v>5</v>
      </c>
      <c r="L50" s="39">
        <v>-4.1999999999999998E-5</v>
      </c>
      <c r="M50" s="28" t="s">
        <v>65</v>
      </c>
      <c r="O50" s="28" t="s">
        <v>134</v>
      </c>
      <c r="P50" s="28">
        <v>498</v>
      </c>
      <c r="Q50" s="28" t="s">
        <v>127</v>
      </c>
      <c r="R50" s="28" t="s">
        <v>613</v>
      </c>
      <c r="S50" s="28" t="s">
        <v>181</v>
      </c>
      <c r="T50" s="28" t="s">
        <v>63</v>
      </c>
      <c r="U50" s="28">
        <v>10</v>
      </c>
      <c r="V50" s="28">
        <v>19</v>
      </c>
      <c r="W50" s="38">
        <v>-4.3999999999999999E-5</v>
      </c>
      <c r="X50" s="28">
        <v>5</v>
      </c>
      <c r="Y50" s="39">
        <v>-4.1999999999999998E-5</v>
      </c>
      <c r="Z50" s="28" t="s">
        <v>65</v>
      </c>
    </row>
    <row r="51" spans="2:26" x14ac:dyDescent="0.2">
      <c r="B51" s="28" t="s">
        <v>134</v>
      </c>
      <c r="C51" s="28">
        <v>498</v>
      </c>
      <c r="D51" s="28" t="s">
        <v>127</v>
      </c>
      <c r="E51" s="28" t="s">
        <v>107</v>
      </c>
      <c r="F51" s="28" t="s">
        <v>182</v>
      </c>
      <c r="G51" s="28" t="s">
        <v>64</v>
      </c>
      <c r="H51" s="28">
        <v>60</v>
      </c>
      <c r="I51" s="28">
        <v>22</v>
      </c>
      <c r="J51" s="38">
        <v>-7.7000000000000001E-5</v>
      </c>
      <c r="K51" s="28">
        <v>6</v>
      </c>
      <c r="L51" s="39">
        <v>-7.2999999999999999E-5</v>
      </c>
      <c r="M51" s="28" t="s">
        <v>65</v>
      </c>
      <c r="O51" s="28" t="s">
        <v>134</v>
      </c>
      <c r="P51" s="28">
        <v>498</v>
      </c>
      <c r="Q51" s="28" t="s">
        <v>127</v>
      </c>
      <c r="R51" s="28" t="s">
        <v>613</v>
      </c>
      <c r="S51" s="28" t="s">
        <v>182</v>
      </c>
      <c r="T51" s="28" t="s">
        <v>64</v>
      </c>
      <c r="U51" s="28">
        <v>10</v>
      </c>
      <c r="V51" s="28">
        <v>22</v>
      </c>
      <c r="W51" s="38">
        <v>-7.7000000000000001E-5</v>
      </c>
      <c r="X51" s="28">
        <v>6</v>
      </c>
      <c r="Y51" s="39">
        <v>-7.2999999999999999E-5</v>
      </c>
      <c r="Z51" s="28" t="s">
        <v>65</v>
      </c>
    </row>
    <row r="52" spans="2:26" x14ac:dyDescent="0.2">
      <c r="B52" s="28" t="s">
        <v>183</v>
      </c>
      <c r="C52" s="28">
        <v>561</v>
      </c>
      <c r="D52" s="28" t="s">
        <v>127</v>
      </c>
      <c r="E52" s="28" t="s">
        <v>107</v>
      </c>
      <c r="F52" s="28" t="s">
        <v>184</v>
      </c>
      <c r="G52" s="28" t="s">
        <v>63</v>
      </c>
      <c r="H52" s="28">
        <v>60</v>
      </c>
      <c r="I52" s="28">
        <v>22</v>
      </c>
      <c r="J52" s="38">
        <v>-8.6000000000000003E-5</v>
      </c>
      <c r="K52" s="28">
        <v>6</v>
      </c>
      <c r="L52" s="39">
        <v>-8.2000000000000001E-5</v>
      </c>
      <c r="M52" s="28" t="s">
        <v>65</v>
      </c>
      <c r="O52" s="28" t="s">
        <v>183</v>
      </c>
      <c r="P52" s="28">
        <v>561</v>
      </c>
      <c r="Q52" s="28" t="s">
        <v>127</v>
      </c>
      <c r="R52" s="28" t="s">
        <v>613</v>
      </c>
      <c r="S52" s="28" t="s">
        <v>184</v>
      </c>
      <c r="T52" s="28" t="s">
        <v>63</v>
      </c>
      <c r="U52" s="28">
        <v>10</v>
      </c>
      <c r="V52" s="28">
        <v>22</v>
      </c>
      <c r="W52" s="38">
        <v>-8.6000000000000003E-5</v>
      </c>
      <c r="X52" s="28">
        <v>6</v>
      </c>
      <c r="Y52" s="39">
        <v>-8.2000000000000001E-5</v>
      </c>
      <c r="Z52" s="28" t="s">
        <v>65</v>
      </c>
    </row>
    <row r="53" spans="2:26" x14ac:dyDescent="0.2">
      <c r="B53" s="28" t="s">
        <v>183</v>
      </c>
      <c r="C53" s="28">
        <v>561</v>
      </c>
      <c r="D53" s="28" t="s">
        <v>127</v>
      </c>
      <c r="E53" s="28" t="s">
        <v>107</v>
      </c>
      <c r="F53" s="28" t="s">
        <v>185</v>
      </c>
      <c r="G53" s="28" t="s">
        <v>64</v>
      </c>
      <c r="H53" s="28">
        <v>60</v>
      </c>
      <c r="I53" s="28">
        <v>17</v>
      </c>
      <c r="J53" s="38">
        <v>-4.6999999999999997E-5</v>
      </c>
      <c r="K53" s="28">
        <v>10</v>
      </c>
      <c r="L53" s="39">
        <v>-4.5000000000000003E-5</v>
      </c>
      <c r="M53" s="28" t="s">
        <v>65</v>
      </c>
      <c r="O53" s="28" t="s">
        <v>183</v>
      </c>
      <c r="P53" s="28">
        <v>561</v>
      </c>
      <c r="Q53" s="28" t="s">
        <v>127</v>
      </c>
      <c r="R53" s="28" t="s">
        <v>613</v>
      </c>
      <c r="S53" s="28" t="s">
        <v>185</v>
      </c>
      <c r="T53" s="28" t="s">
        <v>64</v>
      </c>
      <c r="U53" s="28">
        <v>10</v>
      </c>
      <c r="V53" s="28">
        <v>17</v>
      </c>
      <c r="W53" s="38">
        <v>-4.6999999999999997E-5</v>
      </c>
      <c r="X53" s="28">
        <v>10</v>
      </c>
      <c r="Y53" s="39">
        <v>-4.5000000000000003E-5</v>
      </c>
      <c r="Z53" s="28" t="s">
        <v>65</v>
      </c>
    </row>
    <row r="54" spans="2:26" x14ac:dyDescent="0.2">
      <c r="B54" s="28" t="s">
        <v>183</v>
      </c>
      <c r="C54" s="28">
        <v>573</v>
      </c>
      <c r="D54" s="28" t="s">
        <v>128</v>
      </c>
      <c r="E54" s="28" t="s">
        <v>107</v>
      </c>
      <c r="F54" s="28" t="s">
        <v>186</v>
      </c>
      <c r="G54" s="28" t="s">
        <v>63</v>
      </c>
      <c r="H54" s="28">
        <v>60</v>
      </c>
      <c r="I54" s="28">
        <v>22</v>
      </c>
      <c r="J54" s="38">
        <v>-8.5000000000000006E-5</v>
      </c>
      <c r="K54" s="28">
        <v>6</v>
      </c>
      <c r="L54" s="39">
        <v>-8.2999999999999998E-5</v>
      </c>
      <c r="M54" s="28" t="s">
        <v>65</v>
      </c>
      <c r="O54" s="28" t="s">
        <v>183</v>
      </c>
      <c r="P54" s="28">
        <v>573</v>
      </c>
      <c r="Q54" s="28" t="s">
        <v>128</v>
      </c>
      <c r="R54" s="28" t="s">
        <v>613</v>
      </c>
      <c r="S54" s="28" t="s">
        <v>186</v>
      </c>
      <c r="T54" s="28" t="s">
        <v>63</v>
      </c>
      <c r="U54" s="28">
        <v>10</v>
      </c>
      <c r="V54" s="28">
        <v>22</v>
      </c>
      <c r="W54" s="38">
        <v>-8.5000000000000006E-5</v>
      </c>
      <c r="X54" s="28">
        <v>6</v>
      </c>
      <c r="Y54" s="39">
        <v>-8.2999999999999998E-5</v>
      </c>
      <c r="Z54" s="28" t="s">
        <v>65</v>
      </c>
    </row>
    <row r="55" spans="2:26" x14ac:dyDescent="0.2">
      <c r="B55" s="28" t="s">
        <v>183</v>
      </c>
      <c r="C55" s="28">
        <v>573</v>
      </c>
      <c r="D55" s="28" t="s">
        <v>128</v>
      </c>
      <c r="E55" s="28" t="s">
        <v>107</v>
      </c>
      <c r="F55" s="28" t="s">
        <v>187</v>
      </c>
      <c r="G55" s="28" t="s">
        <v>64</v>
      </c>
      <c r="H55" s="28">
        <v>60</v>
      </c>
      <c r="I55" s="28">
        <v>19</v>
      </c>
      <c r="J55" s="38">
        <v>-5.1E-5</v>
      </c>
      <c r="K55" s="28">
        <v>10</v>
      </c>
      <c r="L55" s="39">
        <v>-5.0000000000000002E-5</v>
      </c>
      <c r="M55" s="28" t="s">
        <v>65</v>
      </c>
      <c r="O55" s="28" t="s">
        <v>183</v>
      </c>
      <c r="P55" s="28">
        <v>573</v>
      </c>
      <c r="Q55" s="28" t="s">
        <v>128</v>
      </c>
      <c r="R55" s="28" t="s">
        <v>613</v>
      </c>
      <c r="S55" s="28" t="s">
        <v>187</v>
      </c>
      <c r="T55" s="28" t="s">
        <v>64</v>
      </c>
      <c r="U55" s="28">
        <v>10</v>
      </c>
      <c r="V55" s="28">
        <v>19</v>
      </c>
      <c r="W55" s="38">
        <v>-5.1E-5</v>
      </c>
      <c r="X55" s="28">
        <v>10</v>
      </c>
      <c r="Y55" s="39">
        <v>-5.0000000000000002E-5</v>
      </c>
      <c r="Z55" s="28" t="s">
        <v>65</v>
      </c>
    </row>
    <row r="56" spans="2:26" x14ac:dyDescent="0.2">
      <c r="B56" s="28" t="s">
        <v>183</v>
      </c>
      <c r="C56" s="28">
        <v>569</v>
      </c>
      <c r="D56" s="28" t="s">
        <v>129</v>
      </c>
      <c r="E56" s="28" t="s">
        <v>107</v>
      </c>
      <c r="F56" s="28" t="s">
        <v>188</v>
      </c>
      <c r="G56" s="28" t="s">
        <v>63</v>
      </c>
      <c r="H56" s="28">
        <v>60</v>
      </c>
      <c r="I56" s="28">
        <v>19</v>
      </c>
      <c r="J56" s="38">
        <v>-8.1000000000000004E-5</v>
      </c>
      <c r="K56" s="28">
        <v>7</v>
      </c>
      <c r="L56" s="39">
        <v>-7.7000000000000001E-5</v>
      </c>
      <c r="M56" s="28" t="s">
        <v>65</v>
      </c>
      <c r="O56" s="28" t="s">
        <v>183</v>
      </c>
      <c r="P56" s="28">
        <v>569</v>
      </c>
      <c r="Q56" s="28" t="s">
        <v>129</v>
      </c>
      <c r="R56" s="28" t="s">
        <v>613</v>
      </c>
      <c r="S56" s="28" t="s">
        <v>188</v>
      </c>
      <c r="T56" s="28" t="s">
        <v>63</v>
      </c>
      <c r="U56" s="28">
        <v>10</v>
      </c>
      <c r="V56" s="28">
        <v>19</v>
      </c>
      <c r="W56" s="38">
        <v>-8.1000000000000004E-5</v>
      </c>
      <c r="X56" s="28">
        <v>7</v>
      </c>
      <c r="Y56" s="39">
        <v>-7.7000000000000001E-5</v>
      </c>
      <c r="Z56" s="28" t="s">
        <v>65</v>
      </c>
    </row>
    <row r="57" spans="2:26" x14ac:dyDescent="0.2">
      <c r="B57" s="28" t="s">
        <v>183</v>
      </c>
      <c r="C57" s="28">
        <v>569</v>
      </c>
      <c r="D57" s="28" t="s">
        <v>129</v>
      </c>
      <c r="E57" s="28" t="s">
        <v>107</v>
      </c>
      <c r="F57" s="28" t="s">
        <v>189</v>
      </c>
      <c r="G57" s="28" t="s">
        <v>64</v>
      </c>
      <c r="H57" s="28">
        <v>60</v>
      </c>
      <c r="I57" s="28">
        <v>19</v>
      </c>
      <c r="J57" s="38">
        <v>-4.3999999999999999E-5</v>
      </c>
      <c r="K57" s="28">
        <v>7</v>
      </c>
      <c r="L57" s="39">
        <v>-4.1999999999999998E-5</v>
      </c>
      <c r="M57" s="28" t="s">
        <v>65</v>
      </c>
      <c r="O57" s="28" t="s">
        <v>183</v>
      </c>
      <c r="P57" s="28">
        <v>569</v>
      </c>
      <c r="Q57" s="28" t="s">
        <v>129</v>
      </c>
      <c r="R57" s="28" t="s">
        <v>613</v>
      </c>
      <c r="S57" s="28" t="s">
        <v>189</v>
      </c>
      <c r="T57" s="28" t="s">
        <v>64</v>
      </c>
      <c r="U57" s="28">
        <v>10</v>
      </c>
      <c r="V57" s="28">
        <v>19</v>
      </c>
      <c r="W57" s="38">
        <v>-4.3999999999999999E-5</v>
      </c>
      <c r="X57" s="28">
        <v>7</v>
      </c>
      <c r="Y57" s="39">
        <v>-4.1999999999999998E-5</v>
      </c>
      <c r="Z57" s="28" t="s">
        <v>65</v>
      </c>
    </row>
    <row r="58" spans="2:26" x14ac:dyDescent="0.2">
      <c r="B58" s="28" t="s">
        <v>183</v>
      </c>
      <c r="C58" s="28">
        <v>570</v>
      </c>
      <c r="D58" s="28" t="s">
        <v>129</v>
      </c>
      <c r="E58" s="28" t="s">
        <v>107</v>
      </c>
      <c r="F58" s="28" t="s">
        <v>190</v>
      </c>
      <c r="G58" s="28" t="s">
        <v>63</v>
      </c>
      <c r="H58" s="28">
        <v>60</v>
      </c>
      <c r="I58" s="28">
        <v>19</v>
      </c>
      <c r="J58" s="38">
        <v>-8.1000000000000004E-5</v>
      </c>
      <c r="K58" s="28">
        <v>7</v>
      </c>
      <c r="L58" s="39">
        <v>-7.7000000000000001E-5</v>
      </c>
      <c r="M58" s="28" t="s">
        <v>65</v>
      </c>
      <c r="O58" s="28" t="s">
        <v>183</v>
      </c>
      <c r="P58" s="28">
        <v>570</v>
      </c>
      <c r="Q58" s="28" t="s">
        <v>129</v>
      </c>
      <c r="R58" s="28" t="s">
        <v>613</v>
      </c>
      <c r="S58" s="28" t="s">
        <v>190</v>
      </c>
      <c r="T58" s="28" t="s">
        <v>63</v>
      </c>
      <c r="U58" s="28">
        <v>10</v>
      </c>
      <c r="V58" s="28">
        <v>19</v>
      </c>
      <c r="W58" s="38">
        <v>-8.1000000000000004E-5</v>
      </c>
      <c r="X58" s="28">
        <v>7</v>
      </c>
      <c r="Y58" s="39">
        <v>-7.7000000000000001E-5</v>
      </c>
      <c r="Z58" s="28" t="s">
        <v>65</v>
      </c>
    </row>
    <row r="59" spans="2:26" x14ac:dyDescent="0.2">
      <c r="B59" s="28" t="s">
        <v>183</v>
      </c>
      <c r="C59" s="28">
        <v>570</v>
      </c>
      <c r="D59" s="28" t="s">
        <v>129</v>
      </c>
      <c r="E59" s="28" t="s">
        <v>107</v>
      </c>
      <c r="F59" s="28" t="s">
        <v>191</v>
      </c>
      <c r="G59" s="28" t="s">
        <v>64</v>
      </c>
      <c r="H59" s="28">
        <v>60</v>
      </c>
      <c r="I59" s="28">
        <v>19</v>
      </c>
      <c r="J59" s="38">
        <v>-4.3999999999999999E-5</v>
      </c>
      <c r="K59" s="28">
        <v>7</v>
      </c>
      <c r="L59" s="39">
        <v>-4.1999999999999998E-5</v>
      </c>
      <c r="M59" s="28" t="s">
        <v>65</v>
      </c>
      <c r="O59" s="28" t="s">
        <v>183</v>
      </c>
      <c r="P59" s="28">
        <v>570</v>
      </c>
      <c r="Q59" s="28" t="s">
        <v>129</v>
      </c>
      <c r="R59" s="28" t="s">
        <v>613</v>
      </c>
      <c r="S59" s="28" t="s">
        <v>191</v>
      </c>
      <c r="T59" s="28" t="s">
        <v>64</v>
      </c>
      <c r="U59" s="28">
        <v>10</v>
      </c>
      <c r="V59" s="28">
        <v>19</v>
      </c>
      <c r="W59" s="38">
        <v>-4.3999999999999999E-5</v>
      </c>
      <c r="X59" s="28">
        <v>7</v>
      </c>
      <c r="Y59" s="39">
        <v>-4.1999999999999998E-5</v>
      </c>
      <c r="Z59" s="28" t="s">
        <v>65</v>
      </c>
    </row>
    <row r="60" spans="2:26" x14ac:dyDescent="0.2">
      <c r="B60" s="28" t="s">
        <v>183</v>
      </c>
      <c r="C60" s="28">
        <v>574</v>
      </c>
      <c r="D60" s="28" t="s">
        <v>128</v>
      </c>
      <c r="E60" s="28" t="s">
        <v>107</v>
      </c>
      <c r="F60" s="28" t="s">
        <v>192</v>
      </c>
      <c r="G60" s="28" t="s">
        <v>63</v>
      </c>
      <c r="H60" s="28">
        <v>60</v>
      </c>
      <c r="I60" s="28">
        <v>19</v>
      </c>
      <c r="J60" s="38">
        <v>-8.5000000000000006E-5</v>
      </c>
      <c r="K60" s="28">
        <v>8</v>
      </c>
      <c r="L60" s="39">
        <v>-8.2999999999999998E-5</v>
      </c>
      <c r="M60" s="28" t="s">
        <v>65</v>
      </c>
      <c r="O60" s="28" t="s">
        <v>183</v>
      </c>
      <c r="P60" s="28">
        <v>574</v>
      </c>
      <c r="Q60" s="28" t="s">
        <v>128</v>
      </c>
      <c r="R60" s="28" t="s">
        <v>613</v>
      </c>
      <c r="S60" s="28" t="s">
        <v>192</v>
      </c>
      <c r="T60" s="28" t="s">
        <v>63</v>
      </c>
      <c r="U60" s="28">
        <v>10</v>
      </c>
      <c r="V60" s="28">
        <v>19</v>
      </c>
      <c r="W60" s="38">
        <v>-8.5000000000000006E-5</v>
      </c>
      <c r="X60" s="28">
        <v>8</v>
      </c>
      <c r="Y60" s="39">
        <v>-8.2999999999999998E-5</v>
      </c>
      <c r="Z60" s="28" t="s">
        <v>65</v>
      </c>
    </row>
    <row r="61" spans="2:26" x14ac:dyDescent="0.2">
      <c r="B61" s="28" t="s">
        <v>183</v>
      </c>
      <c r="C61" s="28">
        <v>574</v>
      </c>
      <c r="D61" s="28" t="s">
        <v>128</v>
      </c>
      <c r="E61" s="28" t="s">
        <v>107</v>
      </c>
      <c r="F61" s="28" t="s">
        <v>193</v>
      </c>
      <c r="G61" s="28" t="s">
        <v>64</v>
      </c>
      <c r="H61" s="28">
        <v>60</v>
      </c>
      <c r="I61" s="28">
        <v>19</v>
      </c>
      <c r="J61" s="38">
        <v>-5.0000000000000002E-5</v>
      </c>
      <c r="K61" s="28">
        <v>6</v>
      </c>
      <c r="L61" s="39">
        <v>-4.8999999999999998E-5</v>
      </c>
      <c r="M61" s="28" t="s">
        <v>65</v>
      </c>
      <c r="O61" s="28" t="s">
        <v>183</v>
      </c>
      <c r="P61" s="28">
        <v>574</v>
      </c>
      <c r="Q61" s="28" t="s">
        <v>128</v>
      </c>
      <c r="R61" s="28" t="s">
        <v>613</v>
      </c>
      <c r="S61" s="28" t="s">
        <v>193</v>
      </c>
      <c r="T61" s="28" t="s">
        <v>64</v>
      </c>
      <c r="U61" s="28">
        <v>10</v>
      </c>
      <c r="V61" s="28">
        <v>19</v>
      </c>
      <c r="W61" s="38">
        <v>-5.0000000000000002E-5</v>
      </c>
      <c r="X61" s="28">
        <v>6</v>
      </c>
      <c r="Y61" s="39">
        <v>-4.8999999999999998E-5</v>
      </c>
      <c r="Z61" s="28" t="s">
        <v>65</v>
      </c>
    </row>
    <row r="62" spans="2:26" x14ac:dyDescent="0.2">
      <c r="B62" s="28" t="s">
        <v>183</v>
      </c>
      <c r="C62" s="28">
        <v>562</v>
      </c>
      <c r="D62" s="28" t="s">
        <v>127</v>
      </c>
      <c r="E62" s="28" t="s">
        <v>107</v>
      </c>
      <c r="F62" s="28" t="s">
        <v>194</v>
      </c>
      <c r="G62" s="28" t="s">
        <v>63</v>
      </c>
      <c r="H62" s="28">
        <v>60</v>
      </c>
      <c r="I62" s="28">
        <v>17</v>
      </c>
      <c r="J62" s="38">
        <v>-8.6000000000000003E-5</v>
      </c>
      <c r="K62" s="28">
        <v>10</v>
      </c>
      <c r="L62" s="39">
        <v>-8.2000000000000001E-5</v>
      </c>
      <c r="M62" s="28" t="s">
        <v>65</v>
      </c>
      <c r="O62" s="28" t="s">
        <v>183</v>
      </c>
      <c r="P62" s="28">
        <v>562</v>
      </c>
      <c r="Q62" s="28" t="s">
        <v>127</v>
      </c>
      <c r="R62" s="28" t="s">
        <v>613</v>
      </c>
      <c r="S62" s="28" t="s">
        <v>194</v>
      </c>
      <c r="T62" s="28" t="s">
        <v>63</v>
      </c>
      <c r="U62" s="28">
        <v>10</v>
      </c>
      <c r="V62" s="28">
        <v>17</v>
      </c>
      <c r="W62" s="38">
        <v>-8.6000000000000003E-5</v>
      </c>
      <c r="X62" s="28">
        <v>10</v>
      </c>
      <c r="Y62" s="39">
        <v>-8.2000000000000001E-5</v>
      </c>
      <c r="Z62" s="28" t="s">
        <v>65</v>
      </c>
    </row>
    <row r="63" spans="2:26" x14ac:dyDescent="0.2">
      <c r="B63" s="28" t="s">
        <v>183</v>
      </c>
      <c r="C63" s="28">
        <v>562</v>
      </c>
      <c r="D63" s="28" t="s">
        <v>127</v>
      </c>
      <c r="E63" s="28" t="s">
        <v>107</v>
      </c>
      <c r="F63" s="28" t="s">
        <v>195</v>
      </c>
      <c r="G63" s="28" t="s">
        <v>64</v>
      </c>
      <c r="H63" s="28">
        <v>60</v>
      </c>
      <c r="I63" s="28">
        <v>22</v>
      </c>
      <c r="J63" s="38">
        <v>-4.6999999999999997E-5</v>
      </c>
      <c r="K63" s="28">
        <v>6</v>
      </c>
      <c r="L63" s="39">
        <v>-4.5000000000000003E-5</v>
      </c>
      <c r="M63" s="28" t="s">
        <v>65</v>
      </c>
      <c r="O63" s="28" t="s">
        <v>183</v>
      </c>
      <c r="P63" s="28">
        <v>562</v>
      </c>
      <c r="Q63" s="28" t="s">
        <v>127</v>
      </c>
      <c r="R63" s="28" t="s">
        <v>613</v>
      </c>
      <c r="S63" s="28" t="s">
        <v>195</v>
      </c>
      <c r="T63" s="28" t="s">
        <v>64</v>
      </c>
      <c r="U63" s="28">
        <v>10</v>
      </c>
      <c r="V63" s="28">
        <v>22</v>
      </c>
      <c r="W63" s="38">
        <v>-4.6999999999999997E-5</v>
      </c>
      <c r="X63" s="28">
        <v>6</v>
      </c>
      <c r="Y63" s="39">
        <v>-4.5000000000000003E-5</v>
      </c>
      <c r="Z63" s="28" t="s">
        <v>65</v>
      </c>
    </row>
    <row r="64" spans="2:26" x14ac:dyDescent="0.2">
      <c r="B64" s="28" t="s">
        <v>183</v>
      </c>
      <c r="C64" s="28">
        <v>578</v>
      </c>
      <c r="D64" s="28" t="s">
        <v>128</v>
      </c>
      <c r="E64" s="28" t="s">
        <v>107</v>
      </c>
      <c r="F64" s="28" t="s">
        <v>196</v>
      </c>
      <c r="G64" s="28" t="s">
        <v>63</v>
      </c>
      <c r="H64" s="28">
        <v>60</v>
      </c>
      <c r="I64" s="28">
        <v>24</v>
      </c>
      <c r="J64" s="38">
        <v>-7.1000000000000005E-5</v>
      </c>
      <c r="K64" s="28">
        <v>6</v>
      </c>
      <c r="L64" s="39">
        <v>-6.8999999999999997E-5</v>
      </c>
      <c r="M64" s="28" t="s">
        <v>65</v>
      </c>
      <c r="O64" s="28" t="s">
        <v>183</v>
      </c>
      <c r="P64" s="28">
        <v>578</v>
      </c>
      <c r="Q64" s="28" t="s">
        <v>128</v>
      </c>
      <c r="R64" s="28" t="s">
        <v>613</v>
      </c>
      <c r="S64" s="28" t="s">
        <v>196</v>
      </c>
      <c r="T64" s="28" t="s">
        <v>63</v>
      </c>
      <c r="U64" s="28">
        <v>10</v>
      </c>
      <c r="V64" s="28">
        <v>24</v>
      </c>
      <c r="W64" s="38">
        <v>-7.1000000000000005E-5</v>
      </c>
      <c r="X64" s="28">
        <v>6</v>
      </c>
      <c r="Y64" s="39">
        <v>-6.8999999999999997E-5</v>
      </c>
      <c r="Z64" s="28" t="s">
        <v>65</v>
      </c>
    </row>
    <row r="65" spans="2:26" x14ac:dyDescent="0.2">
      <c r="B65" s="28" t="s">
        <v>183</v>
      </c>
      <c r="C65" s="28">
        <v>578</v>
      </c>
      <c r="D65" s="28" t="s">
        <v>128</v>
      </c>
      <c r="E65" s="28" t="s">
        <v>107</v>
      </c>
      <c r="F65" s="28" t="s">
        <v>197</v>
      </c>
      <c r="G65" s="28" t="s">
        <v>64</v>
      </c>
      <c r="H65" s="28">
        <v>60</v>
      </c>
      <c r="I65" s="28">
        <v>19</v>
      </c>
      <c r="J65" s="38">
        <v>-8.6000000000000003E-5</v>
      </c>
      <c r="K65" s="28">
        <v>10</v>
      </c>
      <c r="L65" s="39">
        <v>-8.3999999999999995E-5</v>
      </c>
      <c r="M65" s="28" t="s">
        <v>65</v>
      </c>
      <c r="O65" s="28" t="s">
        <v>183</v>
      </c>
      <c r="P65" s="28">
        <v>578</v>
      </c>
      <c r="Q65" s="28" t="s">
        <v>128</v>
      </c>
      <c r="R65" s="28" t="s">
        <v>613</v>
      </c>
      <c r="S65" s="28" t="s">
        <v>197</v>
      </c>
      <c r="T65" s="28" t="s">
        <v>64</v>
      </c>
      <c r="U65" s="28">
        <v>10</v>
      </c>
      <c r="V65" s="28">
        <v>19</v>
      </c>
      <c r="W65" s="38">
        <v>-8.6000000000000003E-5</v>
      </c>
      <c r="X65" s="28">
        <v>10</v>
      </c>
      <c r="Y65" s="39">
        <v>-8.3999999999999995E-5</v>
      </c>
      <c r="Z65" s="28" t="s">
        <v>65</v>
      </c>
    </row>
    <row r="66" spans="2:26" x14ac:dyDescent="0.2">
      <c r="B66" s="28" t="s">
        <v>183</v>
      </c>
      <c r="C66" s="28">
        <v>563</v>
      </c>
      <c r="D66" s="28" t="s">
        <v>129</v>
      </c>
      <c r="E66" s="28" t="s">
        <v>107</v>
      </c>
      <c r="F66" s="28" t="s">
        <v>198</v>
      </c>
      <c r="G66" s="28" t="s">
        <v>63</v>
      </c>
      <c r="H66" s="28">
        <v>60</v>
      </c>
      <c r="I66" s="28">
        <v>24</v>
      </c>
      <c r="J66" s="38">
        <v>-5.0000000000000002E-5</v>
      </c>
      <c r="K66" s="28">
        <v>7</v>
      </c>
      <c r="L66" s="39">
        <v>-4.8999999999999998E-5</v>
      </c>
      <c r="M66" s="28" t="s">
        <v>65</v>
      </c>
      <c r="O66" s="28" t="s">
        <v>183</v>
      </c>
      <c r="P66" s="28">
        <v>563</v>
      </c>
      <c r="Q66" s="28" t="s">
        <v>129</v>
      </c>
      <c r="R66" s="28" t="s">
        <v>613</v>
      </c>
      <c r="S66" s="28" t="s">
        <v>198</v>
      </c>
      <c r="T66" s="28" t="s">
        <v>63</v>
      </c>
      <c r="U66" s="28">
        <v>10</v>
      </c>
      <c r="V66" s="28">
        <v>24</v>
      </c>
      <c r="W66" s="38">
        <v>-5.0000000000000002E-5</v>
      </c>
      <c r="X66" s="28">
        <v>7</v>
      </c>
      <c r="Y66" s="39">
        <v>-4.8999999999999998E-5</v>
      </c>
      <c r="Z66" s="28" t="s">
        <v>65</v>
      </c>
    </row>
    <row r="67" spans="2:26" x14ac:dyDescent="0.2">
      <c r="B67" s="28" t="s">
        <v>183</v>
      </c>
      <c r="C67" s="28">
        <v>563</v>
      </c>
      <c r="D67" s="28" t="s">
        <v>129</v>
      </c>
      <c r="E67" s="28" t="s">
        <v>107</v>
      </c>
      <c r="F67" s="28" t="s">
        <v>199</v>
      </c>
      <c r="G67" s="28" t="s">
        <v>64</v>
      </c>
      <c r="H67" s="28">
        <v>60</v>
      </c>
      <c r="I67" s="28">
        <v>19</v>
      </c>
      <c r="J67" s="38">
        <v>-8.8999999999999995E-5</v>
      </c>
      <c r="K67" s="28">
        <v>9</v>
      </c>
      <c r="L67" s="39">
        <v>-8.6000000000000003E-5</v>
      </c>
      <c r="M67" s="28" t="s">
        <v>65</v>
      </c>
      <c r="O67" s="28" t="s">
        <v>183</v>
      </c>
      <c r="P67" s="28">
        <v>563</v>
      </c>
      <c r="Q67" s="28" t="s">
        <v>129</v>
      </c>
      <c r="R67" s="28" t="s">
        <v>613</v>
      </c>
      <c r="S67" s="28" t="s">
        <v>199</v>
      </c>
      <c r="T67" s="28" t="s">
        <v>64</v>
      </c>
      <c r="U67" s="28">
        <v>10</v>
      </c>
      <c r="V67" s="28">
        <v>19</v>
      </c>
      <c r="W67" s="38">
        <v>-8.8999999999999995E-5</v>
      </c>
      <c r="X67" s="28">
        <v>9</v>
      </c>
      <c r="Y67" s="39">
        <v>-8.6000000000000003E-5</v>
      </c>
      <c r="Z67" s="28" t="s">
        <v>65</v>
      </c>
    </row>
    <row r="68" spans="2:26" x14ac:dyDescent="0.2">
      <c r="B68" s="28" t="s">
        <v>183</v>
      </c>
      <c r="C68" s="28">
        <v>581</v>
      </c>
      <c r="D68" s="28" t="s">
        <v>128</v>
      </c>
      <c r="E68" s="28" t="s">
        <v>107</v>
      </c>
      <c r="F68" s="28" t="s">
        <v>200</v>
      </c>
      <c r="G68" s="28" t="s">
        <v>63</v>
      </c>
      <c r="H68" s="28">
        <v>60</v>
      </c>
      <c r="I68" s="28">
        <v>24</v>
      </c>
      <c r="J68" s="38">
        <v>-5.8E-5</v>
      </c>
      <c r="K68" s="28">
        <v>6</v>
      </c>
      <c r="L68" s="39">
        <v>-5.7000000000000003E-5</v>
      </c>
      <c r="M68" s="28" t="s">
        <v>65</v>
      </c>
      <c r="O68" s="28" t="s">
        <v>183</v>
      </c>
      <c r="P68" s="28">
        <v>581</v>
      </c>
      <c r="Q68" s="28" t="s">
        <v>128</v>
      </c>
      <c r="R68" s="28" t="s">
        <v>613</v>
      </c>
      <c r="S68" s="28" t="s">
        <v>200</v>
      </c>
      <c r="T68" s="28" t="s">
        <v>63</v>
      </c>
      <c r="U68" s="28">
        <v>10</v>
      </c>
      <c r="V68" s="28">
        <v>24</v>
      </c>
      <c r="W68" s="38">
        <v>-5.8E-5</v>
      </c>
      <c r="X68" s="28">
        <v>6</v>
      </c>
      <c r="Y68" s="39">
        <v>-5.7000000000000003E-5</v>
      </c>
      <c r="Z68" s="28" t="s">
        <v>65</v>
      </c>
    </row>
    <row r="69" spans="2:26" x14ac:dyDescent="0.2">
      <c r="B69" s="28" t="s">
        <v>183</v>
      </c>
      <c r="C69" s="28">
        <v>581</v>
      </c>
      <c r="D69" s="28" t="s">
        <v>128</v>
      </c>
      <c r="E69" s="28" t="s">
        <v>107</v>
      </c>
      <c r="F69" s="28" t="s">
        <v>201</v>
      </c>
      <c r="G69" s="28" t="s">
        <v>64</v>
      </c>
      <c r="H69" s="28">
        <v>60</v>
      </c>
      <c r="I69" s="28">
        <v>19</v>
      </c>
      <c r="J69" s="38">
        <v>-9.2E-5</v>
      </c>
      <c r="K69" s="28">
        <v>10</v>
      </c>
      <c r="L69" s="39">
        <v>-9.1000000000000003E-5</v>
      </c>
      <c r="M69" s="28" t="s">
        <v>65</v>
      </c>
      <c r="O69" s="28" t="s">
        <v>183</v>
      </c>
      <c r="P69" s="28">
        <v>581</v>
      </c>
      <c r="Q69" s="28" t="s">
        <v>128</v>
      </c>
      <c r="R69" s="28" t="s">
        <v>613</v>
      </c>
      <c r="S69" s="28" t="s">
        <v>201</v>
      </c>
      <c r="T69" s="28" t="s">
        <v>64</v>
      </c>
      <c r="U69" s="28">
        <v>10</v>
      </c>
      <c r="V69" s="28">
        <v>19</v>
      </c>
      <c r="W69" s="38">
        <v>-9.2E-5</v>
      </c>
      <c r="X69" s="28">
        <v>10</v>
      </c>
      <c r="Y69" s="39">
        <v>-9.1000000000000003E-5</v>
      </c>
      <c r="Z69" s="28" t="s">
        <v>65</v>
      </c>
    </row>
    <row r="70" spans="2:26" x14ac:dyDescent="0.2">
      <c r="B70" s="28" t="s">
        <v>183</v>
      </c>
      <c r="C70" s="28">
        <v>582</v>
      </c>
      <c r="D70" s="28" t="s">
        <v>128</v>
      </c>
      <c r="E70" s="28" t="s">
        <v>107</v>
      </c>
      <c r="F70" s="28" t="s">
        <v>202</v>
      </c>
      <c r="G70" s="28" t="s">
        <v>63</v>
      </c>
      <c r="H70" s="28">
        <v>60</v>
      </c>
      <c r="I70" s="28">
        <v>19</v>
      </c>
      <c r="J70" s="38">
        <v>-5.8E-5</v>
      </c>
      <c r="K70" s="28">
        <v>7</v>
      </c>
      <c r="L70" s="39">
        <v>-5.7000000000000003E-5</v>
      </c>
      <c r="M70" s="28" t="s">
        <v>65</v>
      </c>
      <c r="O70" s="28" t="s">
        <v>183</v>
      </c>
      <c r="P70" s="28">
        <v>582</v>
      </c>
      <c r="Q70" s="28" t="s">
        <v>128</v>
      </c>
      <c r="R70" s="28" t="s">
        <v>613</v>
      </c>
      <c r="S70" s="28" t="s">
        <v>202</v>
      </c>
      <c r="T70" s="28" t="s">
        <v>63</v>
      </c>
      <c r="U70" s="28">
        <v>10</v>
      </c>
      <c r="V70" s="28">
        <v>19</v>
      </c>
      <c r="W70" s="38">
        <v>-5.8E-5</v>
      </c>
      <c r="X70" s="28">
        <v>7</v>
      </c>
      <c r="Y70" s="39">
        <v>-5.7000000000000003E-5</v>
      </c>
      <c r="Z70" s="28" t="s">
        <v>65</v>
      </c>
    </row>
    <row r="71" spans="2:26" x14ac:dyDescent="0.2">
      <c r="B71" s="28" t="s">
        <v>183</v>
      </c>
      <c r="C71" s="28">
        <v>582</v>
      </c>
      <c r="D71" s="28" t="s">
        <v>128</v>
      </c>
      <c r="E71" s="28" t="s">
        <v>107</v>
      </c>
      <c r="F71" s="28" t="s">
        <v>203</v>
      </c>
      <c r="G71" s="28" t="s">
        <v>64</v>
      </c>
      <c r="H71" s="28">
        <v>60</v>
      </c>
      <c r="I71" s="28">
        <v>22</v>
      </c>
      <c r="J71" s="38">
        <v>-9.2E-5</v>
      </c>
      <c r="K71" s="28">
        <v>6</v>
      </c>
      <c r="L71" s="39">
        <v>-9.0000000000000006E-5</v>
      </c>
      <c r="M71" s="28" t="s">
        <v>65</v>
      </c>
      <c r="O71" s="28" t="s">
        <v>183</v>
      </c>
      <c r="P71" s="28">
        <v>582</v>
      </c>
      <c r="Q71" s="28" t="s">
        <v>128</v>
      </c>
      <c r="R71" s="28" t="s">
        <v>613</v>
      </c>
      <c r="S71" s="28" t="s">
        <v>203</v>
      </c>
      <c r="T71" s="28" t="s">
        <v>64</v>
      </c>
      <c r="U71" s="28">
        <v>10</v>
      </c>
      <c r="V71" s="28">
        <v>22</v>
      </c>
      <c r="W71" s="38">
        <v>-9.2E-5</v>
      </c>
      <c r="X71" s="28">
        <v>6</v>
      </c>
      <c r="Y71" s="39">
        <v>-9.0000000000000006E-5</v>
      </c>
      <c r="Z71" s="28" t="s">
        <v>65</v>
      </c>
    </row>
    <row r="72" spans="2:26" x14ac:dyDescent="0.2">
      <c r="B72" s="28" t="s">
        <v>183</v>
      </c>
      <c r="C72" s="28">
        <v>565</v>
      </c>
      <c r="D72" s="28" t="s">
        <v>129</v>
      </c>
      <c r="E72" s="28" t="s">
        <v>107</v>
      </c>
      <c r="F72" s="28" t="s">
        <v>204</v>
      </c>
      <c r="G72" s="28" t="s">
        <v>63</v>
      </c>
      <c r="H72" s="28">
        <v>60</v>
      </c>
      <c r="I72" s="28">
        <v>19</v>
      </c>
      <c r="J72" s="38">
        <v>-5.0000000000000002E-5</v>
      </c>
      <c r="K72" s="28">
        <v>11</v>
      </c>
      <c r="L72" s="39">
        <v>-4.8999999999999998E-5</v>
      </c>
      <c r="M72" s="28" t="s">
        <v>65</v>
      </c>
      <c r="O72" s="28" t="s">
        <v>183</v>
      </c>
      <c r="P72" s="28">
        <v>565</v>
      </c>
      <c r="Q72" s="28" t="s">
        <v>129</v>
      </c>
      <c r="R72" s="28" t="s">
        <v>613</v>
      </c>
      <c r="S72" s="28" t="s">
        <v>204</v>
      </c>
      <c r="T72" s="28" t="s">
        <v>63</v>
      </c>
      <c r="U72" s="28">
        <v>10</v>
      </c>
      <c r="V72" s="28">
        <v>19</v>
      </c>
      <c r="W72" s="38">
        <v>-5.0000000000000002E-5</v>
      </c>
      <c r="X72" s="28">
        <v>11</v>
      </c>
      <c r="Y72" s="39">
        <v>-4.8999999999999998E-5</v>
      </c>
      <c r="Z72" s="28" t="s">
        <v>65</v>
      </c>
    </row>
    <row r="73" spans="2:26" x14ac:dyDescent="0.2">
      <c r="B73" s="28" t="s">
        <v>183</v>
      </c>
      <c r="C73" s="28">
        <v>565</v>
      </c>
      <c r="D73" s="28" t="s">
        <v>129</v>
      </c>
      <c r="E73" s="28" t="s">
        <v>107</v>
      </c>
      <c r="F73" s="28" t="s">
        <v>205</v>
      </c>
      <c r="G73" s="28" t="s">
        <v>64</v>
      </c>
      <c r="H73" s="28">
        <v>60</v>
      </c>
      <c r="I73" s="28">
        <v>22</v>
      </c>
      <c r="J73" s="38">
        <v>-8.8999999999999995E-5</v>
      </c>
      <c r="K73" s="28">
        <v>7</v>
      </c>
      <c r="L73" s="39">
        <v>-8.6000000000000003E-5</v>
      </c>
      <c r="M73" s="28" t="s">
        <v>65</v>
      </c>
      <c r="O73" s="28" t="s">
        <v>183</v>
      </c>
      <c r="P73" s="28">
        <v>565</v>
      </c>
      <c r="Q73" s="28" t="s">
        <v>129</v>
      </c>
      <c r="R73" s="28" t="s">
        <v>613</v>
      </c>
      <c r="S73" s="28" t="s">
        <v>205</v>
      </c>
      <c r="T73" s="28" t="s">
        <v>64</v>
      </c>
      <c r="U73" s="28">
        <v>10</v>
      </c>
      <c r="V73" s="28">
        <v>22</v>
      </c>
      <c r="W73" s="38">
        <v>-8.8999999999999995E-5</v>
      </c>
      <c r="X73" s="28">
        <v>7</v>
      </c>
      <c r="Y73" s="39">
        <v>-8.6000000000000003E-5</v>
      </c>
      <c r="Z73" s="28" t="s">
        <v>65</v>
      </c>
    </row>
    <row r="74" spans="2:26" x14ac:dyDescent="0.2">
      <c r="B74" s="28" t="s">
        <v>183</v>
      </c>
      <c r="C74" s="28">
        <v>576</v>
      </c>
      <c r="D74" s="28" t="s">
        <v>128</v>
      </c>
      <c r="E74" s="28" t="s">
        <v>107</v>
      </c>
      <c r="F74" s="28" t="s">
        <v>206</v>
      </c>
      <c r="G74" s="28" t="s">
        <v>63</v>
      </c>
      <c r="H74" s="28">
        <v>60</v>
      </c>
      <c r="I74" s="28">
        <v>19</v>
      </c>
      <c r="J74" s="38">
        <v>-7.1000000000000005E-5</v>
      </c>
      <c r="K74" s="28">
        <v>10</v>
      </c>
      <c r="L74" s="39">
        <v>-6.8999999999999997E-5</v>
      </c>
      <c r="M74" s="28" t="s">
        <v>65</v>
      </c>
      <c r="O74" s="28" t="s">
        <v>183</v>
      </c>
      <c r="P74" s="28">
        <v>576</v>
      </c>
      <c r="Q74" s="28" t="s">
        <v>128</v>
      </c>
      <c r="R74" s="28" t="s">
        <v>613</v>
      </c>
      <c r="S74" s="28" t="s">
        <v>206</v>
      </c>
      <c r="T74" s="28" t="s">
        <v>63</v>
      </c>
      <c r="U74" s="28">
        <v>10</v>
      </c>
      <c r="V74" s="28">
        <v>19</v>
      </c>
      <c r="W74" s="38">
        <v>-7.1000000000000005E-5</v>
      </c>
      <c r="X74" s="28">
        <v>10</v>
      </c>
      <c r="Y74" s="39">
        <v>-6.8999999999999997E-5</v>
      </c>
      <c r="Z74" s="28" t="s">
        <v>65</v>
      </c>
    </row>
    <row r="75" spans="2:26" x14ac:dyDescent="0.2">
      <c r="B75" s="28" t="s">
        <v>183</v>
      </c>
      <c r="C75" s="28">
        <v>576</v>
      </c>
      <c r="D75" s="28" t="s">
        <v>128</v>
      </c>
      <c r="E75" s="28" t="s">
        <v>107</v>
      </c>
      <c r="F75" s="28" t="s">
        <v>207</v>
      </c>
      <c r="G75" s="28" t="s">
        <v>64</v>
      </c>
      <c r="H75" s="28">
        <v>60</v>
      </c>
      <c r="I75" s="28">
        <v>24</v>
      </c>
      <c r="J75" s="38">
        <v>-8.6000000000000003E-5</v>
      </c>
      <c r="K75" s="28">
        <v>6</v>
      </c>
      <c r="L75" s="39">
        <v>-8.3999999999999995E-5</v>
      </c>
      <c r="M75" s="28" t="s">
        <v>65</v>
      </c>
      <c r="O75" s="28" t="s">
        <v>183</v>
      </c>
      <c r="P75" s="28">
        <v>576</v>
      </c>
      <c r="Q75" s="28" t="s">
        <v>128</v>
      </c>
      <c r="R75" s="28" t="s">
        <v>613</v>
      </c>
      <c r="S75" s="28" t="s">
        <v>207</v>
      </c>
      <c r="T75" s="28" t="s">
        <v>64</v>
      </c>
      <c r="U75" s="28">
        <v>10</v>
      </c>
      <c r="V75" s="28">
        <v>24</v>
      </c>
      <c r="W75" s="38">
        <v>-8.6000000000000003E-5</v>
      </c>
      <c r="X75" s="28">
        <v>6</v>
      </c>
      <c r="Y75" s="39">
        <v>-8.3999999999999995E-5</v>
      </c>
      <c r="Z75" s="28" t="s">
        <v>65</v>
      </c>
    </row>
    <row r="76" spans="2:26" x14ac:dyDescent="0.2">
      <c r="B76" s="28" t="s">
        <v>183</v>
      </c>
      <c r="C76" s="28">
        <v>577</v>
      </c>
      <c r="D76" s="28" t="s">
        <v>128</v>
      </c>
      <c r="E76" s="28" t="s">
        <v>107</v>
      </c>
      <c r="F76" s="28" t="s">
        <v>208</v>
      </c>
      <c r="G76" s="28" t="s">
        <v>63</v>
      </c>
      <c r="H76" s="28">
        <v>60</v>
      </c>
      <c r="I76" s="28">
        <v>24</v>
      </c>
      <c r="J76" s="38">
        <v>-7.1000000000000005E-5</v>
      </c>
      <c r="K76" s="28">
        <v>6</v>
      </c>
      <c r="L76" s="39">
        <v>-6.8999999999999997E-5</v>
      </c>
      <c r="M76" s="28" t="s">
        <v>65</v>
      </c>
      <c r="O76" s="28" t="s">
        <v>183</v>
      </c>
      <c r="P76" s="28">
        <v>577</v>
      </c>
      <c r="Q76" s="28" t="s">
        <v>128</v>
      </c>
      <c r="R76" s="28" t="s">
        <v>613</v>
      </c>
      <c r="S76" s="28" t="s">
        <v>208</v>
      </c>
      <c r="T76" s="28" t="s">
        <v>63</v>
      </c>
      <c r="U76" s="28">
        <v>10</v>
      </c>
      <c r="V76" s="28">
        <v>24</v>
      </c>
      <c r="W76" s="38">
        <v>-7.1000000000000005E-5</v>
      </c>
      <c r="X76" s="28">
        <v>6</v>
      </c>
      <c r="Y76" s="39">
        <v>-6.8999999999999997E-5</v>
      </c>
      <c r="Z76" s="28" t="s">
        <v>65</v>
      </c>
    </row>
    <row r="77" spans="2:26" x14ac:dyDescent="0.2">
      <c r="B77" s="28" t="s">
        <v>183</v>
      </c>
      <c r="C77" s="28">
        <v>577</v>
      </c>
      <c r="D77" s="28" t="s">
        <v>128</v>
      </c>
      <c r="E77" s="28" t="s">
        <v>107</v>
      </c>
      <c r="F77" s="28" t="s">
        <v>209</v>
      </c>
      <c r="G77" s="28" t="s">
        <v>64</v>
      </c>
      <c r="H77" s="28">
        <v>60</v>
      </c>
      <c r="I77" s="28">
        <v>19</v>
      </c>
      <c r="J77" s="38">
        <v>-8.7000000000000001E-5</v>
      </c>
      <c r="K77" s="28">
        <v>10</v>
      </c>
      <c r="L77" s="39">
        <v>-8.3999999999999995E-5</v>
      </c>
      <c r="M77" s="28" t="s">
        <v>65</v>
      </c>
      <c r="O77" s="28" t="s">
        <v>183</v>
      </c>
      <c r="P77" s="28">
        <v>577</v>
      </c>
      <c r="Q77" s="28" t="s">
        <v>128</v>
      </c>
      <c r="R77" s="28" t="s">
        <v>613</v>
      </c>
      <c r="S77" s="28" t="s">
        <v>209</v>
      </c>
      <c r="T77" s="28" t="s">
        <v>64</v>
      </c>
      <c r="U77" s="28">
        <v>10</v>
      </c>
      <c r="V77" s="28">
        <v>19</v>
      </c>
      <c r="W77" s="38">
        <v>-8.7000000000000001E-5</v>
      </c>
      <c r="X77" s="28">
        <v>10</v>
      </c>
      <c r="Y77" s="39">
        <v>-8.3999999999999995E-5</v>
      </c>
      <c r="Z77" s="28" t="s">
        <v>65</v>
      </c>
    </row>
    <row r="78" spans="2:26" x14ac:dyDescent="0.2">
      <c r="B78" s="28" t="s">
        <v>183</v>
      </c>
      <c r="C78" s="28">
        <v>564</v>
      </c>
      <c r="D78" s="28" t="s">
        <v>129</v>
      </c>
      <c r="E78" s="28" t="s">
        <v>107</v>
      </c>
      <c r="F78" s="28" t="s">
        <v>210</v>
      </c>
      <c r="G78" s="28" t="s">
        <v>63</v>
      </c>
      <c r="H78" s="28">
        <v>60</v>
      </c>
      <c r="I78" s="28">
        <v>24</v>
      </c>
      <c r="J78" s="38">
        <v>-4.6999999999999997E-5</v>
      </c>
      <c r="K78" s="28">
        <v>7</v>
      </c>
      <c r="L78" s="39">
        <v>-4.6999999999999997E-5</v>
      </c>
      <c r="M78" s="28" t="s">
        <v>65</v>
      </c>
      <c r="O78" s="28" t="s">
        <v>183</v>
      </c>
      <c r="P78" s="28">
        <v>564</v>
      </c>
      <c r="Q78" s="28" t="s">
        <v>129</v>
      </c>
      <c r="R78" s="28" t="s">
        <v>613</v>
      </c>
      <c r="S78" s="28" t="s">
        <v>210</v>
      </c>
      <c r="T78" s="28" t="s">
        <v>63</v>
      </c>
      <c r="U78" s="28">
        <v>10</v>
      </c>
      <c r="V78" s="28">
        <v>24</v>
      </c>
      <c r="W78" s="38">
        <v>-4.6999999999999997E-5</v>
      </c>
      <c r="X78" s="28">
        <v>7</v>
      </c>
      <c r="Y78" s="39">
        <v>-4.6999999999999997E-5</v>
      </c>
      <c r="Z78" s="28" t="s">
        <v>65</v>
      </c>
    </row>
    <row r="79" spans="2:26" x14ac:dyDescent="0.2">
      <c r="B79" s="28" t="s">
        <v>183</v>
      </c>
      <c r="C79" s="28">
        <v>564</v>
      </c>
      <c r="D79" s="28" t="s">
        <v>129</v>
      </c>
      <c r="E79" s="28" t="s">
        <v>107</v>
      </c>
      <c r="F79" s="28" t="s">
        <v>211</v>
      </c>
      <c r="G79" s="28" t="s">
        <v>64</v>
      </c>
      <c r="H79" s="28">
        <v>60</v>
      </c>
      <c r="I79" s="28">
        <v>19</v>
      </c>
      <c r="J79" s="38">
        <v>-9.1000000000000003E-5</v>
      </c>
      <c r="K79" s="28">
        <v>12</v>
      </c>
      <c r="L79" s="39">
        <v>-8.7999999999999998E-5</v>
      </c>
      <c r="M79" s="28" t="s">
        <v>65</v>
      </c>
      <c r="O79" s="28" t="s">
        <v>183</v>
      </c>
      <c r="P79" s="28">
        <v>564</v>
      </c>
      <c r="Q79" s="28" t="s">
        <v>129</v>
      </c>
      <c r="R79" s="28" t="s">
        <v>613</v>
      </c>
      <c r="S79" s="28" t="s">
        <v>211</v>
      </c>
      <c r="T79" s="28" t="s">
        <v>64</v>
      </c>
      <c r="U79" s="28">
        <v>10</v>
      </c>
      <c r="V79" s="28">
        <v>19</v>
      </c>
      <c r="W79" s="38">
        <v>-9.1000000000000003E-5</v>
      </c>
      <c r="X79" s="28">
        <v>12</v>
      </c>
      <c r="Y79" s="39">
        <v>-8.7999999999999998E-5</v>
      </c>
      <c r="Z79" s="28" t="s">
        <v>65</v>
      </c>
    </row>
    <row r="80" spans="2:26" x14ac:dyDescent="0.2">
      <c r="B80" s="28" t="s">
        <v>183</v>
      </c>
      <c r="C80" s="28">
        <v>579</v>
      </c>
      <c r="D80" s="28" t="s">
        <v>128</v>
      </c>
      <c r="E80" s="28" t="s">
        <v>107</v>
      </c>
      <c r="F80" s="28" t="s">
        <v>212</v>
      </c>
      <c r="G80" s="28" t="s">
        <v>63</v>
      </c>
      <c r="H80" s="28">
        <v>60</v>
      </c>
      <c r="I80" s="28">
        <v>22</v>
      </c>
      <c r="J80" s="38">
        <v>-5.3999999999999998E-5</v>
      </c>
      <c r="K80" s="28">
        <v>6</v>
      </c>
      <c r="L80" s="39">
        <v>-5.3999999999999998E-5</v>
      </c>
      <c r="M80" s="28" t="s">
        <v>65</v>
      </c>
      <c r="O80" s="28" t="s">
        <v>183</v>
      </c>
      <c r="P80" s="28">
        <v>579</v>
      </c>
      <c r="Q80" s="28" t="s">
        <v>128</v>
      </c>
      <c r="R80" s="28" t="s">
        <v>613</v>
      </c>
      <c r="S80" s="28" t="s">
        <v>212</v>
      </c>
      <c r="T80" s="28" t="s">
        <v>63</v>
      </c>
      <c r="U80" s="28">
        <v>10</v>
      </c>
      <c r="V80" s="28">
        <v>22</v>
      </c>
      <c r="W80" s="38">
        <v>-5.3999999999999998E-5</v>
      </c>
      <c r="X80" s="28">
        <v>6</v>
      </c>
      <c r="Y80" s="39">
        <v>-5.3999999999999998E-5</v>
      </c>
      <c r="Z80" s="28" t="s">
        <v>65</v>
      </c>
    </row>
    <row r="81" spans="2:26" x14ac:dyDescent="0.2">
      <c r="B81" s="28" t="s">
        <v>183</v>
      </c>
      <c r="C81" s="28">
        <v>579</v>
      </c>
      <c r="D81" s="28" t="s">
        <v>128</v>
      </c>
      <c r="E81" s="28" t="s">
        <v>107</v>
      </c>
      <c r="F81" s="28" t="s">
        <v>213</v>
      </c>
      <c r="G81" s="28" t="s">
        <v>64</v>
      </c>
      <c r="H81" s="28">
        <v>60</v>
      </c>
      <c r="I81" s="28">
        <v>19</v>
      </c>
      <c r="J81" s="38">
        <v>-9.5000000000000005E-5</v>
      </c>
      <c r="K81" s="28">
        <v>8</v>
      </c>
      <c r="L81" s="39">
        <v>-9.2999999999999997E-5</v>
      </c>
      <c r="M81" s="28" t="s">
        <v>65</v>
      </c>
      <c r="O81" s="28" t="s">
        <v>183</v>
      </c>
      <c r="P81" s="28">
        <v>579</v>
      </c>
      <c r="Q81" s="28" t="s">
        <v>128</v>
      </c>
      <c r="R81" s="28" t="s">
        <v>613</v>
      </c>
      <c r="S81" s="28" t="s">
        <v>213</v>
      </c>
      <c r="T81" s="28" t="s">
        <v>64</v>
      </c>
      <c r="U81" s="28">
        <v>10</v>
      </c>
      <c r="V81" s="28">
        <v>19</v>
      </c>
      <c r="W81" s="38">
        <v>-9.5000000000000005E-5</v>
      </c>
      <c r="X81" s="28">
        <v>9</v>
      </c>
      <c r="Y81" s="39">
        <v>-9.2999999999999997E-5</v>
      </c>
      <c r="Z81" s="28" t="s">
        <v>65</v>
      </c>
    </row>
    <row r="82" spans="2:26" x14ac:dyDescent="0.2">
      <c r="B82" s="28" t="s">
        <v>183</v>
      </c>
      <c r="C82" s="28">
        <v>580</v>
      </c>
      <c r="D82" s="28" t="s">
        <v>128</v>
      </c>
      <c r="E82" s="28" t="s">
        <v>107</v>
      </c>
      <c r="F82" s="28" t="s">
        <v>214</v>
      </c>
      <c r="G82" s="28" t="s">
        <v>63</v>
      </c>
      <c r="H82" s="28">
        <v>60</v>
      </c>
      <c r="I82" s="28">
        <v>19</v>
      </c>
      <c r="J82" s="38">
        <v>-5.3999999999999998E-5</v>
      </c>
      <c r="K82" s="28">
        <v>9</v>
      </c>
      <c r="L82" s="39">
        <v>-5.3999999999999998E-5</v>
      </c>
      <c r="M82" s="28" t="s">
        <v>65</v>
      </c>
      <c r="O82" s="28" t="s">
        <v>183</v>
      </c>
      <c r="P82" s="28">
        <v>580</v>
      </c>
      <c r="Q82" s="28" t="s">
        <v>128</v>
      </c>
      <c r="R82" s="28" t="s">
        <v>613</v>
      </c>
      <c r="S82" s="28" t="s">
        <v>214</v>
      </c>
      <c r="T82" s="28" t="s">
        <v>63</v>
      </c>
      <c r="U82" s="28">
        <v>10</v>
      </c>
      <c r="V82" s="28">
        <v>19</v>
      </c>
      <c r="W82" s="38">
        <v>-5.3999999999999998E-5</v>
      </c>
      <c r="X82" s="28">
        <v>9</v>
      </c>
      <c r="Y82" s="39">
        <v>-5.3999999999999998E-5</v>
      </c>
      <c r="Z82" s="28" t="s">
        <v>65</v>
      </c>
    </row>
    <row r="83" spans="2:26" x14ac:dyDescent="0.2">
      <c r="B83" s="28" t="s">
        <v>183</v>
      </c>
      <c r="C83" s="28">
        <v>580</v>
      </c>
      <c r="D83" s="28" t="s">
        <v>128</v>
      </c>
      <c r="E83" s="28" t="s">
        <v>107</v>
      </c>
      <c r="F83" s="28" t="s">
        <v>215</v>
      </c>
      <c r="G83" s="28" t="s">
        <v>64</v>
      </c>
      <c r="H83" s="28">
        <v>60</v>
      </c>
      <c r="I83" s="28">
        <v>24</v>
      </c>
      <c r="J83" s="38">
        <v>-9.5000000000000005E-5</v>
      </c>
      <c r="K83" s="28">
        <v>6</v>
      </c>
      <c r="L83" s="39">
        <v>-9.2999999999999997E-5</v>
      </c>
      <c r="M83" s="28" t="s">
        <v>65</v>
      </c>
      <c r="O83" s="28" t="s">
        <v>183</v>
      </c>
      <c r="P83" s="28">
        <v>580</v>
      </c>
      <c r="Q83" s="28" t="s">
        <v>128</v>
      </c>
      <c r="R83" s="28" t="s">
        <v>613</v>
      </c>
      <c r="S83" s="28" t="s">
        <v>215</v>
      </c>
      <c r="T83" s="28" t="s">
        <v>64</v>
      </c>
      <c r="U83" s="28">
        <v>10</v>
      </c>
      <c r="V83" s="28">
        <v>24</v>
      </c>
      <c r="W83" s="38">
        <v>-9.5000000000000005E-5</v>
      </c>
      <c r="X83" s="28">
        <v>6</v>
      </c>
      <c r="Y83" s="39">
        <v>-9.2999999999999997E-5</v>
      </c>
      <c r="Z83" s="28" t="s">
        <v>65</v>
      </c>
    </row>
    <row r="84" spans="2:26" x14ac:dyDescent="0.2">
      <c r="B84" s="28" t="s">
        <v>183</v>
      </c>
      <c r="C84" s="28">
        <v>566</v>
      </c>
      <c r="D84" s="28" t="s">
        <v>129</v>
      </c>
      <c r="E84" s="28" t="s">
        <v>107</v>
      </c>
      <c r="F84" s="28" t="s">
        <v>216</v>
      </c>
      <c r="G84" s="28" t="s">
        <v>63</v>
      </c>
      <c r="H84" s="28">
        <v>60</v>
      </c>
      <c r="I84" s="28">
        <v>19</v>
      </c>
      <c r="J84" s="38">
        <v>-4.6999999999999997E-5</v>
      </c>
      <c r="K84" s="28">
        <v>11</v>
      </c>
      <c r="L84" s="39">
        <v>-4.6999999999999997E-5</v>
      </c>
      <c r="M84" s="28" t="s">
        <v>65</v>
      </c>
      <c r="O84" s="28" t="s">
        <v>183</v>
      </c>
      <c r="P84" s="28">
        <v>566</v>
      </c>
      <c r="Q84" s="28" t="s">
        <v>129</v>
      </c>
      <c r="R84" s="28" t="s">
        <v>613</v>
      </c>
      <c r="S84" s="28" t="s">
        <v>216</v>
      </c>
      <c r="T84" s="28" t="s">
        <v>63</v>
      </c>
      <c r="U84" s="28">
        <v>10</v>
      </c>
      <c r="V84" s="28">
        <v>19</v>
      </c>
      <c r="W84" s="38">
        <v>-4.6999999999999997E-5</v>
      </c>
      <c r="X84" s="28">
        <v>11</v>
      </c>
      <c r="Y84" s="39">
        <v>-4.6999999999999997E-5</v>
      </c>
      <c r="Z84" s="28" t="s">
        <v>65</v>
      </c>
    </row>
    <row r="85" spans="2:26" x14ac:dyDescent="0.2">
      <c r="B85" s="28" t="s">
        <v>183</v>
      </c>
      <c r="C85" s="28">
        <v>566</v>
      </c>
      <c r="D85" s="28" t="s">
        <v>129</v>
      </c>
      <c r="E85" s="28" t="s">
        <v>107</v>
      </c>
      <c r="F85" s="28" t="s">
        <v>217</v>
      </c>
      <c r="G85" s="28" t="s">
        <v>64</v>
      </c>
      <c r="H85" s="28">
        <v>60</v>
      </c>
      <c r="I85" s="28">
        <v>24</v>
      </c>
      <c r="J85" s="38">
        <v>-9.1000000000000003E-5</v>
      </c>
      <c r="K85" s="28">
        <v>7</v>
      </c>
      <c r="L85" s="39">
        <v>-8.7999999999999998E-5</v>
      </c>
      <c r="M85" s="28" t="s">
        <v>65</v>
      </c>
      <c r="O85" s="28" t="s">
        <v>183</v>
      </c>
      <c r="P85" s="28">
        <v>566</v>
      </c>
      <c r="Q85" s="28" t="s">
        <v>129</v>
      </c>
      <c r="R85" s="28" t="s">
        <v>613</v>
      </c>
      <c r="S85" s="28" t="s">
        <v>217</v>
      </c>
      <c r="T85" s="28" t="s">
        <v>64</v>
      </c>
      <c r="U85" s="28">
        <v>10</v>
      </c>
      <c r="V85" s="28">
        <v>24</v>
      </c>
      <c r="W85" s="38">
        <v>-9.1000000000000003E-5</v>
      </c>
      <c r="X85" s="28">
        <v>7</v>
      </c>
      <c r="Y85" s="39">
        <v>-8.7999999999999998E-5</v>
      </c>
      <c r="Z85" s="28" t="s">
        <v>65</v>
      </c>
    </row>
    <row r="86" spans="2:26" x14ac:dyDescent="0.2">
      <c r="B86" s="28" t="s">
        <v>183</v>
      </c>
      <c r="C86" s="28">
        <v>575</v>
      </c>
      <c r="D86" s="28" t="s">
        <v>128</v>
      </c>
      <c r="E86" s="28" t="s">
        <v>107</v>
      </c>
      <c r="F86" s="28" t="s">
        <v>218</v>
      </c>
      <c r="G86" s="28" t="s">
        <v>63</v>
      </c>
      <c r="H86" s="28">
        <v>60</v>
      </c>
      <c r="I86" s="28">
        <v>19</v>
      </c>
      <c r="J86" s="38">
        <v>-6.9999999999999994E-5</v>
      </c>
      <c r="K86" s="28">
        <v>10</v>
      </c>
      <c r="L86" s="39">
        <v>-6.7999999999999999E-5</v>
      </c>
      <c r="M86" s="28" t="s">
        <v>65</v>
      </c>
      <c r="O86" s="28" t="s">
        <v>183</v>
      </c>
      <c r="P86" s="28">
        <v>575</v>
      </c>
      <c r="Q86" s="28" t="s">
        <v>128</v>
      </c>
      <c r="R86" s="28" t="s">
        <v>613</v>
      </c>
      <c r="S86" s="28" t="s">
        <v>218</v>
      </c>
      <c r="T86" s="28" t="s">
        <v>63</v>
      </c>
      <c r="U86" s="28">
        <v>10</v>
      </c>
      <c r="V86" s="28">
        <v>19</v>
      </c>
      <c r="W86" s="38">
        <v>-6.9999999999999994E-5</v>
      </c>
      <c r="X86" s="28">
        <v>10</v>
      </c>
      <c r="Y86" s="39">
        <v>-6.7999999999999999E-5</v>
      </c>
      <c r="Z86" s="28" t="s">
        <v>65</v>
      </c>
    </row>
    <row r="87" spans="2:26" x14ac:dyDescent="0.2">
      <c r="B87" s="28" t="s">
        <v>183</v>
      </c>
      <c r="C87" s="28">
        <v>575</v>
      </c>
      <c r="D87" s="28" t="s">
        <v>128</v>
      </c>
      <c r="E87" s="28" t="s">
        <v>107</v>
      </c>
      <c r="F87" s="28" t="s">
        <v>219</v>
      </c>
      <c r="G87" s="28" t="s">
        <v>64</v>
      </c>
      <c r="H87" s="28">
        <v>60</v>
      </c>
      <c r="I87" s="28">
        <v>24</v>
      </c>
      <c r="J87" s="38">
        <v>-8.6000000000000003E-5</v>
      </c>
      <c r="K87" s="28">
        <v>6</v>
      </c>
      <c r="L87" s="39">
        <v>-8.3999999999999995E-5</v>
      </c>
      <c r="M87" s="28" t="s">
        <v>65</v>
      </c>
      <c r="O87" s="28" t="s">
        <v>183</v>
      </c>
      <c r="P87" s="28">
        <v>575</v>
      </c>
      <c r="Q87" s="28" t="s">
        <v>128</v>
      </c>
      <c r="R87" s="28" t="s">
        <v>613</v>
      </c>
      <c r="S87" s="28" t="s">
        <v>219</v>
      </c>
      <c r="T87" s="28" t="s">
        <v>64</v>
      </c>
      <c r="U87" s="28">
        <v>10</v>
      </c>
      <c r="V87" s="28">
        <v>24</v>
      </c>
      <c r="W87" s="38">
        <v>-8.6000000000000003E-5</v>
      </c>
      <c r="X87" s="28">
        <v>6</v>
      </c>
      <c r="Y87" s="39">
        <v>-8.3999999999999995E-5</v>
      </c>
      <c r="Z87" s="28" t="s">
        <v>65</v>
      </c>
    </row>
    <row r="88" spans="2:26" x14ac:dyDescent="0.2">
      <c r="B88" s="28" t="s">
        <v>183</v>
      </c>
      <c r="C88" s="28">
        <v>559</v>
      </c>
      <c r="D88" s="28" t="s">
        <v>127</v>
      </c>
      <c r="E88" s="28" t="s">
        <v>107</v>
      </c>
      <c r="F88" s="28" t="s">
        <v>220</v>
      </c>
      <c r="G88" s="28" t="s">
        <v>63</v>
      </c>
      <c r="H88" s="28">
        <v>60</v>
      </c>
      <c r="I88" s="28">
        <v>24</v>
      </c>
      <c r="J88" s="38">
        <v>-4.8999999999999998E-5</v>
      </c>
      <c r="K88" s="28">
        <v>1</v>
      </c>
      <c r="L88" s="39">
        <v>-4.6999999999999997E-5</v>
      </c>
      <c r="M88" s="28" t="s">
        <v>65</v>
      </c>
      <c r="O88" s="28" t="s">
        <v>183</v>
      </c>
      <c r="P88" s="28">
        <v>559</v>
      </c>
      <c r="Q88" s="28" t="s">
        <v>127</v>
      </c>
      <c r="R88" s="28" t="s">
        <v>613</v>
      </c>
      <c r="S88" s="28" t="s">
        <v>220</v>
      </c>
      <c r="T88" s="28" t="s">
        <v>63</v>
      </c>
      <c r="U88" s="28">
        <v>10</v>
      </c>
      <c r="V88" s="28">
        <v>24</v>
      </c>
      <c r="W88" s="38">
        <v>-4.8999999999999998E-5</v>
      </c>
      <c r="X88" s="28">
        <v>1</v>
      </c>
      <c r="Y88" s="39">
        <v>-4.6999999999999997E-5</v>
      </c>
      <c r="Z88" s="28" t="s">
        <v>65</v>
      </c>
    </row>
    <row r="89" spans="2:26" x14ac:dyDescent="0.2">
      <c r="B89" s="28" t="s">
        <v>183</v>
      </c>
      <c r="C89" s="28">
        <v>559</v>
      </c>
      <c r="D89" s="28" t="s">
        <v>127</v>
      </c>
      <c r="E89" s="28" t="s">
        <v>107</v>
      </c>
      <c r="F89" s="28" t="s">
        <v>221</v>
      </c>
      <c r="G89" s="28" t="s">
        <v>64</v>
      </c>
      <c r="H89" s="28">
        <v>60</v>
      </c>
      <c r="I89" s="28">
        <v>17</v>
      </c>
      <c r="J89" s="38">
        <v>-8.7000000000000001E-5</v>
      </c>
      <c r="K89" s="28">
        <v>10</v>
      </c>
      <c r="L89" s="39">
        <v>-8.2999999999999998E-5</v>
      </c>
      <c r="M89" s="28" t="s">
        <v>65</v>
      </c>
      <c r="O89" s="28" t="s">
        <v>183</v>
      </c>
      <c r="P89" s="28">
        <v>559</v>
      </c>
      <c r="Q89" s="28" t="s">
        <v>127</v>
      </c>
      <c r="R89" s="28" t="s">
        <v>613</v>
      </c>
      <c r="S89" s="28" t="s">
        <v>221</v>
      </c>
      <c r="T89" s="28" t="s">
        <v>64</v>
      </c>
      <c r="U89" s="28">
        <v>10</v>
      </c>
      <c r="V89" s="28">
        <v>17</v>
      </c>
      <c r="W89" s="38">
        <v>-8.7000000000000001E-5</v>
      </c>
      <c r="X89" s="28">
        <v>10</v>
      </c>
      <c r="Y89" s="39">
        <v>-8.2999999999999998E-5</v>
      </c>
      <c r="Z89" s="28" t="s">
        <v>65</v>
      </c>
    </row>
    <row r="90" spans="2:26" x14ac:dyDescent="0.2">
      <c r="B90" s="28" t="s">
        <v>183</v>
      </c>
      <c r="C90" s="28">
        <v>571</v>
      </c>
      <c r="D90" s="28" t="s">
        <v>128</v>
      </c>
      <c r="E90" s="28" t="s">
        <v>107</v>
      </c>
      <c r="F90" s="28" t="s">
        <v>222</v>
      </c>
      <c r="G90" s="28" t="s">
        <v>63</v>
      </c>
      <c r="H90" s="28">
        <v>60</v>
      </c>
      <c r="I90" s="28">
        <v>26</v>
      </c>
      <c r="J90" s="38">
        <v>-3.1999999999999999E-5</v>
      </c>
      <c r="K90" s="28">
        <v>1</v>
      </c>
      <c r="L90" s="39">
        <v>-3.1999999999999999E-5</v>
      </c>
      <c r="M90" s="28" t="s">
        <v>65</v>
      </c>
      <c r="O90" s="28" t="s">
        <v>183</v>
      </c>
      <c r="P90" s="28">
        <v>571</v>
      </c>
      <c r="Q90" s="28" t="s">
        <v>128</v>
      </c>
      <c r="R90" s="28" t="s">
        <v>613</v>
      </c>
      <c r="S90" s="28" t="s">
        <v>222</v>
      </c>
      <c r="T90" s="28" t="s">
        <v>63</v>
      </c>
      <c r="U90" s="28">
        <v>10</v>
      </c>
      <c r="V90" s="28">
        <v>26</v>
      </c>
      <c r="W90" s="38">
        <v>-3.1999999999999999E-5</v>
      </c>
      <c r="X90" s="28">
        <v>1</v>
      </c>
      <c r="Y90" s="39">
        <v>-3.1999999999999999E-5</v>
      </c>
      <c r="Z90" s="28" t="s">
        <v>65</v>
      </c>
    </row>
    <row r="91" spans="2:26" x14ac:dyDescent="0.2">
      <c r="B91" s="28" t="s">
        <v>183</v>
      </c>
      <c r="C91" s="28">
        <v>571</v>
      </c>
      <c r="D91" s="28" t="s">
        <v>128</v>
      </c>
      <c r="E91" s="28" t="s">
        <v>107</v>
      </c>
      <c r="F91" s="28" t="s">
        <v>223</v>
      </c>
      <c r="G91" s="28" t="s">
        <v>64</v>
      </c>
      <c r="H91" s="28">
        <v>60</v>
      </c>
      <c r="I91" s="28">
        <v>19</v>
      </c>
      <c r="J91" s="38">
        <v>-8.8999999999999995E-5</v>
      </c>
      <c r="K91" s="28">
        <v>6</v>
      </c>
      <c r="L91" s="39">
        <v>-8.7000000000000001E-5</v>
      </c>
      <c r="M91" s="28" t="s">
        <v>65</v>
      </c>
      <c r="O91" s="28" t="s">
        <v>183</v>
      </c>
      <c r="P91" s="28">
        <v>571</v>
      </c>
      <c r="Q91" s="28" t="s">
        <v>128</v>
      </c>
      <c r="R91" s="28" t="s">
        <v>613</v>
      </c>
      <c r="S91" s="28" t="s">
        <v>223</v>
      </c>
      <c r="T91" s="28" t="s">
        <v>64</v>
      </c>
      <c r="U91" s="28">
        <v>10</v>
      </c>
      <c r="V91" s="28">
        <v>19</v>
      </c>
      <c r="W91" s="38">
        <v>-8.8999999999999995E-5</v>
      </c>
      <c r="X91" s="28">
        <v>6</v>
      </c>
      <c r="Y91" s="39">
        <v>-8.7000000000000001E-5</v>
      </c>
      <c r="Z91" s="28" t="s">
        <v>65</v>
      </c>
    </row>
    <row r="92" spans="2:26" x14ac:dyDescent="0.2">
      <c r="B92" s="28" t="s">
        <v>183</v>
      </c>
      <c r="C92" s="28">
        <v>567</v>
      </c>
      <c r="D92" s="28" t="s">
        <v>129</v>
      </c>
      <c r="E92" s="28" t="s">
        <v>107</v>
      </c>
      <c r="F92" s="28" t="s">
        <v>224</v>
      </c>
      <c r="G92" s="28" t="s">
        <v>63</v>
      </c>
      <c r="H92" s="28">
        <v>60</v>
      </c>
      <c r="I92" s="28">
        <v>21</v>
      </c>
      <c r="J92" s="38">
        <v>-4.6E-5</v>
      </c>
      <c r="K92" s="28">
        <v>1</v>
      </c>
      <c r="L92" s="39">
        <v>-4.5000000000000003E-5</v>
      </c>
      <c r="M92" s="28" t="s">
        <v>65</v>
      </c>
      <c r="O92" s="28" t="s">
        <v>183</v>
      </c>
      <c r="P92" s="28">
        <v>567</v>
      </c>
      <c r="Q92" s="28" t="s">
        <v>129</v>
      </c>
      <c r="R92" s="28" t="s">
        <v>613</v>
      </c>
      <c r="S92" s="28" t="s">
        <v>224</v>
      </c>
      <c r="T92" s="28" t="s">
        <v>63</v>
      </c>
      <c r="U92" s="28">
        <v>10</v>
      </c>
      <c r="V92" s="28">
        <v>21</v>
      </c>
      <c r="W92" s="38">
        <v>-4.6E-5</v>
      </c>
      <c r="X92" s="28">
        <v>1</v>
      </c>
      <c r="Y92" s="39">
        <v>-4.5000000000000003E-5</v>
      </c>
      <c r="Z92" s="28" t="s">
        <v>65</v>
      </c>
    </row>
    <row r="93" spans="2:26" x14ac:dyDescent="0.2">
      <c r="B93" s="28" t="s">
        <v>183</v>
      </c>
      <c r="C93" s="28">
        <v>567</v>
      </c>
      <c r="D93" s="28" t="s">
        <v>129</v>
      </c>
      <c r="E93" s="28" t="s">
        <v>107</v>
      </c>
      <c r="F93" s="28" t="s">
        <v>225</v>
      </c>
      <c r="G93" s="28" t="s">
        <v>64</v>
      </c>
      <c r="H93" s="28">
        <v>60</v>
      </c>
      <c r="I93" s="28">
        <v>19</v>
      </c>
      <c r="J93" s="38">
        <v>-8.7999999999999998E-5</v>
      </c>
      <c r="K93" s="28">
        <v>7</v>
      </c>
      <c r="L93" s="39">
        <v>-8.3999999999999995E-5</v>
      </c>
      <c r="M93" s="28" t="s">
        <v>65</v>
      </c>
      <c r="O93" s="28" t="s">
        <v>183</v>
      </c>
      <c r="P93" s="28">
        <v>567</v>
      </c>
      <c r="Q93" s="28" t="s">
        <v>129</v>
      </c>
      <c r="R93" s="28" t="s">
        <v>613</v>
      </c>
      <c r="S93" s="28" t="s">
        <v>225</v>
      </c>
      <c r="T93" s="28" t="s">
        <v>64</v>
      </c>
      <c r="U93" s="28">
        <v>10</v>
      </c>
      <c r="V93" s="28">
        <v>19</v>
      </c>
      <c r="W93" s="38">
        <v>-8.7999999999999998E-5</v>
      </c>
      <c r="X93" s="28">
        <v>7</v>
      </c>
      <c r="Y93" s="39">
        <v>-8.3999999999999995E-5</v>
      </c>
      <c r="Z93" s="28" t="s">
        <v>65</v>
      </c>
    </row>
    <row r="94" spans="2:26" x14ac:dyDescent="0.2">
      <c r="B94" s="28" t="s">
        <v>183</v>
      </c>
      <c r="C94" s="28">
        <v>568</v>
      </c>
      <c r="D94" s="28" t="s">
        <v>129</v>
      </c>
      <c r="E94" s="28" t="s">
        <v>107</v>
      </c>
      <c r="F94" s="28" t="s">
        <v>226</v>
      </c>
      <c r="G94" s="28" t="s">
        <v>63</v>
      </c>
      <c r="H94" s="28">
        <v>60</v>
      </c>
      <c r="I94" s="28">
        <v>21</v>
      </c>
      <c r="J94" s="38">
        <v>-4.6E-5</v>
      </c>
      <c r="K94" s="28">
        <v>1</v>
      </c>
      <c r="L94" s="39">
        <v>-4.5000000000000003E-5</v>
      </c>
      <c r="M94" s="28" t="s">
        <v>65</v>
      </c>
      <c r="O94" s="28" t="s">
        <v>183</v>
      </c>
      <c r="P94" s="28">
        <v>568</v>
      </c>
      <c r="Q94" s="28" t="s">
        <v>129</v>
      </c>
      <c r="R94" s="28" t="s">
        <v>613</v>
      </c>
      <c r="S94" s="28" t="s">
        <v>226</v>
      </c>
      <c r="T94" s="28" t="s">
        <v>63</v>
      </c>
      <c r="U94" s="28">
        <v>10</v>
      </c>
      <c r="V94" s="28">
        <v>21</v>
      </c>
      <c r="W94" s="38">
        <v>-4.6E-5</v>
      </c>
      <c r="X94" s="28">
        <v>1</v>
      </c>
      <c r="Y94" s="39">
        <v>-4.5000000000000003E-5</v>
      </c>
      <c r="Z94" s="28" t="s">
        <v>65</v>
      </c>
    </row>
    <row r="95" spans="2:26" x14ac:dyDescent="0.2">
      <c r="B95" s="28" t="s">
        <v>183</v>
      </c>
      <c r="C95" s="28">
        <v>568</v>
      </c>
      <c r="D95" s="28" t="s">
        <v>129</v>
      </c>
      <c r="E95" s="28" t="s">
        <v>107</v>
      </c>
      <c r="F95" s="28" t="s">
        <v>227</v>
      </c>
      <c r="G95" s="28" t="s">
        <v>64</v>
      </c>
      <c r="H95" s="28">
        <v>60</v>
      </c>
      <c r="I95" s="28">
        <v>19</v>
      </c>
      <c r="J95" s="38">
        <v>-8.7999999999999998E-5</v>
      </c>
      <c r="K95" s="28">
        <v>7</v>
      </c>
      <c r="L95" s="39">
        <v>-8.3999999999999995E-5</v>
      </c>
      <c r="M95" s="28" t="s">
        <v>65</v>
      </c>
      <c r="O95" s="28" t="s">
        <v>183</v>
      </c>
      <c r="P95" s="28">
        <v>568</v>
      </c>
      <c r="Q95" s="28" t="s">
        <v>129</v>
      </c>
      <c r="R95" s="28" t="s">
        <v>613</v>
      </c>
      <c r="S95" s="28" t="s">
        <v>227</v>
      </c>
      <c r="T95" s="28" t="s">
        <v>64</v>
      </c>
      <c r="U95" s="28">
        <v>10</v>
      </c>
      <c r="V95" s="28">
        <v>19</v>
      </c>
      <c r="W95" s="38">
        <v>-8.7999999999999998E-5</v>
      </c>
      <c r="X95" s="28">
        <v>7</v>
      </c>
      <c r="Y95" s="39">
        <v>-8.3999999999999995E-5</v>
      </c>
      <c r="Z95" s="28" t="s">
        <v>65</v>
      </c>
    </row>
    <row r="96" spans="2:26" x14ac:dyDescent="0.2">
      <c r="B96" s="28" t="s">
        <v>183</v>
      </c>
      <c r="C96" s="28">
        <v>572</v>
      </c>
      <c r="D96" s="28" t="s">
        <v>128</v>
      </c>
      <c r="E96" s="28" t="s">
        <v>107</v>
      </c>
      <c r="F96" s="28" t="s">
        <v>228</v>
      </c>
      <c r="G96" s="28" t="s">
        <v>63</v>
      </c>
      <c r="H96" s="28">
        <v>60</v>
      </c>
      <c r="I96" s="28">
        <v>21</v>
      </c>
      <c r="J96" s="38">
        <v>-3.1999999999999999E-5</v>
      </c>
      <c r="K96" s="28">
        <v>3</v>
      </c>
      <c r="L96" s="39">
        <v>-3.1999999999999999E-5</v>
      </c>
      <c r="M96" s="28" t="s">
        <v>65</v>
      </c>
      <c r="O96" s="28" t="s">
        <v>183</v>
      </c>
      <c r="P96" s="28">
        <v>572</v>
      </c>
      <c r="Q96" s="28" t="s">
        <v>128</v>
      </c>
      <c r="R96" s="28" t="s">
        <v>613</v>
      </c>
      <c r="S96" s="28" t="s">
        <v>228</v>
      </c>
      <c r="T96" s="28" t="s">
        <v>63</v>
      </c>
      <c r="U96" s="28">
        <v>10</v>
      </c>
      <c r="V96" s="28">
        <v>21</v>
      </c>
      <c r="W96" s="38">
        <v>-3.1999999999999999E-5</v>
      </c>
      <c r="X96" s="28">
        <v>4</v>
      </c>
      <c r="Y96" s="39">
        <v>-3.1999999999999999E-5</v>
      </c>
      <c r="Z96" s="28" t="s">
        <v>65</v>
      </c>
    </row>
    <row r="97" spans="2:26" x14ac:dyDescent="0.2">
      <c r="B97" s="28" t="s">
        <v>183</v>
      </c>
      <c r="C97" s="28">
        <v>572</v>
      </c>
      <c r="D97" s="28" t="s">
        <v>128</v>
      </c>
      <c r="E97" s="28" t="s">
        <v>107</v>
      </c>
      <c r="F97" s="28" t="s">
        <v>229</v>
      </c>
      <c r="G97" s="28" t="s">
        <v>64</v>
      </c>
      <c r="H97" s="28">
        <v>60</v>
      </c>
      <c r="I97" s="28">
        <v>24</v>
      </c>
      <c r="J97" s="38">
        <v>-9.0000000000000006E-5</v>
      </c>
      <c r="K97" s="28">
        <v>6</v>
      </c>
      <c r="L97" s="39">
        <v>-8.7000000000000001E-5</v>
      </c>
      <c r="M97" s="28" t="s">
        <v>65</v>
      </c>
      <c r="O97" s="28" t="s">
        <v>183</v>
      </c>
      <c r="P97" s="28">
        <v>572</v>
      </c>
      <c r="Q97" s="28" t="s">
        <v>128</v>
      </c>
      <c r="R97" s="28" t="s">
        <v>613</v>
      </c>
      <c r="S97" s="28" t="s">
        <v>229</v>
      </c>
      <c r="T97" s="28" t="s">
        <v>64</v>
      </c>
      <c r="U97" s="28">
        <v>10</v>
      </c>
      <c r="V97" s="28">
        <v>24</v>
      </c>
      <c r="W97" s="38">
        <v>-9.0000000000000006E-5</v>
      </c>
      <c r="X97" s="28">
        <v>6</v>
      </c>
      <c r="Y97" s="39">
        <v>-8.7000000000000001E-5</v>
      </c>
      <c r="Z97" s="28" t="s">
        <v>65</v>
      </c>
    </row>
    <row r="98" spans="2:26" x14ac:dyDescent="0.2">
      <c r="B98" s="28" t="s">
        <v>183</v>
      </c>
      <c r="C98" s="28">
        <v>560</v>
      </c>
      <c r="D98" s="28" t="s">
        <v>127</v>
      </c>
      <c r="E98" s="28" t="s">
        <v>107</v>
      </c>
      <c r="F98" s="28" t="s">
        <v>230</v>
      </c>
      <c r="G98" s="28" t="s">
        <v>63</v>
      </c>
      <c r="H98" s="28">
        <v>60</v>
      </c>
      <c r="I98" s="28">
        <v>19</v>
      </c>
      <c r="J98" s="38">
        <v>-4.8999999999999998E-5</v>
      </c>
      <c r="K98" s="28">
        <v>5</v>
      </c>
      <c r="L98" s="39">
        <v>-4.6999999999999997E-5</v>
      </c>
      <c r="M98" s="28" t="s">
        <v>65</v>
      </c>
      <c r="O98" s="28" t="s">
        <v>183</v>
      </c>
      <c r="P98" s="28">
        <v>560</v>
      </c>
      <c r="Q98" s="28" t="s">
        <v>127</v>
      </c>
      <c r="R98" s="28" t="s">
        <v>613</v>
      </c>
      <c r="S98" s="28" t="s">
        <v>230</v>
      </c>
      <c r="T98" s="28" t="s">
        <v>63</v>
      </c>
      <c r="U98" s="28">
        <v>10</v>
      </c>
      <c r="V98" s="28">
        <v>19</v>
      </c>
      <c r="W98" s="38">
        <v>-4.8999999999999998E-5</v>
      </c>
      <c r="X98" s="28">
        <v>5</v>
      </c>
      <c r="Y98" s="39">
        <v>-4.6999999999999997E-5</v>
      </c>
      <c r="Z98" s="28" t="s">
        <v>65</v>
      </c>
    </row>
    <row r="99" spans="2:26" x14ac:dyDescent="0.2">
      <c r="B99" s="28" t="s">
        <v>183</v>
      </c>
      <c r="C99" s="28">
        <v>560</v>
      </c>
      <c r="D99" s="28" t="s">
        <v>127</v>
      </c>
      <c r="E99" s="28" t="s">
        <v>107</v>
      </c>
      <c r="F99" s="28" t="s">
        <v>231</v>
      </c>
      <c r="G99" s="28" t="s">
        <v>64</v>
      </c>
      <c r="H99" s="28">
        <v>60</v>
      </c>
      <c r="I99" s="28">
        <v>22</v>
      </c>
      <c r="J99" s="38">
        <v>-8.7000000000000001E-5</v>
      </c>
      <c r="K99" s="28">
        <v>6</v>
      </c>
      <c r="L99" s="39">
        <v>-8.2999999999999998E-5</v>
      </c>
      <c r="M99" s="28" t="s">
        <v>65</v>
      </c>
      <c r="O99" s="28" t="s">
        <v>183</v>
      </c>
      <c r="P99" s="28">
        <v>560</v>
      </c>
      <c r="Q99" s="28" t="s">
        <v>127</v>
      </c>
      <c r="R99" s="28" t="s">
        <v>613</v>
      </c>
      <c r="S99" s="28" t="s">
        <v>231</v>
      </c>
      <c r="T99" s="28" t="s">
        <v>64</v>
      </c>
      <c r="U99" s="28">
        <v>10</v>
      </c>
      <c r="V99" s="28">
        <v>22</v>
      </c>
      <c r="W99" s="38">
        <v>-8.7000000000000001E-5</v>
      </c>
      <c r="X99" s="28">
        <v>6</v>
      </c>
      <c r="Y99" s="39">
        <v>-8.2999999999999998E-5</v>
      </c>
      <c r="Z99" s="28" t="s">
        <v>65</v>
      </c>
    </row>
    <row r="100" spans="2:26" x14ac:dyDescent="0.2">
      <c r="B100" s="28" t="s">
        <v>232</v>
      </c>
      <c r="C100" s="28">
        <v>313</v>
      </c>
      <c r="D100" s="28" t="s">
        <v>127</v>
      </c>
      <c r="E100" s="28" t="s">
        <v>107</v>
      </c>
      <c r="F100" s="28" t="s">
        <v>233</v>
      </c>
      <c r="G100" s="28" t="s">
        <v>63</v>
      </c>
      <c r="H100" s="28">
        <v>60</v>
      </c>
      <c r="I100" s="28">
        <v>22</v>
      </c>
      <c r="J100" s="38">
        <v>-9.5000000000000005E-5</v>
      </c>
      <c r="K100" s="28">
        <v>6</v>
      </c>
      <c r="L100" s="39">
        <v>-9.1000000000000003E-5</v>
      </c>
      <c r="M100" s="28" t="s">
        <v>65</v>
      </c>
      <c r="O100" s="28" t="s">
        <v>232</v>
      </c>
      <c r="P100" s="28">
        <v>313</v>
      </c>
      <c r="Q100" s="28" t="s">
        <v>127</v>
      </c>
      <c r="R100" s="28" t="s">
        <v>613</v>
      </c>
      <c r="S100" s="28" t="s">
        <v>233</v>
      </c>
      <c r="T100" s="28" t="s">
        <v>63</v>
      </c>
      <c r="U100" s="28">
        <v>10</v>
      </c>
      <c r="V100" s="28">
        <v>22</v>
      </c>
      <c r="W100" s="38">
        <v>-9.5000000000000005E-5</v>
      </c>
      <c r="X100" s="28">
        <v>6</v>
      </c>
      <c r="Y100" s="39">
        <v>-9.1000000000000003E-5</v>
      </c>
      <c r="Z100" s="28" t="s">
        <v>65</v>
      </c>
    </row>
    <row r="101" spans="2:26" x14ac:dyDescent="0.2">
      <c r="B101" s="28" t="s">
        <v>232</v>
      </c>
      <c r="C101" s="28">
        <v>313</v>
      </c>
      <c r="D101" s="28" t="s">
        <v>127</v>
      </c>
      <c r="E101" s="28" t="s">
        <v>107</v>
      </c>
      <c r="F101" s="28" t="s">
        <v>234</v>
      </c>
      <c r="G101" s="28" t="s">
        <v>64</v>
      </c>
      <c r="H101" s="28">
        <v>60</v>
      </c>
      <c r="I101" s="28">
        <v>17</v>
      </c>
      <c r="J101" s="38">
        <v>-6.4999999999999994E-5</v>
      </c>
      <c r="K101" s="28">
        <v>10</v>
      </c>
      <c r="L101" s="39">
        <v>-6.3E-5</v>
      </c>
      <c r="M101" s="28" t="s">
        <v>65</v>
      </c>
      <c r="O101" s="28" t="s">
        <v>232</v>
      </c>
      <c r="P101" s="28">
        <v>313</v>
      </c>
      <c r="Q101" s="28" t="s">
        <v>127</v>
      </c>
      <c r="R101" s="28" t="s">
        <v>613</v>
      </c>
      <c r="S101" s="28" t="s">
        <v>234</v>
      </c>
      <c r="T101" s="28" t="s">
        <v>64</v>
      </c>
      <c r="U101" s="28">
        <v>10</v>
      </c>
      <c r="V101" s="28">
        <v>17</v>
      </c>
      <c r="W101" s="38">
        <v>-6.4999999999999994E-5</v>
      </c>
      <c r="X101" s="28">
        <v>10</v>
      </c>
      <c r="Y101" s="39">
        <v>-6.3E-5</v>
      </c>
      <c r="Z101" s="28" t="s">
        <v>65</v>
      </c>
    </row>
    <row r="102" spans="2:26" x14ac:dyDescent="0.2">
      <c r="B102" s="28" t="s">
        <v>232</v>
      </c>
      <c r="C102" s="28">
        <v>325</v>
      </c>
      <c r="D102" s="28" t="s">
        <v>128</v>
      </c>
      <c r="E102" s="28" t="s">
        <v>107</v>
      </c>
      <c r="F102" s="28" t="s">
        <v>235</v>
      </c>
      <c r="G102" s="28" t="s">
        <v>63</v>
      </c>
      <c r="H102" s="28">
        <v>60</v>
      </c>
      <c r="I102" s="28">
        <v>22</v>
      </c>
      <c r="J102" s="38">
        <v>-9.7E-5</v>
      </c>
      <c r="K102" s="28">
        <v>6</v>
      </c>
      <c r="L102" s="39">
        <v>-9.5000000000000005E-5</v>
      </c>
      <c r="M102" s="28" t="s">
        <v>65</v>
      </c>
      <c r="O102" s="28" t="s">
        <v>232</v>
      </c>
      <c r="P102" s="28">
        <v>325</v>
      </c>
      <c r="Q102" s="28" t="s">
        <v>128</v>
      </c>
      <c r="R102" s="28" t="s">
        <v>613</v>
      </c>
      <c r="S102" s="28" t="s">
        <v>235</v>
      </c>
      <c r="T102" s="28" t="s">
        <v>63</v>
      </c>
      <c r="U102" s="28">
        <v>10</v>
      </c>
      <c r="V102" s="28">
        <v>22</v>
      </c>
      <c r="W102" s="38">
        <v>-9.7E-5</v>
      </c>
      <c r="X102" s="28">
        <v>6</v>
      </c>
      <c r="Y102" s="39">
        <v>-9.5000000000000005E-5</v>
      </c>
      <c r="Z102" s="28" t="s">
        <v>65</v>
      </c>
    </row>
    <row r="103" spans="2:26" x14ac:dyDescent="0.2">
      <c r="B103" s="28" t="s">
        <v>232</v>
      </c>
      <c r="C103" s="28">
        <v>325</v>
      </c>
      <c r="D103" s="28" t="s">
        <v>128</v>
      </c>
      <c r="E103" s="28" t="s">
        <v>107</v>
      </c>
      <c r="F103" s="28" t="s">
        <v>236</v>
      </c>
      <c r="G103" s="28" t="s">
        <v>64</v>
      </c>
      <c r="H103" s="28">
        <v>60</v>
      </c>
      <c r="I103" s="28">
        <v>19</v>
      </c>
      <c r="J103" s="38">
        <v>-6.7000000000000002E-5</v>
      </c>
      <c r="K103" s="28">
        <v>6</v>
      </c>
      <c r="L103" s="39">
        <v>-6.6000000000000005E-5</v>
      </c>
      <c r="M103" s="28" t="s">
        <v>65</v>
      </c>
      <c r="O103" s="28" t="s">
        <v>232</v>
      </c>
      <c r="P103" s="28">
        <v>325</v>
      </c>
      <c r="Q103" s="28" t="s">
        <v>128</v>
      </c>
      <c r="R103" s="28" t="s">
        <v>613</v>
      </c>
      <c r="S103" s="28" t="s">
        <v>236</v>
      </c>
      <c r="T103" s="28" t="s">
        <v>64</v>
      </c>
      <c r="U103" s="28">
        <v>10</v>
      </c>
      <c r="V103" s="28">
        <v>19</v>
      </c>
      <c r="W103" s="38">
        <v>-6.7000000000000002E-5</v>
      </c>
      <c r="X103" s="28">
        <v>6</v>
      </c>
      <c r="Y103" s="39">
        <v>-6.6000000000000005E-5</v>
      </c>
      <c r="Z103" s="28" t="s">
        <v>65</v>
      </c>
    </row>
    <row r="104" spans="2:26" x14ac:dyDescent="0.2">
      <c r="B104" s="28" t="s">
        <v>232</v>
      </c>
      <c r="C104" s="28">
        <v>321</v>
      </c>
      <c r="D104" s="28" t="s">
        <v>129</v>
      </c>
      <c r="E104" s="28" t="s">
        <v>107</v>
      </c>
      <c r="F104" s="28" t="s">
        <v>237</v>
      </c>
      <c r="G104" s="28" t="s">
        <v>63</v>
      </c>
      <c r="H104" s="28">
        <v>60</v>
      </c>
      <c r="I104" s="28">
        <v>19</v>
      </c>
      <c r="J104" s="38">
        <v>-9.2999999999999997E-5</v>
      </c>
      <c r="K104" s="28">
        <v>7</v>
      </c>
      <c r="L104" s="39">
        <v>-9.0000000000000006E-5</v>
      </c>
      <c r="M104" s="28" t="s">
        <v>65</v>
      </c>
      <c r="O104" s="28" t="s">
        <v>232</v>
      </c>
      <c r="P104" s="28">
        <v>321</v>
      </c>
      <c r="Q104" s="28" t="s">
        <v>129</v>
      </c>
      <c r="R104" s="28" t="s">
        <v>613</v>
      </c>
      <c r="S104" s="28" t="s">
        <v>237</v>
      </c>
      <c r="T104" s="28" t="s">
        <v>63</v>
      </c>
      <c r="U104" s="28">
        <v>10</v>
      </c>
      <c r="V104" s="28">
        <v>19</v>
      </c>
      <c r="W104" s="38">
        <v>-9.2999999999999997E-5</v>
      </c>
      <c r="X104" s="28">
        <v>7</v>
      </c>
      <c r="Y104" s="39">
        <v>-9.0000000000000006E-5</v>
      </c>
      <c r="Z104" s="28" t="s">
        <v>65</v>
      </c>
    </row>
    <row r="105" spans="2:26" x14ac:dyDescent="0.2">
      <c r="B105" s="28" t="s">
        <v>232</v>
      </c>
      <c r="C105" s="28">
        <v>321</v>
      </c>
      <c r="D105" s="28" t="s">
        <v>129</v>
      </c>
      <c r="E105" s="28" t="s">
        <v>107</v>
      </c>
      <c r="F105" s="28" t="s">
        <v>238</v>
      </c>
      <c r="G105" s="28" t="s">
        <v>64</v>
      </c>
      <c r="H105" s="28">
        <v>60</v>
      </c>
      <c r="I105" s="28">
        <v>19</v>
      </c>
      <c r="J105" s="38">
        <v>-6.0000000000000002E-5</v>
      </c>
      <c r="K105" s="28">
        <v>7</v>
      </c>
      <c r="L105" s="39">
        <v>-5.8E-5</v>
      </c>
      <c r="M105" s="28" t="s">
        <v>65</v>
      </c>
      <c r="O105" s="28" t="s">
        <v>232</v>
      </c>
      <c r="P105" s="28">
        <v>321</v>
      </c>
      <c r="Q105" s="28" t="s">
        <v>129</v>
      </c>
      <c r="R105" s="28" t="s">
        <v>613</v>
      </c>
      <c r="S105" s="28" t="s">
        <v>238</v>
      </c>
      <c r="T105" s="28" t="s">
        <v>64</v>
      </c>
      <c r="U105" s="28">
        <v>10</v>
      </c>
      <c r="V105" s="28">
        <v>19</v>
      </c>
      <c r="W105" s="38">
        <v>-6.0000000000000002E-5</v>
      </c>
      <c r="X105" s="28">
        <v>7</v>
      </c>
      <c r="Y105" s="39">
        <v>-5.8E-5</v>
      </c>
      <c r="Z105" s="28" t="s">
        <v>65</v>
      </c>
    </row>
    <row r="106" spans="2:26" x14ac:dyDescent="0.2">
      <c r="B106" s="28" t="s">
        <v>232</v>
      </c>
      <c r="C106" s="28">
        <v>322</v>
      </c>
      <c r="D106" s="28" t="s">
        <v>129</v>
      </c>
      <c r="E106" s="28" t="s">
        <v>107</v>
      </c>
      <c r="F106" s="28" t="s">
        <v>239</v>
      </c>
      <c r="G106" s="28" t="s">
        <v>63</v>
      </c>
      <c r="H106" s="28">
        <v>60</v>
      </c>
      <c r="I106" s="28">
        <v>19</v>
      </c>
      <c r="J106" s="38">
        <v>-9.2999999999999997E-5</v>
      </c>
      <c r="K106" s="28">
        <v>7</v>
      </c>
      <c r="L106" s="39">
        <v>-9.0000000000000006E-5</v>
      </c>
      <c r="M106" s="28" t="s">
        <v>65</v>
      </c>
      <c r="O106" s="28" t="s">
        <v>232</v>
      </c>
      <c r="P106" s="28">
        <v>322</v>
      </c>
      <c r="Q106" s="28" t="s">
        <v>129</v>
      </c>
      <c r="R106" s="28" t="s">
        <v>613</v>
      </c>
      <c r="S106" s="28" t="s">
        <v>239</v>
      </c>
      <c r="T106" s="28" t="s">
        <v>63</v>
      </c>
      <c r="U106" s="28">
        <v>10</v>
      </c>
      <c r="V106" s="28">
        <v>19</v>
      </c>
      <c r="W106" s="38">
        <v>-9.2999999999999997E-5</v>
      </c>
      <c r="X106" s="28">
        <v>7</v>
      </c>
      <c r="Y106" s="39">
        <v>-9.0000000000000006E-5</v>
      </c>
      <c r="Z106" s="28" t="s">
        <v>65</v>
      </c>
    </row>
    <row r="107" spans="2:26" x14ac:dyDescent="0.2">
      <c r="B107" s="28" t="s">
        <v>232</v>
      </c>
      <c r="C107" s="28">
        <v>322</v>
      </c>
      <c r="D107" s="28" t="s">
        <v>129</v>
      </c>
      <c r="E107" s="28" t="s">
        <v>107</v>
      </c>
      <c r="F107" s="28" t="s">
        <v>240</v>
      </c>
      <c r="G107" s="28" t="s">
        <v>64</v>
      </c>
      <c r="H107" s="28">
        <v>60</v>
      </c>
      <c r="I107" s="28">
        <v>19</v>
      </c>
      <c r="J107" s="38">
        <v>-6.0000000000000002E-5</v>
      </c>
      <c r="K107" s="28">
        <v>7</v>
      </c>
      <c r="L107" s="39">
        <v>-5.8E-5</v>
      </c>
      <c r="M107" s="28" t="s">
        <v>65</v>
      </c>
      <c r="O107" s="28" t="s">
        <v>232</v>
      </c>
      <c r="P107" s="28">
        <v>322</v>
      </c>
      <c r="Q107" s="28" t="s">
        <v>129</v>
      </c>
      <c r="R107" s="28" t="s">
        <v>613</v>
      </c>
      <c r="S107" s="28" t="s">
        <v>240</v>
      </c>
      <c r="T107" s="28" t="s">
        <v>64</v>
      </c>
      <c r="U107" s="28">
        <v>10</v>
      </c>
      <c r="V107" s="28">
        <v>19</v>
      </c>
      <c r="W107" s="38">
        <v>-6.0000000000000002E-5</v>
      </c>
      <c r="X107" s="28">
        <v>7</v>
      </c>
      <c r="Y107" s="39">
        <v>-5.8E-5</v>
      </c>
      <c r="Z107" s="28" t="s">
        <v>65</v>
      </c>
    </row>
    <row r="108" spans="2:26" x14ac:dyDescent="0.2">
      <c r="B108" s="28" t="s">
        <v>232</v>
      </c>
      <c r="C108" s="28">
        <v>326</v>
      </c>
      <c r="D108" s="28" t="s">
        <v>128</v>
      </c>
      <c r="E108" s="28" t="s">
        <v>107</v>
      </c>
      <c r="F108" s="28" t="s">
        <v>241</v>
      </c>
      <c r="G108" s="28" t="s">
        <v>63</v>
      </c>
      <c r="H108" s="28">
        <v>60</v>
      </c>
      <c r="I108" s="28">
        <v>19</v>
      </c>
      <c r="J108" s="38">
        <v>-9.7E-5</v>
      </c>
      <c r="K108" s="28">
        <v>8</v>
      </c>
      <c r="L108" s="39">
        <v>-9.5000000000000005E-5</v>
      </c>
      <c r="M108" s="28" t="s">
        <v>65</v>
      </c>
      <c r="O108" s="28" t="s">
        <v>232</v>
      </c>
      <c r="P108" s="28">
        <v>326</v>
      </c>
      <c r="Q108" s="28" t="s">
        <v>128</v>
      </c>
      <c r="R108" s="28" t="s">
        <v>613</v>
      </c>
      <c r="S108" s="28" t="s">
        <v>241</v>
      </c>
      <c r="T108" s="28" t="s">
        <v>63</v>
      </c>
      <c r="U108" s="28">
        <v>10</v>
      </c>
      <c r="V108" s="28">
        <v>19</v>
      </c>
      <c r="W108" s="38">
        <v>-9.7E-5</v>
      </c>
      <c r="X108" s="28">
        <v>7</v>
      </c>
      <c r="Y108" s="39">
        <v>-9.5000000000000005E-5</v>
      </c>
      <c r="Z108" s="28" t="s">
        <v>65</v>
      </c>
    </row>
    <row r="109" spans="2:26" x14ac:dyDescent="0.2">
      <c r="B109" s="28" t="s">
        <v>232</v>
      </c>
      <c r="C109" s="28">
        <v>326</v>
      </c>
      <c r="D109" s="28" t="s">
        <v>128</v>
      </c>
      <c r="E109" s="28" t="s">
        <v>107</v>
      </c>
      <c r="F109" s="28" t="s">
        <v>242</v>
      </c>
      <c r="G109" s="28" t="s">
        <v>64</v>
      </c>
      <c r="H109" s="28">
        <v>60</v>
      </c>
      <c r="I109" s="28">
        <v>19</v>
      </c>
      <c r="J109" s="38">
        <v>-6.7000000000000002E-5</v>
      </c>
      <c r="K109" s="28">
        <v>6</v>
      </c>
      <c r="L109" s="39">
        <v>-6.6000000000000005E-5</v>
      </c>
      <c r="M109" s="28" t="s">
        <v>65</v>
      </c>
      <c r="O109" s="28" t="s">
        <v>232</v>
      </c>
      <c r="P109" s="28">
        <v>326</v>
      </c>
      <c r="Q109" s="28" t="s">
        <v>128</v>
      </c>
      <c r="R109" s="28" t="s">
        <v>613</v>
      </c>
      <c r="S109" s="28" t="s">
        <v>242</v>
      </c>
      <c r="T109" s="28" t="s">
        <v>64</v>
      </c>
      <c r="U109" s="28">
        <v>10</v>
      </c>
      <c r="V109" s="28">
        <v>19</v>
      </c>
      <c r="W109" s="38">
        <v>-6.7000000000000002E-5</v>
      </c>
      <c r="X109" s="28">
        <v>6</v>
      </c>
      <c r="Y109" s="39">
        <v>-6.6000000000000005E-5</v>
      </c>
      <c r="Z109" s="28" t="s">
        <v>65</v>
      </c>
    </row>
    <row r="110" spans="2:26" x14ac:dyDescent="0.2">
      <c r="B110" s="28" t="s">
        <v>232</v>
      </c>
      <c r="C110" s="28">
        <v>314</v>
      </c>
      <c r="D110" s="28" t="s">
        <v>127</v>
      </c>
      <c r="E110" s="28" t="s">
        <v>107</v>
      </c>
      <c r="F110" s="28" t="s">
        <v>243</v>
      </c>
      <c r="G110" s="28" t="s">
        <v>63</v>
      </c>
      <c r="H110" s="28">
        <v>60</v>
      </c>
      <c r="I110" s="28">
        <v>17</v>
      </c>
      <c r="J110" s="38">
        <v>-9.5000000000000005E-5</v>
      </c>
      <c r="K110" s="28">
        <v>10</v>
      </c>
      <c r="L110" s="39">
        <v>-9.1000000000000003E-5</v>
      </c>
      <c r="M110" s="28" t="s">
        <v>65</v>
      </c>
      <c r="O110" s="28" t="s">
        <v>232</v>
      </c>
      <c r="P110" s="28">
        <v>314</v>
      </c>
      <c r="Q110" s="28" t="s">
        <v>127</v>
      </c>
      <c r="R110" s="28" t="s">
        <v>613</v>
      </c>
      <c r="S110" s="28" t="s">
        <v>243</v>
      </c>
      <c r="T110" s="28" t="s">
        <v>63</v>
      </c>
      <c r="U110" s="28">
        <v>10</v>
      </c>
      <c r="V110" s="28">
        <v>17</v>
      </c>
      <c r="W110" s="38">
        <v>-9.5000000000000005E-5</v>
      </c>
      <c r="X110" s="28">
        <v>10</v>
      </c>
      <c r="Y110" s="39">
        <v>-9.1000000000000003E-5</v>
      </c>
      <c r="Z110" s="28" t="s">
        <v>65</v>
      </c>
    </row>
    <row r="111" spans="2:26" x14ac:dyDescent="0.2">
      <c r="B111" s="28" t="s">
        <v>232</v>
      </c>
      <c r="C111" s="28">
        <v>314</v>
      </c>
      <c r="D111" s="28" t="s">
        <v>127</v>
      </c>
      <c r="E111" s="28" t="s">
        <v>107</v>
      </c>
      <c r="F111" s="28" t="s">
        <v>244</v>
      </c>
      <c r="G111" s="28" t="s">
        <v>64</v>
      </c>
      <c r="H111" s="28">
        <v>60</v>
      </c>
      <c r="I111" s="28">
        <v>22</v>
      </c>
      <c r="J111" s="38">
        <v>-6.4999999999999994E-5</v>
      </c>
      <c r="K111" s="28">
        <v>6</v>
      </c>
      <c r="L111" s="39">
        <v>-6.3E-5</v>
      </c>
      <c r="M111" s="28" t="s">
        <v>65</v>
      </c>
      <c r="O111" s="28" t="s">
        <v>232</v>
      </c>
      <c r="P111" s="28">
        <v>314</v>
      </c>
      <c r="Q111" s="28" t="s">
        <v>127</v>
      </c>
      <c r="R111" s="28" t="s">
        <v>613</v>
      </c>
      <c r="S111" s="28" t="s">
        <v>244</v>
      </c>
      <c r="T111" s="28" t="s">
        <v>64</v>
      </c>
      <c r="U111" s="28">
        <v>10</v>
      </c>
      <c r="V111" s="28">
        <v>22</v>
      </c>
      <c r="W111" s="38">
        <v>-6.4999999999999994E-5</v>
      </c>
      <c r="X111" s="28">
        <v>6</v>
      </c>
      <c r="Y111" s="39">
        <v>-6.3E-5</v>
      </c>
      <c r="Z111" s="28" t="s">
        <v>65</v>
      </c>
    </row>
    <row r="112" spans="2:26" x14ac:dyDescent="0.2">
      <c r="B112" s="28" t="s">
        <v>232</v>
      </c>
      <c r="C112" s="28">
        <v>330</v>
      </c>
      <c r="D112" s="28" t="s">
        <v>128</v>
      </c>
      <c r="E112" s="28" t="s">
        <v>107</v>
      </c>
      <c r="F112" s="28" t="s">
        <v>245</v>
      </c>
      <c r="G112" s="28" t="s">
        <v>63</v>
      </c>
      <c r="H112" s="28">
        <v>60</v>
      </c>
      <c r="I112" s="28">
        <v>24</v>
      </c>
      <c r="J112" s="38">
        <v>-8.3999999999999995E-5</v>
      </c>
      <c r="K112" s="28">
        <v>6</v>
      </c>
      <c r="L112" s="39">
        <v>-8.2999999999999998E-5</v>
      </c>
      <c r="M112" s="28" t="s">
        <v>65</v>
      </c>
      <c r="O112" s="28" t="s">
        <v>232</v>
      </c>
      <c r="P112" s="28">
        <v>330</v>
      </c>
      <c r="Q112" s="28" t="s">
        <v>128</v>
      </c>
      <c r="R112" s="28" t="s">
        <v>613</v>
      </c>
      <c r="S112" s="28" t="s">
        <v>245</v>
      </c>
      <c r="T112" s="28" t="s">
        <v>63</v>
      </c>
      <c r="U112" s="28">
        <v>10</v>
      </c>
      <c r="V112" s="28">
        <v>24</v>
      </c>
      <c r="W112" s="38">
        <v>-8.5000000000000006E-5</v>
      </c>
      <c r="X112" s="28">
        <v>6</v>
      </c>
      <c r="Y112" s="39">
        <v>-8.2999999999999998E-5</v>
      </c>
      <c r="Z112" s="28" t="s">
        <v>65</v>
      </c>
    </row>
    <row r="113" spans="2:26" x14ac:dyDescent="0.2">
      <c r="B113" s="28" t="s">
        <v>232</v>
      </c>
      <c r="C113" s="28">
        <v>330</v>
      </c>
      <c r="D113" s="28" t="s">
        <v>128</v>
      </c>
      <c r="E113" s="28" t="s">
        <v>107</v>
      </c>
      <c r="F113" s="28" t="s">
        <v>246</v>
      </c>
      <c r="G113" s="28" t="s">
        <v>64</v>
      </c>
      <c r="H113" s="28">
        <v>60</v>
      </c>
      <c r="I113" s="28">
        <v>19</v>
      </c>
      <c r="J113" s="38">
        <v>-1.1900000000000001E-4</v>
      </c>
      <c r="K113" s="28">
        <v>10</v>
      </c>
      <c r="L113" s="39">
        <v>-1.16E-4</v>
      </c>
      <c r="M113" s="28" t="s">
        <v>65</v>
      </c>
      <c r="O113" s="28" t="s">
        <v>232</v>
      </c>
      <c r="P113" s="28">
        <v>330</v>
      </c>
      <c r="Q113" s="28" t="s">
        <v>128</v>
      </c>
      <c r="R113" s="28" t="s">
        <v>613</v>
      </c>
      <c r="S113" s="28" t="s">
        <v>246</v>
      </c>
      <c r="T113" s="28" t="s">
        <v>64</v>
      </c>
      <c r="U113" s="28">
        <v>10</v>
      </c>
      <c r="V113" s="28">
        <v>19</v>
      </c>
      <c r="W113" s="38">
        <v>-1.1900000000000001E-4</v>
      </c>
      <c r="X113" s="28">
        <v>10</v>
      </c>
      <c r="Y113" s="39">
        <v>-1.16E-4</v>
      </c>
      <c r="Z113" s="28" t="s">
        <v>65</v>
      </c>
    </row>
    <row r="114" spans="2:26" x14ac:dyDescent="0.2">
      <c r="B114" s="28" t="s">
        <v>232</v>
      </c>
      <c r="C114" s="28">
        <v>315</v>
      </c>
      <c r="D114" s="28" t="s">
        <v>129</v>
      </c>
      <c r="E114" s="28" t="s">
        <v>107</v>
      </c>
      <c r="F114" s="28" t="s">
        <v>247</v>
      </c>
      <c r="G114" s="28" t="s">
        <v>63</v>
      </c>
      <c r="H114" s="28">
        <v>60</v>
      </c>
      <c r="I114" s="28">
        <v>26</v>
      </c>
      <c r="J114" s="38">
        <v>-6.8999999999999997E-5</v>
      </c>
      <c r="K114" s="28">
        <v>1</v>
      </c>
      <c r="L114" s="39">
        <v>-6.8999999999999997E-5</v>
      </c>
      <c r="M114" s="28" t="s">
        <v>65</v>
      </c>
      <c r="O114" s="28" t="s">
        <v>232</v>
      </c>
      <c r="P114" s="28">
        <v>315</v>
      </c>
      <c r="Q114" s="28" t="s">
        <v>129</v>
      </c>
      <c r="R114" s="28" t="s">
        <v>613</v>
      </c>
      <c r="S114" s="28" t="s">
        <v>247</v>
      </c>
      <c r="T114" s="28" t="s">
        <v>63</v>
      </c>
      <c r="U114" s="28">
        <v>10</v>
      </c>
      <c r="V114" s="28">
        <v>26</v>
      </c>
      <c r="W114" s="38">
        <v>-6.8999999999999997E-5</v>
      </c>
      <c r="X114" s="28">
        <v>1</v>
      </c>
      <c r="Y114" s="39">
        <v>-6.8999999999999997E-5</v>
      </c>
      <c r="Z114" s="28" t="s">
        <v>65</v>
      </c>
    </row>
    <row r="115" spans="2:26" x14ac:dyDescent="0.2">
      <c r="B115" s="28" t="s">
        <v>232</v>
      </c>
      <c r="C115" s="28">
        <v>315</v>
      </c>
      <c r="D115" s="28" t="s">
        <v>129</v>
      </c>
      <c r="E115" s="28" t="s">
        <v>107</v>
      </c>
      <c r="F115" s="28" t="s">
        <v>248</v>
      </c>
      <c r="G115" s="28" t="s">
        <v>64</v>
      </c>
      <c r="H115" s="28">
        <v>60</v>
      </c>
      <c r="I115" s="28">
        <v>19</v>
      </c>
      <c r="J115" s="38">
        <v>-1.2400000000000001E-4</v>
      </c>
      <c r="K115" s="28">
        <v>12</v>
      </c>
      <c r="L115" s="39">
        <v>-1.2E-4</v>
      </c>
      <c r="M115" s="28" t="s">
        <v>65</v>
      </c>
      <c r="O115" s="28" t="s">
        <v>232</v>
      </c>
      <c r="P115" s="28">
        <v>315</v>
      </c>
      <c r="Q115" s="28" t="s">
        <v>129</v>
      </c>
      <c r="R115" s="28" t="s">
        <v>613</v>
      </c>
      <c r="S115" s="28" t="s">
        <v>248</v>
      </c>
      <c r="T115" s="28" t="s">
        <v>64</v>
      </c>
      <c r="U115" s="28">
        <v>10</v>
      </c>
      <c r="V115" s="28">
        <v>19</v>
      </c>
      <c r="W115" s="38">
        <v>-1.2400000000000001E-4</v>
      </c>
      <c r="X115" s="28">
        <v>12</v>
      </c>
      <c r="Y115" s="39">
        <v>-1.2E-4</v>
      </c>
      <c r="Z115" s="28" t="s">
        <v>65</v>
      </c>
    </row>
    <row r="116" spans="2:26" x14ac:dyDescent="0.2">
      <c r="B116" s="28" t="s">
        <v>232</v>
      </c>
      <c r="C116" s="28">
        <v>333</v>
      </c>
      <c r="D116" s="28" t="s">
        <v>128</v>
      </c>
      <c r="E116" s="28" t="s">
        <v>107</v>
      </c>
      <c r="F116" s="28" t="s">
        <v>249</v>
      </c>
      <c r="G116" s="28" t="s">
        <v>63</v>
      </c>
      <c r="H116" s="28">
        <v>60</v>
      </c>
      <c r="I116" s="28">
        <v>22</v>
      </c>
      <c r="J116" s="38">
        <v>-7.4999999999999993E-5</v>
      </c>
      <c r="K116" s="28">
        <v>6</v>
      </c>
      <c r="L116" s="39">
        <v>-7.4999999999999993E-5</v>
      </c>
      <c r="M116" s="28" t="s">
        <v>65</v>
      </c>
      <c r="O116" s="28" t="s">
        <v>232</v>
      </c>
      <c r="P116" s="28">
        <v>333</v>
      </c>
      <c r="Q116" s="28" t="s">
        <v>128</v>
      </c>
      <c r="R116" s="28" t="s">
        <v>613</v>
      </c>
      <c r="S116" s="28" t="s">
        <v>249</v>
      </c>
      <c r="T116" s="28" t="s">
        <v>63</v>
      </c>
      <c r="U116" s="28">
        <v>10</v>
      </c>
      <c r="V116" s="28">
        <v>22</v>
      </c>
      <c r="W116" s="38">
        <v>-7.4999999999999993E-5</v>
      </c>
      <c r="X116" s="28">
        <v>6</v>
      </c>
      <c r="Y116" s="39">
        <v>-7.4999999999999993E-5</v>
      </c>
      <c r="Z116" s="28" t="s">
        <v>65</v>
      </c>
    </row>
    <row r="117" spans="2:26" x14ac:dyDescent="0.2">
      <c r="B117" s="28" t="s">
        <v>232</v>
      </c>
      <c r="C117" s="28">
        <v>333</v>
      </c>
      <c r="D117" s="28" t="s">
        <v>128</v>
      </c>
      <c r="E117" s="28" t="s">
        <v>107</v>
      </c>
      <c r="F117" s="28" t="s">
        <v>250</v>
      </c>
      <c r="G117" s="28" t="s">
        <v>64</v>
      </c>
      <c r="H117" s="28">
        <v>60</v>
      </c>
      <c r="I117" s="28">
        <v>19</v>
      </c>
      <c r="J117" s="38">
        <v>-1.2799999999999999E-4</v>
      </c>
      <c r="K117" s="28">
        <v>9</v>
      </c>
      <c r="L117" s="39">
        <v>-1.26E-4</v>
      </c>
      <c r="M117" s="28" t="s">
        <v>65</v>
      </c>
      <c r="O117" s="28" t="s">
        <v>232</v>
      </c>
      <c r="P117" s="28">
        <v>333</v>
      </c>
      <c r="Q117" s="28" t="s">
        <v>128</v>
      </c>
      <c r="R117" s="28" t="s">
        <v>613</v>
      </c>
      <c r="S117" s="28" t="s">
        <v>250</v>
      </c>
      <c r="T117" s="28" t="s">
        <v>64</v>
      </c>
      <c r="U117" s="28">
        <v>10</v>
      </c>
      <c r="V117" s="28">
        <v>19</v>
      </c>
      <c r="W117" s="38">
        <v>-1.2799999999999999E-4</v>
      </c>
      <c r="X117" s="28">
        <v>9</v>
      </c>
      <c r="Y117" s="39">
        <v>-1.26E-4</v>
      </c>
      <c r="Z117" s="28" t="s">
        <v>65</v>
      </c>
    </row>
    <row r="118" spans="2:26" x14ac:dyDescent="0.2">
      <c r="B118" s="28" t="s">
        <v>232</v>
      </c>
      <c r="C118" s="28">
        <v>334</v>
      </c>
      <c r="D118" s="28" t="s">
        <v>128</v>
      </c>
      <c r="E118" s="28" t="s">
        <v>107</v>
      </c>
      <c r="F118" s="28" t="s">
        <v>251</v>
      </c>
      <c r="G118" s="28" t="s">
        <v>63</v>
      </c>
      <c r="H118" s="28">
        <v>60</v>
      </c>
      <c r="I118" s="28">
        <v>19</v>
      </c>
      <c r="J118" s="38">
        <v>-7.4999999999999993E-5</v>
      </c>
      <c r="K118" s="28">
        <v>9</v>
      </c>
      <c r="L118" s="39">
        <v>-7.4999999999999993E-5</v>
      </c>
      <c r="M118" s="28" t="s">
        <v>65</v>
      </c>
      <c r="O118" s="28" t="s">
        <v>232</v>
      </c>
      <c r="P118" s="28">
        <v>334</v>
      </c>
      <c r="Q118" s="28" t="s">
        <v>128</v>
      </c>
      <c r="R118" s="28" t="s">
        <v>613</v>
      </c>
      <c r="S118" s="28" t="s">
        <v>251</v>
      </c>
      <c r="T118" s="28" t="s">
        <v>63</v>
      </c>
      <c r="U118" s="28">
        <v>10</v>
      </c>
      <c r="V118" s="28">
        <v>19</v>
      </c>
      <c r="W118" s="38">
        <v>-7.4999999999999993E-5</v>
      </c>
      <c r="X118" s="28">
        <v>9</v>
      </c>
      <c r="Y118" s="39">
        <v>-7.4999999999999993E-5</v>
      </c>
      <c r="Z118" s="28" t="s">
        <v>65</v>
      </c>
    </row>
    <row r="119" spans="2:26" x14ac:dyDescent="0.2">
      <c r="B119" s="28" t="s">
        <v>232</v>
      </c>
      <c r="C119" s="28">
        <v>334</v>
      </c>
      <c r="D119" s="28" t="s">
        <v>128</v>
      </c>
      <c r="E119" s="28" t="s">
        <v>107</v>
      </c>
      <c r="F119" s="28" t="s">
        <v>252</v>
      </c>
      <c r="G119" s="28" t="s">
        <v>64</v>
      </c>
      <c r="H119" s="28">
        <v>60</v>
      </c>
      <c r="I119" s="28">
        <v>24</v>
      </c>
      <c r="J119" s="38">
        <v>-1.2799999999999999E-4</v>
      </c>
      <c r="K119" s="28">
        <v>6</v>
      </c>
      <c r="L119" s="39">
        <v>-1.26E-4</v>
      </c>
      <c r="M119" s="28" t="s">
        <v>65</v>
      </c>
      <c r="O119" s="28" t="s">
        <v>232</v>
      </c>
      <c r="P119" s="28">
        <v>334</v>
      </c>
      <c r="Q119" s="28" t="s">
        <v>128</v>
      </c>
      <c r="R119" s="28" t="s">
        <v>613</v>
      </c>
      <c r="S119" s="28" t="s">
        <v>252</v>
      </c>
      <c r="T119" s="28" t="s">
        <v>64</v>
      </c>
      <c r="U119" s="28">
        <v>10</v>
      </c>
      <c r="V119" s="28">
        <v>24</v>
      </c>
      <c r="W119" s="38">
        <v>-1.2799999999999999E-4</v>
      </c>
      <c r="X119" s="28">
        <v>6</v>
      </c>
      <c r="Y119" s="39">
        <v>-1.26E-4</v>
      </c>
      <c r="Z119" s="28" t="s">
        <v>65</v>
      </c>
    </row>
    <row r="120" spans="2:26" x14ac:dyDescent="0.2">
      <c r="B120" s="28" t="s">
        <v>232</v>
      </c>
      <c r="C120" s="28">
        <v>317</v>
      </c>
      <c r="D120" s="28" t="s">
        <v>129</v>
      </c>
      <c r="E120" s="28" t="s">
        <v>107</v>
      </c>
      <c r="F120" s="28" t="s">
        <v>253</v>
      </c>
      <c r="G120" s="28" t="s">
        <v>63</v>
      </c>
      <c r="H120" s="28">
        <v>60</v>
      </c>
      <c r="I120" s="28">
        <v>21</v>
      </c>
      <c r="J120" s="38">
        <v>-6.8999999999999997E-5</v>
      </c>
      <c r="K120" s="28">
        <v>6</v>
      </c>
      <c r="L120" s="39">
        <v>-6.8999999999999997E-5</v>
      </c>
      <c r="M120" s="28" t="s">
        <v>65</v>
      </c>
      <c r="O120" s="28" t="s">
        <v>232</v>
      </c>
      <c r="P120" s="28">
        <v>317</v>
      </c>
      <c r="Q120" s="28" t="s">
        <v>129</v>
      </c>
      <c r="R120" s="28" t="s">
        <v>613</v>
      </c>
      <c r="S120" s="28" t="s">
        <v>253</v>
      </c>
      <c r="T120" s="28" t="s">
        <v>63</v>
      </c>
      <c r="U120" s="28">
        <v>10</v>
      </c>
      <c r="V120" s="28">
        <v>21</v>
      </c>
      <c r="W120" s="38">
        <v>-6.8999999999999997E-5</v>
      </c>
      <c r="X120" s="28">
        <v>6</v>
      </c>
      <c r="Y120" s="39">
        <v>-6.8999999999999997E-5</v>
      </c>
      <c r="Z120" s="28" t="s">
        <v>65</v>
      </c>
    </row>
    <row r="121" spans="2:26" x14ac:dyDescent="0.2">
      <c r="B121" s="28" t="s">
        <v>232</v>
      </c>
      <c r="C121" s="28">
        <v>317</v>
      </c>
      <c r="D121" s="28" t="s">
        <v>129</v>
      </c>
      <c r="E121" s="28" t="s">
        <v>107</v>
      </c>
      <c r="F121" s="28" t="s">
        <v>254</v>
      </c>
      <c r="G121" s="28" t="s">
        <v>64</v>
      </c>
      <c r="H121" s="28">
        <v>60</v>
      </c>
      <c r="I121" s="28">
        <v>24</v>
      </c>
      <c r="J121" s="38">
        <v>-1.2300000000000001E-4</v>
      </c>
      <c r="K121" s="28">
        <v>7</v>
      </c>
      <c r="L121" s="39">
        <v>-1.2E-4</v>
      </c>
      <c r="M121" s="28" t="s">
        <v>65</v>
      </c>
      <c r="O121" s="28" t="s">
        <v>232</v>
      </c>
      <c r="P121" s="28">
        <v>317</v>
      </c>
      <c r="Q121" s="28" t="s">
        <v>129</v>
      </c>
      <c r="R121" s="28" t="s">
        <v>613</v>
      </c>
      <c r="S121" s="28" t="s">
        <v>254</v>
      </c>
      <c r="T121" s="28" t="s">
        <v>64</v>
      </c>
      <c r="U121" s="28">
        <v>10</v>
      </c>
      <c r="V121" s="28">
        <v>24</v>
      </c>
      <c r="W121" s="38">
        <v>-1.2300000000000001E-4</v>
      </c>
      <c r="X121" s="28">
        <v>7</v>
      </c>
      <c r="Y121" s="39">
        <v>-1.2E-4</v>
      </c>
      <c r="Z121" s="28" t="s">
        <v>65</v>
      </c>
    </row>
    <row r="122" spans="2:26" x14ac:dyDescent="0.2">
      <c r="B122" s="28" t="s">
        <v>232</v>
      </c>
      <c r="C122" s="28">
        <v>328</v>
      </c>
      <c r="D122" s="28" t="s">
        <v>128</v>
      </c>
      <c r="E122" s="28" t="s">
        <v>107</v>
      </c>
      <c r="F122" s="28" t="s">
        <v>255</v>
      </c>
      <c r="G122" s="28" t="s">
        <v>63</v>
      </c>
      <c r="H122" s="28">
        <v>60</v>
      </c>
      <c r="I122" s="28">
        <v>19</v>
      </c>
      <c r="J122" s="38">
        <v>-8.3999999999999995E-5</v>
      </c>
      <c r="K122" s="28">
        <v>10</v>
      </c>
      <c r="L122" s="39">
        <v>-8.2000000000000001E-5</v>
      </c>
      <c r="M122" s="28" t="s">
        <v>65</v>
      </c>
      <c r="O122" s="28" t="s">
        <v>232</v>
      </c>
      <c r="P122" s="28">
        <v>328</v>
      </c>
      <c r="Q122" s="28" t="s">
        <v>128</v>
      </c>
      <c r="R122" s="28" t="s">
        <v>613</v>
      </c>
      <c r="S122" s="28" t="s">
        <v>255</v>
      </c>
      <c r="T122" s="28" t="s">
        <v>63</v>
      </c>
      <c r="U122" s="28">
        <v>10</v>
      </c>
      <c r="V122" s="28">
        <v>19</v>
      </c>
      <c r="W122" s="38">
        <v>-8.3999999999999995E-5</v>
      </c>
      <c r="X122" s="28">
        <v>10</v>
      </c>
      <c r="Y122" s="39">
        <v>-8.2000000000000001E-5</v>
      </c>
      <c r="Z122" s="28" t="s">
        <v>65</v>
      </c>
    </row>
    <row r="123" spans="2:26" x14ac:dyDescent="0.2">
      <c r="B123" s="28" t="s">
        <v>232</v>
      </c>
      <c r="C123" s="28">
        <v>328</v>
      </c>
      <c r="D123" s="28" t="s">
        <v>128</v>
      </c>
      <c r="E123" s="28" t="s">
        <v>107</v>
      </c>
      <c r="F123" s="28" t="s">
        <v>256</v>
      </c>
      <c r="G123" s="28" t="s">
        <v>64</v>
      </c>
      <c r="H123" s="28">
        <v>60</v>
      </c>
      <c r="I123" s="28">
        <v>24</v>
      </c>
      <c r="J123" s="38">
        <v>-1.18E-4</v>
      </c>
      <c r="K123" s="28">
        <v>6</v>
      </c>
      <c r="L123" s="39">
        <v>-1.15E-4</v>
      </c>
      <c r="M123" s="28" t="s">
        <v>65</v>
      </c>
      <c r="O123" s="28" t="s">
        <v>232</v>
      </c>
      <c r="P123" s="28">
        <v>328</v>
      </c>
      <c r="Q123" s="28" t="s">
        <v>128</v>
      </c>
      <c r="R123" s="28" t="s">
        <v>613</v>
      </c>
      <c r="S123" s="28" t="s">
        <v>256</v>
      </c>
      <c r="T123" s="28" t="s">
        <v>64</v>
      </c>
      <c r="U123" s="28">
        <v>10</v>
      </c>
      <c r="V123" s="28">
        <v>24</v>
      </c>
      <c r="W123" s="38">
        <v>-1.18E-4</v>
      </c>
      <c r="X123" s="28">
        <v>6</v>
      </c>
      <c r="Y123" s="39">
        <v>-1.15E-4</v>
      </c>
      <c r="Z123" s="28" t="s">
        <v>65</v>
      </c>
    </row>
    <row r="124" spans="2:26" x14ac:dyDescent="0.2">
      <c r="B124" s="28" t="s">
        <v>232</v>
      </c>
      <c r="C124" s="28">
        <v>329</v>
      </c>
      <c r="D124" s="28" t="s">
        <v>128</v>
      </c>
      <c r="E124" s="28" t="s">
        <v>107</v>
      </c>
      <c r="F124" s="28" t="s">
        <v>257</v>
      </c>
      <c r="G124" s="28" t="s">
        <v>63</v>
      </c>
      <c r="H124" s="28">
        <v>60</v>
      </c>
      <c r="I124" s="28">
        <v>24</v>
      </c>
      <c r="J124" s="38">
        <v>-8.3999999999999995E-5</v>
      </c>
      <c r="K124" s="28">
        <v>6</v>
      </c>
      <c r="L124" s="39">
        <v>-8.2000000000000001E-5</v>
      </c>
      <c r="M124" s="28" t="s">
        <v>65</v>
      </c>
      <c r="O124" s="28" t="s">
        <v>232</v>
      </c>
      <c r="P124" s="28">
        <v>329</v>
      </c>
      <c r="Q124" s="28" t="s">
        <v>128</v>
      </c>
      <c r="R124" s="28" t="s">
        <v>613</v>
      </c>
      <c r="S124" s="28" t="s">
        <v>257</v>
      </c>
      <c r="T124" s="28" t="s">
        <v>63</v>
      </c>
      <c r="U124" s="28">
        <v>10</v>
      </c>
      <c r="V124" s="28">
        <v>24</v>
      </c>
      <c r="W124" s="38">
        <v>-8.3999999999999995E-5</v>
      </c>
      <c r="X124" s="28">
        <v>6</v>
      </c>
      <c r="Y124" s="39">
        <v>-8.2000000000000001E-5</v>
      </c>
      <c r="Z124" s="28" t="s">
        <v>65</v>
      </c>
    </row>
    <row r="125" spans="2:26" x14ac:dyDescent="0.2">
      <c r="B125" s="28" t="s">
        <v>232</v>
      </c>
      <c r="C125" s="28">
        <v>329</v>
      </c>
      <c r="D125" s="28" t="s">
        <v>128</v>
      </c>
      <c r="E125" s="28" t="s">
        <v>107</v>
      </c>
      <c r="F125" s="28" t="s">
        <v>258</v>
      </c>
      <c r="G125" s="28" t="s">
        <v>64</v>
      </c>
      <c r="H125" s="28">
        <v>60</v>
      </c>
      <c r="I125" s="28">
        <v>19</v>
      </c>
      <c r="J125" s="38">
        <v>-1.1900000000000001E-4</v>
      </c>
      <c r="K125" s="28">
        <v>10</v>
      </c>
      <c r="L125" s="39">
        <v>-1.16E-4</v>
      </c>
      <c r="M125" s="28" t="s">
        <v>65</v>
      </c>
      <c r="O125" s="28" t="s">
        <v>232</v>
      </c>
      <c r="P125" s="28">
        <v>329</v>
      </c>
      <c r="Q125" s="28" t="s">
        <v>128</v>
      </c>
      <c r="R125" s="28" t="s">
        <v>613</v>
      </c>
      <c r="S125" s="28" t="s">
        <v>258</v>
      </c>
      <c r="T125" s="28" t="s">
        <v>64</v>
      </c>
      <c r="U125" s="28">
        <v>10</v>
      </c>
      <c r="V125" s="28">
        <v>19</v>
      </c>
      <c r="W125" s="38">
        <v>-1.1900000000000001E-4</v>
      </c>
      <c r="X125" s="28">
        <v>10</v>
      </c>
      <c r="Y125" s="39">
        <v>-1.16E-4</v>
      </c>
      <c r="Z125" s="28" t="s">
        <v>65</v>
      </c>
    </row>
    <row r="126" spans="2:26" x14ac:dyDescent="0.2">
      <c r="B126" s="28" t="s">
        <v>232</v>
      </c>
      <c r="C126" s="28">
        <v>316</v>
      </c>
      <c r="D126" s="28" t="s">
        <v>129</v>
      </c>
      <c r="E126" s="28" t="s">
        <v>107</v>
      </c>
      <c r="F126" s="28" t="s">
        <v>259</v>
      </c>
      <c r="G126" s="28" t="s">
        <v>63</v>
      </c>
      <c r="H126" s="28">
        <v>60</v>
      </c>
      <c r="I126" s="28">
        <v>26</v>
      </c>
      <c r="J126" s="38">
        <v>-7.1000000000000005E-5</v>
      </c>
      <c r="K126" s="28">
        <v>1</v>
      </c>
      <c r="L126" s="39">
        <v>-7.1000000000000005E-5</v>
      </c>
      <c r="M126" s="28" t="s">
        <v>65</v>
      </c>
      <c r="O126" s="28" t="s">
        <v>232</v>
      </c>
      <c r="P126" s="28">
        <v>316</v>
      </c>
      <c r="Q126" s="28" t="s">
        <v>129</v>
      </c>
      <c r="R126" s="28" t="s">
        <v>613</v>
      </c>
      <c r="S126" s="28" t="s">
        <v>259</v>
      </c>
      <c r="T126" s="28" t="s">
        <v>63</v>
      </c>
      <c r="U126" s="28">
        <v>10</v>
      </c>
      <c r="V126" s="28">
        <v>26</v>
      </c>
      <c r="W126" s="38">
        <v>-7.1000000000000005E-5</v>
      </c>
      <c r="X126" s="28">
        <v>1</v>
      </c>
      <c r="Y126" s="39">
        <v>-7.1000000000000005E-5</v>
      </c>
      <c r="Z126" s="28" t="s">
        <v>65</v>
      </c>
    </row>
    <row r="127" spans="2:26" x14ac:dyDescent="0.2">
      <c r="B127" s="28" t="s">
        <v>232</v>
      </c>
      <c r="C127" s="28">
        <v>316</v>
      </c>
      <c r="D127" s="28" t="s">
        <v>129</v>
      </c>
      <c r="E127" s="28" t="s">
        <v>107</v>
      </c>
      <c r="F127" s="28" t="s">
        <v>260</v>
      </c>
      <c r="G127" s="28" t="s">
        <v>64</v>
      </c>
      <c r="H127" s="28">
        <v>60</v>
      </c>
      <c r="I127" s="28">
        <v>19</v>
      </c>
      <c r="J127" s="38">
        <v>-1.25E-4</v>
      </c>
      <c r="K127" s="28">
        <v>11</v>
      </c>
      <c r="L127" s="39">
        <v>-1.21E-4</v>
      </c>
      <c r="M127" s="28" t="s">
        <v>65</v>
      </c>
      <c r="O127" s="28" t="s">
        <v>232</v>
      </c>
      <c r="P127" s="28">
        <v>316</v>
      </c>
      <c r="Q127" s="28" t="s">
        <v>129</v>
      </c>
      <c r="R127" s="28" t="s">
        <v>613</v>
      </c>
      <c r="S127" s="28" t="s">
        <v>260</v>
      </c>
      <c r="T127" s="28" t="s">
        <v>64</v>
      </c>
      <c r="U127" s="28">
        <v>10</v>
      </c>
      <c r="V127" s="28">
        <v>19</v>
      </c>
      <c r="W127" s="38">
        <v>-1.25E-4</v>
      </c>
      <c r="X127" s="28">
        <v>11</v>
      </c>
      <c r="Y127" s="39">
        <v>-1.21E-4</v>
      </c>
      <c r="Z127" s="28" t="s">
        <v>65</v>
      </c>
    </row>
    <row r="128" spans="2:26" x14ac:dyDescent="0.2">
      <c r="B128" s="28" t="s">
        <v>232</v>
      </c>
      <c r="C128" s="28">
        <v>331</v>
      </c>
      <c r="D128" s="28" t="s">
        <v>128</v>
      </c>
      <c r="E128" s="28" t="s">
        <v>107</v>
      </c>
      <c r="F128" s="28" t="s">
        <v>261</v>
      </c>
      <c r="G128" s="28" t="s">
        <v>63</v>
      </c>
      <c r="H128" s="28">
        <v>60</v>
      </c>
      <c r="I128" s="28">
        <v>24</v>
      </c>
      <c r="J128" s="38">
        <v>-7.2000000000000002E-5</v>
      </c>
      <c r="K128" s="28">
        <v>6</v>
      </c>
      <c r="L128" s="39">
        <v>-7.2000000000000002E-5</v>
      </c>
      <c r="M128" s="28" t="s">
        <v>65</v>
      </c>
      <c r="O128" s="28" t="s">
        <v>232</v>
      </c>
      <c r="P128" s="28">
        <v>331</v>
      </c>
      <c r="Q128" s="28" t="s">
        <v>128</v>
      </c>
      <c r="R128" s="28" t="s">
        <v>613</v>
      </c>
      <c r="S128" s="28" t="s">
        <v>261</v>
      </c>
      <c r="T128" s="28" t="s">
        <v>63</v>
      </c>
      <c r="U128" s="28">
        <v>10</v>
      </c>
      <c r="V128" s="28">
        <v>24</v>
      </c>
      <c r="W128" s="38">
        <v>-7.2000000000000002E-5</v>
      </c>
      <c r="X128" s="28">
        <v>6</v>
      </c>
      <c r="Y128" s="39">
        <v>-7.2000000000000002E-5</v>
      </c>
      <c r="Z128" s="28" t="s">
        <v>65</v>
      </c>
    </row>
    <row r="129" spans="2:26" x14ac:dyDescent="0.2">
      <c r="B129" s="28" t="s">
        <v>232</v>
      </c>
      <c r="C129" s="28">
        <v>331</v>
      </c>
      <c r="D129" s="28" t="s">
        <v>128</v>
      </c>
      <c r="E129" s="28" t="s">
        <v>107</v>
      </c>
      <c r="F129" s="28" t="s">
        <v>262</v>
      </c>
      <c r="G129" s="28" t="s">
        <v>64</v>
      </c>
      <c r="H129" s="28">
        <v>60</v>
      </c>
      <c r="I129" s="28">
        <v>19</v>
      </c>
      <c r="J129" s="38">
        <v>-1.2999999999999999E-4</v>
      </c>
      <c r="K129" s="28">
        <v>7</v>
      </c>
      <c r="L129" s="39">
        <v>-1.2799999999999999E-4</v>
      </c>
      <c r="M129" s="28" t="s">
        <v>65</v>
      </c>
      <c r="O129" s="28" t="s">
        <v>232</v>
      </c>
      <c r="P129" s="28">
        <v>331</v>
      </c>
      <c r="Q129" s="28" t="s">
        <v>128</v>
      </c>
      <c r="R129" s="28" t="s">
        <v>613</v>
      </c>
      <c r="S129" s="28" t="s">
        <v>262</v>
      </c>
      <c r="T129" s="28" t="s">
        <v>64</v>
      </c>
      <c r="U129" s="28">
        <v>10</v>
      </c>
      <c r="V129" s="28">
        <v>19</v>
      </c>
      <c r="W129" s="38">
        <v>-1.2999999999999999E-4</v>
      </c>
      <c r="X129" s="28">
        <v>7</v>
      </c>
      <c r="Y129" s="39">
        <v>-1.2799999999999999E-4</v>
      </c>
      <c r="Z129" s="28" t="s">
        <v>65</v>
      </c>
    </row>
    <row r="130" spans="2:26" x14ac:dyDescent="0.2">
      <c r="B130" s="28" t="s">
        <v>232</v>
      </c>
      <c r="C130" s="28">
        <v>332</v>
      </c>
      <c r="D130" s="28" t="s">
        <v>128</v>
      </c>
      <c r="E130" s="28" t="s">
        <v>107</v>
      </c>
      <c r="F130" s="28" t="s">
        <v>263</v>
      </c>
      <c r="G130" s="28" t="s">
        <v>63</v>
      </c>
      <c r="H130" s="28">
        <v>60</v>
      </c>
      <c r="I130" s="28">
        <v>19</v>
      </c>
      <c r="J130" s="38">
        <v>-7.2000000000000002E-5</v>
      </c>
      <c r="K130" s="28">
        <v>10</v>
      </c>
      <c r="L130" s="39">
        <v>-7.2000000000000002E-5</v>
      </c>
      <c r="M130" s="28" t="s">
        <v>65</v>
      </c>
      <c r="O130" s="28" t="s">
        <v>232</v>
      </c>
      <c r="P130" s="28">
        <v>332</v>
      </c>
      <c r="Q130" s="28" t="s">
        <v>128</v>
      </c>
      <c r="R130" s="28" t="s">
        <v>613</v>
      </c>
      <c r="S130" s="28" t="s">
        <v>263</v>
      </c>
      <c r="T130" s="28" t="s">
        <v>63</v>
      </c>
      <c r="U130" s="28">
        <v>10</v>
      </c>
      <c r="V130" s="28">
        <v>19</v>
      </c>
      <c r="W130" s="38">
        <v>-7.2000000000000002E-5</v>
      </c>
      <c r="X130" s="28">
        <v>10</v>
      </c>
      <c r="Y130" s="39">
        <v>-7.2000000000000002E-5</v>
      </c>
      <c r="Z130" s="28" t="s">
        <v>65</v>
      </c>
    </row>
    <row r="131" spans="2:26" x14ac:dyDescent="0.2">
      <c r="B131" s="28" t="s">
        <v>232</v>
      </c>
      <c r="C131" s="28">
        <v>332</v>
      </c>
      <c r="D131" s="28" t="s">
        <v>128</v>
      </c>
      <c r="E131" s="28" t="s">
        <v>107</v>
      </c>
      <c r="F131" s="28" t="s">
        <v>264</v>
      </c>
      <c r="G131" s="28" t="s">
        <v>64</v>
      </c>
      <c r="H131" s="28">
        <v>60</v>
      </c>
      <c r="I131" s="28">
        <v>22</v>
      </c>
      <c r="J131" s="38">
        <v>-1.2999999999999999E-4</v>
      </c>
      <c r="K131" s="28">
        <v>6</v>
      </c>
      <c r="L131" s="39">
        <v>-1.2799999999999999E-4</v>
      </c>
      <c r="M131" s="28" t="s">
        <v>65</v>
      </c>
      <c r="O131" s="28" t="s">
        <v>232</v>
      </c>
      <c r="P131" s="28">
        <v>332</v>
      </c>
      <c r="Q131" s="28" t="s">
        <v>128</v>
      </c>
      <c r="R131" s="28" t="s">
        <v>613</v>
      </c>
      <c r="S131" s="28" t="s">
        <v>264</v>
      </c>
      <c r="T131" s="28" t="s">
        <v>64</v>
      </c>
      <c r="U131" s="28">
        <v>10</v>
      </c>
      <c r="V131" s="28">
        <v>22</v>
      </c>
      <c r="W131" s="38">
        <v>-1.2999999999999999E-4</v>
      </c>
      <c r="X131" s="28">
        <v>6</v>
      </c>
      <c r="Y131" s="39">
        <v>-1.2799999999999999E-4</v>
      </c>
      <c r="Z131" s="28" t="s">
        <v>65</v>
      </c>
    </row>
    <row r="132" spans="2:26" x14ac:dyDescent="0.2">
      <c r="B132" s="28" t="s">
        <v>232</v>
      </c>
      <c r="C132" s="28">
        <v>318</v>
      </c>
      <c r="D132" s="28" t="s">
        <v>129</v>
      </c>
      <c r="E132" s="28" t="s">
        <v>107</v>
      </c>
      <c r="F132" s="28" t="s">
        <v>265</v>
      </c>
      <c r="G132" s="28" t="s">
        <v>63</v>
      </c>
      <c r="H132" s="28">
        <v>60</v>
      </c>
      <c r="I132" s="28">
        <v>21</v>
      </c>
      <c r="J132" s="38">
        <v>-7.1000000000000005E-5</v>
      </c>
      <c r="K132" s="28">
        <v>6</v>
      </c>
      <c r="L132" s="39">
        <v>-7.1000000000000005E-5</v>
      </c>
      <c r="M132" s="28" t="s">
        <v>65</v>
      </c>
      <c r="O132" s="28" t="s">
        <v>232</v>
      </c>
      <c r="P132" s="28">
        <v>318</v>
      </c>
      <c r="Q132" s="28" t="s">
        <v>129</v>
      </c>
      <c r="R132" s="28" t="s">
        <v>613</v>
      </c>
      <c r="S132" s="28" t="s">
        <v>265</v>
      </c>
      <c r="T132" s="28" t="s">
        <v>63</v>
      </c>
      <c r="U132" s="28">
        <v>10</v>
      </c>
      <c r="V132" s="28">
        <v>21</v>
      </c>
      <c r="W132" s="38">
        <v>-7.1000000000000005E-5</v>
      </c>
      <c r="X132" s="28">
        <v>6</v>
      </c>
      <c r="Y132" s="39">
        <v>-7.1000000000000005E-5</v>
      </c>
      <c r="Z132" s="28" t="s">
        <v>65</v>
      </c>
    </row>
    <row r="133" spans="2:26" x14ac:dyDescent="0.2">
      <c r="B133" s="28" t="s">
        <v>232</v>
      </c>
      <c r="C133" s="28">
        <v>318</v>
      </c>
      <c r="D133" s="28" t="s">
        <v>129</v>
      </c>
      <c r="E133" s="28" t="s">
        <v>107</v>
      </c>
      <c r="F133" s="28" t="s">
        <v>266</v>
      </c>
      <c r="G133" s="28" t="s">
        <v>64</v>
      </c>
      <c r="H133" s="28">
        <v>60</v>
      </c>
      <c r="I133" s="28">
        <v>24</v>
      </c>
      <c r="J133" s="38">
        <v>-1.25E-4</v>
      </c>
      <c r="K133" s="28">
        <v>7</v>
      </c>
      <c r="L133" s="39">
        <v>-1.21E-4</v>
      </c>
      <c r="M133" s="28" t="s">
        <v>65</v>
      </c>
      <c r="O133" s="28" t="s">
        <v>232</v>
      </c>
      <c r="P133" s="28">
        <v>318</v>
      </c>
      <c r="Q133" s="28" t="s">
        <v>129</v>
      </c>
      <c r="R133" s="28" t="s">
        <v>613</v>
      </c>
      <c r="S133" s="28" t="s">
        <v>266</v>
      </c>
      <c r="T133" s="28" t="s">
        <v>64</v>
      </c>
      <c r="U133" s="28">
        <v>10</v>
      </c>
      <c r="V133" s="28">
        <v>24</v>
      </c>
      <c r="W133" s="38">
        <v>-1.25E-4</v>
      </c>
      <c r="X133" s="28">
        <v>7</v>
      </c>
      <c r="Y133" s="39">
        <v>-1.21E-4</v>
      </c>
      <c r="Z133" s="28" t="s">
        <v>65</v>
      </c>
    </row>
    <row r="134" spans="2:26" x14ac:dyDescent="0.2">
      <c r="B134" s="28" t="s">
        <v>232</v>
      </c>
      <c r="C134" s="28">
        <v>327</v>
      </c>
      <c r="D134" s="28" t="s">
        <v>128</v>
      </c>
      <c r="E134" s="28" t="s">
        <v>107</v>
      </c>
      <c r="F134" s="28" t="s">
        <v>267</v>
      </c>
      <c r="G134" s="28" t="s">
        <v>63</v>
      </c>
      <c r="H134" s="28">
        <v>60</v>
      </c>
      <c r="I134" s="28">
        <v>19</v>
      </c>
      <c r="J134" s="38">
        <v>-8.3999999999999995E-5</v>
      </c>
      <c r="K134" s="28">
        <v>10</v>
      </c>
      <c r="L134" s="39">
        <v>-8.2000000000000001E-5</v>
      </c>
      <c r="M134" s="28" t="s">
        <v>65</v>
      </c>
      <c r="O134" s="28" t="s">
        <v>232</v>
      </c>
      <c r="P134" s="28">
        <v>327</v>
      </c>
      <c r="Q134" s="28" t="s">
        <v>128</v>
      </c>
      <c r="R134" s="28" t="s">
        <v>613</v>
      </c>
      <c r="S134" s="28" t="s">
        <v>267</v>
      </c>
      <c r="T134" s="28" t="s">
        <v>63</v>
      </c>
      <c r="U134" s="28">
        <v>10</v>
      </c>
      <c r="V134" s="28">
        <v>19</v>
      </c>
      <c r="W134" s="38">
        <v>-8.3999999999999995E-5</v>
      </c>
      <c r="X134" s="28">
        <v>10</v>
      </c>
      <c r="Y134" s="39">
        <v>-8.2000000000000001E-5</v>
      </c>
      <c r="Z134" s="28" t="s">
        <v>65</v>
      </c>
    </row>
    <row r="135" spans="2:26" x14ac:dyDescent="0.2">
      <c r="B135" s="28" t="s">
        <v>232</v>
      </c>
      <c r="C135" s="28">
        <v>327</v>
      </c>
      <c r="D135" s="28" t="s">
        <v>128</v>
      </c>
      <c r="E135" s="28" t="s">
        <v>107</v>
      </c>
      <c r="F135" s="28" t="s">
        <v>268</v>
      </c>
      <c r="G135" s="28" t="s">
        <v>64</v>
      </c>
      <c r="H135" s="28">
        <v>60</v>
      </c>
      <c r="I135" s="28">
        <v>24</v>
      </c>
      <c r="J135" s="38">
        <v>-1.1900000000000001E-4</v>
      </c>
      <c r="K135" s="28">
        <v>6</v>
      </c>
      <c r="L135" s="39">
        <v>-1.16E-4</v>
      </c>
      <c r="M135" s="28" t="s">
        <v>65</v>
      </c>
      <c r="O135" s="28" t="s">
        <v>232</v>
      </c>
      <c r="P135" s="28">
        <v>327</v>
      </c>
      <c r="Q135" s="28" t="s">
        <v>128</v>
      </c>
      <c r="R135" s="28" t="s">
        <v>613</v>
      </c>
      <c r="S135" s="28" t="s">
        <v>268</v>
      </c>
      <c r="T135" s="28" t="s">
        <v>64</v>
      </c>
      <c r="U135" s="28">
        <v>10</v>
      </c>
      <c r="V135" s="28">
        <v>24</v>
      </c>
      <c r="W135" s="38">
        <v>-1.1900000000000001E-4</v>
      </c>
      <c r="X135" s="28">
        <v>6</v>
      </c>
      <c r="Y135" s="39">
        <v>-1.16E-4</v>
      </c>
      <c r="Z135" s="28" t="s">
        <v>65</v>
      </c>
    </row>
    <row r="136" spans="2:26" x14ac:dyDescent="0.2">
      <c r="B136" s="28" t="s">
        <v>232</v>
      </c>
      <c r="C136" s="28">
        <v>311</v>
      </c>
      <c r="D136" s="28" t="s">
        <v>127</v>
      </c>
      <c r="E136" s="28" t="s">
        <v>107</v>
      </c>
      <c r="F136" s="28" t="s">
        <v>269</v>
      </c>
      <c r="G136" s="28" t="s">
        <v>63</v>
      </c>
      <c r="H136" s="28">
        <v>60</v>
      </c>
      <c r="I136" s="28">
        <v>24</v>
      </c>
      <c r="J136" s="38">
        <v>-6.6000000000000005E-5</v>
      </c>
      <c r="K136" s="28">
        <v>1</v>
      </c>
      <c r="L136" s="39">
        <v>-6.3999999999999997E-5</v>
      </c>
      <c r="M136" s="28" t="s">
        <v>65</v>
      </c>
      <c r="O136" s="28" t="s">
        <v>232</v>
      </c>
      <c r="P136" s="28">
        <v>311</v>
      </c>
      <c r="Q136" s="28" t="s">
        <v>127</v>
      </c>
      <c r="R136" s="28" t="s">
        <v>613</v>
      </c>
      <c r="S136" s="28" t="s">
        <v>269</v>
      </c>
      <c r="T136" s="28" t="s">
        <v>63</v>
      </c>
      <c r="U136" s="28">
        <v>10</v>
      </c>
      <c r="V136" s="28">
        <v>24</v>
      </c>
      <c r="W136" s="38">
        <v>-6.6000000000000005E-5</v>
      </c>
      <c r="X136" s="28">
        <v>1</v>
      </c>
      <c r="Y136" s="39">
        <v>-6.3999999999999997E-5</v>
      </c>
      <c r="Z136" s="28" t="s">
        <v>65</v>
      </c>
    </row>
    <row r="137" spans="2:26" x14ac:dyDescent="0.2">
      <c r="B137" s="28" t="s">
        <v>232</v>
      </c>
      <c r="C137" s="28">
        <v>311</v>
      </c>
      <c r="D137" s="28" t="s">
        <v>127</v>
      </c>
      <c r="E137" s="28" t="s">
        <v>107</v>
      </c>
      <c r="F137" s="28" t="s">
        <v>270</v>
      </c>
      <c r="G137" s="28" t="s">
        <v>64</v>
      </c>
      <c r="H137" s="28">
        <v>60</v>
      </c>
      <c r="I137" s="28">
        <v>17</v>
      </c>
      <c r="J137" s="38">
        <v>-1.1400000000000001E-4</v>
      </c>
      <c r="K137" s="28">
        <v>10</v>
      </c>
      <c r="L137" s="39">
        <v>-1.1E-4</v>
      </c>
      <c r="M137" s="28" t="s">
        <v>65</v>
      </c>
      <c r="O137" s="28" t="s">
        <v>232</v>
      </c>
      <c r="P137" s="28">
        <v>311</v>
      </c>
      <c r="Q137" s="28" t="s">
        <v>127</v>
      </c>
      <c r="R137" s="28" t="s">
        <v>613</v>
      </c>
      <c r="S137" s="28" t="s">
        <v>270</v>
      </c>
      <c r="T137" s="28" t="s">
        <v>64</v>
      </c>
      <c r="U137" s="28">
        <v>10</v>
      </c>
      <c r="V137" s="28">
        <v>17</v>
      </c>
      <c r="W137" s="38">
        <v>-1.1400000000000001E-4</v>
      </c>
      <c r="X137" s="28">
        <v>10</v>
      </c>
      <c r="Y137" s="39">
        <v>-1.1E-4</v>
      </c>
      <c r="Z137" s="28" t="s">
        <v>65</v>
      </c>
    </row>
    <row r="138" spans="2:26" x14ac:dyDescent="0.2">
      <c r="B138" s="28" t="s">
        <v>232</v>
      </c>
      <c r="C138" s="28">
        <v>323</v>
      </c>
      <c r="D138" s="28" t="s">
        <v>128</v>
      </c>
      <c r="E138" s="28" t="s">
        <v>107</v>
      </c>
      <c r="F138" s="28" t="s">
        <v>271</v>
      </c>
      <c r="G138" s="28" t="s">
        <v>63</v>
      </c>
      <c r="H138" s="28">
        <v>60</v>
      </c>
      <c r="I138" s="28">
        <v>26</v>
      </c>
      <c r="J138" s="38">
        <v>-5.3999999999999998E-5</v>
      </c>
      <c r="K138" s="28">
        <v>1</v>
      </c>
      <c r="L138" s="39">
        <v>-5.3000000000000001E-5</v>
      </c>
      <c r="M138" s="28" t="s">
        <v>65</v>
      </c>
      <c r="O138" s="28" t="s">
        <v>232</v>
      </c>
      <c r="P138" s="28">
        <v>323</v>
      </c>
      <c r="Q138" s="28" t="s">
        <v>128</v>
      </c>
      <c r="R138" s="28" t="s">
        <v>613</v>
      </c>
      <c r="S138" s="28" t="s">
        <v>271</v>
      </c>
      <c r="T138" s="28" t="s">
        <v>63</v>
      </c>
      <c r="U138" s="28">
        <v>10</v>
      </c>
      <c r="V138" s="28">
        <v>26</v>
      </c>
      <c r="W138" s="38">
        <v>-5.3999999999999998E-5</v>
      </c>
      <c r="X138" s="28">
        <v>1</v>
      </c>
      <c r="Y138" s="39">
        <v>-5.3000000000000001E-5</v>
      </c>
      <c r="Z138" s="28" t="s">
        <v>65</v>
      </c>
    </row>
    <row r="139" spans="2:26" x14ac:dyDescent="0.2">
      <c r="B139" s="28" t="s">
        <v>232</v>
      </c>
      <c r="C139" s="28">
        <v>323</v>
      </c>
      <c r="D139" s="28" t="s">
        <v>128</v>
      </c>
      <c r="E139" s="28" t="s">
        <v>107</v>
      </c>
      <c r="F139" s="28" t="s">
        <v>272</v>
      </c>
      <c r="G139" s="28" t="s">
        <v>64</v>
      </c>
      <c r="H139" s="28">
        <v>60</v>
      </c>
      <c r="I139" s="28">
        <v>19</v>
      </c>
      <c r="J139" s="38">
        <v>-1.1900000000000001E-4</v>
      </c>
      <c r="K139" s="28">
        <v>6</v>
      </c>
      <c r="L139" s="39">
        <v>-1.16E-4</v>
      </c>
      <c r="M139" s="28" t="s">
        <v>65</v>
      </c>
      <c r="O139" s="28" t="s">
        <v>232</v>
      </c>
      <c r="P139" s="28">
        <v>323</v>
      </c>
      <c r="Q139" s="28" t="s">
        <v>128</v>
      </c>
      <c r="R139" s="28" t="s">
        <v>613</v>
      </c>
      <c r="S139" s="28" t="s">
        <v>272</v>
      </c>
      <c r="T139" s="28" t="s">
        <v>64</v>
      </c>
      <c r="U139" s="28">
        <v>10</v>
      </c>
      <c r="V139" s="28">
        <v>19</v>
      </c>
      <c r="W139" s="38">
        <v>-1.1900000000000001E-4</v>
      </c>
      <c r="X139" s="28">
        <v>6</v>
      </c>
      <c r="Y139" s="39">
        <v>-1.16E-4</v>
      </c>
      <c r="Z139" s="28" t="s">
        <v>65</v>
      </c>
    </row>
    <row r="140" spans="2:26" x14ac:dyDescent="0.2">
      <c r="B140" s="28" t="s">
        <v>232</v>
      </c>
      <c r="C140" s="28">
        <v>319</v>
      </c>
      <c r="D140" s="28" t="s">
        <v>129</v>
      </c>
      <c r="E140" s="28" t="s">
        <v>107</v>
      </c>
      <c r="F140" s="28" t="s">
        <v>273</v>
      </c>
      <c r="G140" s="28" t="s">
        <v>63</v>
      </c>
      <c r="H140" s="28">
        <v>60</v>
      </c>
      <c r="I140" s="28">
        <v>21</v>
      </c>
      <c r="J140" s="38">
        <v>-6.7999999999999999E-5</v>
      </c>
      <c r="K140" s="28">
        <v>1</v>
      </c>
      <c r="L140" s="39">
        <v>-6.6000000000000005E-5</v>
      </c>
      <c r="M140" s="28" t="s">
        <v>65</v>
      </c>
      <c r="O140" s="28" t="s">
        <v>232</v>
      </c>
      <c r="P140" s="28">
        <v>319</v>
      </c>
      <c r="Q140" s="28" t="s">
        <v>129</v>
      </c>
      <c r="R140" s="28" t="s">
        <v>613</v>
      </c>
      <c r="S140" s="28" t="s">
        <v>273</v>
      </c>
      <c r="T140" s="28" t="s">
        <v>63</v>
      </c>
      <c r="U140" s="28">
        <v>10</v>
      </c>
      <c r="V140" s="28">
        <v>21</v>
      </c>
      <c r="W140" s="38">
        <v>-6.7999999999999999E-5</v>
      </c>
      <c r="X140" s="28">
        <v>1</v>
      </c>
      <c r="Y140" s="39">
        <v>-6.6000000000000005E-5</v>
      </c>
      <c r="Z140" s="28" t="s">
        <v>65</v>
      </c>
    </row>
    <row r="141" spans="2:26" x14ac:dyDescent="0.2">
      <c r="B141" s="28" t="s">
        <v>232</v>
      </c>
      <c r="C141" s="28">
        <v>319</v>
      </c>
      <c r="D141" s="28" t="s">
        <v>129</v>
      </c>
      <c r="E141" s="28" t="s">
        <v>107</v>
      </c>
      <c r="F141" s="28" t="s">
        <v>274</v>
      </c>
      <c r="G141" s="28" t="s">
        <v>64</v>
      </c>
      <c r="H141" s="28">
        <v>60</v>
      </c>
      <c r="I141" s="28">
        <v>19</v>
      </c>
      <c r="J141" s="38">
        <v>-1.1900000000000001E-4</v>
      </c>
      <c r="K141" s="28">
        <v>7</v>
      </c>
      <c r="L141" s="39">
        <v>-1.15E-4</v>
      </c>
      <c r="M141" s="28" t="s">
        <v>65</v>
      </c>
      <c r="O141" s="28" t="s">
        <v>232</v>
      </c>
      <c r="P141" s="28">
        <v>319</v>
      </c>
      <c r="Q141" s="28" t="s">
        <v>129</v>
      </c>
      <c r="R141" s="28" t="s">
        <v>613</v>
      </c>
      <c r="S141" s="28" t="s">
        <v>274</v>
      </c>
      <c r="T141" s="28" t="s">
        <v>64</v>
      </c>
      <c r="U141" s="28">
        <v>10</v>
      </c>
      <c r="V141" s="28">
        <v>19</v>
      </c>
      <c r="W141" s="38">
        <v>-1.1900000000000001E-4</v>
      </c>
      <c r="X141" s="28">
        <v>7</v>
      </c>
      <c r="Y141" s="39">
        <v>-1.15E-4</v>
      </c>
      <c r="Z141" s="28" t="s">
        <v>65</v>
      </c>
    </row>
    <row r="142" spans="2:26" x14ac:dyDescent="0.2">
      <c r="B142" s="28" t="s">
        <v>232</v>
      </c>
      <c r="C142" s="28">
        <v>320</v>
      </c>
      <c r="D142" s="28" t="s">
        <v>129</v>
      </c>
      <c r="E142" s="28" t="s">
        <v>107</v>
      </c>
      <c r="F142" s="28" t="s">
        <v>275</v>
      </c>
      <c r="G142" s="28" t="s">
        <v>63</v>
      </c>
      <c r="H142" s="28">
        <v>60</v>
      </c>
      <c r="I142" s="28">
        <v>21</v>
      </c>
      <c r="J142" s="38">
        <v>-6.7999999999999999E-5</v>
      </c>
      <c r="K142" s="28">
        <v>1</v>
      </c>
      <c r="L142" s="39">
        <v>-6.7000000000000002E-5</v>
      </c>
      <c r="M142" s="28" t="s">
        <v>65</v>
      </c>
      <c r="O142" s="28" t="s">
        <v>232</v>
      </c>
      <c r="P142" s="28">
        <v>320</v>
      </c>
      <c r="Q142" s="28" t="s">
        <v>129</v>
      </c>
      <c r="R142" s="28" t="s">
        <v>613</v>
      </c>
      <c r="S142" s="28" t="s">
        <v>275</v>
      </c>
      <c r="T142" s="28" t="s">
        <v>63</v>
      </c>
      <c r="U142" s="28">
        <v>10</v>
      </c>
      <c r="V142" s="28">
        <v>21</v>
      </c>
      <c r="W142" s="38">
        <v>-6.7999999999999999E-5</v>
      </c>
      <c r="X142" s="28">
        <v>1</v>
      </c>
      <c r="Y142" s="39">
        <v>-6.6000000000000005E-5</v>
      </c>
      <c r="Z142" s="28" t="s">
        <v>65</v>
      </c>
    </row>
    <row r="143" spans="2:26" x14ac:dyDescent="0.2">
      <c r="B143" s="28" t="s">
        <v>232</v>
      </c>
      <c r="C143" s="28">
        <v>320</v>
      </c>
      <c r="D143" s="28" t="s">
        <v>129</v>
      </c>
      <c r="E143" s="28" t="s">
        <v>107</v>
      </c>
      <c r="F143" s="28" t="s">
        <v>276</v>
      </c>
      <c r="G143" s="28" t="s">
        <v>64</v>
      </c>
      <c r="H143" s="28">
        <v>60</v>
      </c>
      <c r="I143" s="28">
        <v>19</v>
      </c>
      <c r="J143" s="38">
        <v>-1.1900000000000001E-4</v>
      </c>
      <c r="K143" s="28">
        <v>7</v>
      </c>
      <c r="L143" s="39">
        <v>-1.1400000000000001E-4</v>
      </c>
      <c r="M143" s="28" t="s">
        <v>65</v>
      </c>
      <c r="O143" s="28" t="s">
        <v>232</v>
      </c>
      <c r="P143" s="28">
        <v>320</v>
      </c>
      <c r="Q143" s="28" t="s">
        <v>129</v>
      </c>
      <c r="R143" s="28" t="s">
        <v>613</v>
      </c>
      <c r="S143" s="28" t="s">
        <v>276</v>
      </c>
      <c r="T143" s="28" t="s">
        <v>64</v>
      </c>
      <c r="U143" s="28">
        <v>10</v>
      </c>
      <c r="V143" s="28">
        <v>19</v>
      </c>
      <c r="W143" s="38">
        <v>-1.1900000000000001E-4</v>
      </c>
      <c r="X143" s="28">
        <v>7</v>
      </c>
      <c r="Y143" s="39">
        <v>-1.1400000000000001E-4</v>
      </c>
      <c r="Z143" s="28" t="s">
        <v>65</v>
      </c>
    </row>
    <row r="144" spans="2:26" x14ac:dyDescent="0.2">
      <c r="B144" s="28" t="s">
        <v>232</v>
      </c>
      <c r="C144" s="28">
        <v>324</v>
      </c>
      <c r="D144" s="28" t="s">
        <v>128</v>
      </c>
      <c r="E144" s="28" t="s">
        <v>107</v>
      </c>
      <c r="F144" s="28" t="s">
        <v>277</v>
      </c>
      <c r="G144" s="28" t="s">
        <v>63</v>
      </c>
      <c r="H144" s="28">
        <v>60</v>
      </c>
      <c r="I144" s="28">
        <v>21</v>
      </c>
      <c r="J144" s="38">
        <v>-5.3999999999999998E-5</v>
      </c>
      <c r="K144" s="28">
        <v>1</v>
      </c>
      <c r="L144" s="39">
        <v>-5.3000000000000001E-5</v>
      </c>
      <c r="M144" s="28" t="s">
        <v>65</v>
      </c>
      <c r="O144" s="28" t="s">
        <v>232</v>
      </c>
      <c r="P144" s="28">
        <v>324</v>
      </c>
      <c r="Q144" s="28" t="s">
        <v>128</v>
      </c>
      <c r="R144" s="28" t="s">
        <v>613</v>
      </c>
      <c r="S144" s="28" t="s">
        <v>277</v>
      </c>
      <c r="T144" s="28" t="s">
        <v>63</v>
      </c>
      <c r="U144" s="28">
        <v>10</v>
      </c>
      <c r="V144" s="28">
        <v>21</v>
      </c>
      <c r="W144" s="38">
        <v>-5.3999999999999998E-5</v>
      </c>
      <c r="X144" s="28">
        <v>1</v>
      </c>
      <c r="Y144" s="39">
        <v>-5.3000000000000001E-5</v>
      </c>
      <c r="Z144" s="28" t="s">
        <v>65</v>
      </c>
    </row>
    <row r="145" spans="2:26" x14ac:dyDescent="0.2">
      <c r="B145" s="28" t="s">
        <v>232</v>
      </c>
      <c r="C145" s="28">
        <v>324</v>
      </c>
      <c r="D145" s="28" t="s">
        <v>128</v>
      </c>
      <c r="E145" s="28" t="s">
        <v>107</v>
      </c>
      <c r="F145" s="28" t="s">
        <v>278</v>
      </c>
      <c r="G145" s="28" t="s">
        <v>64</v>
      </c>
      <c r="H145" s="28">
        <v>60</v>
      </c>
      <c r="I145" s="28">
        <v>24</v>
      </c>
      <c r="J145" s="38">
        <v>-1.1900000000000001E-4</v>
      </c>
      <c r="K145" s="28">
        <v>6</v>
      </c>
      <c r="L145" s="39">
        <v>-1.16E-4</v>
      </c>
      <c r="M145" s="28" t="s">
        <v>65</v>
      </c>
      <c r="O145" s="28" t="s">
        <v>232</v>
      </c>
      <c r="P145" s="28">
        <v>324</v>
      </c>
      <c r="Q145" s="28" t="s">
        <v>128</v>
      </c>
      <c r="R145" s="28" t="s">
        <v>613</v>
      </c>
      <c r="S145" s="28" t="s">
        <v>278</v>
      </c>
      <c r="T145" s="28" t="s">
        <v>64</v>
      </c>
      <c r="U145" s="28">
        <v>10</v>
      </c>
      <c r="V145" s="28">
        <v>24</v>
      </c>
      <c r="W145" s="38">
        <v>-1.1900000000000001E-4</v>
      </c>
      <c r="X145" s="28">
        <v>6</v>
      </c>
      <c r="Y145" s="39">
        <v>-1.16E-4</v>
      </c>
      <c r="Z145" s="28" t="s">
        <v>65</v>
      </c>
    </row>
    <row r="146" spans="2:26" x14ac:dyDescent="0.2">
      <c r="B146" s="28" t="s">
        <v>232</v>
      </c>
      <c r="C146" s="28">
        <v>312</v>
      </c>
      <c r="D146" s="28" t="s">
        <v>127</v>
      </c>
      <c r="E146" s="28" t="s">
        <v>107</v>
      </c>
      <c r="F146" s="28" t="s">
        <v>279</v>
      </c>
      <c r="G146" s="28" t="s">
        <v>63</v>
      </c>
      <c r="H146" s="28">
        <v>60</v>
      </c>
      <c r="I146" s="28">
        <v>19</v>
      </c>
      <c r="J146" s="38">
        <v>-6.6000000000000005E-5</v>
      </c>
      <c r="K146" s="28">
        <v>5</v>
      </c>
      <c r="L146" s="39">
        <v>-6.3999999999999997E-5</v>
      </c>
      <c r="M146" s="28" t="s">
        <v>65</v>
      </c>
      <c r="O146" s="28" t="s">
        <v>232</v>
      </c>
      <c r="P146" s="28">
        <v>312</v>
      </c>
      <c r="Q146" s="28" t="s">
        <v>127</v>
      </c>
      <c r="R146" s="28" t="s">
        <v>613</v>
      </c>
      <c r="S146" s="28" t="s">
        <v>279</v>
      </c>
      <c r="T146" s="28" t="s">
        <v>63</v>
      </c>
      <c r="U146" s="28">
        <v>10</v>
      </c>
      <c r="V146" s="28">
        <v>19</v>
      </c>
      <c r="W146" s="38">
        <v>-6.6000000000000005E-5</v>
      </c>
      <c r="X146" s="28">
        <v>5</v>
      </c>
      <c r="Y146" s="39">
        <v>-6.3999999999999997E-5</v>
      </c>
      <c r="Z146" s="28" t="s">
        <v>65</v>
      </c>
    </row>
    <row r="147" spans="2:26" x14ac:dyDescent="0.2">
      <c r="B147" s="28" t="s">
        <v>232</v>
      </c>
      <c r="C147" s="28">
        <v>312</v>
      </c>
      <c r="D147" s="28" t="s">
        <v>127</v>
      </c>
      <c r="E147" s="28" t="s">
        <v>107</v>
      </c>
      <c r="F147" s="28" t="s">
        <v>280</v>
      </c>
      <c r="G147" s="28" t="s">
        <v>64</v>
      </c>
      <c r="H147" s="28">
        <v>60</v>
      </c>
      <c r="I147" s="28">
        <v>22</v>
      </c>
      <c r="J147" s="38">
        <v>-1.1400000000000001E-4</v>
      </c>
      <c r="K147" s="28">
        <v>6</v>
      </c>
      <c r="L147" s="39">
        <v>-1.1E-4</v>
      </c>
      <c r="M147" s="28" t="s">
        <v>65</v>
      </c>
      <c r="O147" s="28" t="s">
        <v>232</v>
      </c>
      <c r="P147" s="28">
        <v>312</v>
      </c>
      <c r="Q147" s="28" t="s">
        <v>127</v>
      </c>
      <c r="R147" s="28" t="s">
        <v>613</v>
      </c>
      <c r="S147" s="28" t="s">
        <v>280</v>
      </c>
      <c r="T147" s="28" t="s">
        <v>64</v>
      </c>
      <c r="U147" s="28">
        <v>10</v>
      </c>
      <c r="V147" s="28">
        <v>22</v>
      </c>
      <c r="W147" s="38">
        <v>-1.1400000000000001E-4</v>
      </c>
      <c r="X147" s="28">
        <v>6</v>
      </c>
      <c r="Y147" s="39">
        <v>-1.1E-4</v>
      </c>
      <c r="Z147" s="28" t="s">
        <v>65</v>
      </c>
    </row>
    <row r="148" spans="2:26" x14ac:dyDescent="0.2">
      <c r="B148" s="28" t="s">
        <v>281</v>
      </c>
      <c r="C148" s="28">
        <v>375</v>
      </c>
      <c r="D148" s="28" t="s">
        <v>127</v>
      </c>
      <c r="E148" s="28" t="s">
        <v>107</v>
      </c>
      <c r="F148" s="28" t="s">
        <v>282</v>
      </c>
      <c r="G148" s="28" t="s">
        <v>63</v>
      </c>
      <c r="H148" s="28">
        <v>60</v>
      </c>
      <c r="I148" s="28">
        <v>22</v>
      </c>
      <c r="J148" s="38">
        <v>-9.6000000000000002E-5</v>
      </c>
      <c r="K148" s="28">
        <v>6</v>
      </c>
      <c r="L148" s="39">
        <v>-9.2999999999999997E-5</v>
      </c>
      <c r="M148" s="28" t="s">
        <v>65</v>
      </c>
      <c r="O148" s="28" t="s">
        <v>281</v>
      </c>
      <c r="P148" s="28">
        <v>375</v>
      </c>
      <c r="Q148" s="28" t="s">
        <v>127</v>
      </c>
      <c r="R148" s="28" t="s">
        <v>613</v>
      </c>
      <c r="S148" s="28" t="s">
        <v>282</v>
      </c>
      <c r="T148" s="28" t="s">
        <v>63</v>
      </c>
      <c r="U148" s="28">
        <v>10</v>
      </c>
      <c r="V148" s="28">
        <v>22</v>
      </c>
      <c r="W148" s="38">
        <v>-9.6000000000000002E-5</v>
      </c>
      <c r="X148" s="28">
        <v>6</v>
      </c>
      <c r="Y148" s="39">
        <v>-9.2999999999999997E-5</v>
      </c>
      <c r="Z148" s="28" t="s">
        <v>65</v>
      </c>
    </row>
    <row r="149" spans="2:26" x14ac:dyDescent="0.2">
      <c r="B149" s="28" t="s">
        <v>281</v>
      </c>
      <c r="C149" s="28">
        <v>375</v>
      </c>
      <c r="D149" s="28" t="s">
        <v>127</v>
      </c>
      <c r="E149" s="28" t="s">
        <v>107</v>
      </c>
      <c r="F149" s="28" t="s">
        <v>283</v>
      </c>
      <c r="G149" s="28" t="s">
        <v>64</v>
      </c>
      <c r="H149" s="28">
        <v>60</v>
      </c>
      <c r="I149" s="28">
        <v>17</v>
      </c>
      <c r="J149" s="38">
        <v>-7.7000000000000001E-5</v>
      </c>
      <c r="K149" s="28">
        <v>10</v>
      </c>
      <c r="L149" s="39">
        <v>-7.3999999999999996E-5</v>
      </c>
      <c r="M149" s="28" t="s">
        <v>65</v>
      </c>
      <c r="O149" s="28" t="s">
        <v>281</v>
      </c>
      <c r="P149" s="28">
        <v>375</v>
      </c>
      <c r="Q149" s="28" t="s">
        <v>127</v>
      </c>
      <c r="R149" s="28" t="s">
        <v>613</v>
      </c>
      <c r="S149" s="28" t="s">
        <v>283</v>
      </c>
      <c r="T149" s="28" t="s">
        <v>64</v>
      </c>
      <c r="U149" s="28">
        <v>10</v>
      </c>
      <c r="V149" s="28">
        <v>17</v>
      </c>
      <c r="W149" s="38">
        <v>-7.7000000000000001E-5</v>
      </c>
      <c r="X149" s="28">
        <v>10</v>
      </c>
      <c r="Y149" s="39">
        <v>-7.4999999999999993E-5</v>
      </c>
      <c r="Z149" s="28" t="s">
        <v>65</v>
      </c>
    </row>
    <row r="150" spans="2:26" x14ac:dyDescent="0.2">
      <c r="B150" s="28" t="s">
        <v>281</v>
      </c>
      <c r="C150" s="28">
        <v>387</v>
      </c>
      <c r="D150" s="28" t="s">
        <v>128</v>
      </c>
      <c r="E150" s="28" t="s">
        <v>107</v>
      </c>
      <c r="F150" s="28" t="s">
        <v>284</v>
      </c>
      <c r="G150" s="28" t="s">
        <v>63</v>
      </c>
      <c r="H150" s="28">
        <v>60</v>
      </c>
      <c r="I150" s="28">
        <v>24</v>
      </c>
      <c r="J150" s="38">
        <v>-1E-4</v>
      </c>
      <c r="K150" s="28">
        <v>6</v>
      </c>
      <c r="L150" s="39">
        <v>-9.7999999999999997E-5</v>
      </c>
      <c r="M150" s="28" t="s">
        <v>65</v>
      </c>
      <c r="O150" s="28" t="s">
        <v>281</v>
      </c>
      <c r="P150" s="28">
        <v>387</v>
      </c>
      <c r="Q150" s="28" t="s">
        <v>128</v>
      </c>
      <c r="R150" s="28" t="s">
        <v>613</v>
      </c>
      <c r="S150" s="28" t="s">
        <v>284</v>
      </c>
      <c r="T150" s="28" t="s">
        <v>63</v>
      </c>
      <c r="U150" s="28">
        <v>10</v>
      </c>
      <c r="V150" s="28">
        <v>22</v>
      </c>
      <c r="W150" s="38">
        <v>-1E-4</v>
      </c>
      <c r="X150" s="28">
        <v>6</v>
      </c>
      <c r="Y150" s="39">
        <v>-9.7999999999999997E-5</v>
      </c>
      <c r="Z150" s="28" t="s">
        <v>65</v>
      </c>
    </row>
    <row r="151" spans="2:26" x14ac:dyDescent="0.2">
      <c r="B151" s="28" t="s">
        <v>281</v>
      </c>
      <c r="C151" s="28">
        <v>387</v>
      </c>
      <c r="D151" s="28" t="s">
        <v>128</v>
      </c>
      <c r="E151" s="28" t="s">
        <v>107</v>
      </c>
      <c r="F151" s="28" t="s">
        <v>285</v>
      </c>
      <c r="G151" s="28" t="s">
        <v>64</v>
      </c>
      <c r="H151" s="28">
        <v>60</v>
      </c>
      <c r="I151" s="28">
        <v>19</v>
      </c>
      <c r="J151" s="38">
        <v>-8.2999999999999998E-5</v>
      </c>
      <c r="K151" s="28">
        <v>8</v>
      </c>
      <c r="L151" s="39">
        <v>-8.2000000000000001E-5</v>
      </c>
      <c r="M151" s="28" t="s">
        <v>65</v>
      </c>
      <c r="O151" s="28" t="s">
        <v>281</v>
      </c>
      <c r="P151" s="28">
        <v>387</v>
      </c>
      <c r="Q151" s="28" t="s">
        <v>128</v>
      </c>
      <c r="R151" s="28" t="s">
        <v>613</v>
      </c>
      <c r="S151" s="28" t="s">
        <v>285</v>
      </c>
      <c r="T151" s="28" t="s">
        <v>64</v>
      </c>
      <c r="U151" s="28">
        <v>10</v>
      </c>
      <c r="V151" s="28">
        <v>19</v>
      </c>
      <c r="W151" s="38">
        <v>-8.2999999999999998E-5</v>
      </c>
      <c r="X151" s="28">
        <v>7</v>
      </c>
      <c r="Y151" s="39">
        <v>-8.2000000000000001E-5</v>
      </c>
      <c r="Z151" s="28" t="s">
        <v>65</v>
      </c>
    </row>
    <row r="152" spans="2:26" x14ac:dyDescent="0.2">
      <c r="B152" s="28" t="s">
        <v>281</v>
      </c>
      <c r="C152" s="28">
        <v>383</v>
      </c>
      <c r="D152" s="28" t="s">
        <v>129</v>
      </c>
      <c r="E152" s="28" t="s">
        <v>107</v>
      </c>
      <c r="F152" s="28" t="s">
        <v>286</v>
      </c>
      <c r="G152" s="28" t="s">
        <v>63</v>
      </c>
      <c r="H152" s="28">
        <v>60</v>
      </c>
      <c r="I152" s="28">
        <v>19</v>
      </c>
      <c r="J152" s="38">
        <v>-9.7E-5</v>
      </c>
      <c r="K152" s="28">
        <v>7</v>
      </c>
      <c r="L152" s="39">
        <v>-9.3999999999999994E-5</v>
      </c>
      <c r="M152" s="28" t="s">
        <v>65</v>
      </c>
      <c r="O152" s="28" t="s">
        <v>281</v>
      </c>
      <c r="P152" s="28">
        <v>383</v>
      </c>
      <c r="Q152" s="28" t="s">
        <v>129</v>
      </c>
      <c r="R152" s="28" t="s">
        <v>613</v>
      </c>
      <c r="S152" s="28" t="s">
        <v>286</v>
      </c>
      <c r="T152" s="28" t="s">
        <v>63</v>
      </c>
      <c r="U152" s="28">
        <v>10</v>
      </c>
      <c r="V152" s="28">
        <v>19</v>
      </c>
      <c r="W152" s="38">
        <v>-9.7E-5</v>
      </c>
      <c r="X152" s="28">
        <v>7</v>
      </c>
      <c r="Y152" s="39">
        <v>-9.3999999999999994E-5</v>
      </c>
      <c r="Z152" s="28" t="s">
        <v>65</v>
      </c>
    </row>
    <row r="153" spans="2:26" x14ac:dyDescent="0.2">
      <c r="B153" s="28" t="s">
        <v>281</v>
      </c>
      <c r="C153" s="28">
        <v>383</v>
      </c>
      <c r="D153" s="28" t="s">
        <v>129</v>
      </c>
      <c r="E153" s="28" t="s">
        <v>107</v>
      </c>
      <c r="F153" s="28" t="s">
        <v>287</v>
      </c>
      <c r="G153" s="28" t="s">
        <v>64</v>
      </c>
      <c r="H153" s="28">
        <v>60</v>
      </c>
      <c r="I153" s="28">
        <v>19</v>
      </c>
      <c r="J153" s="38">
        <v>-7.6000000000000004E-5</v>
      </c>
      <c r="K153" s="28">
        <v>7</v>
      </c>
      <c r="L153" s="39">
        <v>-7.3999999999999996E-5</v>
      </c>
      <c r="M153" s="28" t="s">
        <v>65</v>
      </c>
      <c r="O153" s="28" t="s">
        <v>281</v>
      </c>
      <c r="P153" s="28">
        <v>383</v>
      </c>
      <c r="Q153" s="28" t="s">
        <v>129</v>
      </c>
      <c r="R153" s="28" t="s">
        <v>613</v>
      </c>
      <c r="S153" s="28" t="s">
        <v>287</v>
      </c>
      <c r="T153" s="28" t="s">
        <v>64</v>
      </c>
      <c r="U153" s="28">
        <v>10</v>
      </c>
      <c r="V153" s="28">
        <v>19</v>
      </c>
      <c r="W153" s="38">
        <v>-7.6000000000000004E-5</v>
      </c>
      <c r="X153" s="28">
        <v>7</v>
      </c>
      <c r="Y153" s="39">
        <v>-7.3999999999999996E-5</v>
      </c>
      <c r="Z153" s="28" t="s">
        <v>65</v>
      </c>
    </row>
    <row r="154" spans="2:26" x14ac:dyDescent="0.2">
      <c r="B154" s="28" t="s">
        <v>281</v>
      </c>
      <c r="C154" s="28">
        <v>384</v>
      </c>
      <c r="D154" s="28" t="s">
        <v>129</v>
      </c>
      <c r="E154" s="28" t="s">
        <v>107</v>
      </c>
      <c r="F154" s="28" t="s">
        <v>288</v>
      </c>
      <c r="G154" s="28" t="s">
        <v>63</v>
      </c>
      <c r="H154" s="28">
        <v>60</v>
      </c>
      <c r="I154" s="28">
        <v>19</v>
      </c>
      <c r="J154" s="38">
        <v>-9.6000000000000002E-5</v>
      </c>
      <c r="K154" s="28">
        <v>7</v>
      </c>
      <c r="L154" s="39">
        <v>-9.3999999999999994E-5</v>
      </c>
      <c r="M154" s="28" t="s">
        <v>65</v>
      </c>
      <c r="O154" s="28" t="s">
        <v>281</v>
      </c>
      <c r="P154" s="28">
        <v>384</v>
      </c>
      <c r="Q154" s="28" t="s">
        <v>129</v>
      </c>
      <c r="R154" s="28" t="s">
        <v>613</v>
      </c>
      <c r="S154" s="28" t="s">
        <v>288</v>
      </c>
      <c r="T154" s="28" t="s">
        <v>63</v>
      </c>
      <c r="U154" s="28">
        <v>10</v>
      </c>
      <c r="V154" s="28">
        <v>19</v>
      </c>
      <c r="W154" s="38">
        <v>-9.7E-5</v>
      </c>
      <c r="X154" s="28">
        <v>7</v>
      </c>
      <c r="Y154" s="39">
        <v>-9.3999999999999994E-5</v>
      </c>
      <c r="Z154" s="28" t="s">
        <v>65</v>
      </c>
    </row>
    <row r="155" spans="2:26" x14ac:dyDescent="0.2">
      <c r="B155" s="28" t="s">
        <v>281</v>
      </c>
      <c r="C155" s="28">
        <v>384</v>
      </c>
      <c r="D155" s="28" t="s">
        <v>129</v>
      </c>
      <c r="E155" s="28" t="s">
        <v>107</v>
      </c>
      <c r="F155" s="28" t="s">
        <v>289</v>
      </c>
      <c r="G155" s="28" t="s">
        <v>64</v>
      </c>
      <c r="H155" s="28">
        <v>60</v>
      </c>
      <c r="I155" s="28">
        <v>19</v>
      </c>
      <c r="J155" s="38">
        <v>-7.4999999999999993E-5</v>
      </c>
      <c r="K155" s="28">
        <v>7</v>
      </c>
      <c r="L155" s="39">
        <v>-7.3999999999999996E-5</v>
      </c>
      <c r="M155" s="28" t="s">
        <v>65</v>
      </c>
      <c r="O155" s="28" t="s">
        <v>281</v>
      </c>
      <c r="P155" s="28">
        <v>384</v>
      </c>
      <c r="Q155" s="28" t="s">
        <v>129</v>
      </c>
      <c r="R155" s="28" t="s">
        <v>613</v>
      </c>
      <c r="S155" s="28" t="s">
        <v>289</v>
      </c>
      <c r="T155" s="28" t="s">
        <v>64</v>
      </c>
      <c r="U155" s="28">
        <v>10</v>
      </c>
      <c r="V155" s="28">
        <v>19</v>
      </c>
      <c r="W155" s="38">
        <v>-7.4999999999999993E-5</v>
      </c>
      <c r="X155" s="28">
        <v>7</v>
      </c>
      <c r="Y155" s="39">
        <v>-7.3999999999999996E-5</v>
      </c>
      <c r="Z155" s="28" t="s">
        <v>65</v>
      </c>
    </row>
    <row r="156" spans="2:26" x14ac:dyDescent="0.2">
      <c r="B156" s="28" t="s">
        <v>281</v>
      </c>
      <c r="C156" s="28">
        <v>388</v>
      </c>
      <c r="D156" s="28" t="s">
        <v>128</v>
      </c>
      <c r="E156" s="28" t="s">
        <v>107</v>
      </c>
      <c r="F156" s="28" t="s">
        <v>290</v>
      </c>
      <c r="G156" s="28" t="s">
        <v>63</v>
      </c>
      <c r="H156" s="28">
        <v>60</v>
      </c>
      <c r="I156" s="28">
        <v>19</v>
      </c>
      <c r="J156" s="38">
        <v>-1E-4</v>
      </c>
      <c r="K156" s="28">
        <v>7</v>
      </c>
      <c r="L156" s="39">
        <v>-9.7999999999999997E-5</v>
      </c>
      <c r="M156" s="28" t="s">
        <v>65</v>
      </c>
      <c r="O156" s="28" t="s">
        <v>281</v>
      </c>
      <c r="P156" s="28">
        <v>388</v>
      </c>
      <c r="Q156" s="28" t="s">
        <v>128</v>
      </c>
      <c r="R156" s="28" t="s">
        <v>613</v>
      </c>
      <c r="S156" s="28" t="s">
        <v>290</v>
      </c>
      <c r="T156" s="28" t="s">
        <v>63</v>
      </c>
      <c r="U156" s="28">
        <v>10</v>
      </c>
      <c r="V156" s="28">
        <v>19</v>
      </c>
      <c r="W156" s="38">
        <v>-1E-4</v>
      </c>
      <c r="X156" s="28">
        <v>7</v>
      </c>
      <c r="Y156" s="39">
        <v>-9.7999999999999997E-5</v>
      </c>
      <c r="Z156" s="28" t="s">
        <v>65</v>
      </c>
    </row>
    <row r="157" spans="2:26" x14ac:dyDescent="0.2">
      <c r="B157" s="28" t="s">
        <v>281</v>
      </c>
      <c r="C157" s="28">
        <v>388</v>
      </c>
      <c r="D157" s="28" t="s">
        <v>128</v>
      </c>
      <c r="E157" s="28" t="s">
        <v>107</v>
      </c>
      <c r="F157" s="28" t="s">
        <v>291</v>
      </c>
      <c r="G157" s="28" t="s">
        <v>64</v>
      </c>
      <c r="H157" s="28">
        <v>60</v>
      </c>
      <c r="I157" s="28">
        <v>22</v>
      </c>
      <c r="J157" s="38">
        <v>-8.2999999999999998E-5</v>
      </c>
      <c r="K157" s="28">
        <v>6</v>
      </c>
      <c r="L157" s="39">
        <v>-8.2000000000000001E-5</v>
      </c>
      <c r="M157" s="28" t="s">
        <v>65</v>
      </c>
      <c r="O157" s="28" t="s">
        <v>281</v>
      </c>
      <c r="P157" s="28">
        <v>388</v>
      </c>
      <c r="Q157" s="28" t="s">
        <v>128</v>
      </c>
      <c r="R157" s="28" t="s">
        <v>613</v>
      </c>
      <c r="S157" s="28" t="s">
        <v>291</v>
      </c>
      <c r="T157" s="28" t="s">
        <v>64</v>
      </c>
      <c r="U157" s="28">
        <v>10</v>
      </c>
      <c r="V157" s="28">
        <v>22</v>
      </c>
      <c r="W157" s="38">
        <v>-8.2999999999999998E-5</v>
      </c>
      <c r="X157" s="28">
        <v>6</v>
      </c>
      <c r="Y157" s="39">
        <v>-8.2000000000000001E-5</v>
      </c>
      <c r="Z157" s="28" t="s">
        <v>65</v>
      </c>
    </row>
    <row r="158" spans="2:26" x14ac:dyDescent="0.2">
      <c r="B158" s="28" t="s">
        <v>281</v>
      </c>
      <c r="C158" s="28">
        <v>376</v>
      </c>
      <c r="D158" s="28" t="s">
        <v>127</v>
      </c>
      <c r="E158" s="28" t="s">
        <v>107</v>
      </c>
      <c r="F158" s="28" t="s">
        <v>292</v>
      </c>
      <c r="G158" s="28" t="s">
        <v>63</v>
      </c>
      <c r="H158" s="28">
        <v>60</v>
      </c>
      <c r="I158" s="28">
        <v>17</v>
      </c>
      <c r="J158" s="38">
        <v>-9.6000000000000002E-5</v>
      </c>
      <c r="K158" s="28">
        <v>10</v>
      </c>
      <c r="L158" s="39">
        <v>-9.2999999999999997E-5</v>
      </c>
      <c r="M158" s="28" t="s">
        <v>65</v>
      </c>
      <c r="O158" s="28" t="s">
        <v>281</v>
      </c>
      <c r="P158" s="28">
        <v>376</v>
      </c>
      <c r="Q158" s="28" t="s">
        <v>127</v>
      </c>
      <c r="R158" s="28" t="s">
        <v>613</v>
      </c>
      <c r="S158" s="28" t="s">
        <v>292</v>
      </c>
      <c r="T158" s="28" t="s">
        <v>63</v>
      </c>
      <c r="U158" s="28">
        <v>10</v>
      </c>
      <c r="V158" s="28">
        <v>17</v>
      </c>
      <c r="W158" s="38">
        <v>-9.6000000000000002E-5</v>
      </c>
      <c r="X158" s="28">
        <v>10</v>
      </c>
      <c r="Y158" s="39">
        <v>-9.2999999999999997E-5</v>
      </c>
      <c r="Z158" s="28" t="s">
        <v>65</v>
      </c>
    </row>
    <row r="159" spans="2:26" x14ac:dyDescent="0.2">
      <c r="B159" s="28" t="s">
        <v>281</v>
      </c>
      <c r="C159" s="28">
        <v>376</v>
      </c>
      <c r="D159" s="28" t="s">
        <v>127</v>
      </c>
      <c r="E159" s="28" t="s">
        <v>107</v>
      </c>
      <c r="F159" s="28" t="s">
        <v>293</v>
      </c>
      <c r="G159" s="28" t="s">
        <v>64</v>
      </c>
      <c r="H159" s="28">
        <v>60</v>
      </c>
      <c r="I159" s="28">
        <v>22</v>
      </c>
      <c r="J159" s="38">
        <v>-7.6000000000000004E-5</v>
      </c>
      <c r="K159" s="28">
        <v>6</v>
      </c>
      <c r="L159" s="39">
        <v>-7.3999999999999996E-5</v>
      </c>
      <c r="M159" s="28" t="s">
        <v>65</v>
      </c>
      <c r="O159" s="28" t="s">
        <v>281</v>
      </c>
      <c r="P159" s="28">
        <v>376</v>
      </c>
      <c r="Q159" s="28" t="s">
        <v>127</v>
      </c>
      <c r="R159" s="28" t="s">
        <v>613</v>
      </c>
      <c r="S159" s="28" t="s">
        <v>293</v>
      </c>
      <c r="T159" s="28" t="s">
        <v>64</v>
      </c>
      <c r="U159" s="28">
        <v>10</v>
      </c>
      <c r="V159" s="28">
        <v>22</v>
      </c>
      <c r="W159" s="38">
        <v>-7.6000000000000004E-5</v>
      </c>
      <c r="X159" s="28">
        <v>6</v>
      </c>
      <c r="Y159" s="39">
        <v>-7.3999999999999996E-5</v>
      </c>
      <c r="Z159" s="28" t="s">
        <v>65</v>
      </c>
    </row>
    <row r="160" spans="2:26" x14ac:dyDescent="0.2">
      <c r="B160" s="28" t="s">
        <v>281</v>
      </c>
      <c r="C160" s="28">
        <v>392</v>
      </c>
      <c r="D160" s="28" t="s">
        <v>128</v>
      </c>
      <c r="E160" s="28" t="s">
        <v>107</v>
      </c>
      <c r="F160" s="28" t="s">
        <v>294</v>
      </c>
      <c r="G160" s="28" t="s">
        <v>63</v>
      </c>
      <c r="H160" s="28">
        <v>60</v>
      </c>
      <c r="I160" s="28">
        <v>24</v>
      </c>
      <c r="J160" s="38">
        <v>-8.8999999999999995E-5</v>
      </c>
      <c r="K160" s="28">
        <v>6</v>
      </c>
      <c r="L160" s="39">
        <v>-8.7000000000000001E-5</v>
      </c>
      <c r="M160" s="28" t="s">
        <v>65</v>
      </c>
      <c r="O160" s="28" t="s">
        <v>281</v>
      </c>
      <c r="P160" s="28">
        <v>392</v>
      </c>
      <c r="Q160" s="28" t="s">
        <v>128</v>
      </c>
      <c r="R160" s="28" t="s">
        <v>613</v>
      </c>
      <c r="S160" s="28" t="s">
        <v>294</v>
      </c>
      <c r="T160" s="28" t="s">
        <v>63</v>
      </c>
      <c r="U160" s="28">
        <v>10</v>
      </c>
      <c r="V160" s="28">
        <v>24</v>
      </c>
      <c r="W160" s="38">
        <v>-8.8999999999999995E-5</v>
      </c>
      <c r="X160" s="28">
        <v>6</v>
      </c>
      <c r="Y160" s="39">
        <v>-8.7000000000000001E-5</v>
      </c>
      <c r="Z160" s="28" t="s">
        <v>65</v>
      </c>
    </row>
    <row r="161" spans="2:26" x14ac:dyDescent="0.2">
      <c r="B161" s="28" t="s">
        <v>281</v>
      </c>
      <c r="C161" s="28">
        <v>392</v>
      </c>
      <c r="D161" s="28" t="s">
        <v>128</v>
      </c>
      <c r="E161" s="28" t="s">
        <v>107</v>
      </c>
      <c r="F161" s="28" t="s">
        <v>295</v>
      </c>
      <c r="G161" s="28" t="s">
        <v>64</v>
      </c>
      <c r="H161" s="28">
        <v>60</v>
      </c>
      <c r="I161" s="28">
        <v>19</v>
      </c>
      <c r="J161" s="38">
        <v>-1.35E-4</v>
      </c>
      <c r="K161" s="28">
        <v>10</v>
      </c>
      <c r="L161" s="39">
        <v>-1.3200000000000001E-4</v>
      </c>
      <c r="M161" s="28" t="s">
        <v>65</v>
      </c>
      <c r="O161" s="28" t="s">
        <v>281</v>
      </c>
      <c r="P161" s="28">
        <v>392</v>
      </c>
      <c r="Q161" s="28" t="s">
        <v>128</v>
      </c>
      <c r="R161" s="28" t="s">
        <v>613</v>
      </c>
      <c r="S161" s="28" t="s">
        <v>295</v>
      </c>
      <c r="T161" s="28" t="s">
        <v>64</v>
      </c>
      <c r="U161" s="28">
        <v>10</v>
      </c>
      <c r="V161" s="28">
        <v>19</v>
      </c>
      <c r="W161" s="38">
        <v>-1.35E-4</v>
      </c>
      <c r="X161" s="28">
        <v>10</v>
      </c>
      <c r="Y161" s="39">
        <v>-1.3200000000000001E-4</v>
      </c>
      <c r="Z161" s="28" t="s">
        <v>65</v>
      </c>
    </row>
    <row r="162" spans="2:26" x14ac:dyDescent="0.2">
      <c r="B162" s="28" t="s">
        <v>281</v>
      </c>
      <c r="C162" s="28">
        <v>377</v>
      </c>
      <c r="D162" s="28" t="s">
        <v>129</v>
      </c>
      <c r="E162" s="28" t="s">
        <v>107</v>
      </c>
      <c r="F162" s="28" t="s">
        <v>296</v>
      </c>
      <c r="G162" s="28" t="s">
        <v>63</v>
      </c>
      <c r="H162" s="28">
        <v>60</v>
      </c>
      <c r="I162" s="28">
        <v>26</v>
      </c>
      <c r="J162" s="38">
        <v>-1.05E-4</v>
      </c>
      <c r="K162" s="28">
        <v>1</v>
      </c>
      <c r="L162" s="39">
        <v>-1.0399999999999999E-4</v>
      </c>
      <c r="M162" s="28" t="s">
        <v>65</v>
      </c>
      <c r="O162" s="28" t="s">
        <v>281</v>
      </c>
      <c r="P162" s="28">
        <v>377</v>
      </c>
      <c r="Q162" s="28" t="s">
        <v>129</v>
      </c>
      <c r="R162" s="28" t="s">
        <v>613</v>
      </c>
      <c r="S162" s="28" t="s">
        <v>296</v>
      </c>
      <c r="T162" s="28" t="s">
        <v>63</v>
      </c>
      <c r="U162" s="28">
        <v>10</v>
      </c>
      <c r="V162" s="28">
        <v>26</v>
      </c>
      <c r="W162" s="38">
        <v>-1.05E-4</v>
      </c>
      <c r="X162" s="28">
        <v>1</v>
      </c>
      <c r="Y162" s="39">
        <v>-1.0399999999999999E-4</v>
      </c>
      <c r="Z162" s="28" t="s">
        <v>65</v>
      </c>
    </row>
    <row r="163" spans="2:26" x14ac:dyDescent="0.2">
      <c r="B163" s="28" t="s">
        <v>281</v>
      </c>
      <c r="C163" s="28">
        <v>377</v>
      </c>
      <c r="D163" s="28" t="s">
        <v>129</v>
      </c>
      <c r="E163" s="28" t="s">
        <v>107</v>
      </c>
      <c r="F163" s="28" t="s">
        <v>297</v>
      </c>
      <c r="G163" s="28" t="s">
        <v>64</v>
      </c>
      <c r="H163" s="28">
        <v>60</v>
      </c>
      <c r="I163" s="28">
        <v>19</v>
      </c>
      <c r="J163" s="38">
        <v>-1.5100000000000001E-4</v>
      </c>
      <c r="K163" s="28">
        <v>11</v>
      </c>
      <c r="L163" s="39">
        <v>-1.47E-4</v>
      </c>
      <c r="M163" s="28" t="s">
        <v>65</v>
      </c>
      <c r="O163" s="28" t="s">
        <v>281</v>
      </c>
      <c r="P163" s="28">
        <v>377</v>
      </c>
      <c r="Q163" s="28" t="s">
        <v>129</v>
      </c>
      <c r="R163" s="28" t="s">
        <v>613</v>
      </c>
      <c r="S163" s="28" t="s">
        <v>297</v>
      </c>
      <c r="T163" s="28" t="s">
        <v>64</v>
      </c>
      <c r="U163" s="28">
        <v>10</v>
      </c>
      <c r="V163" s="28">
        <v>19</v>
      </c>
      <c r="W163" s="38">
        <v>-1.5100000000000001E-4</v>
      </c>
      <c r="X163" s="28">
        <v>11</v>
      </c>
      <c r="Y163" s="39">
        <v>-1.47E-4</v>
      </c>
      <c r="Z163" s="28" t="s">
        <v>65</v>
      </c>
    </row>
    <row r="164" spans="2:26" x14ac:dyDescent="0.2">
      <c r="B164" s="28" t="s">
        <v>281</v>
      </c>
      <c r="C164" s="28">
        <v>395</v>
      </c>
      <c r="D164" s="28" t="s">
        <v>128</v>
      </c>
      <c r="E164" s="28" t="s">
        <v>107</v>
      </c>
      <c r="F164" s="28" t="s">
        <v>298</v>
      </c>
      <c r="G164" s="28" t="s">
        <v>63</v>
      </c>
      <c r="H164" s="28">
        <v>60</v>
      </c>
      <c r="I164" s="28">
        <v>26</v>
      </c>
      <c r="J164" s="38">
        <v>-9.3999999999999994E-5</v>
      </c>
      <c r="K164" s="28">
        <v>1</v>
      </c>
      <c r="L164" s="39">
        <v>-9.3999999999999994E-5</v>
      </c>
      <c r="M164" s="28" t="s">
        <v>65</v>
      </c>
      <c r="O164" s="28" t="s">
        <v>281</v>
      </c>
      <c r="P164" s="28">
        <v>395</v>
      </c>
      <c r="Q164" s="28" t="s">
        <v>128</v>
      </c>
      <c r="R164" s="28" t="s">
        <v>613</v>
      </c>
      <c r="S164" s="28" t="s">
        <v>298</v>
      </c>
      <c r="T164" s="28" t="s">
        <v>63</v>
      </c>
      <c r="U164" s="28">
        <v>10</v>
      </c>
      <c r="V164" s="28">
        <v>26</v>
      </c>
      <c r="W164" s="38">
        <v>-9.3999999999999994E-5</v>
      </c>
      <c r="X164" s="28">
        <v>1</v>
      </c>
      <c r="Y164" s="39">
        <v>-9.3999999999999994E-5</v>
      </c>
      <c r="Z164" s="28" t="s">
        <v>65</v>
      </c>
    </row>
    <row r="165" spans="2:26" x14ac:dyDescent="0.2">
      <c r="B165" s="28" t="s">
        <v>281</v>
      </c>
      <c r="C165" s="28">
        <v>395</v>
      </c>
      <c r="D165" s="28" t="s">
        <v>128</v>
      </c>
      <c r="E165" s="28" t="s">
        <v>107</v>
      </c>
      <c r="F165" s="28" t="s">
        <v>299</v>
      </c>
      <c r="G165" s="28" t="s">
        <v>64</v>
      </c>
      <c r="H165" s="28">
        <v>60</v>
      </c>
      <c r="I165" s="28">
        <v>19</v>
      </c>
      <c r="J165" s="38">
        <v>-1.5300000000000001E-4</v>
      </c>
      <c r="K165" s="28">
        <v>9</v>
      </c>
      <c r="L165" s="39">
        <v>-1.5100000000000001E-4</v>
      </c>
      <c r="M165" s="28" t="s">
        <v>65</v>
      </c>
      <c r="O165" s="28" t="s">
        <v>281</v>
      </c>
      <c r="P165" s="28">
        <v>395</v>
      </c>
      <c r="Q165" s="28" t="s">
        <v>128</v>
      </c>
      <c r="R165" s="28" t="s">
        <v>613</v>
      </c>
      <c r="S165" s="28" t="s">
        <v>299</v>
      </c>
      <c r="T165" s="28" t="s">
        <v>64</v>
      </c>
      <c r="U165" s="28">
        <v>10</v>
      </c>
      <c r="V165" s="28">
        <v>19</v>
      </c>
      <c r="W165" s="38">
        <v>-1.5300000000000001E-4</v>
      </c>
      <c r="X165" s="28">
        <v>9</v>
      </c>
      <c r="Y165" s="39">
        <v>-1.5100000000000001E-4</v>
      </c>
      <c r="Z165" s="28" t="s">
        <v>65</v>
      </c>
    </row>
    <row r="166" spans="2:26" x14ac:dyDescent="0.2">
      <c r="B166" s="28" t="s">
        <v>281</v>
      </c>
      <c r="C166" s="28">
        <v>396</v>
      </c>
      <c r="D166" s="28" t="s">
        <v>128</v>
      </c>
      <c r="E166" s="28" t="s">
        <v>107</v>
      </c>
      <c r="F166" s="28" t="s">
        <v>300</v>
      </c>
      <c r="G166" s="28" t="s">
        <v>63</v>
      </c>
      <c r="H166" s="28">
        <v>60</v>
      </c>
      <c r="I166" s="28">
        <v>21</v>
      </c>
      <c r="J166" s="38">
        <v>-9.3999999999999994E-5</v>
      </c>
      <c r="K166" s="28">
        <v>4</v>
      </c>
      <c r="L166" s="39">
        <v>-9.3999999999999994E-5</v>
      </c>
      <c r="M166" s="28" t="s">
        <v>65</v>
      </c>
      <c r="O166" s="28" t="s">
        <v>281</v>
      </c>
      <c r="P166" s="28">
        <v>396</v>
      </c>
      <c r="Q166" s="28" t="s">
        <v>128</v>
      </c>
      <c r="R166" s="28" t="s">
        <v>613</v>
      </c>
      <c r="S166" s="28" t="s">
        <v>300</v>
      </c>
      <c r="T166" s="28" t="s">
        <v>63</v>
      </c>
      <c r="U166" s="28">
        <v>10</v>
      </c>
      <c r="V166" s="28">
        <v>21</v>
      </c>
      <c r="W166" s="38">
        <v>-9.3999999999999994E-5</v>
      </c>
      <c r="X166" s="28">
        <v>4</v>
      </c>
      <c r="Y166" s="39">
        <v>-9.3999999999999994E-5</v>
      </c>
      <c r="Z166" s="28" t="s">
        <v>65</v>
      </c>
    </row>
    <row r="167" spans="2:26" x14ac:dyDescent="0.2">
      <c r="B167" s="28" t="s">
        <v>281</v>
      </c>
      <c r="C167" s="28">
        <v>396</v>
      </c>
      <c r="D167" s="28" t="s">
        <v>128</v>
      </c>
      <c r="E167" s="28" t="s">
        <v>107</v>
      </c>
      <c r="F167" s="28" t="s">
        <v>301</v>
      </c>
      <c r="G167" s="28" t="s">
        <v>64</v>
      </c>
      <c r="H167" s="28">
        <v>60</v>
      </c>
      <c r="I167" s="28">
        <v>24</v>
      </c>
      <c r="J167" s="38">
        <v>-1.5300000000000001E-4</v>
      </c>
      <c r="K167" s="28">
        <v>6</v>
      </c>
      <c r="L167" s="39">
        <v>-1.5100000000000001E-4</v>
      </c>
      <c r="M167" s="28" t="s">
        <v>65</v>
      </c>
      <c r="O167" s="28" t="s">
        <v>281</v>
      </c>
      <c r="P167" s="28">
        <v>396</v>
      </c>
      <c r="Q167" s="28" t="s">
        <v>128</v>
      </c>
      <c r="R167" s="28" t="s">
        <v>613</v>
      </c>
      <c r="S167" s="28" t="s">
        <v>301</v>
      </c>
      <c r="T167" s="28" t="s">
        <v>64</v>
      </c>
      <c r="U167" s="28">
        <v>10</v>
      </c>
      <c r="V167" s="28">
        <v>24</v>
      </c>
      <c r="W167" s="38">
        <v>-1.5300000000000001E-4</v>
      </c>
      <c r="X167" s="28">
        <v>6</v>
      </c>
      <c r="Y167" s="39">
        <v>-1.5100000000000001E-4</v>
      </c>
      <c r="Z167" s="28" t="s">
        <v>65</v>
      </c>
    </row>
    <row r="168" spans="2:26" x14ac:dyDescent="0.2">
      <c r="B168" s="28" t="s">
        <v>281</v>
      </c>
      <c r="C168" s="28">
        <v>379</v>
      </c>
      <c r="D168" s="28" t="s">
        <v>129</v>
      </c>
      <c r="E168" s="28" t="s">
        <v>107</v>
      </c>
      <c r="F168" s="28" t="s">
        <v>302</v>
      </c>
      <c r="G168" s="28" t="s">
        <v>63</v>
      </c>
      <c r="H168" s="28">
        <v>60</v>
      </c>
      <c r="I168" s="28">
        <v>21</v>
      </c>
      <c r="J168" s="38">
        <v>-1.05E-4</v>
      </c>
      <c r="K168" s="28">
        <v>5</v>
      </c>
      <c r="L168" s="39">
        <v>-1.0399999999999999E-4</v>
      </c>
      <c r="M168" s="28" t="s">
        <v>65</v>
      </c>
      <c r="O168" s="28" t="s">
        <v>281</v>
      </c>
      <c r="P168" s="28">
        <v>379</v>
      </c>
      <c r="Q168" s="28" t="s">
        <v>129</v>
      </c>
      <c r="R168" s="28" t="s">
        <v>613</v>
      </c>
      <c r="S168" s="28" t="s">
        <v>302</v>
      </c>
      <c r="T168" s="28" t="s">
        <v>63</v>
      </c>
      <c r="U168" s="28">
        <v>10</v>
      </c>
      <c r="V168" s="28">
        <v>21</v>
      </c>
      <c r="W168" s="38">
        <v>-1.05E-4</v>
      </c>
      <c r="X168" s="28">
        <v>5</v>
      </c>
      <c r="Y168" s="39">
        <v>-1.0399999999999999E-4</v>
      </c>
      <c r="Z168" s="28" t="s">
        <v>65</v>
      </c>
    </row>
    <row r="169" spans="2:26" x14ac:dyDescent="0.2">
      <c r="B169" s="28" t="s">
        <v>281</v>
      </c>
      <c r="C169" s="28">
        <v>379</v>
      </c>
      <c r="D169" s="28" t="s">
        <v>129</v>
      </c>
      <c r="E169" s="28" t="s">
        <v>107</v>
      </c>
      <c r="F169" s="28" t="s">
        <v>303</v>
      </c>
      <c r="G169" s="28" t="s">
        <v>64</v>
      </c>
      <c r="H169" s="28">
        <v>60</v>
      </c>
      <c r="I169" s="28">
        <v>24</v>
      </c>
      <c r="J169" s="38">
        <v>-1.5100000000000001E-4</v>
      </c>
      <c r="K169" s="28">
        <v>7</v>
      </c>
      <c r="L169" s="39">
        <v>-1.47E-4</v>
      </c>
      <c r="M169" s="28" t="s">
        <v>65</v>
      </c>
      <c r="O169" s="28" t="s">
        <v>281</v>
      </c>
      <c r="P169" s="28">
        <v>379</v>
      </c>
      <c r="Q169" s="28" t="s">
        <v>129</v>
      </c>
      <c r="R169" s="28" t="s">
        <v>613</v>
      </c>
      <c r="S169" s="28" t="s">
        <v>303</v>
      </c>
      <c r="T169" s="28" t="s">
        <v>64</v>
      </c>
      <c r="U169" s="28">
        <v>10</v>
      </c>
      <c r="V169" s="28">
        <v>24</v>
      </c>
      <c r="W169" s="38">
        <v>-1.5100000000000001E-4</v>
      </c>
      <c r="X169" s="28">
        <v>7</v>
      </c>
      <c r="Y169" s="39">
        <v>-1.47E-4</v>
      </c>
      <c r="Z169" s="28" t="s">
        <v>65</v>
      </c>
    </row>
    <row r="170" spans="2:26" x14ac:dyDescent="0.2">
      <c r="B170" s="28" t="s">
        <v>281</v>
      </c>
      <c r="C170" s="28">
        <v>390</v>
      </c>
      <c r="D170" s="28" t="s">
        <v>128</v>
      </c>
      <c r="E170" s="28" t="s">
        <v>107</v>
      </c>
      <c r="F170" s="28" t="s">
        <v>304</v>
      </c>
      <c r="G170" s="28" t="s">
        <v>63</v>
      </c>
      <c r="H170" s="28">
        <v>60</v>
      </c>
      <c r="I170" s="28">
        <v>19</v>
      </c>
      <c r="J170" s="38">
        <v>-8.8999999999999995E-5</v>
      </c>
      <c r="K170" s="28">
        <v>10</v>
      </c>
      <c r="L170" s="39">
        <v>-8.7000000000000001E-5</v>
      </c>
      <c r="M170" s="28" t="s">
        <v>65</v>
      </c>
      <c r="O170" s="28" t="s">
        <v>281</v>
      </c>
      <c r="P170" s="28">
        <v>390</v>
      </c>
      <c r="Q170" s="28" t="s">
        <v>128</v>
      </c>
      <c r="R170" s="28" t="s">
        <v>613</v>
      </c>
      <c r="S170" s="28" t="s">
        <v>304</v>
      </c>
      <c r="T170" s="28" t="s">
        <v>63</v>
      </c>
      <c r="U170" s="28">
        <v>10</v>
      </c>
      <c r="V170" s="28">
        <v>19</v>
      </c>
      <c r="W170" s="38">
        <v>-8.8999999999999995E-5</v>
      </c>
      <c r="X170" s="28">
        <v>10</v>
      </c>
      <c r="Y170" s="39">
        <v>-8.7000000000000001E-5</v>
      </c>
      <c r="Z170" s="28" t="s">
        <v>65</v>
      </c>
    </row>
    <row r="171" spans="2:26" x14ac:dyDescent="0.2">
      <c r="B171" s="28" t="s">
        <v>281</v>
      </c>
      <c r="C171" s="28">
        <v>390</v>
      </c>
      <c r="D171" s="28" t="s">
        <v>128</v>
      </c>
      <c r="E171" s="28" t="s">
        <v>107</v>
      </c>
      <c r="F171" s="28" t="s">
        <v>305</v>
      </c>
      <c r="G171" s="28" t="s">
        <v>64</v>
      </c>
      <c r="H171" s="28">
        <v>60</v>
      </c>
      <c r="I171" s="28">
        <v>24</v>
      </c>
      <c r="J171" s="38">
        <v>-1.35E-4</v>
      </c>
      <c r="K171" s="28">
        <v>6</v>
      </c>
      <c r="L171" s="39">
        <v>-1.3200000000000001E-4</v>
      </c>
      <c r="M171" s="28" t="s">
        <v>65</v>
      </c>
      <c r="O171" s="28" t="s">
        <v>281</v>
      </c>
      <c r="P171" s="28">
        <v>390</v>
      </c>
      <c r="Q171" s="28" t="s">
        <v>128</v>
      </c>
      <c r="R171" s="28" t="s">
        <v>613</v>
      </c>
      <c r="S171" s="28" t="s">
        <v>305</v>
      </c>
      <c r="T171" s="28" t="s">
        <v>64</v>
      </c>
      <c r="U171" s="28">
        <v>10</v>
      </c>
      <c r="V171" s="28">
        <v>24</v>
      </c>
      <c r="W171" s="38">
        <v>-1.35E-4</v>
      </c>
      <c r="X171" s="28">
        <v>6</v>
      </c>
      <c r="Y171" s="39">
        <v>-1.3200000000000001E-4</v>
      </c>
      <c r="Z171" s="28" t="s">
        <v>65</v>
      </c>
    </row>
    <row r="172" spans="2:26" x14ac:dyDescent="0.2">
      <c r="B172" s="28" t="s">
        <v>281</v>
      </c>
      <c r="C172" s="28">
        <v>391</v>
      </c>
      <c r="D172" s="28" t="s">
        <v>128</v>
      </c>
      <c r="E172" s="28" t="s">
        <v>107</v>
      </c>
      <c r="F172" s="28" t="s">
        <v>306</v>
      </c>
      <c r="G172" s="28" t="s">
        <v>63</v>
      </c>
      <c r="H172" s="28">
        <v>60</v>
      </c>
      <c r="I172" s="28">
        <v>24</v>
      </c>
      <c r="J172" s="38">
        <v>-8.7999999999999998E-5</v>
      </c>
      <c r="K172" s="28">
        <v>6</v>
      </c>
      <c r="L172" s="39">
        <v>-8.7000000000000001E-5</v>
      </c>
      <c r="M172" s="28" t="s">
        <v>65</v>
      </c>
      <c r="O172" s="28" t="s">
        <v>281</v>
      </c>
      <c r="P172" s="28">
        <v>391</v>
      </c>
      <c r="Q172" s="28" t="s">
        <v>128</v>
      </c>
      <c r="R172" s="28" t="s">
        <v>613</v>
      </c>
      <c r="S172" s="28" t="s">
        <v>306</v>
      </c>
      <c r="T172" s="28" t="s">
        <v>63</v>
      </c>
      <c r="U172" s="28">
        <v>10</v>
      </c>
      <c r="V172" s="28">
        <v>24</v>
      </c>
      <c r="W172" s="38">
        <v>-8.7999999999999998E-5</v>
      </c>
      <c r="X172" s="28">
        <v>6</v>
      </c>
      <c r="Y172" s="39">
        <v>-8.7000000000000001E-5</v>
      </c>
      <c r="Z172" s="28" t="s">
        <v>65</v>
      </c>
    </row>
    <row r="173" spans="2:26" x14ac:dyDescent="0.2">
      <c r="B173" s="28" t="s">
        <v>281</v>
      </c>
      <c r="C173" s="28">
        <v>391</v>
      </c>
      <c r="D173" s="28" t="s">
        <v>128</v>
      </c>
      <c r="E173" s="28" t="s">
        <v>107</v>
      </c>
      <c r="F173" s="28" t="s">
        <v>307</v>
      </c>
      <c r="G173" s="28" t="s">
        <v>64</v>
      </c>
      <c r="H173" s="28">
        <v>60</v>
      </c>
      <c r="I173" s="28">
        <v>19</v>
      </c>
      <c r="J173" s="38">
        <v>-1.36E-4</v>
      </c>
      <c r="K173" s="28">
        <v>10</v>
      </c>
      <c r="L173" s="39">
        <v>-1.3300000000000001E-4</v>
      </c>
      <c r="M173" s="28" t="s">
        <v>65</v>
      </c>
      <c r="O173" s="28" t="s">
        <v>281</v>
      </c>
      <c r="P173" s="28">
        <v>391</v>
      </c>
      <c r="Q173" s="28" t="s">
        <v>128</v>
      </c>
      <c r="R173" s="28" t="s">
        <v>613</v>
      </c>
      <c r="S173" s="28" t="s">
        <v>307</v>
      </c>
      <c r="T173" s="28" t="s">
        <v>64</v>
      </c>
      <c r="U173" s="28">
        <v>10</v>
      </c>
      <c r="V173" s="28">
        <v>19</v>
      </c>
      <c r="W173" s="38">
        <v>-1.36E-4</v>
      </c>
      <c r="X173" s="28">
        <v>10</v>
      </c>
      <c r="Y173" s="39">
        <v>-1.3300000000000001E-4</v>
      </c>
      <c r="Z173" s="28" t="s">
        <v>65</v>
      </c>
    </row>
    <row r="174" spans="2:26" x14ac:dyDescent="0.2">
      <c r="B174" s="28" t="s">
        <v>281</v>
      </c>
      <c r="C174" s="28">
        <v>378</v>
      </c>
      <c r="D174" s="28" t="s">
        <v>129</v>
      </c>
      <c r="E174" s="28" t="s">
        <v>107</v>
      </c>
      <c r="F174" s="28" t="s">
        <v>308</v>
      </c>
      <c r="G174" s="28" t="s">
        <v>63</v>
      </c>
      <c r="H174" s="28">
        <v>60</v>
      </c>
      <c r="I174" s="28">
        <v>26</v>
      </c>
      <c r="J174" s="38">
        <v>-1.07E-4</v>
      </c>
      <c r="K174" s="28">
        <v>1</v>
      </c>
      <c r="L174" s="39">
        <v>-1.06E-4</v>
      </c>
      <c r="M174" s="28" t="s">
        <v>65</v>
      </c>
      <c r="O174" s="28" t="s">
        <v>281</v>
      </c>
      <c r="P174" s="28">
        <v>378</v>
      </c>
      <c r="Q174" s="28" t="s">
        <v>129</v>
      </c>
      <c r="R174" s="28" t="s">
        <v>613</v>
      </c>
      <c r="S174" s="28" t="s">
        <v>308</v>
      </c>
      <c r="T174" s="28" t="s">
        <v>63</v>
      </c>
      <c r="U174" s="28">
        <v>10</v>
      </c>
      <c r="V174" s="28">
        <v>26</v>
      </c>
      <c r="W174" s="38">
        <v>-1.07E-4</v>
      </c>
      <c r="X174" s="28">
        <v>1</v>
      </c>
      <c r="Y174" s="39">
        <v>-1.06E-4</v>
      </c>
      <c r="Z174" s="28" t="s">
        <v>65</v>
      </c>
    </row>
    <row r="175" spans="2:26" x14ac:dyDescent="0.2">
      <c r="B175" s="28" t="s">
        <v>281</v>
      </c>
      <c r="C175" s="28">
        <v>378</v>
      </c>
      <c r="D175" s="28" t="s">
        <v>129</v>
      </c>
      <c r="E175" s="28" t="s">
        <v>107</v>
      </c>
      <c r="F175" s="28" t="s">
        <v>309</v>
      </c>
      <c r="G175" s="28" t="s">
        <v>64</v>
      </c>
      <c r="H175" s="28">
        <v>60</v>
      </c>
      <c r="I175" s="28">
        <v>19</v>
      </c>
      <c r="J175" s="38">
        <v>-1.5200000000000001E-4</v>
      </c>
      <c r="K175" s="28">
        <v>10</v>
      </c>
      <c r="L175" s="39">
        <v>-1.4799999999999999E-4</v>
      </c>
      <c r="M175" s="28" t="s">
        <v>65</v>
      </c>
      <c r="O175" s="28" t="s">
        <v>281</v>
      </c>
      <c r="P175" s="28">
        <v>378</v>
      </c>
      <c r="Q175" s="28" t="s">
        <v>129</v>
      </c>
      <c r="R175" s="28" t="s">
        <v>613</v>
      </c>
      <c r="S175" s="28" t="s">
        <v>309</v>
      </c>
      <c r="T175" s="28" t="s">
        <v>64</v>
      </c>
      <c r="U175" s="28">
        <v>10</v>
      </c>
      <c r="V175" s="28">
        <v>19</v>
      </c>
      <c r="W175" s="38">
        <v>-1.5200000000000001E-4</v>
      </c>
      <c r="X175" s="28">
        <v>10</v>
      </c>
      <c r="Y175" s="39">
        <v>-1.4799999999999999E-4</v>
      </c>
      <c r="Z175" s="28" t="s">
        <v>65</v>
      </c>
    </row>
    <row r="176" spans="2:26" x14ac:dyDescent="0.2">
      <c r="B176" s="28" t="s">
        <v>281</v>
      </c>
      <c r="C176" s="28">
        <v>393</v>
      </c>
      <c r="D176" s="28" t="s">
        <v>128</v>
      </c>
      <c r="E176" s="28" t="s">
        <v>107</v>
      </c>
      <c r="F176" s="28" t="s">
        <v>310</v>
      </c>
      <c r="G176" s="28" t="s">
        <v>63</v>
      </c>
      <c r="H176" s="28">
        <v>60</v>
      </c>
      <c r="I176" s="28">
        <v>26</v>
      </c>
      <c r="J176" s="38">
        <v>-9.7999999999999997E-5</v>
      </c>
      <c r="K176" s="28">
        <v>1</v>
      </c>
      <c r="L176" s="39">
        <v>-9.7E-5</v>
      </c>
      <c r="M176" s="28" t="s">
        <v>65</v>
      </c>
      <c r="O176" s="28" t="s">
        <v>281</v>
      </c>
      <c r="P176" s="28">
        <v>393</v>
      </c>
      <c r="Q176" s="28" t="s">
        <v>128</v>
      </c>
      <c r="R176" s="28" t="s">
        <v>613</v>
      </c>
      <c r="S176" s="28" t="s">
        <v>310</v>
      </c>
      <c r="T176" s="28" t="s">
        <v>63</v>
      </c>
      <c r="U176" s="28">
        <v>10</v>
      </c>
      <c r="V176" s="28">
        <v>23</v>
      </c>
      <c r="W176" s="38">
        <v>-9.7E-5</v>
      </c>
      <c r="X176" s="28">
        <v>1</v>
      </c>
      <c r="Y176" s="39">
        <v>-9.7E-5</v>
      </c>
      <c r="Z176" s="28" t="s">
        <v>65</v>
      </c>
    </row>
    <row r="177" spans="2:26" x14ac:dyDescent="0.2">
      <c r="B177" s="28" t="s">
        <v>281</v>
      </c>
      <c r="C177" s="28">
        <v>393</v>
      </c>
      <c r="D177" s="28" t="s">
        <v>128</v>
      </c>
      <c r="E177" s="28" t="s">
        <v>107</v>
      </c>
      <c r="F177" s="28" t="s">
        <v>311</v>
      </c>
      <c r="G177" s="28" t="s">
        <v>64</v>
      </c>
      <c r="H177" s="28">
        <v>60</v>
      </c>
      <c r="I177" s="28">
        <v>19</v>
      </c>
      <c r="J177" s="38">
        <v>-1.55E-4</v>
      </c>
      <c r="K177" s="28">
        <v>8</v>
      </c>
      <c r="L177" s="39">
        <v>-1.5300000000000001E-4</v>
      </c>
      <c r="M177" s="28" t="s">
        <v>65</v>
      </c>
      <c r="O177" s="28" t="s">
        <v>281</v>
      </c>
      <c r="P177" s="28">
        <v>393</v>
      </c>
      <c r="Q177" s="28" t="s">
        <v>128</v>
      </c>
      <c r="R177" s="28" t="s">
        <v>613</v>
      </c>
      <c r="S177" s="28" t="s">
        <v>311</v>
      </c>
      <c r="T177" s="28" t="s">
        <v>64</v>
      </c>
      <c r="U177" s="28">
        <v>10</v>
      </c>
      <c r="V177" s="28">
        <v>19</v>
      </c>
      <c r="W177" s="38">
        <v>-1.55E-4</v>
      </c>
      <c r="X177" s="28">
        <v>8</v>
      </c>
      <c r="Y177" s="39">
        <v>-1.5300000000000001E-4</v>
      </c>
      <c r="Z177" s="28" t="s">
        <v>65</v>
      </c>
    </row>
    <row r="178" spans="2:26" x14ac:dyDescent="0.2">
      <c r="B178" s="28" t="s">
        <v>281</v>
      </c>
      <c r="C178" s="28">
        <v>394</v>
      </c>
      <c r="D178" s="28" t="s">
        <v>128</v>
      </c>
      <c r="E178" s="28" t="s">
        <v>107</v>
      </c>
      <c r="F178" s="28" t="s">
        <v>312</v>
      </c>
      <c r="G178" s="28" t="s">
        <v>63</v>
      </c>
      <c r="H178" s="28">
        <v>60</v>
      </c>
      <c r="I178" s="28">
        <v>21</v>
      </c>
      <c r="J178" s="38">
        <v>-9.7999999999999997E-5</v>
      </c>
      <c r="K178" s="28">
        <v>3</v>
      </c>
      <c r="L178" s="39">
        <v>-9.7E-5</v>
      </c>
      <c r="M178" s="28" t="s">
        <v>65</v>
      </c>
      <c r="O178" s="28" t="s">
        <v>281</v>
      </c>
      <c r="P178" s="28">
        <v>394</v>
      </c>
      <c r="Q178" s="28" t="s">
        <v>128</v>
      </c>
      <c r="R178" s="28" t="s">
        <v>613</v>
      </c>
      <c r="S178" s="28" t="s">
        <v>312</v>
      </c>
      <c r="T178" s="28" t="s">
        <v>63</v>
      </c>
      <c r="U178" s="28">
        <v>10</v>
      </c>
      <c r="V178" s="28">
        <v>21</v>
      </c>
      <c r="W178" s="38">
        <v>-9.7E-5</v>
      </c>
      <c r="X178" s="28">
        <v>3</v>
      </c>
      <c r="Y178" s="39">
        <v>-9.7E-5</v>
      </c>
      <c r="Z178" s="28" t="s">
        <v>65</v>
      </c>
    </row>
    <row r="179" spans="2:26" x14ac:dyDescent="0.2">
      <c r="B179" s="28" t="s">
        <v>281</v>
      </c>
      <c r="C179" s="28">
        <v>394</v>
      </c>
      <c r="D179" s="28" t="s">
        <v>128</v>
      </c>
      <c r="E179" s="28" t="s">
        <v>107</v>
      </c>
      <c r="F179" s="28" t="s">
        <v>313</v>
      </c>
      <c r="G179" s="28" t="s">
        <v>64</v>
      </c>
      <c r="H179" s="28">
        <v>60</v>
      </c>
      <c r="I179" s="28">
        <v>22</v>
      </c>
      <c r="J179" s="38">
        <v>-1.55E-4</v>
      </c>
      <c r="K179" s="28">
        <v>6</v>
      </c>
      <c r="L179" s="39">
        <v>-1.5300000000000001E-4</v>
      </c>
      <c r="M179" s="28" t="s">
        <v>65</v>
      </c>
      <c r="O179" s="28" t="s">
        <v>281</v>
      </c>
      <c r="P179" s="28">
        <v>394</v>
      </c>
      <c r="Q179" s="28" t="s">
        <v>128</v>
      </c>
      <c r="R179" s="28" t="s">
        <v>613</v>
      </c>
      <c r="S179" s="28" t="s">
        <v>313</v>
      </c>
      <c r="T179" s="28" t="s">
        <v>64</v>
      </c>
      <c r="U179" s="28">
        <v>10</v>
      </c>
      <c r="V179" s="28">
        <v>22</v>
      </c>
      <c r="W179" s="38">
        <v>-1.55E-4</v>
      </c>
      <c r="X179" s="28">
        <v>6</v>
      </c>
      <c r="Y179" s="39">
        <v>-1.5300000000000001E-4</v>
      </c>
      <c r="Z179" s="28" t="s">
        <v>65</v>
      </c>
    </row>
    <row r="180" spans="2:26" x14ac:dyDescent="0.2">
      <c r="B180" s="28" t="s">
        <v>281</v>
      </c>
      <c r="C180" s="28">
        <v>380</v>
      </c>
      <c r="D180" s="28" t="s">
        <v>129</v>
      </c>
      <c r="E180" s="28" t="s">
        <v>107</v>
      </c>
      <c r="F180" s="28" t="s">
        <v>314</v>
      </c>
      <c r="G180" s="28" t="s">
        <v>63</v>
      </c>
      <c r="H180" s="28">
        <v>60</v>
      </c>
      <c r="I180" s="28">
        <v>21</v>
      </c>
      <c r="J180" s="38">
        <v>-1.07E-4</v>
      </c>
      <c r="K180" s="28">
        <v>5</v>
      </c>
      <c r="L180" s="39">
        <v>-1.06E-4</v>
      </c>
      <c r="M180" s="28" t="s">
        <v>65</v>
      </c>
      <c r="O180" s="28" t="s">
        <v>281</v>
      </c>
      <c r="P180" s="28">
        <v>380</v>
      </c>
      <c r="Q180" s="28" t="s">
        <v>129</v>
      </c>
      <c r="R180" s="28" t="s">
        <v>613</v>
      </c>
      <c r="S180" s="28" t="s">
        <v>314</v>
      </c>
      <c r="T180" s="28" t="s">
        <v>63</v>
      </c>
      <c r="U180" s="28">
        <v>10</v>
      </c>
      <c r="V180" s="28">
        <v>21</v>
      </c>
      <c r="W180" s="38">
        <v>-1.07E-4</v>
      </c>
      <c r="X180" s="28">
        <v>5</v>
      </c>
      <c r="Y180" s="39">
        <v>-1.06E-4</v>
      </c>
      <c r="Z180" s="28" t="s">
        <v>65</v>
      </c>
    </row>
    <row r="181" spans="2:26" x14ac:dyDescent="0.2">
      <c r="B181" s="28" t="s">
        <v>281</v>
      </c>
      <c r="C181" s="28">
        <v>380</v>
      </c>
      <c r="D181" s="28" t="s">
        <v>129</v>
      </c>
      <c r="E181" s="28" t="s">
        <v>107</v>
      </c>
      <c r="F181" s="28" t="s">
        <v>315</v>
      </c>
      <c r="G181" s="28" t="s">
        <v>64</v>
      </c>
      <c r="H181" s="28">
        <v>60</v>
      </c>
      <c r="I181" s="28">
        <v>24</v>
      </c>
      <c r="J181" s="38">
        <v>-1.5200000000000001E-4</v>
      </c>
      <c r="K181" s="28">
        <v>7</v>
      </c>
      <c r="L181" s="39">
        <v>-1.4799999999999999E-4</v>
      </c>
      <c r="M181" s="28" t="s">
        <v>65</v>
      </c>
      <c r="O181" s="28" t="s">
        <v>281</v>
      </c>
      <c r="P181" s="28">
        <v>380</v>
      </c>
      <c r="Q181" s="28" t="s">
        <v>129</v>
      </c>
      <c r="R181" s="28" t="s">
        <v>613</v>
      </c>
      <c r="S181" s="28" t="s">
        <v>315</v>
      </c>
      <c r="T181" s="28" t="s">
        <v>64</v>
      </c>
      <c r="U181" s="28">
        <v>10</v>
      </c>
      <c r="V181" s="28">
        <v>24</v>
      </c>
      <c r="W181" s="38">
        <v>-1.5200000000000001E-4</v>
      </c>
      <c r="X181" s="28">
        <v>7</v>
      </c>
      <c r="Y181" s="39">
        <v>-1.4799999999999999E-4</v>
      </c>
      <c r="Z181" s="28" t="s">
        <v>65</v>
      </c>
    </row>
    <row r="182" spans="2:26" x14ac:dyDescent="0.2">
      <c r="B182" s="28" t="s">
        <v>281</v>
      </c>
      <c r="C182" s="28">
        <v>389</v>
      </c>
      <c r="D182" s="28" t="s">
        <v>128</v>
      </c>
      <c r="E182" s="28" t="s">
        <v>107</v>
      </c>
      <c r="F182" s="28" t="s">
        <v>316</v>
      </c>
      <c r="G182" s="28" t="s">
        <v>63</v>
      </c>
      <c r="H182" s="28">
        <v>60</v>
      </c>
      <c r="I182" s="28">
        <v>19</v>
      </c>
      <c r="J182" s="38">
        <v>-8.7999999999999998E-5</v>
      </c>
      <c r="K182" s="28">
        <v>10</v>
      </c>
      <c r="L182" s="39">
        <v>-8.6000000000000003E-5</v>
      </c>
      <c r="M182" s="28" t="s">
        <v>65</v>
      </c>
      <c r="O182" s="28" t="s">
        <v>281</v>
      </c>
      <c r="P182" s="28">
        <v>389</v>
      </c>
      <c r="Q182" s="28" t="s">
        <v>128</v>
      </c>
      <c r="R182" s="28" t="s">
        <v>613</v>
      </c>
      <c r="S182" s="28" t="s">
        <v>316</v>
      </c>
      <c r="T182" s="28" t="s">
        <v>63</v>
      </c>
      <c r="U182" s="28">
        <v>10</v>
      </c>
      <c r="V182" s="28">
        <v>19</v>
      </c>
      <c r="W182" s="38">
        <v>-8.7999999999999998E-5</v>
      </c>
      <c r="X182" s="28">
        <v>10</v>
      </c>
      <c r="Y182" s="39">
        <v>-8.6000000000000003E-5</v>
      </c>
      <c r="Z182" s="28" t="s">
        <v>65</v>
      </c>
    </row>
    <row r="183" spans="2:26" x14ac:dyDescent="0.2">
      <c r="B183" s="28" t="s">
        <v>281</v>
      </c>
      <c r="C183" s="28">
        <v>389</v>
      </c>
      <c r="D183" s="28" t="s">
        <v>128</v>
      </c>
      <c r="E183" s="28" t="s">
        <v>107</v>
      </c>
      <c r="F183" s="28" t="s">
        <v>317</v>
      </c>
      <c r="G183" s="28" t="s">
        <v>64</v>
      </c>
      <c r="H183" s="28">
        <v>60</v>
      </c>
      <c r="I183" s="28">
        <v>24</v>
      </c>
      <c r="J183" s="38">
        <v>-1.35E-4</v>
      </c>
      <c r="K183" s="28">
        <v>6</v>
      </c>
      <c r="L183" s="39">
        <v>-1.3200000000000001E-4</v>
      </c>
      <c r="M183" s="28" t="s">
        <v>65</v>
      </c>
      <c r="O183" s="28" t="s">
        <v>281</v>
      </c>
      <c r="P183" s="28">
        <v>389</v>
      </c>
      <c r="Q183" s="28" t="s">
        <v>128</v>
      </c>
      <c r="R183" s="28" t="s">
        <v>613</v>
      </c>
      <c r="S183" s="28" t="s">
        <v>317</v>
      </c>
      <c r="T183" s="28" t="s">
        <v>64</v>
      </c>
      <c r="U183" s="28">
        <v>10</v>
      </c>
      <c r="V183" s="28">
        <v>24</v>
      </c>
      <c r="W183" s="38">
        <v>-1.35E-4</v>
      </c>
      <c r="X183" s="28">
        <v>6</v>
      </c>
      <c r="Y183" s="39">
        <v>-1.3200000000000001E-4</v>
      </c>
      <c r="Z183" s="28" t="s">
        <v>65</v>
      </c>
    </row>
    <row r="184" spans="2:26" x14ac:dyDescent="0.2">
      <c r="B184" s="28" t="s">
        <v>281</v>
      </c>
      <c r="C184" s="28">
        <v>373</v>
      </c>
      <c r="D184" s="28" t="s">
        <v>127</v>
      </c>
      <c r="E184" s="28" t="s">
        <v>107</v>
      </c>
      <c r="F184" s="28" t="s">
        <v>318</v>
      </c>
      <c r="G184" s="28" t="s">
        <v>63</v>
      </c>
      <c r="H184" s="28">
        <v>60</v>
      </c>
      <c r="I184" s="28">
        <v>24</v>
      </c>
      <c r="J184" s="38">
        <v>-8.8999999999999995E-5</v>
      </c>
      <c r="K184" s="28">
        <v>1</v>
      </c>
      <c r="L184" s="39">
        <v>-8.7000000000000001E-5</v>
      </c>
      <c r="M184" s="28" t="s">
        <v>65</v>
      </c>
      <c r="O184" s="28" t="s">
        <v>281</v>
      </c>
      <c r="P184" s="28">
        <v>373</v>
      </c>
      <c r="Q184" s="28" t="s">
        <v>127</v>
      </c>
      <c r="R184" s="28" t="s">
        <v>613</v>
      </c>
      <c r="S184" s="28" t="s">
        <v>318</v>
      </c>
      <c r="T184" s="28" t="s">
        <v>63</v>
      </c>
      <c r="U184" s="28">
        <v>10</v>
      </c>
      <c r="V184" s="28">
        <v>24</v>
      </c>
      <c r="W184" s="38">
        <v>-8.8999999999999995E-5</v>
      </c>
      <c r="X184" s="28">
        <v>1</v>
      </c>
      <c r="Y184" s="39">
        <v>-8.7000000000000001E-5</v>
      </c>
      <c r="Z184" s="28" t="s">
        <v>65</v>
      </c>
    </row>
    <row r="185" spans="2:26" x14ac:dyDescent="0.2">
      <c r="B185" s="28" t="s">
        <v>281</v>
      </c>
      <c r="C185" s="28">
        <v>373</v>
      </c>
      <c r="D185" s="28" t="s">
        <v>127</v>
      </c>
      <c r="E185" s="28" t="s">
        <v>107</v>
      </c>
      <c r="F185" s="28" t="s">
        <v>319</v>
      </c>
      <c r="G185" s="28" t="s">
        <v>64</v>
      </c>
      <c r="H185" s="28">
        <v>60</v>
      </c>
      <c r="I185" s="28">
        <v>17</v>
      </c>
      <c r="J185" s="38">
        <v>-1.27E-4</v>
      </c>
      <c r="K185" s="28">
        <v>10</v>
      </c>
      <c r="L185" s="39">
        <v>-1.22E-4</v>
      </c>
      <c r="M185" s="28" t="s">
        <v>65</v>
      </c>
      <c r="O185" s="28" t="s">
        <v>281</v>
      </c>
      <c r="P185" s="28">
        <v>373</v>
      </c>
      <c r="Q185" s="28" t="s">
        <v>127</v>
      </c>
      <c r="R185" s="28" t="s">
        <v>613</v>
      </c>
      <c r="S185" s="28" t="s">
        <v>319</v>
      </c>
      <c r="T185" s="28" t="s">
        <v>64</v>
      </c>
      <c r="U185" s="28">
        <v>10</v>
      </c>
      <c r="V185" s="28">
        <v>17</v>
      </c>
      <c r="W185" s="38">
        <v>-1.27E-4</v>
      </c>
      <c r="X185" s="28">
        <v>10</v>
      </c>
      <c r="Y185" s="39">
        <v>-1.22E-4</v>
      </c>
      <c r="Z185" s="28" t="s">
        <v>65</v>
      </c>
    </row>
    <row r="186" spans="2:26" x14ac:dyDescent="0.2">
      <c r="B186" s="28" t="s">
        <v>281</v>
      </c>
      <c r="C186" s="28">
        <v>385</v>
      </c>
      <c r="D186" s="28" t="s">
        <v>128</v>
      </c>
      <c r="E186" s="28" t="s">
        <v>107</v>
      </c>
      <c r="F186" s="28" t="s">
        <v>320</v>
      </c>
      <c r="G186" s="28" t="s">
        <v>63</v>
      </c>
      <c r="H186" s="28">
        <v>60</v>
      </c>
      <c r="I186" s="28">
        <v>23</v>
      </c>
      <c r="J186" s="38">
        <v>-8.1000000000000004E-5</v>
      </c>
      <c r="K186" s="28">
        <v>1</v>
      </c>
      <c r="L186" s="39">
        <v>-8.1000000000000004E-5</v>
      </c>
      <c r="M186" s="28" t="s">
        <v>65</v>
      </c>
      <c r="O186" s="28" t="s">
        <v>281</v>
      </c>
      <c r="P186" s="28">
        <v>385</v>
      </c>
      <c r="Q186" s="28" t="s">
        <v>128</v>
      </c>
      <c r="R186" s="28" t="s">
        <v>613</v>
      </c>
      <c r="S186" s="28" t="s">
        <v>320</v>
      </c>
      <c r="T186" s="28" t="s">
        <v>63</v>
      </c>
      <c r="U186" s="28">
        <v>10</v>
      </c>
      <c r="V186" s="28">
        <v>23</v>
      </c>
      <c r="W186" s="38">
        <v>-8.1000000000000004E-5</v>
      </c>
      <c r="X186" s="28">
        <v>1</v>
      </c>
      <c r="Y186" s="39">
        <v>-8.0000000000000007E-5</v>
      </c>
      <c r="Z186" s="28" t="s">
        <v>65</v>
      </c>
    </row>
    <row r="187" spans="2:26" x14ac:dyDescent="0.2">
      <c r="B187" s="28" t="s">
        <v>281</v>
      </c>
      <c r="C187" s="28">
        <v>385</v>
      </c>
      <c r="D187" s="28" t="s">
        <v>128</v>
      </c>
      <c r="E187" s="28" t="s">
        <v>107</v>
      </c>
      <c r="F187" s="28" t="s">
        <v>321</v>
      </c>
      <c r="G187" s="28" t="s">
        <v>64</v>
      </c>
      <c r="H187" s="28">
        <v>60</v>
      </c>
      <c r="I187" s="28">
        <v>19</v>
      </c>
      <c r="J187" s="38">
        <v>-1.36E-4</v>
      </c>
      <c r="K187" s="28">
        <v>9</v>
      </c>
      <c r="L187" s="39">
        <v>-1.34E-4</v>
      </c>
      <c r="M187" s="28" t="s">
        <v>65</v>
      </c>
      <c r="O187" s="28" t="s">
        <v>281</v>
      </c>
      <c r="P187" s="28">
        <v>385</v>
      </c>
      <c r="Q187" s="28" t="s">
        <v>128</v>
      </c>
      <c r="R187" s="28" t="s">
        <v>613</v>
      </c>
      <c r="S187" s="28" t="s">
        <v>321</v>
      </c>
      <c r="T187" s="28" t="s">
        <v>64</v>
      </c>
      <c r="U187" s="28">
        <v>10</v>
      </c>
      <c r="V187" s="28">
        <v>19</v>
      </c>
      <c r="W187" s="38">
        <v>-1.36E-4</v>
      </c>
      <c r="X187" s="28">
        <v>9</v>
      </c>
      <c r="Y187" s="39">
        <v>-1.34E-4</v>
      </c>
      <c r="Z187" s="28" t="s">
        <v>65</v>
      </c>
    </row>
    <row r="188" spans="2:26" x14ac:dyDescent="0.2">
      <c r="B188" s="28" t="s">
        <v>281</v>
      </c>
      <c r="C188" s="28">
        <v>381</v>
      </c>
      <c r="D188" s="28" t="s">
        <v>129</v>
      </c>
      <c r="E188" s="28" t="s">
        <v>107</v>
      </c>
      <c r="F188" s="28" t="s">
        <v>322</v>
      </c>
      <c r="G188" s="28" t="s">
        <v>63</v>
      </c>
      <c r="H188" s="28">
        <v>60</v>
      </c>
      <c r="I188" s="28">
        <v>21</v>
      </c>
      <c r="J188" s="38">
        <v>-9.3999999999999994E-5</v>
      </c>
      <c r="K188" s="28">
        <v>1</v>
      </c>
      <c r="L188" s="39">
        <v>-9.2E-5</v>
      </c>
      <c r="M188" s="28" t="s">
        <v>65</v>
      </c>
      <c r="O188" s="28" t="s">
        <v>281</v>
      </c>
      <c r="P188" s="28">
        <v>381</v>
      </c>
      <c r="Q188" s="28" t="s">
        <v>129</v>
      </c>
      <c r="R188" s="28" t="s">
        <v>613</v>
      </c>
      <c r="S188" s="28" t="s">
        <v>322</v>
      </c>
      <c r="T188" s="28" t="s">
        <v>63</v>
      </c>
      <c r="U188" s="28">
        <v>10</v>
      </c>
      <c r="V188" s="28">
        <v>21</v>
      </c>
      <c r="W188" s="38">
        <v>-9.3999999999999994E-5</v>
      </c>
      <c r="X188" s="28">
        <v>1</v>
      </c>
      <c r="Y188" s="39">
        <v>-9.2E-5</v>
      </c>
      <c r="Z188" s="28" t="s">
        <v>65</v>
      </c>
    </row>
    <row r="189" spans="2:26" x14ac:dyDescent="0.2">
      <c r="B189" s="28" t="s">
        <v>281</v>
      </c>
      <c r="C189" s="28">
        <v>381</v>
      </c>
      <c r="D189" s="28" t="s">
        <v>129</v>
      </c>
      <c r="E189" s="28" t="s">
        <v>107</v>
      </c>
      <c r="F189" s="28" t="s">
        <v>323</v>
      </c>
      <c r="G189" s="28" t="s">
        <v>64</v>
      </c>
      <c r="H189" s="28">
        <v>60</v>
      </c>
      <c r="I189" s="28">
        <v>24</v>
      </c>
      <c r="J189" s="38">
        <v>-1.36E-4</v>
      </c>
      <c r="K189" s="28">
        <v>7</v>
      </c>
      <c r="L189" s="39">
        <v>-1.3100000000000001E-4</v>
      </c>
      <c r="M189" s="28" t="s">
        <v>65</v>
      </c>
      <c r="O189" s="28" t="s">
        <v>281</v>
      </c>
      <c r="P189" s="28">
        <v>381</v>
      </c>
      <c r="Q189" s="28" t="s">
        <v>129</v>
      </c>
      <c r="R189" s="28" t="s">
        <v>613</v>
      </c>
      <c r="S189" s="28" t="s">
        <v>323</v>
      </c>
      <c r="T189" s="28" t="s">
        <v>64</v>
      </c>
      <c r="U189" s="28">
        <v>10</v>
      </c>
      <c r="V189" s="28">
        <v>24</v>
      </c>
      <c r="W189" s="38">
        <v>-1.36E-4</v>
      </c>
      <c r="X189" s="28">
        <v>7</v>
      </c>
      <c r="Y189" s="39">
        <v>-1.3100000000000001E-4</v>
      </c>
      <c r="Z189" s="28" t="s">
        <v>65</v>
      </c>
    </row>
    <row r="190" spans="2:26" x14ac:dyDescent="0.2">
      <c r="B190" s="28" t="s">
        <v>281</v>
      </c>
      <c r="C190" s="28">
        <v>382</v>
      </c>
      <c r="D190" s="28" t="s">
        <v>129</v>
      </c>
      <c r="E190" s="28" t="s">
        <v>107</v>
      </c>
      <c r="F190" s="28" t="s">
        <v>324</v>
      </c>
      <c r="G190" s="28" t="s">
        <v>63</v>
      </c>
      <c r="H190" s="28">
        <v>60</v>
      </c>
      <c r="I190" s="28">
        <v>21</v>
      </c>
      <c r="J190" s="38">
        <v>-9.3999999999999994E-5</v>
      </c>
      <c r="K190" s="28">
        <v>1</v>
      </c>
      <c r="L190" s="39">
        <v>-9.2E-5</v>
      </c>
      <c r="M190" s="28" t="s">
        <v>65</v>
      </c>
      <c r="O190" s="28" t="s">
        <v>281</v>
      </c>
      <c r="P190" s="28">
        <v>382</v>
      </c>
      <c r="Q190" s="28" t="s">
        <v>129</v>
      </c>
      <c r="R190" s="28" t="s">
        <v>613</v>
      </c>
      <c r="S190" s="28" t="s">
        <v>324</v>
      </c>
      <c r="T190" s="28" t="s">
        <v>63</v>
      </c>
      <c r="U190" s="28">
        <v>10</v>
      </c>
      <c r="V190" s="28">
        <v>21</v>
      </c>
      <c r="W190" s="38">
        <v>-9.3999999999999994E-5</v>
      </c>
      <c r="X190" s="28">
        <v>1</v>
      </c>
      <c r="Y190" s="39">
        <v>-9.2E-5</v>
      </c>
      <c r="Z190" s="28" t="s">
        <v>65</v>
      </c>
    </row>
    <row r="191" spans="2:26" x14ac:dyDescent="0.2">
      <c r="B191" s="28" t="s">
        <v>281</v>
      </c>
      <c r="C191" s="28">
        <v>382</v>
      </c>
      <c r="D191" s="28" t="s">
        <v>129</v>
      </c>
      <c r="E191" s="28" t="s">
        <v>107</v>
      </c>
      <c r="F191" s="28" t="s">
        <v>325</v>
      </c>
      <c r="G191" s="28" t="s">
        <v>64</v>
      </c>
      <c r="H191" s="28">
        <v>60</v>
      </c>
      <c r="I191" s="28">
        <v>24</v>
      </c>
      <c r="J191" s="38">
        <v>-1.36E-4</v>
      </c>
      <c r="K191" s="28">
        <v>7</v>
      </c>
      <c r="L191" s="39">
        <v>-1.3100000000000001E-4</v>
      </c>
      <c r="M191" s="28" t="s">
        <v>65</v>
      </c>
      <c r="O191" s="28" t="s">
        <v>281</v>
      </c>
      <c r="P191" s="28">
        <v>382</v>
      </c>
      <c r="Q191" s="28" t="s">
        <v>129</v>
      </c>
      <c r="R191" s="28" t="s">
        <v>613</v>
      </c>
      <c r="S191" s="28" t="s">
        <v>325</v>
      </c>
      <c r="T191" s="28" t="s">
        <v>64</v>
      </c>
      <c r="U191" s="28">
        <v>10</v>
      </c>
      <c r="V191" s="28">
        <v>24</v>
      </c>
      <c r="W191" s="38">
        <v>-1.36E-4</v>
      </c>
      <c r="X191" s="28">
        <v>7</v>
      </c>
      <c r="Y191" s="39">
        <v>-1.3100000000000001E-4</v>
      </c>
      <c r="Z191" s="28" t="s">
        <v>65</v>
      </c>
    </row>
    <row r="192" spans="2:26" x14ac:dyDescent="0.2">
      <c r="B192" s="28" t="s">
        <v>281</v>
      </c>
      <c r="C192" s="28">
        <v>386</v>
      </c>
      <c r="D192" s="28" t="s">
        <v>128</v>
      </c>
      <c r="E192" s="28" t="s">
        <v>107</v>
      </c>
      <c r="F192" s="28" t="s">
        <v>326</v>
      </c>
      <c r="G192" s="28" t="s">
        <v>63</v>
      </c>
      <c r="H192" s="28">
        <v>60</v>
      </c>
      <c r="I192" s="28">
        <v>21</v>
      </c>
      <c r="J192" s="38">
        <v>-8.1000000000000004E-5</v>
      </c>
      <c r="K192" s="28">
        <v>5</v>
      </c>
      <c r="L192" s="39">
        <v>-8.1000000000000004E-5</v>
      </c>
      <c r="M192" s="28" t="s">
        <v>65</v>
      </c>
      <c r="O192" s="28" t="s">
        <v>281</v>
      </c>
      <c r="P192" s="28">
        <v>386</v>
      </c>
      <c r="Q192" s="28" t="s">
        <v>128</v>
      </c>
      <c r="R192" s="28" t="s">
        <v>613</v>
      </c>
      <c r="S192" s="28" t="s">
        <v>326</v>
      </c>
      <c r="T192" s="28" t="s">
        <v>63</v>
      </c>
      <c r="U192" s="28">
        <v>10</v>
      </c>
      <c r="V192" s="28">
        <v>21</v>
      </c>
      <c r="W192" s="38">
        <v>-8.1000000000000004E-5</v>
      </c>
      <c r="X192" s="28">
        <v>5</v>
      </c>
      <c r="Y192" s="39">
        <v>-8.1000000000000004E-5</v>
      </c>
      <c r="Z192" s="28" t="s">
        <v>65</v>
      </c>
    </row>
    <row r="193" spans="2:26" x14ac:dyDescent="0.2">
      <c r="B193" s="28" t="s">
        <v>281</v>
      </c>
      <c r="C193" s="28">
        <v>386</v>
      </c>
      <c r="D193" s="28" t="s">
        <v>128</v>
      </c>
      <c r="E193" s="28" t="s">
        <v>107</v>
      </c>
      <c r="F193" s="28" t="s">
        <v>327</v>
      </c>
      <c r="G193" s="28" t="s">
        <v>64</v>
      </c>
      <c r="H193" s="28">
        <v>60</v>
      </c>
      <c r="I193" s="28">
        <v>22</v>
      </c>
      <c r="J193" s="38">
        <v>-1.36E-4</v>
      </c>
      <c r="K193" s="28">
        <v>6</v>
      </c>
      <c r="L193" s="39">
        <v>-1.34E-4</v>
      </c>
      <c r="M193" s="28" t="s">
        <v>65</v>
      </c>
      <c r="O193" s="28" t="s">
        <v>281</v>
      </c>
      <c r="P193" s="28">
        <v>386</v>
      </c>
      <c r="Q193" s="28" t="s">
        <v>128</v>
      </c>
      <c r="R193" s="28" t="s">
        <v>613</v>
      </c>
      <c r="S193" s="28" t="s">
        <v>327</v>
      </c>
      <c r="T193" s="28" t="s">
        <v>64</v>
      </c>
      <c r="U193" s="28">
        <v>10</v>
      </c>
      <c r="V193" s="28">
        <v>22</v>
      </c>
      <c r="W193" s="38">
        <v>-1.36E-4</v>
      </c>
      <c r="X193" s="28">
        <v>6</v>
      </c>
      <c r="Y193" s="39">
        <v>-1.34E-4</v>
      </c>
      <c r="Z193" s="28" t="s">
        <v>65</v>
      </c>
    </row>
    <row r="194" spans="2:26" x14ac:dyDescent="0.2">
      <c r="B194" s="28" t="s">
        <v>281</v>
      </c>
      <c r="C194" s="28">
        <v>374</v>
      </c>
      <c r="D194" s="28" t="s">
        <v>127</v>
      </c>
      <c r="E194" s="28" t="s">
        <v>107</v>
      </c>
      <c r="F194" s="28" t="s">
        <v>328</v>
      </c>
      <c r="G194" s="28" t="s">
        <v>63</v>
      </c>
      <c r="H194" s="28">
        <v>60</v>
      </c>
      <c r="I194" s="28">
        <v>19</v>
      </c>
      <c r="J194" s="38">
        <v>-8.8999999999999995E-5</v>
      </c>
      <c r="K194" s="28">
        <v>5</v>
      </c>
      <c r="L194" s="39">
        <v>-8.7000000000000001E-5</v>
      </c>
      <c r="M194" s="28" t="s">
        <v>65</v>
      </c>
      <c r="O194" s="28" t="s">
        <v>281</v>
      </c>
      <c r="P194" s="28">
        <v>374</v>
      </c>
      <c r="Q194" s="28" t="s">
        <v>127</v>
      </c>
      <c r="R194" s="28" t="s">
        <v>613</v>
      </c>
      <c r="S194" s="28" t="s">
        <v>328</v>
      </c>
      <c r="T194" s="28" t="s">
        <v>63</v>
      </c>
      <c r="U194" s="28">
        <v>10</v>
      </c>
      <c r="V194" s="28">
        <v>19</v>
      </c>
      <c r="W194" s="38">
        <v>-8.8999999999999995E-5</v>
      </c>
      <c r="X194" s="28">
        <v>5</v>
      </c>
      <c r="Y194" s="39">
        <v>-8.7000000000000001E-5</v>
      </c>
      <c r="Z194" s="28" t="s">
        <v>65</v>
      </c>
    </row>
    <row r="195" spans="2:26" x14ac:dyDescent="0.2">
      <c r="B195" s="28" t="s">
        <v>281</v>
      </c>
      <c r="C195" s="28">
        <v>374</v>
      </c>
      <c r="D195" s="28" t="s">
        <v>127</v>
      </c>
      <c r="E195" s="28" t="s">
        <v>107</v>
      </c>
      <c r="F195" s="28" t="s">
        <v>329</v>
      </c>
      <c r="G195" s="28" t="s">
        <v>64</v>
      </c>
      <c r="H195" s="28">
        <v>60</v>
      </c>
      <c r="I195" s="28">
        <v>22</v>
      </c>
      <c r="J195" s="38">
        <v>-1.27E-4</v>
      </c>
      <c r="K195" s="28">
        <v>6</v>
      </c>
      <c r="L195" s="39">
        <v>-1.22E-4</v>
      </c>
      <c r="M195" s="28" t="s">
        <v>65</v>
      </c>
      <c r="O195" s="28" t="s">
        <v>281</v>
      </c>
      <c r="P195" s="28">
        <v>374</v>
      </c>
      <c r="Q195" s="28" t="s">
        <v>127</v>
      </c>
      <c r="R195" s="28" t="s">
        <v>613</v>
      </c>
      <c r="S195" s="28" t="s">
        <v>329</v>
      </c>
      <c r="T195" s="28" t="s">
        <v>64</v>
      </c>
      <c r="U195" s="28">
        <v>10</v>
      </c>
      <c r="V195" s="28">
        <v>22</v>
      </c>
      <c r="W195" s="38">
        <v>-1.27E-4</v>
      </c>
      <c r="X195" s="28">
        <v>6</v>
      </c>
      <c r="Y195" s="39">
        <v>-1.22E-4</v>
      </c>
      <c r="Z195" s="28" t="s">
        <v>65</v>
      </c>
    </row>
    <row r="196" spans="2:26" x14ac:dyDescent="0.2">
      <c r="B196" s="28" t="s">
        <v>330</v>
      </c>
      <c r="C196" s="28">
        <v>437</v>
      </c>
      <c r="D196" s="28" t="s">
        <v>127</v>
      </c>
      <c r="E196" s="28" t="s">
        <v>107</v>
      </c>
      <c r="F196" s="28" t="s">
        <v>331</v>
      </c>
      <c r="G196" s="28" t="s">
        <v>63</v>
      </c>
      <c r="H196" s="28">
        <v>60</v>
      </c>
      <c r="I196" s="28">
        <v>22</v>
      </c>
      <c r="J196" s="38">
        <v>-9.1000000000000003E-5</v>
      </c>
      <c r="K196" s="28">
        <v>6</v>
      </c>
      <c r="L196" s="39">
        <v>-8.8999999999999995E-5</v>
      </c>
      <c r="M196" s="28" t="s">
        <v>65</v>
      </c>
      <c r="O196" s="28" t="s">
        <v>330</v>
      </c>
      <c r="P196" s="28">
        <v>437</v>
      </c>
      <c r="Q196" s="28" t="s">
        <v>127</v>
      </c>
      <c r="R196" s="28" t="s">
        <v>613</v>
      </c>
      <c r="S196" s="28" t="s">
        <v>331</v>
      </c>
      <c r="T196" s="28" t="s">
        <v>63</v>
      </c>
      <c r="U196" s="28">
        <v>10</v>
      </c>
      <c r="V196" s="28">
        <v>22</v>
      </c>
      <c r="W196" s="38">
        <v>-9.1000000000000003E-5</v>
      </c>
      <c r="X196" s="28">
        <v>6</v>
      </c>
      <c r="Y196" s="39">
        <v>-8.8999999999999995E-5</v>
      </c>
      <c r="Z196" s="28" t="s">
        <v>65</v>
      </c>
    </row>
    <row r="197" spans="2:26" x14ac:dyDescent="0.2">
      <c r="B197" s="28" t="s">
        <v>330</v>
      </c>
      <c r="C197" s="28">
        <v>437</v>
      </c>
      <c r="D197" s="28" t="s">
        <v>127</v>
      </c>
      <c r="E197" s="28" t="s">
        <v>107</v>
      </c>
      <c r="F197" s="28" t="s">
        <v>332</v>
      </c>
      <c r="G197" s="28" t="s">
        <v>64</v>
      </c>
      <c r="H197" s="28">
        <v>60</v>
      </c>
      <c r="I197" s="28">
        <v>17</v>
      </c>
      <c r="J197" s="38">
        <v>-8.1000000000000004E-5</v>
      </c>
      <c r="K197" s="28">
        <v>10</v>
      </c>
      <c r="L197" s="39">
        <v>-7.8999999999999996E-5</v>
      </c>
      <c r="M197" s="28" t="s">
        <v>65</v>
      </c>
      <c r="O197" s="28" t="s">
        <v>330</v>
      </c>
      <c r="P197" s="28">
        <v>437</v>
      </c>
      <c r="Q197" s="28" t="s">
        <v>127</v>
      </c>
      <c r="R197" s="28" t="s">
        <v>613</v>
      </c>
      <c r="S197" s="28" t="s">
        <v>332</v>
      </c>
      <c r="T197" s="28" t="s">
        <v>64</v>
      </c>
      <c r="U197" s="28">
        <v>10</v>
      </c>
      <c r="V197" s="28">
        <v>17</v>
      </c>
      <c r="W197" s="38">
        <v>-8.1000000000000004E-5</v>
      </c>
      <c r="X197" s="28">
        <v>10</v>
      </c>
      <c r="Y197" s="39">
        <v>-7.8999999999999996E-5</v>
      </c>
      <c r="Z197" s="28" t="s">
        <v>65</v>
      </c>
    </row>
    <row r="198" spans="2:26" x14ac:dyDescent="0.2">
      <c r="B198" s="28" t="s">
        <v>330</v>
      </c>
      <c r="C198" s="28">
        <v>449</v>
      </c>
      <c r="D198" s="28" t="s">
        <v>128</v>
      </c>
      <c r="E198" s="28" t="s">
        <v>107</v>
      </c>
      <c r="F198" s="28" t="s">
        <v>333</v>
      </c>
      <c r="G198" s="28" t="s">
        <v>63</v>
      </c>
      <c r="H198" s="28">
        <v>60</v>
      </c>
      <c r="I198" s="28">
        <v>19</v>
      </c>
      <c r="J198" s="38">
        <v>-9.5000000000000005E-5</v>
      </c>
      <c r="K198" s="28">
        <v>6</v>
      </c>
      <c r="L198" s="39">
        <v>-9.3999999999999994E-5</v>
      </c>
      <c r="M198" s="28" t="s">
        <v>65</v>
      </c>
      <c r="O198" s="28" t="s">
        <v>330</v>
      </c>
      <c r="P198" s="28">
        <v>449</v>
      </c>
      <c r="Q198" s="28" t="s">
        <v>128</v>
      </c>
      <c r="R198" s="28" t="s">
        <v>613</v>
      </c>
      <c r="S198" s="28" t="s">
        <v>333</v>
      </c>
      <c r="T198" s="28" t="s">
        <v>63</v>
      </c>
      <c r="U198" s="28">
        <v>10</v>
      </c>
      <c r="V198" s="28">
        <v>24</v>
      </c>
      <c r="W198" s="38">
        <v>-9.6000000000000002E-5</v>
      </c>
      <c r="X198" s="28">
        <v>6</v>
      </c>
      <c r="Y198" s="39">
        <v>-9.5000000000000005E-5</v>
      </c>
      <c r="Z198" s="28" t="s">
        <v>65</v>
      </c>
    </row>
    <row r="199" spans="2:26" x14ac:dyDescent="0.2">
      <c r="B199" s="28" t="s">
        <v>330</v>
      </c>
      <c r="C199" s="28">
        <v>449</v>
      </c>
      <c r="D199" s="28" t="s">
        <v>128</v>
      </c>
      <c r="E199" s="28" t="s">
        <v>107</v>
      </c>
      <c r="F199" s="28" t="s">
        <v>334</v>
      </c>
      <c r="G199" s="28" t="s">
        <v>64</v>
      </c>
      <c r="H199" s="28">
        <v>60</v>
      </c>
      <c r="I199" s="28">
        <v>19</v>
      </c>
      <c r="J199" s="38">
        <v>-8.8999999999999995E-5</v>
      </c>
      <c r="K199" s="28">
        <v>9</v>
      </c>
      <c r="L199" s="39">
        <v>-8.7999999999999998E-5</v>
      </c>
      <c r="M199" s="28" t="s">
        <v>65</v>
      </c>
      <c r="O199" s="28" t="s">
        <v>330</v>
      </c>
      <c r="P199" s="28">
        <v>449</v>
      </c>
      <c r="Q199" s="28" t="s">
        <v>128</v>
      </c>
      <c r="R199" s="28" t="s">
        <v>613</v>
      </c>
      <c r="S199" s="28" t="s">
        <v>334</v>
      </c>
      <c r="T199" s="28" t="s">
        <v>64</v>
      </c>
      <c r="U199" s="28">
        <v>10</v>
      </c>
      <c r="V199" s="28">
        <v>19</v>
      </c>
      <c r="W199" s="38">
        <v>-8.8999999999999995E-5</v>
      </c>
      <c r="X199" s="28">
        <v>9</v>
      </c>
      <c r="Y199" s="39">
        <v>-8.7999999999999998E-5</v>
      </c>
      <c r="Z199" s="28" t="s">
        <v>65</v>
      </c>
    </row>
    <row r="200" spans="2:26" x14ac:dyDescent="0.2">
      <c r="B200" s="28" t="s">
        <v>330</v>
      </c>
      <c r="C200" s="28">
        <v>445</v>
      </c>
      <c r="D200" s="28" t="s">
        <v>129</v>
      </c>
      <c r="E200" s="28" t="s">
        <v>107</v>
      </c>
      <c r="F200" s="28" t="s">
        <v>335</v>
      </c>
      <c r="G200" s="28" t="s">
        <v>63</v>
      </c>
      <c r="H200" s="28">
        <v>60</v>
      </c>
      <c r="I200" s="28">
        <v>19</v>
      </c>
      <c r="J200" s="38">
        <v>-9.5000000000000005E-5</v>
      </c>
      <c r="K200" s="28">
        <v>9</v>
      </c>
      <c r="L200" s="39">
        <v>-9.2999999999999997E-5</v>
      </c>
      <c r="M200" s="28" t="s">
        <v>65</v>
      </c>
      <c r="O200" s="28" t="s">
        <v>330</v>
      </c>
      <c r="P200" s="28">
        <v>445</v>
      </c>
      <c r="Q200" s="28" t="s">
        <v>129</v>
      </c>
      <c r="R200" s="28" t="s">
        <v>613</v>
      </c>
      <c r="S200" s="28" t="s">
        <v>335</v>
      </c>
      <c r="T200" s="28" t="s">
        <v>63</v>
      </c>
      <c r="U200" s="28">
        <v>10</v>
      </c>
      <c r="V200" s="28">
        <v>19</v>
      </c>
      <c r="W200" s="38">
        <v>-9.5000000000000005E-5</v>
      </c>
      <c r="X200" s="28">
        <v>8</v>
      </c>
      <c r="Y200" s="39">
        <v>-9.2999999999999997E-5</v>
      </c>
      <c r="Z200" s="28" t="s">
        <v>65</v>
      </c>
    </row>
    <row r="201" spans="2:26" x14ac:dyDescent="0.2">
      <c r="B201" s="28" t="s">
        <v>330</v>
      </c>
      <c r="C201" s="28">
        <v>445</v>
      </c>
      <c r="D201" s="28" t="s">
        <v>129</v>
      </c>
      <c r="E201" s="28" t="s">
        <v>107</v>
      </c>
      <c r="F201" s="28" t="s">
        <v>336</v>
      </c>
      <c r="G201" s="28" t="s">
        <v>64</v>
      </c>
      <c r="H201" s="28">
        <v>60</v>
      </c>
      <c r="I201" s="28">
        <v>19</v>
      </c>
      <c r="J201" s="38">
        <v>-8.2999999999999998E-5</v>
      </c>
      <c r="K201" s="28">
        <v>7</v>
      </c>
      <c r="L201" s="39">
        <v>-8.1000000000000004E-5</v>
      </c>
      <c r="M201" s="28" t="s">
        <v>65</v>
      </c>
      <c r="O201" s="28" t="s">
        <v>330</v>
      </c>
      <c r="P201" s="28">
        <v>445</v>
      </c>
      <c r="Q201" s="28" t="s">
        <v>129</v>
      </c>
      <c r="R201" s="28" t="s">
        <v>613</v>
      </c>
      <c r="S201" s="28" t="s">
        <v>336</v>
      </c>
      <c r="T201" s="28" t="s">
        <v>64</v>
      </c>
      <c r="U201" s="28">
        <v>10</v>
      </c>
      <c r="V201" s="28">
        <v>19</v>
      </c>
      <c r="W201" s="38">
        <v>-8.2999999999999998E-5</v>
      </c>
      <c r="X201" s="28">
        <v>7</v>
      </c>
      <c r="Y201" s="39">
        <v>-8.1000000000000004E-5</v>
      </c>
      <c r="Z201" s="28" t="s">
        <v>65</v>
      </c>
    </row>
    <row r="202" spans="2:26" x14ac:dyDescent="0.2">
      <c r="B202" s="28" t="s">
        <v>330</v>
      </c>
      <c r="C202" s="28">
        <v>446</v>
      </c>
      <c r="D202" s="28" t="s">
        <v>129</v>
      </c>
      <c r="E202" s="28" t="s">
        <v>107</v>
      </c>
      <c r="F202" s="28" t="s">
        <v>337</v>
      </c>
      <c r="G202" s="28" t="s">
        <v>63</v>
      </c>
      <c r="H202" s="28">
        <v>60</v>
      </c>
      <c r="I202" s="28">
        <v>19</v>
      </c>
      <c r="J202" s="38">
        <v>-9.5000000000000005E-5</v>
      </c>
      <c r="K202" s="28">
        <v>10</v>
      </c>
      <c r="L202" s="39">
        <v>-9.2999999999999997E-5</v>
      </c>
      <c r="M202" s="28" t="s">
        <v>65</v>
      </c>
      <c r="O202" s="28" t="s">
        <v>330</v>
      </c>
      <c r="P202" s="28">
        <v>446</v>
      </c>
      <c r="Q202" s="28" t="s">
        <v>129</v>
      </c>
      <c r="R202" s="28" t="s">
        <v>613</v>
      </c>
      <c r="S202" s="28" t="s">
        <v>337</v>
      </c>
      <c r="T202" s="28" t="s">
        <v>63</v>
      </c>
      <c r="U202" s="28">
        <v>10</v>
      </c>
      <c r="V202" s="28">
        <v>19</v>
      </c>
      <c r="W202" s="38">
        <v>-9.5000000000000005E-5</v>
      </c>
      <c r="X202" s="28">
        <v>9</v>
      </c>
      <c r="Y202" s="39">
        <v>-9.2999999999999997E-5</v>
      </c>
      <c r="Z202" s="28" t="s">
        <v>65</v>
      </c>
    </row>
    <row r="203" spans="2:26" x14ac:dyDescent="0.2">
      <c r="B203" s="28" t="s">
        <v>330</v>
      </c>
      <c r="C203" s="28">
        <v>446</v>
      </c>
      <c r="D203" s="28" t="s">
        <v>129</v>
      </c>
      <c r="E203" s="28" t="s">
        <v>107</v>
      </c>
      <c r="F203" s="28" t="s">
        <v>338</v>
      </c>
      <c r="G203" s="28" t="s">
        <v>64</v>
      </c>
      <c r="H203" s="28">
        <v>60</v>
      </c>
      <c r="I203" s="28">
        <v>19</v>
      </c>
      <c r="J203" s="38">
        <v>-8.2999999999999998E-5</v>
      </c>
      <c r="K203" s="28">
        <v>7</v>
      </c>
      <c r="L203" s="39">
        <v>-8.1000000000000004E-5</v>
      </c>
      <c r="M203" s="28" t="s">
        <v>65</v>
      </c>
      <c r="O203" s="28" t="s">
        <v>330</v>
      </c>
      <c r="P203" s="28">
        <v>446</v>
      </c>
      <c r="Q203" s="28" t="s">
        <v>129</v>
      </c>
      <c r="R203" s="28" t="s">
        <v>613</v>
      </c>
      <c r="S203" s="28" t="s">
        <v>338</v>
      </c>
      <c r="T203" s="28" t="s">
        <v>64</v>
      </c>
      <c r="U203" s="28">
        <v>10</v>
      </c>
      <c r="V203" s="28">
        <v>19</v>
      </c>
      <c r="W203" s="38">
        <v>-8.2999999999999998E-5</v>
      </c>
      <c r="X203" s="28">
        <v>7</v>
      </c>
      <c r="Y203" s="39">
        <v>-8.1000000000000004E-5</v>
      </c>
      <c r="Z203" s="28" t="s">
        <v>65</v>
      </c>
    </row>
    <row r="204" spans="2:26" x14ac:dyDescent="0.2">
      <c r="B204" s="28" t="s">
        <v>330</v>
      </c>
      <c r="C204" s="28">
        <v>450</v>
      </c>
      <c r="D204" s="28" t="s">
        <v>128</v>
      </c>
      <c r="E204" s="28" t="s">
        <v>107</v>
      </c>
      <c r="F204" s="28" t="s">
        <v>339</v>
      </c>
      <c r="G204" s="28" t="s">
        <v>63</v>
      </c>
      <c r="H204" s="28">
        <v>60</v>
      </c>
      <c r="I204" s="28">
        <v>19</v>
      </c>
      <c r="J204" s="38">
        <v>-9.5000000000000005E-5</v>
      </c>
      <c r="K204" s="28">
        <v>8</v>
      </c>
      <c r="L204" s="39">
        <v>-9.3999999999999994E-5</v>
      </c>
      <c r="M204" s="28" t="s">
        <v>65</v>
      </c>
      <c r="O204" s="28" t="s">
        <v>330</v>
      </c>
      <c r="P204" s="28">
        <v>450</v>
      </c>
      <c r="Q204" s="28" t="s">
        <v>128</v>
      </c>
      <c r="R204" s="28" t="s">
        <v>613</v>
      </c>
      <c r="S204" s="28" t="s">
        <v>339</v>
      </c>
      <c r="T204" s="28" t="s">
        <v>63</v>
      </c>
      <c r="U204" s="28">
        <v>10</v>
      </c>
      <c r="V204" s="28">
        <v>19</v>
      </c>
      <c r="W204" s="38">
        <v>-9.5000000000000005E-5</v>
      </c>
      <c r="X204" s="28">
        <v>8</v>
      </c>
      <c r="Y204" s="39">
        <v>-9.3999999999999994E-5</v>
      </c>
      <c r="Z204" s="28" t="s">
        <v>65</v>
      </c>
    </row>
    <row r="205" spans="2:26" x14ac:dyDescent="0.2">
      <c r="B205" s="28" t="s">
        <v>330</v>
      </c>
      <c r="C205" s="28">
        <v>450</v>
      </c>
      <c r="D205" s="28" t="s">
        <v>128</v>
      </c>
      <c r="E205" s="28" t="s">
        <v>107</v>
      </c>
      <c r="F205" s="28" t="s">
        <v>340</v>
      </c>
      <c r="G205" s="28" t="s">
        <v>64</v>
      </c>
      <c r="H205" s="28">
        <v>60</v>
      </c>
      <c r="I205" s="28">
        <v>19</v>
      </c>
      <c r="J205" s="38">
        <v>-8.7999999999999998E-5</v>
      </c>
      <c r="K205" s="28">
        <v>6</v>
      </c>
      <c r="L205" s="39">
        <v>-8.7000000000000001E-5</v>
      </c>
      <c r="M205" s="28" t="s">
        <v>65</v>
      </c>
      <c r="O205" s="28" t="s">
        <v>330</v>
      </c>
      <c r="P205" s="28">
        <v>450</v>
      </c>
      <c r="Q205" s="28" t="s">
        <v>128</v>
      </c>
      <c r="R205" s="28" t="s">
        <v>613</v>
      </c>
      <c r="S205" s="28" t="s">
        <v>340</v>
      </c>
      <c r="T205" s="28" t="s">
        <v>64</v>
      </c>
      <c r="U205" s="28">
        <v>10</v>
      </c>
      <c r="V205" s="28">
        <v>19</v>
      </c>
      <c r="W205" s="38">
        <v>-8.7999999999999998E-5</v>
      </c>
      <c r="X205" s="28">
        <v>6</v>
      </c>
      <c r="Y205" s="39">
        <v>-8.7000000000000001E-5</v>
      </c>
      <c r="Z205" s="28" t="s">
        <v>65</v>
      </c>
    </row>
    <row r="206" spans="2:26" x14ac:dyDescent="0.2">
      <c r="B206" s="28" t="s">
        <v>330</v>
      </c>
      <c r="C206" s="28">
        <v>438</v>
      </c>
      <c r="D206" s="28" t="s">
        <v>127</v>
      </c>
      <c r="E206" s="28" t="s">
        <v>107</v>
      </c>
      <c r="F206" s="28" t="s">
        <v>341</v>
      </c>
      <c r="G206" s="28" t="s">
        <v>63</v>
      </c>
      <c r="H206" s="28">
        <v>60</v>
      </c>
      <c r="I206" s="28">
        <v>17</v>
      </c>
      <c r="J206" s="38">
        <v>-9.1000000000000003E-5</v>
      </c>
      <c r="K206" s="28">
        <v>10</v>
      </c>
      <c r="L206" s="39">
        <v>-8.8999999999999995E-5</v>
      </c>
      <c r="M206" s="28" t="s">
        <v>65</v>
      </c>
      <c r="O206" s="28" t="s">
        <v>330</v>
      </c>
      <c r="P206" s="28">
        <v>438</v>
      </c>
      <c r="Q206" s="28" t="s">
        <v>127</v>
      </c>
      <c r="R206" s="28" t="s">
        <v>613</v>
      </c>
      <c r="S206" s="28" t="s">
        <v>341</v>
      </c>
      <c r="T206" s="28" t="s">
        <v>63</v>
      </c>
      <c r="U206" s="28">
        <v>10</v>
      </c>
      <c r="V206" s="28">
        <v>17</v>
      </c>
      <c r="W206" s="38">
        <v>-9.1000000000000003E-5</v>
      </c>
      <c r="X206" s="28">
        <v>10</v>
      </c>
      <c r="Y206" s="39">
        <v>-8.8999999999999995E-5</v>
      </c>
      <c r="Z206" s="28" t="s">
        <v>65</v>
      </c>
    </row>
    <row r="207" spans="2:26" x14ac:dyDescent="0.2">
      <c r="B207" s="28" t="s">
        <v>330</v>
      </c>
      <c r="C207" s="28">
        <v>438</v>
      </c>
      <c r="D207" s="28" t="s">
        <v>127</v>
      </c>
      <c r="E207" s="28" t="s">
        <v>107</v>
      </c>
      <c r="F207" s="28" t="s">
        <v>342</v>
      </c>
      <c r="G207" s="28" t="s">
        <v>64</v>
      </c>
      <c r="H207" s="28">
        <v>60</v>
      </c>
      <c r="I207" s="28">
        <v>22</v>
      </c>
      <c r="J207" s="38">
        <v>-8.0000000000000007E-5</v>
      </c>
      <c r="K207" s="28">
        <v>6</v>
      </c>
      <c r="L207" s="39">
        <v>-7.7999999999999999E-5</v>
      </c>
      <c r="M207" s="28" t="s">
        <v>65</v>
      </c>
      <c r="O207" s="28" t="s">
        <v>330</v>
      </c>
      <c r="P207" s="28">
        <v>438</v>
      </c>
      <c r="Q207" s="28" t="s">
        <v>127</v>
      </c>
      <c r="R207" s="28" t="s">
        <v>613</v>
      </c>
      <c r="S207" s="28" t="s">
        <v>342</v>
      </c>
      <c r="T207" s="28" t="s">
        <v>64</v>
      </c>
      <c r="U207" s="28">
        <v>10</v>
      </c>
      <c r="V207" s="28">
        <v>22</v>
      </c>
      <c r="W207" s="38">
        <v>-8.0000000000000007E-5</v>
      </c>
      <c r="X207" s="28">
        <v>6</v>
      </c>
      <c r="Y207" s="39">
        <v>-7.7999999999999999E-5</v>
      </c>
      <c r="Z207" s="28" t="s">
        <v>65</v>
      </c>
    </row>
    <row r="208" spans="2:26" x14ac:dyDescent="0.2">
      <c r="B208" s="28" t="s">
        <v>330</v>
      </c>
      <c r="C208" s="28">
        <v>454</v>
      </c>
      <c r="D208" s="28" t="s">
        <v>128</v>
      </c>
      <c r="E208" s="28" t="s">
        <v>107</v>
      </c>
      <c r="F208" s="28" t="s">
        <v>343</v>
      </c>
      <c r="G208" s="28" t="s">
        <v>63</v>
      </c>
      <c r="H208" s="28">
        <v>60</v>
      </c>
      <c r="I208" s="28">
        <v>26</v>
      </c>
      <c r="J208" s="38">
        <v>-1.15E-4</v>
      </c>
      <c r="K208" s="28">
        <v>1</v>
      </c>
      <c r="L208" s="39">
        <v>-1.13E-4</v>
      </c>
      <c r="M208" s="28" t="s">
        <v>65</v>
      </c>
      <c r="O208" s="28" t="s">
        <v>330</v>
      </c>
      <c r="P208" s="28">
        <v>454</v>
      </c>
      <c r="Q208" s="28" t="s">
        <v>128</v>
      </c>
      <c r="R208" s="28" t="s">
        <v>613</v>
      </c>
      <c r="S208" s="28" t="s">
        <v>343</v>
      </c>
      <c r="T208" s="28" t="s">
        <v>63</v>
      </c>
      <c r="U208" s="28">
        <v>10</v>
      </c>
      <c r="V208" s="28">
        <v>26</v>
      </c>
      <c r="W208" s="38">
        <v>-1.15E-4</v>
      </c>
      <c r="X208" s="28">
        <v>1</v>
      </c>
      <c r="Y208" s="39">
        <v>-1.13E-4</v>
      </c>
      <c r="Z208" s="28" t="s">
        <v>65</v>
      </c>
    </row>
    <row r="209" spans="2:26" x14ac:dyDescent="0.2">
      <c r="B209" s="28" t="s">
        <v>330</v>
      </c>
      <c r="C209" s="28">
        <v>454</v>
      </c>
      <c r="D209" s="28" t="s">
        <v>128</v>
      </c>
      <c r="E209" s="28" t="s">
        <v>107</v>
      </c>
      <c r="F209" s="28" t="s">
        <v>344</v>
      </c>
      <c r="G209" s="28" t="s">
        <v>64</v>
      </c>
      <c r="H209" s="28">
        <v>60</v>
      </c>
      <c r="I209" s="28">
        <v>19</v>
      </c>
      <c r="J209" s="38">
        <v>-1.45E-4</v>
      </c>
      <c r="K209" s="28">
        <v>10</v>
      </c>
      <c r="L209" s="39">
        <v>-1.4200000000000001E-4</v>
      </c>
      <c r="M209" s="28" t="s">
        <v>65</v>
      </c>
      <c r="O209" s="28" t="s">
        <v>330</v>
      </c>
      <c r="P209" s="28">
        <v>454</v>
      </c>
      <c r="Q209" s="28" t="s">
        <v>128</v>
      </c>
      <c r="R209" s="28" t="s">
        <v>613</v>
      </c>
      <c r="S209" s="28" t="s">
        <v>344</v>
      </c>
      <c r="T209" s="28" t="s">
        <v>64</v>
      </c>
      <c r="U209" s="28">
        <v>10</v>
      </c>
      <c r="V209" s="28">
        <v>19</v>
      </c>
      <c r="W209" s="38">
        <v>-1.45E-4</v>
      </c>
      <c r="X209" s="28">
        <v>10</v>
      </c>
      <c r="Y209" s="39">
        <v>-1.4200000000000001E-4</v>
      </c>
      <c r="Z209" s="28" t="s">
        <v>65</v>
      </c>
    </row>
    <row r="210" spans="2:26" x14ac:dyDescent="0.2">
      <c r="B210" s="28" t="s">
        <v>330</v>
      </c>
      <c r="C210" s="28">
        <v>439</v>
      </c>
      <c r="D210" s="28" t="s">
        <v>129</v>
      </c>
      <c r="E210" s="28" t="s">
        <v>107</v>
      </c>
      <c r="F210" s="28" t="s">
        <v>345</v>
      </c>
      <c r="G210" s="28" t="s">
        <v>63</v>
      </c>
      <c r="H210" s="28">
        <v>60</v>
      </c>
      <c r="I210" s="28">
        <v>26</v>
      </c>
      <c r="J210" s="38">
        <v>-1.46E-4</v>
      </c>
      <c r="K210" s="28">
        <v>1</v>
      </c>
      <c r="L210" s="39">
        <v>-1.44E-4</v>
      </c>
      <c r="M210" s="28" t="s">
        <v>65</v>
      </c>
      <c r="O210" s="28" t="s">
        <v>330</v>
      </c>
      <c r="P210" s="28">
        <v>439</v>
      </c>
      <c r="Q210" s="28" t="s">
        <v>129</v>
      </c>
      <c r="R210" s="28" t="s">
        <v>613</v>
      </c>
      <c r="S210" s="28" t="s">
        <v>345</v>
      </c>
      <c r="T210" s="28" t="s">
        <v>63</v>
      </c>
      <c r="U210" s="28">
        <v>10</v>
      </c>
      <c r="V210" s="28">
        <v>26</v>
      </c>
      <c r="W210" s="38">
        <v>-1.46E-4</v>
      </c>
      <c r="X210" s="28">
        <v>1</v>
      </c>
      <c r="Y210" s="39">
        <v>-1.44E-4</v>
      </c>
      <c r="Z210" s="28" t="s">
        <v>65</v>
      </c>
    </row>
    <row r="211" spans="2:26" x14ac:dyDescent="0.2">
      <c r="B211" s="28" t="s">
        <v>330</v>
      </c>
      <c r="C211" s="28">
        <v>439</v>
      </c>
      <c r="D211" s="28" t="s">
        <v>129</v>
      </c>
      <c r="E211" s="28" t="s">
        <v>107</v>
      </c>
      <c r="F211" s="28" t="s">
        <v>346</v>
      </c>
      <c r="G211" s="28" t="s">
        <v>64</v>
      </c>
      <c r="H211" s="28">
        <v>60</v>
      </c>
      <c r="I211" s="28">
        <v>19</v>
      </c>
      <c r="J211" s="38">
        <v>-1.6899999999999999E-4</v>
      </c>
      <c r="K211" s="28">
        <v>10</v>
      </c>
      <c r="L211" s="39">
        <v>-1.65E-4</v>
      </c>
      <c r="M211" s="28" t="s">
        <v>65</v>
      </c>
      <c r="O211" s="28" t="s">
        <v>330</v>
      </c>
      <c r="P211" s="28">
        <v>439</v>
      </c>
      <c r="Q211" s="28" t="s">
        <v>129</v>
      </c>
      <c r="R211" s="28" t="s">
        <v>613</v>
      </c>
      <c r="S211" s="28" t="s">
        <v>346</v>
      </c>
      <c r="T211" s="28" t="s">
        <v>64</v>
      </c>
      <c r="U211" s="28">
        <v>10</v>
      </c>
      <c r="V211" s="28">
        <v>19</v>
      </c>
      <c r="W211" s="38">
        <v>-1.6899999999999999E-4</v>
      </c>
      <c r="X211" s="28">
        <v>10</v>
      </c>
      <c r="Y211" s="39">
        <v>-1.65E-4</v>
      </c>
      <c r="Z211" s="28" t="s">
        <v>65</v>
      </c>
    </row>
    <row r="212" spans="2:26" x14ac:dyDescent="0.2">
      <c r="B212" s="28" t="s">
        <v>330</v>
      </c>
      <c r="C212" s="28">
        <v>457</v>
      </c>
      <c r="D212" s="28" t="s">
        <v>128</v>
      </c>
      <c r="E212" s="28" t="s">
        <v>107</v>
      </c>
      <c r="F212" s="28" t="s">
        <v>347</v>
      </c>
      <c r="G212" s="28" t="s">
        <v>63</v>
      </c>
      <c r="H212" s="28">
        <v>60</v>
      </c>
      <c r="I212" s="28">
        <v>23</v>
      </c>
      <c r="J212" s="38">
        <v>-1.36E-4</v>
      </c>
      <c r="K212" s="28">
        <v>1</v>
      </c>
      <c r="L212" s="39">
        <v>-1.36E-4</v>
      </c>
      <c r="M212" s="28" t="s">
        <v>65</v>
      </c>
      <c r="O212" s="28" t="s">
        <v>330</v>
      </c>
      <c r="P212" s="28">
        <v>457</v>
      </c>
      <c r="Q212" s="28" t="s">
        <v>128</v>
      </c>
      <c r="R212" s="28" t="s">
        <v>613</v>
      </c>
      <c r="S212" s="28" t="s">
        <v>347</v>
      </c>
      <c r="T212" s="28" t="s">
        <v>63</v>
      </c>
      <c r="U212" s="28">
        <v>10</v>
      </c>
      <c r="V212" s="28">
        <v>23</v>
      </c>
      <c r="W212" s="38">
        <v>-1.36E-4</v>
      </c>
      <c r="X212" s="28">
        <v>1</v>
      </c>
      <c r="Y212" s="39">
        <v>-1.36E-4</v>
      </c>
      <c r="Z212" s="28" t="s">
        <v>65</v>
      </c>
    </row>
    <row r="213" spans="2:26" x14ac:dyDescent="0.2">
      <c r="B213" s="28" t="s">
        <v>330</v>
      </c>
      <c r="C213" s="28">
        <v>457</v>
      </c>
      <c r="D213" s="28" t="s">
        <v>128</v>
      </c>
      <c r="E213" s="28" t="s">
        <v>107</v>
      </c>
      <c r="F213" s="28" t="s">
        <v>348</v>
      </c>
      <c r="G213" s="28" t="s">
        <v>64</v>
      </c>
      <c r="H213" s="28">
        <v>60</v>
      </c>
      <c r="I213" s="28">
        <v>19</v>
      </c>
      <c r="J213" s="38">
        <v>-1.7000000000000001E-4</v>
      </c>
      <c r="K213" s="28">
        <v>8</v>
      </c>
      <c r="L213" s="39">
        <v>-1.6799999999999999E-4</v>
      </c>
      <c r="M213" s="28" t="s">
        <v>65</v>
      </c>
      <c r="O213" s="28" t="s">
        <v>330</v>
      </c>
      <c r="P213" s="28">
        <v>457</v>
      </c>
      <c r="Q213" s="28" t="s">
        <v>128</v>
      </c>
      <c r="R213" s="28" t="s">
        <v>613</v>
      </c>
      <c r="S213" s="28" t="s">
        <v>348</v>
      </c>
      <c r="T213" s="28" t="s">
        <v>64</v>
      </c>
      <c r="U213" s="28">
        <v>10</v>
      </c>
      <c r="V213" s="28">
        <v>19</v>
      </c>
      <c r="W213" s="38">
        <v>-1.7000000000000001E-4</v>
      </c>
      <c r="X213" s="28">
        <v>8</v>
      </c>
      <c r="Y213" s="39">
        <v>-1.6799999999999999E-4</v>
      </c>
      <c r="Z213" s="28" t="s">
        <v>65</v>
      </c>
    </row>
    <row r="214" spans="2:26" x14ac:dyDescent="0.2">
      <c r="B214" s="28" t="s">
        <v>330</v>
      </c>
      <c r="C214" s="28">
        <v>458</v>
      </c>
      <c r="D214" s="28" t="s">
        <v>128</v>
      </c>
      <c r="E214" s="28" t="s">
        <v>107</v>
      </c>
      <c r="F214" s="28" t="s">
        <v>349</v>
      </c>
      <c r="G214" s="28" t="s">
        <v>63</v>
      </c>
      <c r="H214" s="28">
        <v>60</v>
      </c>
      <c r="I214" s="28">
        <v>21</v>
      </c>
      <c r="J214" s="38">
        <v>-1.37E-4</v>
      </c>
      <c r="K214" s="28">
        <v>4</v>
      </c>
      <c r="L214" s="39">
        <v>-1.36E-4</v>
      </c>
      <c r="M214" s="28" t="s">
        <v>65</v>
      </c>
      <c r="O214" s="28" t="s">
        <v>330</v>
      </c>
      <c r="P214" s="28">
        <v>458</v>
      </c>
      <c r="Q214" s="28" t="s">
        <v>128</v>
      </c>
      <c r="R214" s="28" t="s">
        <v>613</v>
      </c>
      <c r="S214" s="28" t="s">
        <v>349</v>
      </c>
      <c r="T214" s="28" t="s">
        <v>63</v>
      </c>
      <c r="U214" s="28">
        <v>10</v>
      </c>
      <c r="V214" s="28">
        <v>21</v>
      </c>
      <c r="W214" s="38">
        <v>-1.37E-4</v>
      </c>
      <c r="X214" s="28">
        <v>4</v>
      </c>
      <c r="Y214" s="39">
        <v>-1.36E-4</v>
      </c>
      <c r="Z214" s="28" t="s">
        <v>65</v>
      </c>
    </row>
    <row r="215" spans="2:26" x14ac:dyDescent="0.2">
      <c r="B215" s="28" t="s">
        <v>330</v>
      </c>
      <c r="C215" s="28">
        <v>458</v>
      </c>
      <c r="D215" s="28" t="s">
        <v>128</v>
      </c>
      <c r="E215" s="28" t="s">
        <v>107</v>
      </c>
      <c r="F215" s="28" t="s">
        <v>350</v>
      </c>
      <c r="G215" s="28" t="s">
        <v>64</v>
      </c>
      <c r="H215" s="28">
        <v>60</v>
      </c>
      <c r="I215" s="28">
        <v>22</v>
      </c>
      <c r="J215" s="38">
        <v>-1.7000000000000001E-4</v>
      </c>
      <c r="K215" s="28">
        <v>6</v>
      </c>
      <c r="L215" s="39">
        <v>-1.6799999999999999E-4</v>
      </c>
      <c r="M215" s="28" t="s">
        <v>65</v>
      </c>
      <c r="O215" s="28" t="s">
        <v>330</v>
      </c>
      <c r="P215" s="28">
        <v>458</v>
      </c>
      <c r="Q215" s="28" t="s">
        <v>128</v>
      </c>
      <c r="R215" s="28" t="s">
        <v>613</v>
      </c>
      <c r="S215" s="28" t="s">
        <v>350</v>
      </c>
      <c r="T215" s="28" t="s">
        <v>64</v>
      </c>
      <c r="U215" s="28">
        <v>10</v>
      </c>
      <c r="V215" s="28">
        <v>22</v>
      </c>
      <c r="W215" s="38">
        <v>-1.7000000000000001E-4</v>
      </c>
      <c r="X215" s="28">
        <v>6</v>
      </c>
      <c r="Y215" s="39">
        <v>-1.6799999999999999E-4</v>
      </c>
      <c r="Z215" s="28" t="s">
        <v>65</v>
      </c>
    </row>
    <row r="216" spans="2:26" x14ac:dyDescent="0.2">
      <c r="B216" s="28" t="s">
        <v>330</v>
      </c>
      <c r="C216" s="28">
        <v>441</v>
      </c>
      <c r="D216" s="28" t="s">
        <v>129</v>
      </c>
      <c r="E216" s="28" t="s">
        <v>107</v>
      </c>
      <c r="F216" s="28" t="s">
        <v>351</v>
      </c>
      <c r="G216" s="28" t="s">
        <v>63</v>
      </c>
      <c r="H216" s="28">
        <v>60</v>
      </c>
      <c r="I216" s="28">
        <v>21</v>
      </c>
      <c r="J216" s="38">
        <v>-1.46E-4</v>
      </c>
      <c r="K216" s="28">
        <v>6</v>
      </c>
      <c r="L216" s="39">
        <v>-1.44E-4</v>
      </c>
      <c r="M216" s="28" t="s">
        <v>65</v>
      </c>
      <c r="O216" s="28" t="s">
        <v>330</v>
      </c>
      <c r="P216" s="28">
        <v>441</v>
      </c>
      <c r="Q216" s="28" t="s">
        <v>129</v>
      </c>
      <c r="R216" s="28" t="s">
        <v>613</v>
      </c>
      <c r="S216" s="28" t="s">
        <v>351</v>
      </c>
      <c r="T216" s="28" t="s">
        <v>63</v>
      </c>
      <c r="U216" s="28">
        <v>10</v>
      </c>
      <c r="V216" s="28">
        <v>21</v>
      </c>
      <c r="W216" s="38">
        <v>-1.46E-4</v>
      </c>
      <c r="X216" s="28">
        <v>6</v>
      </c>
      <c r="Y216" s="39">
        <v>-1.44E-4</v>
      </c>
      <c r="Z216" s="28" t="s">
        <v>65</v>
      </c>
    </row>
    <row r="217" spans="2:26" x14ac:dyDescent="0.2">
      <c r="B217" s="28" t="s">
        <v>330</v>
      </c>
      <c r="C217" s="28">
        <v>441</v>
      </c>
      <c r="D217" s="28" t="s">
        <v>129</v>
      </c>
      <c r="E217" s="28" t="s">
        <v>107</v>
      </c>
      <c r="F217" s="28" t="s">
        <v>352</v>
      </c>
      <c r="G217" s="28" t="s">
        <v>64</v>
      </c>
      <c r="H217" s="28">
        <v>60</v>
      </c>
      <c r="I217" s="28">
        <v>24</v>
      </c>
      <c r="J217" s="38">
        <v>-1.6899999999999999E-4</v>
      </c>
      <c r="K217" s="28">
        <v>7</v>
      </c>
      <c r="L217" s="39">
        <v>-1.65E-4</v>
      </c>
      <c r="M217" s="28" t="s">
        <v>65</v>
      </c>
      <c r="O217" s="28" t="s">
        <v>330</v>
      </c>
      <c r="P217" s="28">
        <v>441</v>
      </c>
      <c r="Q217" s="28" t="s">
        <v>129</v>
      </c>
      <c r="R217" s="28" t="s">
        <v>613</v>
      </c>
      <c r="S217" s="28" t="s">
        <v>352</v>
      </c>
      <c r="T217" s="28" t="s">
        <v>64</v>
      </c>
      <c r="U217" s="28">
        <v>10</v>
      </c>
      <c r="V217" s="28">
        <v>24</v>
      </c>
      <c r="W217" s="38">
        <v>-1.6899999999999999E-4</v>
      </c>
      <c r="X217" s="28">
        <v>7</v>
      </c>
      <c r="Y217" s="39">
        <v>-1.65E-4</v>
      </c>
      <c r="Z217" s="28" t="s">
        <v>65</v>
      </c>
    </row>
    <row r="218" spans="2:26" x14ac:dyDescent="0.2">
      <c r="B218" s="28" t="s">
        <v>330</v>
      </c>
      <c r="C218" s="28">
        <v>452</v>
      </c>
      <c r="D218" s="28" t="s">
        <v>128</v>
      </c>
      <c r="E218" s="28" t="s">
        <v>107</v>
      </c>
      <c r="F218" s="28" t="s">
        <v>353</v>
      </c>
      <c r="G218" s="28" t="s">
        <v>63</v>
      </c>
      <c r="H218" s="28">
        <v>60</v>
      </c>
      <c r="I218" s="28">
        <v>21</v>
      </c>
      <c r="J218" s="38">
        <v>-1.15E-4</v>
      </c>
      <c r="K218" s="28">
        <v>5</v>
      </c>
      <c r="L218" s="39">
        <v>-1.13E-4</v>
      </c>
      <c r="M218" s="28" t="s">
        <v>65</v>
      </c>
      <c r="O218" s="28" t="s">
        <v>330</v>
      </c>
      <c r="P218" s="28">
        <v>452</v>
      </c>
      <c r="Q218" s="28" t="s">
        <v>128</v>
      </c>
      <c r="R218" s="28" t="s">
        <v>613</v>
      </c>
      <c r="S218" s="28" t="s">
        <v>353</v>
      </c>
      <c r="T218" s="28" t="s">
        <v>63</v>
      </c>
      <c r="U218" s="28">
        <v>10</v>
      </c>
      <c r="V218" s="28">
        <v>21</v>
      </c>
      <c r="W218" s="38">
        <v>-1.15E-4</v>
      </c>
      <c r="X218" s="28">
        <v>5</v>
      </c>
      <c r="Y218" s="39">
        <v>-1.13E-4</v>
      </c>
      <c r="Z218" s="28" t="s">
        <v>65</v>
      </c>
    </row>
    <row r="219" spans="2:26" x14ac:dyDescent="0.2">
      <c r="B219" s="28" t="s">
        <v>330</v>
      </c>
      <c r="C219" s="28">
        <v>452</v>
      </c>
      <c r="D219" s="28" t="s">
        <v>128</v>
      </c>
      <c r="E219" s="28" t="s">
        <v>107</v>
      </c>
      <c r="F219" s="28" t="s">
        <v>354</v>
      </c>
      <c r="G219" s="28" t="s">
        <v>64</v>
      </c>
      <c r="H219" s="28">
        <v>60</v>
      </c>
      <c r="I219" s="28">
        <v>24</v>
      </c>
      <c r="J219" s="38">
        <v>-1.44E-4</v>
      </c>
      <c r="K219" s="28">
        <v>6</v>
      </c>
      <c r="L219" s="39">
        <v>-1.4200000000000001E-4</v>
      </c>
      <c r="M219" s="28" t="s">
        <v>65</v>
      </c>
      <c r="O219" s="28" t="s">
        <v>330</v>
      </c>
      <c r="P219" s="28">
        <v>452</v>
      </c>
      <c r="Q219" s="28" t="s">
        <v>128</v>
      </c>
      <c r="R219" s="28" t="s">
        <v>613</v>
      </c>
      <c r="S219" s="28" t="s">
        <v>354</v>
      </c>
      <c r="T219" s="28" t="s">
        <v>64</v>
      </c>
      <c r="U219" s="28">
        <v>10</v>
      </c>
      <c r="V219" s="28">
        <v>24</v>
      </c>
      <c r="W219" s="38">
        <v>-1.44E-4</v>
      </c>
      <c r="X219" s="28">
        <v>6</v>
      </c>
      <c r="Y219" s="39">
        <v>-1.4200000000000001E-4</v>
      </c>
      <c r="Z219" s="28" t="s">
        <v>65</v>
      </c>
    </row>
    <row r="220" spans="2:26" x14ac:dyDescent="0.2">
      <c r="B220" s="28" t="s">
        <v>330</v>
      </c>
      <c r="C220" s="28">
        <v>453</v>
      </c>
      <c r="D220" s="28" t="s">
        <v>128</v>
      </c>
      <c r="E220" s="28" t="s">
        <v>107</v>
      </c>
      <c r="F220" s="28" t="s">
        <v>355</v>
      </c>
      <c r="G220" s="28" t="s">
        <v>63</v>
      </c>
      <c r="H220" s="28">
        <v>60</v>
      </c>
      <c r="I220" s="28">
        <v>26</v>
      </c>
      <c r="J220" s="38">
        <v>-1.16E-4</v>
      </c>
      <c r="K220" s="28">
        <v>1</v>
      </c>
      <c r="L220" s="39">
        <v>-1.1400000000000001E-4</v>
      </c>
      <c r="M220" s="28" t="s">
        <v>65</v>
      </c>
      <c r="O220" s="28" t="s">
        <v>330</v>
      </c>
      <c r="P220" s="28">
        <v>453</v>
      </c>
      <c r="Q220" s="28" t="s">
        <v>128</v>
      </c>
      <c r="R220" s="28" t="s">
        <v>613</v>
      </c>
      <c r="S220" s="28" t="s">
        <v>355</v>
      </c>
      <c r="T220" s="28" t="s">
        <v>63</v>
      </c>
      <c r="U220" s="28">
        <v>10</v>
      </c>
      <c r="V220" s="28">
        <v>26</v>
      </c>
      <c r="W220" s="38">
        <v>-1.16E-4</v>
      </c>
      <c r="X220" s="28">
        <v>1</v>
      </c>
      <c r="Y220" s="39">
        <v>-1.1400000000000001E-4</v>
      </c>
      <c r="Z220" s="28" t="s">
        <v>65</v>
      </c>
    </row>
    <row r="221" spans="2:26" x14ac:dyDescent="0.2">
      <c r="B221" s="28" t="s">
        <v>330</v>
      </c>
      <c r="C221" s="28">
        <v>453</v>
      </c>
      <c r="D221" s="28" t="s">
        <v>128</v>
      </c>
      <c r="E221" s="28" t="s">
        <v>107</v>
      </c>
      <c r="F221" s="28" t="s">
        <v>356</v>
      </c>
      <c r="G221" s="28" t="s">
        <v>64</v>
      </c>
      <c r="H221" s="28">
        <v>60</v>
      </c>
      <c r="I221" s="28">
        <v>19</v>
      </c>
      <c r="J221" s="38">
        <v>-1.45E-4</v>
      </c>
      <c r="K221" s="28">
        <v>10</v>
      </c>
      <c r="L221" s="39">
        <v>-1.4300000000000001E-4</v>
      </c>
      <c r="M221" s="28" t="s">
        <v>65</v>
      </c>
      <c r="O221" s="28" t="s">
        <v>330</v>
      </c>
      <c r="P221" s="28">
        <v>453</v>
      </c>
      <c r="Q221" s="28" t="s">
        <v>128</v>
      </c>
      <c r="R221" s="28" t="s">
        <v>613</v>
      </c>
      <c r="S221" s="28" t="s">
        <v>356</v>
      </c>
      <c r="T221" s="28" t="s">
        <v>64</v>
      </c>
      <c r="U221" s="28">
        <v>10</v>
      </c>
      <c r="V221" s="28">
        <v>19</v>
      </c>
      <c r="W221" s="38">
        <v>-1.45E-4</v>
      </c>
      <c r="X221" s="28">
        <v>10</v>
      </c>
      <c r="Y221" s="39">
        <v>-1.4300000000000001E-4</v>
      </c>
      <c r="Z221" s="28" t="s">
        <v>65</v>
      </c>
    </row>
    <row r="222" spans="2:26" x14ac:dyDescent="0.2">
      <c r="B222" s="28" t="s">
        <v>330</v>
      </c>
      <c r="C222" s="28">
        <v>440</v>
      </c>
      <c r="D222" s="28" t="s">
        <v>129</v>
      </c>
      <c r="E222" s="28" t="s">
        <v>107</v>
      </c>
      <c r="F222" s="28" t="s">
        <v>357</v>
      </c>
      <c r="G222" s="28" t="s">
        <v>63</v>
      </c>
      <c r="H222" s="28">
        <v>60</v>
      </c>
      <c r="I222" s="28">
        <v>26</v>
      </c>
      <c r="J222" s="38">
        <v>-1.4799999999999999E-4</v>
      </c>
      <c r="K222" s="28">
        <v>1</v>
      </c>
      <c r="L222" s="39">
        <v>-1.46E-4</v>
      </c>
      <c r="M222" s="28" t="s">
        <v>65</v>
      </c>
      <c r="O222" s="28" t="s">
        <v>330</v>
      </c>
      <c r="P222" s="28">
        <v>440</v>
      </c>
      <c r="Q222" s="28" t="s">
        <v>129</v>
      </c>
      <c r="R222" s="28" t="s">
        <v>613</v>
      </c>
      <c r="S222" s="28" t="s">
        <v>357</v>
      </c>
      <c r="T222" s="28" t="s">
        <v>63</v>
      </c>
      <c r="U222" s="28">
        <v>10</v>
      </c>
      <c r="V222" s="28">
        <v>26</v>
      </c>
      <c r="W222" s="38">
        <v>-1.4799999999999999E-4</v>
      </c>
      <c r="X222" s="28">
        <v>1</v>
      </c>
      <c r="Y222" s="39">
        <v>-1.46E-4</v>
      </c>
      <c r="Z222" s="28" t="s">
        <v>65</v>
      </c>
    </row>
    <row r="223" spans="2:26" x14ac:dyDescent="0.2">
      <c r="B223" s="28" t="s">
        <v>330</v>
      </c>
      <c r="C223" s="28">
        <v>440</v>
      </c>
      <c r="D223" s="28" t="s">
        <v>129</v>
      </c>
      <c r="E223" s="28" t="s">
        <v>107</v>
      </c>
      <c r="F223" s="28" t="s">
        <v>358</v>
      </c>
      <c r="G223" s="28" t="s">
        <v>64</v>
      </c>
      <c r="H223" s="28">
        <v>60</v>
      </c>
      <c r="I223" s="28">
        <v>19</v>
      </c>
      <c r="J223" s="38">
        <v>-1.7000000000000001E-4</v>
      </c>
      <c r="K223" s="28">
        <v>12</v>
      </c>
      <c r="L223" s="39">
        <v>-1.6699999999999999E-4</v>
      </c>
      <c r="M223" s="28" t="s">
        <v>65</v>
      </c>
      <c r="O223" s="28" t="s">
        <v>330</v>
      </c>
      <c r="P223" s="28">
        <v>440</v>
      </c>
      <c r="Q223" s="28" t="s">
        <v>129</v>
      </c>
      <c r="R223" s="28" t="s">
        <v>613</v>
      </c>
      <c r="S223" s="28" t="s">
        <v>358</v>
      </c>
      <c r="T223" s="28" t="s">
        <v>64</v>
      </c>
      <c r="U223" s="28">
        <v>10</v>
      </c>
      <c r="V223" s="28">
        <v>19</v>
      </c>
      <c r="W223" s="38">
        <v>-1.7000000000000001E-4</v>
      </c>
      <c r="X223" s="28">
        <v>12</v>
      </c>
      <c r="Y223" s="39">
        <v>-1.6699999999999999E-4</v>
      </c>
      <c r="Z223" s="28" t="s">
        <v>65</v>
      </c>
    </row>
    <row r="224" spans="2:26" x14ac:dyDescent="0.2">
      <c r="B224" s="28" t="s">
        <v>330</v>
      </c>
      <c r="C224" s="28">
        <v>455</v>
      </c>
      <c r="D224" s="28" t="s">
        <v>128</v>
      </c>
      <c r="E224" s="28" t="s">
        <v>107</v>
      </c>
      <c r="F224" s="28" t="s">
        <v>359</v>
      </c>
      <c r="G224" s="28" t="s">
        <v>63</v>
      </c>
      <c r="H224" s="28">
        <v>60</v>
      </c>
      <c r="I224" s="28">
        <v>26</v>
      </c>
      <c r="J224" s="38">
        <v>-1.3999999999999999E-4</v>
      </c>
      <c r="K224" s="28">
        <v>1</v>
      </c>
      <c r="L224" s="39">
        <v>-1.3899999999999999E-4</v>
      </c>
      <c r="M224" s="28" t="s">
        <v>65</v>
      </c>
      <c r="O224" s="28" t="s">
        <v>330</v>
      </c>
      <c r="P224" s="28">
        <v>455</v>
      </c>
      <c r="Q224" s="28" t="s">
        <v>128</v>
      </c>
      <c r="R224" s="28" t="s">
        <v>613</v>
      </c>
      <c r="S224" s="28" t="s">
        <v>359</v>
      </c>
      <c r="T224" s="28" t="s">
        <v>63</v>
      </c>
      <c r="U224" s="28">
        <v>10</v>
      </c>
      <c r="V224" s="28">
        <v>26</v>
      </c>
      <c r="W224" s="38">
        <v>-1.3999999999999999E-4</v>
      </c>
      <c r="X224" s="28">
        <v>1</v>
      </c>
      <c r="Y224" s="39">
        <v>-1.3899999999999999E-4</v>
      </c>
      <c r="Z224" s="28" t="s">
        <v>65</v>
      </c>
    </row>
    <row r="225" spans="2:26" x14ac:dyDescent="0.2">
      <c r="B225" s="28" t="s">
        <v>330</v>
      </c>
      <c r="C225" s="28">
        <v>455</v>
      </c>
      <c r="D225" s="28" t="s">
        <v>128</v>
      </c>
      <c r="E225" s="28" t="s">
        <v>107</v>
      </c>
      <c r="F225" s="28" t="s">
        <v>360</v>
      </c>
      <c r="G225" s="28" t="s">
        <v>64</v>
      </c>
      <c r="H225" s="28">
        <v>60</v>
      </c>
      <c r="I225" s="28">
        <v>19</v>
      </c>
      <c r="J225" s="38">
        <v>-1.7200000000000001E-4</v>
      </c>
      <c r="K225" s="28">
        <v>6</v>
      </c>
      <c r="L225" s="39">
        <v>-1.7000000000000001E-4</v>
      </c>
      <c r="M225" s="28" t="s">
        <v>65</v>
      </c>
      <c r="O225" s="28" t="s">
        <v>330</v>
      </c>
      <c r="P225" s="28">
        <v>455</v>
      </c>
      <c r="Q225" s="28" t="s">
        <v>128</v>
      </c>
      <c r="R225" s="28" t="s">
        <v>613</v>
      </c>
      <c r="S225" s="28" t="s">
        <v>360</v>
      </c>
      <c r="T225" s="28" t="s">
        <v>64</v>
      </c>
      <c r="U225" s="28">
        <v>10</v>
      </c>
      <c r="V225" s="28">
        <v>19</v>
      </c>
      <c r="W225" s="38">
        <v>-1.7200000000000001E-4</v>
      </c>
      <c r="X225" s="28">
        <v>6</v>
      </c>
      <c r="Y225" s="39">
        <v>-1.7000000000000001E-4</v>
      </c>
      <c r="Z225" s="28" t="s">
        <v>65</v>
      </c>
    </row>
    <row r="226" spans="2:26" x14ac:dyDescent="0.2">
      <c r="B226" s="28" t="s">
        <v>330</v>
      </c>
      <c r="C226" s="28">
        <v>456</v>
      </c>
      <c r="D226" s="28" t="s">
        <v>128</v>
      </c>
      <c r="E226" s="28" t="s">
        <v>107</v>
      </c>
      <c r="F226" s="28" t="s">
        <v>361</v>
      </c>
      <c r="G226" s="28" t="s">
        <v>63</v>
      </c>
      <c r="H226" s="28">
        <v>60</v>
      </c>
      <c r="I226" s="28">
        <v>21</v>
      </c>
      <c r="J226" s="38">
        <v>-1.3999999999999999E-4</v>
      </c>
      <c r="K226" s="28">
        <v>4</v>
      </c>
      <c r="L226" s="39">
        <v>-1.3899999999999999E-4</v>
      </c>
      <c r="M226" s="28" t="s">
        <v>65</v>
      </c>
      <c r="O226" s="28" t="s">
        <v>330</v>
      </c>
      <c r="P226" s="28">
        <v>456</v>
      </c>
      <c r="Q226" s="28" t="s">
        <v>128</v>
      </c>
      <c r="R226" s="28" t="s">
        <v>613</v>
      </c>
      <c r="S226" s="28" t="s">
        <v>361</v>
      </c>
      <c r="T226" s="28" t="s">
        <v>63</v>
      </c>
      <c r="U226" s="28">
        <v>10</v>
      </c>
      <c r="V226" s="28">
        <v>21</v>
      </c>
      <c r="W226" s="38">
        <v>-1.3999999999999999E-4</v>
      </c>
      <c r="X226" s="28">
        <v>4</v>
      </c>
      <c r="Y226" s="39">
        <v>-1.3899999999999999E-4</v>
      </c>
      <c r="Z226" s="28" t="s">
        <v>65</v>
      </c>
    </row>
    <row r="227" spans="2:26" x14ac:dyDescent="0.2">
      <c r="B227" s="28" t="s">
        <v>330</v>
      </c>
      <c r="C227" s="28">
        <v>456</v>
      </c>
      <c r="D227" s="28" t="s">
        <v>128</v>
      </c>
      <c r="E227" s="28" t="s">
        <v>107</v>
      </c>
      <c r="F227" s="28" t="s">
        <v>362</v>
      </c>
      <c r="G227" s="28" t="s">
        <v>64</v>
      </c>
      <c r="H227" s="28">
        <v>60</v>
      </c>
      <c r="I227" s="28">
        <v>22</v>
      </c>
      <c r="J227" s="38">
        <v>-1.7200000000000001E-4</v>
      </c>
      <c r="K227" s="28">
        <v>6</v>
      </c>
      <c r="L227" s="39">
        <v>-1.7000000000000001E-4</v>
      </c>
      <c r="M227" s="28" t="s">
        <v>65</v>
      </c>
      <c r="O227" s="28" t="s">
        <v>330</v>
      </c>
      <c r="P227" s="28">
        <v>456</v>
      </c>
      <c r="Q227" s="28" t="s">
        <v>128</v>
      </c>
      <c r="R227" s="28" t="s">
        <v>613</v>
      </c>
      <c r="S227" s="28" t="s">
        <v>362</v>
      </c>
      <c r="T227" s="28" t="s">
        <v>64</v>
      </c>
      <c r="U227" s="28">
        <v>10</v>
      </c>
      <c r="V227" s="28">
        <v>22</v>
      </c>
      <c r="W227" s="38">
        <v>-1.7200000000000001E-4</v>
      </c>
      <c r="X227" s="28">
        <v>6</v>
      </c>
      <c r="Y227" s="39">
        <v>-1.7000000000000001E-4</v>
      </c>
      <c r="Z227" s="28" t="s">
        <v>65</v>
      </c>
    </row>
    <row r="228" spans="2:26" x14ac:dyDescent="0.2">
      <c r="B228" s="28" t="s">
        <v>330</v>
      </c>
      <c r="C228" s="28">
        <v>442</v>
      </c>
      <c r="D228" s="28" t="s">
        <v>129</v>
      </c>
      <c r="E228" s="28" t="s">
        <v>107</v>
      </c>
      <c r="F228" s="28" t="s">
        <v>363</v>
      </c>
      <c r="G228" s="28" t="s">
        <v>63</v>
      </c>
      <c r="H228" s="28">
        <v>60</v>
      </c>
      <c r="I228" s="28">
        <v>21</v>
      </c>
      <c r="J228" s="38">
        <v>-1.4799999999999999E-4</v>
      </c>
      <c r="K228" s="28">
        <v>6</v>
      </c>
      <c r="L228" s="39">
        <v>-1.46E-4</v>
      </c>
      <c r="M228" s="28" t="s">
        <v>65</v>
      </c>
      <c r="O228" s="28" t="s">
        <v>330</v>
      </c>
      <c r="P228" s="28">
        <v>442</v>
      </c>
      <c r="Q228" s="28" t="s">
        <v>129</v>
      </c>
      <c r="R228" s="28" t="s">
        <v>613</v>
      </c>
      <c r="S228" s="28" t="s">
        <v>363</v>
      </c>
      <c r="T228" s="28" t="s">
        <v>63</v>
      </c>
      <c r="U228" s="28">
        <v>10</v>
      </c>
      <c r="V228" s="28">
        <v>21</v>
      </c>
      <c r="W228" s="38">
        <v>-1.4799999999999999E-4</v>
      </c>
      <c r="X228" s="28">
        <v>6</v>
      </c>
      <c r="Y228" s="39">
        <v>-1.46E-4</v>
      </c>
      <c r="Z228" s="28" t="s">
        <v>65</v>
      </c>
    </row>
    <row r="229" spans="2:26" x14ac:dyDescent="0.2">
      <c r="B229" s="28" t="s">
        <v>330</v>
      </c>
      <c r="C229" s="28">
        <v>442</v>
      </c>
      <c r="D229" s="28" t="s">
        <v>129</v>
      </c>
      <c r="E229" s="28" t="s">
        <v>107</v>
      </c>
      <c r="F229" s="28" t="s">
        <v>364</v>
      </c>
      <c r="G229" s="28" t="s">
        <v>64</v>
      </c>
      <c r="H229" s="28">
        <v>60</v>
      </c>
      <c r="I229" s="28">
        <v>24</v>
      </c>
      <c r="J229" s="38">
        <v>-1.7000000000000001E-4</v>
      </c>
      <c r="K229" s="28">
        <v>7</v>
      </c>
      <c r="L229" s="39">
        <v>-1.66E-4</v>
      </c>
      <c r="M229" s="28" t="s">
        <v>65</v>
      </c>
      <c r="O229" s="28" t="s">
        <v>330</v>
      </c>
      <c r="P229" s="28">
        <v>442</v>
      </c>
      <c r="Q229" s="28" t="s">
        <v>129</v>
      </c>
      <c r="R229" s="28" t="s">
        <v>613</v>
      </c>
      <c r="S229" s="28" t="s">
        <v>364</v>
      </c>
      <c r="T229" s="28" t="s">
        <v>64</v>
      </c>
      <c r="U229" s="28">
        <v>10</v>
      </c>
      <c r="V229" s="28">
        <v>24</v>
      </c>
      <c r="W229" s="38">
        <v>-1.7000000000000001E-4</v>
      </c>
      <c r="X229" s="28">
        <v>7</v>
      </c>
      <c r="Y229" s="39">
        <v>-1.66E-4</v>
      </c>
      <c r="Z229" s="28" t="s">
        <v>65</v>
      </c>
    </row>
    <row r="230" spans="2:26" x14ac:dyDescent="0.2">
      <c r="B230" s="28" t="s">
        <v>330</v>
      </c>
      <c r="C230" s="28">
        <v>451</v>
      </c>
      <c r="D230" s="28" t="s">
        <v>128</v>
      </c>
      <c r="E230" s="28" t="s">
        <v>107</v>
      </c>
      <c r="F230" s="28" t="s">
        <v>365</v>
      </c>
      <c r="G230" s="28" t="s">
        <v>63</v>
      </c>
      <c r="H230" s="28">
        <v>60</v>
      </c>
      <c r="I230" s="28">
        <v>21</v>
      </c>
      <c r="J230" s="38">
        <v>-1.16E-4</v>
      </c>
      <c r="K230" s="28">
        <v>5</v>
      </c>
      <c r="L230" s="39">
        <v>-1.1400000000000001E-4</v>
      </c>
      <c r="M230" s="28" t="s">
        <v>65</v>
      </c>
      <c r="O230" s="28" t="s">
        <v>330</v>
      </c>
      <c r="P230" s="28">
        <v>451</v>
      </c>
      <c r="Q230" s="28" t="s">
        <v>128</v>
      </c>
      <c r="R230" s="28" t="s">
        <v>613</v>
      </c>
      <c r="S230" s="28" t="s">
        <v>365</v>
      </c>
      <c r="T230" s="28" t="s">
        <v>63</v>
      </c>
      <c r="U230" s="28">
        <v>10</v>
      </c>
      <c r="V230" s="28">
        <v>21</v>
      </c>
      <c r="W230" s="38">
        <v>-1.16E-4</v>
      </c>
      <c r="X230" s="28">
        <v>5</v>
      </c>
      <c r="Y230" s="39">
        <v>-1.1400000000000001E-4</v>
      </c>
      <c r="Z230" s="28" t="s">
        <v>65</v>
      </c>
    </row>
    <row r="231" spans="2:26" x14ac:dyDescent="0.2">
      <c r="B231" s="28" t="s">
        <v>330</v>
      </c>
      <c r="C231" s="28">
        <v>451</v>
      </c>
      <c r="D231" s="28" t="s">
        <v>128</v>
      </c>
      <c r="E231" s="28" t="s">
        <v>107</v>
      </c>
      <c r="F231" s="28" t="s">
        <v>366</v>
      </c>
      <c r="G231" s="28" t="s">
        <v>64</v>
      </c>
      <c r="H231" s="28">
        <v>60</v>
      </c>
      <c r="I231" s="28">
        <v>24</v>
      </c>
      <c r="J231" s="38">
        <v>-1.45E-4</v>
      </c>
      <c r="K231" s="28">
        <v>6</v>
      </c>
      <c r="L231" s="39">
        <v>-1.4200000000000001E-4</v>
      </c>
      <c r="M231" s="28" t="s">
        <v>65</v>
      </c>
      <c r="O231" s="28" t="s">
        <v>330</v>
      </c>
      <c r="P231" s="28">
        <v>451</v>
      </c>
      <c r="Q231" s="28" t="s">
        <v>128</v>
      </c>
      <c r="R231" s="28" t="s">
        <v>613</v>
      </c>
      <c r="S231" s="28" t="s">
        <v>366</v>
      </c>
      <c r="T231" s="28" t="s">
        <v>64</v>
      </c>
      <c r="U231" s="28">
        <v>10</v>
      </c>
      <c r="V231" s="28">
        <v>24</v>
      </c>
      <c r="W231" s="38">
        <v>-1.45E-4</v>
      </c>
      <c r="X231" s="28">
        <v>6</v>
      </c>
      <c r="Y231" s="39">
        <v>-1.4200000000000001E-4</v>
      </c>
      <c r="Z231" s="28" t="s">
        <v>65</v>
      </c>
    </row>
    <row r="232" spans="2:26" x14ac:dyDescent="0.2">
      <c r="B232" s="28" t="s">
        <v>330</v>
      </c>
      <c r="C232" s="28">
        <v>435</v>
      </c>
      <c r="D232" s="28" t="s">
        <v>127</v>
      </c>
      <c r="E232" s="28" t="s">
        <v>107</v>
      </c>
      <c r="F232" s="28" t="s">
        <v>367</v>
      </c>
      <c r="G232" s="28" t="s">
        <v>63</v>
      </c>
      <c r="H232" s="28">
        <v>60</v>
      </c>
      <c r="I232" s="28">
        <v>24</v>
      </c>
      <c r="J232" s="38">
        <v>-1.18E-4</v>
      </c>
      <c r="K232" s="28">
        <v>1</v>
      </c>
      <c r="L232" s="39">
        <v>-1.15E-4</v>
      </c>
      <c r="M232" s="28" t="s">
        <v>65</v>
      </c>
      <c r="O232" s="28" t="s">
        <v>330</v>
      </c>
      <c r="P232" s="28">
        <v>435</v>
      </c>
      <c r="Q232" s="28" t="s">
        <v>127</v>
      </c>
      <c r="R232" s="28" t="s">
        <v>613</v>
      </c>
      <c r="S232" s="28" t="s">
        <v>367</v>
      </c>
      <c r="T232" s="28" t="s">
        <v>63</v>
      </c>
      <c r="U232" s="28">
        <v>10</v>
      </c>
      <c r="V232" s="28">
        <v>24</v>
      </c>
      <c r="W232" s="38">
        <v>-1.18E-4</v>
      </c>
      <c r="X232" s="28">
        <v>1</v>
      </c>
      <c r="Y232" s="39">
        <v>-1.15E-4</v>
      </c>
      <c r="Z232" s="28" t="s">
        <v>65</v>
      </c>
    </row>
    <row r="233" spans="2:26" x14ac:dyDescent="0.2">
      <c r="B233" s="28" t="s">
        <v>330</v>
      </c>
      <c r="C233" s="28">
        <v>435</v>
      </c>
      <c r="D233" s="28" t="s">
        <v>127</v>
      </c>
      <c r="E233" s="28" t="s">
        <v>107</v>
      </c>
      <c r="F233" s="28" t="s">
        <v>368</v>
      </c>
      <c r="G233" s="28" t="s">
        <v>64</v>
      </c>
      <c r="H233" s="28">
        <v>60</v>
      </c>
      <c r="I233" s="28">
        <v>17</v>
      </c>
      <c r="J233" s="38">
        <v>-1.35E-4</v>
      </c>
      <c r="K233" s="28">
        <v>10</v>
      </c>
      <c r="L233" s="39">
        <v>-1.3100000000000001E-4</v>
      </c>
      <c r="M233" s="28" t="s">
        <v>65</v>
      </c>
      <c r="O233" s="28" t="s">
        <v>330</v>
      </c>
      <c r="P233" s="28">
        <v>435</v>
      </c>
      <c r="Q233" s="28" t="s">
        <v>127</v>
      </c>
      <c r="R233" s="28" t="s">
        <v>613</v>
      </c>
      <c r="S233" s="28" t="s">
        <v>368</v>
      </c>
      <c r="T233" s="28" t="s">
        <v>64</v>
      </c>
      <c r="U233" s="28">
        <v>10</v>
      </c>
      <c r="V233" s="28">
        <v>17</v>
      </c>
      <c r="W233" s="38">
        <v>-1.35E-4</v>
      </c>
      <c r="X233" s="28">
        <v>10</v>
      </c>
      <c r="Y233" s="39">
        <v>-1.3100000000000001E-4</v>
      </c>
      <c r="Z233" s="28" t="s">
        <v>65</v>
      </c>
    </row>
    <row r="234" spans="2:26" x14ac:dyDescent="0.2">
      <c r="B234" s="28" t="s">
        <v>330</v>
      </c>
      <c r="C234" s="28">
        <v>447</v>
      </c>
      <c r="D234" s="28" t="s">
        <v>128</v>
      </c>
      <c r="E234" s="28" t="s">
        <v>107</v>
      </c>
      <c r="F234" s="28" t="s">
        <v>369</v>
      </c>
      <c r="G234" s="28" t="s">
        <v>63</v>
      </c>
      <c r="H234" s="28">
        <v>60</v>
      </c>
      <c r="I234" s="28">
        <v>26</v>
      </c>
      <c r="J234" s="38">
        <v>-1.16E-4</v>
      </c>
      <c r="K234" s="28">
        <v>1</v>
      </c>
      <c r="L234" s="39">
        <v>-1.15E-4</v>
      </c>
      <c r="M234" s="28" t="s">
        <v>65</v>
      </c>
      <c r="O234" s="28" t="s">
        <v>330</v>
      </c>
      <c r="P234" s="28">
        <v>447</v>
      </c>
      <c r="Q234" s="28" t="s">
        <v>128</v>
      </c>
      <c r="R234" s="28" t="s">
        <v>613</v>
      </c>
      <c r="S234" s="28" t="s">
        <v>369</v>
      </c>
      <c r="T234" s="28" t="s">
        <v>63</v>
      </c>
      <c r="U234" s="28">
        <v>10</v>
      </c>
      <c r="V234" s="28">
        <v>26</v>
      </c>
      <c r="W234" s="38">
        <v>-1.16E-4</v>
      </c>
      <c r="X234" s="28">
        <v>1</v>
      </c>
      <c r="Y234" s="39">
        <v>-1.15E-4</v>
      </c>
      <c r="Z234" s="28" t="s">
        <v>65</v>
      </c>
    </row>
    <row r="235" spans="2:26" x14ac:dyDescent="0.2">
      <c r="B235" s="28" t="s">
        <v>330</v>
      </c>
      <c r="C235" s="28">
        <v>447</v>
      </c>
      <c r="D235" s="28" t="s">
        <v>128</v>
      </c>
      <c r="E235" s="28" t="s">
        <v>107</v>
      </c>
      <c r="F235" s="28" t="s">
        <v>370</v>
      </c>
      <c r="G235" s="28" t="s">
        <v>64</v>
      </c>
      <c r="H235" s="28">
        <v>60</v>
      </c>
      <c r="I235" s="28">
        <v>19</v>
      </c>
      <c r="J235" s="38">
        <v>-1.46E-4</v>
      </c>
      <c r="K235" s="28">
        <v>6</v>
      </c>
      <c r="L235" s="39">
        <v>-1.4300000000000001E-4</v>
      </c>
      <c r="M235" s="28" t="s">
        <v>65</v>
      </c>
      <c r="O235" s="28" t="s">
        <v>330</v>
      </c>
      <c r="P235" s="28">
        <v>447</v>
      </c>
      <c r="Q235" s="28" t="s">
        <v>128</v>
      </c>
      <c r="R235" s="28" t="s">
        <v>613</v>
      </c>
      <c r="S235" s="28" t="s">
        <v>370</v>
      </c>
      <c r="T235" s="28" t="s">
        <v>64</v>
      </c>
      <c r="U235" s="28">
        <v>10</v>
      </c>
      <c r="V235" s="28">
        <v>19</v>
      </c>
      <c r="W235" s="38">
        <v>-1.46E-4</v>
      </c>
      <c r="X235" s="28">
        <v>6</v>
      </c>
      <c r="Y235" s="39">
        <v>-1.4300000000000001E-4</v>
      </c>
      <c r="Z235" s="28" t="s">
        <v>65</v>
      </c>
    </row>
    <row r="236" spans="2:26" x14ac:dyDescent="0.2">
      <c r="B236" s="28" t="s">
        <v>330</v>
      </c>
      <c r="C236" s="28">
        <v>443</v>
      </c>
      <c r="D236" s="28" t="s">
        <v>129</v>
      </c>
      <c r="E236" s="28" t="s">
        <v>107</v>
      </c>
      <c r="F236" s="28" t="s">
        <v>371</v>
      </c>
      <c r="G236" s="28" t="s">
        <v>63</v>
      </c>
      <c r="H236" s="28">
        <v>60</v>
      </c>
      <c r="I236" s="28">
        <v>23</v>
      </c>
      <c r="J236" s="38">
        <v>-1.27E-4</v>
      </c>
      <c r="K236" s="28">
        <v>1</v>
      </c>
      <c r="L236" s="39">
        <v>-1.2400000000000001E-4</v>
      </c>
      <c r="M236" s="28" t="s">
        <v>65</v>
      </c>
      <c r="O236" s="28" t="s">
        <v>330</v>
      </c>
      <c r="P236" s="28">
        <v>443</v>
      </c>
      <c r="Q236" s="28" t="s">
        <v>129</v>
      </c>
      <c r="R236" s="28" t="s">
        <v>613</v>
      </c>
      <c r="S236" s="28" t="s">
        <v>371</v>
      </c>
      <c r="T236" s="28" t="s">
        <v>63</v>
      </c>
      <c r="U236" s="28">
        <v>10</v>
      </c>
      <c r="V236" s="28">
        <v>23</v>
      </c>
      <c r="W236" s="38">
        <v>-1.27E-4</v>
      </c>
      <c r="X236" s="28">
        <v>1</v>
      </c>
      <c r="Y236" s="39">
        <v>-1.2400000000000001E-4</v>
      </c>
      <c r="Z236" s="28" t="s">
        <v>65</v>
      </c>
    </row>
    <row r="237" spans="2:26" x14ac:dyDescent="0.2">
      <c r="B237" s="28" t="s">
        <v>330</v>
      </c>
      <c r="C237" s="28">
        <v>443</v>
      </c>
      <c r="D237" s="28" t="s">
        <v>129</v>
      </c>
      <c r="E237" s="28" t="s">
        <v>107</v>
      </c>
      <c r="F237" s="28" t="s">
        <v>372</v>
      </c>
      <c r="G237" s="28" t="s">
        <v>64</v>
      </c>
      <c r="H237" s="28">
        <v>60</v>
      </c>
      <c r="I237" s="28">
        <v>22</v>
      </c>
      <c r="J237" s="38">
        <v>-1.47E-4</v>
      </c>
      <c r="K237" s="28">
        <v>7</v>
      </c>
      <c r="L237" s="39">
        <v>-1.4300000000000001E-4</v>
      </c>
      <c r="M237" s="28" t="s">
        <v>65</v>
      </c>
      <c r="O237" s="28" t="s">
        <v>330</v>
      </c>
      <c r="P237" s="28">
        <v>443</v>
      </c>
      <c r="Q237" s="28" t="s">
        <v>129</v>
      </c>
      <c r="R237" s="28" t="s">
        <v>613</v>
      </c>
      <c r="S237" s="28" t="s">
        <v>372</v>
      </c>
      <c r="T237" s="28" t="s">
        <v>64</v>
      </c>
      <c r="U237" s="28">
        <v>10</v>
      </c>
      <c r="V237" s="28">
        <v>22</v>
      </c>
      <c r="W237" s="38">
        <v>-1.47E-4</v>
      </c>
      <c r="X237" s="28">
        <v>7</v>
      </c>
      <c r="Y237" s="39">
        <v>-1.4300000000000001E-4</v>
      </c>
      <c r="Z237" s="28" t="s">
        <v>65</v>
      </c>
    </row>
    <row r="238" spans="2:26" x14ac:dyDescent="0.2">
      <c r="B238" s="28" t="s">
        <v>330</v>
      </c>
      <c r="C238" s="28">
        <v>444</v>
      </c>
      <c r="D238" s="28" t="s">
        <v>129</v>
      </c>
      <c r="E238" s="28" t="s">
        <v>107</v>
      </c>
      <c r="F238" s="28" t="s">
        <v>373</v>
      </c>
      <c r="G238" s="28" t="s">
        <v>63</v>
      </c>
      <c r="H238" s="28">
        <v>60</v>
      </c>
      <c r="I238" s="28">
        <v>21</v>
      </c>
      <c r="J238" s="38">
        <v>-1.27E-4</v>
      </c>
      <c r="K238" s="28">
        <v>1</v>
      </c>
      <c r="L238" s="39">
        <v>-1.2400000000000001E-4</v>
      </c>
      <c r="M238" s="28" t="s">
        <v>65</v>
      </c>
      <c r="O238" s="28" t="s">
        <v>330</v>
      </c>
      <c r="P238" s="28">
        <v>444</v>
      </c>
      <c r="Q238" s="28" t="s">
        <v>129</v>
      </c>
      <c r="R238" s="28" t="s">
        <v>613</v>
      </c>
      <c r="S238" s="28" t="s">
        <v>373</v>
      </c>
      <c r="T238" s="28" t="s">
        <v>63</v>
      </c>
      <c r="U238" s="28">
        <v>10</v>
      </c>
      <c r="V238" s="28">
        <v>21</v>
      </c>
      <c r="W238" s="38">
        <v>-1.27E-4</v>
      </c>
      <c r="X238" s="28">
        <v>1</v>
      </c>
      <c r="Y238" s="39">
        <v>-1.2400000000000001E-4</v>
      </c>
      <c r="Z238" s="28" t="s">
        <v>65</v>
      </c>
    </row>
    <row r="239" spans="2:26" x14ac:dyDescent="0.2">
      <c r="B239" s="28" t="s">
        <v>330</v>
      </c>
      <c r="C239" s="28">
        <v>444</v>
      </c>
      <c r="D239" s="28" t="s">
        <v>129</v>
      </c>
      <c r="E239" s="28" t="s">
        <v>107</v>
      </c>
      <c r="F239" s="28" t="s">
        <v>374</v>
      </c>
      <c r="G239" s="28" t="s">
        <v>64</v>
      </c>
      <c r="H239" s="28">
        <v>60</v>
      </c>
      <c r="I239" s="28">
        <v>22</v>
      </c>
      <c r="J239" s="38">
        <v>-1.47E-4</v>
      </c>
      <c r="K239" s="28">
        <v>7</v>
      </c>
      <c r="L239" s="39">
        <v>-1.4200000000000001E-4</v>
      </c>
      <c r="M239" s="28" t="s">
        <v>65</v>
      </c>
      <c r="O239" s="28" t="s">
        <v>330</v>
      </c>
      <c r="P239" s="28">
        <v>444</v>
      </c>
      <c r="Q239" s="28" t="s">
        <v>129</v>
      </c>
      <c r="R239" s="28" t="s">
        <v>613</v>
      </c>
      <c r="S239" s="28" t="s">
        <v>374</v>
      </c>
      <c r="T239" s="28" t="s">
        <v>64</v>
      </c>
      <c r="U239" s="28">
        <v>10</v>
      </c>
      <c r="V239" s="28">
        <v>22</v>
      </c>
      <c r="W239" s="38">
        <v>-1.47E-4</v>
      </c>
      <c r="X239" s="28">
        <v>7</v>
      </c>
      <c r="Y239" s="39">
        <v>-1.4200000000000001E-4</v>
      </c>
      <c r="Z239" s="28" t="s">
        <v>65</v>
      </c>
    </row>
    <row r="240" spans="2:26" x14ac:dyDescent="0.2">
      <c r="B240" s="28" t="s">
        <v>330</v>
      </c>
      <c r="C240" s="28">
        <v>448</v>
      </c>
      <c r="D240" s="28" t="s">
        <v>128</v>
      </c>
      <c r="E240" s="28" t="s">
        <v>107</v>
      </c>
      <c r="F240" s="28" t="s">
        <v>375</v>
      </c>
      <c r="G240" s="28" t="s">
        <v>63</v>
      </c>
      <c r="H240" s="28">
        <v>60</v>
      </c>
      <c r="I240" s="28">
        <v>21</v>
      </c>
      <c r="J240" s="38">
        <v>-1.16E-4</v>
      </c>
      <c r="K240" s="28">
        <v>4</v>
      </c>
      <c r="L240" s="39">
        <v>-1.15E-4</v>
      </c>
      <c r="M240" s="28" t="s">
        <v>65</v>
      </c>
      <c r="O240" s="28" t="s">
        <v>330</v>
      </c>
      <c r="P240" s="28">
        <v>448</v>
      </c>
      <c r="Q240" s="28" t="s">
        <v>128</v>
      </c>
      <c r="R240" s="28" t="s">
        <v>613</v>
      </c>
      <c r="S240" s="28" t="s">
        <v>375</v>
      </c>
      <c r="T240" s="28" t="s">
        <v>63</v>
      </c>
      <c r="U240" s="28">
        <v>10</v>
      </c>
      <c r="V240" s="28">
        <v>21</v>
      </c>
      <c r="W240" s="38">
        <v>-1.16E-4</v>
      </c>
      <c r="X240" s="28">
        <v>4</v>
      </c>
      <c r="Y240" s="39">
        <v>-1.15E-4</v>
      </c>
      <c r="Z240" s="28" t="s">
        <v>65</v>
      </c>
    </row>
    <row r="241" spans="2:26" x14ac:dyDescent="0.2">
      <c r="B241" s="28" t="s">
        <v>330</v>
      </c>
      <c r="C241" s="28">
        <v>448</v>
      </c>
      <c r="D241" s="28" t="s">
        <v>128</v>
      </c>
      <c r="E241" s="28" t="s">
        <v>107</v>
      </c>
      <c r="F241" s="28" t="s">
        <v>376</v>
      </c>
      <c r="G241" s="28" t="s">
        <v>64</v>
      </c>
      <c r="H241" s="28">
        <v>60</v>
      </c>
      <c r="I241" s="28">
        <v>24</v>
      </c>
      <c r="J241" s="38">
        <v>-1.46E-4</v>
      </c>
      <c r="K241" s="28">
        <v>6</v>
      </c>
      <c r="L241" s="39">
        <v>-1.4300000000000001E-4</v>
      </c>
      <c r="M241" s="28" t="s">
        <v>65</v>
      </c>
      <c r="O241" s="28" t="s">
        <v>330</v>
      </c>
      <c r="P241" s="28">
        <v>448</v>
      </c>
      <c r="Q241" s="28" t="s">
        <v>128</v>
      </c>
      <c r="R241" s="28" t="s">
        <v>613</v>
      </c>
      <c r="S241" s="28" t="s">
        <v>376</v>
      </c>
      <c r="T241" s="28" t="s">
        <v>64</v>
      </c>
      <c r="U241" s="28">
        <v>10</v>
      </c>
      <c r="V241" s="28">
        <v>24</v>
      </c>
      <c r="W241" s="38">
        <v>-1.46E-4</v>
      </c>
      <c r="X241" s="28">
        <v>6</v>
      </c>
      <c r="Y241" s="39">
        <v>-1.4300000000000001E-4</v>
      </c>
      <c r="Z241" s="28" t="s">
        <v>65</v>
      </c>
    </row>
    <row r="242" spans="2:26" x14ac:dyDescent="0.2">
      <c r="B242" s="28" t="s">
        <v>330</v>
      </c>
      <c r="C242" s="28">
        <v>436</v>
      </c>
      <c r="D242" s="28" t="s">
        <v>127</v>
      </c>
      <c r="E242" s="28" t="s">
        <v>107</v>
      </c>
      <c r="F242" s="28" t="s">
        <v>377</v>
      </c>
      <c r="G242" s="28" t="s">
        <v>63</v>
      </c>
      <c r="H242" s="28">
        <v>60</v>
      </c>
      <c r="I242" s="28">
        <v>19</v>
      </c>
      <c r="J242" s="38">
        <v>-1.18E-4</v>
      </c>
      <c r="K242" s="28">
        <v>5</v>
      </c>
      <c r="L242" s="39">
        <v>-1.15E-4</v>
      </c>
      <c r="M242" s="28" t="s">
        <v>65</v>
      </c>
      <c r="O242" s="28" t="s">
        <v>330</v>
      </c>
      <c r="P242" s="28">
        <v>436</v>
      </c>
      <c r="Q242" s="28" t="s">
        <v>127</v>
      </c>
      <c r="R242" s="28" t="s">
        <v>613</v>
      </c>
      <c r="S242" s="28" t="s">
        <v>377</v>
      </c>
      <c r="T242" s="28" t="s">
        <v>63</v>
      </c>
      <c r="U242" s="28">
        <v>10</v>
      </c>
      <c r="V242" s="28">
        <v>19</v>
      </c>
      <c r="W242" s="38">
        <v>-1.18E-4</v>
      </c>
      <c r="X242" s="28">
        <v>5</v>
      </c>
      <c r="Y242" s="39">
        <v>-1.15E-4</v>
      </c>
      <c r="Z242" s="28" t="s">
        <v>65</v>
      </c>
    </row>
    <row r="243" spans="2:26" x14ac:dyDescent="0.2">
      <c r="B243" s="28" t="s">
        <v>330</v>
      </c>
      <c r="C243" s="28">
        <v>436</v>
      </c>
      <c r="D243" s="28" t="s">
        <v>127</v>
      </c>
      <c r="E243" s="28" t="s">
        <v>107</v>
      </c>
      <c r="F243" s="28" t="s">
        <v>378</v>
      </c>
      <c r="G243" s="28" t="s">
        <v>64</v>
      </c>
      <c r="H243" s="28">
        <v>60</v>
      </c>
      <c r="I243" s="28">
        <v>22</v>
      </c>
      <c r="J243" s="38">
        <v>-1.35E-4</v>
      </c>
      <c r="K243" s="28">
        <v>6</v>
      </c>
      <c r="L243" s="39">
        <v>-1.3100000000000001E-4</v>
      </c>
      <c r="M243" s="28" t="s">
        <v>65</v>
      </c>
      <c r="O243" s="28" t="s">
        <v>330</v>
      </c>
      <c r="P243" s="28">
        <v>436</v>
      </c>
      <c r="Q243" s="28" t="s">
        <v>127</v>
      </c>
      <c r="R243" s="28" t="s">
        <v>613</v>
      </c>
      <c r="S243" s="28" t="s">
        <v>378</v>
      </c>
      <c r="T243" s="28" t="s">
        <v>64</v>
      </c>
      <c r="U243" s="28">
        <v>10</v>
      </c>
      <c r="V243" s="28">
        <v>22</v>
      </c>
      <c r="W243" s="38">
        <v>-1.35E-4</v>
      </c>
      <c r="X243" s="28">
        <v>6</v>
      </c>
      <c r="Y243" s="39">
        <v>-1.3100000000000001E-4</v>
      </c>
      <c r="Z243" s="28" t="s">
        <v>65</v>
      </c>
    </row>
    <row r="244" spans="2:26" x14ac:dyDescent="0.2">
      <c r="B244" s="28" t="s">
        <v>379</v>
      </c>
      <c r="C244" s="28">
        <v>189</v>
      </c>
      <c r="D244" s="28" t="s">
        <v>127</v>
      </c>
      <c r="E244" s="28" t="s">
        <v>107</v>
      </c>
      <c r="F244" s="28" t="s">
        <v>380</v>
      </c>
      <c r="G244" s="28" t="s">
        <v>63</v>
      </c>
      <c r="H244" s="28">
        <v>60</v>
      </c>
      <c r="I244" s="28">
        <v>22</v>
      </c>
      <c r="J244" s="38">
        <v>-8.1000000000000004E-5</v>
      </c>
      <c r="K244" s="28">
        <v>6</v>
      </c>
      <c r="L244" s="39">
        <v>-8.0000000000000007E-5</v>
      </c>
      <c r="M244" s="28" t="s">
        <v>65</v>
      </c>
      <c r="O244" s="28" t="s">
        <v>379</v>
      </c>
      <c r="P244" s="28">
        <v>189</v>
      </c>
      <c r="Q244" s="28" t="s">
        <v>127</v>
      </c>
      <c r="R244" s="28" t="s">
        <v>613</v>
      </c>
      <c r="S244" s="28" t="s">
        <v>380</v>
      </c>
      <c r="T244" s="28" t="s">
        <v>63</v>
      </c>
      <c r="U244" s="28">
        <v>10</v>
      </c>
      <c r="V244" s="28">
        <v>22</v>
      </c>
      <c r="W244" s="38">
        <v>-8.2000000000000001E-5</v>
      </c>
      <c r="X244" s="28">
        <v>6</v>
      </c>
      <c r="Y244" s="39">
        <v>-8.0000000000000007E-5</v>
      </c>
      <c r="Z244" s="28" t="s">
        <v>65</v>
      </c>
    </row>
    <row r="245" spans="2:26" x14ac:dyDescent="0.2">
      <c r="B245" s="28" t="s">
        <v>379</v>
      </c>
      <c r="C245" s="28">
        <v>189</v>
      </c>
      <c r="D245" s="28" t="s">
        <v>127</v>
      </c>
      <c r="E245" s="28" t="s">
        <v>107</v>
      </c>
      <c r="F245" s="28" t="s">
        <v>381</v>
      </c>
      <c r="G245" s="28" t="s">
        <v>64</v>
      </c>
      <c r="H245" s="28">
        <v>60</v>
      </c>
      <c r="I245" s="28">
        <v>17</v>
      </c>
      <c r="J245" s="38">
        <v>-7.7999999999999999E-5</v>
      </c>
      <c r="K245" s="28">
        <v>10</v>
      </c>
      <c r="L245" s="39">
        <v>-7.7000000000000001E-5</v>
      </c>
      <c r="M245" s="28" t="s">
        <v>65</v>
      </c>
      <c r="O245" s="28" t="s">
        <v>379</v>
      </c>
      <c r="P245" s="28">
        <v>189</v>
      </c>
      <c r="Q245" s="28" t="s">
        <v>127</v>
      </c>
      <c r="R245" s="28" t="s">
        <v>613</v>
      </c>
      <c r="S245" s="28" t="s">
        <v>381</v>
      </c>
      <c r="T245" s="28" t="s">
        <v>64</v>
      </c>
      <c r="U245" s="28">
        <v>10</v>
      </c>
      <c r="V245" s="28">
        <v>17</v>
      </c>
      <c r="W245" s="38">
        <v>-7.7999999999999999E-5</v>
      </c>
      <c r="X245" s="28">
        <v>10</v>
      </c>
      <c r="Y245" s="39">
        <v>-7.7000000000000001E-5</v>
      </c>
      <c r="Z245" s="28" t="s">
        <v>65</v>
      </c>
    </row>
    <row r="246" spans="2:26" x14ac:dyDescent="0.2">
      <c r="B246" s="28" t="s">
        <v>379</v>
      </c>
      <c r="C246" s="28">
        <v>201</v>
      </c>
      <c r="D246" s="28" t="s">
        <v>128</v>
      </c>
      <c r="E246" s="28" t="s">
        <v>107</v>
      </c>
      <c r="F246" s="28" t="s">
        <v>382</v>
      </c>
      <c r="G246" s="28" t="s">
        <v>63</v>
      </c>
      <c r="H246" s="28">
        <v>60</v>
      </c>
      <c r="I246" s="28">
        <v>24</v>
      </c>
      <c r="J246" s="38">
        <v>-8.6000000000000003E-5</v>
      </c>
      <c r="K246" s="28">
        <v>6</v>
      </c>
      <c r="L246" s="39">
        <v>-8.6000000000000003E-5</v>
      </c>
      <c r="M246" s="28" t="s">
        <v>65</v>
      </c>
      <c r="O246" s="28" t="s">
        <v>379</v>
      </c>
      <c r="P246" s="28">
        <v>201</v>
      </c>
      <c r="Q246" s="28" t="s">
        <v>128</v>
      </c>
      <c r="R246" s="28" t="s">
        <v>613</v>
      </c>
      <c r="S246" s="28" t="s">
        <v>382</v>
      </c>
      <c r="T246" s="28" t="s">
        <v>63</v>
      </c>
      <c r="U246" s="28">
        <v>10</v>
      </c>
      <c r="V246" s="28">
        <v>24</v>
      </c>
      <c r="W246" s="38">
        <v>-8.6000000000000003E-5</v>
      </c>
      <c r="X246" s="28">
        <v>6</v>
      </c>
      <c r="Y246" s="39">
        <v>-8.6000000000000003E-5</v>
      </c>
      <c r="Z246" s="28" t="s">
        <v>65</v>
      </c>
    </row>
    <row r="247" spans="2:26" x14ac:dyDescent="0.2">
      <c r="B247" s="28" t="s">
        <v>379</v>
      </c>
      <c r="C247" s="28">
        <v>201</v>
      </c>
      <c r="D247" s="28" t="s">
        <v>128</v>
      </c>
      <c r="E247" s="28" t="s">
        <v>107</v>
      </c>
      <c r="F247" s="28" t="s">
        <v>383</v>
      </c>
      <c r="G247" s="28" t="s">
        <v>64</v>
      </c>
      <c r="H247" s="28">
        <v>60</v>
      </c>
      <c r="I247" s="28">
        <v>19</v>
      </c>
      <c r="J247" s="38">
        <v>-8.6000000000000003E-5</v>
      </c>
      <c r="K247" s="28">
        <v>9</v>
      </c>
      <c r="L247" s="39">
        <v>-8.6000000000000003E-5</v>
      </c>
      <c r="M247" s="28" t="s">
        <v>65</v>
      </c>
      <c r="O247" s="28" t="s">
        <v>379</v>
      </c>
      <c r="P247" s="28">
        <v>201</v>
      </c>
      <c r="Q247" s="28" t="s">
        <v>128</v>
      </c>
      <c r="R247" s="28" t="s">
        <v>613</v>
      </c>
      <c r="S247" s="28" t="s">
        <v>383</v>
      </c>
      <c r="T247" s="28" t="s">
        <v>64</v>
      </c>
      <c r="U247" s="28">
        <v>10</v>
      </c>
      <c r="V247" s="28">
        <v>19</v>
      </c>
      <c r="W247" s="38">
        <v>-8.6000000000000003E-5</v>
      </c>
      <c r="X247" s="28">
        <v>9</v>
      </c>
      <c r="Y247" s="39">
        <v>-8.6000000000000003E-5</v>
      </c>
      <c r="Z247" s="28" t="s">
        <v>65</v>
      </c>
    </row>
    <row r="248" spans="2:26" x14ac:dyDescent="0.2">
      <c r="B248" s="28" t="s">
        <v>379</v>
      </c>
      <c r="C248" s="28">
        <v>197</v>
      </c>
      <c r="D248" s="28" t="s">
        <v>129</v>
      </c>
      <c r="E248" s="28" t="s">
        <v>107</v>
      </c>
      <c r="F248" s="28" t="s">
        <v>384</v>
      </c>
      <c r="G248" s="28" t="s">
        <v>63</v>
      </c>
      <c r="H248" s="28">
        <v>60</v>
      </c>
      <c r="I248" s="28">
        <v>19</v>
      </c>
      <c r="J248" s="38">
        <v>-8.6000000000000003E-5</v>
      </c>
      <c r="K248" s="28">
        <v>7</v>
      </c>
      <c r="L248" s="39">
        <v>-8.5000000000000006E-5</v>
      </c>
      <c r="M248" s="28" t="s">
        <v>65</v>
      </c>
      <c r="O248" s="28" t="s">
        <v>379</v>
      </c>
      <c r="P248" s="28">
        <v>197</v>
      </c>
      <c r="Q248" s="28" t="s">
        <v>129</v>
      </c>
      <c r="R248" s="28" t="s">
        <v>613</v>
      </c>
      <c r="S248" s="28" t="s">
        <v>384</v>
      </c>
      <c r="T248" s="28" t="s">
        <v>63</v>
      </c>
      <c r="U248" s="28">
        <v>10</v>
      </c>
      <c r="V248" s="28">
        <v>19</v>
      </c>
      <c r="W248" s="38">
        <v>-8.6000000000000003E-5</v>
      </c>
      <c r="X248" s="28">
        <v>7</v>
      </c>
      <c r="Y248" s="39">
        <v>-8.5000000000000006E-5</v>
      </c>
      <c r="Z248" s="28" t="s">
        <v>65</v>
      </c>
    </row>
    <row r="249" spans="2:26" x14ac:dyDescent="0.2">
      <c r="B249" s="28" t="s">
        <v>379</v>
      </c>
      <c r="C249" s="28">
        <v>197</v>
      </c>
      <c r="D249" s="28" t="s">
        <v>129</v>
      </c>
      <c r="E249" s="28" t="s">
        <v>107</v>
      </c>
      <c r="F249" s="28" t="s">
        <v>385</v>
      </c>
      <c r="G249" s="28" t="s">
        <v>64</v>
      </c>
      <c r="H249" s="28">
        <v>60</v>
      </c>
      <c r="I249" s="28">
        <v>19</v>
      </c>
      <c r="J249" s="38">
        <v>-8.2999999999999998E-5</v>
      </c>
      <c r="K249" s="28">
        <v>12</v>
      </c>
      <c r="L249" s="39">
        <v>-8.2999999999999998E-5</v>
      </c>
      <c r="M249" s="28" t="s">
        <v>65</v>
      </c>
      <c r="O249" s="28" t="s">
        <v>379</v>
      </c>
      <c r="P249" s="28">
        <v>197</v>
      </c>
      <c r="Q249" s="28" t="s">
        <v>129</v>
      </c>
      <c r="R249" s="28" t="s">
        <v>613</v>
      </c>
      <c r="S249" s="28" t="s">
        <v>385</v>
      </c>
      <c r="T249" s="28" t="s">
        <v>64</v>
      </c>
      <c r="U249" s="28">
        <v>10</v>
      </c>
      <c r="V249" s="28">
        <v>19</v>
      </c>
      <c r="W249" s="38">
        <v>-8.2999999999999998E-5</v>
      </c>
      <c r="X249" s="28">
        <v>12</v>
      </c>
      <c r="Y249" s="39">
        <v>-8.2999999999999998E-5</v>
      </c>
      <c r="Z249" s="28" t="s">
        <v>65</v>
      </c>
    </row>
    <row r="250" spans="2:26" x14ac:dyDescent="0.2">
      <c r="B250" s="28" t="s">
        <v>379</v>
      </c>
      <c r="C250" s="28">
        <v>198</v>
      </c>
      <c r="D250" s="28" t="s">
        <v>129</v>
      </c>
      <c r="E250" s="28" t="s">
        <v>107</v>
      </c>
      <c r="F250" s="28" t="s">
        <v>386</v>
      </c>
      <c r="G250" s="28" t="s">
        <v>63</v>
      </c>
      <c r="H250" s="28">
        <v>60</v>
      </c>
      <c r="I250" s="28">
        <v>22</v>
      </c>
      <c r="J250" s="38">
        <v>-8.6000000000000003E-5</v>
      </c>
      <c r="K250" s="28">
        <v>7</v>
      </c>
      <c r="L250" s="39">
        <v>-8.6000000000000003E-5</v>
      </c>
      <c r="M250" s="28" t="s">
        <v>65</v>
      </c>
      <c r="O250" s="28" t="s">
        <v>379</v>
      </c>
      <c r="P250" s="28">
        <v>198</v>
      </c>
      <c r="Q250" s="28" t="s">
        <v>129</v>
      </c>
      <c r="R250" s="28" t="s">
        <v>613</v>
      </c>
      <c r="S250" s="28" t="s">
        <v>386</v>
      </c>
      <c r="T250" s="28" t="s">
        <v>63</v>
      </c>
      <c r="U250" s="28">
        <v>10</v>
      </c>
      <c r="V250" s="28">
        <v>19</v>
      </c>
      <c r="W250" s="38">
        <v>-8.6000000000000003E-5</v>
      </c>
      <c r="X250" s="28">
        <v>7</v>
      </c>
      <c r="Y250" s="39">
        <v>-8.6000000000000003E-5</v>
      </c>
      <c r="Z250" s="28" t="s">
        <v>65</v>
      </c>
    </row>
    <row r="251" spans="2:26" x14ac:dyDescent="0.2">
      <c r="B251" s="28" t="s">
        <v>379</v>
      </c>
      <c r="C251" s="28">
        <v>198</v>
      </c>
      <c r="D251" s="28" t="s">
        <v>129</v>
      </c>
      <c r="E251" s="28" t="s">
        <v>107</v>
      </c>
      <c r="F251" s="28" t="s">
        <v>387</v>
      </c>
      <c r="G251" s="28" t="s">
        <v>64</v>
      </c>
      <c r="H251" s="28">
        <v>60</v>
      </c>
      <c r="I251" s="28">
        <v>19</v>
      </c>
      <c r="J251" s="38">
        <v>-8.2999999999999998E-5</v>
      </c>
      <c r="K251" s="28">
        <v>7</v>
      </c>
      <c r="L251" s="39">
        <v>-8.2000000000000001E-5</v>
      </c>
      <c r="M251" s="28" t="s">
        <v>65</v>
      </c>
      <c r="O251" s="28" t="s">
        <v>379</v>
      </c>
      <c r="P251" s="28">
        <v>198</v>
      </c>
      <c r="Q251" s="28" t="s">
        <v>129</v>
      </c>
      <c r="R251" s="28" t="s">
        <v>613</v>
      </c>
      <c r="S251" s="28" t="s">
        <v>387</v>
      </c>
      <c r="T251" s="28" t="s">
        <v>64</v>
      </c>
      <c r="U251" s="28">
        <v>10</v>
      </c>
      <c r="V251" s="28">
        <v>19</v>
      </c>
      <c r="W251" s="38">
        <v>-8.2999999999999998E-5</v>
      </c>
      <c r="X251" s="28">
        <v>7</v>
      </c>
      <c r="Y251" s="39">
        <v>-8.2000000000000001E-5</v>
      </c>
      <c r="Z251" s="28" t="s">
        <v>65</v>
      </c>
    </row>
    <row r="252" spans="2:26" x14ac:dyDescent="0.2">
      <c r="B252" s="28" t="s">
        <v>379</v>
      </c>
      <c r="C252" s="28">
        <v>202</v>
      </c>
      <c r="D252" s="28" t="s">
        <v>128</v>
      </c>
      <c r="E252" s="28" t="s">
        <v>107</v>
      </c>
      <c r="F252" s="28" t="s">
        <v>388</v>
      </c>
      <c r="G252" s="28" t="s">
        <v>63</v>
      </c>
      <c r="H252" s="28">
        <v>60</v>
      </c>
      <c r="I252" s="28">
        <v>22</v>
      </c>
      <c r="J252" s="38">
        <v>-8.7000000000000001E-5</v>
      </c>
      <c r="K252" s="28">
        <v>6</v>
      </c>
      <c r="L252" s="39">
        <v>-8.7000000000000001E-5</v>
      </c>
      <c r="M252" s="28" t="s">
        <v>65</v>
      </c>
      <c r="O252" s="28" t="s">
        <v>379</v>
      </c>
      <c r="P252" s="28">
        <v>202</v>
      </c>
      <c r="Q252" s="28" t="s">
        <v>128</v>
      </c>
      <c r="R252" s="28" t="s">
        <v>613</v>
      </c>
      <c r="S252" s="28" t="s">
        <v>388</v>
      </c>
      <c r="T252" s="28" t="s">
        <v>63</v>
      </c>
      <c r="U252" s="28">
        <v>10</v>
      </c>
      <c r="V252" s="28">
        <v>22</v>
      </c>
      <c r="W252" s="38">
        <v>-8.7000000000000001E-5</v>
      </c>
      <c r="X252" s="28">
        <v>6</v>
      </c>
      <c r="Y252" s="39">
        <v>-8.7000000000000001E-5</v>
      </c>
      <c r="Z252" s="28" t="s">
        <v>65</v>
      </c>
    </row>
    <row r="253" spans="2:26" x14ac:dyDescent="0.2">
      <c r="B253" s="28" t="s">
        <v>379</v>
      </c>
      <c r="C253" s="28">
        <v>202</v>
      </c>
      <c r="D253" s="28" t="s">
        <v>128</v>
      </c>
      <c r="E253" s="28" t="s">
        <v>107</v>
      </c>
      <c r="F253" s="28" t="s">
        <v>389</v>
      </c>
      <c r="G253" s="28" t="s">
        <v>64</v>
      </c>
      <c r="H253" s="28">
        <v>60</v>
      </c>
      <c r="I253" s="28">
        <v>19</v>
      </c>
      <c r="J253" s="38">
        <v>-8.5000000000000006E-5</v>
      </c>
      <c r="K253" s="28">
        <v>6</v>
      </c>
      <c r="L253" s="39">
        <v>-8.5000000000000006E-5</v>
      </c>
      <c r="M253" s="28" t="s">
        <v>65</v>
      </c>
      <c r="O253" s="28" t="s">
        <v>379</v>
      </c>
      <c r="P253" s="28">
        <v>202</v>
      </c>
      <c r="Q253" s="28" t="s">
        <v>128</v>
      </c>
      <c r="R253" s="28" t="s">
        <v>613</v>
      </c>
      <c r="S253" s="28" t="s">
        <v>389</v>
      </c>
      <c r="T253" s="28" t="s">
        <v>64</v>
      </c>
      <c r="U253" s="28">
        <v>10</v>
      </c>
      <c r="V253" s="28">
        <v>19</v>
      </c>
      <c r="W253" s="38">
        <v>-8.5000000000000006E-5</v>
      </c>
      <c r="X253" s="28">
        <v>6</v>
      </c>
      <c r="Y253" s="39">
        <v>-8.5000000000000006E-5</v>
      </c>
      <c r="Z253" s="28" t="s">
        <v>65</v>
      </c>
    </row>
    <row r="254" spans="2:26" x14ac:dyDescent="0.2">
      <c r="B254" s="28" t="s">
        <v>379</v>
      </c>
      <c r="C254" s="28">
        <v>190</v>
      </c>
      <c r="D254" s="28" t="s">
        <v>127</v>
      </c>
      <c r="E254" s="28" t="s">
        <v>107</v>
      </c>
      <c r="F254" s="28" t="s">
        <v>390</v>
      </c>
      <c r="G254" s="28" t="s">
        <v>63</v>
      </c>
      <c r="H254" s="28">
        <v>60</v>
      </c>
      <c r="I254" s="28">
        <v>17</v>
      </c>
      <c r="J254" s="38">
        <v>-8.2000000000000001E-5</v>
      </c>
      <c r="K254" s="28">
        <v>10</v>
      </c>
      <c r="L254" s="39">
        <v>-8.1000000000000004E-5</v>
      </c>
      <c r="M254" s="28" t="s">
        <v>65</v>
      </c>
      <c r="O254" s="28" t="s">
        <v>379</v>
      </c>
      <c r="P254" s="28">
        <v>190</v>
      </c>
      <c r="Q254" s="28" t="s">
        <v>127</v>
      </c>
      <c r="R254" s="28" t="s">
        <v>613</v>
      </c>
      <c r="S254" s="28" t="s">
        <v>390</v>
      </c>
      <c r="T254" s="28" t="s">
        <v>63</v>
      </c>
      <c r="U254" s="28">
        <v>10</v>
      </c>
      <c r="V254" s="28">
        <v>17</v>
      </c>
      <c r="W254" s="38">
        <v>-8.2000000000000001E-5</v>
      </c>
      <c r="X254" s="28">
        <v>10</v>
      </c>
      <c r="Y254" s="39">
        <v>-8.1000000000000004E-5</v>
      </c>
      <c r="Z254" s="28" t="s">
        <v>65</v>
      </c>
    </row>
    <row r="255" spans="2:26" x14ac:dyDescent="0.2">
      <c r="B255" s="28" t="s">
        <v>379</v>
      </c>
      <c r="C255" s="28">
        <v>190</v>
      </c>
      <c r="D255" s="28" t="s">
        <v>127</v>
      </c>
      <c r="E255" s="28" t="s">
        <v>107</v>
      </c>
      <c r="F255" s="28" t="s">
        <v>391</v>
      </c>
      <c r="G255" s="28" t="s">
        <v>64</v>
      </c>
      <c r="H255" s="28">
        <v>60</v>
      </c>
      <c r="I255" s="28">
        <v>22</v>
      </c>
      <c r="J255" s="38">
        <v>-7.7000000000000001E-5</v>
      </c>
      <c r="K255" s="28">
        <v>6</v>
      </c>
      <c r="L255" s="39">
        <v>-7.6000000000000004E-5</v>
      </c>
      <c r="M255" s="28" t="s">
        <v>65</v>
      </c>
      <c r="O255" s="28" t="s">
        <v>379</v>
      </c>
      <c r="P255" s="28">
        <v>190</v>
      </c>
      <c r="Q255" s="28" t="s">
        <v>127</v>
      </c>
      <c r="R255" s="28" t="s">
        <v>613</v>
      </c>
      <c r="S255" s="28" t="s">
        <v>391</v>
      </c>
      <c r="T255" s="28" t="s">
        <v>64</v>
      </c>
      <c r="U255" s="28">
        <v>10</v>
      </c>
      <c r="V255" s="28">
        <v>22</v>
      </c>
      <c r="W255" s="38">
        <v>-7.7000000000000001E-5</v>
      </c>
      <c r="X255" s="28">
        <v>6</v>
      </c>
      <c r="Y255" s="39">
        <v>-7.6000000000000004E-5</v>
      </c>
      <c r="Z255" s="28" t="s">
        <v>65</v>
      </c>
    </row>
    <row r="256" spans="2:26" x14ac:dyDescent="0.2">
      <c r="B256" s="28" t="s">
        <v>379</v>
      </c>
      <c r="C256" s="28">
        <v>206</v>
      </c>
      <c r="D256" s="28" t="s">
        <v>128</v>
      </c>
      <c r="E256" s="28" t="s">
        <v>107</v>
      </c>
      <c r="F256" s="28" t="s">
        <v>392</v>
      </c>
      <c r="G256" s="28" t="s">
        <v>63</v>
      </c>
      <c r="H256" s="28">
        <v>60</v>
      </c>
      <c r="I256" s="28">
        <v>26</v>
      </c>
      <c r="J256" s="38">
        <v>-1.55E-4</v>
      </c>
      <c r="K256" s="28">
        <v>1</v>
      </c>
      <c r="L256" s="39">
        <v>-1.5300000000000001E-4</v>
      </c>
      <c r="M256" s="28" t="s">
        <v>65</v>
      </c>
      <c r="O256" s="28" t="s">
        <v>379</v>
      </c>
      <c r="P256" s="28">
        <v>206</v>
      </c>
      <c r="Q256" s="28" t="s">
        <v>128</v>
      </c>
      <c r="R256" s="28" t="s">
        <v>613</v>
      </c>
      <c r="S256" s="28" t="s">
        <v>392</v>
      </c>
      <c r="T256" s="28" t="s">
        <v>63</v>
      </c>
      <c r="U256" s="28">
        <v>10</v>
      </c>
      <c r="V256" s="28">
        <v>26</v>
      </c>
      <c r="W256" s="38">
        <v>-1.55E-4</v>
      </c>
      <c r="X256" s="28">
        <v>1</v>
      </c>
      <c r="Y256" s="39">
        <v>-1.5300000000000001E-4</v>
      </c>
      <c r="Z256" s="28" t="s">
        <v>65</v>
      </c>
    </row>
    <row r="257" spans="2:26" x14ac:dyDescent="0.2">
      <c r="B257" s="28" t="s">
        <v>379</v>
      </c>
      <c r="C257" s="28">
        <v>206</v>
      </c>
      <c r="D257" s="28" t="s">
        <v>128</v>
      </c>
      <c r="E257" s="28" t="s">
        <v>107</v>
      </c>
      <c r="F257" s="28" t="s">
        <v>393</v>
      </c>
      <c r="G257" s="28" t="s">
        <v>64</v>
      </c>
      <c r="H257" s="28">
        <v>60</v>
      </c>
      <c r="I257" s="28">
        <v>19</v>
      </c>
      <c r="J257" s="38">
        <v>-1.46E-4</v>
      </c>
      <c r="K257" s="28">
        <v>10</v>
      </c>
      <c r="L257" s="39">
        <v>-1.44E-4</v>
      </c>
      <c r="M257" s="28" t="s">
        <v>65</v>
      </c>
      <c r="O257" s="28" t="s">
        <v>379</v>
      </c>
      <c r="P257" s="28">
        <v>206</v>
      </c>
      <c r="Q257" s="28" t="s">
        <v>128</v>
      </c>
      <c r="R257" s="28" t="s">
        <v>613</v>
      </c>
      <c r="S257" s="28" t="s">
        <v>393</v>
      </c>
      <c r="T257" s="28" t="s">
        <v>64</v>
      </c>
      <c r="U257" s="28">
        <v>10</v>
      </c>
      <c r="V257" s="28">
        <v>19</v>
      </c>
      <c r="W257" s="38">
        <v>-1.46E-4</v>
      </c>
      <c r="X257" s="28">
        <v>10</v>
      </c>
      <c r="Y257" s="39">
        <v>-1.44E-4</v>
      </c>
      <c r="Z257" s="28" t="s">
        <v>65</v>
      </c>
    </row>
    <row r="258" spans="2:26" x14ac:dyDescent="0.2">
      <c r="B258" s="28" t="s">
        <v>379</v>
      </c>
      <c r="C258" s="28">
        <v>191</v>
      </c>
      <c r="D258" s="28" t="s">
        <v>129</v>
      </c>
      <c r="E258" s="28" t="s">
        <v>107</v>
      </c>
      <c r="F258" s="28" t="s">
        <v>394</v>
      </c>
      <c r="G258" s="28" t="s">
        <v>63</v>
      </c>
      <c r="H258" s="28">
        <v>60</v>
      </c>
      <c r="I258" s="28">
        <v>26</v>
      </c>
      <c r="J258" s="38">
        <v>-1.9000000000000001E-4</v>
      </c>
      <c r="K258" s="28">
        <v>1</v>
      </c>
      <c r="L258" s="39">
        <v>-1.8599999999999999E-4</v>
      </c>
      <c r="M258" s="28" t="s">
        <v>65</v>
      </c>
      <c r="O258" s="28" t="s">
        <v>379</v>
      </c>
      <c r="P258" s="28">
        <v>191</v>
      </c>
      <c r="Q258" s="28" t="s">
        <v>129</v>
      </c>
      <c r="R258" s="28" t="s">
        <v>613</v>
      </c>
      <c r="S258" s="28" t="s">
        <v>394</v>
      </c>
      <c r="T258" s="28" t="s">
        <v>63</v>
      </c>
      <c r="U258" s="28">
        <v>10</v>
      </c>
      <c r="V258" s="28">
        <v>26</v>
      </c>
      <c r="W258" s="38">
        <v>-1.9000000000000001E-4</v>
      </c>
      <c r="X258" s="28">
        <v>1</v>
      </c>
      <c r="Y258" s="39">
        <v>-1.8599999999999999E-4</v>
      </c>
      <c r="Z258" s="28" t="s">
        <v>65</v>
      </c>
    </row>
    <row r="259" spans="2:26" x14ac:dyDescent="0.2">
      <c r="B259" s="28" t="s">
        <v>379</v>
      </c>
      <c r="C259" s="28">
        <v>191</v>
      </c>
      <c r="D259" s="28" t="s">
        <v>129</v>
      </c>
      <c r="E259" s="28" t="s">
        <v>107</v>
      </c>
      <c r="F259" s="28" t="s">
        <v>395</v>
      </c>
      <c r="G259" s="28" t="s">
        <v>64</v>
      </c>
      <c r="H259" s="28">
        <v>60</v>
      </c>
      <c r="I259" s="28">
        <v>19</v>
      </c>
      <c r="J259" s="38">
        <v>-1.8000000000000001E-4</v>
      </c>
      <c r="K259" s="28">
        <v>11</v>
      </c>
      <c r="L259" s="39">
        <v>-1.7699999999999999E-4</v>
      </c>
      <c r="M259" s="28" t="s">
        <v>65</v>
      </c>
      <c r="O259" s="28" t="s">
        <v>379</v>
      </c>
      <c r="P259" s="28">
        <v>191</v>
      </c>
      <c r="Q259" s="28" t="s">
        <v>129</v>
      </c>
      <c r="R259" s="28" t="s">
        <v>613</v>
      </c>
      <c r="S259" s="28" t="s">
        <v>395</v>
      </c>
      <c r="T259" s="28" t="s">
        <v>64</v>
      </c>
      <c r="U259" s="28">
        <v>10</v>
      </c>
      <c r="V259" s="28">
        <v>19</v>
      </c>
      <c r="W259" s="38">
        <v>-1.8000000000000001E-4</v>
      </c>
      <c r="X259" s="28">
        <v>11</v>
      </c>
      <c r="Y259" s="39">
        <v>-1.7699999999999999E-4</v>
      </c>
      <c r="Z259" s="28" t="s">
        <v>65</v>
      </c>
    </row>
    <row r="260" spans="2:26" x14ac:dyDescent="0.2">
      <c r="B260" s="28" t="s">
        <v>379</v>
      </c>
      <c r="C260" s="28">
        <v>209</v>
      </c>
      <c r="D260" s="28" t="s">
        <v>128</v>
      </c>
      <c r="E260" s="28" t="s">
        <v>107</v>
      </c>
      <c r="F260" s="28" t="s">
        <v>396</v>
      </c>
      <c r="G260" s="28" t="s">
        <v>63</v>
      </c>
      <c r="H260" s="28">
        <v>60</v>
      </c>
      <c r="I260" s="28">
        <v>26</v>
      </c>
      <c r="J260" s="38">
        <v>-1.8699999999999999E-4</v>
      </c>
      <c r="K260" s="28">
        <v>1</v>
      </c>
      <c r="L260" s="39">
        <v>-1.85E-4</v>
      </c>
      <c r="M260" s="28" t="s">
        <v>65</v>
      </c>
      <c r="O260" s="28" t="s">
        <v>379</v>
      </c>
      <c r="P260" s="28">
        <v>209</v>
      </c>
      <c r="Q260" s="28" t="s">
        <v>128</v>
      </c>
      <c r="R260" s="28" t="s">
        <v>613</v>
      </c>
      <c r="S260" s="28" t="s">
        <v>396</v>
      </c>
      <c r="T260" s="28" t="s">
        <v>63</v>
      </c>
      <c r="U260" s="28">
        <v>10</v>
      </c>
      <c r="V260" s="28">
        <v>26</v>
      </c>
      <c r="W260" s="38">
        <v>-1.8699999999999999E-4</v>
      </c>
      <c r="X260" s="28">
        <v>1</v>
      </c>
      <c r="Y260" s="39">
        <v>-1.85E-4</v>
      </c>
      <c r="Z260" s="28" t="s">
        <v>65</v>
      </c>
    </row>
    <row r="261" spans="2:26" x14ac:dyDescent="0.2">
      <c r="B261" s="28" t="s">
        <v>379</v>
      </c>
      <c r="C261" s="28">
        <v>209</v>
      </c>
      <c r="D261" s="28" t="s">
        <v>128</v>
      </c>
      <c r="E261" s="28" t="s">
        <v>107</v>
      </c>
      <c r="F261" s="28" t="s">
        <v>397</v>
      </c>
      <c r="G261" s="28" t="s">
        <v>64</v>
      </c>
      <c r="H261" s="28">
        <v>60</v>
      </c>
      <c r="I261" s="28">
        <v>19</v>
      </c>
      <c r="J261" s="38">
        <v>-1.7899999999999999E-4</v>
      </c>
      <c r="K261" s="28">
        <v>8</v>
      </c>
      <c r="L261" s="39">
        <v>-1.7699999999999999E-4</v>
      </c>
      <c r="M261" s="28" t="s">
        <v>65</v>
      </c>
      <c r="O261" s="28" t="s">
        <v>379</v>
      </c>
      <c r="P261" s="28">
        <v>209</v>
      </c>
      <c r="Q261" s="28" t="s">
        <v>128</v>
      </c>
      <c r="R261" s="28" t="s">
        <v>613</v>
      </c>
      <c r="S261" s="28" t="s">
        <v>397</v>
      </c>
      <c r="T261" s="28" t="s">
        <v>64</v>
      </c>
      <c r="U261" s="28">
        <v>10</v>
      </c>
      <c r="V261" s="28">
        <v>19</v>
      </c>
      <c r="W261" s="38">
        <v>-1.7899999999999999E-4</v>
      </c>
      <c r="X261" s="28">
        <v>7</v>
      </c>
      <c r="Y261" s="39">
        <v>-1.7699999999999999E-4</v>
      </c>
      <c r="Z261" s="28" t="s">
        <v>65</v>
      </c>
    </row>
    <row r="262" spans="2:26" x14ac:dyDescent="0.2">
      <c r="B262" s="28" t="s">
        <v>379</v>
      </c>
      <c r="C262" s="28">
        <v>210</v>
      </c>
      <c r="D262" s="28" t="s">
        <v>128</v>
      </c>
      <c r="E262" s="28" t="s">
        <v>107</v>
      </c>
      <c r="F262" s="28" t="s">
        <v>398</v>
      </c>
      <c r="G262" s="28" t="s">
        <v>63</v>
      </c>
      <c r="H262" s="28">
        <v>60</v>
      </c>
      <c r="I262" s="28">
        <v>21</v>
      </c>
      <c r="J262" s="38">
        <v>-1.8699999999999999E-4</v>
      </c>
      <c r="K262" s="28">
        <v>3</v>
      </c>
      <c r="L262" s="39">
        <v>-1.85E-4</v>
      </c>
      <c r="M262" s="28" t="s">
        <v>65</v>
      </c>
      <c r="O262" s="28" t="s">
        <v>379</v>
      </c>
      <c r="P262" s="28">
        <v>210</v>
      </c>
      <c r="Q262" s="28" t="s">
        <v>128</v>
      </c>
      <c r="R262" s="28" t="s">
        <v>613</v>
      </c>
      <c r="S262" s="28" t="s">
        <v>398</v>
      </c>
      <c r="T262" s="28" t="s">
        <v>63</v>
      </c>
      <c r="U262" s="28">
        <v>10</v>
      </c>
      <c r="V262" s="28">
        <v>21</v>
      </c>
      <c r="W262" s="38">
        <v>-1.8699999999999999E-4</v>
      </c>
      <c r="X262" s="28">
        <v>3</v>
      </c>
      <c r="Y262" s="39">
        <v>-1.85E-4</v>
      </c>
      <c r="Z262" s="28" t="s">
        <v>65</v>
      </c>
    </row>
    <row r="263" spans="2:26" x14ac:dyDescent="0.2">
      <c r="B263" s="28" t="s">
        <v>379</v>
      </c>
      <c r="C263" s="28">
        <v>210</v>
      </c>
      <c r="D263" s="28" t="s">
        <v>128</v>
      </c>
      <c r="E263" s="28" t="s">
        <v>107</v>
      </c>
      <c r="F263" s="28" t="s">
        <v>399</v>
      </c>
      <c r="G263" s="28" t="s">
        <v>64</v>
      </c>
      <c r="H263" s="28">
        <v>60</v>
      </c>
      <c r="I263" s="28">
        <v>19</v>
      </c>
      <c r="J263" s="38">
        <v>-1.7799999999999999E-4</v>
      </c>
      <c r="K263" s="28">
        <v>6</v>
      </c>
      <c r="L263" s="39">
        <v>-1.7699999999999999E-4</v>
      </c>
      <c r="M263" s="28" t="s">
        <v>65</v>
      </c>
      <c r="O263" s="28" t="s">
        <v>379</v>
      </c>
      <c r="P263" s="28">
        <v>210</v>
      </c>
      <c r="Q263" s="28" t="s">
        <v>128</v>
      </c>
      <c r="R263" s="28" t="s">
        <v>613</v>
      </c>
      <c r="S263" s="28" t="s">
        <v>399</v>
      </c>
      <c r="T263" s="28" t="s">
        <v>64</v>
      </c>
      <c r="U263" s="28">
        <v>10</v>
      </c>
      <c r="V263" s="28">
        <v>19</v>
      </c>
      <c r="W263" s="38">
        <v>-1.7799999999999999E-4</v>
      </c>
      <c r="X263" s="28">
        <v>6</v>
      </c>
      <c r="Y263" s="39">
        <v>-1.7699999999999999E-4</v>
      </c>
      <c r="Z263" s="28" t="s">
        <v>65</v>
      </c>
    </row>
    <row r="264" spans="2:26" x14ac:dyDescent="0.2">
      <c r="B264" s="28" t="s">
        <v>379</v>
      </c>
      <c r="C264" s="28">
        <v>193</v>
      </c>
      <c r="D264" s="28" t="s">
        <v>129</v>
      </c>
      <c r="E264" s="28" t="s">
        <v>107</v>
      </c>
      <c r="F264" s="28" t="s">
        <v>400</v>
      </c>
      <c r="G264" s="28" t="s">
        <v>63</v>
      </c>
      <c r="H264" s="28">
        <v>60</v>
      </c>
      <c r="I264" s="28">
        <v>21</v>
      </c>
      <c r="J264" s="38">
        <v>-1.9000000000000001E-4</v>
      </c>
      <c r="K264" s="28">
        <v>3</v>
      </c>
      <c r="L264" s="39">
        <v>-1.8699999999999999E-4</v>
      </c>
      <c r="M264" s="28" t="s">
        <v>65</v>
      </c>
      <c r="O264" s="28" t="s">
        <v>379</v>
      </c>
      <c r="P264" s="28">
        <v>193</v>
      </c>
      <c r="Q264" s="28" t="s">
        <v>129</v>
      </c>
      <c r="R264" s="28" t="s">
        <v>613</v>
      </c>
      <c r="S264" s="28" t="s">
        <v>400</v>
      </c>
      <c r="T264" s="28" t="s">
        <v>63</v>
      </c>
      <c r="U264" s="28">
        <v>10</v>
      </c>
      <c r="V264" s="28">
        <v>21</v>
      </c>
      <c r="W264" s="38">
        <v>-1.9000000000000001E-4</v>
      </c>
      <c r="X264" s="28">
        <v>4</v>
      </c>
      <c r="Y264" s="39">
        <v>-1.8699999999999999E-4</v>
      </c>
      <c r="Z264" s="28" t="s">
        <v>65</v>
      </c>
    </row>
    <row r="265" spans="2:26" x14ac:dyDescent="0.2">
      <c r="B265" s="28" t="s">
        <v>379</v>
      </c>
      <c r="C265" s="28">
        <v>193</v>
      </c>
      <c r="D265" s="28" t="s">
        <v>129</v>
      </c>
      <c r="E265" s="28" t="s">
        <v>107</v>
      </c>
      <c r="F265" s="28" t="s">
        <v>401</v>
      </c>
      <c r="G265" s="28" t="s">
        <v>64</v>
      </c>
      <c r="H265" s="28">
        <v>60</v>
      </c>
      <c r="I265" s="28">
        <v>22</v>
      </c>
      <c r="J265" s="38">
        <v>-1.7899999999999999E-4</v>
      </c>
      <c r="K265" s="28">
        <v>7</v>
      </c>
      <c r="L265" s="39">
        <v>-1.76E-4</v>
      </c>
      <c r="M265" s="28" t="s">
        <v>65</v>
      </c>
      <c r="O265" s="28" t="s">
        <v>379</v>
      </c>
      <c r="P265" s="28">
        <v>193</v>
      </c>
      <c r="Q265" s="28" t="s">
        <v>129</v>
      </c>
      <c r="R265" s="28" t="s">
        <v>613</v>
      </c>
      <c r="S265" s="28" t="s">
        <v>401</v>
      </c>
      <c r="T265" s="28" t="s">
        <v>64</v>
      </c>
      <c r="U265" s="28">
        <v>10</v>
      </c>
      <c r="V265" s="28">
        <v>22</v>
      </c>
      <c r="W265" s="38">
        <v>-1.7899999999999999E-4</v>
      </c>
      <c r="X265" s="28">
        <v>7</v>
      </c>
      <c r="Y265" s="39">
        <v>-1.76E-4</v>
      </c>
      <c r="Z265" s="28" t="s">
        <v>65</v>
      </c>
    </row>
    <row r="266" spans="2:26" x14ac:dyDescent="0.2">
      <c r="B266" s="28" t="s">
        <v>379</v>
      </c>
      <c r="C266" s="28">
        <v>204</v>
      </c>
      <c r="D266" s="28" t="s">
        <v>128</v>
      </c>
      <c r="E266" s="28" t="s">
        <v>107</v>
      </c>
      <c r="F266" s="28" t="s">
        <v>402</v>
      </c>
      <c r="G266" s="28" t="s">
        <v>63</v>
      </c>
      <c r="H266" s="28">
        <v>60</v>
      </c>
      <c r="I266" s="28">
        <v>21</v>
      </c>
      <c r="J266" s="38">
        <v>-1.6000000000000001E-4</v>
      </c>
      <c r="K266" s="28">
        <v>5</v>
      </c>
      <c r="L266" s="39">
        <v>-1.5699999999999999E-4</v>
      </c>
      <c r="M266" s="28" t="s">
        <v>65</v>
      </c>
      <c r="O266" s="28" t="s">
        <v>379</v>
      </c>
      <c r="P266" s="28">
        <v>204</v>
      </c>
      <c r="Q266" s="28" t="s">
        <v>128</v>
      </c>
      <c r="R266" s="28" t="s">
        <v>613</v>
      </c>
      <c r="S266" s="28" t="s">
        <v>402</v>
      </c>
      <c r="T266" s="28" t="s">
        <v>63</v>
      </c>
      <c r="U266" s="28">
        <v>10</v>
      </c>
      <c r="V266" s="28">
        <v>21</v>
      </c>
      <c r="W266" s="38">
        <v>-1.6000000000000001E-4</v>
      </c>
      <c r="X266" s="28">
        <v>5</v>
      </c>
      <c r="Y266" s="39">
        <v>-1.5699999999999999E-4</v>
      </c>
      <c r="Z266" s="28" t="s">
        <v>65</v>
      </c>
    </row>
    <row r="267" spans="2:26" x14ac:dyDescent="0.2">
      <c r="B267" s="28" t="s">
        <v>379</v>
      </c>
      <c r="C267" s="28">
        <v>204</v>
      </c>
      <c r="D267" s="28" t="s">
        <v>128</v>
      </c>
      <c r="E267" s="28" t="s">
        <v>107</v>
      </c>
      <c r="F267" s="28" t="s">
        <v>403</v>
      </c>
      <c r="G267" s="28" t="s">
        <v>64</v>
      </c>
      <c r="H267" s="28">
        <v>60</v>
      </c>
      <c r="I267" s="28">
        <v>24</v>
      </c>
      <c r="J267" s="38">
        <v>-1.45E-4</v>
      </c>
      <c r="K267" s="28">
        <v>6</v>
      </c>
      <c r="L267" s="39">
        <v>-1.4300000000000001E-4</v>
      </c>
      <c r="M267" s="28" t="s">
        <v>65</v>
      </c>
      <c r="O267" s="28" t="s">
        <v>379</v>
      </c>
      <c r="P267" s="28">
        <v>204</v>
      </c>
      <c r="Q267" s="28" t="s">
        <v>128</v>
      </c>
      <c r="R267" s="28" t="s">
        <v>613</v>
      </c>
      <c r="S267" s="28" t="s">
        <v>403</v>
      </c>
      <c r="T267" s="28" t="s">
        <v>64</v>
      </c>
      <c r="U267" s="28">
        <v>10</v>
      </c>
      <c r="V267" s="28">
        <v>24</v>
      </c>
      <c r="W267" s="38">
        <v>-1.45E-4</v>
      </c>
      <c r="X267" s="28">
        <v>6</v>
      </c>
      <c r="Y267" s="39">
        <v>-1.4300000000000001E-4</v>
      </c>
      <c r="Z267" s="28" t="s">
        <v>65</v>
      </c>
    </row>
    <row r="268" spans="2:26" x14ac:dyDescent="0.2">
      <c r="B268" s="28" t="s">
        <v>379</v>
      </c>
      <c r="C268" s="28">
        <v>205</v>
      </c>
      <c r="D268" s="28" t="s">
        <v>128</v>
      </c>
      <c r="E268" s="28" t="s">
        <v>107</v>
      </c>
      <c r="F268" s="28" t="s">
        <v>404</v>
      </c>
      <c r="G268" s="28" t="s">
        <v>63</v>
      </c>
      <c r="H268" s="28">
        <v>60</v>
      </c>
      <c r="I268" s="28">
        <v>26</v>
      </c>
      <c r="J268" s="38">
        <v>-1.56E-4</v>
      </c>
      <c r="K268" s="28">
        <v>1</v>
      </c>
      <c r="L268" s="39">
        <v>-1.5300000000000001E-4</v>
      </c>
      <c r="M268" s="28" t="s">
        <v>65</v>
      </c>
      <c r="O268" s="28" t="s">
        <v>379</v>
      </c>
      <c r="P268" s="28">
        <v>205</v>
      </c>
      <c r="Q268" s="28" t="s">
        <v>128</v>
      </c>
      <c r="R268" s="28" t="s">
        <v>613</v>
      </c>
      <c r="S268" s="28" t="s">
        <v>404</v>
      </c>
      <c r="T268" s="28" t="s">
        <v>63</v>
      </c>
      <c r="U268" s="28">
        <v>10</v>
      </c>
      <c r="V268" s="28">
        <v>26</v>
      </c>
      <c r="W268" s="38">
        <v>-1.56E-4</v>
      </c>
      <c r="X268" s="28">
        <v>1</v>
      </c>
      <c r="Y268" s="39">
        <v>-1.5300000000000001E-4</v>
      </c>
      <c r="Z268" s="28" t="s">
        <v>65</v>
      </c>
    </row>
    <row r="269" spans="2:26" x14ac:dyDescent="0.2">
      <c r="B269" s="28" t="s">
        <v>379</v>
      </c>
      <c r="C269" s="28">
        <v>205</v>
      </c>
      <c r="D269" s="28" t="s">
        <v>128</v>
      </c>
      <c r="E269" s="28" t="s">
        <v>107</v>
      </c>
      <c r="F269" s="28" t="s">
        <v>405</v>
      </c>
      <c r="G269" s="28" t="s">
        <v>64</v>
      </c>
      <c r="H269" s="28">
        <v>60</v>
      </c>
      <c r="I269" s="28">
        <v>19</v>
      </c>
      <c r="J269" s="38">
        <v>-1.46E-4</v>
      </c>
      <c r="K269" s="28">
        <v>10</v>
      </c>
      <c r="L269" s="39">
        <v>-1.44E-4</v>
      </c>
      <c r="M269" s="28" t="s">
        <v>65</v>
      </c>
      <c r="O269" s="28" t="s">
        <v>379</v>
      </c>
      <c r="P269" s="28">
        <v>205</v>
      </c>
      <c r="Q269" s="28" t="s">
        <v>128</v>
      </c>
      <c r="R269" s="28" t="s">
        <v>613</v>
      </c>
      <c r="S269" s="28" t="s">
        <v>405</v>
      </c>
      <c r="T269" s="28" t="s">
        <v>64</v>
      </c>
      <c r="U269" s="28">
        <v>10</v>
      </c>
      <c r="V269" s="28">
        <v>19</v>
      </c>
      <c r="W269" s="38">
        <v>-1.46E-4</v>
      </c>
      <c r="X269" s="28">
        <v>10</v>
      </c>
      <c r="Y269" s="39">
        <v>-1.44E-4</v>
      </c>
      <c r="Z269" s="28" t="s">
        <v>65</v>
      </c>
    </row>
    <row r="270" spans="2:26" x14ac:dyDescent="0.2">
      <c r="B270" s="28" t="s">
        <v>379</v>
      </c>
      <c r="C270" s="28">
        <v>192</v>
      </c>
      <c r="D270" s="28" t="s">
        <v>129</v>
      </c>
      <c r="E270" s="28" t="s">
        <v>107</v>
      </c>
      <c r="F270" s="28" t="s">
        <v>406</v>
      </c>
      <c r="G270" s="28" t="s">
        <v>63</v>
      </c>
      <c r="H270" s="28">
        <v>60</v>
      </c>
      <c r="I270" s="28">
        <v>26</v>
      </c>
      <c r="J270" s="38">
        <v>-1.9100000000000001E-4</v>
      </c>
      <c r="K270" s="28">
        <v>1</v>
      </c>
      <c r="L270" s="39">
        <v>-1.8799999999999999E-4</v>
      </c>
      <c r="M270" s="28" t="s">
        <v>65</v>
      </c>
      <c r="O270" s="28" t="s">
        <v>379</v>
      </c>
      <c r="P270" s="28">
        <v>192</v>
      </c>
      <c r="Q270" s="28" t="s">
        <v>129</v>
      </c>
      <c r="R270" s="28" t="s">
        <v>613</v>
      </c>
      <c r="S270" s="28" t="s">
        <v>406</v>
      </c>
      <c r="T270" s="28" t="s">
        <v>63</v>
      </c>
      <c r="U270" s="28">
        <v>10</v>
      </c>
      <c r="V270" s="28">
        <v>26</v>
      </c>
      <c r="W270" s="38">
        <v>-1.9100000000000001E-4</v>
      </c>
      <c r="X270" s="28">
        <v>1</v>
      </c>
      <c r="Y270" s="39">
        <v>-1.8799999999999999E-4</v>
      </c>
      <c r="Z270" s="28" t="s">
        <v>65</v>
      </c>
    </row>
    <row r="271" spans="2:26" x14ac:dyDescent="0.2">
      <c r="B271" s="28" t="s">
        <v>379</v>
      </c>
      <c r="C271" s="28">
        <v>192</v>
      </c>
      <c r="D271" s="28" t="s">
        <v>129</v>
      </c>
      <c r="E271" s="28" t="s">
        <v>107</v>
      </c>
      <c r="F271" s="28" t="s">
        <v>407</v>
      </c>
      <c r="G271" s="28" t="s">
        <v>64</v>
      </c>
      <c r="H271" s="28">
        <v>60</v>
      </c>
      <c r="I271" s="28">
        <v>19</v>
      </c>
      <c r="J271" s="38">
        <v>-1.8100000000000001E-4</v>
      </c>
      <c r="K271" s="28">
        <v>11</v>
      </c>
      <c r="L271" s="39">
        <v>-1.7799999999999999E-4</v>
      </c>
      <c r="M271" s="28" t="s">
        <v>65</v>
      </c>
      <c r="O271" s="28" t="s">
        <v>379</v>
      </c>
      <c r="P271" s="28">
        <v>192</v>
      </c>
      <c r="Q271" s="28" t="s">
        <v>129</v>
      </c>
      <c r="R271" s="28" t="s">
        <v>613</v>
      </c>
      <c r="S271" s="28" t="s">
        <v>407</v>
      </c>
      <c r="T271" s="28" t="s">
        <v>64</v>
      </c>
      <c r="U271" s="28">
        <v>10</v>
      </c>
      <c r="V271" s="28">
        <v>19</v>
      </c>
      <c r="W271" s="38">
        <v>-1.8100000000000001E-4</v>
      </c>
      <c r="X271" s="28">
        <v>11</v>
      </c>
      <c r="Y271" s="39">
        <v>-1.7799999999999999E-4</v>
      </c>
      <c r="Z271" s="28" t="s">
        <v>65</v>
      </c>
    </row>
    <row r="272" spans="2:26" x14ac:dyDescent="0.2">
      <c r="B272" s="28" t="s">
        <v>379</v>
      </c>
      <c r="C272" s="28">
        <v>207</v>
      </c>
      <c r="D272" s="28" t="s">
        <v>128</v>
      </c>
      <c r="E272" s="28" t="s">
        <v>107</v>
      </c>
      <c r="F272" s="28" t="s">
        <v>408</v>
      </c>
      <c r="G272" s="28" t="s">
        <v>63</v>
      </c>
      <c r="H272" s="28">
        <v>60</v>
      </c>
      <c r="I272" s="28">
        <v>26</v>
      </c>
      <c r="J272" s="38">
        <v>-1.9000000000000001E-4</v>
      </c>
      <c r="K272" s="28">
        <v>1</v>
      </c>
      <c r="L272" s="39">
        <v>-1.8799999999999999E-4</v>
      </c>
      <c r="M272" s="28" t="s">
        <v>65</v>
      </c>
      <c r="O272" s="28" t="s">
        <v>379</v>
      </c>
      <c r="P272" s="28">
        <v>207</v>
      </c>
      <c r="Q272" s="28" t="s">
        <v>128</v>
      </c>
      <c r="R272" s="28" t="s">
        <v>613</v>
      </c>
      <c r="S272" s="28" t="s">
        <v>408</v>
      </c>
      <c r="T272" s="28" t="s">
        <v>63</v>
      </c>
      <c r="U272" s="28">
        <v>10</v>
      </c>
      <c r="V272" s="28">
        <v>26</v>
      </c>
      <c r="W272" s="38">
        <v>-1.9000000000000001E-4</v>
      </c>
      <c r="X272" s="28">
        <v>1</v>
      </c>
      <c r="Y272" s="39">
        <v>-1.8799999999999999E-4</v>
      </c>
      <c r="Z272" s="28" t="s">
        <v>65</v>
      </c>
    </row>
    <row r="273" spans="2:26" x14ac:dyDescent="0.2">
      <c r="B273" s="28" t="s">
        <v>379</v>
      </c>
      <c r="C273" s="28">
        <v>207</v>
      </c>
      <c r="D273" s="28" t="s">
        <v>128</v>
      </c>
      <c r="E273" s="28" t="s">
        <v>107</v>
      </c>
      <c r="F273" s="28" t="s">
        <v>409</v>
      </c>
      <c r="G273" s="28" t="s">
        <v>64</v>
      </c>
      <c r="H273" s="28">
        <v>60</v>
      </c>
      <c r="I273" s="28">
        <v>19</v>
      </c>
      <c r="J273" s="38">
        <v>-1.8100000000000001E-4</v>
      </c>
      <c r="K273" s="28">
        <v>7</v>
      </c>
      <c r="L273" s="39">
        <v>-1.7899999999999999E-4</v>
      </c>
      <c r="M273" s="28" t="s">
        <v>65</v>
      </c>
      <c r="O273" s="28" t="s">
        <v>379</v>
      </c>
      <c r="P273" s="28">
        <v>207</v>
      </c>
      <c r="Q273" s="28" t="s">
        <v>128</v>
      </c>
      <c r="R273" s="28" t="s">
        <v>613</v>
      </c>
      <c r="S273" s="28" t="s">
        <v>409</v>
      </c>
      <c r="T273" s="28" t="s">
        <v>64</v>
      </c>
      <c r="U273" s="28">
        <v>10</v>
      </c>
      <c r="V273" s="28">
        <v>19</v>
      </c>
      <c r="W273" s="38">
        <v>-1.8100000000000001E-4</v>
      </c>
      <c r="X273" s="28">
        <v>7</v>
      </c>
      <c r="Y273" s="39">
        <v>-1.7899999999999999E-4</v>
      </c>
      <c r="Z273" s="28" t="s">
        <v>65</v>
      </c>
    </row>
    <row r="274" spans="2:26" x14ac:dyDescent="0.2">
      <c r="B274" s="28" t="s">
        <v>379</v>
      </c>
      <c r="C274" s="28">
        <v>208</v>
      </c>
      <c r="D274" s="28" t="s">
        <v>128</v>
      </c>
      <c r="E274" s="28" t="s">
        <v>107</v>
      </c>
      <c r="F274" s="28" t="s">
        <v>410</v>
      </c>
      <c r="G274" s="28" t="s">
        <v>63</v>
      </c>
      <c r="H274" s="28">
        <v>60</v>
      </c>
      <c r="I274" s="28">
        <v>21</v>
      </c>
      <c r="J274" s="38">
        <v>-1.9000000000000001E-4</v>
      </c>
      <c r="K274" s="28">
        <v>3</v>
      </c>
      <c r="L274" s="39">
        <v>-1.8799999999999999E-4</v>
      </c>
      <c r="M274" s="28" t="s">
        <v>65</v>
      </c>
      <c r="O274" s="28" t="s">
        <v>379</v>
      </c>
      <c r="P274" s="28">
        <v>208</v>
      </c>
      <c r="Q274" s="28" t="s">
        <v>128</v>
      </c>
      <c r="R274" s="28" t="s">
        <v>613</v>
      </c>
      <c r="S274" s="28" t="s">
        <v>410</v>
      </c>
      <c r="T274" s="28" t="s">
        <v>63</v>
      </c>
      <c r="U274" s="28">
        <v>10</v>
      </c>
      <c r="V274" s="28">
        <v>21</v>
      </c>
      <c r="W274" s="38">
        <v>-1.9000000000000001E-4</v>
      </c>
      <c r="X274" s="28">
        <v>4</v>
      </c>
      <c r="Y274" s="39">
        <v>-1.8799999999999999E-4</v>
      </c>
      <c r="Z274" s="28" t="s">
        <v>65</v>
      </c>
    </row>
    <row r="275" spans="2:26" x14ac:dyDescent="0.2">
      <c r="B275" s="28" t="s">
        <v>379</v>
      </c>
      <c r="C275" s="28">
        <v>208</v>
      </c>
      <c r="D275" s="28" t="s">
        <v>128</v>
      </c>
      <c r="E275" s="28" t="s">
        <v>107</v>
      </c>
      <c r="F275" s="28" t="s">
        <v>411</v>
      </c>
      <c r="G275" s="28" t="s">
        <v>64</v>
      </c>
      <c r="H275" s="28">
        <v>60</v>
      </c>
      <c r="I275" s="28">
        <v>24</v>
      </c>
      <c r="J275" s="38">
        <v>-1.8100000000000001E-4</v>
      </c>
      <c r="K275" s="28">
        <v>6</v>
      </c>
      <c r="L275" s="39">
        <v>-1.7899999999999999E-4</v>
      </c>
      <c r="M275" s="28" t="s">
        <v>65</v>
      </c>
      <c r="O275" s="28" t="s">
        <v>379</v>
      </c>
      <c r="P275" s="28">
        <v>208</v>
      </c>
      <c r="Q275" s="28" t="s">
        <v>128</v>
      </c>
      <c r="R275" s="28" t="s">
        <v>613</v>
      </c>
      <c r="S275" s="28" t="s">
        <v>411</v>
      </c>
      <c r="T275" s="28" t="s">
        <v>64</v>
      </c>
      <c r="U275" s="28">
        <v>10</v>
      </c>
      <c r="V275" s="28">
        <v>24</v>
      </c>
      <c r="W275" s="38">
        <v>-1.8100000000000001E-4</v>
      </c>
      <c r="X275" s="28">
        <v>6</v>
      </c>
      <c r="Y275" s="39">
        <v>-1.7899999999999999E-4</v>
      </c>
      <c r="Z275" s="28" t="s">
        <v>65</v>
      </c>
    </row>
    <row r="276" spans="2:26" x14ac:dyDescent="0.2">
      <c r="B276" s="28" t="s">
        <v>379</v>
      </c>
      <c r="C276" s="28">
        <v>194</v>
      </c>
      <c r="D276" s="28" t="s">
        <v>129</v>
      </c>
      <c r="E276" s="28" t="s">
        <v>107</v>
      </c>
      <c r="F276" s="28" t="s">
        <v>412</v>
      </c>
      <c r="G276" s="28" t="s">
        <v>63</v>
      </c>
      <c r="H276" s="28">
        <v>60</v>
      </c>
      <c r="I276" s="28">
        <v>21</v>
      </c>
      <c r="J276" s="38">
        <v>-1.9100000000000001E-4</v>
      </c>
      <c r="K276" s="28">
        <v>6</v>
      </c>
      <c r="L276" s="39">
        <v>-1.8799999999999999E-4</v>
      </c>
      <c r="M276" s="28" t="s">
        <v>65</v>
      </c>
      <c r="O276" s="28" t="s">
        <v>379</v>
      </c>
      <c r="P276" s="28">
        <v>194</v>
      </c>
      <c r="Q276" s="28" t="s">
        <v>129</v>
      </c>
      <c r="R276" s="28" t="s">
        <v>613</v>
      </c>
      <c r="S276" s="28" t="s">
        <v>412</v>
      </c>
      <c r="T276" s="28" t="s">
        <v>63</v>
      </c>
      <c r="U276" s="28">
        <v>10</v>
      </c>
      <c r="V276" s="28">
        <v>21</v>
      </c>
      <c r="W276" s="38">
        <v>-1.9100000000000001E-4</v>
      </c>
      <c r="X276" s="28">
        <v>6</v>
      </c>
      <c r="Y276" s="39">
        <v>-1.8799999999999999E-4</v>
      </c>
      <c r="Z276" s="28" t="s">
        <v>65</v>
      </c>
    </row>
    <row r="277" spans="2:26" x14ac:dyDescent="0.2">
      <c r="B277" s="28" t="s">
        <v>379</v>
      </c>
      <c r="C277" s="28">
        <v>194</v>
      </c>
      <c r="D277" s="28" t="s">
        <v>129</v>
      </c>
      <c r="E277" s="28" t="s">
        <v>107</v>
      </c>
      <c r="F277" s="28" t="s">
        <v>413</v>
      </c>
      <c r="G277" s="28" t="s">
        <v>64</v>
      </c>
      <c r="H277" s="28">
        <v>60</v>
      </c>
      <c r="I277" s="28">
        <v>24</v>
      </c>
      <c r="J277" s="38">
        <v>-1.8100000000000001E-4</v>
      </c>
      <c r="K277" s="28">
        <v>7</v>
      </c>
      <c r="L277" s="39">
        <v>-1.7799999999999999E-4</v>
      </c>
      <c r="M277" s="28" t="s">
        <v>65</v>
      </c>
      <c r="O277" s="28" t="s">
        <v>379</v>
      </c>
      <c r="P277" s="28">
        <v>194</v>
      </c>
      <c r="Q277" s="28" t="s">
        <v>129</v>
      </c>
      <c r="R277" s="28" t="s">
        <v>613</v>
      </c>
      <c r="S277" s="28" t="s">
        <v>413</v>
      </c>
      <c r="T277" s="28" t="s">
        <v>64</v>
      </c>
      <c r="U277" s="28">
        <v>10</v>
      </c>
      <c r="V277" s="28">
        <v>24</v>
      </c>
      <c r="W277" s="38">
        <v>-1.8100000000000001E-4</v>
      </c>
      <c r="X277" s="28">
        <v>7</v>
      </c>
      <c r="Y277" s="39">
        <v>-1.7799999999999999E-4</v>
      </c>
      <c r="Z277" s="28" t="s">
        <v>65</v>
      </c>
    </row>
    <row r="278" spans="2:26" x14ac:dyDescent="0.2">
      <c r="B278" s="28" t="s">
        <v>379</v>
      </c>
      <c r="C278" s="28">
        <v>203</v>
      </c>
      <c r="D278" s="28" t="s">
        <v>128</v>
      </c>
      <c r="E278" s="28" t="s">
        <v>107</v>
      </c>
      <c r="F278" s="28" t="s">
        <v>414</v>
      </c>
      <c r="G278" s="28" t="s">
        <v>63</v>
      </c>
      <c r="H278" s="28">
        <v>60</v>
      </c>
      <c r="I278" s="28">
        <v>21</v>
      </c>
      <c r="J278" s="38">
        <v>-1.5799999999999999E-4</v>
      </c>
      <c r="K278" s="28">
        <v>5</v>
      </c>
      <c r="L278" s="39">
        <v>-1.55E-4</v>
      </c>
      <c r="M278" s="28" t="s">
        <v>65</v>
      </c>
      <c r="O278" s="28" t="s">
        <v>379</v>
      </c>
      <c r="P278" s="28">
        <v>203</v>
      </c>
      <c r="Q278" s="28" t="s">
        <v>128</v>
      </c>
      <c r="R278" s="28" t="s">
        <v>613</v>
      </c>
      <c r="S278" s="28" t="s">
        <v>414</v>
      </c>
      <c r="T278" s="28" t="s">
        <v>63</v>
      </c>
      <c r="U278" s="28">
        <v>10</v>
      </c>
      <c r="V278" s="28">
        <v>21</v>
      </c>
      <c r="W278" s="38">
        <v>-1.5799999999999999E-4</v>
      </c>
      <c r="X278" s="28">
        <v>5</v>
      </c>
      <c r="Y278" s="39">
        <v>-1.55E-4</v>
      </c>
      <c r="Z278" s="28" t="s">
        <v>65</v>
      </c>
    </row>
    <row r="279" spans="2:26" x14ac:dyDescent="0.2">
      <c r="B279" s="28" t="s">
        <v>379</v>
      </c>
      <c r="C279" s="28">
        <v>203</v>
      </c>
      <c r="D279" s="28" t="s">
        <v>128</v>
      </c>
      <c r="E279" s="28" t="s">
        <v>107</v>
      </c>
      <c r="F279" s="28" t="s">
        <v>415</v>
      </c>
      <c r="G279" s="28" t="s">
        <v>64</v>
      </c>
      <c r="H279" s="28">
        <v>60</v>
      </c>
      <c r="I279" s="28">
        <v>24</v>
      </c>
      <c r="J279" s="38">
        <v>-1.46E-4</v>
      </c>
      <c r="K279" s="28">
        <v>6</v>
      </c>
      <c r="L279" s="39">
        <v>-1.44E-4</v>
      </c>
      <c r="M279" s="28" t="s">
        <v>65</v>
      </c>
      <c r="O279" s="28" t="s">
        <v>379</v>
      </c>
      <c r="P279" s="28">
        <v>203</v>
      </c>
      <c r="Q279" s="28" t="s">
        <v>128</v>
      </c>
      <c r="R279" s="28" t="s">
        <v>613</v>
      </c>
      <c r="S279" s="28" t="s">
        <v>415</v>
      </c>
      <c r="T279" s="28" t="s">
        <v>64</v>
      </c>
      <c r="U279" s="28">
        <v>10</v>
      </c>
      <c r="V279" s="28">
        <v>24</v>
      </c>
      <c r="W279" s="38">
        <v>-1.46E-4</v>
      </c>
      <c r="X279" s="28">
        <v>6</v>
      </c>
      <c r="Y279" s="39">
        <v>-1.44E-4</v>
      </c>
      <c r="Z279" s="28" t="s">
        <v>65</v>
      </c>
    </row>
    <row r="280" spans="2:26" x14ac:dyDescent="0.2">
      <c r="B280" s="28" t="s">
        <v>379</v>
      </c>
      <c r="C280" s="28">
        <v>187</v>
      </c>
      <c r="D280" s="28" t="s">
        <v>127</v>
      </c>
      <c r="E280" s="28" t="s">
        <v>107</v>
      </c>
      <c r="F280" s="28" t="s">
        <v>416</v>
      </c>
      <c r="G280" s="28" t="s">
        <v>63</v>
      </c>
      <c r="H280" s="28">
        <v>60</v>
      </c>
      <c r="I280" s="28">
        <v>24</v>
      </c>
      <c r="J280" s="38">
        <v>-1.5100000000000001E-4</v>
      </c>
      <c r="K280" s="28">
        <v>1</v>
      </c>
      <c r="L280" s="39">
        <v>-1.47E-4</v>
      </c>
      <c r="M280" s="28" t="s">
        <v>65</v>
      </c>
      <c r="O280" s="28" t="s">
        <v>379</v>
      </c>
      <c r="P280" s="28">
        <v>187</v>
      </c>
      <c r="Q280" s="28" t="s">
        <v>127</v>
      </c>
      <c r="R280" s="28" t="s">
        <v>613</v>
      </c>
      <c r="S280" s="28" t="s">
        <v>416</v>
      </c>
      <c r="T280" s="28" t="s">
        <v>63</v>
      </c>
      <c r="U280" s="28">
        <v>10</v>
      </c>
      <c r="V280" s="28">
        <v>24</v>
      </c>
      <c r="W280" s="38">
        <v>-1.5100000000000001E-4</v>
      </c>
      <c r="X280" s="28">
        <v>1</v>
      </c>
      <c r="Y280" s="39">
        <v>-1.47E-4</v>
      </c>
      <c r="Z280" s="28" t="s">
        <v>65</v>
      </c>
    </row>
    <row r="281" spans="2:26" x14ac:dyDescent="0.2">
      <c r="B281" s="28" t="s">
        <v>379</v>
      </c>
      <c r="C281" s="28">
        <v>187</v>
      </c>
      <c r="D281" s="28" t="s">
        <v>127</v>
      </c>
      <c r="E281" s="28" t="s">
        <v>107</v>
      </c>
      <c r="F281" s="28" t="s">
        <v>417</v>
      </c>
      <c r="G281" s="28" t="s">
        <v>64</v>
      </c>
      <c r="H281" s="28">
        <v>60</v>
      </c>
      <c r="I281" s="28">
        <v>17</v>
      </c>
      <c r="J281" s="38">
        <v>-1.35E-4</v>
      </c>
      <c r="K281" s="28">
        <v>10</v>
      </c>
      <c r="L281" s="39">
        <v>-1.3200000000000001E-4</v>
      </c>
      <c r="M281" s="28" t="s">
        <v>65</v>
      </c>
      <c r="O281" s="28" t="s">
        <v>379</v>
      </c>
      <c r="P281" s="28">
        <v>187</v>
      </c>
      <c r="Q281" s="28" t="s">
        <v>127</v>
      </c>
      <c r="R281" s="28" t="s">
        <v>613</v>
      </c>
      <c r="S281" s="28" t="s">
        <v>417</v>
      </c>
      <c r="T281" s="28" t="s">
        <v>64</v>
      </c>
      <c r="U281" s="28">
        <v>10</v>
      </c>
      <c r="V281" s="28">
        <v>17</v>
      </c>
      <c r="W281" s="38">
        <v>-1.35E-4</v>
      </c>
      <c r="X281" s="28">
        <v>10</v>
      </c>
      <c r="Y281" s="39">
        <v>-1.3200000000000001E-4</v>
      </c>
      <c r="Z281" s="28" t="s">
        <v>65</v>
      </c>
    </row>
    <row r="282" spans="2:26" x14ac:dyDescent="0.2">
      <c r="B282" s="28" t="s">
        <v>379</v>
      </c>
      <c r="C282" s="28">
        <v>199</v>
      </c>
      <c r="D282" s="28" t="s">
        <v>128</v>
      </c>
      <c r="E282" s="28" t="s">
        <v>107</v>
      </c>
      <c r="F282" s="28" t="s">
        <v>418</v>
      </c>
      <c r="G282" s="28" t="s">
        <v>63</v>
      </c>
      <c r="H282" s="28">
        <v>60</v>
      </c>
      <c r="I282" s="28">
        <v>21</v>
      </c>
      <c r="J282" s="38">
        <v>-1.55E-4</v>
      </c>
      <c r="K282" s="28">
        <v>1</v>
      </c>
      <c r="L282" s="39">
        <v>-1.5300000000000001E-4</v>
      </c>
      <c r="M282" s="28" t="s">
        <v>65</v>
      </c>
      <c r="O282" s="28" t="s">
        <v>379</v>
      </c>
      <c r="P282" s="28">
        <v>199</v>
      </c>
      <c r="Q282" s="28" t="s">
        <v>128</v>
      </c>
      <c r="R282" s="28" t="s">
        <v>613</v>
      </c>
      <c r="S282" s="28" t="s">
        <v>418</v>
      </c>
      <c r="T282" s="28" t="s">
        <v>63</v>
      </c>
      <c r="U282" s="28">
        <v>10</v>
      </c>
      <c r="V282" s="28">
        <v>21</v>
      </c>
      <c r="W282" s="38">
        <v>-1.55E-4</v>
      </c>
      <c r="X282" s="28">
        <v>1</v>
      </c>
      <c r="Y282" s="39">
        <v>-1.5300000000000001E-4</v>
      </c>
      <c r="Z282" s="28" t="s">
        <v>65</v>
      </c>
    </row>
    <row r="283" spans="2:26" x14ac:dyDescent="0.2">
      <c r="B283" s="28" t="s">
        <v>379</v>
      </c>
      <c r="C283" s="28">
        <v>199</v>
      </c>
      <c r="D283" s="28" t="s">
        <v>128</v>
      </c>
      <c r="E283" s="28" t="s">
        <v>107</v>
      </c>
      <c r="F283" s="28" t="s">
        <v>419</v>
      </c>
      <c r="G283" s="28" t="s">
        <v>64</v>
      </c>
      <c r="H283" s="28">
        <v>60</v>
      </c>
      <c r="I283" s="28">
        <v>19</v>
      </c>
      <c r="J283" s="38">
        <v>-1.47E-4</v>
      </c>
      <c r="K283" s="28">
        <v>6</v>
      </c>
      <c r="L283" s="39">
        <v>-1.45E-4</v>
      </c>
      <c r="M283" s="28" t="s">
        <v>65</v>
      </c>
      <c r="O283" s="28" t="s">
        <v>379</v>
      </c>
      <c r="P283" s="28">
        <v>199</v>
      </c>
      <c r="Q283" s="28" t="s">
        <v>128</v>
      </c>
      <c r="R283" s="28" t="s">
        <v>613</v>
      </c>
      <c r="S283" s="28" t="s">
        <v>419</v>
      </c>
      <c r="T283" s="28" t="s">
        <v>64</v>
      </c>
      <c r="U283" s="28">
        <v>10</v>
      </c>
      <c r="V283" s="28">
        <v>19</v>
      </c>
      <c r="W283" s="38">
        <v>-1.47E-4</v>
      </c>
      <c r="X283" s="28">
        <v>6</v>
      </c>
      <c r="Y283" s="39">
        <v>-1.45E-4</v>
      </c>
      <c r="Z283" s="28" t="s">
        <v>65</v>
      </c>
    </row>
    <row r="284" spans="2:26" x14ac:dyDescent="0.2">
      <c r="B284" s="28" t="s">
        <v>379</v>
      </c>
      <c r="C284" s="28">
        <v>195</v>
      </c>
      <c r="D284" s="28" t="s">
        <v>129</v>
      </c>
      <c r="E284" s="28" t="s">
        <v>107</v>
      </c>
      <c r="F284" s="28" t="s">
        <v>420</v>
      </c>
      <c r="G284" s="28" t="s">
        <v>63</v>
      </c>
      <c r="H284" s="28">
        <v>60</v>
      </c>
      <c r="I284" s="28">
        <v>21</v>
      </c>
      <c r="J284" s="38">
        <v>-1.66E-4</v>
      </c>
      <c r="K284" s="28">
        <v>5</v>
      </c>
      <c r="L284" s="39">
        <v>-1.6200000000000001E-4</v>
      </c>
      <c r="M284" s="28" t="s">
        <v>65</v>
      </c>
      <c r="O284" s="28" t="s">
        <v>379</v>
      </c>
      <c r="P284" s="28">
        <v>195</v>
      </c>
      <c r="Q284" s="28" t="s">
        <v>129</v>
      </c>
      <c r="R284" s="28" t="s">
        <v>613</v>
      </c>
      <c r="S284" s="28" t="s">
        <v>420</v>
      </c>
      <c r="T284" s="28" t="s">
        <v>63</v>
      </c>
      <c r="U284" s="28">
        <v>10</v>
      </c>
      <c r="V284" s="28">
        <v>21</v>
      </c>
      <c r="W284" s="38">
        <v>-1.66E-4</v>
      </c>
      <c r="X284" s="28">
        <v>5</v>
      </c>
      <c r="Y284" s="39">
        <v>-1.6200000000000001E-4</v>
      </c>
      <c r="Z284" s="28" t="s">
        <v>65</v>
      </c>
    </row>
    <row r="285" spans="2:26" x14ac:dyDescent="0.2">
      <c r="B285" s="28" t="s">
        <v>379</v>
      </c>
      <c r="C285" s="28">
        <v>195</v>
      </c>
      <c r="D285" s="28" t="s">
        <v>129</v>
      </c>
      <c r="E285" s="28" t="s">
        <v>107</v>
      </c>
      <c r="F285" s="28" t="s">
        <v>421</v>
      </c>
      <c r="G285" s="28" t="s">
        <v>64</v>
      </c>
      <c r="H285" s="28">
        <v>60</v>
      </c>
      <c r="I285" s="28">
        <v>24</v>
      </c>
      <c r="J285" s="38">
        <v>-1.5100000000000001E-4</v>
      </c>
      <c r="K285" s="28">
        <v>7</v>
      </c>
      <c r="L285" s="39">
        <v>-1.47E-4</v>
      </c>
      <c r="M285" s="28" t="s">
        <v>65</v>
      </c>
      <c r="O285" s="28" t="s">
        <v>379</v>
      </c>
      <c r="P285" s="28">
        <v>195</v>
      </c>
      <c r="Q285" s="28" t="s">
        <v>129</v>
      </c>
      <c r="R285" s="28" t="s">
        <v>613</v>
      </c>
      <c r="S285" s="28" t="s">
        <v>421</v>
      </c>
      <c r="T285" s="28" t="s">
        <v>64</v>
      </c>
      <c r="U285" s="28">
        <v>10</v>
      </c>
      <c r="V285" s="28">
        <v>24</v>
      </c>
      <c r="W285" s="38">
        <v>-1.5100000000000001E-4</v>
      </c>
      <c r="X285" s="28">
        <v>7</v>
      </c>
      <c r="Y285" s="39">
        <v>-1.47E-4</v>
      </c>
      <c r="Z285" s="28" t="s">
        <v>65</v>
      </c>
    </row>
    <row r="286" spans="2:26" x14ac:dyDescent="0.2">
      <c r="B286" s="28" t="s">
        <v>379</v>
      </c>
      <c r="C286" s="28">
        <v>196</v>
      </c>
      <c r="D286" s="28" t="s">
        <v>129</v>
      </c>
      <c r="E286" s="28" t="s">
        <v>107</v>
      </c>
      <c r="F286" s="28" t="s">
        <v>422</v>
      </c>
      <c r="G286" s="28" t="s">
        <v>63</v>
      </c>
      <c r="H286" s="28">
        <v>60</v>
      </c>
      <c r="I286" s="28">
        <v>21</v>
      </c>
      <c r="J286" s="38">
        <v>-1.66E-4</v>
      </c>
      <c r="K286" s="28">
        <v>6</v>
      </c>
      <c r="L286" s="39">
        <v>-1.6200000000000001E-4</v>
      </c>
      <c r="M286" s="28" t="s">
        <v>65</v>
      </c>
      <c r="O286" s="28" t="s">
        <v>379</v>
      </c>
      <c r="P286" s="28">
        <v>196</v>
      </c>
      <c r="Q286" s="28" t="s">
        <v>129</v>
      </c>
      <c r="R286" s="28" t="s">
        <v>613</v>
      </c>
      <c r="S286" s="28" t="s">
        <v>422</v>
      </c>
      <c r="T286" s="28" t="s">
        <v>63</v>
      </c>
      <c r="U286" s="28">
        <v>10</v>
      </c>
      <c r="V286" s="28">
        <v>21</v>
      </c>
      <c r="W286" s="38">
        <v>-1.66E-4</v>
      </c>
      <c r="X286" s="28">
        <v>1</v>
      </c>
      <c r="Y286" s="39">
        <v>-1.6100000000000001E-4</v>
      </c>
      <c r="Z286" s="28" t="s">
        <v>65</v>
      </c>
    </row>
    <row r="287" spans="2:26" x14ac:dyDescent="0.2">
      <c r="B287" s="28" t="s">
        <v>379</v>
      </c>
      <c r="C287" s="28">
        <v>196</v>
      </c>
      <c r="D287" s="28" t="s">
        <v>129</v>
      </c>
      <c r="E287" s="28" t="s">
        <v>107</v>
      </c>
      <c r="F287" s="28" t="s">
        <v>423</v>
      </c>
      <c r="G287" s="28" t="s">
        <v>64</v>
      </c>
      <c r="H287" s="28">
        <v>60</v>
      </c>
      <c r="I287" s="28">
        <v>24</v>
      </c>
      <c r="J287" s="38">
        <v>-1.5100000000000001E-4</v>
      </c>
      <c r="K287" s="28">
        <v>7</v>
      </c>
      <c r="L287" s="39">
        <v>-1.47E-4</v>
      </c>
      <c r="M287" s="28" t="s">
        <v>65</v>
      </c>
      <c r="O287" s="28" t="s">
        <v>379</v>
      </c>
      <c r="P287" s="28">
        <v>196</v>
      </c>
      <c r="Q287" s="28" t="s">
        <v>129</v>
      </c>
      <c r="R287" s="28" t="s">
        <v>613</v>
      </c>
      <c r="S287" s="28" t="s">
        <v>423</v>
      </c>
      <c r="T287" s="28" t="s">
        <v>64</v>
      </c>
      <c r="U287" s="28">
        <v>10</v>
      </c>
      <c r="V287" s="28">
        <v>24</v>
      </c>
      <c r="W287" s="38">
        <v>-1.5100000000000001E-4</v>
      </c>
      <c r="X287" s="28">
        <v>7</v>
      </c>
      <c r="Y287" s="39">
        <v>-1.47E-4</v>
      </c>
      <c r="Z287" s="28" t="s">
        <v>65</v>
      </c>
    </row>
    <row r="288" spans="2:26" x14ac:dyDescent="0.2">
      <c r="B288" s="28" t="s">
        <v>379</v>
      </c>
      <c r="C288" s="28">
        <v>200</v>
      </c>
      <c r="D288" s="28" t="s">
        <v>128</v>
      </c>
      <c r="E288" s="28" t="s">
        <v>107</v>
      </c>
      <c r="F288" s="28" t="s">
        <v>424</v>
      </c>
      <c r="G288" s="28" t="s">
        <v>63</v>
      </c>
      <c r="H288" s="28">
        <v>60</v>
      </c>
      <c r="I288" s="28">
        <v>21</v>
      </c>
      <c r="J288" s="38">
        <v>-1.56E-4</v>
      </c>
      <c r="K288" s="28">
        <v>5</v>
      </c>
      <c r="L288" s="39">
        <v>-1.54E-4</v>
      </c>
      <c r="M288" s="28" t="s">
        <v>65</v>
      </c>
      <c r="O288" s="28" t="s">
        <v>379</v>
      </c>
      <c r="P288" s="28">
        <v>200</v>
      </c>
      <c r="Q288" s="28" t="s">
        <v>128</v>
      </c>
      <c r="R288" s="28" t="s">
        <v>613</v>
      </c>
      <c r="S288" s="28" t="s">
        <v>424</v>
      </c>
      <c r="T288" s="28" t="s">
        <v>63</v>
      </c>
      <c r="U288" s="28">
        <v>10</v>
      </c>
      <c r="V288" s="28">
        <v>21</v>
      </c>
      <c r="W288" s="38">
        <v>-1.56E-4</v>
      </c>
      <c r="X288" s="28">
        <v>5</v>
      </c>
      <c r="Y288" s="39">
        <v>-1.54E-4</v>
      </c>
      <c r="Z288" s="28" t="s">
        <v>65</v>
      </c>
    </row>
    <row r="289" spans="2:26" x14ac:dyDescent="0.2">
      <c r="B289" s="28" t="s">
        <v>379</v>
      </c>
      <c r="C289" s="28">
        <v>200</v>
      </c>
      <c r="D289" s="28" t="s">
        <v>128</v>
      </c>
      <c r="E289" s="28" t="s">
        <v>107</v>
      </c>
      <c r="F289" s="28" t="s">
        <v>425</v>
      </c>
      <c r="G289" s="28" t="s">
        <v>64</v>
      </c>
      <c r="H289" s="28">
        <v>60</v>
      </c>
      <c r="I289" s="28">
        <v>24</v>
      </c>
      <c r="J289" s="38">
        <v>-1.47E-4</v>
      </c>
      <c r="K289" s="28">
        <v>6</v>
      </c>
      <c r="L289" s="39">
        <v>-1.45E-4</v>
      </c>
      <c r="M289" s="28" t="s">
        <v>65</v>
      </c>
      <c r="O289" s="28" t="s">
        <v>379</v>
      </c>
      <c r="P289" s="28">
        <v>200</v>
      </c>
      <c r="Q289" s="28" t="s">
        <v>128</v>
      </c>
      <c r="R289" s="28" t="s">
        <v>613</v>
      </c>
      <c r="S289" s="28" t="s">
        <v>425</v>
      </c>
      <c r="T289" s="28" t="s">
        <v>64</v>
      </c>
      <c r="U289" s="28">
        <v>10</v>
      </c>
      <c r="V289" s="28">
        <v>24</v>
      </c>
      <c r="W289" s="38">
        <v>-1.47E-4</v>
      </c>
      <c r="X289" s="28">
        <v>6</v>
      </c>
      <c r="Y289" s="39">
        <v>-1.45E-4</v>
      </c>
      <c r="Z289" s="28" t="s">
        <v>65</v>
      </c>
    </row>
    <row r="290" spans="2:26" x14ac:dyDescent="0.2">
      <c r="B290" s="28" t="s">
        <v>379</v>
      </c>
      <c r="C290" s="28">
        <v>188</v>
      </c>
      <c r="D290" s="28" t="s">
        <v>127</v>
      </c>
      <c r="E290" s="28" t="s">
        <v>107</v>
      </c>
      <c r="F290" s="28" t="s">
        <v>426</v>
      </c>
      <c r="G290" s="28" t="s">
        <v>63</v>
      </c>
      <c r="H290" s="28">
        <v>60</v>
      </c>
      <c r="I290" s="28">
        <v>19</v>
      </c>
      <c r="J290" s="38">
        <v>-1.5300000000000001E-4</v>
      </c>
      <c r="K290" s="28">
        <v>5</v>
      </c>
      <c r="L290" s="39">
        <v>-1.4799999999999999E-4</v>
      </c>
      <c r="M290" s="28" t="s">
        <v>65</v>
      </c>
      <c r="O290" s="28" t="s">
        <v>379</v>
      </c>
      <c r="P290" s="28">
        <v>188</v>
      </c>
      <c r="Q290" s="28" t="s">
        <v>127</v>
      </c>
      <c r="R290" s="28" t="s">
        <v>613</v>
      </c>
      <c r="S290" s="28" t="s">
        <v>426</v>
      </c>
      <c r="T290" s="28" t="s">
        <v>63</v>
      </c>
      <c r="U290" s="28">
        <v>10</v>
      </c>
      <c r="V290" s="28">
        <v>19</v>
      </c>
      <c r="W290" s="38">
        <v>-1.5200000000000001E-4</v>
      </c>
      <c r="X290" s="28">
        <v>5</v>
      </c>
      <c r="Y290" s="39">
        <v>-1.4799999999999999E-4</v>
      </c>
      <c r="Z290" s="28" t="s">
        <v>65</v>
      </c>
    </row>
    <row r="291" spans="2:26" x14ac:dyDescent="0.2">
      <c r="B291" s="28" t="s">
        <v>379</v>
      </c>
      <c r="C291" s="28">
        <v>188</v>
      </c>
      <c r="D291" s="28" t="s">
        <v>127</v>
      </c>
      <c r="E291" s="28" t="s">
        <v>107</v>
      </c>
      <c r="F291" s="28" t="s">
        <v>427</v>
      </c>
      <c r="G291" s="28" t="s">
        <v>64</v>
      </c>
      <c r="H291" s="28">
        <v>60</v>
      </c>
      <c r="I291" s="28">
        <v>22</v>
      </c>
      <c r="J291" s="38">
        <v>-1.35E-4</v>
      </c>
      <c r="K291" s="28">
        <v>6</v>
      </c>
      <c r="L291" s="39">
        <v>-1.3200000000000001E-4</v>
      </c>
      <c r="M291" s="28" t="s">
        <v>65</v>
      </c>
      <c r="O291" s="28" t="s">
        <v>379</v>
      </c>
      <c r="P291" s="28">
        <v>188</v>
      </c>
      <c r="Q291" s="28" t="s">
        <v>127</v>
      </c>
      <c r="R291" s="28" t="s">
        <v>613</v>
      </c>
      <c r="S291" s="28" t="s">
        <v>427</v>
      </c>
      <c r="T291" s="28" t="s">
        <v>64</v>
      </c>
      <c r="U291" s="28">
        <v>10</v>
      </c>
      <c r="V291" s="28">
        <v>22</v>
      </c>
      <c r="W291" s="38">
        <v>-1.35E-4</v>
      </c>
      <c r="X291" s="28">
        <v>6</v>
      </c>
      <c r="Y291" s="39">
        <v>-1.3200000000000001E-4</v>
      </c>
      <c r="Z291" s="28" t="s">
        <v>65</v>
      </c>
    </row>
    <row r="292" spans="2:26" x14ac:dyDescent="0.2">
      <c r="B292" s="28" t="s">
        <v>428</v>
      </c>
      <c r="C292" s="28">
        <v>251</v>
      </c>
      <c r="D292" s="28" t="s">
        <v>127</v>
      </c>
      <c r="E292" s="28" t="s">
        <v>107</v>
      </c>
      <c r="F292" s="28" t="s">
        <v>429</v>
      </c>
      <c r="G292" s="28" t="s">
        <v>63</v>
      </c>
      <c r="H292" s="28">
        <v>60</v>
      </c>
      <c r="I292" s="28">
        <v>24</v>
      </c>
      <c r="J292" s="38">
        <v>-1.08E-4</v>
      </c>
      <c r="K292" s="28">
        <v>1</v>
      </c>
      <c r="L292" s="39">
        <v>-1.06E-4</v>
      </c>
      <c r="M292" s="28" t="s">
        <v>65</v>
      </c>
      <c r="O292" s="28" t="s">
        <v>428</v>
      </c>
      <c r="P292" s="28">
        <v>251</v>
      </c>
      <c r="Q292" s="28" t="s">
        <v>127</v>
      </c>
      <c r="R292" s="28" t="s">
        <v>613</v>
      </c>
      <c r="S292" s="28" t="s">
        <v>429</v>
      </c>
      <c r="T292" s="28" t="s">
        <v>63</v>
      </c>
      <c r="U292" s="28">
        <v>10</v>
      </c>
      <c r="V292" s="28">
        <v>24</v>
      </c>
      <c r="W292" s="38">
        <v>-1.08E-4</v>
      </c>
      <c r="X292" s="28">
        <v>1</v>
      </c>
      <c r="Y292" s="39">
        <v>-1.06E-4</v>
      </c>
      <c r="Z292" s="28" t="s">
        <v>65</v>
      </c>
    </row>
    <row r="293" spans="2:26" x14ac:dyDescent="0.2">
      <c r="B293" s="28" t="s">
        <v>428</v>
      </c>
      <c r="C293" s="28">
        <v>251</v>
      </c>
      <c r="D293" s="28" t="s">
        <v>127</v>
      </c>
      <c r="E293" s="28" t="s">
        <v>107</v>
      </c>
      <c r="F293" s="28" t="s">
        <v>430</v>
      </c>
      <c r="G293" s="28" t="s">
        <v>64</v>
      </c>
      <c r="H293" s="28">
        <v>60</v>
      </c>
      <c r="I293" s="28">
        <v>19</v>
      </c>
      <c r="J293" s="38">
        <v>-9.1000000000000003E-5</v>
      </c>
      <c r="K293" s="28">
        <v>5</v>
      </c>
      <c r="L293" s="39">
        <v>-9.0000000000000006E-5</v>
      </c>
      <c r="M293" s="28" t="s">
        <v>65</v>
      </c>
      <c r="O293" s="28" t="s">
        <v>428</v>
      </c>
      <c r="P293" s="28">
        <v>251</v>
      </c>
      <c r="Q293" s="28" t="s">
        <v>127</v>
      </c>
      <c r="R293" s="28" t="s">
        <v>613</v>
      </c>
      <c r="S293" s="28" t="s">
        <v>430</v>
      </c>
      <c r="T293" s="28" t="s">
        <v>64</v>
      </c>
      <c r="U293" s="28">
        <v>10</v>
      </c>
      <c r="V293" s="28">
        <v>19</v>
      </c>
      <c r="W293" s="38">
        <v>-9.1000000000000003E-5</v>
      </c>
      <c r="X293" s="28">
        <v>5</v>
      </c>
      <c r="Y293" s="39">
        <v>-9.0000000000000006E-5</v>
      </c>
      <c r="Z293" s="28" t="s">
        <v>65</v>
      </c>
    </row>
    <row r="294" spans="2:26" x14ac:dyDescent="0.2">
      <c r="B294" s="28" t="s">
        <v>428</v>
      </c>
      <c r="C294" s="28">
        <v>263</v>
      </c>
      <c r="D294" s="28" t="s">
        <v>128</v>
      </c>
      <c r="E294" s="28" t="s">
        <v>107</v>
      </c>
      <c r="F294" s="28" t="s">
        <v>431</v>
      </c>
      <c r="G294" s="28" t="s">
        <v>63</v>
      </c>
      <c r="H294" s="28">
        <v>60</v>
      </c>
      <c r="I294" s="28">
        <v>26</v>
      </c>
      <c r="J294" s="38">
        <v>-1.18E-4</v>
      </c>
      <c r="K294" s="28">
        <v>1</v>
      </c>
      <c r="L294" s="39">
        <v>-1.17E-4</v>
      </c>
      <c r="M294" s="28" t="s">
        <v>65</v>
      </c>
      <c r="O294" s="28" t="s">
        <v>428</v>
      </c>
      <c r="P294" s="28">
        <v>263</v>
      </c>
      <c r="Q294" s="28" t="s">
        <v>128</v>
      </c>
      <c r="R294" s="28" t="s">
        <v>613</v>
      </c>
      <c r="S294" s="28" t="s">
        <v>431</v>
      </c>
      <c r="T294" s="28" t="s">
        <v>63</v>
      </c>
      <c r="U294" s="28">
        <v>10</v>
      </c>
      <c r="V294" s="28">
        <v>26</v>
      </c>
      <c r="W294" s="38">
        <v>-1.18E-4</v>
      </c>
      <c r="X294" s="28">
        <v>1</v>
      </c>
      <c r="Y294" s="39">
        <v>-1.17E-4</v>
      </c>
      <c r="Z294" s="28" t="s">
        <v>65</v>
      </c>
    </row>
    <row r="295" spans="2:26" x14ac:dyDescent="0.2">
      <c r="B295" s="28" t="s">
        <v>428</v>
      </c>
      <c r="C295" s="28">
        <v>263</v>
      </c>
      <c r="D295" s="28" t="s">
        <v>128</v>
      </c>
      <c r="E295" s="28" t="s">
        <v>107</v>
      </c>
      <c r="F295" s="28" t="s">
        <v>432</v>
      </c>
      <c r="G295" s="28" t="s">
        <v>64</v>
      </c>
      <c r="H295" s="28">
        <v>60</v>
      </c>
      <c r="I295" s="28">
        <v>21</v>
      </c>
      <c r="J295" s="38">
        <v>-1.05E-4</v>
      </c>
      <c r="K295" s="28">
        <v>1</v>
      </c>
      <c r="L295" s="39">
        <v>-1.0399999999999999E-4</v>
      </c>
      <c r="M295" s="28" t="s">
        <v>65</v>
      </c>
      <c r="O295" s="28" t="s">
        <v>428</v>
      </c>
      <c r="P295" s="28">
        <v>263</v>
      </c>
      <c r="Q295" s="28" t="s">
        <v>128</v>
      </c>
      <c r="R295" s="28" t="s">
        <v>613</v>
      </c>
      <c r="S295" s="28" t="s">
        <v>432</v>
      </c>
      <c r="T295" s="28" t="s">
        <v>64</v>
      </c>
      <c r="U295" s="28">
        <v>10</v>
      </c>
      <c r="V295" s="28">
        <v>21</v>
      </c>
      <c r="W295" s="38">
        <v>-1.05E-4</v>
      </c>
      <c r="X295" s="28">
        <v>1</v>
      </c>
      <c r="Y295" s="39">
        <v>-1.0399999999999999E-4</v>
      </c>
      <c r="Z295" s="28" t="s">
        <v>65</v>
      </c>
    </row>
    <row r="296" spans="2:26" x14ac:dyDescent="0.2">
      <c r="B296" s="28" t="s">
        <v>428</v>
      </c>
      <c r="C296" s="28">
        <v>259</v>
      </c>
      <c r="D296" s="28" t="s">
        <v>129</v>
      </c>
      <c r="E296" s="28" t="s">
        <v>107</v>
      </c>
      <c r="F296" s="28" t="s">
        <v>433</v>
      </c>
      <c r="G296" s="28" t="s">
        <v>63</v>
      </c>
      <c r="H296" s="28">
        <v>60</v>
      </c>
      <c r="I296" s="28">
        <v>23</v>
      </c>
      <c r="J296" s="38">
        <v>-1.1E-4</v>
      </c>
      <c r="K296" s="28">
        <v>1</v>
      </c>
      <c r="L296" s="39">
        <v>-1.0900000000000001E-4</v>
      </c>
      <c r="M296" s="28" t="s">
        <v>65</v>
      </c>
      <c r="O296" s="28" t="s">
        <v>428</v>
      </c>
      <c r="P296" s="28">
        <v>259</v>
      </c>
      <c r="Q296" s="28" t="s">
        <v>129</v>
      </c>
      <c r="R296" s="28" t="s">
        <v>613</v>
      </c>
      <c r="S296" s="28" t="s">
        <v>433</v>
      </c>
      <c r="T296" s="28" t="s">
        <v>63</v>
      </c>
      <c r="U296" s="28">
        <v>10</v>
      </c>
      <c r="V296" s="28">
        <v>23</v>
      </c>
      <c r="W296" s="38">
        <v>-1.1E-4</v>
      </c>
      <c r="X296" s="28">
        <v>1</v>
      </c>
      <c r="Y296" s="39">
        <v>-1.0900000000000001E-4</v>
      </c>
      <c r="Z296" s="28" t="s">
        <v>65</v>
      </c>
    </row>
    <row r="297" spans="2:26" x14ac:dyDescent="0.2">
      <c r="B297" s="28" t="s">
        <v>428</v>
      </c>
      <c r="C297" s="28">
        <v>259</v>
      </c>
      <c r="D297" s="28" t="s">
        <v>129</v>
      </c>
      <c r="E297" s="28" t="s">
        <v>107</v>
      </c>
      <c r="F297" s="28" t="s">
        <v>434</v>
      </c>
      <c r="G297" s="28" t="s">
        <v>64</v>
      </c>
      <c r="H297" s="28">
        <v>60</v>
      </c>
      <c r="I297" s="28">
        <v>21</v>
      </c>
      <c r="J297" s="38">
        <v>-1.03E-4</v>
      </c>
      <c r="K297" s="28">
        <v>1</v>
      </c>
      <c r="L297" s="39">
        <v>-1.02E-4</v>
      </c>
      <c r="M297" s="28" t="s">
        <v>65</v>
      </c>
      <c r="O297" s="28" t="s">
        <v>428</v>
      </c>
      <c r="P297" s="28">
        <v>259</v>
      </c>
      <c r="Q297" s="28" t="s">
        <v>129</v>
      </c>
      <c r="R297" s="28" t="s">
        <v>613</v>
      </c>
      <c r="S297" s="28" t="s">
        <v>434</v>
      </c>
      <c r="T297" s="28" t="s">
        <v>64</v>
      </c>
      <c r="U297" s="28">
        <v>10</v>
      </c>
      <c r="V297" s="28">
        <v>21</v>
      </c>
      <c r="W297" s="38">
        <v>-1.03E-4</v>
      </c>
      <c r="X297" s="28">
        <v>1</v>
      </c>
      <c r="Y297" s="39">
        <v>-1.02E-4</v>
      </c>
      <c r="Z297" s="28" t="s">
        <v>65</v>
      </c>
    </row>
    <row r="298" spans="2:26" x14ac:dyDescent="0.2">
      <c r="B298" s="28" t="s">
        <v>428</v>
      </c>
      <c r="C298" s="28">
        <v>260</v>
      </c>
      <c r="D298" s="28" t="s">
        <v>129</v>
      </c>
      <c r="E298" s="28" t="s">
        <v>107</v>
      </c>
      <c r="F298" s="28" t="s">
        <v>435</v>
      </c>
      <c r="G298" s="28" t="s">
        <v>63</v>
      </c>
      <c r="H298" s="28">
        <v>60</v>
      </c>
      <c r="I298" s="28">
        <v>23</v>
      </c>
      <c r="J298" s="38">
        <v>-1.1E-4</v>
      </c>
      <c r="K298" s="28">
        <v>1</v>
      </c>
      <c r="L298" s="39">
        <v>-1.0900000000000001E-4</v>
      </c>
      <c r="M298" s="28" t="s">
        <v>65</v>
      </c>
      <c r="O298" s="28" t="s">
        <v>428</v>
      </c>
      <c r="P298" s="28">
        <v>260</v>
      </c>
      <c r="Q298" s="28" t="s">
        <v>129</v>
      </c>
      <c r="R298" s="28" t="s">
        <v>613</v>
      </c>
      <c r="S298" s="28" t="s">
        <v>435</v>
      </c>
      <c r="T298" s="28" t="s">
        <v>63</v>
      </c>
      <c r="U298" s="28">
        <v>10</v>
      </c>
      <c r="V298" s="28">
        <v>23</v>
      </c>
      <c r="W298" s="38">
        <v>-1.1E-4</v>
      </c>
      <c r="X298" s="28">
        <v>1</v>
      </c>
      <c r="Y298" s="39">
        <v>-1.0900000000000001E-4</v>
      </c>
      <c r="Z298" s="28" t="s">
        <v>65</v>
      </c>
    </row>
    <row r="299" spans="2:26" x14ac:dyDescent="0.2">
      <c r="B299" s="28" t="s">
        <v>428</v>
      </c>
      <c r="C299" s="28">
        <v>260</v>
      </c>
      <c r="D299" s="28" t="s">
        <v>129</v>
      </c>
      <c r="E299" s="28" t="s">
        <v>107</v>
      </c>
      <c r="F299" s="28" t="s">
        <v>436</v>
      </c>
      <c r="G299" s="28" t="s">
        <v>64</v>
      </c>
      <c r="H299" s="28">
        <v>60</v>
      </c>
      <c r="I299" s="28">
        <v>21</v>
      </c>
      <c r="J299" s="38">
        <v>-1.03E-4</v>
      </c>
      <c r="K299" s="28">
        <v>1</v>
      </c>
      <c r="L299" s="39">
        <v>-1.02E-4</v>
      </c>
      <c r="M299" s="28" t="s">
        <v>65</v>
      </c>
      <c r="O299" s="28" t="s">
        <v>428</v>
      </c>
      <c r="P299" s="28">
        <v>260</v>
      </c>
      <c r="Q299" s="28" t="s">
        <v>129</v>
      </c>
      <c r="R299" s="28" t="s">
        <v>613</v>
      </c>
      <c r="S299" s="28" t="s">
        <v>436</v>
      </c>
      <c r="T299" s="28" t="s">
        <v>64</v>
      </c>
      <c r="U299" s="28">
        <v>10</v>
      </c>
      <c r="V299" s="28">
        <v>21</v>
      </c>
      <c r="W299" s="38">
        <v>-1.03E-4</v>
      </c>
      <c r="X299" s="28">
        <v>1</v>
      </c>
      <c r="Y299" s="39">
        <v>-1.02E-4</v>
      </c>
      <c r="Z299" s="28" t="s">
        <v>65</v>
      </c>
    </row>
    <row r="300" spans="2:26" x14ac:dyDescent="0.2">
      <c r="B300" s="28" t="s">
        <v>428</v>
      </c>
      <c r="C300" s="28">
        <v>264</v>
      </c>
      <c r="D300" s="28" t="s">
        <v>128</v>
      </c>
      <c r="E300" s="28" t="s">
        <v>107</v>
      </c>
      <c r="F300" s="28" t="s">
        <v>437</v>
      </c>
      <c r="G300" s="28" t="s">
        <v>63</v>
      </c>
      <c r="H300" s="28">
        <v>60</v>
      </c>
      <c r="I300" s="28">
        <v>23</v>
      </c>
      <c r="J300" s="38">
        <v>-1.17E-4</v>
      </c>
      <c r="K300" s="28">
        <v>1</v>
      </c>
      <c r="L300" s="39">
        <v>-1.16E-4</v>
      </c>
      <c r="M300" s="28" t="s">
        <v>65</v>
      </c>
      <c r="O300" s="28" t="s">
        <v>428</v>
      </c>
      <c r="P300" s="28">
        <v>264</v>
      </c>
      <c r="Q300" s="28" t="s">
        <v>128</v>
      </c>
      <c r="R300" s="28" t="s">
        <v>613</v>
      </c>
      <c r="S300" s="28" t="s">
        <v>437</v>
      </c>
      <c r="T300" s="28" t="s">
        <v>63</v>
      </c>
      <c r="U300" s="28">
        <v>10</v>
      </c>
      <c r="V300" s="28">
        <v>23</v>
      </c>
      <c r="W300" s="38">
        <v>-1.17E-4</v>
      </c>
      <c r="X300" s="28">
        <v>1</v>
      </c>
      <c r="Y300" s="39">
        <v>-1.16E-4</v>
      </c>
      <c r="Z300" s="28" t="s">
        <v>65</v>
      </c>
    </row>
    <row r="301" spans="2:26" x14ac:dyDescent="0.2">
      <c r="B301" s="28" t="s">
        <v>428</v>
      </c>
      <c r="C301" s="28">
        <v>264</v>
      </c>
      <c r="D301" s="28" t="s">
        <v>128</v>
      </c>
      <c r="E301" s="28" t="s">
        <v>107</v>
      </c>
      <c r="F301" s="28" t="s">
        <v>438</v>
      </c>
      <c r="G301" s="28" t="s">
        <v>64</v>
      </c>
      <c r="H301" s="28">
        <v>60</v>
      </c>
      <c r="I301" s="28">
        <v>21</v>
      </c>
      <c r="J301" s="38">
        <v>-1.06E-4</v>
      </c>
      <c r="K301" s="28">
        <v>5</v>
      </c>
      <c r="L301" s="39">
        <v>-1.06E-4</v>
      </c>
      <c r="M301" s="28" t="s">
        <v>65</v>
      </c>
      <c r="O301" s="28" t="s">
        <v>428</v>
      </c>
      <c r="P301" s="28">
        <v>264</v>
      </c>
      <c r="Q301" s="28" t="s">
        <v>128</v>
      </c>
      <c r="R301" s="28" t="s">
        <v>613</v>
      </c>
      <c r="S301" s="28" t="s">
        <v>438</v>
      </c>
      <c r="T301" s="28" t="s">
        <v>64</v>
      </c>
      <c r="U301" s="28">
        <v>10</v>
      </c>
      <c r="V301" s="28">
        <v>21</v>
      </c>
      <c r="W301" s="38">
        <v>-1.06E-4</v>
      </c>
      <c r="X301" s="28">
        <v>5</v>
      </c>
      <c r="Y301" s="39">
        <v>-1.06E-4</v>
      </c>
      <c r="Z301" s="28" t="s">
        <v>65</v>
      </c>
    </row>
    <row r="302" spans="2:26" x14ac:dyDescent="0.2">
      <c r="B302" s="28" t="s">
        <v>428</v>
      </c>
      <c r="C302" s="28">
        <v>252</v>
      </c>
      <c r="D302" s="28" t="s">
        <v>127</v>
      </c>
      <c r="E302" s="28" t="s">
        <v>107</v>
      </c>
      <c r="F302" s="28" t="s">
        <v>439</v>
      </c>
      <c r="G302" s="28" t="s">
        <v>63</v>
      </c>
      <c r="H302" s="28">
        <v>60</v>
      </c>
      <c r="I302" s="28">
        <v>19</v>
      </c>
      <c r="J302" s="38">
        <v>-1.07E-4</v>
      </c>
      <c r="K302" s="28">
        <v>5</v>
      </c>
      <c r="L302" s="39">
        <v>-1.05E-4</v>
      </c>
      <c r="M302" s="28" t="s">
        <v>65</v>
      </c>
      <c r="O302" s="28" t="s">
        <v>428</v>
      </c>
      <c r="P302" s="28">
        <v>252</v>
      </c>
      <c r="Q302" s="28" t="s">
        <v>127</v>
      </c>
      <c r="R302" s="28" t="s">
        <v>613</v>
      </c>
      <c r="S302" s="28" t="s">
        <v>439</v>
      </c>
      <c r="T302" s="28" t="s">
        <v>63</v>
      </c>
      <c r="U302" s="28">
        <v>10</v>
      </c>
      <c r="V302" s="28">
        <v>19</v>
      </c>
      <c r="W302" s="38">
        <v>-1.07E-4</v>
      </c>
      <c r="X302" s="28">
        <v>5</v>
      </c>
      <c r="Y302" s="39">
        <v>-1.05E-4</v>
      </c>
      <c r="Z302" s="28" t="s">
        <v>65</v>
      </c>
    </row>
    <row r="303" spans="2:26" x14ac:dyDescent="0.2">
      <c r="B303" s="28" t="s">
        <v>428</v>
      </c>
      <c r="C303" s="28">
        <v>252</v>
      </c>
      <c r="D303" s="28" t="s">
        <v>127</v>
      </c>
      <c r="E303" s="28" t="s">
        <v>107</v>
      </c>
      <c r="F303" s="28" t="s">
        <v>440</v>
      </c>
      <c r="G303" s="28" t="s">
        <v>64</v>
      </c>
      <c r="H303" s="28">
        <v>60</v>
      </c>
      <c r="I303" s="28">
        <v>24</v>
      </c>
      <c r="J303" s="38">
        <v>-9.2E-5</v>
      </c>
      <c r="K303" s="28">
        <v>1</v>
      </c>
      <c r="L303" s="39">
        <v>-9.1000000000000003E-5</v>
      </c>
      <c r="M303" s="28" t="s">
        <v>65</v>
      </c>
      <c r="O303" s="28" t="s">
        <v>428</v>
      </c>
      <c r="P303" s="28">
        <v>252</v>
      </c>
      <c r="Q303" s="28" t="s">
        <v>127</v>
      </c>
      <c r="R303" s="28" t="s">
        <v>613</v>
      </c>
      <c r="S303" s="28" t="s">
        <v>440</v>
      </c>
      <c r="T303" s="28" t="s">
        <v>64</v>
      </c>
      <c r="U303" s="28">
        <v>10</v>
      </c>
      <c r="V303" s="28">
        <v>24</v>
      </c>
      <c r="W303" s="38">
        <v>-9.2E-5</v>
      </c>
      <c r="X303" s="28">
        <v>1</v>
      </c>
      <c r="Y303" s="39">
        <v>-9.1000000000000003E-5</v>
      </c>
      <c r="Z303" s="28" t="s">
        <v>65</v>
      </c>
    </row>
    <row r="304" spans="2:26" x14ac:dyDescent="0.2">
      <c r="B304" s="28" t="s">
        <v>428</v>
      </c>
      <c r="C304" s="28">
        <v>268</v>
      </c>
      <c r="D304" s="28" t="s">
        <v>128</v>
      </c>
      <c r="E304" s="28" t="s">
        <v>107</v>
      </c>
      <c r="F304" s="28" t="s">
        <v>441</v>
      </c>
      <c r="G304" s="28" t="s">
        <v>63</v>
      </c>
      <c r="H304" s="28">
        <v>60</v>
      </c>
      <c r="I304" s="28">
        <v>26</v>
      </c>
      <c r="J304" s="38">
        <v>-2.03E-4</v>
      </c>
      <c r="K304" s="28">
        <v>1</v>
      </c>
      <c r="L304" s="39">
        <v>-1.9900000000000001E-4</v>
      </c>
      <c r="M304" s="28" t="s">
        <v>65</v>
      </c>
      <c r="O304" s="28" t="s">
        <v>428</v>
      </c>
      <c r="P304" s="28">
        <v>268</v>
      </c>
      <c r="Q304" s="28" t="s">
        <v>128</v>
      </c>
      <c r="R304" s="28" t="s">
        <v>613</v>
      </c>
      <c r="S304" s="28" t="s">
        <v>441</v>
      </c>
      <c r="T304" s="28" t="s">
        <v>63</v>
      </c>
      <c r="U304" s="28">
        <v>10</v>
      </c>
      <c r="V304" s="28">
        <v>26</v>
      </c>
      <c r="W304" s="38">
        <v>-2.03E-4</v>
      </c>
      <c r="X304" s="28">
        <v>1</v>
      </c>
      <c r="Y304" s="39">
        <v>-1.9900000000000001E-4</v>
      </c>
      <c r="Z304" s="28" t="s">
        <v>65</v>
      </c>
    </row>
    <row r="305" spans="2:26" x14ac:dyDescent="0.2">
      <c r="B305" s="28" t="s">
        <v>428</v>
      </c>
      <c r="C305" s="28">
        <v>268</v>
      </c>
      <c r="D305" s="28" t="s">
        <v>128</v>
      </c>
      <c r="E305" s="28" t="s">
        <v>107</v>
      </c>
      <c r="F305" s="28" t="s">
        <v>442</v>
      </c>
      <c r="G305" s="28" t="s">
        <v>64</v>
      </c>
      <c r="H305" s="28">
        <v>60</v>
      </c>
      <c r="I305" s="28">
        <v>19</v>
      </c>
      <c r="J305" s="38">
        <v>-1.3899999999999999E-4</v>
      </c>
      <c r="K305" s="28">
        <v>10</v>
      </c>
      <c r="L305" s="39">
        <v>-1.3799999999999999E-4</v>
      </c>
      <c r="M305" s="28" t="s">
        <v>65</v>
      </c>
      <c r="O305" s="28" t="s">
        <v>428</v>
      </c>
      <c r="P305" s="28">
        <v>268</v>
      </c>
      <c r="Q305" s="28" t="s">
        <v>128</v>
      </c>
      <c r="R305" s="28" t="s">
        <v>613</v>
      </c>
      <c r="S305" s="28" t="s">
        <v>442</v>
      </c>
      <c r="T305" s="28" t="s">
        <v>64</v>
      </c>
      <c r="U305" s="28">
        <v>10</v>
      </c>
      <c r="V305" s="28">
        <v>19</v>
      </c>
      <c r="W305" s="38">
        <v>-1.3899999999999999E-4</v>
      </c>
      <c r="X305" s="28">
        <v>10</v>
      </c>
      <c r="Y305" s="39">
        <v>-1.3799999999999999E-4</v>
      </c>
      <c r="Z305" s="28" t="s">
        <v>65</v>
      </c>
    </row>
    <row r="306" spans="2:26" x14ac:dyDescent="0.2">
      <c r="B306" s="28" t="s">
        <v>428</v>
      </c>
      <c r="C306" s="28">
        <v>253</v>
      </c>
      <c r="D306" s="28" t="s">
        <v>129</v>
      </c>
      <c r="E306" s="28" t="s">
        <v>107</v>
      </c>
      <c r="F306" s="28" t="s">
        <v>443</v>
      </c>
      <c r="G306" s="28" t="s">
        <v>63</v>
      </c>
      <c r="H306" s="28">
        <v>60</v>
      </c>
      <c r="I306" s="28">
        <v>26</v>
      </c>
      <c r="J306" s="38">
        <v>-2.3900000000000001E-4</v>
      </c>
      <c r="K306" s="28">
        <v>1</v>
      </c>
      <c r="L306" s="39">
        <v>-2.34E-4</v>
      </c>
      <c r="M306" s="28" t="s">
        <v>65</v>
      </c>
      <c r="O306" s="28" t="s">
        <v>428</v>
      </c>
      <c r="P306" s="28">
        <v>253</v>
      </c>
      <c r="Q306" s="28" t="s">
        <v>129</v>
      </c>
      <c r="R306" s="28" t="s">
        <v>613</v>
      </c>
      <c r="S306" s="28" t="s">
        <v>443</v>
      </c>
      <c r="T306" s="28" t="s">
        <v>63</v>
      </c>
      <c r="U306" s="28">
        <v>10</v>
      </c>
      <c r="V306" s="28">
        <v>26</v>
      </c>
      <c r="W306" s="38">
        <v>-2.3900000000000001E-4</v>
      </c>
      <c r="X306" s="28">
        <v>1</v>
      </c>
      <c r="Y306" s="39">
        <v>-2.34E-4</v>
      </c>
      <c r="Z306" s="28" t="s">
        <v>65</v>
      </c>
    </row>
    <row r="307" spans="2:26" x14ac:dyDescent="0.2">
      <c r="B307" s="28" t="s">
        <v>428</v>
      </c>
      <c r="C307" s="28">
        <v>253</v>
      </c>
      <c r="D307" s="28" t="s">
        <v>129</v>
      </c>
      <c r="E307" s="28" t="s">
        <v>107</v>
      </c>
      <c r="F307" s="28" t="s">
        <v>444</v>
      </c>
      <c r="G307" s="28" t="s">
        <v>64</v>
      </c>
      <c r="H307" s="28">
        <v>60</v>
      </c>
      <c r="I307" s="28">
        <v>19</v>
      </c>
      <c r="J307" s="38">
        <v>-1.83E-4</v>
      </c>
      <c r="K307" s="28">
        <v>8</v>
      </c>
      <c r="L307" s="39">
        <v>-1.8100000000000001E-4</v>
      </c>
      <c r="M307" s="28" t="s">
        <v>65</v>
      </c>
      <c r="O307" s="28" t="s">
        <v>428</v>
      </c>
      <c r="P307" s="28">
        <v>253</v>
      </c>
      <c r="Q307" s="28" t="s">
        <v>129</v>
      </c>
      <c r="R307" s="28" t="s">
        <v>613</v>
      </c>
      <c r="S307" s="28" t="s">
        <v>444</v>
      </c>
      <c r="T307" s="28" t="s">
        <v>64</v>
      </c>
      <c r="U307" s="28">
        <v>10</v>
      </c>
      <c r="V307" s="28">
        <v>19</v>
      </c>
      <c r="W307" s="38">
        <v>-1.83E-4</v>
      </c>
      <c r="X307" s="28">
        <v>8</v>
      </c>
      <c r="Y307" s="39">
        <v>-1.8100000000000001E-4</v>
      </c>
      <c r="Z307" s="28" t="s">
        <v>65</v>
      </c>
    </row>
    <row r="308" spans="2:26" x14ac:dyDescent="0.2">
      <c r="B308" s="28" t="s">
        <v>428</v>
      </c>
      <c r="C308" s="28">
        <v>271</v>
      </c>
      <c r="D308" s="28" t="s">
        <v>128</v>
      </c>
      <c r="E308" s="28" t="s">
        <v>107</v>
      </c>
      <c r="F308" s="28" t="s">
        <v>445</v>
      </c>
      <c r="G308" s="28" t="s">
        <v>63</v>
      </c>
      <c r="H308" s="28">
        <v>60</v>
      </c>
      <c r="I308" s="28">
        <v>23</v>
      </c>
      <c r="J308" s="38">
        <v>-2.3900000000000001E-4</v>
      </c>
      <c r="K308" s="28">
        <v>1</v>
      </c>
      <c r="L308" s="39">
        <v>-2.3699999999999999E-4</v>
      </c>
      <c r="M308" s="28" t="s">
        <v>65</v>
      </c>
      <c r="O308" s="28" t="s">
        <v>428</v>
      </c>
      <c r="P308" s="28">
        <v>271</v>
      </c>
      <c r="Q308" s="28" t="s">
        <v>128</v>
      </c>
      <c r="R308" s="28" t="s">
        <v>613</v>
      </c>
      <c r="S308" s="28" t="s">
        <v>445</v>
      </c>
      <c r="T308" s="28" t="s">
        <v>63</v>
      </c>
      <c r="U308" s="28">
        <v>10</v>
      </c>
      <c r="V308" s="28">
        <v>23</v>
      </c>
      <c r="W308" s="38">
        <v>-2.3900000000000001E-4</v>
      </c>
      <c r="X308" s="28">
        <v>1</v>
      </c>
      <c r="Y308" s="39">
        <v>-2.3699999999999999E-4</v>
      </c>
      <c r="Z308" s="28" t="s">
        <v>65</v>
      </c>
    </row>
    <row r="309" spans="2:26" x14ac:dyDescent="0.2">
      <c r="B309" s="28" t="s">
        <v>428</v>
      </c>
      <c r="C309" s="28">
        <v>271</v>
      </c>
      <c r="D309" s="28" t="s">
        <v>128</v>
      </c>
      <c r="E309" s="28" t="s">
        <v>107</v>
      </c>
      <c r="F309" s="28" t="s">
        <v>446</v>
      </c>
      <c r="G309" s="28" t="s">
        <v>64</v>
      </c>
      <c r="H309" s="28">
        <v>60</v>
      </c>
      <c r="I309" s="28">
        <v>19</v>
      </c>
      <c r="J309" s="38">
        <v>-1.8100000000000001E-4</v>
      </c>
      <c r="K309" s="28">
        <v>6</v>
      </c>
      <c r="L309" s="39">
        <v>-1.8000000000000001E-4</v>
      </c>
      <c r="M309" s="28" t="s">
        <v>65</v>
      </c>
      <c r="O309" s="28" t="s">
        <v>428</v>
      </c>
      <c r="P309" s="28">
        <v>271</v>
      </c>
      <c r="Q309" s="28" t="s">
        <v>128</v>
      </c>
      <c r="R309" s="28" t="s">
        <v>613</v>
      </c>
      <c r="S309" s="28" t="s">
        <v>446</v>
      </c>
      <c r="T309" s="28" t="s">
        <v>64</v>
      </c>
      <c r="U309" s="28">
        <v>10</v>
      </c>
      <c r="V309" s="28">
        <v>19</v>
      </c>
      <c r="W309" s="38">
        <v>-1.8100000000000001E-4</v>
      </c>
      <c r="X309" s="28">
        <v>6</v>
      </c>
      <c r="Y309" s="39">
        <v>-1.8000000000000001E-4</v>
      </c>
      <c r="Z309" s="28" t="s">
        <v>65</v>
      </c>
    </row>
    <row r="310" spans="2:26" x14ac:dyDescent="0.2">
      <c r="B310" s="28" t="s">
        <v>428</v>
      </c>
      <c r="C310" s="28">
        <v>272</v>
      </c>
      <c r="D310" s="28" t="s">
        <v>128</v>
      </c>
      <c r="E310" s="28" t="s">
        <v>107</v>
      </c>
      <c r="F310" s="28" t="s">
        <v>447</v>
      </c>
      <c r="G310" s="28" t="s">
        <v>63</v>
      </c>
      <c r="H310" s="28">
        <v>60</v>
      </c>
      <c r="I310" s="28">
        <v>21</v>
      </c>
      <c r="J310" s="38">
        <v>-2.3900000000000001E-4</v>
      </c>
      <c r="K310" s="28">
        <v>1</v>
      </c>
      <c r="L310" s="39">
        <v>-2.3599999999999999E-4</v>
      </c>
      <c r="M310" s="28" t="s">
        <v>65</v>
      </c>
      <c r="O310" s="28" t="s">
        <v>428</v>
      </c>
      <c r="P310" s="28">
        <v>272</v>
      </c>
      <c r="Q310" s="28" t="s">
        <v>128</v>
      </c>
      <c r="R310" s="28" t="s">
        <v>613</v>
      </c>
      <c r="S310" s="28" t="s">
        <v>447</v>
      </c>
      <c r="T310" s="28" t="s">
        <v>63</v>
      </c>
      <c r="U310" s="28">
        <v>10</v>
      </c>
      <c r="V310" s="28">
        <v>21</v>
      </c>
      <c r="W310" s="38">
        <v>-2.3900000000000001E-4</v>
      </c>
      <c r="X310" s="28">
        <v>2</v>
      </c>
      <c r="Y310" s="39">
        <v>-2.3599999999999999E-4</v>
      </c>
      <c r="Z310" s="28" t="s">
        <v>65</v>
      </c>
    </row>
    <row r="311" spans="2:26" x14ac:dyDescent="0.2">
      <c r="B311" s="28" t="s">
        <v>428</v>
      </c>
      <c r="C311" s="28">
        <v>272</v>
      </c>
      <c r="D311" s="28" t="s">
        <v>128</v>
      </c>
      <c r="E311" s="28" t="s">
        <v>107</v>
      </c>
      <c r="F311" s="28" t="s">
        <v>448</v>
      </c>
      <c r="G311" s="28" t="s">
        <v>64</v>
      </c>
      <c r="H311" s="28">
        <v>60</v>
      </c>
      <c r="I311" s="28">
        <v>19</v>
      </c>
      <c r="J311" s="38">
        <v>-1.8100000000000001E-4</v>
      </c>
      <c r="K311" s="28">
        <v>6</v>
      </c>
      <c r="L311" s="39">
        <v>-1.8000000000000001E-4</v>
      </c>
      <c r="M311" s="28" t="s">
        <v>65</v>
      </c>
      <c r="O311" s="28" t="s">
        <v>428</v>
      </c>
      <c r="P311" s="28">
        <v>272</v>
      </c>
      <c r="Q311" s="28" t="s">
        <v>128</v>
      </c>
      <c r="R311" s="28" t="s">
        <v>613</v>
      </c>
      <c r="S311" s="28" t="s">
        <v>448</v>
      </c>
      <c r="T311" s="28" t="s">
        <v>64</v>
      </c>
      <c r="U311" s="28">
        <v>10</v>
      </c>
      <c r="V311" s="28">
        <v>19</v>
      </c>
      <c r="W311" s="38">
        <v>-1.8100000000000001E-4</v>
      </c>
      <c r="X311" s="28">
        <v>6</v>
      </c>
      <c r="Y311" s="39">
        <v>-1.8000000000000001E-4</v>
      </c>
      <c r="Z311" s="28" t="s">
        <v>65</v>
      </c>
    </row>
    <row r="312" spans="2:26" x14ac:dyDescent="0.2">
      <c r="B312" s="28" t="s">
        <v>428</v>
      </c>
      <c r="C312" s="28">
        <v>255</v>
      </c>
      <c r="D312" s="28" t="s">
        <v>129</v>
      </c>
      <c r="E312" s="28" t="s">
        <v>107</v>
      </c>
      <c r="F312" s="28" t="s">
        <v>449</v>
      </c>
      <c r="G312" s="28" t="s">
        <v>63</v>
      </c>
      <c r="H312" s="28">
        <v>60</v>
      </c>
      <c r="I312" s="28">
        <v>21</v>
      </c>
      <c r="J312" s="38">
        <v>-2.3800000000000001E-4</v>
      </c>
      <c r="K312" s="28">
        <v>3</v>
      </c>
      <c r="L312" s="39">
        <v>-2.33E-4</v>
      </c>
      <c r="M312" s="28" t="s">
        <v>65</v>
      </c>
      <c r="O312" s="28" t="s">
        <v>428</v>
      </c>
      <c r="P312" s="28">
        <v>255</v>
      </c>
      <c r="Q312" s="28" t="s">
        <v>129</v>
      </c>
      <c r="R312" s="28" t="s">
        <v>613</v>
      </c>
      <c r="S312" s="28" t="s">
        <v>449</v>
      </c>
      <c r="T312" s="28" t="s">
        <v>63</v>
      </c>
      <c r="U312" s="28">
        <v>10</v>
      </c>
      <c r="V312" s="28">
        <v>21</v>
      </c>
      <c r="W312" s="38">
        <v>-2.3800000000000001E-4</v>
      </c>
      <c r="X312" s="28">
        <v>3</v>
      </c>
      <c r="Y312" s="39">
        <v>-2.33E-4</v>
      </c>
      <c r="Z312" s="28" t="s">
        <v>65</v>
      </c>
    </row>
    <row r="313" spans="2:26" x14ac:dyDescent="0.2">
      <c r="B313" s="28" t="s">
        <v>428</v>
      </c>
      <c r="C313" s="28">
        <v>255</v>
      </c>
      <c r="D313" s="28" t="s">
        <v>129</v>
      </c>
      <c r="E313" s="28" t="s">
        <v>107</v>
      </c>
      <c r="F313" s="28" t="s">
        <v>450</v>
      </c>
      <c r="G313" s="28" t="s">
        <v>64</v>
      </c>
      <c r="H313" s="28">
        <v>60</v>
      </c>
      <c r="I313" s="28">
        <v>19</v>
      </c>
      <c r="J313" s="38">
        <v>-1.84E-4</v>
      </c>
      <c r="K313" s="28">
        <v>7</v>
      </c>
      <c r="L313" s="39">
        <v>-1.8200000000000001E-4</v>
      </c>
      <c r="M313" s="28" t="s">
        <v>65</v>
      </c>
      <c r="O313" s="28" t="s">
        <v>428</v>
      </c>
      <c r="P313" s="28">
        <v>255</v>
      </c>
      <c r="Q313" s="28" t="s">
        <v>129</v>
      </c>
      <c r="R313" s="28" t="s">
        <v>613</v>
      </c>
      <c r="S313" s="28" t="s">
        <v>450</v>
      </c>
      <c r="T313" s="28" t="s">
        <v>64</v>
      </c>
      <c r="U313" s="28">
        <v>10</v>
      </c>
      <c r="V313" s="28">
        <v>19</v>
      </c>
      <c r="W313" s="38">
        <v>-1.84E-4</v>
      </c>
      <c r="X313" s="28">
        <v>7</v>
      </c>
      <c r="Y313" s="39">
        <v>-1.8200000000000001E-4</v>
      </c>
      <c r="Z313" s="28" t="s">
        <v>65</v>
      </c>
    </row>
    <row r="314" spans="2:26" x14ac:dyDescent="0.2">
      <c r="B314" s="28" t="s">
        <v>428</v>
      </c>
      <c r="C314" s="28">
        <v>266</v>
      </c>
      <c r="D314" s="28" t="s">
        <v>128</v>
      </c>
      <c r="E314" s="28" t="s">
        <v>107</v>
      </c>
      <c r="F314" s="28" t="s">
        <v>451</v>
      </c>
      <c r="G314" s="28" t="s">
        <v>63</v>
      </c>
      <c r="H314" s="28">
        <v>60</v>
      </c>
      <c r="I314" s="28">
        <v>21</v>
      </c>
      <c r="J314" s="38">
        <v>-2.03E-4</v>
      </c>
      <c r="K314" s="28">
        <v>5</v>
      </c>
      <c r="L314" s="39">
        <v>-1.9900000000000001E-4</v>
      </c>
      <c r="M314" s="28" t="s">
        <v>65</v>
      </c>
      <c r="O314" s="28" t="s">
        <v>428</v>
      </c>
      <c r="P314" s="28">
        <v>266</v>
      </c>
      <c r="Q314" s="28" t="s">
        <v>128</v>
      </c>
      <c r="R314" s="28" t="s">
        <v>613</v>
      </c>
      <c r="S314" s="28" t="s">
        <v>451</v>
      </c>
      <c r="T314" s="28" t="s">
        <v>63</v>
      </c>
      <c r="U314" s="28">
        <v>10</v>
      </c>
      <c r="V314" s="28">
        <v>21</v>
      </c>
      <c r="W314" s="38">
        <v>-2.03E-4</v>
      </c>
      <c r="X314" s="28">
        <v>5</v>
      </c>
      <c r="Y314" s="39">
        <v>-1.9900000000000001E-4</v>
      </c>
      <c r="Z314" s="28" t="s">
        <v>65</v>
      </c>
    </row>
    <row r="315" spans="2:26" x14ac:dyDescent="0.2">
      <c r="B315" s="28" t="s">
        <v>428</v>
      </c>
      <c r="C315" s="28">
        <v>266</v>
      </c>
      <c r="D315" s="28" t="s">
        <v>128</v>
      </c>
      <c r="E315" s="28" t="s">
        <v>107</v>
      </c>
      <c r="F315" s="28" t="s">
        <v>452</v>
      </c>
      <c r="G315" s="28" t="s">
        <v>64</v>
      </c>
      <c r="H315" s="28">
        <v>60</v>
      </c>
      <c r="I315" s="28">
        <v>24</v>
      </c>
      <c r="J315" s="38">
        <v>-1.44E-4</v>
      </c>
      <c r="K315" s="28">
        <v>6</v>
      </c>
      <c r="L315" s="39">
        <v>-1.4200000000000001E-4</v>
      </c>
      <c r="M315" s="28" t="s">
        <v>65</v>
      </c>
      <c r="O315" s="28" t="s">
        <v>428</v>
      </c>
      <c r="P315" s="28">
        <v>266</v>
      </c>
      <c r="Q315" s="28" t="s">
        <v>128</v>
      </c>
      <c r="R315" s="28" t="s">
        <v>613</v>
      </c>
      <c r="S315" s="28" t="s">
        <v>452</v>
      </c>
      <c r="T315" s="28" t="s">
        <v>64</v>
      </c>
      <c r="U315" s="28">
        <v>10</v>
      </c>
      <c r="V315" s="28">
        <v>24</v>
      </c>
      <c r="W315" s="38">
        <v>-1.44E-4</v>
      </c>
      <c r="X315" s="28">
        <v>6</v>
      </c>
      <c r="Y315" s="39">
        <v>-1.4200000000000001E-4</v>
      </c>
      <c r="Z315" s="28" t="s">
        <v>65</v>
      </c>
    </row>
    <row r="316" spans="2:26" x14ac:dyDescent="0.2">
      <c r="B316" s="28" t="s">
        <v>428</v>
      </c>
      <c r="C316" s="28">
        <v>267</v>
      </c>
      <c r="D316" s="28" t="s">
        <v>128</v>
      </c>
      <c r="E316" s="28" t="s">
        <v>107</v>
      </c>
      <c r="F316" s="28" t="s">
        <v>453</v>
      </c>
      <c r="G316" s="28" t="s">
        <v>63</v>
      </c>
      <c r="H316" s="28">
        <v>60</v>
      </c>
      <c r="I316" s="28">
        <v>26</v>
      </c>
      <c r="J316" s="38">
        <v>-2.03E-4</v>
      </c>
      <c r="K316" s="28">
        <v>1</v>
      </c>
      <c r="L316" s="39">
        <v>-1.9900000000000001E-4</v>
      </c>
      <c r="M316" s="28" t="s">
        <v>65</v>
      </c>
      <c r="O316" s="28" t="s">
        <v>428</v>
      </c>
      <c r="P316" s="28">
        <v>267</v>
      </c>
      <c r="Q316" s="28" t="s">
        <v>128</v>
      </c>
      <c r="R316" s="28" t="s">
        <v>613</v>
      </c>
      <c r="S316" s="28" t="s">
        <v>453</v>
      </c>
      <c r="T316" s="28" t="s">
        <v>63</v>
      </c>
      <c r="U316" s="28">
        <v>10</v>
      </c>
      <c r="V316" s="28">
        <v>26</v>
      </c>
      <c r="W316" s="38">
        <v>-2.03E-4</v>
      </c>
      <c r="X316" s="28">
        <v>1</v>
      </c>
      <c r="Y316" s="39">
        <v>-1.9900000000000001E-4</v>
      </c>
      <c r="Z316" s="28" t="s">
        <v>65</v>
      </c>
    </row>
    <row r="317" spans="2:26" x14ac:dyDescent="0.2">
      <c r="B317" s="28" t="s">
        <v>428</v>
      </c>
      <c r="C317" s="28">
        <v>267</v>
      </c>
      <c r="D317" s="28" t="s">
        <v>128</v>
      </c>
      <c r="E317" s="28" t="s">
        <v>107</v>
      </c>
      <c r="F317" s="28" t="s">
        <v>454</v>
      </c>
      <c r="G317" s="28" t="s">
        <v>64</v>
      </c>
      <c r="H317" s="28">
        <v>60</v>
      </c>
      <c r="I317" s="28">
        <v>19</v>
      </c>
      <c r="J317" s="38">
        <v>-1.3899999999999999E-4</v>
      </c>
      <c r="K317" s="28">
        <v>10</v>
      </c>
      <c r="L317" s="39">
        <v>-1.3799999999999999E-4</v>
      </c>
      <c r="M317" s="28" t="s">
        <v>65</v>
      </c>
      <c r="O317" s="28" t="s">
        <v>428</v>
      </c>
      <c r="P317" s="28">
        <v>267</v>
      </c>
      <c r="Q317" s="28" t="s">
        <v>128</v>
      </c>
      <c r="R317" s="28" t="s">
        <v>613</v>
      </c>
      <c r="S317" s="28" t="s">
        <v>454</v>
      </c>
      <c r="T317" s="28" t="s">
        <v>64</v>
      </c>
      <c r="U317" s="28">
        <v>10</v>
      </c>
      <c r="V317" s="28">
        <v>19</v>
      </c>
      <c r="W317" s="38">
        <v>-1.3899999999999999E-4</v>
      </c>
      <c r="X317" s="28">
        <v>10</v>
      </c>
      <c r="Y317" s="39">
        <v>-1.3799999999999999E-4</v>
      </c>
      <c r="Z317" s="28" t="s">
        <v>65</v>
      </c>
    </row>
    <row r="318" spans="2:26" x14ac:dyDescent="0.2">
      <c r="B318" s="28" t="s">
        <v>428</v>
      </c>
      <c r="C318" s="28">
        <v>254</v>
      </c>
      <c r="D318" s="28" t="s">
        <v>129</v>
      </c>
      <c r="E318" s="28" t="s">
        <v>107</v>
      </c>
      <c r="F318" s="28" t="s">
        <v>455</v>
      </c>
      <c r="G318" s="28" t="s">
        <v>63</v>
      </c>
      <c r="H318" s="28">
        <v>60</v>
      </c>
      <c r="I318" s="28">
        <v>26</v>
      </c>
      <c r="J318" s="38">
        <v>-2.4000000000000001E-4</v>
      </c>
      <c r="K318" s="28">
        <v>1</v>
      </c>
      <c r="L318" s="39">
        <v>-2.34E-4</v>
      </c>
      <c r="M318" s="28" t="s">
        <v>65</v>
      </c>
      <c r="O318" s="28" t="s">
        <v>428</v>
      </c>
      <c r="P318" s="28">
        <v>254</v>
      </c>
      <c r="Q318" s="28" t="s">
        <v>129</v>
      </c>
      <c r="R318" s="28" t="s">
        <v>613</v>
      </c>
      <c r="S318" s="28" t="s">
        <v>455</v>
      </c>
      <c r="T318" s="28" t="s">
        <v>63</v>
      </c>
      <c r="U318" s="28">
        <v>10</v>
      </c>
      <c r="V318" s="28">
        <v>26</v>
      </c>
      <c r="W318" s="38">
        <v>-2.4000000000000001E-4</v>
      </c>
      <c r="X318" s="28">
        <v>1</v>
      </c>
      <c r="Y318" s="39">
        <v>-2.34E-4</v>
      </c>
      <c r="Z318" s="28" t="s">
        <v>65</v>
      </c>
    </row>
    <row r="319" spans="2:26" x14ac:dyDescent="0.2">
      <c r="B319" s="28" t="s">
        <v>428</v>
      </c>
      <c r="C319" s="28">
        <v>254</v>
      </c>
      <c r="D319" s="28" t="s">
        <v>129</v>
      </c>
      <c r="E319" s="28" t="s">
        <v>107</v>
      </c>
      <c r="F319" s="28" t="s">
        <v>456</v>
      </c>
      <c r="G319" s="28" t="s">
        <v>64</v>
      </c>
      <c r="H319" s="28">
        <v>60</v>
      </c>
      <c r="I319" s="28">
        <v>19</v>
      </c>
      <c r="J319" s="38">
        <v>-1.84E-4</v>
      </c>
      <c r="K319" s="28">
        <v>9</v>
      </c>
      <c r="L319" s="39">
        <v>-1.8200000000000001E-4</v>
      </c>
      <c r="M319" s="28" t="s">
        <v>65</v>
      </c>
      <c r="O319" s="28" t="s">
        <v>428</v>
      </c>
      <c r="P319" s="28">
        <v>254</v>
      </c>
      <c r="Q319" s="28" t="s">
        <v>129</v>
      </c>
      <c r="R319" s="28" t="s">
        <v>613</v>
      </c>
      <c r="S319" s="28" t="s">
        <v>456</v>
      </c>
      <c r="T319" s="28" t="s">
        <v>64</v>
      </c>
      <c r="U319" s="28">
        <v>10</v>
      </c>
      <c r="V319" s="28">
        <v>19</v>
      </c>
      <c r="W319" s="38">
        <v>-1.84E-4</v>
      </c>
      <c r="X319" s="28">
        <v>9</v>
      </c>
      <c r="Y319" s="39">
        <v>-1.8200000000000001E-4</v>
      </c>
      <c r="Z319" s="28" t="s">
        <v>65</v>
      </c>
    </row>
    <row r="320" spans="2:26" x14ac:dyDescent="0.2">
      <c r="B320" s="28" t="s">
        <v>428</v>
      </c>
      <c r="C320" s="28">
        <v>269</v>
      </c>
      <c r="D320" s="28" t="s">
        <v>128</v>
      </c>
      <c r="E320" s="28" t="s">
        <v>107</v>
      </c>
      <c r="F320" s="28" t="s">
        <v>457</v>
      </c>
      <c r="G320" s="28" t="s">
        <v>63</v>
      </c>
      <c r="H320" s="28">
        <v>60</v>
      </c>
      <c r="I320" s="28">
        <v>26</v>
      </c>
      <c r="J320" s="38">
        <v>-2.42E-4</v>
      </c>
      <c r="K320" s="28">
        <v>1</v>
      </c>
      <c r="L320" s="39">
        <v>-2.3900000000000001E-4</v>
      </c>
      <c r="M320" s="28" t="s">
        <v>65</v>
      </c>
      <c r="O320" s="28" t="s">
        <v>428</v>
      </c>
      <c r="P320" s="28">
        <v>269</v>
      </c>
      <c r="Q320" s="28" t="s">
        <v>128</v>
      </c>
      <c r="R320" s="28" t="s">
        <v>613</v>
      </c>
      <c r="S320" s="28" t="s">
        <v>457</v>
      </c>
      <c r="T320" s="28" t="s">
        <v>63</v>
      </c>
      <c r="U320" s="28">
        <v>10</v>
      </c>
      <c r="V320" s="28">
        <v>26</v>
      </c>
      <c r="W320" s="38">
        <v>-2.42E-4</v>
      </c>
      <c r="X320" s="28">
        <v>1</v>
      </c>
      <c r="Y320" s="39">
        <v>-2.3900000000000001E-4</v>
      </c>
      <c r="Z320" s="28" t="s">
        <v>65</v>
      </c>
    </row>
    <row r="321" spans="2:26" x14ac:dyDescent="0.2">
      <c r="B321" s="28" t="s">
        <v>428</v>
      </c>
      <c r="C321" s="28">
        <v>269</v>
      </c>
      <c r="D321" s="28" t="s">
        <v>128</v>
      </c>
      <c r="E321" s="28" t="s">
        <v>107</v>
      </c>
      <c r="F321" s="28" t="s">
        <v>458</v>
      </c>
      <c r="G321" s="28" t="s">
        <v>64</v>
      </c>
      <c r="H321" s="28">
        <v>60</v>
      </c>
      <c r="I321" s="28">
        <v>19</v>
      </c>
      <c r="J321" s="38">
        <v>-1.83E-4</v>
      </c>
      <c r="K321" s="28">
        <v>6</v>
      </c>
      <c r="L321" s="39">
        <v>-1.8200000000000001E-4</v>
      </c>
      <c r="M321" s="28" t="s">
        <v>65</v>
      </c>
      <c r="O321" s="28" t="s">
        <v>428</v>
      </c>
      <c r="P321" s="28">
        <v>269</v>
      </c>
      <c r="Q321" s="28" t="s">
        <v>128</v>
      </c>
      <c r="R321" s="28" t="s">
        <v>613</v>
      </c>
      <c r="S321" s="28" t="s">
        <v>458</v>
      </c>
      <c r="T321" s="28" t="s">
        <v>64</v>
      </c>
      <c r="U321" s="28">
        <v>10</v>
      </c>
      <c r="V321" s="28">
        <v>19</v>
      </c>
      <c r="W321" s="38">
        <v>-1.83E-4</v>
      </c>
      <c r="X321" s="28">
        <v>6</v>
      </c>
      <c r="Y321" s="39">
        <v>-1.8200000000000001E-4</v>
      </c>
      <c r="Z321" s="28" t="s">
        <v>65</v>
      </c>
    </row>
    <row r="322" spans="2:26" x14ac:dyDescent="0.2">
      <c r="B322" s="28" t="s">
        <v>428</v>
      </c>
      <c r="C322" s="28">
        <v>270</v>
      </c>
      <c r="D322" s="28" t="s">
        <v>128</v>
      </c>
      <c r="E322" s="28" t="s">
        <v>107</v>
      </c>
      <c r="F322" s="28" t="s">
        <v>459</v>
      </c>
      <c r="G322" s="28" t="s">
        <v>63</v>
      </c>
      <c r="H322" s="28">
        <v>60</v>
      </c>
      <c r="I322" s="28">
        <v>21</v>
      </c>
      <c r="J322" s="38">
        <v>-2.42E-4</v>
      </c>
      <c r="K322" s="28">
        <v>4</v>
      </c>
      <c r="L322" s="39">
        <v>-2.3900000000000001E-4</v>
      </c>
      <c r="M322" s="28" t="s">
        <v>65</v>
      </c>
      <c r="O322" s="28" t="s">
        <v>428</v>
      </c>
      <c r="P322" s="28">
        <v>270</v>
      </c>
      <c r="Q322" s="28" t="s">
        <v>128</v>
      </c>
      <c r="R322" s="28" t="s">
        <v>613</v>
      </c>
      <c r="S322" s="28" t="s">
        <v>459</v>
      </c>
      <c r="T322" s="28" t="s">
        <v>63</v>
      </c>
      <c r="U322" s="28">
        <v>10</v>
      </c>
      <c r="V322" s="28">
        <v>21</v>
      </c>
      <c r="W322" s="38">
        <v>-2.42E-4</v>
      </c>
      <c r="X322" s="28">
        <v>4</v>
      </c>
      <c r="Y322" s="39">
        <v>-2.3900000000000001E-4</v>
      </c>
      <c r="Z322" s="28" t="s">
        <v>65</v>
      </c>
    </row>
    <row r="323" spans="2:26" x14ac:dyDescent="0.2">
      <c r="B323" s="28" t="s">
        <v>428</v>
      </c>
      <c r="C323" s="28">
        <v>270</v>
      </c>
      <c r="D323" s="28" t="s">
        <v>128</v>
      </c>
      <c r="E323" s="28" t="s">
        <v>107</v>
      </c>
      <c r="F323" s="28" t="s">
        <v>460</v>
      </c>
      <c r="G323" s="28" t="s">
        <v>64</v>
      </c>
      <c r="H323" s="28">
        <v>60</v>
      </c>
      <c r="I323" s="28">
        <v>22</v>
      </c>
      <c r="J323" s="38">
        <v>-1.83E-4</v>
      </c>
      <c r="K323" s="28">
        <v>6</v>
      </c>
      <c r="L323" s="39">
        <v>-1.8200000000000001E-4</v>
      </c>
      <c r="M323" s="28" t="s">
        <v>65</v>
      </c>
      <c r="O323" s="28" t="s">
        <v>428</v>
      </c>
      <c r="P323" s="28">
        <v>270</v>
      </c>
      <c r="Q323" s="28" t="s">
        <v>128</v>
      </c>
      <c r="R323" s="28" t="s">
        <v>613</v>
      </c>
      <c r="S323" s="28" t="s">
        <v>460</v>
      </c>
      <c r="T323" s="28" t="s">
        <v>64</v>
      </c>
      <c r="U323" s="28">
        <v>10</v>
      </c>
      <c r="V323" s="28">
        <v>19</v>
      </c>
      <c r="W323" s="38">
        <v>-1.83E-4</v>
      </c>
      <c r="X323" s="28">
        <v>6</v>
      </c>
      <c r="Y323" s="39">
        <v>-1.8200000000000001E-4</v>
      </c>
      <c r="Z323" s="28" t="s">
        <v>65</v>
      </c>
    </row>
    <row r="324" spans="2:26" x14ac:dyDescent="0.2">
      <c r="B324" s="28" t="s">
        <v>428</v>
      </c>
      <c r="C324" s="28">
        <v>256</v>
      </c>
      <c r="D324" s="28" t="s">
        <v>129</v>
      </c>
      <c r="E324" s="28" t="s">
        <v>107</v>
      </c>
      <c r="F324" s="28" t="s">
        <v>461</v>
      </c>
      <c r="G324" s="28" t="s">
        <v>63</v>
      </c>
      <c r="H324" s="28">
        <v>60</v>
      </c>
      <c r="I324" s="28">
        <v>21</v>
      </c>
      <c r="J324" s="38">
        <v>-2.3900000000000001E-4</v>
      </c>
      <c r="K324" s="28">
        <v>5</v>
      </c>
      <c r="L324" s="39">
        <v>-2.34E-4</v>
      </c>
      <c r="M324" s="28" t="s">
        <v>65</v>
      </c>
      <c r="O324" s="28" t="s">
        <v>428</v>
      </c>
      <c r="P324" s="28">
        <v>256</v>
      </c>
      <c r="Q324" s="28" t="s">
        <v>129</v>
      </c>
      <c r="R324" s="28" t="s">
        <v>613</v>
      </c>
      <c r="S324" s="28" t="s">
        <v>461</v>
      </c>
      <c r="T324" s="28" t="s">
        <v>63</v>
      </c>
      <c r="U324" s="28">
        <v>10</v>
      </c>
      <c r="V324" s="28">
        <v>21</v>
      </c>
      <c r="W324" s="38">
        <v>-2.3900000000000001E-4</v>
      </c>
      <c r="X324" s="28">
        <v>5</v>
      </c>
      <c r="Y324" s="39">
        <v>-2.34E-4</v>
      </c>
      <c r="Z324" s="28" t="s">
        <v>65</v>
      </c>
    </row>
    <row r="325" spans="2:26" x14ac:dyDescent="0.2">
      <c r="B325" s="28" t="s">
        <v>428</v>
      </c>
      <c r="C325" s="28">
        <v>256</v>
      </c>
      <c r="D325" s="28" t="s">
        <v>129</v>
      </c>
      <c r="E325" s="28" t="s">
        <v>107</v>
      </c>
      <c r="F325" s="28" t="s">
        <v>462</v>
      </c>
      <c r="G325" s="28" t="s">
        <v>64</v>
      </c>
      <c r="H325" s="28">
        <v>60</v>
      </c>
      <c r="I325" s="28">
        <v>24</v>
      </c>
      <c r="J325" s="38">
        <v>-1.84E-4</v>
      </c>
      <c r="K325" s="28">
        <v>7</v>
      </c>
      <c r="L325" s="39">
        <v>-1.8200000000000001E-4</v>
      </c>
      <c r="M325" s="28" t="s">
        <v>65</v>
      </c>
      <c r="O325" s="28" t="s">
        <v>428</v>
      </c>
      <c r="P325" s="28">
        <v>256</v>
      </c>
      <c r="Q325" s="28" t="s">
        <v>129</v>
      </c>
      <c r="R325" s="28" t="s">
        <v>613</v>
      </c>
      <c r="S325" s="28" t="s">
        <v>462</v>
      </c>
      <c r="T325" s="28" t="s">
        <v>64</v>
      </c>
      <c r="U325" s="28">
        <v>10</v>
      </c>
      <c r="V325" s="28">
        <v>24</v>
      </c>
      <c r="W325" s="38">
        <v>-1.84E-4</v>
      </c>
      <c r="X325" s="28">
        <v>7</v>
      </c>
      <c r="Y325" s="39">
        <v>-1.8200000000000001E-4</v>
      </c>
      <c r="Z325" s="28" t="s">
        <v>65</v>
      </c>
    </row>
    <row r="326" spans="2:26" x14ac:dyDescent="0.2">
      <c r="B326" s="28" t="s">
        <v>428</v>
      </c>
      <c r="C326" s="28">
        <v>265</v>
      </c>
      <c r="D326" s="28" t="s">
        <v>128</v>
      </c>
      <c r="E326" s="28" t="s">
        <v>107</v>
      </c>
      <c r="F326" s="28" t="s">
        <v>463</v>
      </c>
      <c r="G326" s="28" t="s">
        <v>63</v>
      </c>
      <c r="H326" s="28">
        <v>60</v>
      </c>
      <c r="I326" s="28">
        <v>21</v>
      </c>
      <c r="J326" s="38">
        <v>-2.03E-4</v>
      </c>
      <c r="K326" s="28">
        <v>5</v>
      </c>
      <c r="L326" s="39">
        <v>-1.9900000000000001E-4</v>
      </c>
      <c r="M326" s="28" t="s">
        <v>65</v>
      </c>
      <c r="O326" s="28" t="s">
        <v>428</v>
      </c>
      <c r="P326" s="28">
        <v>265</v>
      </c>
      <c r="Q326" s="28" t="s">
        <v>128</v>
      </c>
      <c r="R326" s="28" t="s">
        <v>613</v>
      </c>
      <c r="S326" s="28" t="s">
        <v>463</v>
      </c>
      <c r="T326" s="28" t="s">
        <v>63</v>
      </c>
      <c r="U326" s="28">
        <v>10</v>
      </c>
      <c r="V326" s="28">
        <v>21</v>
      </c>
      <c r="W326" s="38">
        <v>-2.03E-4</v>
      </c>
      <c r="X326" s="28">
        <v>5</v>
      </c>
      <c r="Y326" s="39">
        <v>-1.9900000000000001E-4</v>
      </c>
      <c r="Z326" s="28" t="s">
        <v>65</v>
      </c>
    </row>
    <row r="327" spans="2:26" x14ac:dyDescent="0.2">
      <c r="B327" s="28" t="s">
        <v>428</v>
      </c>
      <c r="C327" s="28">
        <v>265</v>
      </c>
      <c r="D327" s="28" t="s">
        <v>128</v>
      </c>
      <c r="E327" s="28" t="s">
        <v>107</v>
      </c>
      <c r="F327" s="28" t="s">
        <v>464</v>
      </c>
      <c r="G327" s="28" t="s">
        <v>64</v>
      </c>
      <c r="H327" s="28">
        <v>60</v>
      </c>
      <c r="I327" s="28">
        <v>24</v>
      </c>
      <c r="J327" s="38">
        <v>-1.4100000000000001E-4</v>
      </c>
      <c r="K327" s="28">
        <v>6</v>
      </c>
      <c r="L327" s="39">
        <v>-1.3999999999999999E-4</v>
      </c>
      <c r="M327" s="28" t="s">
        <v>65</v>
      </c>
      <c r="O327" s="28" t="s">
        <v>428</v>
      </c>
      <c r="P327" s="28">
        <v>265</v>
      </c>
      <c r="Q327" s="28" t="s">
        <v>128</v>
      </c>
      <c r="R327" s="28" t="s">
        <v>613</v>
      </c>
      <c r="S327" s="28" t="s">
        <v>464</v>
      </c>
      <c r="T327" s="28" t="s">
        <v>64</v>
      </c>
      <c r="U327" s="28">
        <v>10</v>
      </c>
      <c r="V327" s="28">
        <v>24</v>
      </c>
      <c r="W327" s="38">
        <v>-1.4200000000000001E-4</v>
      </c>
      <c r="X327" s="28">
        <v>6</v>
      </c>
      <c r="Y327" s="39">
        <v>-1.3999999999999999E-4</v>
      </c>
      <c r="Z327" s="28" t="s">
        <v>65</v>
      </c>
    </row>
    <row r="328" spans="2:26" x14ac:dyDescent="0.2">
      <c r="B328" s="28" t="s">
        <v>428</v>
      </c>
      <c r="C328" s="28">
        <v>249</v>
      </c>
      <c r="D328" s="28" t="s">
        <v>127</v>
      </c>
      <c r="E328" s="28" t="s">
        <v>107</v>
      </c>
      <c r="F328" s="28" t="s">
        <v>465</v>
      </c>
      <c r="G328" s="28" t="s">
        <v>63</v>
      </c>
      <c r="H328" s="28">
        <v>60</v>
      </c>
      <c r="I328" s="28">
        <v>24</v>
      </c>
      <c r="J328" s="38">
        <v>-1.9100000000000001E-4</v>
      </c>
      <c r="K328" s="28">
        <v>1</v>
      </c>
      <c r="L328" s="39">
        <v>-1.85E-4</v>
      </c>
      <c r="M328" s="28" t="s">
        <v>65</v>
      </c>
      <c r="O328" s="28" t="s">
        <v>428</v>
      </c>
      <c r="P328" s="28">
        <v>249</v>
      </c>
      <c r="Q328" s="28" t="s">
        <v>127</v>
      </c>
      <c r="R328" s="28" t="s">
        <v>613</v>
      </c>
      <c r="S328" s="28" t="s">
        <v>465</v>
      </c>
      <c r="T328" s="28" t="s">
        <v>63</v>
      </c>
      <c r="U328" s="28">
        <v>10</v>
      </c>
      <c r="V328" s="28">
        <v>24</v>
      </c>
      <c r="W328" s="38">
        <v>-1.9000000000000001E-4</v>
      </c>
      <c r="X328" s="28">
        <v>1</v>
      </c>
      <c r="Y328" s="39">
        <v>-1.85E-4</v>
      </c>
      <c r="Z328" s="28" t="s">
        <v>65</v>
      </c>
    </row>
    <row r="329" spans="2:26" x14ac:dyDescent="0.2">
      <c r="B329" s="28" t="s">
        <v>428</v>
      </c>
      <c r="C329" s="28">
        <v>249</v>
      </c>
      <c r="D329" s="28" t="s">
        <v>127</v>
      </c>
      <c r="E329" s="28" t="s">
        <v>107</v>
      </c>
      <c r="F329" s="28" t="s">
        <v>466</v>
      </c>
      <c r="G329" s="28" t="s">
        <v>64</v>
      </c>
      <c r="H329" s="28">
        <v>60</v>
      </c>
      <c r="I329" s="28">
        <v>17</v>
      </c>
      <c r="J329" s="38">
        <v>-1.2899999999999999E-4</v>
      </c>
      <c r="K329" s="28">
        <v>10</v>
      </c>
      <c r="L329" s="39">
        <v>-1.27E-4</v>
      </c>
      <c r="M329" s="28" t="s">
        <v>65</v>
      </c>
      <c r="O329" s="28" t="s">
        <v>428</v>
      </c>
      <c r="P329" s="28">
        <v>249</v>
      </c>
      <c r="Q329" s="28" t="s">
        <v>127</v>
      </c>
      <c r="R329" s="28" t="s">
        <v>613</v>
      </c>
      <c r="S329" s="28" t="s">
        <v>466</v>
      </c>
      <c r="T329" s="28" t="s">
        <v>64</v>
      </c>
      <c r="U329" s="28">
        <v>10</v>
      </c>
      <c r="V329" s="28">
        <v>17</v>
      </c>
      <c r="W329" s="38">
        <v>-1.2899999999999999E-4</v>
      </c>
      <c r="X329" s="28">
        <v>10</v>
      </c>
      <c r="Y329" s="39">
        <v>-1.27E-4</v>
      </c>
      <c r="Z329" s="28" t="s">
        <v>65</v>
      </c>
    </row>
    <row r="330" spans="2:26" x14ac:dyDescent="0.2">
      <c r="B330" s="28" t="s">
        <v>428</v>
      </c>
      <c r="C330" s="28">
        <v>261</v>
      </c>
      <c r="D330" s="28" t="s">
        <v>128</v>
      </c>
      <c r="E330" s="28" t="s">
        <v>107</v>
      </c>
      <c r="F330" s="28" t="s">
        <v>467</v>
      </c>
      <c r="G330" s="28" t="s">
        <v>63</v>
      </c>
      <c r="H330" s="28">
        <v>60</v>
      </c>
      <c r="I330" s="28">
        <v>21</v>
      </c>
      <c r="J330" s="38">
        <v>-2.04E-4</v>
      </c>
      <c r="K330" s="28">
        <v>2</v>
      </c>
      <c r="L330" s="39">
        <v>-2.0100000000000001E-4</v>
      </c>
      <c r="M330" s="28" t="s">
        <v>65</v>
      </c>
      <c r="O330" s="28" t="s">
        <v>428</v>
      </c>
      <c r="P330" s="28">
        <v>261</v>
      </c>
      <c r="Q330" s="28" t="s">
        <v>128</v>
      </c>
      <c r="R330" s="28" t="s">
        <v>613</v>
      </c>
      <c r="S330" s="28" t="s">
        <v>467</v>
      </c>
      <c r="T330" s="28" t="s">
        <v>63</v>
      </c>
      <c r="U330" s="28">
        <v>10</v>
      </c>
      <c r="V330" s="28">
        <v>21</v>
      </c>
      <c r="W330" s="38">
        <v>-2.04E-4</v>
      </c>
      <c r="X330" s="28">
        <v>3</v>
      </c>
      <c r="Y330" s="39">
        <v>-2.0100000000000001E-4</v>
      </c>
      <c r="Z330" s="28" t="s">
        <v>65</v>
      </c>
    </row>
    <row r="331" spans="2:26" x14ac:dyDescent="0.2">
      <c r="B331" s="28" t="s">
        <v>428</v>
      </c>
      <c r="C331" s="28">
        <v>261</v>
      </c>
      <c r="D331" s="28" t="s">
        <v>128</v>
      </c>
      <c r="E331" s="28" t="s">
        <v>107</v>
      </c>
      <c r="F331" s="28" t="s">
        <v>468</v>
      </c>
      <c r="G331" s="28" t="s">
        <v>64</v>
      </c>
      <c r="H331" s="28">
        <v>60</v>
      </c>
      <c r="I331" s="28">
        <v>19</v>
      </c>
      <c r="J331" s="38">
        <v>-1.4100000000000001E-4</v>
      </c>
      <c r="K331" s="28">
        <v>8</v>
      </c>
      <c r="L331" s="39">
        <v>-1.3999999999999999E-4</v>
      </c>
      <c r="M331" s="28" t="s">
        <v>65</v>
      </c>
      <c r="O331" s="28" t="s">
        <v>428</v>
      </c>
      <c r="P331" s="28">
        <v>261</v>
      </c>
      <c r="Q331" s="28" t="s">
        <v>128</v>
      </c>
      <c r="R331" s="28" t="s">
        <v>613</v>
      </c>
      <c r="S331" s="28" t="s">
        <v>468</v>
      </c>
      <c r="T331" s="28" t="s">
        <v>64</v>
      </c>
      <c r="U331" s="28">
        <v>10</v>
      </c>
      <c r="V331" s="28">
        <v>19</v>
      </c>
      <c r="W331" s="38">
        <v>-1.4100000000000001E-4</v>
      </c>
      <c r="X331" s="28">
        <v>8</v>
      </c>
      <c r="Y331" s="39">
        <v>-1.3999999999999999E-4</v>
      </c>
      <c r="Z331" s="28" t="s">
        <v>65</v>
      </c>
    </row>
    <row r="332" spans="2:26" x14ac:dyDescent="0.2">
      <c r="B332" s="28" t="s">
        <v>428</v>
      </c>
      <c r="C332" s="28">
        <v>257</v>
      </c>
      <c r="D332" s="28" t="s">
        <v>129</v>
      </c>
      <c r="E332" s="28" t="s">
        <v>107</v>
      </c>
      <c r="F332" s="28" t="s">
        <v>469</v>
      </c>
      <c r="G332" s="28" t="s">
        <v>63</v>
      </c>
      <c r="H332" s="28">
        <v>60</v>
      </c>
      <c r="I332" s="28">
        <v>21</v>
      </c>
      <c r="J332" s="38">
        <v>-2.0799999999999999E-4</v>
      </c>
      <c r="K332" s="28">
        <v>4</v>
      </c>
      <c r="L332" s="39">
        <v>-2.02E-4</v>
      </c>
      <c r="M332" s="28" t="s">
        <v>65</v>
      </c>
      <c r="O332" s="28" t="s">
        <v>428</v>
      </c>
      <c r="P332" s="28">
        <v>257</v>
      </c>
      <c r="Q332" s="28" t="s">
        <v>129</v>
      </c>
      <c r="R332" s="28" t="s">
        <v>613</v>
      </c>
      <c r="S332" s="28" t="s">
        <v>469</v>
      </c>
      <c r="T332" s="28" t="s">
        <v>63</v>
      </c>
      <c r="U332" s="28">
        <v>10</v>
      </c>
      <c r="V332" s="28">
        <v>21</v>
      </c>
      <c r="W332" s="38">
        <v>-2.0799999999999999E-4</v>
      </c>
      <c r="X332" s="28">
        <v>4</v>
      </c>
      <c r="Y332" s="39">
        <v>-2.02E-4</v>
      </c>
      <c r="Z332" s="28" t="s">
        <v>65</v>
      </c>
    </row>
    <row r="333" spans="2:26" x14ac:dyDescent="0.2">
      <c r="B333" s="28" t="s">
        <v>428</v>
      </c>
      <c r="C333" s="28">
        <v>257</v>
      </c>
      <c r="D333" s="28" t="s">
        <v>129</v>
      </c>
      <c r="E333" s="28" t="s">
        <v>107</v>
      </c>
      <c r="F333" s="28" t="s">
        <v>470</v>
      </c>
      <c r="G333" s="28" t="s">
        <v>64</v>
      </c>
      <c r="H333" s="28">
        <v>60</v>
      </c>
      <c r="I333" s="28">
        <v>19</v>
      </c>
      <c r="J333" s="38">
        <v>-1.4899999999999999E-4</v>
      </c>
      <c r="K333" s="28">
        <v>7</v>
      </c>
      <c r="L333" s="39">
        <v>-1.47E-4</v>
      </c>
      <c r="M333" s="28" t="s">
        <v>65</v>
      </c>
      <c r="O333" s="28" t="s">
        <v>428</v>
      </c>
      <c r="P333" s="28">
        <v>257</v>
      </c>
      <c r="Q333" s="28" t="s">
        <v>129</v>
      </c>
      <c r="R333" s="28" t="s">
        <v>613</v>
      </c>
      <c r="S333" s="28" t="s">
        <v>470</v>
      </c>
      <c r="T333" s="28" t="s">
        <v>64</v>
      </c>
      <c r="U333" s="28">
        <v>10</v>
      </c>
      <c r="V333" s="28">
        <v>19</v>
      </c>
      <c r="W333" s="38">
        <v>-1.4899999999999999E-4</v>
      </c>
      <c r="X333" s="28">
        <v>7</v>
      </c>
      <c r="Y333" s="39">
        <v>-1.47E-4</v>
      </c>
      <c r="Z333" s="28" t="s">
        <v>65</v>
      </c>
    </row>
    <row r="334" spans="2:26" x14ac:dyDescent="0.2">
      <c r="B334" s="28" t="s">
        <v>428</v>
      </c>
      <c r="C334" s="28">
        <v>258</v>
      </c>
      <c r="D334" s="28" t="s">
        <v>129</v>
      </c>
      <c r="E334" s="28" t="s">
        <v>107</v>
      </c>
      <c r="F334" s="28" t="s">
        <v>471</v>
      </c>
      <c r="G334" s="28" t="s">
        <v>63</v>
      </c>
      <c r="H334" s="28">
        <v>60</v>
      </c>
      <c r="I334" s="28">
        <v>21</v>
      </c>
      <c r="J334" s="38">
        <v>-2.0799999999999999E-4</v>
      </c>
      <c r="K334" s="28">
        <v>5</v>
      </c>
      <c r="L334" s="39">
        <v>-2.02E-4</v>
      </c>
      <c r="M334" s="28" t="s">
        <v>65</v>
      </c>
      <c r="O334" s="28" t="s">
        <v>428</v>
      </c>
      <c r="P334" s="28">
        <v>258</v>
      </c>
      <c r="Q334" s="28" t="s">
        <v>129</v>
      </c>
      <c r="R334" s="28" t="s">
        <v>613</v>
      </c>
      <c r="S334" s="28" t="s">
        <v>471</v>
      </c>
      <c r="T334" s="28" t="s">
        <v>63</v>
      </c>
      <c r="U334" s="28">
        <v>10</v>
      </c>
      <c r="V334" s="28">
        <v>21</v>
      </c>
      <c r="W334" s="38">
        <v>-2.0799999999999999E-4</v>
      </c>
      <c r="X334" s="28">
        <v>5</v>
      </c>
      <c r="Y334" s="39">
        <v>-2.02E-4</v>
      </c>
      <c r="Z334" s="28" t="s">
        <v>65</v>
      </c>
    </row>
    <row r="335" spans="2:26" x14ac:dyDescent="0.2">
      <c r="B335" s="28" t="s">
        <v>428</v>
      </c>
      <c r="C335" s="28">
        <v>258</v>
      </c>
      <c r="D335" s="28" t="s">
        <v>129</v>
      </c>
      <c r="E335" s="28" t="s">
        <v>107</v>
      </c>
      <c r="F335" s="28" t="s">
        <v>472</v>
      </c>
      <c r="G335" s="28" t="s">
        <v>64</v>
      </c>
      <c r="H335" s="28">
        <v>60</v>
      </c>
      <c r="I335" s="28">
        <v>19</v>
      </c>
      <c r="J335" s="38">
        <v>-1.4899999999999999E-4</v>
      </c>
      <c r="K335" s="28">
        <v>7</v>
      </c>
      <c r="L335" s="39">
        <v>-1.47E-4</v>
      </c>
      <c r="M335" s="28" t="s">
        <v>65</v>
      </c>
      <c r="O335" s="28" t="s">
        <v>428</v>
      </c>
      <c r="P335" s="28">
        <v>258</v>
      </c>
      <c r="Q335" s="28" t="s">
        <v>129</v>
      </c>
      <c r="R335" s="28" t="s">
        <v>613</v>
      </c>
      <c r="S335" s="28" t="s">
        <v>472</v>
      </c>
      <c r="T335" s="28" t="s">
        <v>64</v>
      </c>
      <c r="U335" s="28">
        <v>10</v>
      </c>
      <c r="V335" s="28">
        <v>19</v>
      </c>
      <c r="W335" s="38">
        <v>-1.4899999999999999E-4</v>
      </c>
      <c r="X335" s="28">
        <v>7</v>
      </c>
      <c r="Y335" s="39">
        <v>-1.47E-4</v>
      </c>
      <c r="Z335" s="28" t="s">
        <v>65</v>
      </c>
    </row>
    <row r="336" spans="2:26" x14ac:dyDescent="0.2">
      <c r="B336" s="28" t="s">
        <v>428</v>
      </c>
      <c r="C336" s="28">
        <v>262</v>
      </c>
      <c r="D336" s="28" t="s">
        <v>128</v>
      </c>
      <c r="E336" s="28" t="s">
        <v>107</v>
      </c>
      <c r="F336" s="28" t="s">
        <v>473</v>
      </c>
      <c r="G336" s="28" t="s">
        <v>63</v>
      </c>
      <c r="H336" s="28">
        <v>60</v>
      </c>
      <c r="I336" s="28">
        <v>21</v>
      </c>
      <c r="J336" s="38">
        <v>-2.04E-4</v>
      </c>
      <c r="K336" s="28">
        <v>5</v>
      </c>
      <c r="L336" s="39">
        <v>-2.0100000000000001E-4</v>
      </c>
      <c r="M336" s="28" t="s">
        <v>65</v>
      </c>
      <c r="O336" s="28" t="s">
        <v>428</v>
      </c>
      <c r="P336" s="28">
        <v>262</v>
      </c>
      <c r="Q336" s="28" t="s">
        <v>128</v>
      </c>
      <c r="R336" s="28" t="s">
        <v>613</v>
      </c>
      <c r="S336" s="28" t="s">
        <v>473</v>
      </c>
      <c r="T336" s="28" t="s">
        <v>63</v>
      </c>
      <c r="U336" s="28">
        <v>10</v>
      </c>
      <c r="V336" s="28">
        <v>21</v>
      </c>
      <c r="W336" s="38">
        <v>-2.04E-4</v>
      </c>
      <c r="X336" s="28">
        <v>5</v>
      </c>
      <c r="Y336" s="39">
        <v>-2.0100000000000001E-4</v>
      </c>
      <c r="Z336" s="28" t="s">
        <v>65</v>
      </c>
    </row>
    <row r="337" spans="2:26" x14ac:dyDescent="0.2">
      <c r="B337" s="28" t="s">
        <v>428</v>
      </c>
      <c r="C337" s="28">
        <v>262</v>
      </c>
      <c r="D337" s="28" t="s">
        <v>128</v>
      </c>
      <c r="E337" s="28" t="s">
        <v>107</v>
      </c>
      <c r="F337" s="28" t="s">
        <v>474</v>
      </c>
      <c r="G337" s="28" t="s">
        <v>64</v>
      </c>
      <c r="H337" s="28">
        <v>60</v>
      </c>
      <c r="I337" s="28">
        <v>24</v>
      </c>
      <c r="J337" s="38">
        <v>-1.4100000000000001E-4</v>
      </c>
      <c r="K337" s="28">
        <v>6</v>
      </c>
      <c r="L337" s="39">
        <v>-1.3999999999999999E-4</v>
      </c>
      <c r="M337" s="28" t="s">
        <v>65</v>
      </c>
      <c r="O337" s="28" t="s">
        <v>428</v>
      </c>
      <c r="P337" s="28">
        <v>262</v>
      </c>
      <c r="Q337" s="28" t="s">
        <v>128</v>
      </c>
      <c r="R337" s="28" t="s">
        <v>613</v>
      </c>
      <c r="S337" s="28" t="s">
        <v>474</v>
      </c>
      <c r="T337" s="28" t="s">
        <v>64</v>
      </c>
      <c r="U337" s="28">
        <v>10</v>
      </c>
      <c r="V337" s="28">
        <v>24</v>
      </c>
      <c r="W337" s="38">
        <v>-1.4100000000000001E-4</v>
      </c>
      <c r="X337" s="28">
        <v>6</v>
      </c>
      <c r="Y337" s="39">
        <v>-1.3999999999999999E-4</v>
      </c>
      <c r="Z337" s="28" t="s">
        <v>65</v>
      </c>
    </row>
    <row r="338" spans="2:26" x14ac:dyDescent="0.2">
      <c r="B338" s="28" t="s">
        <v>428</v>
      </c>
      <c r="C338" s="28">
        <v>250</v>
      </c>
      <c r="D338" s="28" t="s">
        <v>127</v>
      </c>
      <c r="E338" s="28" t="s">
        <v>107</v>
      </c>
      <c r="F338" s="28" t="s">
        <v>475</v>
      </c>
      <c r="G338" s="28" t="s">
        <v>63</v>
      </c>
      <c r="H338" s="28">
        <v>60</v>
      </c>
      <c r="I338" s="28">
        <v>19</v>
      </c>
      <c r="J338" s="38">
        <v>-1.9100000000000001E-4</v>
      </c>
      <c r="K338" s="28">
        <v>5</v>
      </c>
      <c r="L338" s="39">
        <v>-1.85E-4</v>
      </c>
      <c r="M338" s="28" t="s">
        <v>65</v>
      </c>
      <c r="O338" s="28" t="s">
        <v>428</v>
      </c>
      <c r="P338" s="28">
        <v>250</v>
      </c>
      <c r="Q338" s="28" t="s">
        <v>127</v>
      </c>
      <c r="R338" s="28" t="s">
        <v>613</v>
      </c>
      <c r="S338" s="28" t="s">
        <v>475</v>
      </c>
      <c r="T338" s="28" t="s">
        <v>63</v>
      </c>
      <c r="U338" s="28">
        <v>10</v>
      </c>
      <c r="V338" s="28">
        <v>19</v>
      </c>
      <c r="W338" s="38">
        <v>-1.9100000000000001E-4</v>
      </c>
      <c r="X338" s="28">
        <v>5</v>
      </c>
      <c r="Y338" s="39">
        <v>-1.85E-4</v>
      </c>
      <c r="Z338" s="28" t="s">
        <v>65</v>
      </c>
    </row>
    <row r="339" spans="2:26" x14ac:dyDescent="0.2">
      <c r="B339" s="28" t="s">
        <v>428</v>
      </c>
      <c r="C339" s="28">
        <v>250</v>
      </c>
      <c r="D339" s="28" t="s">
        <v>127</v>
      </c>
      <c r="E339" s="28" t="s">
        <v>107</v>
      </c>
      <c r="F339" s="28" t="s">
        <v>476</v>
      </c>
      <c r="G339" s="28" t="s">
        <v>64</v>
      </c>
      <c r="H339" s="28">
        <v>60</v>
      </c>
      <c r="I339" s="28">
        <v>22</v>
      </c>
      <c r="J339" s="38">
        <v>-1.2999999999999999E-4</v>
      </c>
      <c r="K339" s="28">
        <v>6</v>
      </c>
      <c r="L339" s="39">
        <v>-1.2799999999999999E-4</v>
      </c>
      <c r="M339" s="28" t="s">
        <v>65</v>
      </c>
      <c r="O339" s="28" t="s">
        <v>428</v>
      </c>
      <c r="P339" s="28">
        <v>250</v>
      </c>
      <c r="Q339" s="28" t="s">
        <v>127</v>
      </c>
      <c r="R339" s="28" t="s">
        <v>613</v>
      </c>
      <c r="S339" s="28" t="s">
        <v>476</v>
      </c>
      <c r="T339" s="28" t="s">
        <v>64</v>
      </c>
      <c r="U339" s="28">
        <v>10</v>
      </c>
      <c r="V339" s="28">
        <v>22</v>
      </c>
      <c r="W339" s="38">
        <v>-1.2999999999999999E-4</v>
      </c>
      <c r="X339" s="28">
        <v>6</v>
      </c>
      <c r="Y339" s="39">
        <v>-1.2799999999999999E-4</v>
      </c>
      <c r="Z339" s="28" t="s">
        <v>65</v>
      </c>
    </row>
    <row r="340" spans="2:26" x14ac:dyDescent="0.2">
      <c r="B340" s="28" t="s">
        <v>477</v>
      </c>
      <c r="C340" s="28">
        <v>65</v>
      </c>
      <c r="D340" s="28" t="s">
        <v>127</v>
      </c>
      <c r="E340" s="28" t="s">
        <v>107</v>
      </c>
      <c r="F340" s="28" t="s">
        <v>478</v>
      </c>
      <c r="G340" s="28" t="s">
        <v>63</v>
      </c>
      <c r="H340" s="28">
        <v>60</v>
      </c>
      <c r="I340" s="28">
        <v>24</v>
      </c>
      <c r="J340" s="38">
        <v>-1.5799999999999999E-4</v>
      </c>
      <c r="K340" s="28">
        <v>1</v>
      </c>
      <c r="L340" s="39">
        <v>-1.54E-4</v>
      </c>
      <c r="M340" s="28" t="s">
        <v>65</v>
      </c>
      <c r="O340" s="28" t="s">
        <v>477</v>
      </c>
      <c r="P340" s="28">
        <v>65</v>
      </c>
      <c r="Q340" s="28" t="s">
        <v>127</v>
      </c>
      <c r="R340" s="28" t="s">
        <v>613</v>
      </c>
      <c r="S340" s="28" t="s">
        <v>478</v>
      </c>
      <c r="T340" s="28" t="s">
        <v>63</v>
      </c>
      <c r="U340" s="28">
        <v>10</v>
      </c>
      <c r="V340" s="28">
        <v>24</v>
      </c>
      <c r="W340" s="38">
        <v>-1.5799999999999999E-4</v>
      </c>
      <c r="X340" s="28">
        <v>1</v>
      </c>
      <c r="Y340" s="39">
        <v>-1.54E-4</v>
      </c>
      <c r="Z340" s="28" t="s">
        <v>65</v>
      </c>
    </row>
    <row r="341" spans="2:26" x14ac:dyDescent="0.2">
      <c r="B341" s="28" t="s">
        <v>477</v>
      </c>
      <c r="C341" s="28">
        <v>65</v>
      </c>
      <c r="D341" s="28" t="s">
        <v>127</v>
      </c>
      <c r="E341" s="28" t="s">
        <v>107</v>
      </c>
      <c r="F341" s="28" t="s">
        <v>479</v>
      </c>
      <c r="G341" s="28" t="s">
        <v>64</v>
      </c>
      <c r="H341" s="28">
        <v>60</v>
      </c>
      <c r="I341" s="28">
        <v>19</v>
      </c>
      <c r="J341" s="38">
        <v>-1.3100000000000001E-4</v>
      </c>
      <c r="K341" s="28">
        <v>5</v>
      </c>
      <c r="L341" s="39">
        <v>-1.2799999999999999E-4</v>
      </c>
      <c r="M341" s="28" t="s">
        <v>65</v>
      </c>
      <c r="O341" s="28" t="s">
        <v>477</v>
      </c>
      <c r="P341" s="28">
        <v>65</v>
      </c>
      <c r="Q341" s="28" t="s">
        <v>127</v>
      </c>
      <c r="R341" s="28" t="s">
        <v>613</v>
      </c>
      <c r="S341" s="28" t="s">
        <v>479</v>
      </c>
      <c r="T341" s="28" t="s">
        <v>64</v>
      </c>
      <c r="U341" s="28">
        <v>10</v>
      </c>
      <c r="V341" s="28">
        <v>19</v>
      </c>
      <c r="W341" s="38">
        <v>-1.3100000000000001E-4</v>
      </c>
      <c r="X341" s="28">
        <v>5</v>
      </c>
      <c r="Y341" s="39">
        <v>-1.2799999999999999E-4</v>
      </c>
      <c r="Z341" s="28" t="s">
        <v>65</v>
      </c>
    </row>
    <row r="342" spans="2:26" x14ac:dyDescent="0.2">
      <c r="B342" s="28" t="s">
        <v>477</v>
      </c>
      <c r="C342" s="28">
        <v>77</v>
      </c>
      <c r="D342" s="28" t="s">
        <v>128</v>
      </c>
      <c r="E342" s="28" t="s">
        <v>107</v>
      </c>
      <c r="F342" s="28" t="s">
        <v>480</v>
      </c>
      <c r="G342" s="28" t="s">
        <v>63</v>
      </c>
      <c r="H342" s="28">
        <v>60</v>
      </c>
      <c r="I342" s="28">
        <v>23</v>
      </c>
      <c r="J342" s="38">
        <v>-1.7100000000000001E-4</v>
      </c>
      <c r="K342" s="28">
        <v>1</v>
      </c>
      <c r="L342" s="39">
        <v>-1.6899999999999999E-4</v>
      </c>
      <c r="M342" s="28" t="s">
        <v>65</v>
      </c>
      <c r="O342" s="28" t="s">
        <v>477</v>
      </c>
      <c r="P342" s="28">
        <v>77</v>
      </c>
      <c r="Q342" s="28" t="s">
        <v>128</v>
      </c>
      <c r="R342" s="28" t="s">
        <v>613</v>
      </c>
      <c r="S342" s="28" t="s">
        <v>480</v>
      </c>
      <c r="T342" s="28" t="s">
        <v>63</v>
      </c>
      <c r="U342" s="28">
        <v>10</v>
      </c>
      <c r="V342" s="28">
        <v>21</v>
      </c>
      <c r="W342" s="38">
        <v>-1.7100000000000001E-4</v>
      </c>
      <c r="X342" s="28">
        <v>1</v>
      </c>
      <c r="Y342" s="39">
        <v>-1.6899999999999999E-4</v>
      </c>
      <c r="Z342" s="28" t="s">
        <v>65</v>
      </c>
    </row>
    <row r="343" spans="2:26" x14ac:dyDescent="0.2">
      <c r="B343" s="28" t="s">
        <v>477</v>
      </c>
      <c r="C343" s="28">
        <v>77</v>
      </c>
      <c r="D343" s="28" t="s">
        <v>128</v>
      </c>
      <c r="E343" s="28" t="s">
        <v>107</v>
      </c>
      <c r="F343" s="28" t="s">
        <v>481</v>
      </c>
      <c r="G343" s="28" t="s">
        <v>64</v>
      </c>
      <c r="H343" s="28">
        <v>60</v>
      </c>
      <c r="I343" s="28">
        <v>21</v>
      </c>
      <c r="J343" s="38">
        <v>-1.5200000000000001E-4</v>
      </c>
      <c r="K343" s="28">
        <v>1</v>
      </c>
      <c r="L343" s="39">
        <v>-1.5100000000000001E-4</v>
      </c>
      <c r="M343" s="28" t="s">
        <v>65</v>
      </c>
      <c r="O343" s="28" t="s">
        <v>477</v>
      </c>
      <c r="P343" s="28">
        <v>77</v>
      </c>
      <c r="Q343" s="28" t="s">
        <v>128</v>
      </c>
      <c r="R343" s="28" t="s">
        <v>613</v>
      </c>
      <c r="S343" s="28" t="s">
        <v>481</v>
      </c>
      <c r="T343" s="28" t="s">
        <v>64</v>
      </c>
      <c r="U343" s="28">
        <v>10</v>
      </c>
      <c r="V343" s="28">
        <v>21</v>
      </c>
      <c r="W343" s="38">
        <v>-1.5200000000000001E-4</v>
      </c>
      <c r="X343" s="28">
        <v>1</v>
      </c>
      <c r="Y343" s="39">
        <v>-1.5100000000000001E-4</v>
      </c>
      <c r="Z343" s="28" t="s">
        <v>65</v>
      </c>
    </row>
    <row r="344" spans="2:26" x14ac:dyDescent="0.2">
      <c r="B344" s="28" t="s">
        <v>477</v>
      </c>
      <c r="C344" s="28">
        <v>73</v>
      </c>
      <c r="D344" s="28" t="s">
        <v>129</v>
      </c>
      <c r="E344" s="28" t="s">
        <v>107</v>
      </c>
      <c r="F344" s="28" t="s">
        <v>482</v>
      </c>
      <c r="G344" s="28" t="s">
        <v>63</v>
      </c>
      <c r="H344" s="28">
        <v>60</v>
      </c>
      <c r="I344" s="28">
        <v>23</v>
      </c>
      <c r="J344" s="38">
        <v>-1.63E-4</v>
      </c>
      <c r="K344" s="28">
        <v>1</v>
      </c>
      <c r="L344" s="39">
        <v>-1.5899999999999999E-4</v>
      </c>
      <c r="M344" s="28" t="s">
        <v>65</v>
      </c>
      <c r="O344" s="28" t="s">
        <v>477</v>
      </c>
      <c r="P344" s="28">
        <v>73</v>
      </c>
      <c r="Q344" s="28" t="s">
        <v>129</v>
      </c>
      <c r="R344" s="28" t="s">
        <v>613</v>
      </c>
      <c r="S344" s="28" t="s">
        <v>482</v>
      </c>
      <c r="T344" s="28" t="s">
        <v>63</v>
      </c>
      <c r="U344" s="28">
        <v>10</v>
      </c>
      <c r="V344" s="28">
        <v>23</v>
      </c>
      <c r="W344" s="38">
        <v>-1.63E-4</v>
      </c>
      <c r="X344" s="28">
        <v>1</v>
      </c>
      <c r="Y344" s="39">
        <v>-1.5899999999999999E-4</v>
      </c>
      <c r="Z344" s="28" t="s">
        <v>65</v>
      </c>
    </row>
    <row r="345" spans="2:26" x14ac:dyDescent="0.2">
      <c r="B345" s="28" t="s">
        <v>477</v>
      </c>
      <c r="C345" s="28">
        <v>73</v>
      </c>
      <c r="D345" s="28" t="s">
        <v>129</v>
      </c>
      <c r="E345" s="28" t="s">
        <v>107</v>
      </c>
      <c r="F345" s="28" t="s">
        <v>483</v>
      </c>
      <c r="G345" s="28" t="s">
        <v>64</v>
      </c>
      <c r="H345" s="28">
        <v>60</v>
      </c>
      <c r="I345" s="28">
        <v>26</v>
      </c>
      <c r="J345" s="38">
        <v>-1.4799999999999999E-4</v>
      </c>
      <c r="K345" s="28">
        <v>1</v>
      </c>
      <c r="L345" s="39">
        <v>-1.45E-4</v>
      </c>
      <c r="M345" s="28" t="s">
        <v>65</v>
      </c>
      <c r="O345" s="28" t="s">
        <v>477</v>
      </c>
      <c r="P345" s="28">
        <v>73</v>
      </c>
      <c r="Q345" s="28" t="s">
        <v>129</v>
      </c>
      <c r="R345" s="28" t="s">
        <v>613</v>
      </c>
      <c r="S345" s="28" t="s">
        <v>483</v>
      </c>
      <c r="T345" s="28" t="s">
        <v>64</v>
      </c>
      <c r="U345" s="28">
        <v>10</v>
      </c>
      <c r="V345" s="28">
        <v>26</v>
      </c>
      <c r="W345" s="38">
        <v>-1.4799999999999999E-4</v>
      </c>
      <c r="X345" s="28">
        <v>1</v>
      </c>
      <c r="Y345" s="39">
        <v>-1.45E-4</v>
      </c>
      <c r="Z345" s="28" t="s">
        <v>65</v>
      </c>
    </row>
    <row r="346" spans="2:26" x14ac:dyDescent="0.2">
      <c r="B346" s="28" t="s">
        <v>477</v>
      </c>
      <c r="C346" s="28">
        <v>74</v>
      </c>
      <c r="D346" s="28" t="s">
        <v>129</v>
      </c>
      <c r="E346" s="28" t="s">
        <v>107</v>
      </c>
      <c r="F346" s="28" t="s">
        <v>484</v>
      </c>
      <c r="G346" s="28" t="s">
        <v>63</v>
      </c>
      <c r="H346" s="28">
        <v>60</v>
      </c>
      <c r="I346" s="28">
        <v>23</v>
      </c>
      <c r="J346" s="38">
        <v>-1.63E-4</v>
      </c>
      <c r="K346" s="28">
        <v>1</v>
      </c>
      <c r="L346" s="39">
        <v>-1.5899999999999999E-4</v>
      </c>
      <c r="M346" s="28" t="s">
        <v>65</v>
      </c>
      <c r="O346" s="28" t="s">
        <v>477</v>
      </c>
      <c r="P346" s="28">
        <v>74</v>
      </c>
      <c r="Q346" s="28" t="s">
        <v>129</v>
      </c>
      <c r="R346" s="28" t="s">
        <v>613</v>
      </c>
      <c r="S346" s="28" t="s">
        <v>484</v>
      </c>
      <c r="T346" s="28" t="s">
        <v>63</v>
      </c>
      <c r="U346" s="28">
        <v>10</v>
      </c>
      <c r="V346" s="28">
        <v>23</v>
      </c>
      <c r="W346" s="38">
        <v>-1.63E-4</v>
      </c>
      <c r="X346" s="28">
        <v>1</v>
      </c>
      <c r="Y346" s="39">
        <v>-1.5899999999999999E-4</v>
      </c>
      <c r="Z346" s="28" t="s">
        <v>65</v>
      </c>
    </row>
    <row r="347" spans="2:26" x14ac:dyDescent="0.2">
      <c r="B347" s="28" t="s">
        <v>477</v>
      </c>
      <c r="C347" s="28">
        <v>74</v>
      </c>
      <c r="D347" s="28" t="s">
        <v>129</v>
      </c>
      <c r="E347" s="28" t="s">
        <v>107</v>
      </c>
      <c r="F347" s="28" t="s">
        <v>485</v>
      </c>
      <c r="G347" s="28" t="s">
        <v>64</v>
      </c>
      <c r="H347" s="28">
        <v>60</v>
      </c>
      <c r="I347" s="28">
        <v>26</v>
      </c>
      <c r="J347" s="38">
        <v>-1.4799999999999999E-4</v>
      </c>
      <c r="K347" s="28">
        <v>1</v>
      </c>
      <c r="L347" s="39">
        <v>-1.45E-4</v>
      </c>
      <c r="M347" s="28" t="s">
        <v>65</v>
      </c>
      <c r="O347" s="28" t="s">
        <v>477</v>
      </c>
      <c r="P347" s="28">
        <v>74</v>
      </c>
      <c r="Q347" s="28" t="s">
        <v>129</v>
      </c>
      <c r="R347" s="28" t="s">
        <v>613</v>
      </c>
      <c r="S347" s="28" t="s">
        <v>485</v>
      </c>
      <c r="T347" s="28" t="s">
        <v>64</v>
      </c>
      <c r="U347" s="28">
        <v>10</v>
      </c>
      <c r="V347" s="28">
        <v>21</v>
      </c>
      <c r="W347" s="38">
        <v>-1.47E-4</v>
      </c>
      <c r="X347" s="28">
        <v>1</v>
      </c>
      <c r="Y347" s="39">
        <v>-1.45E-4</v>
      </c>
      <c r="Z347" s="28" t="s">
        <v>65</v>
      </c>
    </row>
    <row r="348" spans="2:26" x14ac:dyDescent="0.2">
      <c r="B348" s="28" t="s">
        <v>477</v>
      </c>
      <c r="C348" s="28">
        <v>78</v>
      </c>
      <c r="D348" s="28" t="s">
        <v>128</v>
      </c>
      <c r="E348" s="28" t="s">
        <v>107</v>
      </c>
      <c r="F348" s="28" t="s">
        <v>486</v>
      </c>
      <c r="G348" s="28" t="s">
        <v>63</v>
      </c>
      <c r="H348" s="28">
        <v>60</v>
      </c>
      <c r="I348" s="28">
        <v>21</v>
      </c>
      <c r="J348" s="38">
        <v>-1.7100000000000001E-4</v>
      </c>
      <c r="K348" s="28">
        <v>1</v>
      </c>
      <c r="L348" s="39">
        <v>-1.6899999999999999E-4</v>
      </c>
      <c r="M348" s="28" t="s">
        <v>65</v>
      </c>
      <c r="O348" s="28" t="s">
        <v>477</v>
      </c>
      <c r="P348" s="28">
        <v>78</v>
      </c>
      <c r="Q348" s="28" t="s">
        <v>128</v>
      </c>
      <c r="R348" s="28" t="s">
        <v>613</v>
      </c>
      <c r="S348" s="28" t="s">
        <v>486</v>
      </c>
      <c r="T348" s="28" t="s">
        <v>63</v>
      </c>
      <c r="U348" s="28">
        <v>10</v>
      </c>
      <c r="V348" s="28">
        <v>21</v>
      </c>
      <c r="W348" s="38">
        <v>-1.7100000000000001E-4</v>
      </c>
      <c r="X348" s="28">
        <v>1</v>
      </c>
      <c r="Y348" s="39">
        <v>-1.6899999999999999E-4</v>
      </c>
      <c r="Z348" s="28" t="s">
        <v>65</v>
      </c>
    </row>
    <row r="349" spans="2:26" x14ac:dyDescent="0.2">
      <c r="B349" s="28" t="s">
        <v>477</v>
      </c>
      <c r="C349" s="28">
        <v>78</v>
      </c>
      <c r="D349" s="28" t="s">
        <v>128</v>
      </c>
      <c r="E349" s="28" t="s">
        <v>107</v>
      </c>
      <c r="F349" s="28" t="s">
        <v>487</v>
      </c>
      <c r="G349" s="28" t="s">
        <v>64</v>
      </c>
      <c r="H349" s="28">
        <v>60</v>
      </c>
      <c r="I349" s="28">
        <v>26</v>
      </c>
      <c r="J349" s="38">
        <v>-1.5300000000000001E-4</v>
      </c>
      <c r="K349" s="28">
        <v>1</v>
      </c>
      <c r="L349" s="39">
        <v>-1.5100000000000001E-4</v>
      </c>
      <c r="M349" s="28" t="s">
        <v>65</v>
      </c>
      <c r="O349" s="28" t="s">
        <v>477</v>
      </c>
      <c r="P349" s="28">
        <v>78</v>
      </c>
      <c r="Q349" s="28" t="s">
        <v>128</v>
      </c>
      <c r="R349" s="28" t="s">
        <v>613</v>
      </c>
      <c r="S349" s="28" t="s">
        <v>487</v>
      </c>
      <c r="T349" s="28" t="s">
        <v>64</v>
      </c>
      <c r="U349" s="28">
        <v>10</v>
      </c>
      <c r="V349" s="28">
        <v>26</v>
      </c>
      <c r="W349" s="38">
        <v>-1.5300000000000001E-4</v>
      </c>
      <c r="X349" s="28">
        <v>1</v>
      </c>
      <c r="Y349" s="39">
        <v>-1.5100000000000001E-4</v>
      </c>
      <c r="Z349" s="28" t="s">
        <v>65</v>
      </c>
    </row>
    <row r="350" spans="2:26" x14ac:dyDescent="0.2">
      <c r="B350" s="28" t="s">
        <v>477</v>
      </c>
      <c r="C350" s="28">
        <v>66</v>
      </c>
      <c r="D350" s="28" t="s">
        <v>127</v>
      </c>
      <c r="E350" s="28" t="s">
        <v>107</v>
      </c>
      <c r="F350" s="28" t="s">
        <v>488</v>
      </c>
      <c r="G350" s="28" t="s">
        <v>63</v>
      </c>
      <c r="H350" s="28">
        <v>60</v>
      </c>
      <c r="I350" s="28">
        <v>19</v>
      </c>
      <c r="J350" s="38">
        <v>-1.5699999999999999E-4</v>
      </c>
      <c r="K350" s="28">
        <v>5</v>
      </c>
      <c r="L350" s="39">
        <v>-1.5300000000000001E-4</v>
      </c>
      <c r="M350" s="28" t="s">
        <v>65</v>
      </c>
      <c r="O350" s="28" t="s">
        <v>477</v>
      </c>
      <c r="P350" s="28">
        <v>66</v>
      </c>
      <c r="Q350" s="28" t="s">
        <v>127</v>
      </c>
      <c r="R350" s="28" t="s">
        <v>613</v>
      </c>
      <c r="S350" s="28" t="s">
        <v>488</v>
      </c>
      <c r="T350" s="28" t="s">
        <v>63</v>
      </c>
      <c r="U350" s="28">
        <v>10</v>
      </c>
      <c r="V350" s="28">
        <v>19</v>
      </c>
      <c r="W350" s="38">
        <v>-1.5699999999999999E-4</v>
      </c>
      <c r="X350" s="28">
        <v>5</v>
      </c>
      <c r="Y350" s="39">
        <v>-1.5300000000000001E-4</v>
      </c>
      <c r="Z350" s="28" t="s">
        <v>65</v>
      </c>
    </row>
    <row r="351" spans="2:26" x14ac:dyDescent="0.2">
      <c r="B351" s="28" t="s">
        <v>477</v>
      </c>
      <c r="C351" s="28">
        <v>66</v>
      </c>
      <c r="D351" s="28" t="s">
        <v>127</v>
      </c>
      <c r="E351" s="28" t="s">
        <v>107</v>
      </c>
      <c r="F351" s="28" t="s">
        <v>489</v>
      </c>
      <c r="G351" s="28" t="s">
        <v>64</v>
      </c>
      <c r="H351" s="28">
        <v>60</v>
      </c>
      <c r="I351" s="28">
        <v>24</v>
      </c>
      <c r="J351" s="38">
        <v>-1.3100000000000001E-4</v>
      </c>
      <c r="K351" s="28">
        <v>1</v>
      </c>
      <c r="L351" s="39">
        <v>-1.2799999999999999E-4</v>
      </c>
      <c r="M351" s="28" t="s">
        <v>65</v>
      </c>
      <c r="O351" s="28" t="s">
        <v>477</v>
      </c>
      <c r="P351" s="28">
        <v>66</v>
      </c>
      <c r="Q351" s="28" t="s">
        <v>127</v>
      </c>
      <c r="R351" s="28" t="s">
        <v>613</v>
      </c>
      <c r="S351" s="28" t="s">
        <v>489</v>
      </c>
      <c r="T351" s="28" t="s">
        <v>64</v>
      </c>
      <c r="U351" s="28">
        <v>10</v>
      </c>
      <c r="V351" s="28">
        <v>24</v>
      </c>
      <c r="W351" s="38">
        <v>-1.3100000000000001E-4</v>
      </c>
      <c r="X351" s="28">
        <v>1</v>
      </c>
      <c r="Y351" s="39">
        <v>-1.2799999999999999E-4</v>
      </c>
      <c r="Z351" s="28" t="s">
        <v>65</v>
      </c>
    </row>
    <row r="352" spans="2:26" x14ac:dyDescent="0.2">
      <c r="B352" s="28" t="s">
        <v>477</v>
      </c>
      <c r="C352" s="28">
        <v>82</v>
      </c>
      <c r="D352" s="28" t="s">
        <v>128</v>
      </c>
      <c r="E352" s="28" t="s">
        <v>107</v>
      </c>
      <c r="F352" s="28" t="s">
        <v>490</v>
      </c>
      <c r="G352" s="28" t="s">
        <v>63</v>
      </c>
      <c r="H352" s="28">
        <v>60</v>
      </c>
      <c r="I352" s="28">
        <v>26</v>
      </c>
      <c r="J352" s="38">
        <v>-2.5799999999999998E-4</v>
      </c>
      <c r="K352" s="28">
        <v>1</v>
      </c>
      <c r="L352" s="39">
        <v>-2.5300000000000002E-4</v>
      </c>
      <c r="M352" s="28" t="s">
        <v>65</v>
      </c>
      <c r="O352" s="28" t="s">
        <v>477</v>
      </c>
      <c r="P352" s="28">
        <v>82</v>
      </c>
      <c r="Q352" s="28" t="s">
        <v>128</v>
      </c>
      <c r="R352" s="28" t="s">
        <v>613</v>
      </c>
      <c r="S352" s="28" t="s">
        <v>490</v>
      </c>
      <c r="T352" s="28" t="s">
        <v>63</v>
      </c>
      <c r="U352" s="28">
        <v>10</v>
      </c>
      <c r="V352" s="28">
        <v>26</v>
      </c>
      <c r="W352" s="38">
        <v>-2.5799999999999998E-4</v>
      </c>
      <c r="X352" s="28">
        <v>1</v>
      </c>
      <c r="Y352" s="39">
        <v>-2.5300000000000002E-4</v>
      </c>
      <c r="Z352" s="28" t="s">
        <v>65</v>
      </c>
    </row>
    <row r="353" spans="2:26" x14ac:dyDescent="0.2">
      <c r="B353" s="28" t="s">
        <v>477</v>
      </c>
      <c r="C353" s="28">
        <v>82</v>
      </c>
      <c r="D353" s="28" t="s">
        <v>128</v>
      </c>
      <c r="E353" s="28" t="s">
        <v>107</v>
      </c>
      <c r="F353" s="28" t="s">
        <v>491</v>
      </c>
      <c r="G353" s="28" t="s">
        <v>64</v>
      </c>
      <c r="H353" s="28">
        <v>60</v>
      </c>
      <c r="I353" s="28">
        <v>21</v>
      </c>
      <c r="J353" s="38">
        <v>-1.6100000000000001E-4</v>
      </c>
      <c r="K353" s="28">
        <v>5</v>
      </c>
      <c r="L353" s="39">
        <v>-1.5899999999999999E-4</v>
      </c>
      <c r="M353" s="28" t="s">
        <v>65</v>
      </c>
      <c r="O353" s="28" t="s">
        <v>477</v>
      </c>
      <c r="P353" s="28">
        <v>82</v>
      </c>
      <c r="Q353" s="28" t="s">
        <v>128</v>
      </c>
      <c r="R353" s="28" t="s">
        <v>613</v>
      </c>
      <c r="S353" s="28" t="s">
        <v>491</v>
      </c>
      <c r="T353" s="28" t="s">
        <v>64</v>
      </c>
      <c r="U353" s="28">
        <v>10</v>
      </c>
      <c r="V353" s="28">
        <v>21</v>
      </c>
      <c r="W353" s="38">
        <v>-1.6100000000000001E-4</v>
      </c>
      <c r="X353" s="28">
        <v>5</v>
      </c>
      <c r="Y353" s="39">
        <v>-1.5899999999999999E-4</v>
      </c>
      <c r="Z353" s="28" t="s">
        <v>65</v>
      </c>
    </row>
    <row r="354" spans="2:26" x14ac:dyDescent="0.2">
      <c r="B354" s="28" t="s">
        <v>477</v>
      </c>
      <c r="C354" s="28">
        <v>67</v>
      </c>
      <c r="D354" s="28" t="s">
        <v>129</v>
      </c>
      <c r="E354" s="28" t="s">
        <v>107</v>
      </c>
      <c r="F354" s="28" t="s">
        <v>492</v>
      </c>
      <c r="G354" s="28" t="s">
        <v>63</v>
      </c>
      <c r="H354" s="28">
        <v>60</v>
      </c>
      <c r="I354" s="28">
        <v>26</v>
      </c>
      <c r="J354" s="38">
        <v>-2.99E-4</v>
      </c>
      <c r="K354" s="28">
        <v>1</v>
      </c>
      <c r="L354" s="39">
        <v>-2.9100000000000003E-4</v>
      </c>
      <c r="M354" s="28" t="s">
        <v>65</v>
      </c>
      <c r="O354" s="28" t="s">
        <v>477</v>
      </c>
      <c r="P354" s="28">
        <v>67</v>
      </c>
      <c r="Q354" s="28" t="s">
        <v>129</v>
      </c>
      <c r="R354" s="28" t="s">
        <v>613</v>
      </c>
      <c r="S354" s="28" t="s">
        <v>492</v>
      </c>
      <c r="T354" s="28" t="s">
        <v>63</v>
      </c>
      <c r="U354" s="28">
        <v>10</v>
      </c>
      <c r="V354" s="28">
        <v>26</v>
      </c>
      <c r="W354" s="38">
        <v>-2.99E-4</v>
      </c>
      <c r="X354" s="28">
        <v>1</v>
      </c>
      <c r="Y354" s="39">
        <v>-2.9100000000000003E-4</v>
      </c>
      <c r="Z354" s="28" t="s">
        <v>65</v>
      </c>
    </row>
    <row r="355" spans="2:26" x14ac:dyDescent="0.2">
      <c r="B355" s="28" t="s">
        <v>477</v>
      </c>
      <c r="C355" s="28">
        <v>67</v>
      </c>
      <c r="D355" s="28" t="s">
        <v>129</v>
      </c>
      <c r="E355" s="28" t="s">
        <v>107</v>
      </c>
      <c r="F355" s="28" t="s">
        <v>493</v>
      </c>
      <c r="G355" s="28" t="s">
        <v>64</v>
      </c>
      <c r="H355" s="28">
        <v>60</v>
      </c>
      <c r="I355" s="28">
        <v>21</v>
      </c>
      <c r="J355" s="38">
        <v>-1.8100000000000001E-4</v>
      </c>
      <c r="K355" s="28">
        <v>1</v>
      </c>
      <c r="L355" s="39">
        <v>-1.8100000000000001E-4</v>
      </c>
      <c r="M355" s="28" t="s">
        <v>65</v>
      </c>
      <c r="O355" s="28" t="s">
        <v>477</v>
      </c>
      <c r="P355" s="28">
        <v>67</v>
      </c>
      <c r="Q355" s="28" t="s">
        <v>129</v>
      </c>
      <c r="R355" s="28" t="s">
        <v>613</v>
      </c>
      <c r="S355" s="28" t="s">
        <v>493</v>
      </c>
      <c r="T355" s="28" t="s">
        <v>64</v>
      </c>
      <c r="U355" s="28">
        <v>10</v>
      </c>
      <c r="V355" s="28">
        <v>21</v>
      </c>
      <c r="W355" s="38">
        <v>-1.8100000000000001E-4</v>
      </c>
      <c r="X355" s="28">
        <v>2</v>
      </c>
      <c r="Y355" s="39">
        <v>-1.8100000000000001E-4</v>
      </c>
      <c r="Z355" s="28" t="s">
        <v>65</v>
      </c>
    </row>
    <row r="356" spans="2:26" x14ac:dyDescent="0.2">
      <c r="B356" s="28" t="s">
        <v>477</v>
      </c>
      <c r="C356" s="28">
        <v>85</v>
      </c>
      <c r="D356" s="28" t="s">
        <v>128</v>
      </c>
      <c r="E356" s="28" t="s">
        <v>107</v>
      </c>
      <c r="F356" s="28" t="s">
        <v>494</v>
      </c>
      <c r="G356" s="28" t="s">
        <v>63</v>
      </c>
      <c r="H356" s="28">
        <v>60</v>
      </c>
      <c r="I356" s="28">
        <v>26</v>
      </c>
      <c r="J356" s="38">
        <v>-3.0200000000000002E-4</v>
      </c>
      <c r="K356" s="28">
        <v>1</v>
      </c>
      <c r="L356" s="39">
        <v>-2.9799999999999998E-4</v>
      </c>
      <c r="M356" s="28" t="s">
        <v>65</v>
      </c>
      <c r="O356" s="28" t="s">
        <v>477</v>
      </c>
      <c r="P356" s="28">
        <v>85</v>
      </c>
      <c r="Q356" s="28" t="s">
        <v>128</v>
      </c>
      <c r="R356" s="28" t="s">
        <v>613</v>
      </c>
      <c r="S356" s="28" t="s">
        <v>494</v>
      </c>
      <c r="T356" s="28" t="s">
        <v>63</v>
      </c>
      <c r="U356" s="28">
        <v>10</v>
      </c>
      <c r="V356" s="28">
        <v>26</v>
      </c>
      <c r="W356" s="38">
        <v>-3.0200000000000002E-4</v>
      </c>
      <c r="X356" s="28">
        <v>1</v>
      </c>
      <c r="Y356" s="39">
        <v>-2.9799999999999998E-4</v>
      </c>
      <c r="Z356" s="28" t="s">
        <v>65</v>
      </c>
    </row>
    <row r="357" spans="2:26" x14ac:dyDescent="0.2">
      <c r="B357" s="28" t="s">
        <v>477</v>
      </c>
      <c r="C357" s="28">
        <v>85</v>
      </c>
      <c r="D357" s="28" t="s">
        <v>128</v>
      </c>
      <c r="E357" s="28" t="s">
        <v>107</v>
      </c>
      <c r="F357" s="28" t="s">
        <v>495</v>
      </c>
      <c r="G357" s="28" t="s">
        <v>64</v>
      </c>
      <c r="H357" s="28">
        <v>60</v>
      </c>
      <c r="I357" s="28">
        <v>21</v>
      </c>
      <c r="J357" s="38">
        <v>-1.95E-4</v>
      </c>
      <c r="K357" s="28">
        <v>5</v>
      </c>
      <c r="L357" s="39">
        <v>-1.95E-4</v>
      </c>
      <c r="M357" s="28" t="s">
        <v>65</v>
      </c>
      <c r="O357" s="28" t="s">
        <v>477</v>
      </c>
      <c r="P357" s="28">
        <v>85</v>
      </c>
      <c r="Q357" s="28" t="s">
        <v>128</v>
      </c>
      <c r="R357" s="28" t="s">
        <v>613</v>
      </c>
      <c r="S357" s="28" t="s">
        <v>495</v>
      </c>
      <c r="T357" s="28" t="s">
        <v>64</v>
      </c>
      <c r="U357" s="28">
        <v>10</v>
      </c>
      <c r="V357" s="28">
        <v>21</v>
      </c>
      <c r="W357" s="38">
        <v>-1.95E-4</v>
      </c>
      <c r="X357" s="28">
        <v>5</v>
      </c>
      <c r="Y357" s="39">
        <v>-1.95E-4</v>
      </c>
      <c r="Z357" s="28" t="s">
        <v>65</v>
      </c>
    </row>
    <row r="358" spans="2:26" x14ac:dyDescent="0.2">
      <c r="B358" s="28" t="s">
        <v>477</v>
      </c>
      <c r="C358" s="28">
        <v>86</v>
      </c>
      <c r="D358" s="28" t="s">
        <v>128</v>
      </c>
      <c r="E358" s="28" t="s">
        <v>107</v>
      </c>
      <c r="F358" s="28" t="s">
        <v>496</v>
      </c>
      <c r="G358" s="28" t="s">
        <v>63</v>
      </c>
      <c r="H358" s="28">
        <v>60</v>
      </c>
      <c r="I358" s="28">
        <v>21</v>
      </c>
      <c r="J358" s="38">
        <v>-3.01E-4</v>
      </c>
      <c r="K358" s="28">
        <v>2</v>
      </c>
      <c r="L358" s="39">
        <v>-2.9700000000000001E-4</v>
      </c>
      <c r="M358" s="28" t="s">
        <v>65</v>
      </c>
      <c r="O358" s="28" t="s">
        <v>477</v>
      </c>
      <c r="P358" s="28">
        <v>86</v>
      </c>
      <c r="Q358" s="28" t="s">
        <v>128</v>
      </c>
      <c r="R358" s="28" t="s">
        <v>613</v>
      </c>
      <c r="S358" s="28" t="s">
        <v>496</v>
      </c>
      <c r="T358" s="28" t="s">
        <v>63</v>
      </c>
      <c r="U358" s="28">
        <v>10</v>
      </c>
      <c r="V358" s="28">
        <v>21</v>
      </c>
      <c r="W358" s="38">
        <v>-3.01E-4</v>
      </c>
      <c r="X358" s="28">
        <v>2</v>
      </c>
      <c r="Y358" s="39">
        <v>-2.9700000000000001E-4</v>
      </c>
      <c r="Z358" s="28" t="s">
        <v>65</v>
      </c>
    </row>
    <row r="359" spans="2:26" x14ac:dyDescent="0.2">
      <c r="B359" s="28" t="s">
        <v>477</v>
      </c>
      <c r="C359" s="28">
        <v>86</v>
      </c>
      <c r="D359" s="28" t="s">
        <v>128</v>
      </c>
      <c r="E359" s="28" t="s">
        <v>107</v>
      </c>
      <c r="F359" s="28" t="s">
        <v>497</v>
      </c>
      <c r="G359" s="28" t="s">
        <v>64</v>
      </c>
      <c r="H359" s="28">
        <v>60</v>
      </c>
      <c r="I359" s="28">
        <v>23</v>
      </c>
      <c r="J359" s="38">
        <v>-1.95E-4</v>
      </c>
      <c r="K359" s="28">
        <v>1</v>
      </c>
      <c r="L359" s="39">
        <v>-1.95E-4</v>
      </c>
      <c r="M359" s="28" t="s">
        <v>65</v>
      </c>
      <c r="O359" s="28" t="s">
        <v>477</v>
      </c>
      <c r="P359" s="28">
        <v>86</v>
      </c>
      <c r="Q359" s="28" t="s">
        <v>128</v>
      </c>
      <c r="R359" s="28" t="s">
        <v>613</v>
      </c>
      <c r="S359" s="28" t="s">
        <v>497</v>
      </c>
      <c r="T359" s="28" t="s">
        <v>64</v>
      </c>
      <c r="U359" s="28">
        <v>10</v>
      </c>
      <c r="V359" s="28">
        <v>23</v>
      </c>
      <c r="W359" s="38">
        <v>-1.95E-4</v>
      </c>
      <c r="X359" s="28">
        <v>1</v>
      </c>
      <c r="Y359" s="39">
        <v>-1.95E-4</v>
      </c>
      <c r="Z359" s="28" t="s">
        <v>65</v>
      </c>
    </row>
    <row r="360" spans="2:26" x14ac:dyDescent="0.2">
      <c r="B360" s="28" t="s">
        <v>477</v>
      </c>
      <c r="C360" s="28">
        <v>69</v>
      </c>
      <c r="D360" s="28" t="s">
        <v>129</v>
      </c>
      <c r="E360" s="28" t="s">
        <v>107</v>
      </c>
      <c r="F360" s="28" t="s">
        <v>498</v>
      </c>
      <c r="G360" s="28" t="s">
        <v>63</v>
      </c>
      <c r="H360" s="28">
        <v>60</v>
      </c>
      <c r="I360" s="28">
        <v>21</v>
      </c>
      <c r="J360" s="38">
        <v>-2.9799999999999998E-4</v>
      </c>
      <c r="K360" s="28">
        <v>4</v>
      </c>
      <c r="L360" s="39">
        <v>-2.9100000000000003E-4</v>
      </c>
      <c r="M360" s="28" t="s">
        <v>65</v>
      </c>
      <c r="O360" s="28" t="s">
        <v>477</v>
      </c>
      <c r="P360" s="28">
        <v>69</v>
      </c>
      <c r="Q360" s="28" t="s">
        <v>129</v>
      </c>
      <c r="R360" s="28" t="s">
        <v>613</v>
      </c>
      <c r="S360" s="28" t="s">
        <v>498</v>
      </c>
      <c r="T360" s="28" t="s">
        <v>63</v>
      </c>
      <c r="U360" s="28">
        <v>10</v>
      </c>
      <c r="V360" s="28">
        <v>21</v>
      </c>
      <c r="W360" s="38">
        <v>-2.9799999999999998E-4</v>
      </c>
      <c r="X360" s="28">
        <v>3</v>
      </c>
      <c r="Y360" s="39">
        <v>-2.9100000000000003E-4</v>
      </c>
      <c r="Z360" s="28" t="s">
        <v>65</v>
      </c>
    </row>
    <row r="361" spans="2:26" x14ac:dyDescent="0.2">
      <c r="B361" s="28" t="s">
        <v>477</v>
      </c>
      <c r="C361" s="28">
        <v>69</v>
      </c>
      <c r="D361" s="28" t="s">
        <v>129</v>
      </c>
      <c r="E361" s="28" t="s">
        <v>107</v>
      </c>
      <c r="F361" s="28" t="s">
        <v>499</v>
      </c>
      <c r="G361" s="28" t="s">
        <v>64</v>
      </c>
      <c r="H361" s="28">
        <v>60</v>
      </c>
      <c r="I361" s="28">
        <v>26</v>
      </c>
      <c r="J361" s="38">
        <v>-1.8200000000000001E-4</v>
      </c>
      <c r="K361" s="28">
        <v>1</v>
      </c>
      <c r="L361" s="39">
        <v>-1.8200000000000001E-4</v>
      </c>
      <c r="M361" s="28" t="s">
        <v>65</v>
      </c>
      <c r="O361" s="28" t="s">
        <v>477</v>
      </c>
      <c r="P361" s="28">
        <v>69</v>
      </c>
      <c r="Q361" s="28" t="s">
        <v>129</v>
      </c>
      <c r="R361" s="28" t="s">
        <v>613</v>
      </c>
      <c r="S361" s="28" t="s">
        <v>499</v>
      </c>
      <c r="T361" s="28" t="s">
        <v>64</v>
      </c>
      <c r="U361" s="28">
        <v>10</v>
      </c>
      <c r="V361" s="28">
        <v>26</v>
      </c>
      <c r="W361" s="38">
        <v>-1.8200000000000001E-4</v>
      </c>
      <c r="X361" s="28">
        <v>1</v>
      </c>
      <c r="Y361" s="39">
        <v>-1.8200000000000001E-4</v>
      </c>
      <c r="Z361" s="28" t="s">
        <v>65</v>
      </c>
    </row>
    <row r="362" spans="2:26" x14ac:dyDescent="0.2">
      <c r="B362" s="28" t="s">
        <v>477</v>
      </c>
      <c r="C362" s="28">
        <v>80</v>
      </c>
      <c r="D362" s="28" t="s">
        <v>128</v>
      </c>
      <c r="E362" s="28" t="s">
        <v>107</v>
      </c>
      <c r="F362" s="28" t="s">
        <v>500</v>
      </c>
      <c r="G362" s="28" t="s">
        <v>63</v>
      </c>
      <c r="H362" s="28">
        <v>60</v>
      </c>
      <c r="I362" s="28">
        <v>21</v>
      </c>
      <c r="J362" s="38">
        <v>-2.5799999999999998E-4</v>
      </c>
      <c r="K362" s="28">
        <v>5</v>
      </c>
      <c r="L362" s="39">
        <v>-2.5300000000000002E-4</v>
      </c>
      <c r="M362" s="28" t="s">
        <v>65</v>
      </c>
      <c r="O362" s="28" t="s">
        <v>477</v>
      </c>
      <c r="P362" s="28">
        <v>80</v>
      </c>
      <c r="Q362" s="28" t="s">
        <v>128</v>
      </c>
      <c r="R362" s="28" t="s">
        <v>613</v>
      </c>
      <c r="S362" s="28" t="s">
        <v>500</v>
      </c>
      <c r="T362" s="28" t="s">
        <v>63</v>
      </c>
      <c r="U362" s="28">
        <v>10</v>
      </c>
      <c r="V362" s="28">
        <v>21</v>
      </c>
      <c r="W362" s="38">
        <v>-2.5799999999999998E-4</v>
      </c>
      <c r="X362" s="28">
        <v>5</v>
      </c>
      <c r="Y362" s="39">
        <v>-2.5300000000000002E-4</v>
      </c>
      <c r="Z362" s="28" t="s">
        <v>65</v>
      </c>
    </row>
    <row r="363" spans="2:26" x14ac:dyDescent="0.2">
      <c r="B363" s="28" t="s">
        <v>477</v>
      </c>
      <c r="C363" s="28">
        <v>80</v>
      </c>
      <c r="D363" s="28" t="s">
        <v>128</v>
      </c>
      <c r="E363" s="28" t="s">
        <v>107</v>
      </c>
      <c r="F363" s="28" t="s">
        <v>501</v>
      </c>
      <c r="G363" s="28" t="s">
        <v>64</v>
      </c>
      <c r="H363" s="28">
        <v>60</v>
      </c>
      <c r="I363" s="28">
        <v>26</v>
      </c>
      <c r="J363" s="38">
        <v>-1.6100000000000001E-4</v>
      </c>
      <c r="K363" s="28">
        <v>1</v>
      </c>
      <c r="L363" s="39">
        <v>-1.5899999999999999E-4</v>
      </c>
      <c r="M363" s="28" t="s">
        <v>65</v>
      </c>
      <c r="O363" s="28" t="s">
        <v>477</v>
      </c>
      <c r="P363" s="28">
        <v>80</v>
      </c>
      <c r="Q363" s="28" t="s">
        <v>128</v>
      </c>
      <c r="R363" s="28" t="s">
        <v>613</v>
      </c>
      <c r="S363" s="28" t="s">
        <v>501</v>
      </c>
      <c r="T363" s="28" t="s">
        <v>64</v>
      </c>
      <c r="U363" s="28">
        <v>10</v>
      </c>
      <c r="V363" s="28">
        <v>26</v>
      </c>
      <c r="W363" s="38">
        <v>-1.6100000000000001E-4</v>
      </c>
      <c r="X363" s="28">
        <v>1</v>
      </c>
      <c r="Y363" s="39">
        <v>-1.5899999999999999E-4</v>
      </c>
      <c r="Z363" s="28" t="s">
        <v>65</v>
      </c>
    </row>
    <row r="364" spans="2:26" x14ac:dyDescent="0.2">
      <c r="B364" s="28" t="s">
        <v>477</v>
      </c>
      <c r="C364" s="28">
        <v>81</v>
      </c>
      <c r="D364" s="28" t="s">
        <v>128</v>
      </c>
      <c r="E364" s="28" t="s">
        <v>107</v>
      </c>
      <c r="F364" s="28" t="s">
        <v>502</v>
      </c>
      <c r="G364" s="28" t="s">
        <v>63</v>
      </c>
      <c r="H364" s="28">
        <v>60</v>
      </c>
      <c r="I364" s="28">
        <v>26</v>
      </c>
      <c r="J364" s="38">
        <v>-2.5799999999999998E-4</v>
      </c>
      <c r="K364" s="28">
        <v>1</v>
      </c>
      <c r="L364" s="39">
        <v>-2.5300000000000002E-4</v>
      </c>
      <c r="M364" s="28" t="s">
        <v>65</v>
      </c>
      <c r="O364" s="28" t="s">
        <v>477</v>
      </c>
      <c r="P364" s="28">
        <v>81</v>
      </c>
      <c r="Q364" s="28" t="s">
        <v>128</v>
      </c>
      <c r="R364" s="28" t="s">
        <v>613</v>
      </c>
      <c r="S364" s="28" t="s">
        <v>502</v>
      </c>
      <c r="T364" s="28" t="s">
        <v>63</v>
      </c>
      <c r="U364" s="28">
        <v>10</v>
      </c>
      <c r="V364" s="28">
        <v>26</v>
      </c>
      <c r="W364" s="38">
        <v>-2.5799999999999998E-4</v>
      </c>
      <c r="X364" s="28">
        <v>1</v>
      </c>
      <c r="Y364" s="39">
        <v>-2.5300000000000002E-4</v>
      </c>
      <c r="Z364" s="28" t="s">
        <v>65</v>
      </c>
    </row>
    <row r="365" spans="2:26" x14ac:dyDescent="0.2">
      <c r="B365" s="28" t="s">
        <v>477</v>
      </c>
      <c r="C365" s="28">
        <v>81</v>
      </c>
      <c r="D365" s="28" t="s">
        <v>128</v>
      </c>
      <c r="E365" s="28" t="s">
        <v>107</v>
      </c>
      <c r="F365" s="28" t="s">
        <v>503</v>
      </c>
      <c r="G365" s="28" t="s">
        <v>64</v>
      </c>
      <c r="H365" s="28">
        <v>60</v>
      </c>
      <c r="I365" s="28">
        <v>21</v>
      </c>
      <c r="J365" s="38">
        <v>-1.6100000000000001E-4</v>
      </c>
      <c r="K365" s="28">
        <v>5</v>
      </c>
      <c r="L365" s="39">
        <v>-1.5899999999999999E-4</v>
      </c>
      <c r="M365" s="28" t="s">
        <v>65</v>
      </c>
      <c r="O365" s="28" t="s">
        <v>477</v>
      </c>
      <c r="P365" s="28">
        <v>81</v>
      </c>
      <c r="Q365" s="28" t="s">
        <v>128</v>
      </c>
      <c r="R365" s="28" t="s">
        <v>613</v>
      </c>
      <c r="S365" s="28" t="s">
        <v>503</v>
      </c>
      <c r="T365" s="28" t="s">
        <v>64</v>
      </c>
      <c r="U365" s="28">
        <v>10</v>
      </c>
      <c r="V365" s="28">
        <v>21</v>
      </c>
      <c r="W365" s="38">
        <v>-1.6100000000000001E-4</v>
      </c>
      <c r="X365" s="28">
        <v>5</v>
      </c>
      <c r="Y365" s="39">
        <v>-1.5899999999999999E-4</v>
      </c>
      <c r="Z365" s="28" t="s">
        <v>65</v>
      </c>
    </row>
    <row r="366" spans="2:26" x14ac:dyDescent="0.2">
      <c r="B366" s="28" t="s">
        <v>477</v>
      </c>
      <c r="C366" s="28">
        <v>68</v>
      </c>
      <c r="D366" s="28" t="s">
        <v>129</v>
      </c>
      <c r="E366" s="28" t="s">
        <v>107</v>
      </c>
      <c r="F366" s="28" t="s">
        <v>504</v>
      </c>
      <c r="G366" s="28" t="s">
        <v>63</v>
      </c>
      <c r="H366" s="28">
        <v>60</v>
      </c>
      <c r="I366" s="28">
        <v>23</v>
      </c>
      <c r="J366" s="38">
        <v>-2.99E-4</v>
      </c>
      <c r="K366" s="28">
        <v>1</v>
      </c>
      <c r="L366" s="39">
        <v>-2.92E-4</v>
      </c>
      <c r="M366" s="28" t="s">
        <v>65</v>
      </c>
      <c r="O366" s="28" t="s">
        <v>477</v>
      </c>
      <c r="P366" s="28">
        <v>68</v>
      </c>
      <c r="Q366" s="28" t="s">
        <v>129</v>
      </c>
      <c r="R366" s="28" t="s">
        <v>613</v>
      </c>
      <c r="S366" s="28" t="s">
        <v>504</v>
      </c>
      <c r="T366" s="28" t="s">
        <v>63</v>
      </c>
      <c r="U366" s="28">
        <v>10</v>
      </c>
      <c r="V366" s="28">
        <v>23</v>
      </c>
      <c r="W366" s="38">
        <v>-2.99E-4</v>
      </c>
      <c r="X366" s="28">
        <v>1</v>
      </c>
      <c r="Y366" s="39">
        <v>-2.92E-4</v>
      </c>
      <c r="Z366" s="28" t="s">
        <v>65</v>
      </c>
    </row>
    <row r="367" spans="2:26" x14ac:dyDescent="0.2">
      <c r="B367" s="28" t="s">
        <v>477</v>
      </c>
      <c r="C367" s="28">
        <v>68</v>
      </c>
      <c r="D367" s="28" t="s">
        <v>129</v>
      </c>
      <c r="E367" s="28" t="s">
        <v>107</v>
      </c>
      <c r="F367" s="28" t="s">
        <v>505</v>
      </c>
      <c r="G367" s="28" t="s">
        <v>64</v>
      </c>
      <c r="H367" s="28">
        <v>60</v>
      </c>
      <c r="I367" s="28">
        <v>21</v>
      </c>
      <c r="J367" s="38">
        <v>-1.8100000000000001E-4</v>
      </c>
      <c r="K367" s="28">
        <v>5</v>
      </c>
      <c r="L367" s="39">
        <v>-1.8100000000000001E-4</v>
      </c>
      <c r="M367" s="28" t="s">
        <v>65</v>
      </c>
      <c r="O367" s="28" t="s">
        <v>477</v>
      </c>
      <c r="P367" s="28">
        <v>68</v>
      </c>
      <c r="Q367" s="28" t="s">
        <v>129</v>
      </c>
      <c r="R367" s="28" t="s">
        <v>613</v>
      </c>
      <c r="S367" s="28" t="s">
        <v>505</v>
      </c>
      <c r="T367" s="28" t="s">
        <v>64</v>
      </c>
      <c r="U367" s="28">
        <v>10</v>
      </c>
      <c r="V367" s="28">
        <v>21</v>
      </c>
      <c r="W367" s="38">
        <v>-1.8100000000000001E-4</v>
      </c>
      <c r="X367" s="28">
        <v>5</v>
      </c>
      <c r="Y367" s="39">
        <v>-1.8100000000000001E-4</v>
      </c>
      <c r="Z367" s="28" t="s">
        <v>65</v>
      </c>
    </row>
    <row r="368" spans="2:26" x14ac:dyDescent="0.2">
      <c r="B368" s="28" t="s">
        <v>477</v>
      </c>
      <c r="C368" s="28">
        <v>83</v>
      </c>
      <c r="D368" s="28" t="s">
        <v>128</v>
      </c>
      <c r="E368" s="28" t="s">
        <v>107</v>
      </c>
      <c r="F368" s="28" t="s">
        <v>506</v>
      </c>
      <c r="G368" s="28" t="s">
        <v>63</v>
      </c>
      <c r="H368" s="28">
        <v>60</v>
      </c>
      <c r="I368" s="28">
        <v>26</v>
      </c>
      <c r="J368" s="38">
        <v>-3.0400000000000002E-4</v>
      </c>
      <c r="K368" s="28">
        <v>1</v>
      </c>
      <c r="L368" s="39">
        <v>-2.9999999999999997E-4</v>
      </c>
      <c r="M368" s="28" t="s">
        <v>65</v>
      </c>
      <c r="O368" s="28" t="s">
        <v>477</v>
      </c>
      <c r="P368" s="28">
        <v>83</v>
      </c>
      <c r="Q368" s="28" t="s">
        <v>128</v>
      </c>
      <c r="R368" s="28" t="s">
        <v>613</v>
      </c>
      <c r="S368" s="28" t="s">
        <v>506</v>
      </c>
      <c r="T368" s="28" t="s">
        <v>63</v>
      </c>
      <c r="U368" s="28">
        <v>10</v>
      </c>
      <c r="V368" s="28">
        <v>26</v>
      </c>
      <c r="W368" s="38">
        <v>-3.0400000000000002E-4</v>
      </c>
      <c r="X368" s="28">
        <v>1</v>
      </c>
      <c r="Y368" s="39">
        <v>-2.9999999999999997E-4</v>
      </c>
      <c r="Z368" s="28" t="s">
        <v>65</v>
      </c>
    </row>
    <row r="369" spans="2:26" x14ac:dyDescent="0.2">
      <c r="B369" s="28" t="s">
        <v>477</v>
      </c>
      <c r="C369" s="28">
        <v>83</v>
      </c>
      <c r="D369" s="28" t="s">
        <v>128</v>
      </c>
      <c r="E369" s="28" t="s">
        <v>107</v>
      </c>
      <c r="F369" s="28" t="s">
        <v>507</v>
      </c>
      <c r="G369" s="28" t="s">
        <v>64</v>
      </c>
      <c r="H369" s="28">
        <v>60</v>
      </c>
      <c r="I369" s="28">
        <v>21</v>
      </c>
      <c r="J369" s="38">
        <v>-1.94E-4</v>
      </c>
      <c r="K369" s="28">
        <v>2</v>
      </c>
      <c r="L369" s="39">
        <v>-1.93E-4</v>
      </c>
      <c r="M369" s="28" t="s">
        <v>65</v>
      </c>
      <c r="O369" s="28" t="s">
        <v>477</v>
      </c>
      <c r="P369" s="28">
        <v>83</v>
      </c>
      <c r="Q369" s="28" t="s">
        <v>128</v>
      </c>
      <c r="R369" s="28" t="s">
        <v>613</v>
      </c>
      <c r="S369" s="28" t="s">
        <v>507</v>
      </c>
      <c r="T369" s="28" t="s">
        <v>64</v>
      </c>
      <c r="U369" s="28">
        <v>10</v>
      </c>
      <c r="V369" s="28">
        <v>21</v>
      </c>
      <c r="W369" s="38">
        <v>-1.94E-4</v>
      </c>
      <c r="X369" s="28">
        <v>2</v>
      </c>
      <c r="Y369" s="39">
        <v>-1.93E-4</v>
      </c>
      <c r="Z369" s="28" t="s">
        <v>65</v>
      </c>
    </row>
    <row r="370" spans="2:26" x14ac:dyDescent="0.2">
      <c r="B370" s="28" t="s">
        <v>477</v>
      </c>
      <c r="C370" s="28">
        <v>84</v>
      </c>
      <c r="D370" s="28" t="s">
        <v>128</v>
      </c>
      <c r="E370" s="28" t="s">
        <v>107</v>
      </c>
      <c r="F370" s="28" t="s">
        <v>508</v>
      </c>
      <c r="G370" s="28" t="s">
        <v>63</v>
      </c>
      <c r="H370" s="28">
        <v>60</v>
      </c>
      <c r="I370" s="28">
        <v>21</v>
      </c>
      <c r="J370" s="38">
        <v>-3.0400000000000002E-4</v>
      </c>
      <c r="K370" s="28">
        <v>5</v>
      </c>
      <c r="L370" s="39">
        <v>-2.9999999999999997E-4</v>
      </c>
      <c r="M370" s="28" t="s">
        <v>65</v>
      </c>
      <c r="O370" s="28" t="s">
        <v>477</v>
      </c>
      <c r="P370" s="28">
        <v>84</v>
      </c>
      <c r="Q370" s="28" t="s">
        <v>128</v>
      </c>
      <c r="R370" s="28" t="s">
        <v>613</v>
      </c>
      <c r="S370" s="28" t="s">
        <v>508</v>
      </c>
      <c r="T370" s="28" t="s">
        <v>63</v>
      </c>
      <c r="U370" s="28">
        <v>10</v>
      </c>
      <c r="V370" s="28">
        <v>21</v>
      </c>
      <c r="W370" s="38">
        <v>-3.0400000000000002E-4</v>
      </c>
      <c r="X370" s="28">
        <v>5</v>
      </c>
      <c r="Y370" s="39">
        <v>-2.9999999999999997E-4</v>
      </c>
      <c r="Z370" s="28" t="s">
        <v>65</v>
      </c>
    </row>
    <row r="371" spans="2:26" x14ac:dyDescent="0.2">
      <c r="B371" s="28" t="s">
        <v>477</v>
      </c>
      <c r="C371" s="28">
        <v>84</v>
      </c>
      <c r="D371" s="28" t="s">
        <v>128</v>
      </c>
      <c r="E371" s="28" t="s">
        <v>107</v>
      </c>
      <c r="F371" s="28" t="s">
        <v>509</v>
      </c>
      <c r="G371" s="28" t="s">
        <v>64</v>
      </c>
      <c r="H371" s="28">
        <v>60</v>
      </c>
      <c r="I371" s="28">
        <v>26</v>
      </c>
      <c r="J371" s="38">
        <v>-1.94E-4</v>
      </c>
      <c r="K371" s="28">
        <v>1</v>
      </c>
      <c r="L371" s="39">
        <v>-1.93E-4</v>
      </c>
      <c r="M371" s="28" t="s">
        <v>65</v>
      </c>
      <c r="O371" s="28" t="s">
        <v>477</v>
      </c>
      <c r="P371" s="28">
        <v>84</v>
      </c>
      <c r="Q371" s="28" t="s">
        <v>128</v>
      </c>
      <c r="R371" s="28" t="s">
        <v>613</v>
      </c>
      <c r="S371" s="28" t="s">
        <v>509</v>
      </c>
      <c r="T371" s="28" t="s">
        <v>64</v>
      </c>
      <c r="U371" s="28">
        <v>10</v>
      </c>
      <c r="V371" s="28">
        <v>26</v>
      </c>
      <c r="W371" s="38">
        <v>-1.94E-4</v>
      </c>
      <c r="X371" s="28">
        <v>1</v>
      </c>
      <c r="Y371" s="39">
        <v>-1.93E-4</v>
      </c>
      <c r="Z371" s="28" t="s">
        <v>65</v>
      </c>
    </row>
    <row r="372" spans="2:26" x14ac:dyDescent="0.2">
      <c r="B372" s="28" t="s">
        <v>477</v>
      </c>
      <c r="C372" s="28">
        <v>70</v>
      </c>
      <c r="D372" s="28" t="s">
        <v>129</v>
      </c>
      <c r="E372" s="28" t="s">
        <v>107</v>
      </c>
      <c r="F372" s="28" t="s">
        <v>510</v>
      </c>
      <c r="G372" s="28" t="s">
        <v>63</v>
      </c>
      <c r="H372" s="28">
        <v>60</v>
      </c>
      <c r="I372" s="28">
        <v>21</v>
      </c>
      <c r="J372" s="38">
        <v>-2.99E-4</v>
      </c>
      <c r="K372" s="28">
        <v>6</v>
      </c>
      <c r="L372" s="39">
        <v>-2.92E-4</v>
      </c>
      <c r="M372" s="28" t="s">
        <v>65</v>
      </c>
      <c r="O372" s="28" t="s">
        <v>477</v>
      </c>
      <c r="P372" s="28">
        <v>70</v>
      </c>
      <c r="Q372" s="28" t="s">
        <v>129</v>
      </c>
      <c r="R372" s="28" t="s">
        <v>613</v>
      </c>
      <c r="S372" s="28" t="s">
        <v>510</v>
      </c>
      <c r="T372" s="28" t="s">
        <v>63</v>
      </c>
      <c r="U372" s="28">
        <v>10</v>
      </c>
      <c r="V372" s="28">
        <v>21</v>
      </c>
      <c r="W372" s="38">
        <v>-2.99E-4</v>
      </c>
      <c r="X372" s="28">
        <v>6</v>
      </c>
      <c r="Y372" s="39">
        <v>-2.92E-4</v>
      </c>
      <c r="Z372" s="28" t="s">
        <v>65</v>
      </c>
    </row>
    <row r="373" spans="2:26" x14ac:dyDescent="0.2">
      <c r="B373" s="28" t="s">
        <v>477</v>
      </c>
      <c r="C373" s="28">
        <v>70</v>
      </c>
      <c r="D373" s="28" t="s">
        <v>129</v>
      </c>
      <c r="E373" s="28" t="s">
        <v>107</v>
      </c>
      <c r="F373" s="28" t="s">
        <v>511</v>
      </c>
      <c r="G373" s="28" t="s">
        <v>64</v>
      </c>
      <c r="H373" s="28">
        <v>60</v>
      </c>
      <c r="I373" s="28">
        <v>21</v>
      </c>
      <c r="J373" s="38">
        <v>-1.8000000000000001E-4</v>
      </c>
      <c r="K373" s="28">
        <v>1</v>
      </c>
      <c r="L373" s="39">
        <v>-1.8000000000000001E-4</v>
      </c>
      <c r="M373" s="28" t="s">
        <v>65</v>
      </c>
      <c r="O373" s="28" t="s">
        <v>477</v>
      </c>
      <c r="P373" s="28">
        <v>70</v>
      </c>
      <c r="Q373" s="28" t="s">
        <v>129</v>
      </c>
      <c r="R373" s="28" t="s">
        <v>613</v>
      </c>
      <c r="S373" s="28" t="s">
        <v>511</v>
      </c>
      <c r="T373" s="28" t="s">
        <v>64</v>
      </c>
      <c r="U373" s="28">
        <v>10</v>
      </c>
      <c r="V373" s="28">
        <v>21</v>
      </c>
      <c r="W373" s="38">
        <v>-1.8000000000000001E-4</v>
      </c>
      <c r="X373" s="28">
        <v>1</v>
      </c>
      <c r="Y373" s="39">
        <v>-1.8000000000000001E-4</v>
      </c>
      <c r="Z373" s="28" t="s">
        <v>65</v>
      </c>
    </row>
    <row r="374" spans="2:26" x14ac:dyDescent="0.2">
      <c r="B374" s="28" t="s">
        <v>477</v>
      </c>
      <c r="C374" s="28">
        <v>79</v>
      </c>
      <c r="D374" s="28" t="s">
        <v>128</v>
      </c>
      <c r="E374" s="28" t="s">
        <v>107</v>
      </c>
      <c r="F374" s="28" t="s">
        <v>512</v>
      </c>
      <c r="G374" s="28" t="s">
        <v>63</v>
      </c>
      <c r="H374" s="28">
        <v>60</v>
      </c>
      <c r="I374" s="28">
        <v>21</v>
      </c>
      <c r="J374" s="38">
        <v>-2.5799999999999998E-4</v>
      </c>
      <c r="K374" s="28">
        <v>5</v>
      </c>
      <c r="L374" s="39">
        <v>-2.5300000000000002E-4</v>
      </c>
      <c r="M374" s="28" t="s">
        <v>65</v>
      </c>
      <c r="O374" s="28" t="s">
        <v>477</v>
      </c>
      <c r="P374" s="28">
        <v>79</v>
      </c>
      <c r="Q374" s="28" t="s">
        <v>128</v>
      </c>
      <c r="R374" s="28" t="s">
        <v>613</v>
      </c>
      <c r="S374" s="28" t="s">
        <v>512</v>
      </c>
      <c r="T374" s="28" t="s">
        <v>63</v>
      </c>
      <c r="U374" s="28">
        <v>10</v>
      </c>
      <c r="V374" s="28">
        <v>21</v>
      </c>
      <c r="W374" s="38">
        <v>-2.5799999999999998E-4</v>
      </c>
      <c r="X374" s="28">
        <v>5</v>
      </c>
      <c r="Y374" s="39">
        <v>-2.5300000000000002E-4</v>
      </c>
      <c r="Z374" s="28" t="s">
        <v>65</v>
      </c>
    </row>
    <row r="375" spans="2:26" x14ac:dyDescent="0.2">
      <c r="B375" s="28" t="s">
        <v>477</v>
      </c>
      <c r="C375" s="28">
        <v>79</v>
      </c>
      <c r="D375" s="28" t="s">
        <v>128</v>
      </c>
      <c r="E375" s="28" t="s">
        <v>107</v>
      </c>
      <c r="F375" s="28" t="s">
        <v>513</v>
      </c>
      <c r="G375" s="28" t="s">
        <v>64</v>
      </c>
      <c r="H375" s="28">
        <v>60</v>
      </c>
      <c r="I375" s="28">
        <v>26</v>
      </c>
      <c r="J375" s="38">
        <v>-1.6000000000000001E-4</v>
      </c>
      <c r="K375" s="28">
        <v>1</v>
      </c>
      <c r="L375" s="39">
        <v>-1.5899999999999999E-4</v>
      </c>
      <c r="M375" s="28" t="s">
        <v>65</v>
      </c>
      <c r="O375" s="28" t="s">
        <v>477</v>
      </c>
      <c r="P375" s="28">
        <v>79</v>
      </c>
      <c r="Q375" s="28" t="s">
        <v>128</v>
      </c>
      <c r="R375" s="28" t="s">
        <v>613</v>
      </c>
      <c r="S375" s="28" t="s">
        <v>513</v>
      </c>
      <c r="T375" s="28" t="s">
        <v>64</v>
      </c>
      <c r="U375" s="28">
        <v>10</v>
      </c>
      <c r="V375" s="28">
        <v>26</v>
      </c>
      <c r="W375" s="38">
        <v>-1.6000000000000001E-4</v>
      </c>
      <c r="X375" s="28">
        <v>1</v>
      </c>
      <c r="Y375" s="39">
        <v>-1.5899999999999999E-4</v>
      </c>
      <c r="Z375" s="28" t="s">
        <v>65</v>
      </c>
    </row>
    <row r="376" spans="2:26" x14ac:dyDescent="0.2">
      <c r="B376" s="28" t="s">
        <v>477</v>
      </c>
      <c r="C376" s="28">
        <v>63</v>
      </c>
      <c r="D376" s="28" t="s">
        <v>127</v>
      </c>
      <c r="E376" s="28" t="s">
        <v>107</v>
      </c>
      <c r="F376" s="28" t="s">
        <v>514</v>
      </c>
      <c r="G376" s="28" t="s">
        <v>63</v>
      </c>
      <c r="H376" s="28">
        <v>60</v>
      </c>
      <c r="I376" s="28">
        <v>24</v>
      </c>
      <c r="J376" s="38">
        <v>-2.41E-4</v>
      </c>
      <c r="K376" s="28">
        <v>1</v>
      </c>
      <c r="L376" s="39">
        <v>-2.34E-4</v>
      </c>
      <c r="M376" s="28" t="s">
        <v>65</v>
      </c>
      <c r="O376" s="28" t="s">
        <v>477</v>
      </c>
      <c r="P376" s="28">
        <v>63</v>
      </c>
      <c r="Q376" s="28" t="s">
        <v>127</v>
      </c>
      <c r="R376" s="28" t="s">
        <v>613</v>
      </c>
      <c r="S376" s="28" t="s">
        <v>514</v>
      </c>
      <c r="T376" s="28" t="s">
        <v>63</v>
      </c>
      <c r="U376" s="28">
        <v>10</v>
      </c>
      <c r="V376" s="28">
        <v>24</v>
      </c>
      <c r="W376" s="38">
        <v>-2.41E-4</v>
      </c>
      <c r="X376" s="28">
        <v>1</v>
      </c>
      <c r="Y376" s="39">
        <v>-2.34E-4</v>
      </c>
      <c r="Z376" s="28" t="s">
        <v>65</v>
      </c>
    </row>
    <row r="377" spans="2:26" x14ac:dyDescent="0.2">
      <c r="B377" s="28" t="s">
        <v>477</v>
      </c>
      <c r="C377" s="28">
        <v>63</v>
      </c>
      <c r="D377" s="28" t="s">
        <v>127</v>
      </c>
      <c r="E377" s="28" t="s">
        <v>107</v>
      </c>
      <c r="F377" s="28" t="s">
        <v>515</v>
      </c>
      <c r="G377" s="28" t="s">
        <v>64</v>
      </c>
      <c r="H377" s="28">
        <v>60</v>
      </c>
      <c r="I377" s="28">
        <v>18</v>
      </c>
      <c r="J377" s="38">
        <v>-1.1400000000000001E-4</v>
      </c>
      <c r="K377" s="28">
        <v>5</v>
      </c>
      <c r="L377" s="39">
        <v>-1.1400000000000001E-4</v>
      </c>
      <c r="M377" s="28" t="s">
        <v>65</v>
      </c>
      <c r="O377" s="28" t="s">
        <v>477</v>
      </c>
      <c r="P377" s="28">
        <v>63</v>
      </c>
      <c r="Q377" s="28" t="s">
        <v>127</v>
      </c>
      <c r="R377" s="28" t="s">
        <v>613</v>
      </c>
      <c r="S377" s="28" t="s">
        <v>515</v>
      </c>
      <c r="T377" s="28" t="s">
        <v>64</v>
      </c>
      <c r="U377" s="28">
        <v>10</v>
      </c>
      <c r="V377" s="28">
        <v>17</v>
      </c>
      <c r="W377" s="38">
        <v>-1.1400000000000001E-4</v>
      </c>
      <c r="X377" s="28">
        <v>5</v>
      </c>
      <c r="Y377" s="39">
        <v>-1.1400000000000001E-4</v>
      </c>
      <c r="Z377" s="28" t="s">
        <v>65</v>
      </c>
    </row>
    <row r="378" spans="2:26" x14ac:dyDescent="0.2">
      <c r="B378" s="28" t="s">
        <v>477</v>
      </c>
      <c r="C378" s="28">
        <v>75</v>
      </c>
      <c r="D378" s="28" t="s">
        <v>128</v>
      </c>
      <c r="E378" s="28" t="s">
        <v>107</v>
      </c>
      <c r="F378" s="28" t="s">
        <v>516</v>
      </c>
      <c r="G378" s="28" t="s">
        <v>63</v>
      </c>
      <c r="H378" s="28">
        <v>60</v>
      </c>
      <c r="I378" s="28">
        <v>21</v>
      </c>
      <c r="J378" s="38">
        <v>-2.6200000000000003E-4</v>
      </c>
      <c r="K378" s="28">
        <v>4</v>
      </c>
      <c r="L378" s="39">
        <v>-2.5799999999999998E-4</v>
      </c>
      <c r="M378" s="28" t="s">
        <v>65</v>
      </c>
      <c r="O378" s="28" t="s">
        <v>477</v>
      </c>
      <c r="P378" s="28">
        <v>75</v>
      </c>
      <c r="Q378" s="28" t="s">
        <v>128</v>
      </c>
      <c r="R378" s="28" t="s">
        <v>613</v>
      </c>
      <c r="S378" s="28" t="s">
        <v>516</v>
      </c>
      <c r="T378" s="28" t="s">
        <v>63</v>
      </c>
      <c r="U378" s="28">
        <v>10</v>
      </c>
      <c r="V378" s="28">
        <v>21</v>
      </c>
      <c r="W378" s="38">
        <v>-2.6200000000000003E-4</v>
      </c>
      <c r="X378" s="28">
        <v>4</v>
      </c>
      <c r="Y378" s="39">
        <v>-2.5799999999999998E-4</v>
      </c>
      <c r="Z378" s="28" t="s">
        <v>65</v>
      </c>
    </row>
    <row r="379" spans="2:26" x14ac:dyDescent="0.2">
      <c r="B379" s="28" t="s">
        <v>477</v>
      </c>
      <c r="C379" s="28">
        <v>75</v>
      </c>
      <c r="D379" s="28" t="s">
        <v>128</v>
      </c>
      <c r="E379" s="28" t="s">
        <v>107</v>
      </c>
      <c r="F379" s="28" t="s">
        <v>517</v>
      </c>
      <c r="G379" s="28" t="s">
        <v>64</v>
      </c>
      <c r="H379" s="28">
        <v>60</v>
      </c>
      <c r="I379" s="28">
        <v>21</v>
      </c>
      <c r="J379" s="38">
        <v>-1.35E-4</v>
      </c>
      <c r="K379" s="28">
        <v>2</v>
      </c>
      <c r="L379" s="39">
        <v>-1.35E-4</v>
      </c>
      <c r="M379" s="28" t="s">
        <v>65</v>
      </c>
      <c r="O379" s="28" t="s">
        <v>477</v>
      </c>
      <c r="P379" s="28">
        <v>75</v>
      </c>
      <c r="Q379" s="28" t="s">
        <v>128</v>
      </c>
      <c r="R379" s="28" t="s">
        <v>613</v>
      </c>
      <c r="S379" s="28" t="s">
        <v>517</v>
      </c>
      <c r="T379" s="28" t="s">
        <v>64</v>
      </c>
      <c r="U379" s="28">
        <v>10</v>
      </c>
      <c r="V379" s="28">
        <v>21</v>
      </c>
      <c r="W379" s="38">
        <v>-1.35E-4</v>
      </c>
      <c r="X379" s="28">
        <v>2</v>
      </c>
      <c r="Y379" s="39">
        <v>-1.35E-4</v>
      </c>
      <c r="Z379" s="28" t="s">
        <v>65</v>
      </c>
    </row>
    <row r="380" spans="2:26" x14ac:dyDescent="0.2">
      <c r="B380" s="28" t="s">
        <v>477</v>
      </c>
      <c r="C380" s="28">
        <v>71</v>
      </c>
      <c r="D380" s="28" t="s">
        <v>129</v>
      </c>
      <c r="E380" s="28" t="s">
        <v>107</v>
      </c>
      <c r="F380" s="28" t="s">
        <v>518</v>
      </c>
      <c r="G380" s="28" t="s">
        <v>63</v>
      </c>
      <c r="H380" s="28">
        <v>60</v>
      </c>
      <c r="I380" s="28">
        <v>21</v>
      </c>
      <c r="J380" s="38">
        <v>-2.63E-4</v>
      </c>
      <c r="K380" s="28">
        <v>1</v>
      </c>
      <c r="L380" s="39">
        <v>-2.5399999999999999E-4</v>
      </c>
      <c r="M380" s="28" t="s">
        <v>65</v>
      </c>
      <c r="O380" s="28" t="s">
        <v>477</v>
      </c>
      <c r="P380" s="28">
        <v>71</v>
      </c>
      <c r="Q380" s="28" t="s">
        <v>129</v>
      </c>
      <c r="R380" s="28" t="s">
        <v>613</v>
      </c>
      <c r="S380" s="28" t="s">
        <v>518</v>
      </c>
      <c r="T380" s="28" t="s">
        <v>63</v>
      </c>
      <c r="U380" s="28">
        <v>10</v>
      </c>
      <c r="V380" s="28">
        <v>21</v>
      </c>
      <c r="W380" s="38">
        <v>-2.63E-4</v>
      </c>
      <c r="X380" s="28">
        <v>1</v>
      </c>
      <c r="Y380" s="39">
        <v>-2.5399999999999999E-4</v>
      </c>
      <c r="Z380" s="28" t="s">
        <v>65</v>
      </c>
    </row>
    <row r="381" spans="2:26" x14ac:dyDescent="0.2">
      <c r="B381" s="28" t="s">
        <v>477</v>
      </c>
      <c r="C381" s="28">
        <v>71</v>
      </c>
      <c r="D381" s="28" t="s">
        <v>129</v>
      </c>
      <c r="E381" s="28" t="s">
        <v>107</v>
      </c>
      <c r="F381" s="28" t="s">
        <v>519</v>
      </c>
      <c r="G381" s="28" t="s">
        <v>64</v>
      </c>
      <c r="H381" s="28">
        <v>60</v>
      </c>
      <c r="I381" s="28">
        <v>19</v>
      </c>
      <c r="J381" s="38">
        <v>-1.35E-4</v>
      </c>
      <c r="K381" s="28">
        <v>8</v>
      </c>
      <c r="L381" s="39">
        <v>-1.35E-4</v>
      </c>
      <c r="M381" s="28" t="s">
        <v>65</v>
      </c>
      <c r="O381" s="28" t="s">
        <v>477</v>
      </c>
      <c r="P381" s="28">
        <v>71</v>
      </c>
      <c r="Q381" s="28" t="s">
        <v>129</v>
      </c>
      <c r="R381" s="28" t="s">
        <v>613</v>
      </c>
      <c r="S381" s="28" t="s">
        <v>519</v>
      </c>
      <c r="T381" s="28" t="s">
        <v>64</v>
      </c>
      <c r="U381" s="28">
        <v>10</v>
      </c>
      <c r="V381" s="28">
        <v>19</v>
      </c>
      <c r="W381" s="38">
        <v>-1.35E-4</v>
      </c>
      <c r="X381" s="28">
        <v>8</v>
      </c>
      <c r="Y381" s="39">
        <v>-1.35E-4</v>
      </c>
      <c r="Z381" s="28" t="s">
        <v>65</v>
      </c>
    </row>
    <row r="382" spans="2:26" x14ac:dyDescent="0.2">
      <c r="B382" s="28" t="s">
        <v>477</v>
      </c>
      <c r="C382" s="28">
        <v>72</v>
      </c>
      <c r="D382" s="28" t="s">
        <v>129</v>
      </c>
      <c r="E382" s="28" t="s">
        <v>107</v>
      </c>
      <c r="F382" s="28" t="s">
        <v>520</v>
      </c>
      <c r="G382" s="28" t="s">
        <v>63</v>
      </c>
      <c r="H382" s="28">
        <v>60</v>
      </c>
      <c r="I382" s="28">
        <v>21</v>
      </c>
      <c r="J382" s="38">
        <v>-2.6200000000000003E-4</v>
      </c>
      <c r="K382" s="28">
        <v>1</v>
      </c>
      <c r="L382" s="39">
        <v>-2.5399999999999999E-4</v>
      </c>
      <c r="M382" s="28" t="s">
        <v>65</v>
      </c>
      <c r="O382" s="28" t="s">
        <v>477</v>
      </c>
      <c r="P382" s="28">
        <v>72</v>
      </c>
      <c r="Q382" s="28" t="s">
        <v>129</v>
      </c>
      <c r="R382" s="28" t="s">
        <v>613</v>
      </c>
      <c r="S382" s="28" t="s">
        <v>520</v>
      </c>
      <c r="T382" s="28" t="s">
        <v>63</v>
      </c>
      <c r="U382" s="28">
        <v>10</v>
      </c>
      <c r="V382" s="28">
        <v>21</v>
      </c>
      <c r="W382" s="38">
        <v>-2.63E-4</v>
      </c>
      <c r="X382" s="28">
        <v>1</v>
      </c>
      <c r="Y382" s="39">
        <v>-2.5399999999999999E-4</v>
      </c>
      <c r="Z382" s="28" t="s">
        <v>65</v>
      </c>
    </row>
    <row r="383" spans="2:26" x14ac:dyDescent="0.2">
      <c r="B383" s="28" t="s">
        <v>477</v>
      </c>
      <c r="C383" s="28">
        <v>72</v>
      </c>
      <c r="D383" s="28" t="s">
        <v>129</v>
      </c>
      <c r="E383" s="28" t="s">
        <v>107</v>
      </c>
      <c r="F383" s="28" t="s">
        <v>521</v>
      </c>
      <c r="G383" s="28" t="s">
        <v>64</v>
      </c>
      <c r="H383" s="28">
        <v>60</v>
      </c>
      <c r="I383" s="28">
        <v>19</v>
      </c>
      <c r="J383" s="38">
        <v>-1.35E-4</v>
      </c>
      <c r="K383" s="28">
        <v>7</v>
      </c>
      <c r="L383" s="39">
        <v>-1.35E-4</v>
      </c>
      <c r="M383" s="28" t="s">
        <v>65</v>
      </c>
      <c r="O383" s="28" t="s">
        <v>477</v>
      </c>
      <c r="P383" s="28">
        <v>72</v>
      </c>
      <c r="Q383" s="28" t="s">
        <v>129</v>
      </c>
      <c r="R383" s="28" t="s">
        <v>613</v>
      </c>
      <c r="S383" s="28" t="s">
        <v>521</v>
      </c>
      <c r="T383" s="28" t="s">
        <v>64</v>
      </c>
      <c r="U383" s="28">
        <v>10</v>
      </c>
      <c r="V383" s="28">
        <v>19</v>
      </c>
      <c r="W383" s="38">
        <v>-1.35E-4</v>
      </c>
      <c r="X383" s="28">
        <v>7</v>
      </c>
      <c r="Y383" s="39">
        <v>-1.35E-4</v>
      </c>
      <c r="Z383" s="28" t="s">
        <v>65</v>
      </c>
    </row>
    <row r="384" spans="2:26" x14ac:dyDescent="0.2">
      <c r="B384" s="28" t="s">
        <v>477</v>
      </c>
      <c r="C384" s="28">
        <v>76</v>
      </c>
      <c r="D384" s="28" t="s">
        <v>128</v>
      </c>
      <c r="E384" s="28" t="s">
        <v>107</v>
      </c>
      <c r="F384" s="28" t="s">
        <v>522</v>
      </c>
      <c r="G384" s="28" t="s">
        <v>63</v>
      </c>
      <c r="H384" s="28">
        <v>60</v>
      </c>
      <c r="I384" s="28">
        <v>21</v>
      </c>
      <c r="J384" s="38">
        <v>-2.6200000000000003E-4</v>
      </c>
      <c r="K384" s="28">
        <v>5</v>
      </c>
      <c r="L384" s="39">
        <v>-2.5799999999999998E-4</v>
      </c>
      <c r="M384" s="28" t="s">
        <v>65</v>
      </c>
      <c r="O384" s="28" t="s">
        <v>477</v>
      </c>
      <c r="P384" s="28">
        <v>76</v>
      </c>
      <c r="Q384" s="28" t="s">
        <v>128</v>
      </c>
      <c r="R384" s="28" t="s">
        <v>613</v>
      </c>
      <c r="S384" s="28" t="s">
        <v>522</v>
      </c>
      <c r="T384" s="28" t="s">
        <v>63</v>
      </c>
      <c r="U384" s="28">
        <v>10</v>
      </c>
      <c r="V384" s="28">
        <v>21</v>
      </c>
      <c r="W384" s="38">
        <v>-2.6200000000000003E-4</v>
      </c>
      <c r="X384" s="28">
        <v>5</v>
      </c>
      <c r="Y384" s="39">
        <v>-2.5799999999999998E-4</v>
      </c>
      <c r="Z384" s="28" t="s">
        <v>65</v>
      </c>
    </row>
    <row r="385" spans="2:26" x14ac:dyDescent="0.2">
      <c r="B385" s="28" t="s">
        <v>477</v>
      </c>
      <c r="C385" s="28">
        <v>76</v>
      </c>
      <c r="D385" s="28" t="s">
        <v>128</v>
      </c>
      <c r="E385" s="28" t="s">
        <v>107</v>
      </c>
      <c r="F385" s="28" t="s">
        <v>523</v>
      </c>
      <c r="G385" s="28" t="s">
        <v>64</v>
      </c>
      <c r="H385" s="28">
        <v>60</v>
      </c>
      <c r="I385" s="28">
        <v>21</v>
      </c>
      <c r="J385" s="38">
        <v>-1.34E-4</v>
      </c>
      <c r="K385" s="28">
        <v>1</v>
      </c>
      <c r="L385" s="39">
        <v>-1.34E-4</v>
      </c>
      <c r="M385" s="28" t="s">
        <v>65</v>
      </c>
      <c r="O385" s="28" t="s">
        <v>477</v>
      </c>
      <c r="P385" s="28">
        <v>76</v>
      </c>
      <c r="Q385" s="28" t="s">
        <v>128</v>
      </c>
      <c r="R385" s="28" t="s">
        <v>613</v>
      </c>
      <c r="S385" s="28" t="s">
        <v>523</v>
      </c>
      <c r="T385" s="28" t="s">
        <v>64</v>
      </c>
      <c r="U385" s="28">
        <v>10</v>
      </c>
      <c r="V385" s="28">
        <v>21</v>
      </c>
      <c r="W385" s="38">
        <v>-1.34E-4</v>
      </c>
      <c r="X385" s="28">
        <v>1</v>
      </c>
      <c r="Y385" s="39">
        <v>-1.34E-4</v>
      </c>
      <c r="Z385" s="28" t="s">
        <v>65</v>
      </c>
    </row>
    <row r="386" spans="2:26" x14ac:dyDescent="0.2">
      <c r="B386" s="28" t="s">
        <v>477</v>
      </c>
      <c r="C386" s="28">
        <v>64</v>
      </c>
      <c r="D386" s="28" t="s">
        <v>127</v>
      </c>
      <c r="E386" s="28" t="s">
        <v>107</v>
      </c>
      <c r="F386" s="28" t="s">
        <v>524</v>
      </c>
      <c r="G386" s="28" t="s">
        <v>63</v>
      </c>
      <c r="H386" s="28">
        <v>60</v>
      </c>
      <c r="I386" s="28">
        <v>19</v>
      </c>
      <c r="J386" s="38">
        <v>-2.41E-4</v>
      </c>
      <c r="K386" s="28">
        <v>5</v>
      </c>
      <c r="L386" s="39">
        <v>-2.34E-4</v>
      </c>
      <c r="M386" s="28" t="s">
        <v>65</v>
      </c>
      <c r="O386" s="28" t="s">
        <v>477</v>
      </c>
      <c r="P386" s="28">
        <v>64</v>
      </c>
      <c r="Q386" s="28" t="s">
        <v>127</v>
      </c>
      <c r="R386" s="28" t="s">
        <v>613</v>
      </c>
      <c r="S386" s="28" t="s">
        <v>524</v>
      </c>
      <c r="T386" s="28" t="s">
        <v>63</v>
      </c>
      <c r="U386" s="28">
        <v>10</v>
      </c>
      <c r="V386" s="28">
        <v>19</v>
      </c>
      <c r="W386" s="38">
        <v>-2.41E-4</v>
      </c>
      <c r="X386" s="28">
        <v>5</v>
      </c>
      <c r="Y386" s="39">
        <v>-2.34E-4</v>
      </c>
      <c r="Z386" s="28" t="s">
        <v>65</v>
      </c>
    </row>
    <row r="387" spans="2:26" x14ac:dyDescent="0.2">
      <c r="B387" s="28" t="s">
        <v>477</v>
      </c>
      <c r="C387" s="28">
        <v>64</v>
      </c>
      <c r="D387" s="28" t="s">
        <v>127</v>
      </c>
      <c r="E387" s="28" t="s">
        <v>107</v>
      </c>
      <c r="F387" s="28" t="s">
        <v>525</v>
      </c>
      <c r="G387" s="28" t="s">
        <v>64</v>
      </c>
      <c r="H387" s="28">
        <v>60</v>
      </c>
      <c r="I387" s="28">
        <v>22</v>
      </c>
      <c r="J387" s="38">
        <v>-1.1400000000000001E-4</v>
      </c>
      <c r="K387" s="28">
        <v>1</v>
      </c>
      <c r="L387" s="39">
        <v>-1.13E-4</v>
      </c>
      <c r="M387" s="28" t="s">
        <v>65</v>
      </c>
      <c r="O387" s="28" t="s">
        <v>477</v>
      </c>
      <c r="P387" s="28">
        <v>64</v>
      </c>
      <c r="Q387" s="28" t="s">
        <v>127</v>
      </c>
      <c r="R387" s="28" t="s">
        <v>613</v>
      </c>
      <c r="S387" s="28" t="s">
        <v>525</v>
      </c>
      <c r="T387" s="28" t="s">
        <v>64</v>
      </c>
      <c r="U387" s="28">
        <v>10</v>
      </c>
      <c r="V387" s="28">
        <v>22</v>
      </c>
      <c r="W387" s="38">
        <v>-1.1400000000000001E-4</v>
      </c>
      <c r="X387" s="28">
        <v>1</v>
      </c>
      <c r="Y387" s="39">
        <v>-1.13E-4</v>
      </c>
      <c r="Z387" s="28" t="s">
        <v>65</v>
      </c>
    </row>
    <row r="388" spans="2:26" x14ac:dyDescent="0.2">
      <c r="B388" s="28" t="s">
        <v>526</v>
      </c>
      <c r="C388" s="28">
        <v>127</v>
      </c>
      <c r="D388" s="28" t="s">
        <v>127</v>
      </c>
      <c r="E388" s="28" t="s">
        <v>107</v>
      </c>
      <c r="F388" s="28" t="s">
        <v>527</v>
      </c>
      <c r="G388" s="28" t="s">
        <v>63</v>
      </c>
      <c r="H388" s="28">
        <v>60</v>
      </c>
      <c r="I388" s="28">
        <v>24</v>
      </c>
      <c r="J388" s="40">
        <v>-2.0100000000000001E-4</v>
      </c>
      <c r="K388" s="28">
        <v>1</v>
      </c>
      <c r="L388" s="28">
        <v>-1.95E-4</v>
      </c>
      <c r="M388" s="28" t="s">
        <v>65</v>
      </c>
      <c r="O388" s="28" t="s">
        <v>526</v>
      </c>
      <c r="P388" s="28">
        <v>127</v>
      </c>
      <c r="Q388" s="28" t="s">
        <v>127</v>
      </c>
      <c r="R388" s="28" t="s">
        <v>613</v>
      </c>
      <c r="S388" s="28" t="s">
        <v>527</v>
      </c>
      <c r="T388" s="28" t="s">
        <v>63</v>
      </c>
      <c r="U388" s="28">
        <v>10</v>
      </c>
      <c r="V388" s="28">
        <v>24</v>
      </c>
      <c r="W388" s="40">
        <v>-2.0100000000000001E-4</v>
      </c>
      <c r="X388" s="28">
        <v>1</v>
      </c>
      <c r="Y388" s="28">
        <v>-1.95E-4</v>
      </c>
      <c r="Z388" s="28" t="s">
        <v>65</v>
      </c>
    </row>
    <row r="389" spans="2:26" x14ac:dyDescent="0.2">
      <c r="B389" s="28" t="s">
        <v>526</v>
      </c>
      <c r="C389" s="28">
        <v>127</v>
      </c>
      <c r="D389" s="28" t="s">
        <v>127</v>
      </c>
      <c r="E389" s="28" t="s">
        <v>107</v>
      </c>
      <c r="F389" s="28" t="s">
        <v>528</v>
      </c>
      <c r="G389" s="28" t="s">
        <v>64</v>
      </c>
      <c r="H389" s="28">
        <v>60</v>
      </c>
      <c r="I389" s="28">
        <v>19</v>
      </c>
      <c r="J389" s="40">
        <v>-1.8599999999999999E-4</v>
      </c>
      <c r="K389" s="28">
        <v>5</v>
      </c>
      <c r="L389" s="28">
        <v>-1.8000000000000001E-4</v>
      </c>
      <c r="M389" s="28" t="s">
        <v>65</v>
      </c>
      <c r="O389" s="28" t="s">
        <v>526</v>
      </c>
      <c r="P389" s="28">
        <v>127</v>
      </c>
      <c r="Q389" s="28" t="s">
        <v>127</v>
      </c>
      <c r="R389" s="28" t="s">
        <v>613</v>
      </c>
      <c r="S389" s="28" t="s">
        <v>528</v>
      </c>
      <c r="T389" s="28" t="s">
        <v>64</v>
      </c>
      <c r="U389" s="28">
        <v>10</v>
      </c>
      <c r="V389" s="28">
        <v>19</v>
      </c>
      <c r="W389" s="40">
        <v>-1.8599999999999999E-4</v>
      </c>
      <c r="X389" s="28">
        <v>5</v>
      </c>
      <c r="Y389" s="28">
        <v>-1.8000000000000001E-4</v>
      </c>
      <c r="Z389" s="28" t="s">
        <v>65</v>
      </c>
    </row>
    <row r="390" spans="2:26" x14ac:dyDescent="0.2">
      <c r="B390" s="28" t="s">
        <v>526</v>
      </c>
      <c r="C390" s="28">
        <v>139</v>
      </c>
      <c r="D390" s="28" t="s">
        <v>128</v>
      </c>
      <c r="E390" s="28" t="s">
        <v>107</v>
      </c>
      <c r="F390" s="28" t="s">
        <v>529</v>
      </c>
      <c r="G390" s="28" t="s">
        <v>63</v>
      </c>
      <c r="H390" s="28">
        <v>60</v>
      </c>
      <c r="I390" s="28">
        <v>23</v>
      </c>
      <c r="J390" s="40">
        <v>-2.5399999999999999E-4</v>
      </c>
      <c r="K390" s="28">
        <v>1</v>
      </c>
      <c r="L390" s="28">
        <v>-2.4899999999999998E-4</v>
      </c>
      <c r="M390" s="28" t="s">
        <v>65</v>
      </c>
      <c r="O390" s="28" t="s">
        <v>526</v>
      </c>
      <c r="P390" s="28">
        <v>139</v>
      </c>
      <c r="Q390" s="28" t="s">
        <v>128</v>
      </c>
      <c r="R390" s="28" t="s">
        <v>613</v>
      </c>
      <c r="S390" s="28" t="s">
        <v>529</v>
      </c>
      <c r="T390" s="28" t="s">
        <v>63</v>
      </c>
      <c r="U390" s="28">
        <v>10</v>
      </c>
      <c r="V390" s="28">
        <v>23</v>
      </c>
      <c r="W390" s="40">
        <v>-2.5399999999999999E-4</v>
      </c>
      <c r="X390" s="28">
        <v>1</v>
      </c>
      <c r="Y390" s="28">
        <v>-2.5000000000000001E-4</v>
      </c>
      <c r="Z390" s="28" t="s">
        <v>65</v>
      </c>
    </row>
    <row r="391" spans="2:26" x14ac:dyDescent="0.2">
      <c r="B391" s="28" t="s">
        <v>526</v>
      </c>
      <c r="C391" s="28">
        <v>139</v>
      </c>
      <c r="D391" s="28" t="s">
        <v>128</v>
      </c>
      <c r="E391" s="28" t="s">
        <v>107</v>
      </c>
      <c r="F391" s="28" t="s">
        <v>530</v>
      </c>
      <c r="G391" s="28" t="s">
        <v>64</v>
      </c>
      <c r="H391" s="28">
        <v>60</v>
      </c>
      <c r="I391" s="28">
        <v>21</v>
      </c>
      <c r="J391" s="40">
        <v>-2.1599999999999999E-4</v>
      </c>
      <c r="K391" s="28">
        <v>1</v>
      </c>
      <c r="L391" s="28">
        <v>-2.13E-4</v>
      </c>
      <c r="M391" s="28" t="s">
        <v>65</v>
      </c>
      <c r="O391" s="28" t="s">
        <v>526</v>
      </c>
      <c r="P391" s="28">
        <v>139</v>
      </c>
      <c r="Q391" s="28" t="s">
        <v>128</v>
      </c>
      <c r="R391" s="28" t="s">
        <v>613</v>
      </c>
      <c r="S391" s="28" t="s">
        <v>530</v>
      </c>
      <c r="T391" s="28" t="s">
        <v>64</v>
      </c>
      <c r="U391" s="28">
        <v>10</v>
      </c>
      <c r="V391" s="28">
        <v>21</v>
      </c>
      <c r="W391" s="40">
        <v>-2.1599999999999999E-4</v>
      </c>
      <c r="X391" s="28">
        <v>1</v>
      </c>
      <c r="Y391" s="28">
        <v>-2.13E-4</v>
      </c>
      <c r="Z391" s="28" t="s">
        <v>65</v>
      </c>
    </row>
    <row r="392" spans="2:26" x14ac:dyDescent="0.2">
      <c r="B392" s="28" t="s">
        <v>526</v>
      </c>
      <c r="C392" s="28">
        <v>135</v>
      </c>
      <c r="D392" s="28" t="s">
        <v>129</v>
      </c>
      <c r="E392" s="28" t="s">
        <v>107</v>
      </c>
      <c r="F392" s="28" t="s">
        <v>531</v>
      </c>
      <c r="G392" s="28" t="s">
        <v>63</v>
      </c>
      <c r="H392" s="28">
        <v>60</v>
      </c>
      <c r="I392" s="28">
        <v>23</v>
      </c>
      <c r="J392" s="40">
        <v>-2.05E-4</v>
      </c>
      <c r="K392" s="28">
        <v>1</v>
      </c>
      <c r="L392" s="28">
        <v>-2.0000000000000001E-4</v>
      </c>
      <c r="M392" s="28" t="s">
        <v>65</v>
      </c>
      <c r="O392" s="28" t="s">
        <v>526</v>
      </c>
      <c r="P392" s="28">
        <v>135</v>
      </c>
      <c r="Q392" s="28" t="s">
        <v>129</v>
      </c>
      <c r="R392" s="28" t="s">
        <v>613</v>
      </c>
      <c r="S392" s="28" t="s">
        <v>531</v>
      </c>
      <c r="T392" s="28" t="s">
        <v>63</v>
      </c>
      <c r="U392" s="28">
        <v>10</v>
      </c>
      <c r="V392" s="28">
        <v>23</v>
      </c>
      <c r="W392" s="40">
        <v>-2.05E-4</v>
      </c>
      <c r="X392" s="28">
        <v>1</v>
      </c>
      <c r="Y392" s="28">
        <v>-2.0000000000000001E-4</v>
      </c>
      <c r="Z392" s="28" t="s">
        <v>65</v>
      </c>
    </row>
    <row r="393" spans="2:26" x14ac:dyDescent="0.2">
      <c r="B393" s="28" t="s">
        <v>526</v>
      </c>
      <c r="C393" s="28">
        <v>135</v>
      </c>
      <c r="D393" s="28" t="s">
        <v>129</v>
      </c>
      <c r="E393" s="28" t="s">
        <v>107</v>
      </c>
      <c r="F393" s="28" t="s">
        <v>532</v>
      </c>
      <c r="G393" s="28" t="s">
        <v>64</v>
      </c>
      <c r="H393" s="28">
        <v>60</v>
      </c>
      <c r="I393" s="28">
        <v>21</v>
      </c>
      <c r="J393" s="40">
        <v>-2.05E-4</v>
      </c>
      <c r="K393" s="28">
        <v>1</v>
      </c>
      <c r="L393" s="28">
        <v>-2.0000000000000001E-4</v>
      </c>
      <c r="M393" s="28" t="s">
        <v>65</v>
      </c>
      <c r="O393" s="28" t="s">
        <v>526</v>
      </c>
      <c r="P393" s="28">
        <v>135</v>
      </c>
      <c r="Q393" s="28" t="s">
        <v>129</v>
      </c>
      <c r="R393" s="28" t="s">
        <v>613</v>
      </c>
      <c r="S393" s="28" t="s">
        <v>532</v>
      </c>
      <c r="T393" s="28" t="s">
        <v>64</v>
      </c>
      <c r="U393" s="28">
        <v>10</v>
      </c>
      <c r="V393" s="28">
        <v>21</v>
      </c>
      <c r="W393" s="40">
        <v>-2.05E-4</v>
      </c>
      <c r="X393" s="28">
        <v>1</v>
      </c>
      <c r="Y393" s="28">
        <v>-2.0000000000000001E-4</v>
      </c>
      <c r="Z393" s="28" t="s">
        <v>65</v>
      </c>
    </row>
    <row r="394" spans="2:26" x14ac:dyDescent="0.2">
      <c r="B394" s="28" t="s">
        <v>526</v>
      </c>
      <c r="C394" s="28">
        <v>136</v>
      </c>
      <c r="D394" s="28" t="s">
        <v>129</v>
      </c>
      <c r="E394" s="28" t="s">
        <v>107</v>
      </c>
      <c r="F394" s="28" t="s">
        <v>533</v>
      </c>
      <c r="G394" s="28" t="s">
        <v>63</v>
      </c>
      <c r="H394" s="28">
        <v>60</v>
      </c>
      <c r="I394" s="28">
        <v>23</v>
      </c>
      <c r="J394" s="40">
        <v>-2.05E-4</v>
      </c>
      <c r="K394" s="28">
        <v>1</v>
      </c>
      <c r="L394" s="28">
        <v>-2.0000000000000001E-4</v>
      </c>
      <c r="M394" s="28" t="s">
        <v>65</v>
      </c>
      <c r="O394" s="28" t="s">
        <v>526</v>
      </c>
      <c r="P394" s="28">
        <v>136</v>
      </c>
      <c r="Q394" s="28" t="s">
        <v>129</v>
      </c>
      <c r="R394" s="28" t="s">
        <v>613</v>
      </c>
      <c r="S394" s="28" t="s">
        <v>533</v>
      </c>
      <c r="T394" s="28" t="s">
        <v>63</v>
      </c>
      <c r="U394" s="28">
        <v>10</v>
      </c>
      <c r="V394" s="28">
        <v>23</v>
      </c>
      <c r="W394" s="40">
        <v>-2.05E-4</v>
      </c>
      <c r="X394" s="28">
        <v>1</v>
      </c>
      <c r="Y394" s="28">
        <v>-2.0000000000000001E-4</v>
      </c>
      <c r="Z394" s="28" t="s">
        <v>65</v>
      </c>
    </row>
    <row r="395" spans="2:26" x14ac:dyDescent="0.2">
      <c r="B395" s="28" t="s">
        <v>526</v>
      </c>
      <c r="C395" s="28">
        <v>136</v>
      </c>
      <c r="D395" s="28" t="s">
        <v>129</v>
      </c>
      <c r="E395" s="28" t="s">
        <v>107</v>
      </c>
      <c r="F395" s="28" t="s">
        <v>534</v>
      </c>
      <c r="G395" s="28" t="s">
        <v>64</v>
      </c>
      <c r="H395" s="28">
        <v>60</v>
      </c>
      <c r="I395" s="28">
        <v>21</v>
      </c>
      <c r="J395" s="40">
        <v>-2.05E-4</v>
      </c>
      <c r="K395" s="28">
        <v>1</v>
      </c>
      <c r="L395" s="28">
        <v>-2.0000000000000001E-4</v>
      </c>
      <c r="M395" s="28" t="s">
        <v>65</v>
      </c>
      <c r="O395" s="28" t="s">
        <v>526</v>
      </c>
      <c r="P395" s="28">
        <v>136</v>
      </c>
      <c r="Q395" s="28" t="s">
        <v>129</v>
      </c>
      <c r="R395" s="28" t="s">
        <v>613</v>
      </c>
      <c r="S395" s="28" t="s">
        <v>534</v>
      </c>
      <c r="T395" s="28" t="s">
        <v>64</v>
      </c>
      <c r="U395" s="28">
        <v>10</v>
      </c>
      <c r="V395" s="28">
        <v>21</v>
      </c>
      <c r="W395" s="40">
        <v>-2.05E-4</v>
      </c>
      <c r="X395" s="28">
        <v>1</v>
      </c>
      <c r="Y395" s="28">
        <v>-2.0000000000000001E-4</v>
      </c>
      <c r="Z395" s="28" t="s">
        <v>65</v>
      </c>
    </row>
    <row r="396" spans="2:26" x14ac:dyDescent="0.2">
      <c r="B396" s="28" t="s">
        <v>526</v>
      </c>
      <c r="C396" s="28">
        <v>140</v>
      </c>
      <c r="D396" s="28" t="s">
        <v>128</v>
      </c>
      <c r="E396" s="28" t="s">
        <v>107</v>
      </c>
      <c r="F396" s="28" t="s">
        <v>535</v>
      </c>
      <c r="G396" s="28" t="s">
        <v>63</v>
      </c>
      <c r="H396" s="28">
        <v>60</v>
      </c>
      <c r="I396" s="28">
        <v>23</v>
      </c>
      <c r="J396" s="40">
        <v>-2.5399999999999999E-4</v>
      </c>
      <c r="K396" s="28">
        <v>1</v>
      </c>
      <c r="L396" s="28">
        <v>-2.4899999999999998E-4</v>
      </c>
      <c r="M396" s="28" t="s">
        <v>65</v>
      </c>
      <c r="O396" s="28" t="s">
        <v>526</v>
      </c>
      <c r="P396" s="28">
        <v>140</v>
      </c>
      <c r="Q396" s="28" t="s">
        <v>128</v>
      </c>
      <c r="R396" s="28" t="s">
        <v>613</v>
      </c>
      <c r="S396" s="28" t="s">
        <v>535</v>
      </c>
      <c r="T396" s="28" t="s">
        <v>63</v>
      </c>
      <c r="U396" s="28">
        <v>10</v>
      </c>
      <c r="V396" s="28">
        <v>23</v>
      </c>
      <c r="W396" s="40">
        <v>-2.5399999999999999E-4</v>
      </c>
      <c r="X396" s="28">
        <v>1</v>
      </c>
      <c r="Y396" s="28">
        <v>-2.4899999999999998E-4</v>
      </c>
      <c r="Z396" s="28" t="s">
        <v>65</v>
      </c>
    </row>
    <row r="397" spans="2:26" x14ac:dyDescent="0.2">
      <c r="B397" s="28" t="s">
        <v>526</v>
      </c>
      <c r="C397" s="28">
        <v>140</v>
      </c>
      <c r="D397" s="28" t="s">
        <v>128</v>
      </c>
      <c r="E397" s="28" t="s">
        <v>107</v>
      </c>
      <c r="F397" s="28" t="s">
        <v>536</v>
      </c>
      <c r="G397" s="28" t="s">
        <v>64</v>
      </c>
      <c r="H397" s="28">
        <v>60</v>
      </c>
      <c r="I397" s="28">
        <v>26</v>
      </c>
      <c r="J397" s="40">
        <v>-2.1699999999999999E-4</v>
      </c>
      <c r="K397" s="28">
        <v>1</v>
      </c>
      <c r="L397" s="28">
        <v>-2.13E-4</v>
      </c>
      <c r="M397" s="28" t="s">
        <v>65</v>
      </c>
      <c r="O397" s="28" t="s">
        <v>526</v>
      </c>
      <c r="P397" s="28">
        <v>140</v>
      </c>
      <c r="Q397" s="28" t="s">
        <v>128</v>
      </c>
      <c r="R397" s="28" t="s">
        <v>613</v>
      </c>
      <c r="S397" s="28" t="s">
        <v>536</v>
      </c>
      <c r="T397" s="28" t="s">
        <v>64</v>
      </c>
      <c r="U397" s="28">
        <v>10</v>
      </c>
      <c r="V397" s="28">
        <v>26</v>
      </c>
      <c r="W397" s="40">
        <v>-2.1699999999999999E-4</v>
      </c>
      <c r="X397" s="28">
        <v>1</v>
      </c>
      <c r="Y397" s="28">
        <v>-2.13E-4</v>
      </c>
      <c r="Z397" s="28" t="s">
        <v>65</v>
      </c>
    </row>
    <row r="398" spans="2:26" x14ac:dyDescent="0.2">
      <c r="B398" s="28" t="s">
        <v>526</v>
      </c>
      <c r="C398" s="28">
        <v>128</v>
      </c>
      <c r="D398" s="28" t="s">
        <v>127</v>
      </c>
      <c r="E398" s="28" t="s">
        <v>107</v>
      </c>
      <c r="F398" s="28" t="s">
        <v>537</v>
      </c>
      <c r="G398" s="28" t="s">
        <v>63</v>
      </c>
      <c r="H398" s="28">
        <v>60</v>
      </c>
      <c r="I398" s="28">
        <v>19</v>
      </c>
      <c r="J398" s="40">
        <v>-2.0000000000000001E-4</v>
      </c>
      <c r="K398" s="28">
        <v>5</v>
      </c>
      <c r="L398" s="28">
        <v>-1.94E-4</v>
      </c>
      <c r="M398" s="28" t="s">
        <v>65</v>
      </c>
      <c r="O398" s="28" t="s">
        <v>526</v>
      </c>
      <c r="P398" s="28">
        <v>128</v>
      </c>
      <c r="Q398" s="28" t="s">
        <v>127</v>
      </c>
      <c r="R398" s="28" t="s">
        <v>613</v>
      </c>
      <c r="S398" s="28" t="s">
        <v>537</v>
      </c>
      <c r="T398" s="28" t="s">
        <v>63</v>
      </c>
      <c r="U398" s="28">
        <v>10</v>
      </c>
      <c r="V398" s="28">
        <v>19</v>
      </c>
      <c r="W398" s="40">
        <v>-2.0000000000000001E-4</v>
      </c>
      <c r="X398" s="28">
        <v>5</v>
      </c>
      <c r="Y398" s="28">
        <v>-1.94E-4</v>
      </c>
      <c r="Z398" s="28" t="s">
        <v>65</v>
      </c>
    </row>
    <row r="399" spans="2:26" x14ac:dyDescent="0.2">
      <c r="B399" s="28" t="s">
        <v>526</v>
      </c>
      <c r="C399" s="28">
        <v>128</v>
      </c>
      <c r="D399" s="28" t="s">
        <v>127</v>
      </c>
      <c r="E399" s="28" t="s">
        <v>107</v>
      </c>
      <c r="F399" s="28" t="s">
        <v>538</v>
      </c>
      <c r="G399" s="28" t="s">
        <v>64</v>
      </c>
      <c r="H399" s="28">
        <v>60</v>
      </c>
      <c r="I399" s="28">
        <v>24</v>
      </c>
      <c r="J399" s="40">
        <v>-1.8599999999999999E-4</v>
      </c>
      <c r="K399" s="28">
        <v>1</v>
      </c>
      <c r="L399" s="28">
        <v>-1.8000000000000001E-4</v>
      </c>
      <c r="M399" s="28" t="s">
        <v>65</v>
      </c>
      <c r="O399" s="28" t="s">
        <v>526</v>
      </c>
      <c r="P399" s="28">
        <v>128</v>
      </c>
      <c r="Q399" s="28" t="s">
        <v>127</v>
      </c>
      <c r="R399" s="28" t="s">
        <v>613</v>
      </c>
      <c r="S399" s="28" t="s">
        <v>538</v>
      </c>
      <c r="T399" s="28" t="s">
        <v>64</v>
      </c>
      <c r="U399" s="28">
        <v>10</v>
      </c>
      <c r="V399" s="28">
        <v>24</v>
      </c>
      <c r="W399" s="40">
        <v>-1.8599999999999999E-4</v>
      </c>
      <c r="X399" s="28">
        <v>1</v>
      </c>
      <c r="Y399" s="28">
        <v>-1.8000000000000001E-4</v>
      </c>
      <c r="Z399" s="28" t="s">
        <v>65</v>
      </c>
    </row>
    <row r="400" spans="2:26" x14ac:dyDescent="0.2">
      <c r="B400" s="28" t="s">
        <v>526</v>
      </c>
      <c r="C400" s="28">
        <v>144</v>
      </c>
      <c r="D400" s="28" t="s">
        <v>128</v>
      </c>
      <c r="E400" s="28" t="s">
        <v>107</v>
      </c>
      <c r="F400" s="28" t="s">
        <v>539</v>
      </c>
      <c r="G400" s="28" t="s">
        <v>63</v>
      </c>
      <c r="H400" s="28">
        <v>60</v>
      </c>
      <c r="I400" s="28">
        <v>26</v>
      </c>
      <c r="J400" s="40">
        <v>-3.4400000000000001E-4</v>
      </c>
      <c r="K400" s="28">
        <v>1</v>
      </c>
      <c r="L400" s="28">
        <v>-3.3700000000000001E-4</v>
      </c>
      <c r="M400" s="28" t="s">
        <v>65</v>
      </c>
      <c r="O400" s="28" t="s">
        <v>526</v>
      </c>
      <c r="P400" s="28">
        <v>144</v>
      </c>
      <c r="Q400" s="28" t="s">
        <v>128</v>
      </c>
      <c r="R400" s="28" t="s">
        <v>613</v>
      </c>
      <c r="S400" s="28" t="s">
        <v>539</v>
      </c>
      <c r="T400" s="28" t="s">
        <v>63</v>
      </c>
      <c r="U400" s="28">
        <v>10</v>
      </c>
      <c r="V400" s="28">
        <v>26</v>
      </c>
      <c r="W400" s="40">
        <v>-3.4400000000000001E-4</v>
      </c>
      <c r="X400" s="28">
        <v>1</v>
      </c>
      <c r="Y400" s="28">
        <v>-3.3700000000000001E-4</v>
      </c>
      <c r="Z400" s="28" t="s">
        <v>65</v>
      </c>
    </row>
    <row r="401" spans="2:26" x14ac:dyDescent="0.2">
      <c r="B401" s="28" t="s">
        <v>526</v>
      </c>
      <c r="C401" s="28">
        <v>144</v>
      </c>
      <c r="D401" s="28" t="s">
        <v>128</v>
      </c>
      <c r="E401" s="28" t="s">
        <v>107</v>
      </c>
      <c r="F401" s="28" t="s">
        <v>540</v>
      </c>
      <c r="G401" s="28" t="s">
        <v>64</v>
      </c>
      <c r="H401" s="28">
        <v>60</v>
      </c>
      <c r="I401" s="28">
        <v>21</v>
      </c>
      <c r="J401" s="40">
        <v>-2.2900000000000001E-4</v>
      </c>
      <c r="K401" s="28">
        <v>5</v>
      </c>
      <c r="L401" s="28">
        <v>-2.2499999999999999E-4</v>
      </c>
      <c r="M401" s="28" t="s">
        <v>65</v>
      </c>
      <c r="O401" s="28" t="s">
        <v>526</v>
      </c>
      <c r="P401" s="28">
        <v>144</v>
      </c>
      <c r="Q401" s="28" t="s">
        <v>128</v>
      </c>
      <c r="R401" s="28" t="s">
        <v>613</v>
      </c>
      <c r="S401" s="28" t="s">
        <v>540</v>
      </c>
      <c r="T401" s="28" t="s">
        <v>64</v>
      </c>
      <c r="U401" s="28">
        <v>10</v>
      </c>
      <c r="V401" s="28">
        <v>21</v>
      </c>
      <c r="W401" s="40">
        <v>-2.2900000000000001E-4</v>
      </c>
      <c r="X401" s="28">
        <v>5</v>
      </c>
      <c r="Y401" s="28">
        <v>-2.2499999999999999E-4</v>
      </c>
      <c r="Z401" s="28" t="s">
        <v>65</v>
      </c>
    </row>
    <row r="402" spans="2:26" x14ac:dyDescent="0.2">
      <c r="B402" s="28" t="s">
        <v>526</v>
      </c>
      <c r="C402" s="28">
        <v>129</v>
      </c>
      <c r="D402" s="28" t="s">
        <v>129</v>
      </c>
      <c r="E402" s="28" t="s">
        <v>107</v>
      </c>
      <c r="F402" s="28" t="s">
        <v>541</v>
      </c>
      <c r="G402" s="28" t="s">
        <v>63</v>
      </c>
      <c r="H402" s="28">
        <v>60</v>
      </c>
      <c r="I402" s="28">
        <v>23</v>
      </c>
      <c r="J402" s="40">
        <v>-3.5199999999999999E-4</v>
      </c>
      <c r="K402" s="28">
        <v>1</v>
      </c>
      <c r="L402" s="28">
        <v>-3.4299999999999999E-4</v>
      </c>
      <c r="M402" s="28" t="s">
        <v>65</v>
      </c>
      <c r="O402" s="28" t="s">
        <v>526</v>
      </c>
      <c r="P402" s="28">
        <v>129</v>
      </c>
      <c r="Q402" s="28" t="s">
        <v>129</v>
      </c>
      <c r="R402" s="28" t="s">
        <v>613</v>
      </c>
      <c r="S402" s="28" t="s">
        <v>541</v>
      </c>
      <c r="T402" s="28" t="s">
        <v>63</v>
      </c>
      <c r="U402" s="28">
        <v>10</v>
      </c>
      <c r="V402" s="28">
        <v>23</v>
      </c>
      <c r="W402" s="40">
        <v>-3.5199999999999999E-4</v>
      </c>
      <c r="X402" s="28">
        <v>1</v>
      </c>
      <c r="Y402" s="28">
        <v>-3.4299999999999999E-4</v>
      </c>
      <c r="Z402" s="28" t="s">
        <v>65</v>
      </c>
    </row>
    <row r="403" spans="2:26" x14ac:dyDescent="0.2">
      <c r="B403" s="28" t="s">
        <v>526</v>
      </c>
      <c r="C403" s="28">
        <v>129</v>
      </c>
      <c r="D403" s="28" t="s">
        <v>129</v>
      </c>
      <c r="E403" s="28" t="s">
        <v>107</v>
      </c>
      <c r="F403" s="28" t="s">
        <v>542</v>
      </c>
      <c r="G403" s="28" t="s">
        <v>64</v>
      </c>
      <c r="H403" s="28">
        <v>60</v>
      </c>
      <c r="I403" s="28">
        <v>21</v>
      </c>
      <c r="J403" s="40">
        <v>-2.5300000000000002E-4</v>
      </c>
      <c r="K403" s="28">
        <v>6</v>
      </c>
      <c r="L403" s="28">
        <v>-2.5000000000000001E-4</v>
      </c>
      <c r="M403" s="28" t="s">
        <v>65</v>
      </c>
      <c r="O403" s="28" t="s">
        <v>526</v>
      </c>
      <c r="P403" s="28">
        <v>129</v>
      </c>
      <c r="Q403" s="28" t="s">
        <v>129</v>
      </c>
      <c r="R403" s="28" t="s">
        <v>613</v>
      </c>
      <c r="S403" s="28" t="s">
        <v>542</v>
      </c>
      <c r="T403" s="28" t="s">
        <v>64</v>
      </c>
      <c r="U403" s="28">
        <v>10</v>
      </c>
      <c r="V403" s="28">
        <v>21</v>
      </c>
      <c r="W403" s="40">
        <v>-2.5300000000000002E-4</v>
      </c>
      <c r="X403" s="28">
        <v>6</v>
      </c>
      <c r="Y403" s="28">
        <v>-2.5000000000000001E-4</v>
      </c>
      <c r="Z403" s="28" t="s">
        <v>65</v>
      </c>
    </row>
    <row r="404" spans="2:26" x14ac:dyDescent="0.2">
      <c r="B404" s="28" t="s">
        <v>526</v>
      </c>
      <c r="C404" s="28">
        <v>147</v>
      </c>
      <c r="D404" s="28" t="s">
        <v>128</v>
      </c>
      <c r="E404" s="28" t="s">
        <v>107</v>
      </c>
      <c r="F404" s="28" t="s">
        <v>543</v>
      </c>
      <c r="G404" s="28" t="s">
        <v>63</v>
      </c>
      <c r="H404" s="28">
        <v>60</v>
      </c>
      <c r="I404" s="28">
        <v>26</v>
      </c>
      <c r="J404" s="40">
        <v>-3.9100000000000002E-4</v>
      </c>
      <c r="K404" s="28">
        <v>1</v>
      </c>
      <c r="L404" s="28">
        <v>-3.8499999999999998E-4</v>
      </c>
      <c r="M404" s="28" t="s">
        <v>65</v>
      </c>
      <c r="O404" s="28" t="s">
        <v>526</v>
      </c>
      <c r="P404" s="28">
        <v>147</v>
      </c>
      <c r="Q404" s="28" t="s">
        <v>128</v>
      </c>
      <c r="R404" s="28" t="s">
        <v>613</v>
      </c>
      <c r="S404" s="28" t="s">
        <v>543</v>
      </c>
      <c r="T404" s="28" t="s">
        <v>63</v>
      </c>
      <c r="U404" s="28">
        <v>10</v>
      </c>
      <c r="V404" s="28">
        <v>23</v>
      </c>
      <c r="W404" s="40">
        <v>-3.9100000000000002E-4</v>
      </c>
      <c r="X404" s="28">
        <v>1</v>
      </c>
      <c r="Y404" s="28">
        <v>-3.8499999999999998E-4</v>
      </c>
      <c r="Z404" s="28" t="s">
        <v>65</v>
      </c>
    </row>
    <row r="405" spans="2:26" x14ac:dyDescent="0.2">
      <c r="B405" s="28" t="s">
        <v>526</v>
      </c>
      <c r="C405" s="28">
        <v>147</v>
      </c>
      <c r="D405" s="28" t="s">
        <v>128</v>
      </c>
      <c r="E405" s="28" t="s">
        <v>107</v>
      </c>
      <c r="F405" s="28" t="s">
        <v>544</v>
      </c>
      <c r="G405" s="28" t="s">
        <v>64</v>
      </c>
      <c r="H405" s="28">
        <v>60</v>
      </c>
      <c r="I405" s="28">
        <v>21</v>
      </c>
      <c r="J405" s="40">
        <v>-2.72E-4</v>
      </c>
      <c r="K405" s="28">
        <v>2</v>
      </c>
      <c r="L405" s="28">
        <v>-2.7E-4</v>
      </c>
      <c r="M405" s="28" t="s">
        <v>65</v>
      </c>
      <c r="O405" s="28" t="s">
        <v>526</v>
      </c>
      <c r="P405" s="28">
        <v>147</v>
      </c>
      <c r="Q405" s="28" t="s">
        <v>128</v>
      </c>
      <c r="R405" s="28" t="s">
        <v>613</v>
      </c>
      <c r="S405" s="28" t="s">
        <v>544</v>
      </c>
      <c r="T405" s="28" t="s">
        <v>64</v>
      </c>
      <c r="U405" s="28">
        <v>10</v>
      </c>
      <c r="V405" s="28">
        <v>21</v>
      </c>
      <c r="W405" s="40">
        <v>-2.72E-4</v>
      </c>
      <c r="X405" s="28">
        <v>2</v>
      </c>
      <c r="Y405" s="28">
        <v>-2.7E-4</v>
      </c>
      <c r="Z405" s="28" t="s">
        <v>65</v>
      </c>
    </row>
    <row r="406" spans="2:26" x14ac:dyDescent="0.2">
      <c r="B406" s="28" t="s">
        <v>526</v>
      </c>
      <c r="C406" s="28">
        <v>148</v>
      </c>
      <c r="D406" s="28" t="s">
        <v>128</v>
      </c>
      <c r="E406" s="28" t="s">
        <v>107</v>
      </c>
      <c r="F406" s="28" t="s">
        <v>545</v>
      </c>
      <c r="G406" s="28" t="s">
        <v>63</v>
      </c>
      <c r="H406" s="28">
        <v>60</v>
      </c>
      <c r="I406" s="28">
        <v>21</v>
      </c>
      <c r="J406" s="40">
        <v>-3.9100000000000002E-4</v>
      </c>
      <c r="K406" s="28">
        <v>5</v>
      </c>
      <c r="L406" s="28">
        <v>-3.8499999999999998E-4</v>
      </c>
      <c r="M406" s="28" t="s">
        <v>65</v>
      </c>
      <c r="O406" s="28" t="s">
        <v>526</v>
      </c>
      <c r="P406" s="28">
        <v>148</v>
      </c>
      <c r="Q406" s="28" t="s">
        <v>128</v>
      </c>
      <c r="R406" s="28" t="s">
        <v>613</v>
      </c>
      <c r="S406" s="28" t="s">
        <v>545</v>
      </c>
      <c r="T406" s="28" t="s">
        <v>63</v>
      </c>
      <c r="U406" s="28">
        <v>10</v>
      </c>
      <c r="V406" s="28">
        <v>21</v>
      </c>
      <c r="W406" s="40">
        <v>-3.9100000000000002E-4</v>
      </c>
      <c r="X406" s="28">
        <v>5</v>
      </c>
      <c r="Y406" s="28">
        <v>-3.8499999999999998E-4</v>
      </c>
      <c r="Z406" s="28" t="s">
        <v>65</v>
      </c>
    </row>
    <row r="407" spans="2:26" x14ac:dyDescent="0.2">
      <c r="B407" s="28" t="s">
        <v>526</v>
      </c>
      <c r="C407" s="28">
        <v>148</v>
      </c>
      <c r="D407" s="28" t="s">
        <v>128</v>
      </c>
      <c r="E407" s="28" t="s">
        <v>107</v>
      </c>
      <c r="F407" s="28" t="s">
        <v>546</v>
      </c>
      <c r="G407" s="28" t="s">
        <v>64</v>
      </c>
      <c r="H407" s="28">
        <v>60</v>
      </c>
      <c r="I407" s="28">
        <v>21</v>
      </c>
      <c r="J407" s="40">
        <v>-2.72E-4</v>
      </c>
      <c r="K407" s="28">
        <v>1</v>
      </c>
      <c r="L407" s="28">
        <v>-2.7E-4</v>
      </c>
      <c r="M407" s="28" t="s">
        <v>65</v>
      </c>
      <c r="O407" s="28" t="s">
        <v>526</v>
      </c>
      <c r="P407" s="28">
        <v>148</v>
      </c>
      <c r="Q407" s="28" t="s">
        <v>128</v>
      </c>
      <c r="R407" s="28" t="s">
        <v>613</v>
      </c>
      <c r="S407" s="28" t="s">
        <v>546</v>
      </c>
      <c r="T407" s="28" t="s">
        <v>64</v>
      </c>
      <c r="U407" s="28">
        <v>10</v>
      </c>
      <c r="V407" s="28">
        <v>21</v>
      </c>
      <c r="W407" s="40">
        <v>-2.72E-4</v>
      </c>
      <c r="X407" s="28">
        <v>1</v>
      </c>
      <c r="Y407" s="28">
        <v>-2.7E-4</v>
      </c>
      <c r="Z407" s="28" t="s">
        <v>65</v>
      </c>
    </row>
    <row r="408" spans="2:26" x14ac:dyDescent="0.2">
      <c r="B408" s="28" t="s">
        <v>526</v>
      </c>
      <c r="C408" s="28">
        <v>131</v>
      </c>
      <c r="D408" s="28" t="s">
        <v>129</v>
      </c>
      <c r="E408" s="28" t="s">
        <v>107</v>
      </c>
      <c r="F408" s="28" t="s">
        <v>547</v>
      </c>
      <c r="G408" s="28" t="s">
        <v>63</v>
      </c>
      <c r="H408" s="28">
        <v>60</v>
      </c>
      <c r="I408" s="28">
        <v>23</v>
      </c>
      <c r="J408" s="40">
        <v>-3.5199999999999999E-4</v>
      </c>
      <c r="K408" s="28">
        <v>1</v>
      </c>
      <c r="L408" s="28">
        <v>-3.4200000000000002E-4</v>
      </c>
      <c r="M408" s="28" t="s">
        <v>65</v>
      </c>
      <c r="O408" s="28" t="s">
        <v>526</v>
      </c>
      <c r="P408" s="28">
        <v>131</v>
      </c>
      <c r="Q408" s="28" t="s">
        <v>129</v>
      </c>
      <c r="R408" s="28" t="s">
        <v>613</v>
      </c>
      <c r="S408" s="28" t="s">
        <v>547</v>
      </c>
      <c r="T408" s="28" t="s">
        <v>63</v>
      </c>
      <c r="U408" s="28">
        <v>10</v>
      </c>
      <c r="V408" s="28">
        <v>21</v>
      </c>
      <c r="W408" s="40">
        <v>-3.5199999999999999E-4</v>
      </c>
      <c r="X408" s="28">
        <v>1</v>
      </c>
      <c r="Y408" s="28">
        <v>-3.4200000000000002E-4</v>
      </c>
      <c r="Z408" s="28" t="s">
        <v>65</v>
      </c>
    </row>
    <row r="409" spans="2:26" x14ac:dyDescent="0.2">
      <c r="B409" s="28" t="s">
        <v>526</v>
      </c>
      <c r="C409" s="28">
        <v>131</v>
      </c>
      <c r="D409" s="28" t="s">
        <v>129</v>
      </c>
      <c r="E409" s="28" t="s">
        <v>107</v>
      </c>
      <c r="F409" s="28" t="s">
        <v>548</v>
      </c>
      <c r="G409" s="28" t="s">
        <v>64</v>
      </c>
      <c r="H409" s="28">
        <v>60</v>
      </c>
      <c r="I409" s="28">
        <v>23</v>
      </c>
      <c r="J409" s="40">
        <v>-2.5300000000000002E-4</v>
      </c>
      <c r="K409" s="28">
        <v>1</v>
      </c>
      <c r="L409" s="28">
        <v>-2.5000000000000001E-4</v>
      </c>
      <c r="M409" s="28" t="s">
        <v>65</v>
      </c>
      <c r="O409" s="28" t="s">
        <v>526</v>
      </c>
      <c r="P409" s="28">
        <v>131</v>
      </c>
      <c r="Q409" s="28" t="s">
        <v>129</v>
      </c>
      <c r="R409" s="28" t="s">
        <v>613</v>
      </c>
      <c r="S409" s="28" t="s">
        <v>548</v>
      </c>
      <c r="T409" s="28" t="s">
        <v>64</v>
      </c>
      <c r="U409" s="28">
        <v>10</v>
      </c>
      <c r="V409" s="28">
        <v>23</v>
      </c>
      <c r="W409" s="40">
        <v>-2.5300000000000002E-4</v>
      </c>
      <c r="X409" s="28">
        <v>1</v>
      </c>
      <c r="Y409" s="28">
        <v>-2.5000000000000001E-4</v>
      </c>
      <c r="Z409" s="28" t="s">
        <v>65</v>
      </c>
    </row>
    <row r="410" spans="2:26" x14ac:dyDescent="0.2">
      <c r="B410" s="28" t="s">
        <v>526</v>
      </c>
      <c r="C410" s="28">
        <v>142</v>
      </c>
      <c r="D410" s="28" t="s">
        <v>128</v>
      </c>
      <c r="E410" s="28" t="s">
        <v>107</v>
      </c>
      <c r="F410" s="28" t="s">
        <v>549</v>
      </c>
      <c r="G410" s="28" t="s">
        <v>63</v>
      </c>
      <c r="H410" s="28">
        <v>60</v>
      </c>
      <c r="I410" s="28">
        <v>21</v>
      </c>
      <c r="J410" s="40">
        <v>-3.4400000000000001E-4</v>
      </c>
      <c r="K410" s="28">
        <v>5</v>
      </c>
      <c r="L410" s="28">
        <v>-3.3599999999999998E-4</v>
      </c>
      <c r="M410" s="28" t="s">
        <v>65</v>
      </c>
      <c r="O410" s="28" t="s">
        <v>526</v>
      </c>
      <c r="P410" s="28">
        <v>142</v>
      </c>
      <c r="Q410" s="28" t="s">
        <v>128</v>
      </c>
      <c r="R410" s="28" t="s">
        <v>613</v>
      </c>
      <c r="S410" s="28" t="s">
        <v>549</v>
      </c>
      <c r="T410" s="28" t="s">
        <v>63</v>
      </c>
      <c r="U410" s="28">
        <v>10</v>
      </c>
      <c r="V410" s="28">
        <v>21</v>
      </c>
      <c r="W410" s="40">
        <v>-3.4400000000000001E-4</v>
      </c>
      <c r="X410" s="28">
        <v>5</v>
      </c>
      <c r="Y410" s="28">
        <v>-3.3599999999999998E-4</v>
      </c>
      <c r="Z410" s="28" t="s">
        <v>65</v>
      </c>
    </row>
    <row r="411" spans="2:26" x14ac:dyDescent="0.2">
      <c r="B411" s="28" t="s">
        <v>526</v>
      </c>
      <c r="C411" s="28">
        <v>142</v>
      </c>
      <c r="D411" s="28" t="s">
        <v>128</v>
      </c>
      <c r="E411" s="28" t="s">
        <v>107</v>
      </c>
      <c r="F411" s="28" t="s">
        <v>550</v>
      </c>
      <c r="G411" s="28" t="s">
        <v>64</v>
      </c>
      <c r="H411" s="28">
        <v>60</v>
      </c>
      <c r="I411" s="28">
        <v>26</v>
      </c>
      <c r="J411" s="40">
        <v>-2.2900000000000001E-4</v>
      </c>
      <c r="K411" s="28">
        <v>1</v>
      </c>
      <c r="L411" s="28">
        <v>-2.2499999999999999E-4</v>
      </c>
      <c r="M411" s="28" t="s">
        <v>65</v>
      </c>
      <c r="O411" s="28" t="s">
        <v>526</v>
      </c>
      <c r="P411" s="28">
        <v>142</v>
      </c>
      <c r="Q411" s="28" t="s">
        <v>128</v>
      </c>
      <c r="R411" s="28" t="s">
        <v>613</v>
      </c>
      <c r="S411" s="28" t="s">
        <v>550</v>
      </c>
      <c r="T411" s="28" t="s">
        <v>64</v>
      </c>
      <c r="U411" s="28">
        <v>10</v>
      </c>
      <c r="V411" s="28">
        <v>26</v>
      </c>
      <c r="W411" s="40">
        <v>-2.2900000000000001E-4</v>
      </c>
      <c r="X411" s="28">
        <v>1</v>
      </c>
      <c r="Y411" s="28">
        <v>-2.2499999999999999E-4</v>
      </c>
      <c r="Z411" s="28" t="s">
        <v>65</v>
      </c>
    </row>
    <row r="412" spans="2:26" x14ac:dyDescent="0.2">
      <c r="B412" s="28" t="s">
        <v>526</v>
      </c>
      <c r="C412" s="28">
        <v>143</v>
      </c>
      <c r="D412" s="28" t="s">
        <v>128</v>
      </c>
      <c r="E412" s="28" t="s">
        <v>107</v>
      </c>
      <c r="F412" s="28" t="s">
        <v>551</v>
      </c>
      <c r="G412" s="28" t="s">
        <v>63</v>
      </c>
      <c r="H412" s="28">
        <v>60</v>
      </c>
      <c r="I412" s="28">
        <v>26</v>
      </c>
      <c r="J412" s="40">
        <v>-3.4400000000000001E-4</v>
      </c>
      <c r="K412" s="28">
        <v>1</v>
      </c>
      <c r="L412" s="28">
        <v>-3.3700000000000001E-4</v>
      </c>
      <c r="M412" s="28" t="s">
        <v>65</v>
      </c>
      <c r="O412" s="28" t="s">
        <v>526</v>
      </c>
      <c r="P412" s="28">
        <v>143</v>
      </c>
      <c r="Q412" s="28" t="s">
        <v>128</v>
      </c>
      <c r="R412" s="28" t="s">
        <v>613</v>
      </c>
      <c r="S412" s="28" t="s">
        <v>551</v>
      </c>
      <c r="T412" s="28" t="s">
        <v>63</v>
      </c>
      <c r="U412" s="28">
        <v>10</v>
      </c>
      <c r="V412" s="28">
        <v>26</v>
      </c>
      <c r="W412" s="40">
        <v>-3.4400000000000001E-4</v>
      </c>
      <c r="X412" s="28">
        <v>1</v>
      </c>
      <c r="Y412" s="28">
        <v>-3.3700000000000001E-4</v>
      </c>
      <c r="Z412" s="28" t="s">
        <v>65</v>
      </c>
    </row>
    <row r="413" spans="2:26" x14ac:dyDescent="0.2">
      <c r="B413" s="28" t="s">
        <v>526</v>
      </c>
      <c r="C413" s="28">
        <v>143</v>
      </c>
      <c r="D413" s="28" t="s">
        <v>128</v>
      </c>
      <c r="E413" s="28" t="s">
        <v>107</v>
      </c>
      <c r="F413" s="28" t="s">
        <v>552</v>
      </c>
      <c r="G413" s="28" t="s">
        <v>64</v>
      </c>
      <c r="H413" s="28">
        <v>60</v>
      </c>
      <c r="I413" s="28">
        <v>21</v>
      </c>
      <c r="J413" s="40">
        <v>-2.2900000000000001E-4</v>
      </c>
      <c r="K413" s="28">
        <v>5</v>
      </c>
      <c r="L413" s="28">
        <v>-2.2599999999999999E-4</v>
      </c>
      <c r="M413" s="28" t="s">
        <v>65</v>
      </c>
      <c r="O413" s="28" t="s">
        <v>526</v>
      </c>
      <c r="P413" s="28">
        <v>143</v>
      </c>
      <c r="Q413" s="28" t="s">
        <v>128</v>
      </c>
      <c r="R413" s="28" t="s">
        <v>613</v>
      </c>
      <c r="S413" s="28" t="s">
        <v>552</v>
      </c>
      <c r="T413" s="28" t="s">
        <v>64</v>
      </c>
      <c r="U413" s="28">
        <v>10</v>
      </c>
      <c r="V413" s="28">
        <v>21</v>
      </c>
      <c r="W413" s="40">
        <v>-2.2900000000000001E-4</v>
      </c>
      <c r="X413" s="28">
        <v>5</v>
      </c>
      <c r="Y413" s="28">
        <v>-2.2599999999999999E-4</v>
      </c>
      <c r="Z413" s="28" t="s">
        <v>65</v>
      </c>
    </row>
    <row r="414" spans="2:26" x14ac:dyDescent="0.2">
      <c r="B414" s="28" t="s">
        <v>526</v>
      </c>
      <c r="C414" s="28">
        <v>130</v>
      </c>
      <c r="D414" s="28" t="s">
        <v>129</v>
      </c>
      <c r="E414" s="28" t="s">
        <v>107</v>
      </c>
      <c r="F414" s="28" t="s">
        <v>553</v>
      </c>
      <c r="G414" s="28" t="s">
        <v>63</v>
      </c>
      <c r="H414" s="28">
        <v>60</v>
      </c>
      <c r="I414" s="28">
        <v>21</v>
      </c>
      <c r="J414" s="40">
        <v>-3.5199999999999999E-4</v>
      </c>
      <c r="K414" s="28">
        <v>1</v>
      </c>
      <c r="L414" s="28">
        <v>-3.4299999999999999E-4</v>
      </c>
      <c r="M414" s="28" t="s">
        <v>65</v>
      </c>
      <c r="O414" s="28" t="s">
        <v>526</v>
      </c>
      <c r="P414" s="28">
        <v>130</v>
      </c>
      <c r="Q414" s="28" t="s">
        <v>129</v>
      </c>
      <c r="R414" s="28" t="s">
        <v>613</v>
      </c>
      <c r="S414" s="28" t="s">
        <v>553</v>
      </c>
      <c r="T414" s="28" t="s">
        <v>63</v>
      </c>
      <c r="U414" s="28">
        <v>10</v>
      </c>
      <c r="V414" s="28">
        <v>21</v>
      </c>
      <c r="W414" s="40">
        <v>-3.5199999999999999E-4</v>
      </c>
      <c r="X414" s="28">
        <v>1</v>
      </c>
      <c r="Y414" s="28">
        <v>-3.4299999999999999E-4</v>
      </c>
      <c r="Z414" s="28" t="s">
        <v>65</v>
      </c>
    </row>
    <row r="415" spans="2:26" x14ac:dyDescent="0.2">
      <c r="B415" s="28" t="s">
        <v>526</v>
      </c>
      <c r="C415" s="28">
        <v>130</v>
      </c>
      <c r="D415" s="28" t="s">
        <v>129</v>
      </c>
      <c r="E415" s="28" t="s">
        <v>107</v>
      </c>
      <c r="F415" s="28" t="s">
        <v>554</v>
      </c>
      <c r="G415" s="28" t="s">
        <v>64</v>
      </c>
      <c r="H415" s="28">
        <v>60</v>
      </c>
      <c r="I415" s="28">
        <v>21</v>
      </c>
      <c r="J415" s="40">
        <v>-2.52E-4</v>
      </c>
      <c r="K415" s="28">
        <v>1</v>
      </c>
      <c r="L415" s="28">
        <v>-2.4899999999999998E-4</v>
      </c>
      <c r="M415" s="28" t="s">
        <v>65</v>
      </c>
      <c r="O415" s="28" t="s">
        <v>526</v>
      </c>
      <c r="P415" s="28">
        <v>130</v>
      </c>
      <c r="Q415" s="28" t="s">
        <v>129</v>
      </c>
      <c r="R415" s="28" t="s">
        <v>613</v>
      </c>
      <c r="S415" s="28" t="s">
        <v>554</v>
      </c>
      <c r="T415" s="28" t="s">
        <v>64</v>
      </c>
      <c r="U415" s="28">
        <v>10</v>
      </c>
      <c r="V415" s="28">
        <v>21</v>
      </c>
      <c r="W415" s="40">
        <v>-2.52E-4</v>
      </c>
      <c r="X415" s="28">
        <v>1</v>
      </c>
      <c r="Y415" s="28">
        <v>-2.4899999999999998E-4</v>
      </c>
      <c r="Z415" s="28" t="s">
        <v>65</v>
      </c>
    </row>
    <row r="416" spans="2:26" x14ac:dyDescent="0.2">
      <c r="B416" s="28" t="s">
        <v>526</v>
      </c>
      <c r="C416" s="28">
        <v>145</v>
      </c>
      <c r="D416" s="28" t="s">
        <v>128</v>
      </c>
      <c r="E416" s="28" t="s">
        <v>107</v>
      </c>
      <c r="F416" s="28" t="s">
        <v>555</v>
      </c>
      <c r="G416" s="28" t="s">
        <v>63</v>
      </c>
      <c r="H416" s="28">
        <v>60</v>
      </c>
      <c r="I416" s="28">
        <v>26</v>
      </c>
      <c r="J416" s="40">
        <v>-3.9300000000000001E-4</v>
      </c>
      <c r="K416" s="28">
        <v>1</v>
      </c>
      <c r="L416" s="28">
        <v>-3.86E-4</v>
      </c>
      <c r="M416" s="28" t="s">
        <v>65</v>
      </c>
      <c r="O416" s="28" t="s">
        <v>526</v>
      </c>
      <c r="P416" s="28">
        <v>145</v>
      </c>
      <c r="Q416" s="28" t="s">
        <v>128</v>
      </c>
      <c r="R416" s="28" t="s">
        <v>613</v>
      </c>
      <c r="S416" s="28" t="s">
        <v>555</v>
      </c>
      <c r="T416" s="28" t="s">
        <v>63</v>
      </c>
      <c r="U416" s="28">
        <v>10</v>
      </c>
      <c r="V416" s="28">
        <v>26</v>
      </c>
      <c r="W416" s="40">
        <v>-3.9300000000000001E-4</v>
      </c>
      <c r="X416" s="28">
        <v>1</v>
      </c>
      <c r="Y416" s="28">
        <v>-3.86E-4</v>
      </c>
      <c r="Z416" s="28" t="s">
        <v>65</v>
      </c>
    </row>
    <row r="417" spans="2:26" x14ac:dyDescent="0.2">
      <c r="B417" s="28" t="s">
        <v>526</v>
      </c>
      <c r="C417" s="28">
        <v>145</v>
      </c>
      <c r="D417" s="28" t="s">
        <v>128</v>
      </c>
      <c r="E417" s="28" t="s">
        <v>107</v>
      </c>
      <c r="F417" s="28" t="s">
        <v>556</v>
      </c>
      <c r="G417" s="28" t="s">
        <v>64</v>
      </c>
      <c r="H417" s="28">
        <v>60</v>
      </c>
      <c r="I417" s="28">
        <v>21</v>
      </c>
      <c r="J417" s="40">
        <v>-2.7099999999999997E-4</v>
      </c>
      <c r="K417" s="28">
        <v>3</v>
      </c>
      <c r="L417" s="28">
        <v>-2.6899999999999998E-4</v>
      </c>
      <c r="M417" s="28" t="s">
        <v>65</v>
      </c>
      <c r="O417" s="28" t="s">
        <v>526</v>
      </c>
      <c r="P417" s="28">
        <v>145</v>
      </c>
      <c r="Q417" s="28" t="s">
        <v>128</v>
      </c>
      <c r="R417" s="28" t="s">
        <v>613</v>
      </c>
      <c r="S417" s="28" t="s">
        <v>556</v>
      </c>
      <c r="T417" s="28" t="s">
        <v>64</v>
      </c>
      <c r="U417" s="28">
        <v>10</v>
      </c>
      <c r="V417" s="28">
        <v>21</v>
      </c>
      <c r="W417" s="40">
        <v>-2.7099999999999997E-4</v>
      </c>
      <c r="X417" s="28">
        <v>3</v>
      </c>
      <c r="Y417" s="28">
        <v>-2.6899999999999998E-4</v>
      </c>
      <c r="Z417" s="28" t="s">
        <v>65</v>
      </c>
    </row>
    <row r="418" spans="2:26" x14ac:dyDescent="0.2">
      <c r="B418" s="28" t="s">
        <v>526</v>
      </c>
      <c r="C418" s="28">
        <v>146</v>
      </c>
      <c r="D418" s="28" t="s">
        <v>128</v>
      </c>
      <c r="E418" s="28" t="s">
        <v>107</v>
      </c>
      <c r="F418" s="28" t="s">
        <v>557</v>
      </c>
      <c r="G418" s="28" t="s">
        <v>63</v>
      </c>
      <c r="H418" s="28">
        <v>60</v>
      </c>
      <c r="I418" s="28">
        <v>21</v>
      </c>
      <c r="J418" s="40">
        <v>-3.9300000000000001E-4</v>
      </c>
      <c r="K418" s="28">
        <v>3</v>
      </c>
      <c r="L418" s="28">
        <v>-3.86E-4</v>
      </c>
      <c r="M418" s="28" t="s">
        <v>65</v>
      </c>
      <c r="O418" s="28" t="s">
        <v>526</v>
      </c>
      <c r="P418" s="28">
        <v>146</v>
      </c>
      <c r="Q418" s="28" t="s">
        <v>128</v>
      </c>
      <c r="R418" s="28" t="s">
        <v>613</v>
      </c>
      <c r="S418" s="28" t="s">
        <v>557</v>
      </c>
      <c r="T418" s="28" t="s">
        <v>63</v>
      </c>
      <c r="U418" s="28">
        <v>10</v>
      </c>
      <c r="V418" s="28">
        <v>21</v>
      </c>
      <c r="W418" s="40">
        <v>-3.9300000000000001E-4</v>
      </c>
      <c r="X418" s="28">
        <v>2</v>
      </c>
      <c r="Y418" s="28">
        <v>-3.86E-4</v>
      </c>
      <c r="Z418" s="28" t="s">
        <v>65</v>
      </c>
    </row>
    <row r="419" spans="2:26" x14ac:dyDescent="0.2">
      <c r="B419" s="28" t="s">
        <v>526</v>
      </c>
      <c r="C419" s="28">
        <v>146</v>
      </c>
      <c r="D419" s="28" t="s">
        <v>128</v>
      </c>
      <c r="E419" s="28" t="s">
        <v>107</v>
      </c>
      <c r="F419" s="28" t="s">
        <v>558</v>
      </c>
      <c r="G419" s="28" t="s">
        <v>64</v>
      </c>
      <c r="H419" s="28">
        <v>60</v>
      </c>
      <c r="I419" s="28">
        <v>23</v>
      </c>
      <c r="J419" s="40">
        <v>-2.7099999999999997E-4</v>
      </c>
      <c r="K419" s="28">
        <v>1</v>
      </c>
      <c r="L419" s="28">
        <v>-2.6899999999999998E-4</v>
      </c>
      <c r="M419" s="28" t="s">
        <v>65</v>
      </c>
      <c r="O419" s="28" t="s">
        <v>526</v>
      </c>
      <c r="P419" s="28">
        <v>146</v>
      </c>
      <c r="Q419" s="28" t="s">
        <v>128</v>
      </c>
      <c r="R419" s="28" t="s">
        <v>613</v>
      </c>
      <c r="S419" s="28" t="s">
        <v>558</v>
      </c>
      <c r="T419" s="28" t="s">
        <v>64</v>
      </c>
      <c r="U419" s="28">
        <v>10</v>
      </c>
      <c r="V419" s="28">
        <v>23</v>
      </c>
      <c r="W419" s="40">
        <v>-2.7099999999999997E-4</v>
      </c>
      <c r="X419" s="28">
        <v>1</v>
      </c>
      <c r="Y419" s="28">
        <v>-2.6899999999999998E-4</v>
      </c>
      <c r="Z419" s="28" t="s">
        <v>65</v>
      </c>
    </row>
    <row r="420" spans="2:26" x14ac:dyDescent="0.2">
      <c r="B420" s="28" t="s">
        <v>526</v>
      </c>
      <c r="C420" s="28">
        <v>132</v>
      </c>
      <c r="D420" s="28" t="s">
        <v>129</v>
      </c>
      <c r="E420" s="28" t="s">
        <v>107</v>
      </c>
      <c r="F420" s="28" t="s">
        <v>559</v>
      </c>
      <c r="G420" s="28" t="s">
        <v>63</v>
      </c>
      <c r="H420" s="28">
        <v>60</v>
      </c>
      <c r="I420" s="28">
        <v>21</v>
      </c>
      <c r="J420" s="40">
        <v>-3.5199999999999999E-4</v>
      </c>
      <c r="K420" s="28">
        <v>6</v>
      </c>
      <c r="L420" s="28">
        <v>-3.4299999999999999E-4</v>
      </c>
      <c r="M420" s="28" t="s">
        <v>65</v>
      </c>
      <c r="O420" s="28" t="s">
        <v>526</v>
      </c>
      <c r="P420" s="28">
        <v>132</v>
      </c>
      <c r="Q420" s="28" t="s">
        <v>129</v>
      </c>
      <c r="R420" s="28" t="s">
        <v>613</v>
      </c>
      <c r="S420" s="28" t="s">
        <v>559</v>
      </c>
      <c r="T420" s="28" t="s">
        <v>63</v>
      </c>
      <c r="U420" s="28">
        <v>10</v>
      </c>
      <c r="V420" s="28">
        <v>21</v>
      </c>
      <c r="W420" s="40">
        <v>-3.5199999999999999E-4</v>
      </c>
      <c r="X420" s="28">
        <v>6</v>
      </c>
      <c r="Y420" s="28">
        <v>-3.4299999999999999E-4</v>
      </c>
      <c r="Z420" s="28" t="s">
        <v>65</v>
      </c>
    </row>
    <row r="421" spans="2:26" x14ac:dyDescent="0.2">
      <c r="B421" s="28" t="s">
        <v>526</v>
      </c>
      <c r="C421" s="28">
        <v>132</v>
      </c>
      <c r="D421" s="28" t="s">
        <v>129</v>
      </c>
      <c r="E421" s="28" t="s">
        <v>107</v>
      </c>
      <c r="F421" s="28" t="s">
        <v>560</v>
      </c>
      <c r="G421" s="28" t="s">
        <v>64</v>
      </c>
      <c r="H421" s="28">
        <v>60</v>
      </c>
      <c r="I421" s="28">
        <v>21</v>
      </c>
      <c r="J421" s="40">
        <v>-2.52E-4</v>
      </c>
      <c r="K421" s="28">
        <v>1</v>
      </c>
      <c r="L421" s="28">
        <v>-2.4899999999999998E-4</v>
      </c>
      <c r="M421" s="28" t="s">
        <v>65</v>
      </c>
      <c r="O421" s="28" t="s">
        <v>526</v>
      </c>
      <c r="P421" s="28">
        <v>132</v>
      </c>
      <c r="Q421" s="28" t="s">
        <v>129</v>
      </c>
      <c r="R421" s="28" t="s">
        <v>613</v>
      </c>
      <c r="S421" s="28" t="s">
        <v>560</v>
      </c>
      <c r="T421" s="28" t="s">
        <v>64</v>
      </c>
      <c r="U421" s="28">
        <v>10</v>
      </c>
      <c r="V421" s="28">
        <v>21</v>
      </c>
      <c r="W421" s="40">
        <v>-2.52E-4</v>
      </c>
      <c r="X421" s="28">
        <v>1</v>
      </c>
      <c r="Y421" s="28">
        <v>-2.4899999999999998E-4</v>
      </c>
      <c r="Z421" s="28" t="s">
        <v>65</v>
      </c>
    </row>
    <row r="422" spans="2:26" x14ac:dyDescent="0.2">
      <c r="B422" s="28" t="s">
        <v>526</v>
      </c>
      <c r="C422" s="28">
        <v>141</v>
      </c>
      <c r="D422" s="28" t="s">
        <v>128</v>
      </c>
      <c r="E422" s="28" t="s">
        <v>107</v>
      </c>
      <c r="F422" s="28" t="s">
        <v>561</v>
      </c>
      <c r="G422" s="28" t="s">
        <v>63</v>
      </c>
      <c r="H422" s="28">
        <v>60</v>
      </c>
      <c r="I422" s="28">
        <v>21</v>
      </c>
      <c r="J422" s="40">
        <v>-3.4299999999999999E-4</v>
      </c>
      <c r="K422" s="28">
        <v>5</v>
      </c>
      <c r="L422" s="28">
        <v>-3.3599999999999998E-4</v>
      </c>
      <c r="M422" s="28" t="s">
        <v>65</v>
      </c>
      <c r="O422" s="28" t="s">
        <v>526</v>
      </c>
      <c r="P422" s="28">
        <v>141</v>
      </c>
      <c r="Q422" s="28" t="s">
        <v>128</v>
      </c>
      <c r="R422" s="28" t="s">
        <v>613</v>
      </c>
      <c r="S422" s="28" t="s">
        <v>561</v>
      </c>
      <c r="T422" s="28" t="s">
        <v>63</v>
      </c>
      <c r="U422" s="28">
        <v>10</v>
      </c>
      <c r="V422" s="28">
        <v>21</v>
      </c>
      <c r="W422" s="40">
        <v>-3.4299999999999999E-4</v>
      </c>
      <c r="X422" s="28">
        <v>5</v>
      </c>
      <c r="Y422" s="28">
        <v>-3.3599999999999998E-4</v>
      </c>
      <c r="Z422" s="28" t="s">
        <v>65</v>
      </c>
    </row>
    <row r="423" spans="2:26" x14ac:dyDescent="0.2">
      <c r="B423" s="28" t="s">
        <v>526</v>
      </c>
      <c r="C423" s="28">
        <v>141</v>
      </c>
      <c r="D423" s="28" t="s">
        <v>128</v>
      </c>
      <c r="E423" s="28" t="s">
        <v>107</v>
      </c>
      <c r="F423" s="28" t="s">
        <v>562</v>
      </c>
      <c r="G423" s="28" t="s">
        <v>64</v>
      </c>
      <c r="H423" s="28">
        <v>60</v>
      </c>
      <c r="I423" s="28">
        <v>26</v>
      </c>
      <c r="J423" s="40">
        <v>-2.2800000000000001E-4</v>
      </c>
      <c r="K423" s="28">
        <v>1</v>
      </c>
      <c r="L423" s="28">
        <v>-2.2499999999999999E-4</v>
      </c>
      <c r="M423" s="28" t="s">
        <v>65</v>
      </c>
      <c r="O423" s="28" t="s">
        <v>526</v>
      </c>
      <c r="P423" s="28">
        <v>141</v>
      </c>
      <c r="Q423" s="28" t="s">
        <v>128</v>
      </c>
      <c r="R423" s="28" t="s">
        <v>613</v>
      </c>
      <c r="S423" s="28" t="s">
        <v>562</v>
      </c>
      <c r="T423" s="28" t="s">
        <v>64</v>
      </c>
      <c r="U423" s="28">
        <v>10</v>
      </c>
      <c r="V423" s="28">
        <v>26</v>
      </c>
      <c r="W423" s="40">
        <v>-2.2800000000000001E-4</v>
      </c>
      <c r="X423" s="28">
        <v>1</v>
      </c>
      <c r="Y423" s="28">
        <v>-2.2499999999999999E-4</v>
      </c>
      <c r="Z423" s="28" t="s">
        <v>65</v>
      </c>
    </row>
    <row r="424" spans="2:26" x14ac:dyDescent="0.2">
      <c r="B424" s="28" t="s">
        <v>526</v>
      </c>
      <c r="C424" s="28">
        <v>125</v>
      </c>
      <c r="D424" s="28" t="s">
        <v>127</v>
      </c>
      <c r="E424" s="28" t="s">
        <v>107</v>
      </c>
      <c r="F424" s="28" t="s">
        <v>563</v>
      </c>
      <c r="G424" s="28" t="s">
        <v>63</v>
      </c>
      <c r="H424" s="28">
        <v>60</v>
      </c>
      <c r="I424" s="28">
        <v>24</v>
      </c>
      <c r="J424" s="40">
        <v>-2.99E-4</v>
      </c>
      <c r="K424" s="28">
        <v>1</v>
      </c>
      <c r="L424" s="28">
        <v>-2.8800000000000001E-4</v>
      </c>
      <c r="M424" s="28" t="s">
        <v>65</v>
      </c>
      <c r="O424" s="28" t="s">
        <v>526</v>
      </c>
      <c r="P424" s="28">
        <v>125</v>
      </c>
      <c r="Q424" s="28" t="s">
        <v>127</v>
      </c>
      <c r="R424" s="28" t="s">
        <v>613</v>
      </c>
      <c r="S424" s="28" t="s">
        <v>563</v>
      </c>
      <c r="T424" s="28" t="s">
        <v>63</v>
      </c>
      <c r="U424" s="28">
        <v>10</v>
      </c>
      <c r="V424" s="28">
        <v>24</v>
      </c>
      <c r="W424" s="40">
        <v>-2.99E-4</v>
      </c>
      <c r="X424" s="28">
        <v>1</v>
      </c>
      <c r="Y424" s="28">
        <v>-2.8800000000000001E-4</v>
      </c>
      <c r="Z424" s="28" t="s">
        <v>65</v>
      </c>
    </row>
    <row r="425" spans="2:26" x14ac:dyDescent="0.2">
      <c r="B425" s="28" t="s">
        <v>526</v>
      </c>
      <c r="C425" s="28">
        <v>125</v>
      </c>
      <c r="D425" s="28" t="s">
        <v>127</v>
      </c>
      <c r="E425" s="28" t="s">
        <v>107</v>
      </c>
      <c r="F425" s="28" t="s">
        <v>564</v>
      </c>
      <c r="G425" s="28" t="s">
        <v>64</v>
      </c>
      <c r="H425" s="28">
        <v>60</v>
      </c>
      <c r="I425" s="28">
        <v>19</v>
      </c>
      <c r="J425" s="40">
        <v>-1.7200000000000001E-4</v>
      </c>
      <c r="K425" s="28">
        <v>5</v>
      </c>
      <c r="L425" s="28">
        <v>-1.6799999999999999E-4</v>
      </c>
      <c r="M425" s="28" t="s">
        <v>65</v>
      </c>
      <c r="O425" s="28" t="s">
        <v>526</v>
      </c>
      <c r="P425" s="28">
        <v>125</v>
      </c>
      <c r="Q425" s="28" t="s">
        <v>127</v>
      </c>
      <c r="R425" s="28" t="s">
        <v>613</v>
      </c>
      <c r="S425" s="28" t="s">
        <v>564</v>
      </c>
      <c r="T425" s="28" t="s">
        <v>64</v>
      </c>
      <c r="U425" s="28">
        <v>10</v>
      </c>
      <c r="V425" s="28">
        <v>19</v>
      </c>
      <c r="W425" s="40">
        <v>-1.7200000000000001E-4</v>
      </c>
      <c r="X425" s="28">
        <v>5</v>
      </c>
      <c r="Y425" s="28">
        <v>-1.6799999999999999E-4</v>
      </c>
      <c r="Z425" s="28" t="s">
        <v>65</v>
      </c>
    </row>
    <row r="426" spans="2:26" x14ac:dyDescent="0.2">
      <c r="B426" s="28" t="s">
        <v>526</v>
      </c>
      <c r="C426" s="28">
        <v>137</v>
      </c>
      <c r="D426" s="28" t="s">
        <v>128</v>
      </c>
      <c r="E426" s="28" t="s">
        <v>107</v>
      </c>
      <c r="F426" s="28" t="s">
        <v>565</v>
      </c>
      <c r="G426" s="28" t="s">
        <v>63</v>
      </c>
      <c r="H426" s="28">
        <v>60</v>
      </c>
      <c r="I426" s="28">
        <v>21</v>
      </c>
      <c r="J426" s="40">
        <v>-3.5199999999999999E-4</v>
      </c>
      <c r="K426" s="28">
        <v>2</v>
      </c>
      <c r="L426" s="28">
        <v>-3.4499999999999998E-4</v>
      </c>
      <c r="M426" s="28" t="s">
        <v>65</v>
      </c>
      <c r="O426" s="28" t="s">
        <v>526</v>
      </c>
      <c r="P426" s="28">
        <v>137</v>
      </c>
      <c r="Q426" s="28" t="s">
        <v>128</v>
      </c>
      <c r="R426" s="28" t="s">
        <v>613</v>
      </c>
      <c r="S426" s="28" t="s">
        <v>565</v>
      </c>
      <c r="T426" s="28" t="s">
        <v>63</v>
      </c>
      <c r="U426" s="28">
        <v>10</v>
      </c>
      <c r="V426" s="28">
        <v>21</v>
      </c>
      <c r="W426" s="40">
        <v>-3.5199999999999999E-4</v>
      </c>
      <c r="X426" s="28">
        <v>2</v>
      </c>
      <c r="Y426" s="28">
        <v>-3.4499999999999998E-4</v>
      </c>
      <c r="Z426" s="28" t="s">
        <v>65</v>
      </c>
    </row>
    <row r="427" spans="2:26" x14ac:dyDescent="0.2">
      <c r="B427" s="28" t="s">
        <v>526</v>
      </c>
      <c r="C427" s="28">
        <v>137</v>
      </c>
      <c r="D427" s="28" t="s">
        <v>128</v>
      </c>
      <c r="E427" s="28" t="s">
        <v>107</v>
      </c>
      <c r="F427" s="28" t="s">
        <v>566</v>
      </c>
      <c r="G427" s="28" t="s">
        <v>64</v>
      </c>
      <c r="H427" s="28">
        <v>60</v>
      </c>
      <c r="I427" s="28">
        <v>21</v>
      </c>
      <c r="J427" s="40">
        <v>-2.03E-4</v>
      </c>
      <c r="K427" s="28">
        <v>4</v>
      </c>
      <c r="L427" s="28">
        <v>-2.0100000000000001E-4</v>
      </c>
      <c r="M427" s="28" t="s">
        <v>65</v>
      </c>
      <c r="O427" s="28" t="s">
        <v>526</v>
      </c>
      <c r="P427" s="28">
        <v>137</v>
      </c>
      <c r="Q427" s="28" t="s">
        <v>128</v>
      </c>
      <c r="R427" s="28" t="s">
        <v>613</v>
      </c>
      <c r="S427" s="28" t="s">
        <v>566</v>
      </c>
      <c r="T427" s="28" t="s">
        <v>64</v>
      </c>
      <c r="U427" s="28">
        <v>10</v>
      </c>
      <c r="V427" s="28">
        <v>21</v>
      </c>
      <c r="W427" s="40">
        <v>-2.03E-4</v>
      </c>
      <c r="X427" s="28">
        <v>4</v>
      </c>
      <c r="Y427" s="28">
        <v>-2.0100000000000001E-4</v>
      </c>
      <c r="Z427" s="28" t="s">
        <v>65</v>
      </c>
    </row>
    <row r="428" spans="2:26" x14ac:dyDescent="0.2">
      <c r="B428" s="28" t="s">
        <v>526</v>
      </c>
      <c r="C428" s="28">
        <v>133</v>
      </c>
      <c r="D428" s="28" t="s">
        <v>129</v>
      </c>
      <c r="E428" s="28" t="s">
        <v>107</v>
      </c>
      <c r="F428" s="28" t="s">
        <v>567</v>
      </c>
      <c r="G428" s="28" t="s">
        <v>63</v>
      </c>
      <c r="H428" s="28">
        <v>60</v>
      </c>
      <c r="I428" s="28">
        <v>21</v>
      </c>
      <c r="J428" s="40">
        <v>-3.2200000000000002E-4</v>
      </c>
      <c r="K428" s="28">
        <v>2</v>
      </c>
      <c r="L428" s="28">
        <v>-3.1100000000000002E-4</v>
      </c>
      <c r="M428" s="28" t="s">
        <v>65</v>
      </c>
      <c r="O428" s="28" t="s">
        <v>526</v>
      </c>
      <c r="P428" s="28">
        <v>133</v>
      </c>
      <c r="Q428" s="28" t="s">
        <v>129</v>
      </c>
      <c r="R428" s="28" t="s">
        <v>613</v>
      </c>
      <c r="S428" s="28" t="s">
        <v>567</v>
      </c>
      <c r="T428" s="28" t="s">
        <v>63</v>
      </c>
      <c r="U428" s="28">
        <v>10</v>
      </c>
      <c r="V428" s="28">
        <v>21</v>
      </c>
      <c r="W428" s="40">
        <v>-3.2200000000000002E-4</v>
      </c>
      <c r="X428" s="28">
        <v>2</v>
      </c>
      <c r="Y428" s="28">
        <v>-3.1100000000000002E-4</v>
      </c>
      <c r="Z428" s="28" t="s">
        <v>65</v>
      </c>
    </row>
    <row r="429" spans="2:26" x14ac:dyDescent="0.2">
      <c r="B429" s="28" t="s">
        <v>526</v>
      </c>
      <c r="C429" s="28">
        <v>133</v>
      </c>
      <c r="D429" s="28" t="s">
        <v>129</v>
      </c>
      <c r="E429" s="28" t="s">
        <v>107</v>
      </c>
      <c r="F429" s="28" t="s">
        <v>568</v>
      </c>
      <c r="G429" s="28" t="s">
        <v>64</v>
      </c>
      <c r="H429" s="28">
        <v>60</v>
      </c>
      <c r="I429" s="28">
        <v>21</v>
      </c>
      <c r="J429" s="40">
        <v>-1.85E-4</v>
      </c>
      <c r="K429" s="28">
        <v>5</v>
      </c>
      <c r="L429" s="28">
        <v>-1.83E-4</v>
      </c>
      <c r="M429" s="28" t="s">
        <v>65</v>
      </c>
      <c r="O429" s="28" t="s">
        <v>526</v>
      </c>
      <c r="P429" s="28">
        <v>133</v>
      </c>
      <c r="Q429" s="28" t="s">
        <v>129</v>
      </c>
      <c r="R429" s="28" t="s">
        <v>613</v>
      </c>
      <c r="S429" s="28" t="s">
        <v>568</v>
      </c>
      <c r="T429" s="28" t="s">
        <v>64</v>
      </c>
      <c r="U429" s="28">
        <v>10</v>
      </c>
      <c r="V429" s="28">
        <v>21</v>
      </c>
      <c r="W429" s="40">
        <v>-1.85E-4</v>
      </c>
      <c r="X429" s="28">
        <v>5</v>
      </c>
      <c r="Y429" s="28">
        <v>-1.83E-4</v>
      </c>
      <c r="Z429" s="28" t="s">
        <v>65</v>
      </c>
    </row>
    <row r="430" spans="2:26" x14ac:dyDescent="0.2">
      <c r="B430" s="28" t="s">
        <v>526</v>
      </c>
      <c r="C430" s="28">
        <v>134</v>
      </c>
      <c r="D430" s="28" t="s">
        <v>129</v>
      </c>
      <c r="E430" s="28" t="s">
        <v>107</v>
      </c>
      <c r="F430" s="28" t="s">
        <v>569</v>
      </c>
      <c r="G430" s="28" t="s">
        <v>63</v>
      </c>
      <c r="H430" s="28">
        <v>60</v>
      </c>
      <c r="I430" s="28">
        <v>21</v>
      </c>
      <c r="J430" s="40">
        <v>-3.2200000000000002E-4</v>
      </c>
      <c r="K430" s="28">
        <v>2</v>
      </c>
      <c r="L430" s="28">
        <v>-3.1100000000000002E-4</v>
      </c>
      <c r="M430" s="28" t="s">
        <v>65</v>
      </c>
      <c r="O430" s="28" t="s">
        <v>526</v>
      </c>
      <c r="P430" s="28">
        <v>134</v>
      </c>
      <c r="Q430" s="28" t="s">
        <v>129</v>
      </c>
      <c r="R430" s="28" t="s">
        <v>613</v>
      </c>
      <c r="S430" s="28" t="s">
        <v>569</v>
      </c>
      <c r="T430" s="28" t="s">
        <v>63</v>
      </c>
      <c r="U430" s="28">
        <v>10</v>
      </c>
      <c r="V430" s="28">
        <v>21</v>
      </c>
      <c r="W430" s="40">
        <v>-3.2200000000000002E-4</v>
      </c>
      <c r="X430" s="28">
        <v>2</v>
      </c>
      <c r="Y430" s="28">
        <v>-3.1100000000000002E-4</v>
      </c>
      <c r="Z430" s="28" t="s">
        <v>65</v>
      </c>
    </row>
    <row r="431" spans="2:26" x14ac:dyDescent="0.2">
      <c r="B431" s="28" t="s">
        <v>526</v>
      </c>
      <c r="C431" s="28">
        <v>134</v>
      </c>
      <c r="D431" s="28" t="s">
        <v>129</v>
      </c>
      <c r="E431" s="28" t="s">
        <v>107</v>
      </c>
      <c r="F431" s="28" t="s">
        <v>570</v>
      </c>
      <c r="G431" s="28" t="s">
        <v>64</v>
      </c>
      <c r="H431" s="28">
        <v>60</v>
      </c>
      <c r="I431" s="28">
        <v>21</v>
      </c>
      <c r="J431" s="40">
        <v>-1.85E-4</v>
      </c>
      <c r="K431" s="28">
        <v>1</v>
      </c>
      <c r="L431" s="28">
        <v>-1.8200000000000001E-4</v>
      </c>
      <c r="M431" s="28" t="s">
        <v>65</v>
      </c>
      <c r="O431" s="28" t="s">
        <v>526</v>
      </c>
      <c r="P431" s="28">
        <v>134</v>
      </c>
      <c r="Q431" s="28" t="s">
        <v>129</v>
      </c>
      <c r="R431" s="28" t="s">
        <v>613</v>
      </c>
      <c r="S431" s="28" t="s">
        <v>570</v>
      </c>
      <c r="T431" s="28" t="s">
        <v>64</v>
      </c>
      <c r="U431" s="28">
        <v>10</v>
      </c>
      <c r="V431" s="28">
        <v>21</v>
      </c>
      <c r="W431" s="40">
        <v>-1.85E-4</v>
      </c>
      <c r="X431" s="28">
        <v>1</v>
      </c>
      <c r="Y431" s="28">
        <v>-1.8200000000000001E-4</v>
      </c>
      <c r="Z431" s="28" t="s">
        <v>65</v>
      </c>
    </row>
    <row r="432" spans="2:26" x14ac:dyDescent="0.2">
      <c r="B432" s="28" t="s">
        <v>526</v>
      </c>
      <c r="C432" s="28">
        <v>138</v>
      </c>
      <c r="D432" s="28" t="s">
        <v>128</v>
      </c>
      <c r="E432" s="28" t="s">
        <v>107</v>
      </c>
      <c r="F432" s="28" t="s">
        <v>571</v>
      </c>
      <c r="G432" s="28" t="s">
        <v>63</v>
      </c>
      <c r="H432" s="28">
        <v>60</v>
      </c>
      <c r="I432" s="28">
        <v>21</v>
      </c>
      <c r="J432" s="40">
        <v>-3.5100000000000002E-4</v>
      </c>
      <c r="K432" s="28">
        <v>1</v>
      </c>
      <c r="L432" s="28">
        <v>-3.4400000000000001E-4</v>
      </c>
      <c r="M432" s="28" t="s">
        <v>65</v>
      </c>
      <c r="O432" s="28" t="s">
        <v>526</v>
      </c>
      <c r="P432" s="28">
        <v>138</v>
      </c>
      <c r="Q432" s="28" t="s">
        <v>128</v>
      </c>
      <c r="R432" s="28" t="s">
        <v>613</v>
      </c>
      <c r="S432" s="28" t="s">
        <v>571</v>
      </c>
      <c r="T432" s="28" t="s">
        <v>63</v>
      </c>
      <c r="U432" s="28">
        <v>10</v>
      </c>
      <c r="V432" s="28">
        <v>21</v>
      </c>
      <c r="W432" s="40">
        <v>-3.5100000000000002E-4</v>
      </c>
      <c r="X432" s="28">
        <v>5</v>
      </c>
      <c r="Y432" s="28">
        <v>-3.4499999999999998E-4</v>
      </c>
      <c r="Z432" s="28" t="s">
        <v>65</v>
      </c>
    </row>
    <row r="433" spans="2:26" x14ac:dyDescent="0.2">
      <c r="B433" s="28" t="s">
        <v>526</v>
      </c>
      <c r="C433" s="28">
        <v>138</v>
      </c>
      <c r="D433" s="28" t="s">
        <v>128</v>
      </c>
      <c r="E433" s="28" t="s">
        <v>107</v>
      </c>
      <c r="F433" s="28" t="s">
        <v>572</v>
      </c>
      <c r="G433" s="28" t="s">
        <v>64</v>
      </c>
      <c r="H433" s="28">
        <v>60</v>
      </c>
      <c r="I433" s="28">
        <v>21</v>
      </c>
      <c r="J433" s="40">
        <v>-2.02E-4</v>
      </c>
      <c r="K433" s="28">
        <v>1</v>
      </c>
      <c r="L433" s="28">
        <v>-2.0000000000000001E-4</v>
      </c>
      <c r="M433" s="28" t="s">
        <v>65</v>
      </c>
      <c r="O433" s="28" t="s">
        <v>526</v>
      </c>
      <c r="P433" s="28">
        <v>138</v>
      </c>
      <c r="Q433" s="28" t="s">
        <v>128</v>
      </c>
      <c r="R433" s="28" t="s">
        <v>613</v>
      </c>
      <c r="S433" s="28" t="s">
        <v>572</v>
      </c>
      <c r="T433" s="28" t="s">
        <v>64</v>
      </c>
      <c r="U433" s="28">
        <v>10</v>
      </c>
      <c r="V433" s="28">
        <v>21</v>
      </c>
      <c r="W433" s="40">
        <v>-2.02E-4</v>
      </c>
      <c r="X433" s="28">
        <v>1</v>
      </c>
      <c r="Y433" s="28">
        <v>-2.0000000000000001E-4</v>
      </c>
      <c r="Z433" s="28" t="s">
        <v>65</v>
      </c>
    </row>
    <row r="434" spans="2:26" x14ac:dyDescent="0.2">
      <c r="B434" s="28" t="s">
        <v>526</v>
      </c>
      <c r="C434" s="28">
        <v>126</v>
      </c>
      <c r="D434" s="28" t="s">
        <v>127</v>
      </c>
      <c r="E434" s="28" t="s">
        <v>107</v>
      </c>
      <c r="F434" s="28" t="s">
        <v>573</v>
      </c>
      <c r="G434" s="28" t="s">
        <v>63</v>
      </c>
      <c r="H434" s="28">
        <v>60</v>
      </c>
      <c r="I434" s="28">
        <v>19</v>
      </c>
      <c r="J434" s="40">
        <v>-2.99E-4</v>
      </c>
      <c r="K434" s="28">
        <v>5</v>
      </c>
      <c r="L434" s="28">
        <v>-2.8800000000000001E-4</v>
      </c>
      <c r="M434" s="28" t="s">
        <v>65</v>
      </c>
      <c r="O434" s="28" t="s">
        <v>526</v>
      </c>
      <c r="P434" s="28">
        <v>126</v>
      </c>
      <c r="Q434" s="28" t="s">
        <v>127</v>
      </c>
      <c r="R434" s="28" t="s">
        <v>613</v>
      </c>
      <c r="S434" s="28" t="s">
        <v>573</v>
      </c>
      <c r="T434" s="28" t="s">
        <v>63</v>
      </c>
      <c r="U434" s="28">
        <v>10</v>
      </c>
      <c r="V434" s="28">
        <v>19</v>
      </c>
      <c r="W434" s="40">
        <v>-2.99E-4</v>
      </c>
      <c r="X434" s="28">
        <v>5</v>
      </c>
      <c r="Y434" s="28">
        <v>-2.8800000000000001E-4</v>
      </c>
      <c r="Z434" s="28" t="s">
        <v>65</v>
      </c>
    </row>
    <row r="435" spans="2:26" x14ac:dyDescent="0.2">
      <c r="B435" s="28" t="s">
        <v>526</v>
      </c>
      <c r="C435" s="28">
        <v>126</v>
      </c>
      <c r="D435" s="28" t="s">
        <v>127</v>
      </c>
      <c r="E435" s="28" t="s">
        <v>107</v>
      </c>
      <c r="F435" s="28" t="s">
        <v>574</v>
      </c>
      <c r="G435" s="28" t="s">
        <v>64</v>
      </c>
      <c r="H435" s="28">
        <v>60</v>
      </c>
      <c r="I435" s="28">
        <v>24</v>
      </c>
      <c r="J435" s="40">
        <v>-1.7100000000000001E-4</v>
      </c>
      <c r="K435" s="28">
        <v>1</v>
      </c>
      <c r="L435" s="28">
        <v>-1.6799999999999999E-4</v>
      </c>
      <c r="M435" s="28" t="s">
        <v>65</v>
      </c>
      <c r="O435" s="28" t="s">
        <v>526</v>
      </c>
      <c r="P435" s="28">
        <v>126</v>
      </c>
      <c r="Q435" s="28" t="s">
        <v>127</v>
      </c>
      <c r="R435" s="28" t="s">
        <v>613</v>
      </c>
      <c r="S435" s="28" t="s">
        <v>574</v>
      </c>
      <c r="T435" s="28" t="s">
        <v>64</v>
      </c>
      <c r="U435" s="28">
        <v>10</v>
      </c>
      <c r="V435" s="28">
        <v>24</v>
      </c>
      <c r="W435" s="40">
        <v>-1.7100000000000001E-4</v>
      </c>
      <c r="X435" s="28">
        <v>1</v>
      </c>
      <c r="Y435" s="28">
        <v>-1.6799999999999999E-4</v>
      </c>
      <c r="Z435" s="28" t="s">
        <v>65</v>
      </c>
    </row>
    <row r="436" spans="2:26" x14ac:dyDescent="0.2">
      <c r="B436" s="28" t="s">
        <v>575</v>
      </c>
      <c r="C436" s="28">
        <v>3</v>
      </c>
      <c r="D436" s="28" t="s">
        <v>130</v>
      </c>
      <c r="E436" s="28" t="s">
        <v>107</v>
      </c>
      <c r="F436" s="28" t="s">
        <v>576</v>
      </c>
      <c r="G436" s="28" t="s">
        <v>63</v>
      </c>
      <c r="H436" s="28">
        <v>60</v>
      </c>
      <c r="I436" s="28">
        <v>16</v>
      </c>
      <c r="J436" s="40">
        <v>-3.5300000000000002E-4</v>
      </c>
      <c r="K436" s="28">
        <v>1</v>
      </c>
      <c r="L436" s="28">
        <v>-3.4200000000000002E-4</v>
      </c>
      <c r="M436" s="28" t="s">
        <v>65</v>
      </c>
      <c r="O436" s="28" t="s">
        <v>575</v>
      </c>
      <c r="P436" s="28">
        <v>3</v>
      </c>
      <c r="Q436" s="28" t="s">
        <v>130</v>
      </c>
      <c r="R436" s="28" t="s">
        <v>613</v>
      </c>
      <c r="S436" s="28" t="s">
        <v>576</v>
      </c>
      <c r="T436" s="28" t="s">
        <v>63</v>
      </c>
      <c r="U436" s="28">
        <v>10</v>
      </c>
      <c r="V436" s="28">
        <v>16</v>
      </c>
      <c r="W436" s="40">
        <v>-3.5300000000000002E-4</v>
      </c>
      <c r="X436" s="28">
        <v>1</v>
      </c>
      <c r="Y436" s="28">
        <v>-3.4299999999999999E-4</v>
      </c>
      <c r="Z436" s="28" t="s">
        <v>65</v>
      </c>
    </row>
    <row r="437" spans="2:26" x14ac:dyDescent="0.2">
      <c r="B437" s="28" t="s">
        <v>575</v>
      </c>
      <c r="C437" s="28">
        <v>3</v>
      </c>
      <c r="D437" s="28" t="s">
        <v>130</v>
      </c>
      <c r="E437" s="28" t="s">
        <v>107</v>
      </c>
      <c r="F437" s="28" t="s">
        <v>577</v>
      </c>
      <c r="G437" s="28" t="s">
        <v>64</v>
      </c>
      <c r="H437" s="28">
        <v>60</v>
      </c>
      <c r="I437" s="28">
        <v>11</v>
      </c>
      <c r="J437" s="40">
        <v>-2.6899999999999998E-4</v>
      </c>
      <c r="K437" s="28">
        <v>3</v>
      </c>
      <c r="L437" s="28">
        <v>-2.6200000000000003E-4</v>
      </c>
      <c r="M437" s="28" t="s">
        <v>65</v>
      </c>
      <c r="O437" s="28" t="s">
        <v>575</v>
      </c>
      <c r="P437" s="28">
        <v>3</v>
      </c>
      <c r="Q437" s="28" t="s">
        <v>130</v>
      </c>
      <c r="R437" s="28" t="s">
        <v>613</v>
      </c>
      <c r="S437" s="28" t="s">
        <v>577</v>
      </c>
      <c r="T437" s="28" t="s">
        <v>64</v>
      </c>
      <c r="U437" s="28">
        <v>10</v>
      </c>
      <c r="V437" s="28">
        <v>11</v>
      </c>
      <c r="W437" s="40">
        <v>-2.6899999999999998E-4</v>
      </c>
      <c r="X437" s="28">
        <v>3</v>
      </c>
      <c r="Y437" s="28">
        <v>-2.6200000000000003E-4</v>
      </c>
      <c r="Z437" s="28" t="s">
        <v>65</v>
      </c>
    </row>
    <row r="438" spans="2:26" x14ac:dyDescent="0.2">
      <c r="B438" s="28" t="s">
        <v>575</v>
      </c>
      <c r="C438" s="28">
        <v>15</v>
      </c>
      <c r="D438" s="28" t="s">
        <v>131</v>
      </c>
      <c r="E438" s="28" t="s">
        <v>107</v>
      </c>
      <c r="F438" s="28" t="s">
        <v>578</v>
      </c>
      <c r="G438" s="28" t="s">
        <v>63</v>
      </c>
      <c r="H438" s="28">
        <v>60</v>
      </c>
      <c r="I438" s="28">
        <v>18</v>
      </c>
      <c r="J438" s="40">
        <v>-3.6699999999999998E-4</v>
      </c>
      <c r="K438" s="28">
        <v>1</v>
      </c>
      <c r="L438" s="28">
        <v>-3.6200000000000002E-4</v>
      </c>
      <c r="M438" s="28" t="s">
        <v>65</v>
      </c>
      <c r="O438" s="28" t="s">
        <v>575</v>
      </c>
      <c r="P438" s="28">
        <v>15</v>
      </c>
      <c r="Q438" s="28" t="s">
        <v>131</v>
      </c>
      <c r="R438" s="28" t="s">
        <v>613</v>
      </c>
      <c r="S438" s="28" t="s">
        <v>578</v>
      </c>
      <c r="T438" s="28" t="s">
        <v>63</v>
      </c>
      <c r="U438" s="28">
        <v>10</v>
      </c>
      <c r="V438" s="28">
        <v>18</v>
      </c>
      <c r="W438" s="40">
        <v>-3.6699999999999998E-4</v>
      </c>
      <c r="X438" s="28">
        <v>1</v>
      </c>
      <c r="Y438" s="28">
        <v>-3.6200000000000002E-4</v>
      </c>
      <c r="Z438" s="28" t="s">
        <v>65</v>
      </c>
    </row>
    <row r="439" spans="2:26" x14ac:dyDescent="0.2">
      <c r="B439" s="28" t="s">
        <v>575</v>
      </c>
      <c r="C439" s="28">
        <v>15</v>
      </c>
      <c r="D439" s="28" t="s">
        <v>131</v>
      </c>
      <c r="E439" s="28" t="s">
        <v>107</v>
      </c>
      <c r="F439" s="28" t="s">
        <v>578</v>
      </c>
      <c r="G439" s="28" t="s">
        <v>63</v>
      </c>
      <c r="H439" s="28">
        <v>60</v>
      </c>
      <c r="I439" s="28">
        <v>18</v>
      </c>
      <c r="J439" s="40">
        <v>-3.6699999999999998E-4</v>
      </c>
      <c r="K439" s="28">
        <v>1</v>
      </c>
      <c r="L439" s="28">
        <v>-3.6200000000000002E-4</v>
      </c>
      <c r="M439" s="28" t="s">
        <v>65</v>
      </c>
      <c r="O439" s="28" t="s">
        <v>575</v>
      </c>
      <c r="P439" s="28">
        <v>15</v>
      </c>
      <c r="Q439" s="28" t="s">
        <v>131</v>
      </c>
      <c r="R439" s="28" t="s">
        <v>613</v>
      </c>
      <c r="S439" s="28" t="s">
        <v>578</v>
      </c>
      <c r="T439" s="28" t="s">
        <v>63</v>
      </c>
      <c r="U439" s="28">
        <v>10</v>
      </c>
      <c r="V439" s="28">
        <v>18</v>
      </c>
      <c r="W439" s="40">
        <v>-3.6699999999999998E-4</v>
      </c>
      <c r="X439" s="28">
        <v>1</v>
      </c>
      <c r="Y439" s="28">
        <v>-3.6200000000000002E-4</v>
      </c>
      <c r="Z439" s="28" t="s">
        <v>65</v>
      </c>
    </row>
    <row r="440" spans="2:26" x14ac:dyDescent="0.2">
      <c r="B440" s="28" t="s">
        <v>575</v>
      </c>
      <c r="C440" s="28">
        <v>11</v>
      </c>
      <c r="D440" s="28" t="s">
        <v>132</v>
      </c>
      <c r="E440" s="28" t="s">
        <v>107</v>
      </c>
      <c r="F440" s="28" t="s">
        <v>579</v>
      </c>
      <c r="G440" s="28" t="s">
        <v>63</v>
      </c>
      <c r="H440" s="28">
        <v>60</v>
      </c>
      <c r="I440" s="28">
        <v>18</v>
      </c>
      <c r="J440" s="40">
        <v>-3.7599999999999998E-4</v>
      </c>
      <c r="K440" s="28">
        <v>1</v>
      </c>
      <c r="L440" s="28">
        <v>-3.6400000000000001E-4</v>
      </c>
      <c r="M440" s="28" t="s">
        <v>65</v>
      </c>
      <c r="O440" s="28" t="s">
        <v>575</v>
      </c>
      <c r="P440" s="28">
        <v>11</v>
      </c>
      <c r="Q440" s="28" t="s">
        <v>132</v>
      </c>
      <c r="R440" s="28" t="s">
        <v>613</v>
      </c>
      <c r="S440" s="28" t="s">
        <v>579</v>
      </c>
      <c r="T440" s="28" t="s">
        <v>63</v>
      </c>
      <c r="U440" s="28">
        <v>10</v>
      </c>
      <c r="V440" s="28">
        <v>18</v>
      </c>
      <c r="W440" s="40">
        <v>-3.7599999999999998E-4</v>
      </c>
      <c r="X440" s="28">
        <v>1</v>
      </c>
      <c r="Y440" s="28">
        <v>-3.6400000000000001E-4</v>
      </c>
      <c r="Z440" s="28" t="s">
        <v>65</v>
      </c>
    </row>
    <row r="441" spans="2:26" x14ac:dyDescent="0.2">
      <c r="B441" s="28" t="s">
        <v>575</v>
      </c>
      <c r="C441" s="28">
        <v>11</v>
      </c>
      <c r="D441" s="28" t="s">
        <v>132</v>
      </c>
      <c r="E441" s="28" t="s">
        <v>107</v>
      </c>
      <c r="F441" s="28" t="s">
        <v>580</v>
      </c>
      <c r="G441" s="28" t="s">
        <v>64</v>
      </c>
      <c r="H441" s="28">
        <v>60</v>
      </c>
      <c r="I441" s="28">
        <v>15</v>
      </c>
      <c r="J441" s="40">
        <v>-2.9500000000000001E-4</v>
      </c>
      <c r="K441" s="28">
        <v>1</v>
      </c>
      <c r="L441" s="28">
        <v>-2.8699999999999998E-4</v>
      </c>
      <c r="M441" s="28" t="s">
        <v>65</v>
      </c>
      <c r="O441" s="28" t="s">
        <v>575</v>
      </c>
      <c r="P441" s="28">
        <v>11</v>
      </c>
      <c r="Q441" s="28" t="s">
        <v>132</v>
      </c>
      <c r="R441" s="28" t="s">
        <v>613</v>
      </c>
      <c r="S441" s="28" t="s">
        <v>580</v>
      </c>
      <c r="T441" s="28" t="s">
        <v>64</v>
      </c>
      <c r="U441" s="28">
        <v>10</v>
      </c>
      <c r="V441" s="28">
        <v>15</v>
      </c>
      <c r="W441" s="40">
        <v>-2.9500000000000001E-4</v>
      </c>
      <c r="X441" s="28">
        <v>1</v>
      </c>
      <c r="Y441" s="28">
        <v>-2.8699999999999998E-4</v>
      </c>
      <c r="Z441" s="28" t="s">
        <v>65</v>
      </c>
    </row>
    <row r="442" spans="2:26" x14ac:dyDescent="0.2">
      <c r="B442" s="28" t="s">
        <v>575</v>
      </c>
      <c r="C442" s="28">
        <v>12</v>
      </c>
      <c r="D442" s="28" t="s">
        <v>132</v>
      </c>
      <c r="E442" s="28" t="s">
        <v>107</v>
      </c>
      <c r="F442" s="28" t="s">
        <v>581</v>
      </c>
      <c r="G442" s="28" t="s">
        <v>63</v>
      </c>
      <c r="H442" s="28">
        <v>60</v>
      </c>
      <c r="I442" s="28">
        <v>15</v>
      </c>
      <c r="J442" s="40">
        <v>-3.7500000000000001E-4</v>
      </c>
      <c r="K442" s="28">
        <v>1</v>
      </c>
      <c r="L442" s="28">
        <v>-3.6400000000000001E-4</v>
      </c>
      <c r="M442" s="28" t="s">
        <v>65</v>
      </c>
      <c r="O442" s="28" t="s">
        <v>575</v>
      </c>
      <c r="P442" s="28">
        <v>12</v>
      </c>
      <c r="Q442" s="28" t="s">
        <v>132</v>
      </c>
      <c r="R442" s="28" t="s">
        <v>613</v>
      </c>
      <c r="S442" s="28" t="s">
        <v>581</v>
      </c>
      <c r="T442" s="28" t="s">
        <v>63</v>
      </c>
      <c r="U442" s="28">
        <v>10</v>
      </c>
      <c r="V442" s="28">
        <v>15</v>
      </c>
      <c r="W442" s="40">
        <v>-3.7500000000000001E-4</v>
      </c>
      <c r="X442" s="28">
        <v>1</v>
      </c>
      <c r="Y442" s="28">
        <v>-3.6400000000000001E-4</v>
      </c>
      <c r="Z442" s="28" t="s">
        <v>65</v>
      </c>
    </row>
    <row r="443" spans="2:26" x14ac:dyDescent="0.2">
      <c r="B443" s="28" t="s">
        <v>575</v>
      </c>
      <c r="C443" s="28">
        <v>12</v>
      </c>
      <c r="D443" s="28" t="s">
        <v>132</v>
      </c>
      <c r="E443" s="28" t="s">
        <v>107</v>
      </c>
      <c r="F443" s="28" t="s">
        <v>582</v>
      </c>
      <c r="G443" s="28" t="s">
        <v>64</v>
      </c>
      <c r="H443" s="28">
        <v>60</v>
      </c>
      <c r="I443" s="28">
        <v>18</v>
      </c>
      <c r="J443" s="40">
        <v>-2.9500000000000001E-4</v>
      </c>
      <c r="K443" s="28">
        <v>1</v>
      </c>
      <c r="L443" s="28">
        <v>-2.8699999999999998E-4</v>
      </c>
      <c r="M443" s="28" t="s">
        <v>65</v>
      </c>
      <c r="O443" s="28" t="s">
        <v>575</v>
      </c>
      <c r="P443" s="28">
        <v>12</v>
      </c>
      <c r="Q443" s="28" t="s">
        <v>132</v>
      </c>
      <c r="R443" s="28" t="s">
        <v>613</v>
      </c>
      <c r="S443" s="28" t="s">
        <v>582</v>
      </c>
      <c r="T443" s="28" t="s">
        <v>64</v>
      </c>
      <c r="U443" s="28">
        <v>10</v>
      </c>
      <c r="V443" s="28">
        <v>18</v>
      </c>
      <c r="W443" s="40">
        <v>-2.9500000000000001E-4</v>
      </c>
      <c r="X443" s="28">
        <v>1</v>
      </c>
      <c r="Y443" s="28">
        <v>-2.8699999999999998E-4</v>
      </c>
      <c r="Z443" s="28" t="s">
        <v>65</v>
      </c>
    </row>
    <row r="444" spans="2:26" x14ac:dyDescent="0.2">
      <c r="B444" s="28" t="s">
        <v>575</v>
      </c>
      <c r="C444" s="28">
        <v>16</v>
      </c>
      <c r="D444" s="28" t="s">
        <v>131</v>
      </c>
      <c r="E444" s="28" t="s">
        <v>107</v>
      </c>
      <c r="F444" s="28" t="s">
        <v>583</v>
      </c>
      <c r="G444" s="28" t="s">
        <v>63</v>
      </c>
      <c r="H444" s="28">
        <v>60</v>
      </c>
      <c r="I444" s="28">
        <v>18</v>
      </c>
      <c r="J444" s="40">
        <v>-3.6699999999999998E-4</v>
      </c>
      <c r="K444" s="28">
        <v>1</v>
      </c>
      <c r="L444" s="28">
        <v>-3.6200000000000002E-4</v>
      </c>
      <c r="M444" s="28" t="s">
        <v>65</v>
      </c>
      <c r="O444" s="28" t="s">
        <v>575</v>
      </c>
      <c r="P444" s="28">
        <v>16</v>
      </c>
      <c r="Q444" s="28" t="s">
        <v>131</v>
      </c>
      <c r="R444" s="28" t="s">
        <v>613</v>
      </c>
      <c r="S444" s="28" t="s">
        <v>583</v>
      </c>
      <c r="T444" s="28" t="s">
        <v>63</v>
      </c>
      <c r="U444" s="28">
        <v>10</v>
      </c>
      <c r="V444" s="28">
        <v>18</v>
      </c>
      <c r="W444" s="40">
        <v>-3.6699999999999998E-4</v>
      </c>
      <c r="X444" s="28">
        <v>1</v>
      </c>
      <c r="Y444" s="28">
        <v>-3.6200000000000002E-4</v>
      </c>
      <c r="Z444" s="28" t="s">
        <v>65</v>
      </c>
    </row>
    <row r="445" spans="2:26" x14ac:dyDescent="0.2">
      <c r="B445" s="28" t="s">
        <v>575</v>
      </c>
      <c r="C445" s="28">
        <v>16</v>
      </c>
      <c r="D445" s="28" t="s">
        <v>131</v>
      </c>
      <c r="E445" s="28" t="s">
        <v>107</v>
      </c>
      <c r="F445" s="28" t="s">
        <v>583</v>
      </c>
      <c r="G445" s="28" t="s">
        <v>63</v>
      </c>
      <c r="H445" s="28">
        <v>60</v>
      </c>
      <c r="I445" s="28">
        <v>18</v>
      </c>
      <c r="J445" s="40">
        <v>-3.6699999999999998E-4</v>
      </c>
      <c r="K445" s="28">
        <v>1</v>
      </c>
      <c r="L445" s="28">
        <v>-3.6200000000000002E-4</v>
      </c>
      <c r="M445" s="28" t="s">
        <v>65</v>
      </c>
      <c r="O445" s="28" t="s">
        <v>575</v>
      </c>
      <c r="P445" s="28">
        <v>16</v>
      </c>
      <c r="Q445" s="28" t="s">
        <v>131</v>
      </c>
      <c r="R445" s="28" t="s">
        <v>613</v>
      </c>
      <c r="S445" s="28" t="s">
        <v>583</v>
      </c>
      <c r="T445" s="28" t="s">
        <v>63</v>
      </c>
      <c r="U445" s="28">
        <v>10</v>
      </c>
      <c r="V445" s="28">
        <v>18</v>
      </c>
      <c r="W445" s="40">
        <v>-3.6699999999999998E-4</v>
      </c>
      <c r="X445" s="28">
        <v>1</v>
      </c>
      <c r="Y445" s="28">
        <v>-3.6200000000000002E-4</v>
      </c>
      <c r="Z445" s="28" t="s">
        <v>65</v>
      </c>
    </row>
    <row r="446" spans="2:26" x14ac:dyDescent="0.2">
      <c r="B446" s="28" t="s">
        <v>575</v>
      </c>
      <c r="C446" s="28">
        <v>4</v>
      </c>
      <c r="D446" s="28" t="s">
        <v>130</v>
      </c>
      <c r="E446" s="28" t="s">
        <v>107</v>
      </c>
      <c r="F446" s="28" t="s">
        <v>584</v>
      </c>
      <c r="G446" s="28" t="s">
        <v>63</v>
      </c>
      <c r="H446" s="28">
        <v>60</v>
      </c>
      <c r="I446" s="28">
        <v>11</v>
      </c>
      <c r="J446" s="40">
        <v>-3.5100000000000002E-4</v>
      </c>
      <c r="K446" s="28">
        <v>3</v>
      </c>
      <c r="L446" s="28">
        <v>-3.4099999999999999E-4</v>
      </c>
      <c r="M446" s="28" t="s">
        <v>65</v>
      </c>
      <c r="O446" s="28" t="s">
        <v>575</v>
      </c>
      <c r="P446" s="28">
        <v>4</v>
      </c>
      <c r="Q446" s="28" t="s">
        <v>130</v>
      </c>
      <c r="R446" s="28" t="s">
        <v>613</v>
      </c>
      <c r="S446" s="28" t="s">
        <v>584</v>
      </c>
      <c r="T446" s="28" t="s">
        <v>63</v>
      </c>
      <c r="U446" s="28">
        <v>10</v>
      </c>
      <c r="V446" s="28">
        <v>11</v>
      </c>
      <c r="W446" s="40">
        <v>-3.5100000000000002E-4</v>
      </c>
      <c r="X446" s="28">
        <v>3</v>
      </c>
      <c r="Y446" s="28">
        <v>-3.4099999999999999E-4</v>
      </c>
      <c r="Z446" s="28" t="s">
        <v>65</v>
      </c>
    </row>
    <row r="447" spans="2:26" x14ac:dyDescent="0.2">
      <c r="B447" s="28" t="s">
        <v>575</v>
      </c>
      <c r="C447" s="28">
        <v>4</v>
      </c>
      <c r="D447" s="28" t="s">
        <v>130</v>
      </c>
      <c r="E447" s="28" t="s">
        <v>107</v>
      </c>
      <c r="F447" s="28" t="s">
        <v>585</v>
      </c>
      <c r="G447" s="28" t="s">
        <v>64</v>
      </c>
      <c r="H447" s="28">
        <v>60</v>
      </c>
      <c r="I447" s="28">
        <v>16</v>
      </c>
      <c r="J447" s="40">
        <v>-2.6899999999999998E-4</v>
      </c>
      <c r="K447" s="28">
        <v>1</v>
      </c>
      <c r="L447" s="28">
        <v>-2.6200000000000003E-4</v>
      </c>
      <c r="M447" s="28" t="s">
        <v>65</v>
      </c>
      <c r="O447" s="28" t="s">
        <v>575</v>
      </c>
      <c r="P447" s="28">
        <v>4</v>
      </c>
      <c r="Q447" s="28" t="s">
        <v>130</v>
      </c>
      <c r="R447" s="28" t="s">
        <v>613</v>
      </c>
      <c r="S447" s="28" t="s">
        <v>585</v>
      </c>
      <c r="T447" s="28" t="s">
        <v>64</v>
      </c>
      <c r="U447" s="28">
        <v>10</v>
      </c>
      <c r="V447" s="28">
        <v>16</v>
      </c>
      <c r="W447" s="40">
        <v>-2.6899999999999998E-4</v>
      </c>
      <c r="X447" s="28">
        <v>1</v>
      </c>
      <c r="Y447" s="28">
        <v>-2.6200000000000003E-4</v>
      </c>
      <c r="Z447" s="28" t="s">
        <v>65</v>
      </c>
    </row>
    <row r="448" spans="2:26" x14ac:dyDescent="0.2">
      <c r="B448" s="28" t="s">
        <v>575</v>
      </c>
      <c r="C448" s="28">
        <v>20</v>
      </c>
      <c r="D448" s="28" t="s">
        <v>131</v>
      </c>
      <c r="E448" s="28" t="s">
        <v>107</v>
      </c>
      <c r="F448" s="28" t="s">
        <v>586</v>
      </c>
      <c r="G448" s="28" t="s">
        <v>63</v>
      </c>
      <c r="H448" s="28">
        <v>60</v>
      </c>
      <c r="I448" s="28">
        <v>18</v>
      </c>
      <c r="J448" s="40">
        <v>-4.1800000000000002E-4</v>
      </c>
      <c r="K448" s="28">
        <v>1</v>
      </c>
      <c r="L448" s="28">
        <v>-4.1199999999999999E-4</v>
      </c>
      <c r="M448" s="28" t="s">
        <v>65</v>
      </c>
      <c r="O448" s="28" t="s">
        <v>575</v>
      </c>
      <c r="P448" s="28">
        <v>20</v>
      </c>
      <c r="Q448" s="28" t="s">
        <v>131</v>
      </c>
      <c r="R448" s="28" t="s">
        <v>613</v>
      </c>
      <c r="S448" s="28" t="s">
        <v>586</v>
      </c>
      <c r="T448" s="28" t="s">
        <v>63</v>
      </c>
      <c r="U448" s="28">
        <v>10</v>
      </c>
      <c r="V448" s="28">
        <v>18</v>
      </c>
      <c r="W448" s="40">
        <v>-4.1800000000000002E-4</v>
      </c>
      <c r="X448" s="28">
        <v>1</v>
      </c>
      <c r="Y448" s="28">
        <v>-4.1199999999999999E-4</v>
      </c>
      <c r="Z448" s="28" t="s">
        <v>65</v>
      </c>
    </row>
    <row r="449" spans="2:26" x14ac:dyDescent="0.2">
      <c r="B449" s="28" t="s">
        <v>575</v>
      </c>
      <c r="C449" s="28">
        <v>20</v>
      </c>
      <c r="D449" s="28" t="s">
        <v>131</v>
      </c>
      <c r="E449" s="28" t="s">
        <v>107</v>
      </c>
      <c r="F449" s="28" t="s">
        <v>586</v>
      </c>
      <c r="G449" s="28" t="s">
        <v>63</v>
      </c>
      <c r="H449" s="28">
        <v>60</v>
      </c>
      <c r="I449" s="28">
        <v>18</v>
      </c>
      <c r="J449" s="40">
        <v>-4.1800000000000002E-4</v>
      </c>
      <c r="K449" s="28">
        <v>1</v>
      </c>
      <c r="L449" s="28">
        <v>-4.1199999999999999E-4</v>
      </c>
      <c r="M449" s="28" t="s">
        <v>65</v>
      </c>
      <c r="O449" s="28" t="s">
        <v>575</v>
      </c>
      <c r="P449" s="28">
        <v>20</v>
      </c>
      <c r="Q449" s="28" t="s">
        <v>131</v>
      </c>
      <c r="R449" s="28" t="s">
        <v>613</v>
      </c>
      <c r="S449" s="28" t="s">
        <v>586</v>
      </c>
      <c r="T449" s="28" t="s">
        <v>63</v>
      </c>
      <c r="U449" s="28">
        <v>10</v>
      </c>
      <c r="V449" s="28">
        <v>18</v>
      </c>
      <c r="W449" s="40">
        <v>-4.1800000000000002E-4</v>
      </c>
      <c r="X449" s="28">
        <v>1</v>
      </c>
      <c r="Y449" s="28">
        <v>-4.1199999999999999E-4</v>
      </c>
      <c r="Z449" s="28" t="s">
        <v>65</v>
      </c>
    </row>
    <row r="450" spans="2:26" x14ac:dyDescent="0.2">
      <c r="B450" s="28" t="s">
        <v>575</v>
      </c>
      <c r="C450" s="28">
        <v>5</v>
      </c>
      <c r="D450" s="28" t="s">
        <v>132</v>
      </c>
      <c r="E450" s="28" t="s">
        <v>107</v>
      </c>
      <c r="F450" s="28" t="s">
        <v>587</v>
      </c>
      <c r="G450" s="28" t="s">
        <v>63</v>
      </c>
      <c r="H450" s="28">
        <v>60</v>
      </c>
      <c r="I450" s="28">
        <v>13</v>
      </c>
      <c r="J450" s="40">
        <v>-4.9399999999999997E-4</v>
      </c>
      <c r="K450" s="28">
        <v>1</v>
      </c>
      <c r="L450" s="28">
        <v>-4.8200000000000001E-4</v>
      </c>
      <c r="M450" s="28" t="s">
        <v>65</v>
      </c>
      <c r="O450" s="28" t="s">
        <v>575</v>
      </c>
      <c r="P450" s="28">
        <v>5</v>
      </c>
      <c r="Q450" s="28" t="s">
        <v>132</v>
      </c>
      <c r="R450" s="28" t="s">
        <v>613</v>
      </c>
      <c r="S450" s="28" t="s">
        <v>587</v>
      </c>
      <c r="T450" s="28" t="s">
        <v>63</v>
      </c>
      <c r="U450" s="28">
        <v>10</v>
      </c>
      <c r="V450" s="28">
        <v>13</v>
      </c>
      <c r="W450" s="40">
        <v>-4.9399999999999997E-4</v>
      </c>
      <c r="X450" s="28">
        <v>1</v>
      </c>
      <c r="Y450" s="28">
        <v>-4.8200000000000001E-4</v>
      </c>
      <c r="Z450" s="28" t="s">
        <v>65</v>
      </c>
    </row>
    <row r="451" spans="2:26" x14ac:dyDescent="0.2">
      <c r="B451" s="28" t="s">
        <v>575</v>
      </c>
      <c r="C451" s="28">
        <v>5</v>
      </c>
      <c r="D451" s="28" t="s">
        <v>132</v>
      </c>
      <c r="E451" s="28" t="s">
        <v>107</v>
      </c>
      <c r="F451" s="28" t="s">
        <v>588</v>
      </c>
      <c r="G451" s="28" t="s">
        <v>64</v>
      </c>
      <c r="H451" s="28">
        <v>60</v>
      </c>
      <c r="I451" s="28">
        <v>13</v>
      </c>
      <c r="J451" s="40">
        <v>-3.6000000000000002E-4</v>
      </c>
      <c r="K451" s="28">
        <v>1</v>
      </c>
      <c r="L451" s="28">
        <v>-3.5399999999999999E-4</v>
      </c>
      <c r="M451" s="28" t="s">
        <v>65</v>
      </c>
      <c r="O451" s="28" t="s">
        <v>575</v>
      </c>
      <c r="P451" s="28">
        <v>5</v>
      </c>
      <c r="Q451" s="28" t="s">
        <v>132</v>
      </c>
      <c r="R451" s="28" t="s">
        <v>613</v>
      </c>
      <c r="S451" s="28" t="s">
        <v>588</v>
      </c>
      <c r="T451" s="28" t="s">
        <v>64</v>
      </c>
      <c r="U451" s="28">
        <v>10</v>
      </c>
      <c r="V451" s="28">
        <v>13</v>
      </c>
      <c r="W451" s="40">
        <v>-3.6000000000000002E-4</v>
      </c>
      <c r="X451" s="28">
        <v>1</v>
      </c>
      <c r="Y451" s="28">
        <v>-3.5399999999999999E-4</v>
      </c>
      <c r="Z451" s="28" t="s">
        <v>65</v>
      </c>
    </row>
    <row r="452" spans="2:26" x14ac:dyDescent="0.2">
      <c r="B452" s="28" t="s">
        <v>575</v>
      </c>
      <c r="C452" s="28">
        <v>23</v>
      </c>
      <c r="D452" s="28" t="s">
        <v>131</v>
      </c>
      <c r="E452" s="28" t="s">
        <v>107</v>
      </c>
      <c r="F452" s="28" t="s">
        <v>589</v>
      </c>
      <c r="G452" s="28" t="s">
        <v>63</v>
      </c>
      <c r="H452" s="28">
        <v>60</v>
      </c>
      <c r="I452" s="28">
        <v>13</v>
      </c>
      <c r="J452" s="40">
        <v>-4.8500000000000003E-4</v>
      </c>
      <c r="K452" s="28">
        <v>1</v>
      </c>
      <c r="L452" s="28">
        <v>-4.8000000000000001E-4</v>
      </c>
      <c r="M452" s="28" t="s">
        <v>65</v>
      </c>
      <c r="O452" s="28" t="s">
        <v>575</v>
      </c>
      <c r="P452" s="28">
        <v>23</v>
      </c>
      <c r="Q452" s="28" t="s">
        <v>131</v>
      </c>
      <c r="R452" s="28" t="s">
        <v>613</v>
      </c>
      <c r="S452" s="28" t="s">
        <v>589</v>
      </c>
      <c r="T452" s="28" t="s">
        <v>63</v>
      </c>
      <c r="U452" s="28">
        <v>10</v>
      </c>
      <c r="V452" s="28">
        <v>18</v>
      </c>
      <c r="W452" s="40">
        <v>-4.86E-4</v>
      </c>
      <c r="X452" s="28">
        <v>1</v>
      </c>
      <c r="Y452" s="28">
        <v>-4.8000000000000001E-4</v>
      </c>
      <c r="Z452" s="28" t="s">
        <v>65</v>
      </c>
    </row>
    <row r="453" spans="2:26" x14ac:dyDescent="0.2">
      <c r="B453" s="28" t="s">
        <v>575</v>
      </c>
      <c r="C453" s="28">
        <v>23</v>
      </c>
      <c r="D453" s="28" t="s">
        <v>131</v>
      </c>
      <c r="E453" s="28" t="s">
        <v>107</v>
      </c>
      <c r="F453" s="28" t="s">
        <v>589</v>
      </c>
      <c r="G453" s="28" t="s">
        <v>63</v>
      </c>
      <c r="H453" s="28">
        <v>60</v>
      </c>
      <c r="I453" s="28">
        <v>13</v>
      </c>
      <c r="J453" s="40">
        <v>-4.8500000000000003E-4</v>
      </c>
      <c r="K453" s="28">
        <v>1</v>
      </c>
      <c r="L453" s="28">
        <v>-4.8000000000000001E-4</v>
      </c>
      <c r="M453" s="28" t="s">
        <v>65</v>
      </c>
      <c r="O453" s="28" t="s">
        <v>575</v>
      </c>
      <c r="P453" s="28">
        <v>23</v>
      </c>
      <c r="Q453" s="28" t="s">
        <v>131</v>
      </c>
      <c r="R453" s="28" t="s">
        <v>613</v>
      </c>
      <c r="S453" s="28" t="s">
        <v>589</v>
      </c>
      <c r="T453" s="28" t="s">
        <v>63</v>
      </c>
      <c r="U453" s="28">
        <v>10</v>
      </c>
      <c r="V453" s="28">
        <v>18</v>
      </c>
      <c r="W453" s="40">
        <v>-4.86E-4</v>
      </c>
      <c r="X453" s="28">
        <v>1</v>
      </c>
      <c r="Y453" s="28">
        <v>-4.8000000000000001E-4</v>
      </c>
      <c r="Z453" s="28" t="s">
        <v>65</v>
      </c>
    </row>
    <row r="454" spans="2:26" x14ac:dyDescent="0.2">
      <c r="B454" s="28" t="s">
        <v>575</v>
      </c>
      <c r="C454" s="28">
        <v>24</v>
      </c>
      <c r="D454" s="28" t="s">
        <v>131</v>
      </c>
      <c r="E454" s="28" t="s">
        <v>107</v>
      </c>
      <c r="F454" s="28" t="s">
        <v>590</v>
      </c>
      <c r="G454" s="28" t="s">
        <v>63</v>
      </c>
      <c r="H454" s="28">
        <v>60</v>
      </c>
      <c r="I454" s="28">
        <v>13</v>
      </c>
      <c r="J454" s="40">
        <v>-4.8500000000000003E-4</v>
      </c>
      <c r="K454" s="28">
        <v>3</v>
      </c>
      <c r="L454" s="28">
        <v>-4.8000000000000001E-4</v>
      </c>
      <c r="M454" s="28" t="s">
        <v>65</v>
      </c>
      <c r="O454" s="28" t="s">
        <v>575</v>
      </c>
      <c r="P454" s="28">
        <v>24</v>
      </c>
      <c r="Q454" s="28" t="s">
        <v>131</v>
      </c>
      <c r="R454" s="28" t="s">
        <v>613</v>
      </c>
      <c r="S454" s="28" t="s">
        <v>590</v>
      </c>
      <c r="T454" s="28" t="s">
        <v>63</v>
      </c>
      <c r="U454" s="28">
        <v>10</v>
      </c>
      <c r="V454" s="28">
        <v>13</v>
      </c>
      <c r="W454" s="40">
        <v>-4.8500000000000003E-4</v>
      </c>
      <c r="X454" s="28">
        <v>1</v>
      </c>
      <c r="Y454" s="28">
        <v>-4.8000000000000001E-4</v>
      </c>
      <c r="Z454" s="28" t="s">
        <v>65</v>
      </c>
    </row>
    <row r="455" spans="2:26" x14ac:dyDescent="0.2">
      <c r="B455" s="28" t="s">
        <v>575</v>
      </c>
      <c r="C455" s="28">
        <v>24</v>
      </c>
      <c r="D455" s="28" t="s">
        <v>131</v>
      </c>
      <c r="E455" s="28" t="s">
        <v>107</v>
      </c>
      <c r="F455" s="28" t="s">
        <v>590</v>
      </c>
      <c r="G455" s="28" t="s">
        <v>63</v>
      </c>
      <c r="H455" s="28">
        <v>60</v>
      </c>
      <c r="I455" s="28">
        <v>13</v>
      </c>
      <c r="J455" s="40">
        <v>-4.8500000000000003E-4</v>
      </c>
      <c r="K455" s="28">
        <v>3</v>
      </c>
      <c r="L455" s="28">
        <v>-4.8000000000000001E-4</v>
      </c>
      <c r="M455" s="28" t="s">
        <v>65</v>
      </c>
      <c r="O455" s="28" t="s">
        <v>575</v>
      </c>
      <c r="P455" s="28">
        <v>24</v>
      </c>
      <c r="Q455" s="28" t="s">
        <v>131</v>
      </c>
      <c r="R455" s="28" t="s">
        <v>613</v>
      </c>
      <c r="S455" s="28" t="s">
        <v>590</v>
      </c>
      <c r="T455" s="28" t="s">
        <v>63</v>
      </c>
      <c r="U455" s="28">
        <v>10</v>
      </c>
      <c r="V455" s="28">
        <v>13</v>
      </c>
      <c r="W455" s="40">
        <v>-4.8500000000000003E-4</v>
      </c>
      <c r="X455" s="28">
        <v>1</v>
      </c>
      <c r="Y455" s="28">
        <v>-4.8000000000000001E-4</v>
      </c>
      <c r="Z455" s="28" t="s">
        <v>65</v>
      </c>
    </row>
    <row r="456" spans="2:26" x14ac:dyDescent="0.2">
      <c r="B456" s="28" t="s">
        <v>575</v>
      </c>
      <c r="C456" s="28">
        <v>7</v>
      </c>
      <c r="D456" s="28" t="s">
        <v>132</v>
      </c>
      <c r="E456" s="28" t="s">
        <v>107</v>
      </c>
      <c r="F456" s="28" t="s">
        <v>591</v>
      </c>
      <c r="G456" s="28" t="s">
        <v>63</v>
      </c>
      <c r="H456" s="28">
        <v>60</v>
      </c>
      <c r="I456" s="28">
        <v>18</v>
      </c>
      <c r="J456" s="40">
        <v>-4.9399999999999997E-4</v>
      </c>
      <c r="K456" s="28">
        <v>1</v>
      </c>
      <c r="L456" s="28">
        <v>-4.8099999999999998E-4</v>
      </c>
      <c r="M456" s="28" t="s">
        <v>65</v>
      </c>
      <c r="O456" s="28" t="s">
        <v>575</v>
      </c>
      <c r="P456" s="28">
        <v>7</v>
      </c>
      <c r="Q456" s="28" t="s">
        <v>132</v>
      </c>
      <c r="R456" s="28" t="s">
        <v>613</v>
      </c>
      <c r="S456" s="28" t="s">
        <v>591</v>
      </c>
      <c r="T456" s="28" t="s">
        <v>63</v>
      </c>
      <c r="U456" s="28">
        <v>10</v>
      </c>
      <c r="V456" s="28">
        <v>15</v>
      </c>
      <c r="W456" s="40">
        <v>-4.9399999999999997E-4</v>
      </c>
      <c r="X456" s="28">
        <v>1</v>
      </c>
      <c r="Y456" s="28">
        <v>-4.8099999999999998E-4</v>
      </c>
      <c r="Z456" s="28" t="s">
        <v>65</v>
      </c>
    </row>
    <row r="457" spans="2:26" x14ac:dyDescent="0.2">
      <c r="B457" s="28" t="s">
        <v>575</v>
      </c>
      <c r="C457" s="28">
        <v>7</v>
      </c>
      <c r="D457" s="28" t="s">
        <v>132</v>
      </c>
      <c r="E457" s="28" t="s">
        <v>107</v>
      </c>
      <c r="F457" s="28" t="s">
        <v>592</v>
      </c>
      <c r="G457" s="28" t="s">
        <v>64</v>
      </c>
      <c r="H457" s="28">
        <v>60</v>
      </c>
      <c r="I457" s="28">
        <v>13</v>
      </c>
      <c r="J457" s="40">
        <v>-3.6000000000000002E-4</v>
      </c>
      <c r="K457" s="28">
        <v>1</v>
      </c>
      <c r="L457" s="28">
        <v>-3.5399999999999999E-4</v>
      </c>
      <c r="M457" s="28" t="s">
        <v>65</v>
      </c>
      <c r="O457" s="28" t="s">
        <v>575</v>
      </c>
      <c r="P457" s="28">
        <v>7</v>
      </c>
      <c r="Q457" s="28" t="s">
        <v>132</v>
      </c>
      <c r="R457" s="28" t="s">
        <v>613</v>
      </c>
      <c r="S457" s="28" t="s">
        <v>592</v>
      </c>
      <c r="T457" s="28" t="s">
        <v>64</v>
      </c>
      <c r="U457" s="28">
        <v>10</v>
      </c>
      <c r="V457" s="28">
        <v>13</v>
      </c>
      <c r="W457" s="40">
        <v>-3.6000000000000002E-4</v>
      </c>
      <c r="X457" s="28">
        <v>1</v>
      </c>
      <c r="Y457" s="28">
        <v>-3.5399999999999999E-4</v>
      </c>
      <c r="Z457" s="28" t="s">
        <v>65</v>
      </c>
    </row>
    <row r="458" spans="2:26" x14ac:dyDescent="0.2">
      <c r="B458" s="28" t="s">
        <v>575</v>
      </c>
      <c r="C458" s="28">
        <v>18</v>
      </c>
      <c r="D458" s="28" t="s">
        <v>131</v>
      </c>
      <c r="E458" s="28" t="s">
        <v>107</v>
      </c>
      <c r="F458" s="28" t="s">
        <v>593</v>
      </c>
      <c r="G458" s="28" t="s">
        <v>63</v>
      </c>
      <c r="H458" s="28">
        <v>60</v>
      </c>
      <c r="I458" s="28">
        <v>13</v>
      </c>
      <c r="J458" s="40">
        <v>-4.17E-4</v>
      </c>
      <c r="K458" s="28">
        <v>3</v>
      </c>
      <c r="L458" s="28">
        <v>-4.1100000000000002E-4</v>
      </c>
      <c r="M458" s="28" t="s">
        <v>65</v>
      </c>
      <c r="O458" s="28" t="s">
        <v>575</v>
      </c>
      <c r="P458" s="28">
        <v>18</v>
      </c>
      <c r="Q458" s="28" t="s">
        <v>131</v>
      </c>
      <c r="R458" s="28" t="s">
        <v>613</v>
      </c>
      <c r="S458" s="28" t="s">
        <v>593</v>
      </c>
      <c r="T458" s="28" t="s">
        <v>63</v>
      </c>
      <c r="U458" s="28">
        <v>10</v>
      </c>
      <c r="V458" s="28">
        <v>13</v>
      </c>
      <c r="W458" s="40">
        <v>-4.17E-4</v>
      </c>
      <c r="X458" s="28">
        <v>3</v>
      </c>
      <c r="Y458" s="28">
        <v>-4.1100000000000002E-4</v>
      </c>
      <c r="Z458" s="28" t="s">
        <v>65</v>
      </c>
    </row>
    <row r="459" spans="2:26" x14ac:dyDescent="0.2">
      <c r="B459" s="28" t="s">
        <v>575</v>
      </c>
      <c r="C459" s="28">
        <v>18</v>
      </c>
      <c r="D459" s="28" t="s">
        <v>131</v>
      </c>
      <c r="E459" s="28" t="s">
        <v>107</v>
      </c>
      <c r="F459" s="28" t="s">
        <v>593</v>
      </c>
      <c r="G459" s="28" t="s">
        <v>63</v>
      </c>
      <c r="H459" s="28">
        <v>60</v>
      </c>
      <c r="I459" s="28">
        <v>13</v>
      </c>
      <c r="J459" s="40">
        <v>-4.17E-4</v>
      </c>
      <c r="K459" s="28">
        <v>3</v>
      </c>
      <c r="L459" s="28">
        <v>-4.1100000000000002E-4</v>
      </c>
      <c r="M459" s="28" t="s">
        <v>65</v>
      </c>
      <c r="O459" s="28" t="s">
        <v>575</v>
      </c>
      <c r="P459" s="28">
        <v>18</v>
      </c>
      <c r="Q459" s="28" t="s">
        <v>131</v>
      </c>
      <c r="R459" s="28" t="s">
        <v>613</v>
      </c>
      <c r="S459" s="28" t="s">
        <v>593</v>
      </c>
      <c r="T459" s="28" t="s">
        <v>63</v>
      </c>
      <c r="U459" s="28">
        <v>10</v>
      </c>
      <c r="V459" s="28">
        <v>13</v>
      </c>
      <c r="W459" s="40">
        <v>-4.17E-4</v>
      </c>
      <c r="X459" s="28">
        <v>3</v>
      </c>
      <c r="Y459" s="28">
        <v>-4.1100000000000002E-4</v>
      </c>
      <c r="Z459" s="28" t="s">
        <v>65</v>
      </c>
    </row>
    <row r="460" spans="2:26" x14ac:dyDescent="0.2">
      <c r="B460" s="28" t="s">
        <v>575</v>
      </c>
      <c r="C460" s="28">
        <v>19</v>
      </c>
      <c r="D460" s="28" t="s">
        <v>131</v>
      </c>
      <c r="E460" s="28" t="s">
        <v>107</v>
      </c>
      <c r="F460" s="28" t="s">
        <v>594</v>
      </c>
      <c r="G460" s="28" t="s">
        <v>63</v>
      </c>
      <c r="H460" s="28">
        <v>60</v>
      </c>
      <c r="I460" s="28">
        <v>18</v>
      </c>
      <c r="J460" s="40">
        <v>-4.1800000000000002E-4</v>
      </c>
      <c r="K460" s="28">
        <v>1</v>
      </c>
      <c r="L460" s="28">
        <v>-4.1199999999999999E-4</v>
      </c>
      <c r="M460" s="28" t="s">
        <v>65</v>
      </c>
      <c r="O460" s="28" t="s">
        <v>575</v>
      </c>
      <c r="P460" s="28">
        <v>19</v>
      </c>
      <c r="Q460" s="28" t="s">
        <v>131</v>
      </c>
      <c r="R460" s="28" t="s">
        <v>613</v>
      </c>
      <c r="S460" s="28" t="s">
        <v>594</v>
      </c>
      <c r="T460" s="28" t="s">
        <v>63</v>
      </c>
      <c r="U460" s="28">
        <v>10</v>
      </c>
      <c r="V460" s="28">
        <v>18</v>
      </c>
      <c r="W460" s="40">
        <v>-4.1800000000000002E-4</v>
      </c>
      <c r="X460" s="28">
        <v>1</v>
      </c>
      <c r="Y460" s="28">
        <v>-4.1199999999999999E-4</v>
      </c>
      <c r="Z460" s="28" t="s">
        <v>65</v>
      </c>
    </row>
    <row r="461" spans="2:26" x14ac:dyDescent="0.2">
      <c r="B461" s="28" t="s">
        <v>575</v>
      </c>
      <c r="C461" s="28">
        <v>19</v>
      </c>
      <c r="D461" s="28" t="s">
        <v>131</v>
      </c>
      <c r="E461" s="28" t="s">
        <v>107</v>
      </c>
      <c r="F461" s="28" t="s">
        <v>594</v>
      </c>
      <c r="G461" s="28" t="s">
        <v>63</v>
      </c>
      <c r="H461" s="28">
        <v>60</v>
      </c>
      <c r="I461" s="28">
        <v>18</v>
      </c>
      <c r="J461" s="40">
        <v>-4.1800000000000002E-4</v>
      </c>
      <c r="K461" s="28">
        <v>1</v>
      </c>
      <c r="L461" s="28">
        <v>-4.1199999999999999E-4</v>
      </c>
      <c r="M461" s="28" t="s">
        <v>65</v>
      </c>
      <c r="O461" s="28" t="s">
        <v>575</v>
      </c>
      <c r="P461" s="28">
        <v>19</v>
      </c>
      <c r="Q461" s="28" t="s">
        <v>131</v>
      </c>
      <c r="R461" s="28" t="s">
        <v>613</v>
      </c>
      <c r="S461" s="28" t="s">
        <v>594</v>
      </c>
      <c r="T461" s="28" t="s">
        <v>63</v>
      </c>
      <c r="U461" s="28">
        <v>10</v>
      </c>
      <c r="V461" s="28">
        <v>18</v>
      </c>
      <c r="W461" s="40">
        <v>-4.1800000000000002E-4</v>
      </c>
      <c r="X461" s="28">
        <v>1</v>
      </c>
      <c r="Y461" s="28">
        <v>-4.1199999999999999E-4</v>
      </c>
      <c r="Z461" s="28" t="s">
        <v>65</v>
      </c>
    </row>
    <row r="462" spans="2:26" x14ac:dyDescent="0.2">
      <c r="B462" s="28" t="s">
        <v>575</v>
      </c>
      <c r="C462" s="28">
        <v>6</v>
      </c>
      <c r="D462" s="28" t="s">
        <v>132</v>
      </c>
      <c r="E462" s="28" t="s">
        <v>107</v>
      </c>
      <c r="F462" s="28" t="s">
        <v>595</v>
      </c>
      <c r="G462" s="28" t="s">
        <v>63</v>
      </c>
      <c r="H462" s="28">
        <v>60</v>
      </c>
      <c r="I462" s="28">
        <v>13</v>
      </c>
      <c r="J462" s="40">
        <v>-4.9399999999999997E-4</v>
      </c>
      <c r="K462" s="28">
        <v>4</v>
      </c>
      <c r="L462" s="28">
        <v>-4.8200000000000001E-4</v>
      </c>
      <c r="M462" s="28" t="s">
        <v>65</v>
      </c>
      <c r="O462" s="28" t="s">
        <v>575</v>
      </c>
      <c r="P462" s="28">
        <v>6</v>
      </c>
      <c r="Q462" s="28" t="s">
        <v>132</v>
      </c>
      <c r="R462" s="28" t="s">
        <v>613</v>
      </c>
      <c r="S462" s="28" t="s">
        <v>595</v>
      </c>
      <c r="T462" s="28" t="s">
        <v>63</v>
      </c>
      <c r="U462" s="28">
        <v>10</v>
      </c>
      <c r="V462" s="28">
        <v>13</v>
      </c>
      <c r="W462" s="40">
        <v>-4.9399999999999997E-4</v>
      </c>
      <c r="X462" s="28">
        <v>3</v>
      </c>
      <c r="Y462" s="28">
        <v>-4.8200000000000001E-4</v>
      </c>
      <c r="Z462" s="28" t="s">
        <v>65</v>
      </c>
    </row>
    <row r="463" spans="2:26" x14ac:dyDescent="0.2">
      <c r="B463" s="28" t="s">
        <v>575</v>
      </c>
      <c r="C463" s="28">
        <v>6</v>
      </c>
      <c r="D463" s="28" t="s">
        <v>132</v>
      </c>
      <c r="E463" s="28" t="s">
        <v>107</v>
      </c>
      <c r="F463" s="28" t="s">
        <v>596</v>
      </c>
      <c r="G463" s="28" t="s">
        <v>64</v>
      </c>
      <c r="H463" s="28">
        <v>60</v>
      </c>
      <c r="I463" s="28">
        <v>13</v>
      </c>
      <c r="J463" s="40">
        <v>-3.6000000000000002E-4</v>
      </c>
      <c r="K463" s="28">
        <v>1</v>
      </c>
      <c r="L463" s="28">
        <v>-3.5399999999999999E-4</v>
      </c>
      <c r="M463" s="28" t="s">
        <v>65</v>
      </c>
      <c r="O463" s="28" t="s">
        <v>575</v>
      </c>
      <c r="P463" s="28">
        <v>6</v>
      </c>
      <c r="Q463" s="28" t="s">
        <v>132</v>
      </c>
      <c r="R463" s="28" t="s">
        <v>613</v>
      </c>
      <c r="S463" s="28" t="s">
        <v>596</v>
      </c>
      <c r="T463" s="28" t="s">
        <v>64</v>
      </c>
      <c r="U463" s="28">
        <v>10</v>
      </c>
      <c r="V463" s="28">
        <v>13</v>
      </c>
      <c r="W463" s="40">
        <v>-3.6000000000000002E-4</v>
      </c>
      <c r="X463" s="28">
        <v>1</v>
      </c>
      <c r="Y463" s="28">
        <v>-3.5399999999999999E-4</v>
      </c>
      <c r="Z463" s="28" t="s">
        <v>65</v>
      </c>
    </row>
    <row r="464" spans="2:26" x14ac:dyDescent="0.2">
      <c r="B464" s="28" t="s">
        <v>575</v>
      </c>
      <c r="C464" s="28">
        <v>21</v>
      </c>
      <c r="D464" s="28" t="s">
        <v>131</v>
      </c>
      <c r="E464" s="28" t="s">
        <v>107</v>
      </c>
      <c r="F464" s="28" t="s">
        <v>597</v>
      </c>
      <c r="G464" s="28" t="s">
        <v>63</v>
      </c>
      <c r="H464" s="28">
        <v>60</v>
      </c>
      <c r="I464" s="28">
        <v>18</v>
      </c>
      <c r="J464" s="40">
        <v>-4.86E-4</v>
      </c>
      <c r="K464" s="28">
        <v>1</v>
      </c>
      <c r="L464" s="28">
        <v>-4.8000000000000001E-4</v>
      </c>
      <c r="M464" s="28" t="s">
        <v>65</v>
      </c>
      <c r="O464" s="28" t="s">
        <v>575</v>
      </c>
      <c r="P464" s="28">
        <v>21</v>
      </c>
      <c r="Q464" s="28" t="s">
        <v>131</v>
      </c>
      <c r="R464" s="28" t="s">
        <v>613</v>
      </c>
      <c r="S464" s="28" t="s">
        <v>597</v>
      </c>
      <c r="T464" s="28" t="s">
        <v>63</v>
      </c>
      <c r="U464" s="28">
        <v>10</v>
      </c>
      <c r="V464" s="28">
        <v>13</v>
      </c>
      <c r="W464" s="40">
        <v>-4.86E-4</v>
      </c>
      <c r="X464" s="28">
        <v>1</v>
      </c>
      <c r="Y464" s="28">
        <v>-4.8000000000000001E-4</v>
      </c>
      <c r="Z464" s="28" t="s">
        <v>65</v>
      </c>
    </row>
    <row r="465" spans="2:26" x14ac:dyDescent="0.2">
      <c r="B465" s="28" t="s">
        <v>575</v>
      </c>
      <c r="C465" s="28">
        <v>21</v>
      </c>
      <c r="D465" s="28" t="s">
        <v>131</v>
      </c>
      <c r="E465" s="28" t="s">
        <v>107</v>
      </c>
      <c r="F465" s="28" t="s">
        <v>597</v>
      </c>
      <c r="G465" s="28" t="s">
        <v>63</v>
      </c>
      <c r="H465" s="28">
        <v>60</v>
      </c>
      <c r="I465" s="28">
        <v>18</v>
      </c>
      <c r="J465" s="40">
        <v>-4.86E-4</v>
      </c>
      <c r="K465" s="28">
        <v>1</v>
      </c>
      <c r="L465" s="28">
        <v>-4.8000000000000001E-4</v>
      </c>
      <c r="M465" s="28" t="s">
        <v>65</v>
      </c>
      <c r="O465" s="28" t="s">
        <v>575</v>
      </c>
      <c r="P465" s="28">
        <v>21</v>
      </c>
      <c r="Q465" s="28" t="s">
        <v>131</v>
      </c>
      <c r="R465" s="28" t="s">
        <v>613</v>
      </c>
      <c r="S465" s="28" t="s">
        <v>597</v>
      </c>
      <c r="T465" s="28" t="s">
        <v>63</v>
      </c>
      <c r="U465" s="28">
        <v>10</v>
      </c>
      <c r="V465" s="28">
        <v>13</v>
      </c>
      <c r="W465" s="40">
        <v>-4.86E-4</v>
      </c>
      <c r="X465" s="28">
        <v>1</v>
      </c>
      <c r="Y465" s="28">
        <v>-4.8000000000000001E-4</v>
      </c>
      <c r="Z465" s="28" t="s">
        <v>65</v>
      </c>
    </row>
    <row r="466" spans="2:26" x14ac:dyDescent="0.2">
      <c r="B466" s="28" t="s">
        <v>575</v>
      </c>
      <c r="C466" s="28">
        <v>22</v>
      </c>
      <c r="D466" s="28" t="s">
        <v>131</v>
      </c>
      <c r="E466" s="28" t="s">
        <v>107</v>
      </c>
      <c r="F466" s="28" t="s">
        <v>598</v>
      </c>
      <c r="G466" s="28" t="s">
        <v>63</v>
      </c>
      <c r="H466" s="28">
        <v>60</v>
      </c>
      <c r="I466" s="28">
        <v>13</v>
      </c>
      <c r="J466" s="40">
        <v>-4.86E-4</v>
      </c>
      <c r="K466" s="28">
        <v>1</v>
      </c>
      <c r="L466" s="28">
        <v>-4.8000000000000001E-4</v>
      </c>
      <c r="M466" s="28" t="s">
        <v>65</v>
      </c>
      <c r="O466" s="28" t="s">
        <v>575</v>
      </c>
      <c r="P466" s="28">
        <v>22</v>
      </c>
      <c r="Q466" s="28" t="s">
        <v>131</v>
      </c>
      <c r="R466" s="28" t="s">
        <v>613</v>
      </c>
      <c r="S466" s="28" t="s">
        <v>598</v>
      </c>
      <c r="T466" s="28" t="s">
        <v>63</v>
      </c>
      <c r="U466" s="28">
        <v>10</v>
      </c>
      <c r="V466" s="28">
        <v>13</v>
      </c>
      <c r="W466" s="40">
        <v>-4.86E-4</v>
      </c>
      <c r="X466" s="28">
        <v>3</v>
      </c>
      <c r="Y466" s="28">
        <v>-4.8099999999999998E-4</v>
      </c>
      <c r="Z466" s="28" t="s">
        <v>65</v>
      </c>
    </row>
    <row r="467" spans="2:26" x14ac:dyDescent="0.2">
      <c r="B467" s="28" t="s">
        <v>575</v>
      </c>
      <c r="C467" s="28">
        <v>22</v>
      </c>
      <c r="D467" s="28" t="s">
        <v>131</v>
      </c>
      <c r="E467" s="28" t="s">
        <v>107</v>
      </c>
      <c r="F467" s="28" t="s">
        <v>598</v>
      </c>
      <c r="G467" s="28" t="s">
        <v>63</v>
      </c>
      <c r="H467" s="28">
        <v>60</v>
      </c>
      <c r="I467" s="28">
        <v>13</v>
      </c>
      <c r="J467" s="40">
        <v>-4.86E-4</v>
      </c>
      <c r="K467" s="28">
        <v>1</v>
      </c>
      <c r="L467" s="28">
        <v>-4.8000000000000001E-4</v>
      </c>
      <c r="M467" s="28" t="s">
        <v>65</v>
      </c>
      <c r="O467" s="28" t="s">
        <v>575</v>
      </c>
      <c r="P467" s="28">
        <v>22</v>
      </c>
      <c r="Q467" s="28" t="s">
        <v>131</v>
      </c>
      <c r="R467" s="28" t="s">
        <v>613</v>
      </c>
      <c r="S467" s="28" t="s">
        <v>598</v>
      </c>
      <c r="T467" s="28" t="s">
        <v>63</v>
      </c>
      <c r="U467" s="28">
        <v>10</v>
      </c>
      <c r="V467" s="28">
        <v>13</v>
      </c>
      <c r="W467" s="40">
        <v>-4.86E-4</v>
      </c>
      <c r="X467" s="28">
        <v>3</v>
      </c>
      <c r="Y467" s="28">
        <v>-4.8099999999999998E-4</v>
      </c>
      <c r="Z467" s="28" t="s">
        <v>65</v>
      </c>
    </row>
    <row r="468" spans="2:26" x14ac:dyDescent="0.2">
      <c r="B468" s="28" t="s">
        <v>575</v>
      </c>
      <c r="C468" s="28">
        <v>8</v>
      </c>
      <c r="D468" s="28" t="s">
        <v>132</v>
      </c>
      <c r="E468" s="28" t="s">
        <v>107</v>
      </c>
      <c r="F468" s="28" t="s">
        <v>599</v>
      </c>
      <c r="G468" s="28" t="s">
        <v>63</v>
      </c>
      <c r="H468" s="28">
        <v>60</v>
      </c>
      <c r="I468" s="28">
        <v>13</v>
      </c>
      <c r="J468" s="40">
        <v>-4.9299999999999995E-4</v>
      </c>
      <c r="K468" s="28">
        <v>1</v>
      </c>
      <c r="L468" s="28">
        <v>-4.8099999999999998E-4</v>
      </c>
      <c r="M468" s="28" t="s">
        <v>65</v>
      </c>
      <c r="O468" s="28" t="s">
        <v>575</v>
      </c>
      <c r="P468" s="28">
        <v>8</v>
      </c>
      <c r="Q468" s="28" t="s">
        <v>132</v>
      </c>
      <c r="R468" s="28" t="s">
        <v>613</v>
      </c>
      <c r="S468" s="28" t="s">
        <v>599</v>
      </c>
      <c r="T468" s="28" t="s">
        <v>63</v>
      </c>
      <c r="U468" s="28">
        <v>10</v>
      </c>
      <c r="V468" s="28">
        <v>13</v>
      </c>
      <c r="W468" s="40">
        <v>-4.9299999999999995E-4</v>
      </c>
      <c r="X468" s="28">
        <v>1</v>
      </c>
      <c r="Y468" s="28">
        <v>-4.8099999999999998E-4</v>
      </c>
      <c r="Z468" s="28" t="s">
        <v>65</v>
      </c>
    </row>
    <row r="469" spans="2:26" x14ac:dyDescent="0.2">
      <c r="B469" s="28" t="s">
        <v>575</v>
      </c>
      <c r="C469" s="28">
        <v>8</v>
      </c>
      <c r="D469" s="28" t="s">
        <v>132</v>
      </c>
      <c r="E469" s="28" t="s">
        <v>107</v>
      </c>
      <c r="F469" s="28" t="s">
        <v>600</v>
      </c>
      <c r="G469" s="28" t="s">
        <v>64</v>
      </c>
      <c r="H469" s="28">
        <v>60</v>
      </c>
      <c r="I469" s="28">
        <v>13</v>
      </c>
      <c r="J469" s="40">
        <v>-3.6000000000000002E-4</v>
      </c>
      <c r="K469" s="28">
        <v>1</v>
      </c>
      <c r="L469" s="28">
        <v>-3.5399999999999999E-4</v>
      </c>
      <c r="M469" s="28" t="s">
        <v>65</v>
      </c>
      <c r="O469" s="28" t="s">
        <v>575</v>
      </c>
      <c r="P469" s="28">
        <v>8</v>
      </c>
      <c r="Q469" s="28" t="s">
        <v>132</v>
      </c>
      <c r="R469" s="28" t="s">
        <v>613</v>
      </c>
      <c r="S469" s="28" t="s">
        <v>600</v>
      </c>
      <c r="T469" s="28" t="s">
        <v>64</v>
      </c>
      <c r="U469" s="28">
        <v>10</v>
      </c>
      <c r="V469" s="28">
        <v>13</v>
      </c>
      <c r="W469" s="40">
        <v>-3.6000000000000002E-4</v>
      </c>
      <c r="X469" s="28">
        <v>1</v>
      </c>
      <c r="Y469" s="28">
        <v>-3.5399999999999999E-4</v>
      </c>
      <c r="Z469" s="28" t="s">
        <v>65</v>
      </c>
    </row>
    <row r="470" spans="2:26" x14ac:dyDescent="0.2">
      <c r="B470" s="28" t="s">
        <v>575</v>
      </c>
      <c r="C470" s="28">
        <v>17</v>
      </c>
      <c r="D470" s="28" t="s">
        <v>131</v>
      </c>
      <c r="E470" s="28" t="s">
        <v>107</v>
      </c>
      <c r="F470" s="28" t="s">
        <v>601</v>
      </c>
      <c r="G470" s="28" t="s">
        <v>63</v>
      </c>
      <c r="H470" s="28">
        <v>60</v>
      </c>
      <c r="I470" s="28">
        <v>13</v>
      </c>
      <c r="J470" s="40">
        <v>-4.17E-4</v>
      </c>
      <c r="K470" s="28">
        <v>3</v>
      </c>
      <c r="L470" s="28">
        <v>-4.1100000000000002E-4</v>
      </c>
      <c r="M470" s="28" t="s">
        <v>65</v>
      </c>
      <c r="O470" s="28" t="s">
        <v>575</v>
      </c>
      <c r="P470" s="28">
        <v>17</v>
      </c>
      <c r="Q470" s="28" t="s">
        <v>131</v>
      </c>
      <c r="R470" s="28" t="s">
        <v>613</v>
      </c>
      <c r="S470" s="28" t="s">
        <v>601</v>
      </c>
      <c r="T470" s="28" t="s">
        <v>63</v>
      </c>
      <c r="U470" s="28">
        <v>10</v>
      </c>
      <c r="V470" s="28">
        <v>13</v>
      </c>
      <c r="W470" s="40">
        <v>-4.17E-4</v>
      </c>
      <c r="X470" s="28">
        <v>3</v>
      </c>
      <c r="Y470" s="28">
        <v>-4.1100000000000002E-4</v>
      </c>
      <c r="Z470" s="28" t="s">
        <v>65</v>
      </c>
    </row>
    <row r="471" spans="2:26" x14ac:dyDescent="0.2">
      <c r="B471" s="28" t="s">
        <v>575</v>
      </c>
      <c r="C471" s="28">
        <v>17</v>
      </c>
      <c r="D471" s="28" t="s">
        <v>131</v>
      </c>
      <c r="E471" s="28" t="s">
        <v>107</v>
      </c>
      <c r="F471" s="28" t="s">
        <v>601</v>
      </c>
      <c r="G471" s="28" t="s">
        <v>63</v>
      </c>
      <c r="H471" s="28">
        <v>60</v>
      </c>
      <c r="I471" s="28">
        <v>13</v>
      </c>
      <c r="J471" s="40">
        <v>-4.17E-4</v>
      </c>
      <c r="K471" s="28">
        <v>3</v>
      </c>
      <c r="L471" s="28">
        <v>-4.1100000000000002E-4</v>
      </c>
      <c r="M471" s="28" t="s">
        <v>65</v>
      </c>
      <c r="O471" s="28" t="s">
        <v>575</v>
      </c>
      <c r="P471" s="28">
        <v>17</v>
      </c>
      <c r="Q471" s="28" t="s">
        <v>131</v>
      </c>
      <c r="R471" s="28" t="s">
        <v>613</v>
      </c>
      <c r="S471" s="28" t="s">
        <v>601</v>
      </c>
      <c r="T471" s="28" t="s">
        <v>63</v>
      </c>
      <c r="U471" s="28">
        <v>10</v>
      </c>
      <c r="V471" s="28">
        <v>13</v>
      </c>
      <c r="W471" s="40">
        <v>-4.17E-4</v>
      </c>
      <c r="X471" s="28">
        <v>3</v>
      </c>
      <c r="Y471" s="28">
        <v>-4.1100000000000002E-4</v>
      </c>
      <c r="Z471" s="28" t="s">
        <v>65</v>
      </c>
    </row>
    <row r="472" spans="2:26" x14ac:dyDescent="0.2">
      <c r="B472" s="28" t="s">
        <v>575</v>
      </c>
      <c r="C472" s="28">
        <v>1</v>
      </c>
      <c r="D472" s="28" t="s">
        <v>130</v>
      </c>
      <c r="E472" s="28" t="s">
        <v>107</v>
      </c>
      <c r="F472" s="28" t="s">
        <v>602</v>
      </c>
      <c r="G472" s="28" t="s">
        <v>63</v>
      </c>
      <c r="H472" s="28">
        <v>60</v>
      </c>
      <c r="I472" s="28">
        <v>16</v>
      </c>
      <c r="J472" s="40">
        <v>-4.0499999999999998E-4</v>
      </c>
      <c r="K472" s="28">
        <v>1</v>
      </c>
      <c r="L472" s="28">
        <v>-3.9300000000000001E-4</v>
      </c>
      <c r="M472" s="28" t="s">
        <v>65</v>
      </c>
      <c r="O472" s="28" t="s">
        <v>575</v>
      </c>
      <c r="P472" s="28">
        <v>1</v>
      </c>
      <c r="Q472" s="28" t="s">
        <v>130</v>
      </c>
      <c r="R472" s="28" t="s">
        <v>613</v>
      </c>
      <c r="S472" s="28" t="s">
        <v>602</v>
      </c>
      <c r="T472" s="28" t="s">
        <v>63</v>
      </c>
      <c r="U472" s="28">
        <v>10</v>
      </c>
      <c r="V472" s="28">
        <v>16</v>
      </c>
      <c r="W472" s="40">
        <v>-4.0499999999999998E-4</v>
      </c>
      <c r="X472" s="28">
        <v>1</v>
      </c>
      <c r="Y472" s="28">
        <v>-3.9300000000000001E-4</v>
      </c>
      <c r="Z472" s="28" t="s">
        <v>65</v>
      </c>
    </row>
    <row r="473" spans="2:26" x14ac:dyDescent="0.2">
      <c r="B473" s="28" t="s">
        <v>575</v>
      </c>
      <c r="C473" s="28">
        <v>1</v>
      </c>
      <c r="D473" s="28" t="s">
        <v>130</v>
      </c>
      <c r="E473" s="28" t="s">
        <v>107</v>
      </c>
      <c r="F473" s="28" t="s">
        <v>603</v>
      </c>
      <c r="G473" s="28" t="s">
        <v>64</v>
      </c>
      <c r="H473" s="28">
        <v>60</v>
      </c>
      <c r="I473" s="28">
        <v>11</v>
      </c>
      <c r="J473" s="40">
        <v>-2.5700000000000001E-4</v>
      </c>
      <c r="K473" s="28">
        <v>3</v>
      </c>
      <c r="L473" s="28">
        <v>-2.52E-4</v>
      </c>
      <c r="M473" s="28" t="s">
        <v>65</v>
      </c>
      <c r="O473" s="28" t="s">
        <v>575</v>
      </c>
      <c r="P473" s="28">
        <v>1</v>
      </c>
      <c r="Q473" s="28" t="s">
        <v>130</v>
      </c>
      <c r="R473" s="28" t="s">
        <v>613</v>
      </c>
      <c r="S473" s="28" t="s">
        <v>603</v>
      </c>
      <c r="T473" s="28" t="s">
        <v>64</v>
      </c>
      <c r="U473" s="28">
        <v>10</v>
      </c>
      <c r="V473" s="28">
        <v>11</v>
      </c>
      <c r="W473" s="40">
        <v>-2.5700000000000001E-4</v>
      </c>
      <c r="X473" s="28">
        <v>3</v>
      </c>
      <c r="Y473" s="28">
        <v>-2.52E-4</v>
      </c>
      <c r="Z473" s="28" t="s">
        <v>65</v>
      </c>
    </row>
    <row r="474" spans="2:26" x14ac:dyDescent="0.2">
      <c r="B474" s="28" t="s">
        <v>575</v>
      </c>
      <c r="C474" s="28">
        <v>13</v>
      </c>
      <c r="D474" s="28" t="s">
        <v>131</v>
      </c>
      <c r="E474" s="28" t="s">
        <v>107</v>
      </c>
      <c r="F474" s="28" t="s">
        <v>604</v>
      </c>
      <c r="G474" s="28" t="s">
        <v>63</v>
      </c>
      <c r="H474" s="28">
        <v>60</v>
      </c>
      <c r="I474" s="28">
        <v>13</v>
      </c>
      <c r="J474" s="40">
        <v>-4.2299999999999998E-4</v>
      </c>
      <c r="K474" s="28">
        <v>3</v>
      </c>
      <c r="L474" s="28">
        <v>-4.1800000000000002E-4</v>
      </c>
      <c r="M474" s="28" t="s">
        <v>65</v>
      </c>
      <c r="O474" s="28" t="s">
        <v>575</v>
      </c>
      <c r="P474" s="28">
        <v>13</v>
      </c>
      <c r="Q474" s="28" t="s">
        <v>131</v>
      </c>
      <c r="R474" s="28" t="s">
        <v>613</v>
      </c>
      <c r="S474" s="28" t="s">
        <v>604</v>
      </c>
      <c r="T474" s="28" t="s">
        <v>63</v>
      </c>
      <c r="U474" s="28">
        <v>10</v>
      </c>
      <c r="V474" s="28">
        <v>13</v>
      </c>
      <c r="W474" s="40">
        <v>-4.2299999999999998E-4</v>
      </c>
      <c r="X474" s="28">
        <v>3</v>
      </c>
      <c r="Y474" s="28">
        <v>-4.1800000000000002E-4</v>
      </c>
      <c r="Z474" s="28" t="s">
        <v>65</v>
      </c>
    </row>
    <row r="475" spans="2:26" x14ac:dyDescent="0.2">
      <c r="B475" s="28" t="s">
        <v>575</v>
      </c>
      <c r="C475" s="28">
        <v>13</v>
      </c>
      <c r="D475" s="28" t="s">
        <v>131</v>
      </c>
      <c r="E475" s="28" t="s">
        <v>107</v>
      </c>
      <c r="F475" s="28" t="s">
        <v>604</v>
      </c>
      <c r="G475" s="28" t="s">
        <v>63</v>
      </c>
      <c r="H475" s="28">
        <v>60</v>
      </c>
      <c r="I475" s="28">
        <v>13</v>
      </c>
      <c r="J475" s="40">
        <v>-4.2299999999999998E-4</v>
      </c>
      <c r="K475" s="28">
        <v>3</v>
      </c>
      <c r="L475" s="28">
        <v>-4.1800000000000002E-4</v>
      </c>
      <c r="M475" s="28" t="s">
        <v>65</v>
      </c>
      <c r="O475" s="28" t="s">
        <v>575</v>
      </c>
      <c r="P475" s="28">
        <v>13</v>
      </c>
      <c r="Q475" s="28" t="s">
        <v>131</v>
      </c>
      <c r="R475" s="28" t="s">
        <v>613</v>
      </c>
      <c r="S475" s="28" t="s">
        <v>604</v>
      </c>
      <c r="T475" s="28" t="s">
        <v>63</v>
      </c>
      <c r="U475" s="28">
        <v>10</v>
      </c>
      <c r="V475" s="28">
        <v>13</v>
      </c>
      <c r="W475" s="40">
        <v>-4.2299999999999998E-4</v>
      </c>
      <c r="X475" s="28">
        <v>3</v>
      </c>
      <c r="Y475" s="28">
        <v>-4.1800000000000002E-4</v>
      </c>
      <c r="Z475" s="28" t="s">
        <v>65</v>
      </c>
    </row>
    <row r="476" spans="2:26" x14ac:dyDescent="0.2">
      <c r="B476" s="28" t="s">
        <v>575</v>
      </c>
      <c r="C476" s="28">
        <v>9</v>
      </c>
      <c r="D476" s="28" t="s">
        <v>132</v>
      </c>
      <c r="E476" s="28" t="s">
        <v>107</v>
      </c>
      <c r="F476" s="28" t="s">
        <v>605</v>
      </c>
      <c r="G476" s="28" t="s">
        <v>63</v>
      </c>
      <c r="H476" s="28">
        <v>60</v>
      </c>
      <c r="I476" s="28">
        <v>13</v>
      </c>
      <c r="J476" s="40">
        <v>-4.37E-4</v>
      </c>
      <c r="K476" s="28">
        <v>3</v>
      </c>
      <c r="L476" s="28">
        <v>-4.2400000000000001E-4</v>
      </c>
      <c r="M476" s="28" t="s">
        <v>65</v>
      </c>
      <c r="O476" s="28" t="s">
        <v>575</v>
      </c>
      <c r="P476" s="28">
        <v>9</v>
      </c>
      <c r="Q476" s="28" t="s">
        <v>132</v>
      </c>
      <c r="R476" s="28" t="s">
        <v>613</v>
      </c>
      <c r="S476" s="28" t="s">
        <v>605</v>
      </c>
      <c r="T476" s="28" t="s">
        <v>63</v>
      </c>
      <c r="U476" s="28">
        <v>10</v>
      </c>
      <c r="V476" s="28">
        <v>13</v>
      </c>
      <c r="W476" s="40">
        <v>-4.37E-4</v>
      </c>
      <c r="X476" s="28">
        <v>3</v>
      </c>
      <c r="Y476" s="28">
        <v>-4.2400000000000001E-4</v>
      </c>
      <c r="Z476" s="28" t="s">
        <v>65</v>
      </c>
    </row>
    <row r="477" spans="2:26" x14ac:dyDescent="0.2">
      <c r="B477" s="28" t="s">
        <v>575</v>
      </c>
      <c r="C477" s="28">
        <v>9</v>
      </c>
      <c r="D477" s="28" t="s">
        <v>132</v>
      </c>
      <c r="E477" s="28" t="s">
        <v>107</v>
      </c>
      <c r="F477" s="28" t="s">
        <v>606</v>
      </c>
      <c r="G477" s="28" t="s">
        <v>64</v>
      </c>
      <c r="H477" s="28">
        <v>60</v>
      </c>
      <c r="I477" s="28">
        <v>13</v>
      </c>
      <c r="J477" s="40">
        <v>-2.7599999999999999E-4</v>
      </c>
      <c r="K477" s="28">
        <v>3</v>
      </c>
      <c r="L477" s="28">
        <v>-2.7099999999999997E-4</v>
      </c>
      <c r="M477" s="28" t="s">
        <v>65</v>
      </c>
      <c r="O477" s="28" t="s">
        <v>575</v>
      </c>
      <c r="P477" s="28">
        <v>9</v>
      </c>
      <c r="Q477" s="28" t="s">
        <v>132</v>
      </c>
      <c r="R477" s="28" t="s">
        <v>613</v>
      </c>
      <c r="S477" s="28" t="s">
        <v>606</v>
      </c>
      <c r="T477" s="28" t="s">
        <v>64</v>
      </c>
      <c r="U477" s="28">
        <v>10</v>
      </c>
      <c r="V477" s="28">
        <v>13</v>
      </c>
      <c r="W477" s="40">
        <v>-2.7599999999999999E-4</v>
      </c>
      <c r="X477" s="28">
        <v>2</v>
      </c>
      <c r="Y477" s="28">
        <v>-2.7099999999999997E-4</v>
      </c>
      <c r="Z477" s="28" t="s">
        <v>65</v>
      </c>
    </row>
    <row r="478" spans="2:26" x14ac:dyDescent="0.2">
      <c r="B478" s="28" t="s">
        <v>575</v>
      </c>
      <c r="C478" s="28">
        <v>10</v>
      </c>
      <c r="D478" s="28" t="s">
        <v>132</v>
      </c>
      <c r="E478" s="28" t="s">
        <v>107</v>
      </c>
      <c r="F478" s="28" t="s">
        <v>607</v>
      </c>
      <c r="G478" s="28" t="s">
        <v>63</v>
      </c>
      <c r="H478" s="28">
        <v>60</v>
      </c>
      <c r="I478" s="28">
        <v>13</v>
      </c>
      <c r="J478" s="40">
        <v>-4.3600000000000003E-4</v>
      </c>
      <c r="K478" s="28">
        <v>4</v>
      </c>
      <c r="L478" s="28">
        <v>-4.2400000000000001E-4</v>
      </c>
      <c r="M478" s="28" t="s">
        <v>65</v>
      </c>
      <c r="O478" s="28" t="s">
        <v>575</v>
      </c>
      <c r="P478" s="28">
        <v>10</v>
      </c>
      <c r="Q478" s="28" t="s">
        <v>132</v>
      </c>
      <c r="R478" s="28" t="s">
        <v>613</v>
      </c>
      <c r="S478" s="28" t="s">
        <v>607</v>
      </c>
      <c r="T478" s="28" t="s">
        <v>63</v>
      </c>
      <c r="U478" s="28">
        <v>10</v>
      </c>
      <c r="V478" s="28">
        <v>13</v>
      </c>
      <c r="W478" s="40">
        <v>-4.37E-4</v>
      </c>
      <c r="X478" s="28">
        <v>4</v>
      </c>
      <c r="Y478" s="28">
        <v>-4.2400000000000001E-4</v>
      </c>
      <c r="Z478" s="28" t="s">
        <v>65</v>
      </c>
    </row>
    <row r="479" spans="2:26" x14ac:dyDescent="0.2">
      <c r="B479" s="28" t="s">
        <v>575</v>
      </c>
      <c r="C479" s="28">
        <v>10</v>
      </c>
      <c r="D479" s="28" t="s">
        <v>132</v>
      </c>
      <c r="E479" s="28" t="s">
        <v>107</v>
      </c>
      <c r="F479" s="28" t="s">
        <v>608</v>
      </c>
      <c r="G479" s="28" t="s">
        <v>64</v>
      </c>
      <c r="H479" s="28">
        <v>60</v>
      </c>
      <c r="I479" s="28">
        <v>13</v>
      </c>
      <c r="J479" s="40">
        <v>-2.7599999999999999E-4</v>
      </c>
      <c r="K479" s="28">
        <v>3</v>
      </c>
      <c r="L479" s="28">
        <v>-2.7099999999999997E-4</v>
      </c>
      <c r="M479" s="28" t="s">
        <v>65</v>
      </c>
      <c r="O479" s="28" t="s">
        <v>575</v>
      </c>
      <c r="P479" s="28">
        <v>10</v>
      </c>
      <c r="Q479" s="28" t="s">
        <v>132</v>
      </c>
      <c r="R479" s="28" t="s">
        <v>613</v>
      </c>
      <c r="S479" s="28" t="s">
        <v>608</v>
      </c>
      <c r="T479" s="28" t="s">
        <v>64</v>
      </c>
      <c r="U479" s="28">
        <v>10</v>
      </c>
      <c r="V479" s="28">
        <v>13</v>
      </c>
      <c r="W479" s="40">
        <v>-2.7599999999999999E-4</v>
      </c>
      <c r="X479" s="28">
        <v>3</v>
      </c>
      <c r="Y479" s="28">
        <v>-2.7099999999999997E-4</v>
      </c>
      <c r="Z479" s="28" t="s">
        <v>65</v>
      </c>
    </row>
    <row r="480" spans="2:26" x14ac:dyDescent="0.2">
      <c r="B480" s="28" t="s">
        <v>575</v>
      </c>
      <c r="C480" s="28">
        <v>14</v>
      </c>
      <c r="D480" s="28" t="s">
        <v>131</v>
      </c>
      <c r="E480" s="28" t="s">
        <v>107</v>
      </c>
      <c r="F480" s="28" t="s">
        <v>609</v>
      </c>
      <c r="G480" s="28" t="s">
        <v>63</v>
      </c>
      <c r="H480" s="28">
        <v>60</v>
      </c>
      <c r="I480" s="28">
        <v>13</v>
      </c>
      <c r="J480" s="40">
        <v>-4.2299999999999998E-4</v>
      </c>
      <c r="K480" s="28">
        <v>2</v>
      </c>
      <c r="L480" s="28">
        <v>-4.17E-4</v>
      </c>
      <c r="M480" s="28" t="s">
        <v>65</v>
      </c>
      <c r="O480" s="28" t="s">
        <v>575</v>
      </c>
      <c r="P480" s="28">
        <v>14</v>
      </c>
      <c r="Q480" s="28" t="s">
        <v>131</v>
      </c>
      <c r="R480" s="28" t="s">
        <v>613</v>
      </c>
      <c r="S480" s="28" t="s">
        <v>609</v>
      </c>
      <c r="T480" s="28" t="s">
        <v>63</v>
      </c>
      <c r="U480" s="28">
        <v>10</v>
      </c>
      <c r="V480" s="28">
        <v>13</v>
      </c>
      <c r="W480" s="40">
        <v>-4.2299999999999998E-4</v>
      </c>
      <c r="X480" s="28">
        <v>1</v>
      </c>
      <c r="Y480" s="28">
        <v>-4.17E-4</v>
      </c>
      <c r="Z480" s="28" t="s">
        <v>65</v>
      </c>
    </row>
    <row r="481" spans="2:26" x14ac:dyDescent="0.2">
      <c r="B481" s="28" t="s">
        <v>575</v>
      </c>
      <c r="C481" s="28">
        <v>14</v>
      </c>
      <c r="D481" s="28" t="s">
        <v>131</v>
      </c>
      <c r="E481" s="28" t="s">
        <v>107</v>
      </c>
      <c r="F481" s="28" t="s">
        <v>609</v>
      </c>
      <c r="G481" s="28" t="s">
        <v>63</v>
      </c>
      <c r="H481" s="28">
        <v>60</v>
      </c>
      <c r="I481" s="28">
        <v>13</v>
      </c>
      <c r="J481" s="40">
        <v>-4.2299999999999998E-4</v>
      </c>
      <c r="K481" s="28">
        <v>2</v>
      </c>
      <c r="L481" s="28">
        <v>-4.17E-4</v>
      </c>
      <c r="M481" s="28" t="s">
        <v>65</v>
      </c>
      <c r="O481" s="28" t="s">
        <v>575</v>
      </c>
      <c r="P481" s="28">
        <v>14</v>
      </c>
      <c r="Q481" s="28" t="s">
        <v>131</v>
      </c>
      <c r="R481" s="28" t="s">
        <v>613</v>
      </c>
      <c r="S481" s="28" t="s">
        <v>609</v>
      </c>
      <c r="T481" s="28" t="s">
        <v>63</v>
      </c>
      <c r="U481" s="28">
        <v>10</v>
      </c>
      <c r="V481" s="28">
        <v>13</v>
      </c>
      <c r="W481" s="40">
        <v>-4.2299999999999998E-4</v>
      </c>
      <c r="X481" s="28">
        <v>1</v>
      </c>
      <c r="Y481" s="28">
        <v>-4.17E-4</v>
      </c>
      <c r="Z481" s="28" t="s">
        <v>65</v>
      </c>
    </row>
    <row r="482" spans="2:26" x14ac:dyDescent="0.2">
      <c r="B482" s="28" t="s">
        <v>575</v>
      </c>
      <c r="C482" s="28">
        <v>2</v>
      </c>
      <c r="D482" s="28" t="s">
        <v>130</v>
      </c>
      <c r="E482" s="28" t="s">
        <v>107</v>
      </c>
      <c r="F482" s="28" t="s">
        <v>610</v>
      </c>
      <c r="G482" s="28" t="s">
        <v>63</v>
      </c>
      <c r="H482" s="28">
        <v>60</v>
      </c>
      <c r="I482" s="28">
        <v>11</v>
      </c>
      <c r="J482" s="40">
        <v>-4.0499999999999998E-4</v>
      </c>
      <c r="K482" s="28">
        <v>3</v>
      </c>
      <c r="L482" s="28">
        <v>-3.9300000000000001E-4</v>
      </c>
      <c r="M482" s="28" t="s">
        <v>65</v>
      </c>
      <c r="O482" s="28" t="s">
        <v>575</v>
      </c>
      <c r="P482" s="28">
        <v>2</v>
      </c>
      <c r="Q482" s="28" t="s">
        <v>130</v>
      </c>
      <c r="R482" s="28" t="s">
        <v>613</v>
      </c>
      <c r="S482" s="28" t="s">
        <v>610</v>
      </c>
      <c r="T482" s="28" t="s">
        <v>63</v>
      </c>
      <c r="U482" s="28">
        <v>10</v>
      </c>
      <c r="V482" s="28">
        <v>11</v>
      </c>
      <c r="W482" s="40">
        <v>-4.0499999999999998E-4</v>
      </c>
      <c r="X482" s="28">
        <v>3</v>
      </c>
      <c r="Y482" s="28">
        <v>-3.9300000000000001E-4</v>
      </c>
      <c r="Z482" s="28" t="s">
        <v>65</v>
      </c>
    </row>
    <row r="483" spans="2:26" x14ac:dyDescent="0.2">
      <c r="B483" s="28" t="s">
        <v>575</v>
      </c>
      <c r="C483" s="28">
        <v>2</v>
      </c>
      <c r="D483" s="28" t="s">
        <v>130</v>
      </c>
      <c r="E483" s="28" t="s">
        <v>107</v>
      </c>
      <c r="F483" s="28" t="s">
        <v>611</v>
      </c>
      <c r="G483" s="28" t="s">
        <v>64</v>
      </c>
      <c r="H483" s="28">
        <v>60</v>
      </c>
      <c r="I483" s="28">
        <v>16</v>
      </c>
      <c r="J483" s="40">
        <v>-2.5599999999999999E-4</v>
      </c>
      <c r="K483" s="28">
        <v>1</v>
      </c>
      <c r="L483" s="28">
        <v>-2.5099999999999998E-4</v>
      </c>
      <c r="M483" s="28" t="s">
        <v>65</v>
      </c>
      <c r="O483" s="28" t="s">
        <v>575</v>
      </c>
      <c r="P483" s="28">
        <v>2</v>
      </c>
      <c r="Q483" s="28" t="s">
        <v>130</v>
      </c>
      <c r="R483" s="28" t="s">
        <v>613</v>
      </c>
      <c r="S483" s="28" t="s">
        <v>611</v>
      </c>
      <c r="T483" s="28" t="s">
        <v>64</v>
      </c>
      <c r="U483" s="28">
        <v>10</v>
      </c>
      <c r="V483" s="28">
        <v>16</v>
      </c>
      <c r="W483" s="40">
        <v>-2.5599999999999999E-4</v>
      </c>
      <c r="X483" s="28">
        <v>1</v>
      </c>
      <c r="Y483" s="28">
        <v>-2.5099999999999998E-4</v>
      </c>
      <c r="Z483" s="28" t="s">
        <v>65</v>
      </c>
    </row>
    <row r="484" spans="2:26" x14ac:dyDescent="0.2">
      <c r="B484" s="28"/>
      <c r="C484" s="28"/>
      <c r="D484" s="28"/>
      <c r="E484" s="28"/>
      <c r="F484" s="28"/>
      <c r="G484" s="28"/>
      <c r="H484" s="28"/>
      <c r="I484" s="28"/>
      <c r="J484" s="28"/>
      <c r="K484" s="28"/>
      <c r="L484" s="28"/>
      <c r="M484" s="28"/>
      <c r="O484" s="28"/>
      <c r="P484" s="28"/>
      <c r="Q484" s="28"/>
      <c r="R484" s="28"/>
      <c r="S484" s="28"/>
      <c r="T484" s="28"/>
      <c r="U484" s="28"/>
      <c r="V484" s="28"/>
      <c r="W484" s="28"/>
      <c r="X484" s="28"/>
      <c r="Y484" s="28"/>
      <c r="Z484" s="28"/>
    </row>
    <row r="485" spans="2:26" x14ac:dyDescent="0.2">
      <c r="B485" s="28"/>
      <c r="C485" s="28"/>
      <c r="D485" s="28"/>
      <c r="E485" s="28"/>
      <c r="F485" s="28"/>
      <c r="G485" s="28"/>
      <c r="H485" s="28"/>
      <c r="I485" s="28"/>
      <c r="J485" s="28"/>
      <c r="K485" s="28"/>
      <c r="L485" s="28"/>
      <c r="M485" s="28"/>
      <c r="O485" s="28"/>
      <c r="P485" s="28"/>
      <c r="Q485" s="28"/>
      <c r="R485" s="28"/>
      <c r="S485" s="28"/>
      <c r="T485" s="28"/>
      <c r="U485" s="28"/>
      <c r="V485" s="28"/>
      <c r="W485" s="28"/>
      <c r="X485" s="28"/>
      <c r="Y485" s="28"/>
      <c r="Z485" s="28"/>
    </row>
    <row r="486" spans="2:26" x14ac:dyDescent="0.2">
      <c r="B486" s="28"/>
      <c r="C486" s="28"/>
      <c r="D486" s="28"/>
      <c r="E486" s="28"/>
      <c r="F486" s="28"/>
      <c r="G486" s="28"/>
      <c r="H486" s="28"/>
      <c r="I486" s="28"/>
      <c r="J486" s="28"/>
      <c r="K486" s="28"/>
      <c r="L486" s="28"/>
      <c r="M486" s="28"/>
      <c r="O486" s="28"/>
      <c r="P486" s="28"/>
      <c r="Q486" s="28"/>
      <c r="R486" s="28"/>
      <c r="S486" s="28"/>
      <c r="T486" s="28"/>
      <c r="U486" s="28"/>
      <c r="V486" s="28"/>
      <c r="W486" s="28"/>
      <c r="X486" s="28"/>
      <c r="Y486" s="28"/>
      <c r="Z486" s="28"/>
    </row>
    <row r="487" spans="2:26" x14ac:dyDescent="0.2">
      <c r="B487" s="28"/>
      <c r="C487" s="28"/>
      <c r="D487" s="28"/>
      <c r="E487" s="28"/>
      <c r="F487" s="28"/>
      <c r="G487" s="28"/>
      <c r="H487" s="28"/>
      <c r="I487" s="28"/>
      <c r="J487" s="28"/>
      <c r="K487" s="28"/>
      <c r="L487" s="28"/>
      <c r="M487" s="28"/>
      <c r="O487" s="28"/>
      <c r="P487" s="28"/>
      <c r="Q487" s="28"/>
      <c r="R487" s="28"/>
      <c r="S487" s="28"/>
      <c r="T487" s="28"/>
      <c r="U487" s="28"/>
      <c r="V487" s="28"/>
      <c r="W487" s="28"/>
      <c r="X487" s="28"/>
      <c r="Y487" s="28"/>
      <c r="Z487" s="28"/>
    </row>
    <row r="488" spans="2:26" x14ac:dyDescent="0.2">
      <c r="B488" s="28"/>
      <c r="C488" s="28"/>
      <c r="D488" s="28"/>
      <c r="E488" s="28"/>
      <c r="F488" s="28"/>
      <c r="G488" s="28"/>
      <c r="H488" s="28"/>
      <c r="I488" s="28"/>
      <c r="J488" s="28"/>
      <c r="K488" s="28"/>
      <c r="L488" s="28"/>
      <c r="M488" s="28"/>
      <c r="O488" s="28"/>
      <c r="P488" s="28"/>
      <c r="Q488" s="28"/>
      <c r="R488" s="28"/>
      <c r="S488" s="28"/>
      <c r="T488" s="28"/>
      <c r="U488" s="28"/>
      <c r="V488" s="28"/>
      <c r="W488" s="28"/>
      <c r="X488" s="28"/>
      <c r="Y488" s="28"/>
      <c r="Z488" s="28"/>
    </row>
    <row r="489" spans="2:26" x14ac:dyDescent="0.2">
      <c r="B489" s="28"/>
      <c r="C489" s="28"/>
      <c r="D489" s="28"/>
      <c r="E489" s="28"/>
      <c r="F489" s="28"/>
      <c r="G489" s="28"/>
      <c r="H489" s="28"/>
      <c r="I489" s="28"/>
      <c r="J489" s="28"/>
      <c r="K489" s="28"/>
      <c r="L489" s="28"/>
      <c r="M489" s="28"/>
      <c r="O489" s="28"/>
      <c r="P489" s="28"/>
      <c r="Q489" s="28"/>
      <c r="R489" s="28"/>
      <c r="S489" s="28"/>
      <c r="T489" s="28"/>
      <c r="U489" s="28"/>
      <c r="V489" s="28"/>
      <c r="W489" s="28"/>
      <c r="X489" s="28"/>
      <c r="Y489" s="28"/>
      <c r="Z489" s="28"/>
    </row>
    <row r="490" spans="2:26" x14ac:dyDescent="0.2">
      <c r="B490" s="28"/>
      <c r="C490" s="28"/>
      <c r="D490" s="28"/>
      <c r="E490" s="28"/>
      <c r="F490" s="28"/>
      <c r="G490" s="28"/>
      <c r="H490" s="28"/>
      <c r="I490" s="28"/>
      <c r="J490" s="28"/>
      <c r="K490" s="28"/>
      <c r="L490" s="28"/>
      <c r="M490" s="28"/>
      <c r="O490" s="28"/>
      <c r="P490" s="28"/>
      <c r="Q490" s="28"/>
      <c r="R490" s="28"/>
      <c r="S490" s="28"/>
      <c r="T490" s="28"/>
      <c r="U490" s="28"/>
      <c r="V490" s="28"/>
      <c r="W490" s="28"/>
      <c r="X490" s="28"/>
      <c r="Y490" s="28"/>
      <c r="Z490" s="28"/>
    </row>
    <row r="491" spans="2:26" x14ac:dyDescent="0.2">
      <c r="B491" s="28"/>
      <c r="C491" s="28"/>
      <c r="D491" s="28"/>
      <c r="E491" s="28"/>
      <c r="F491" s="28"/>
      <c r="G491" s="28"/>
      <c r="H491" s="28"/>
      <c r="I491" s="28"/>
      <c r="J491" s="28"/>
      <c r="K491" s="28"/>
      <c r="L491" s="28"/>
      <c r="M491" s="28"/>
      <c r="O491" s="28"/>
      <c r="P491" s="28"/>
      <c r="Q491" s="28"/>
      <c r="R491" s="28"/>
      <c r="S491" s="28"/>
      <c r="T491" s="28"/>
      <c r="U491" s="28"/>
      <c r="V491" s="28"/>
      <c r="W491" s="28"/>
      <c r="X491" s="28"/>
      <c r="Y491" s="28"/>
      <c r="Z491" s="28"/>
    </row>
    <row r="492" spans="2:26" x14ac:dyDescent="0.2">
      <c r="B492" s="28"/>
      <c r="C492" s="28"/>
      <c r="D492" s="28"/>
      <c r="E492" s="28"/>
      <c r="F492" s="28"/>
      <c r="G492" s="28"/>
      <c r="H492" s="28"/>
      <c r="I492" s="28"/>
      <c r="J492" s="28"/>
      <c r="K492" s="28"/>
      <c r="L492" s="28"/>
      <c r="M492" s="28"/>
      <c r="O492" s="28"/>
      <c r="P492" s="28"/>
      <c r="Q492" s="28"/>
      <c r="R492" s="28"/>
      <c r="S492" s="28"/>
      <c r="T492" s="28"/>
      <c r="U492" s="28"/>
      <c r="V492" s="28"/>
      <c r="W492" s="28"/>
      <c r="X492" s="28"/>
      <c r="Y492" s="28"/>
      <c r="Z492" s="28"/>
    </row>
    <row r="493" spans="2:26" x14ac:dyDescent="0.2">
      <c r="B493" s="28"/>
      <c r="C493" s="28"/>
      <c r="D493" s="28"/>
      <c r="E493" s="28"/>
      <c r="F493" s="28"/>
      <c r="G493" s="28"/>
      <c r="H493" s="28"/>
      <c r="I493" s="28"/>
      <c r="J493" s="28"/>
      <c r="K493" s="28"/>
      <c r="L493" s="28"/>
      <c r="M493" s="28"/>
      <c r="O493" s="28"/>
      <c r="P493" s="28"/>
      <c r="Q493" s="28"/>
      <c r="R493" s="28"/>
      <c r="S493" s="28"/>
      <c r="T493" s="28"/>
      <c r="U493" s="28"/>
      <c r="V493" s="28"/>
      <c r="W493" s="28"/>
      <c r="X493" s="28"/>
      <c r="Y493" s="28"/>
      <c r="Z493" s="28"/>
    </row>
    <row r="494" spans="2:26" x14ac:dyDescent="0.2">
      <c r="B494" s="28"/>
      <c r="C494" s="28"/>
      <c r="D494" s="28"/>
      <c r="E494" s="28"/>
      <c r="F494" s="28"/>
      <c r="G494" s="28"/>
      <c r="H494" s="28"/>
      <c r="I494" s="28"/>
      <c r="J494" s="28"/>
      <c r="K494" s="28"/>
      <c r="L494" s="28"/>
      <c r="M494" s="28"/>
      <c r="O494" s="28"/>
      <c r="P494" s="28"/>
      <c r="Q494" s="28"/>
      <c r="R494" s="28"/>
      <c r="S494" s="28"/>
      <c r="T494" s="28"/>
      <c r="U494" s="28"/>
      <c r="V494" s="28"/>
      <c r="W494" s="28"/>
      <c r="X494" s="28"/>
      <c r="Y494" s="28"/>
      <c r="Z494" s="28"/>
    </row>
    <row r="495" spans="2:26" x14ac:dyDescent="0.2">
      <c r="B495" s="28"/>
      <c r="C495" s="28"/>
      <c r="D495" s="28"/>
      <c r="E495" s="28"/>
      <c r="F495" s="28"/>
      <c r="G495" s="28"/>
      <c r="H495" s="28"/>
      <c r="I495" s="28"/>
      <c r="J495" s="28"/>
      <c r="K495" s="28"/>
      <c r="L495" s="28"/>
      <c r="M495" s="28"/>
      <c r="O495" s="28"/>
      <c r="P495" s="28"/>
      <c r="Q495" s="28"/>
      <c r="R495" s="28"/>
      <c r="S495" s="28"/>
      <c r="T495" s="28"/>
      <c r="U495" s="28"/>
      <c r="V495" s="28"/>
      <c r="W495" s="28"/>
      <c r="X495" s="28"/>
      <c r="Y495" s="28"/>
      <c r="Z495" s="28"/>
    </row>
    <row r="496" spans="2:26" x14ac:dyDescent="0.2">
      <c r="B496" s="28"/>
      <c r="C496" s="28"/>
      <c r="D496" s="28"/>
      <c r="E496" s="28"/>
      <c r="F496" s="28"/>
      <c r="G496" s="28"/>
      <c r="H496" s="28"/>
      <c r="I496" s="28"/>
      <c r="J496" s="28"/>
      <c r="K496" s="28"/>
      <c r="L496" s="28"/>
      <c r="M496" s="28"/>
      <c r="O496" s="28"/>
      <c r="P496" s="28"/>
      <c r="Q496" s="28"/>
      <c r="R496" s="28"/>
      <c r="S496" s="28"/>
      <c r="T496" s="28"/>
      <c r="U496" s="28"/>
      <c r="V496" s="28"/>
      <c r="W496" s="28"/>
      <c r="X496" s="28"/>
      <c r="Y496" s="28"/>
      <c r="Z496" s="28"/>
    </row>
    <row r="497" spans="2:26" x14ac:dyDescent="0.2">
      <c r="B497" s="28"/>
      <c r="C497" s="28"/>
      <c r="D497" s="28"/>
      <c r="E497" s="28"/>
      <c r="F497" s="28"/>
      <c r="G497" s="28"/>
      <c r="H497" s="28"/>
      <c r="I497" s="28"/>
      <c r="J497" s="28"/>
      <c r="K497" s="28"/>
      <c r="L497" s="28"/>
      <c r="M497" s="28"/>
      <c r="O497" s="28"/>
      <c r="P497" s="28"/>
      <c r="Q497" s="28"/>
      <c r="R497" s="28"/>
      <c r="S497" s="28"/>
      <c r="T497" s="28"/>
      <c r="U497" s="28"/>
      <c r="V497" s="28"/>
      <c r="W497" s="28"/>
      <c r="X497" s="28"/>
      <c r="Y497" s="28"/>
      <c r="Z497" s="28"/>
    </row>
    <row r="498" spans="2:26" x14ac:dyDescent="0.2">
      <c r="B498" s="28"/>
      <c r="C498" s="28"/>
      <c r="D498" s="28"/>
      <c r="E498" s="28"/>
      <c r="F498" s="28"/>
      <c r="G498" s="28"/>
      <c r="H498" s="28"/>
      <c r="I498" s="28"/>
      <c r="J498" s="28"/>
      <c r="K498" s="28"/>
      <c r="L498" s="28"/>
      <c r="M498" s="28"/>
      <c r="O498" s="28"/>
      <c r="P498" s="28"/>
      <c r="Q498" s="28"/>
      <c r="R498" s="28"/>
      <c r="S498" s="28"/>
      <c r="T498" s="28"/>
      <c r="U498" s="28"/>
      <c r="V498" s="28"/>
      <c r="W498" s="28"/>
      <c r="X498" s="28"/>
      <c r="Y498" s="28"/>
      <c r="Z498" s="28"/>
    </row>
    <row r="499" spans="2:26" x14ac:dyDescent="0.2">
      <c r="B499" s="28"/>
      <c r="C499" s="28"/>
      <c r="D499" s="28"/>
      <c r="E499" s="28"/>
      <c r="F499" s="28"/>
      <c r="G499" s="28"/>
      <c r="H499" s="28"/>
      <c r="I499" s="28"/>
      <c r="J499" s="28"/>
      <c r="K499" s="28"/>
      <c r="L499" s="28"/>
      <c r="M499" s="28"/>
      <c r="O499" s="28"/>
      <c r="P499" s="28"/>
      <c r="Q499" s="28"/>
      <c r="R499" s="28"/>
      <c r="S499" s="28"/>
      <c r="T499" s="28"/>
      <c r="U499" s="28"/>
      <c r="V499" s="28"/>
      <c r="W499" s="28"/>
      <c r="X499" s="28"/>
      <c r="Y499" s="28"/>
      <c r="Z499" s="28"/>
    </row>
    <row r="500" spans="2:26" x14ac:dyDescent="0.2">
      <c r="B500" s="28"/>
      <c r="C500" s="28"/>
      <c r="D500" s="28"/>
      <c r="E500" s="28"/>
      <c r="F500" s="28"/>
      <c r="G500" s="28"/>
      <c r="H500" s="28"/>
      <c r="I500" s="28"/>
      <c r="J500" s="28"/>
      <c r="K500" s="28"/>
      <c r="L500" s="28"/>
      <c r="M500" s="28"/>
      <c r="O500" s="28"/>
      <c r="P500" s="28"/>
      <c r="Q500" s="28"/>
      <c r="R500" s="28"/>
      <c r="S500" s="28"/>
      <c r="T500" s="28"/>
      <c r="U500" s="28"/>
      <c r="V500" s="28"/>
      <c r="W500" s="28"/>
      <c r="X500" s="28"/>
      <c r="Y500" s="28"/>
      <c r="Z500" s="28"/>
    </row>
    <row r="501" spans="2:26" x14ac:dyDescent="0.2">
      <c r="B501" s="28"/>
      <c r="C501" s="28"/>
      <c r="D501" s="28"/>
      <c r="E501" s="28"/>
      <c r="F501" s="28"/>
      <c r="G501" s="28"/>
      <c r="H501" s="28"/>
      <c r="I501" s="28"/>
      <c r="J501" s="28"/>
      <c r="K501" s="28"/>
      <c r="L501" s="28"/>
      <c r="M501" s="28"/>
      <c r="O501" s="28"/>
      <c r="P501" s="28"/>
      <c r="Q501" s="28"/>
      <c r="R501" s="28"/>
      <c r="S501" s="28"/>
      <c r="T501" s="28"/>
      <c r="U501" s="28"/>
      <c r="V501" s="28"/>
      <c r="W501" s="28"/>
      <c r="X501" s="28"/>
      <c r="Y501" s="28"/>
      <c r="Z501" s="28"/>
    </row>
    <row r="502" spans="2:26" x14ac:dyDescent="0.2">
      <c r="B502" s="28"/>
      <c r="C502" s="28"/>
      <c r="D502" s="28"/>
      <c r="E502" s="28"/>
      <c r="F502" s="28"/>
      <c r="G502" s="28"/>
      <c r="H502" s="28"/>
      <c r="I502" s="28"/>
      <c r="J502" s="28"/>
      <c r="K502" s="28"/>
      <c r="L502" s="28"/>
      <c r="M502" s="28"/>
      <c r="O502" s="28"/>
      <c r="P502" s="28"/>
      <c r="Q502" s="28"/>
      <c r="R502" s="28"/>
      <c r="S502" s="28"/>
      <c r="T502" s="28"/>
      <c r="U502" s="28"/>
      <c r="V502" s="28"/>
      <c r="W502" s="28"/>
      <c r="X502" s="28"/>
      <c r="Y502" s="28"/>
      <c r="Z502" s="28"/>
    </row>
    <row r="503" spans="2:26" x14ac:dyDescent="0.2">
      <c r="B503" s="28"/>
      <c r="C503" s="28"/>
      <c r="D503" s="28"/>
      <c r="E503" s="28"/>
      <c r="F503" s="28"/>
      <c r="G503" s="28"/>
      <c r="H503" s="28"/>
      <c r="I503" s="28"/>
      <c r="J503" s="28"/>
      <c r="K503" s="28"/>
      <c r="L503" s="28"/>
      <c r="M503" s="28"/>
      <c r="O503" s="28"/>
      <c r="P503" s="28"/>
      <c r="Q503" s="28"/>
      <c r="R503" s="28"/>
      <c r="S503" s="28"/>
      <c r="T503" s="28"/>
      <c r="U503" s="28"/>
      <c r="V503" s="28"/>
      <c r="W503" s="28"/>
      <c r="X503" s="28"/>
      <c r="Y503" s="28"/>
      <c r="Z503" s="28"/>
    </row>
    <row r="504" spans="2:26" x14ac:dyDescent="0.2">
      <c r="B504" s="28"/>
      <c r="C504" s="28"/>
      <c r="D504" s="28"/>
      <c r="E504" s="28"/>
      <c r="F504" s="28"/>
      <c r="G504" s="28"/>
      <c r="H504" s="28"/>
      <c r="I504" s="28"/>
      <c r="J504" s="28"/>
      <c r="K504" s="28"/>
      <c r="L504" s="28"/>
      <c r="M504" s="28"/>
      <c r="O504" s="28"/>
      <c r="P504" s="28"/>
      <c r="Q504" s="28"/>
      <c r="R504" s="28"/>
      <c r="S504" s="28"/>
      <c r="T504" s="28"/>
      <c r="U504" s="28"/>
      <c r="V504" s="28"/>
      <c r="W504" s="28"/>
      <c r="X504" s="28"/>
      <c r="Y504" s="28"/>
      <c r="Z504" s="28"/>
    </row>
    <row r="505" spans="2:26" x14ac:dyDescent="0.2">
      <c r="B505" s="28"/>
      <c r="C505" s="28"/>
      <c r="D505" s="28"/>
      <c r="E505" s="28"/>
      <c r="F505" s="28"/>
      <c r="G505" s="28"/>
      <c r="H505" s="28"/>
      <c r="I505" s="28"/>
      <c r="J505" s="28"/>
      <c r="K505" s="28"/>
      <c r="L505" s="28"/>
      <c r="M505" s="28"/>
      <c r="O505" s="28"/>
      <c r="P505" s="28"/>
      <c r="Q505" s="28"/>
      <c r="R505" s="28"/>
      <c r="S505" s="28"/>
      <c r="T505" s="28"/>
      <c r="U505" s="28"/>
      <c r="V505" s="28"/>
      <c r="W505" s="28"/>
      <c r="X505" s="28"/>
      <c r="Y505" s="28"/>
      <c r="Z505" s="28"/>
    </row>
    <row r="506" spans="2:26" x14ac:dyDescent="0.2">
      <c r="B506" s="28"/>
      <c r="C506" s="28"/>
      <c r="D506" s="28"/>
      <c r="E506" s="28"/>
      <c r="F506" s="28"/>
      <c r="G506" s="28"/>
      <c r="H506" s="28"/>
      <c r="I506" s="28"/>
      <c r="J506" s="28"/>
      <c r="K506" s="28"/>
      <c r="L506" s="28"/>
      <c r="M506" s="28"/>
      <c r="O506" s="28"/>
      <c r="P506" s="28"/>
      <c r="Q506" s="28"/>
      <c r="R506" s="28"/>
      <c r="S506" s="28"/>
      <c r="T506" s="28"/>
      <c r="U506" s="28"/>
      <c r="V506" s="28"/>
      <c r="W506" s="28"/>
      <c r="X506" s="28"/>
      <c r="Y506" s="28"/>
      <c r="Z506" s="28"/>
    </row>
    <row r="507" spans="2:26" x14ac:dyDescent="0.2">
      <c r="B507" s="28"/>
      <c r="C507" s="28"/>
      <c r="D507" s="28"/>
      <c r="E507" s="28"/>
      <c r="F507" s="28"/>
      <c r="G507" s="28"/>
      <c r="H507" s="28"/>
      <c r="I507" s="28"/>
      <c r="J507" s="28"/>
      <c r="K507" s="28"/>
      <c r="L507" s="28"/>
      <c r="M507" s="28"/>
      <c r="O507" s="28"/>
      <c r="P507" s="28"/>
      <c r="Q507" s="28"/>
      <c r="R507" s="28"/>
      <c r="S507" s="28"/>
      <c r="T507" s="28"/>
      <c r="U507" s="28"/>
      <c r="V507" s="28"/>
      <c r="W507" s="28"/>
      <c r="X507" s="28"/>
      <c r="Y507" s="28"/>
      <c r="Z507" s="28"/>
    </row>
    <row r="508" spans="2:26" x14ac:dyDescent="0.2">
      <c r="B508" s="28"/>
      <c r="C508" s="28"/>
      <c r="D508" s="28"/>
      <c r="E508" s="28"/>
      <c r="F508" s="28"/>
      <c r="G508" s="28"/>
      <c r="H508" s="28"/>
      <c r="I508" s="28"/>
      <c r="J508" s="28"/>
      <c r="K508" s="28"/>
      <c r="L508" s="28"/>
      <c r="M508" s="28"/>
      <c r="O508" s="28"/>
      <c r="P508" s="28"/>
      <c r="Q508" s="28"/>
      <c r="R508" s="28"/>
      <c r="S508" s="28"/>
      <c r="T508" s="28"/>
      <c r="U508" s="28"/>
      <c r="V508" s="28"/>
      <c r="W508" s="28"/>
      <c r="X508" s="28"/>
      <c r="Y508" s="28"/>
      <c r="Z508" s="28"/>
    </row>
    <row r="509" spans="2:26" x14ac:dyDescent="0.2">
      <c r="B509" s="28"/>
      <c r="C509" s="28"/>
      <c r="D509" s="28"/>
      <c r="E509" s="28"/>
      <c r="F509" s="28"/>
      <c r="G509" s="28"/>
      <c r="H509" s="28"/>
      <c r="I509" s="28"/>
      <c r="J509" s="28"/>
      <c r="K509" s="28"/>
      <c r="L509" s="28"/>
      <c r="M509" s="28"/>
      <c r="O509" s="28"/>
      <c r="P509" s="28"/>
      <c r="Q509" s="28"/>
      <c r="R509" s="28"/>
      <c r="S509" s="28"/>
      <c r="T509" s="28"/>
      <c r="U509" s="28"/>
      <c r="V509" s="28"/>
      <c r="W509" s="28"/>
      <c r="X509" s="28"/>
      <c r="Y509" s="28"/>
      <c r="Z509" s="28"/>
    </row>
    <row r="510" spans="2:26" x14ac:dyDescent="0.2">
      <c r="B510" s="28"/>
      <c r="C510" s="28"/>
      <c r="D510" s="28"/>
      <c r="E510" s="28"/>
      <c r="F510" s="28"/>
      <c r="G510" s="28"/>
      <c r="H510" s="28"/>
      <c r="I510" s="28"/>
      <c r="J510" s="28"/>
      <c r="K510" s="28"/>
      <c r="L510" s="28"/>
      <c r="M510" s="28"/>
      <c r="O510" s="28"/>
      <c r="P510" s="28"/>
      <c r="Q510" s="28"/>
      <c r="R510" s="28"/>
      <c r="S510" s="28"/>
      <c r="T510" s="28"/>
      <c r="U510" s="28"/>
      <c r="V510" s="28"/>
      <c r="W510" s="28"/>
      <c r="X510" s="28"/>
      <c r="Y510" s="28"/>
      <c r="Z510" s="28"/>
    </row>
    <row r="511" spans="2:26" x14ac:dyDescent="0.2">
      <c r="B511" s="28"/>
      <c r="C511" s="28"/>
      <c r="D511" s="28"/>
      <c r="E511" s="28"/>
      <c r="F511" s="28"/>
      <c r="G511" s="28"/>
      <c r="H511" s="28"/>
      <c r="I511" s="28"/>
      <c r="J511" s="28"/>
      <c r="K511" s="28"/>
      <c r="L511" s="28"/>
      <c r="M511" s="28"/>
      <c r="O511" s="28"/>
      <c r="P511" s="28"/>
      <c r="Q511" s="28"/>
      <c r="R511" s="28"/>
      <c r="S511" s="28"/>
      <c r="T511" s="28"/>
      <c r="U511" s="28"/>
      <c r="V511" s="28"/>
      <c r="W511" s="28"/>
      <c r="X511" s="28"/>
      <c r="Y511" s="28"/>
      <c r="Z511" s="28"/>
    </row>
    <row r="512" spans="2:26" x14ac:dyDescent="0.2">
      <c r="B512" s="28"/>
      <c r="C512" s="28"/>
      <c r="D512" s="28"/>
      <c r="E512" s="28"/>
      <c r="F512" s="28"/>
      <c r="G512" s="28"/>
      <c r="H512" s="28"/>
      <c r="I512" s="28"/>
      <c r="J512" s="28"/>
      <c r="K512" s="28"/>
      <c r="L512" s="28"/>
      <c r="M512" s="28"/>
      <c r="O512" s="28"/>
      <c r="P512" s="28"/>
      <c r="Q512" s="28"/>
      <c r="R512" s="28"/>
      <c r="S512" s="28"/>
      <c r="T512" s="28"/>
      <c r="U512" s="28"/>
      <c r="V512" s="28"/>
      <c r="W512" s="28"/>
      <c r="X512" s="28"/>
      <c r="Y512" s="28"/>
      <c r="Z512" s="28"/>
    </row>
    <row r="513" spans="2:26" x14ac:dyDescent="0.2">
      <c r="B513" s="28"/>
      <c r="C513" s="28"/>
      <c r="D513" s="28"/>
      <c r="E513" s="28"/>
      <c r="F513" s="28"/>
      <c r="G513" s="28"/>
      <c r="H513" s="28"/>
      <c r="I513" s="28"/>
      <c r="J513" s="28"/>
      <c r="K513" s="28"/>
      <c r="L513" s="28"/>
      <c r="M513" s="28"/>
      <c r="O513" s="28"/>
      <c r="P513" s="28"/>
      <c r="Q513" s="28"/>
      <c r="R513" s="28"/>
      <c r="S513" s="28"/>
      <c r="T513" s="28"/>
      <c r="U513" s="28"/>
      <c r="V513" s="28"/>
      <c r="W513" s="28"/>
      <c r="X513" s="28"/>
      <c r="Y513" s="28"/>
      <c r="Z513" s="28"/>
    </row>
    <row r="514" spans="2:26" x14ac:dyDescent="0.2">
      <c r="B514" s="28"/>
      <c r="C514" s="28"/>
      <c r="D514" s="28"/>
      <c r="E514" s="28"/>
      <c r="F514" s="28"/>
      <c r="G514" s="28"/>
      <c r="H514" s="28"/>
      <c r="I514" s="28"/>
      <c r="J514" s="28"/>
      <c r="K514" s="28"/>
      <c r="L514" s="28"/>
      <c r="M514" s="28"/>
      <c r="O514" s="28"/>
      <c r="P514" s="28"/>
      <c r="Q514" s="28"/>
      <c r="R514" s="28"/>
      <c r="S514" s="28"/>
      <c r="T514" s="28"/>
      <c r="U514" s="28"/>
      <c r="V514" s="28"/>
      <c r="W514" s="28"/>
      <c r="X514" s="28"/>
      <c r="Y514" s="28"/>
      <c r="Z514" s="28"/>
    </row>
    <row r="515" spans="2:26" x14ac:dyDescent="0.2">
      <c r="B515" s="28"/>
      <c r="C515" s="28"/>
      <c r="D515" s="28"/>
      <c r="E515" s="28"/>
      <c r="F515" s="28"/>
      <c r="G515" s="28"/>
      <c r="H515" s="28"/>
      <c r="I515" s="28"/>
      <c r="J515" s="28"/>
      <c r="K515" s="28"/>
      <c r="L515" s="28"/>
      <c r="M515" s="28"/>
      <c r="O515" s="28"/>
      <c r="P515" s="28"/>
      <c r="Q515" s="28"/>
      <c r="R515" s="28"/>
      <c r="S515" s="28"/>
      <c r="T515" s="28"/>
      <c r="U515" s="28"/>
      <c r="V515" s="28"/>
      <c r="W515" s="28"/>
      <c r="X515" s="28"/>
      <c r="Y515" s="28"/>
      <c r="Z515" s="28"/>
    </row>
    <row r="516" spans="2:26" x14ac:dyDescent="0.2">
      <c r="B516" s="28"/>
      <c r="C516" s="28"/>
      <c r="D516" s="28"/>
      <c r="E516" s="28"/>
      <c r="F516" s="28"/>
      <c r="G516" s="28"/>
      <c r="H516" s="28"/>
      <c r="I516" s="28"/>
      <c r="J516" s="28"/>
      <c r="K516" s="28"/>
      <c r="L516" s="28"/>
      <c r="M516" s="28"/>
      <c r="O516" s="28"/>
      <c r="P516" s="28"/>
      <c r="Q516" s="28"/>
      <c r="R516" s="28"/>
      <c r="S516" s="28"/>
      <c r="T516" s="28"/>
      <c r="U516" s="28"/>
      <c r="V516" s="28"/>
      <c r="W516" s="28"/>
      <c r="X516" s="28"/>
      <c r="Y516" s="28"/>
      <c r="Z516" s="28"/>
    </row>
    <row r="517" spans="2:26" x14ac:dyDescent="0.2">
      <c r="B517" s="28"/>
      <c r="C517" s="28"/>
      <c r="D517" s="28"/>
      <c r="E517" s="28"/>
      <c r="F517" s="28"/>
      <c r="G517" s="28"/>
      <c r="H517" s="28"/>
      <c r="I517" s="28"/>
      <c r="J517" s="28"/>
      <c r="K517" s="28"/>
      <c r="L517" s="28"/>
      <c r="M517" s="28"/>
      <c r="O517" s="28"/>
      <c r="P517" s="28"/>
      <c r="Q517" s="28"/>
      <c r="R517" s="28"/>
      <c r="S517" s="28"/>
      <c r="T517" s="28"/>
      <c r="U517" s="28"/>
      <c r="V517" s="28"/>
      <c r="W517" s="28"/>
      <c r="X517" s="28"/>
      <c r="Y517" s="28"/>
      <c r="Z517" s="28"/>
    </row>
    <row r="518" spans="2:26" x14ac:dyDescent="0.2">
      <c r="B518" s="28"/>
      <c r="C518" s="28"/>
      <c r="D518" s="28"/>
      <c r="E518" s="28"/>
      <c r="F518" s="28"/>
      <c r="G518" s="28"/>
      <c r="H518" s="28"/>
      <c r="I518" s="28"/>
      <c r="J518" s="28"/>
      <c r="K518" s="28"/>
      <c r="L518" s="28"/>
      <c r="M518" s="28"/>
      <c r="O518" s="28"/>
      <c r="P518" s="28"/>
      <c r="Q518" s="28"/>
      <c r="R518" s="28"/>
      <c r="S518" s="28"/>
      <c r="T518" s="28"/>
      <c r="U518" s="28"/>
      <c r="V518" s="28"/>
      <c r="W518" s="28"/>
      <c r="X518" s="28"/>
      <c r="Y518" s="28"/>
      <c r="Z518" s="28"/>
    </row>
    <row r="519" spans="2:26" x14ac:dyDescent="0.2">
      <c r="B519" s="28"/>
      <c r="C519" s="28"/>
      <c r="D519" s="28"/>
      <c r="E519" s="28"/>
      <c r="F519" s="28"/>
      <c r="G519" s="28"/>
      <c r="H519" s="28"/>
      <c r="I519" s="28"/>
      <c r="J519" s="28"/>
      <c r="K519" s="28"/>
      <c r="L519" s="28"/>
      <c r="M519" s="28"/>
      <c r="O519" s="28"/>
      <c r="P519" s="28"/>
      <c r="Q519" s="28"/>
      <c r="R519" s="28"/>
      <c r="S519" s="28"/>
      <c r="T519" s="28"/>
      <c r="U519" s="28"/>
      <c r="V519" s="28"/>
      <c r="W519" s="28"/>
      <c r="X519" s="28"/>
      <c r="Y519" s="28"/>
      <c r="Z519" s="28"/>
    </row>
    <row r="520" spans="2:26" x14ac:dyDescent="0.2">
      <c r="B520" s="28"/>
      <c r="C520" s="28"/>
      <c r="D520" s="28"/>
      <c r="E520" s="28"/>
      <c r="F520" s="28"/>
      <c r="G520" s="28"/>
      <c r="H520" s="28"/>
      <c r="I520" s="28"/>
      <c r="J520" s="28"/>
      <c r="K520" s="28"/>
      <c r="L520" s="28"/>
      <c r="M520" s="28"/>
      <c r="O520" s="28"/>
      <c r="P520" s="28"/>
      <c r="Q520" s="28"/>
      <c r="R520" s="28"/>
      <c r="S520" s="28"/>
      <c r="T520" s="28"/>
      <c r="U520" s="28"/>
      <c r="V520" s="28"/>
      <c r="W520" s="28"/>
      <c r="X520" s="28"/>
      <c r="Y520" s="28"/>
      <c r="Z520" s="28"/>
    </row>
    <row r="521" spans="2:26" x14ac:dyDescent="0.2">
      <c r="B521" s="28"/>
      <c r="C521" s="28"/>
      <c r="D521" s="28"/>
      <c r="E521" s="28"/>
      <c r="F521" s="28"/>
      <c r="G521" s="28"/>
      <c r="H521" s="28"/>
      <c r="I521" s="28"/>
      <c r="J521" s="28"/>
      <c r="K521" s="28"/>
      <c r="L521" s="28"/>
      <c r="M521" s="28"/>
      <c r="O521" s="28"/>
      <c r="P521" s="28"/>
      <c r="Q521" s="28"/>
      <c r="R521" s="28"/>
      <c r="S521" s="28"/>
      <c r="T521" s="28"/>
      <c r="U521" s="28"/>
      <c r="V521" s="28"/>
      <c r="W521" s="28"/>
      <c r="X521" s="28"/>
      <c r="Y521" s="28"/>
      <c r="Z521" s="28"/>
    </row>
    <row r="522" spans="2:26" x14ac:dyDescent="0.2">
      <c r="B522" s="28"/>
      <c r="C522" s="28"/>
      <c r="D522" s="28"/>
      <c r="E522" s="28"/>
      <c r="F522" s="28"/>
      <c r="G522" s="28"/>
      <c r="H522" s="28"/>
      <c r="I522" s="28"/>
      <c r="J522" s="28"/>
      <c r="K522" s="28"/>
      <c r="L522" s="28"/>
      <c r="M522" s="28"/>
      <c r="O522" s="28"/>
      <c r="P522" s="28"/>
      <c r="Q522" s="28"/>
      <c r="R522" s="28"/>
      <c r="S522" s="28"/>
      <c r="T522" s="28"/>
      <c r="U522" s="28"/>
      <c r="V522" s="28"/>
      <c r="W522" s="28"/>
      <c r="X522" s="28"/>
      <c r="Y522" s="28"/>
      <c r="Z522" s="28"/>
    </row>
    <row r="523" spans="2:26" x14ac:dyDescent="0.2">
      <c r="B523" s="28"/>
      <c r="C523" s="28"/>
      <c r="D523" s="28"/>
      <c r="E523" s="28"/>
      <c r="F523" s="28"/>
      <c r="G523" s="28"/>
      <c r="H523" s="28"/>
      <c r="I523" s="28"/>
      <c r="J523" s="28"/>
      <c r="K523" s="28"/>
      <c r="L523" s="28"/>
      <c r="M523" s="28"/>
      <c r="O523" s="28"/>
      <c r="P523" s="28"/>
      <c r="Q523" s="28"/>
      <c r="R523" s="28"/>
      <c r="S523" s="28"/>
      <c r="T523" s="28"/>
      <c r="U523" s="28"/>
      <c r="V523" s="28"/>
      <c r="W523" s="28"/>
      <c r="X523" s="28"/>
      <c r="Y523" s="28"/>
      <c r="Z523" s="28"/>
    </row>
    <row r="524" spans="2:26" x14ac:dyDescent="0.2">
      <c r="B524" s="28"/>
      <c r="C524" s="28"/>
      <c r="D524" s="28"/>
      <c r="E524" s="28"/>
      <c r="F524" s="28"/>
      <c r="G524" s="28"/>
      <c r="H524" s="28"/>
      <c r="I524" s="28"/>
      <c r="J524" s="28"/>
      <c r="K524" s="28"/>
      <c r="L524" s="28"/>
      <c r="M524" s="28"/>
      <c r="O524" s="28"/>
      <c r="P524" s="28"/>
      <c r="Q524" s="28"/>
      <c r="R524" s="28"/>
      <c r="S524" s="28"/>
      <c r="T524" s="28"/>
      <c r="U524" s="28"/>
      <c r="V524" s="28"/>
      <c r="W524" s="28"/>
      <c r="X524" s="28"/>
      <c r="Y524" s="28"/>
      <c r="Z524" s="28"/>
    </row>
    <row r="525" spans="2:26" x14ac:dyDescent="0.2">
      <c r="B525" s="28"/>
      <c r="C525" s="28"/>
      <c r="D525" s="28"/>
      <c r="E525" s="28"/>
      <c r="F525" s="28"/>
      <c r="G525" s="28"/>
      <c r="H525" s="28"/>
      <c r="I525" s="28"/>
      <c r="J525" s="28"/>
      <c r="K525" s="28"/>
      <c r="L525" s="28"/>
      <c r="M525" s="28"/>
      <c r="O525" s="28"/>
      <c r="P525" s="28"/>
      <c r="Q525" s="28"/>
      <c r="R525" s="28"/>
      <c r="S525" s="28"/>
      <c r="T525" s="28"/>
      <c r="U525" s="28"/>
      <c r="V525" s="28"/>
      <c r="W525" s="28"/>
      <c r="X525" s="28"/>
      <c r="Y525" s="28"/>
      <c r="Z525" s="28"/>
    </row>
    <row r="526" spans="2:26" x14ac:dyDescent="0.2">
      <c r="B526" s="28"/>
      <c r="C526" s="28"/>
      <c r="D526" s="28"/>
      <c r="E526" s="28"/>
      <c r="F526" s="28"/>
      <c r="G526" s="28"/>
      <c r="H526" s="28"/>
      <c r="I526" s="28"/>
      <c r="J526" s="28"/>
      <c r="K526" s="28"/>
      <c r="L526" s="28"/>
      <c r="M526" s="28"/>
      <c r="O526" s="28"/>
      <c r="P526" s="28"/>
      <c r="Q526" s="28"/>
      <c r="R526" s="28"/>
      <c r="S526" s="28"/>
      <c r="T526" s="28"/>
      <c r="U526" s="28"/>
      <c r="V526" s="28"/>
      <c r="W526" s="28"/>
      <c r="X526" s="28"/>
      <c r="Y526" s="28"/>
      <c r="Z526" s="28"/>
    </row>
    <row r="527" spans="2:26" x14ac:dyDescent="0.2">
      <c r="B527" s="28"/>
      <c r="C527" s="28"/>
      <c r="D527" s="28"/>
      <c r="E527" s="28"/>
      <c r="F527" s="28"/>
      <c r="G527" s="28"/>
      <c r="H527" s="28"/>
      <c r="I527" s="28"/>
      <c r="J527" s="28"/>
      <c r="K527" s="28"/>
      <c r="L527" s="28"/>
      <c r="M527" s="28"/>
      <c r="O527" s="28"/>
      <c r="P527" s="28"/>
      <c r="Q527" s="28"/>
      <c r="R527" s="28"/>
      <c r="S527" s="28"/>
      <c r="T527" s="28"/>
      <c r="U527" s="28"/>
      <c r="V527" s="28"/>
      <c r="W527" s="28"/>
      <c r="X527" s="28"/>
      <c r="Y527" s="28"/>
      <c r="Z527" s="28"/>
    </row>
    <row r="528" spans="2:26" x14ac:dyDescent="0.2">
      <c r="B528" s="28"/>
      <c r="C528" s="28"/>
      <c r="D528" s="28"/>
      <c r="E528" s="28"/>
      <c r="F528" s="28"/>
      <c r="G528" s="28"/>
      <c r="H528" s="28"/>
      <c r="I528" s="28"/>
      <c r="J528" s="28"/>
      <c r="K528" s="28"/>
      <c r="L528" s="28"/>
      <c r="M528" s="28"/>
      <c r="O528" s="28"/>
      <c r="P528" s="28"/>
      <c r="Q528" s="28"/>
      <c r="R528" s="28"/>
      <c r="S528" s="28"/>
      <c r="T528" s="28"/>
      <c r="U528" s="28"/>
      <c r="V528" s="28"/>
      <c r="W528" s="28"/>
      <c r="X528" s="28"/>
      <c r="Y528" s="28"/>
      <c r="Z528" s="28"/>
    </row>
    <row r="529" spans="2:26" x14ac:dyDescent="0.2">
      <c r="B529" s="28"/>
      <c r="C529" s="28"/>
      <c r="D529" s="28"/>
      <c r="E529" s="28"/>
      <c r="F529" s="28"/>
      <c r="G529" s="28"/>
      <c r="H529" s="28"/>
      <c r="I529" s="28"/>
      <c r="J529" s="28"/>
      <c r="K529" s="28"/>
      <c r="L529" s="28"/>
      <c r="M529" s="28"/>
      <c r="O529" s="28"/>
      <c r="P529" s="28"/>
      <c r="Q529" s="28"/>
      <c r="R529" s="28"/>
      <c r="S529" s="28"/>
      <c r="T529" s="28"/>
      <c r="U529" s="28"/>
      <c r="V529" s="28"/>
      <c r="W529" s="28"/>
      <c r="X529" s="28"/>
      <c r="Y529" s="28"/>
      <c r="Z529" s="28"/>
    </row>
    <row r="530" spans="2:26" x14ac:dyDescent="0.2">
      <c r="B530" s="28"/>
      <c r="C530" s="28"/>
      <c r="D530" s="28"/>
      <c r="E530" s="28"/>
      <c r="F530" s="28"/>
      <c r="G530" s="28"/>
      <c r="H530" s="28"/>
      <c r="I530" s="28"/>
      <c r="J530" s="28"/>
      <c r="K530" s="28"/>
      <c r="L530" s="28"/>
      <c r="M530" s="28"/>
      <c r="O530" s="28"/>
      <c r="P530" s="28"/>
      <c r="Q530" s="28"/>
      <c r="R530" s="28"/>
      <c r="S530" s="28"/>
      <c r="T530" s="28"/>
      <c r="U530" s="28"/>
      <c r="V530" s="28"/>
      <c r="W530" s="28"/>
      <c r="X530" s="28"/>
      <c r="Y530" s="28"/>
      <c r="Z530" s="28"/>
    </row>
    <row r="531" spans="2:26" x14ac:dyDescent="0.2">
      <c r="B531" s="28"/>
      <c r="C531" s="28"/>
      <c r="D531" s="28"/>
      <c r="E531" s="28"/>
      <c r="F531" s="28"/>
      <c r="G531" s="28"/>
      <c r="H531" s="28"/>
      <c r="I531" s="28"/>
      <c r="J531" s="28"/>
      <c r="K531" s="28"/>
      <c r="L531" s="28"/>
      <c r="M531" s="28"/>
      <c r="O531" s="28"/>
      <c r="P531" s="28"/>
      <c r="Q531" s="28"/>
      <c r="R531" s="28"/>
      <c r="S531" s="28"/>
      <c r="T531" s="28"/>
      <c r="U531" s="28"/>
      <c r="V531" s="28"/>
      <c r="W531" s="28"/>
      <c r="X531" s="28"/>
      <c r="Y531" s="28"/>
      <c r="Z531" s="28"/>
    </row>
    <row r="532" spans="2:26" x14ac:dyDescent="0.2">
      <c r="B532" s="28"/>
      <c r="C532" s="28"/>
      <c r="D532" s="28"/>
      <c r="E532" s="28"/>
      <c r="F532" s="28"/>
      <c r="G532" s="28"/>
      <c r="H532" s="28"/>
      <c r="I532" s="28"/>
      <c r="J532" s="28"/>
      <c r="K532" s="28"/>
      <c r="L532" s="28"/>
      <c r="M532" s="28"/>
      <c r="O532" s="28"/>
      <c r="P532" s="28"/>
      <c r="Q532" s="28"/>
      <c r="R532" s="28"/>
      <c r="S532" s="28"/>
      <c r="T532" s="28"/>
      <c r="U532" s="28"/>
      <c r="V532" s="28"/>
      <c r="W532" s="28"/>
      <c r="X532" s="28"/>
      <c r="Y532" s="28"/>
      <c r="Z532" s="28"/>
    </row>
    <row r="533" spans="2:26" x14ac:dyDescent="0.2">
      <c r="B533" s="28"/>
      <c r="C533" s="28"/>
      <c r="D533" s="28"/>
      <c r="E533" s="28"/>
      <c r="F533" s="28"/>
      <c r="G533" s="28"/>
      <c r="H533" s="28"/>
      <c r="I533" s="28"/>
      <c r="J533" s="28"/>
      <c r="K533" s="28"/>
      <c r="L533" s="28"/>
      <c r="M533" s="28"/>
      <c r="O533" s="28"/>
      <c r="P533" s="28"/>
      <c r="Q533" s="28"/>
      <c r="R533" s="28"/>
      <c r="S533" s="28"/>
      <c r="T533" s="28"/>
      <c r="U533" s="28"/>
      <c r="V533" s="28"/>
      <c r="W533" s="28"/>
      <c r="X533" s="28"/>
      <c r="Y533" s="28"/>
      <c r="Z533" s="28"/>
    </row>
    <row r="534" spans="2:26" x14ac:dyDescent="0.2">
      <c r="B534" s="28"/>
      <c r="C534" s="28"/>
      <c r="D534" s="28"/>
      <c r="E534" s="28"/>
      <c r="F534" s="28"/>
      <c r="G534" s="28"/>
      <c r="H534" s="28"/>
      <c r="I534" s="28"/>
      <c r="J534" s="28"/>
      <c r="K534" s="28"/>
      <c r="L534" s="28"/>
      <c r="M534" s="28"/>
      <c r="O534" s="28"/>
      <c r="P534" s="28"/>
      <c r="Q534" s="28"/>
      <c r="R534" s="28"/>
      <c r="S534" s="28"/>
      <c r="T534" s="28"/>
      <c r="U534" s="28"/>
      <c r="V534" s="28"/>
      <c r="W534" s="28"/>
      <c r="X534" s="28"/>
      <c r="Y534" s="28"/>
      <c r="Z534" s="28"/>
    </row>
    <row r="535" spans="2:26" x14ac:dyDescent="0.2">
      <c r="B535" s="28"/>
      <c r="C535" s="28"/>
      <c r="D535" s="28"/>
      <c r="E535" s="28"/>
      <c r="F535" s="28"/>
      <c r="G535" s="28"/>
      <c r="H535" s="28"/>
      <c r="I535" s="28"/>
      <c r="J535" s="28"/>
      <c r="K535" s="28"/>
      <c r="L535" s="28"/>
      <c r="M535" s="28"/>
      <c r="O535" s="28"/>
      <c r="P535" s="28"/>
      <c r="Q535" s="28"/>
      <c r="R535" s="28"/>
      <c r="S535" s="28"/>
      <c r="T535" s="28"/>
      <c r="U535" s="28"/>
      <c r="V535" s="28"/>
      <c r="W535" s="28"/>
      <c r="X535" s="28"/>
      <c r="Y535" s="28"/>
      <c r="Z535" s="28"/>
    </row>
    <row r="536" spans="2:26" x14ac:dyDescent="0.2">
      <c r="B536" s="28"/>
      <c r="C536" s="28"/>
      <c r="D536" s="28"/>
      <c r="E536" s="28"/>
      <c r="F536" s="28"/>
      <c r="G536" s="28"/>
      <c r="H536" s="28"/>
      <c r="I536" s="28"/>
      <c r="J536" s="28"/>
      <c r="K536" s="28"/>
      <c r="L536" s="28"/>
      <c r="M536" s="28"/>
      <c r="O536" s="28"/>
      <c r="P536" s="28"/>
      <c r="Q536" s="28"/>
      <c r="R536" s="28"/>
      <c r="S536" s="28"/>
      <c r="T536" s="28"/>
      <c r="U536" s="28"/>
      <c r="V536" s="28"/>
      <c r="W536" s="28"/>
      <c r="X536" s="28"/>
      <c r="Y536" s="28"/>
      <c r="Z536" s="28"/>
    </row>
    <row r="537" spans="2:26" x14ac:dyDescent="0.2">
      <c r="B537" s="28"/>
      <c r="C537" s="28"/>
      <c r="D537" s="28"/>
      <c r="E537" s="28"/>
      <c r="F537" s="28"/>
      <c r="G537" s="28"/>
      <c r="H537" s="28"/>
      <c r="I537" s="28"/>
      <c r="J537" s="28"/>
      <c r="K537" s="28"/>
      <c r="L537" s="28"/>
      <c r="M537" s="28"/>
      <c r="O537" s="28"/>
      <c r="P537" s="28"/>
      <c r="Q537" s="28"/>
      <c r="R537" s="28"/>
      <c r="S537" s="28"/>
      <c r="T537" s="28"/>
      <c r="U537" s="28"/>
      <c r="V537" s="28"/>
      <c r="W537" s="28"/>
      <c r="X537" s="28"/>
      <c r="Y537" s="28"/>
      <c r="Z537" s="28"/>
    </row>
    <row r="538" spans="2:26" x14ac:dyDescent="0.2">
      <c r="B538" s="28"/>
      <c r="C538" s="28"/>
      <c r="D538" s="28"/>
      <c r="E538" s="28"/>
      <c r="F538" s="28"/>
      <c r="G538" s="28"/>
      <c r="H538" s="28"/>
      <c r="I538" s="28"/>
      <c r="J538" s="28"/>
      <c r="K538" s="28"/>
      <c r="L538" s="28"/>
      <c r="M538" s="28"/>
      <c r="O538" s="28"/>
      <c r="P538" s="28"/>
      <c r="Q538" s="28"/>
      <c r="R538" s="28"/>
      <c r="S538" s="28"/>
      <c r="T538" s="28"/>
      <c r="U538" s="28"/>
      <c r="V538" s="28"/>
      <c r="W538" s="28"/>
      <c r="X538" s="28"/>
      <c r="Y538" s="28"/>
      <c r="Z538" s="28"/>
    </row>
    <row r="539" spans="2:26" x14ac:dyDescent="0.2">
      <c r="B539" s="28"/>
      <c r="C539" s="28"/>
      <c r="D539" s="28"/>
      <c r="E539" s="28"/>
      <c r="F539" s="28"/>
      <c r="G539" s="28"/>
      <c r="H539" s="28"/>
      <c r="I539" s="28"/>
      <c r="J539" s="28"/>
      <c r="K539" s="28"/>
      <c r="L539" s="28"/>
      <c r="M539" s="28"/>
      <c r="O539" s="28"/>
      <c r="P539" s="28"/>
      <c r="Q539" s="28"/>
      <c r="R539" s="28"/>
      <c r="S539" s="28"/>
      <c r="T539" s="28"/>
      <c r="U539" s="28"/>
      <c r="V539" s="28"/>
      <c r="W539" s="28"/>
      <c r="X539" s="28"/>
      <c r="Y539" s="28"/>
      <c r="Z539" s="28"/>
    </row>
    <row r="540" spans="2:26" x14ac:dyDescent="0.2">
      <c r="B540" s="28"/>
      <c r="C540" s="28"/>
      <c r="D540" s="28"/>
      <c r="E540" s="28"/>
      <c r="F540" s="28"/>
      <c r="G540" s="28"/>
      <c r="H540" s="28"/>
      <c r="I540" s="28"/>
      <c r="J540" s="28"/>
      <c r="K540" s="28"/>
      <c r="L540" s="28"/>
      <c r="M540" s="28"/>
      <c r="O540" s="28"/>
      <c r="P540" s="28"/>
      <c r="Q540" s="28"/>
      <c r="R540" s="28"/>
      <c r="S540" s="28"/>
      <c r="T540" s="28"/>
      <c r="U540" s="28"/>
      <c r="V540" s="28"/>
      <c r="W540" s="28"/>
      <c r="X540" s="28"/>
      <c r="Y540" s="28"/>
      <c r="Z540" s="28"/>
    </row>
    <row r="541" spans="2:26" x14ac:dyDescent="0.2">
      <c r="B541" s="28"/>
      <c r="C541" s="28"/>
      <c r="D541" s="28"/>
      <c r="E541" s="28"/>
      <c r="F541" s="28"/>
      <c r="G541" s="28"/>
      <c r="H541" s="28"/>
      <c r="I541" s="28"/>
      <c r="J541" s="28"/>
      <c r="K541" s="28"/>
      <c r="L541" s="28"/>
      <c r="M541" s="28"/>
      <c r="O541" s="28"/>
      <c r="P541" s="28"/>
      <c r="Q541" s="28"/>
      <c r="R541" s="28"/>
      <c r="S541" s="28"/>
      <c r="T541" s="28"/>
      <c r="U541" s="28"/>
      <c r="V541" s="28"/>
      <c r="W541" s="28"/>
      <c r="X541" s="28"/>
      <c r="Y541" s="28"/>
      <c r="Z541" s="28"/>
    </row>
    <row r="542" spans="2:26" x14ac:dyDescent="0.2">
      <c r="B542" s="28"/>
      <c r="C542" s="28"/>
      <c r="D542" s="28"/>
      <c r="E542" s="28"/>
      <c r="F542" s="28"/>
      <c r="G542" s="28"/>
      <c r="H542" s="28"/>
      <c r="I542" s="28"/>
      <c r="J542" s="28"/>
      <c r="K542" s="28"/>
      <c r="L542" s="28"/>
      <c r="M542" s="28"/>
      <c r="O542" s="28"/>
      <c r="P542" s="28"/>
      <c r="Q542" s="28"/>
      <c r="R542" s="28"/>
      <c r="S542" s="28"/>
      <c r="T542" s="28"/>
      <c r="U542" s="28"/>
      <c r="V542" s="28"/>
      <c r="W542" s="28"/>
      <c r="X542" s="28"/>
      <c r="Y542" s="28"/>
      <c r="Z542" s="28"/>
    </row>
    <row r="543" spans="2:26" x14ac:dyDescent="0.2">
      <c r="B543" s="28"/>
      <c r="C543" s="28"/>
      <c r="D543" s="28"/>
      <c r="E543" s="28"/>
      <c r="F543" s="28"/>
      <c r="G543" s="28"/>
      <c r="H543" s="28"/>
      <c r="I543" s="28"/>
      <c r="J543" s="28"/>
      <c r="K543" s="28"/>
      <c r="L543" s="28"/>
      <c r="M543" s="28"/>
      <c r="O543" s="28"/>
      <c r="P543" s="28"/>
      <c r="Q543" s="28"/>
      <c r="R543" s="28"/>
      <c r="S543" s="28"/>
      <c r="T543" s="28"/>
      <c r="U543" s="28"/>
      <c r="V543" s="28"/>
      <c r="W543" s="28"/>
      <c r="X543" s="28"/>
      <c r="Y543" s="28"/>
      <c r="Z543" s="28"/>
    </row>
    <row r="544" spans="2:26" x14ac:dyDescent="0.2">
      <c r="B544" s="28"/>
      <c r="C544" s="28"/>
      <c r="D544" s="28"/>
      <c r="E544" s="28"/>
      <c r="F544" s="28"/>
      <c r="G544" s="28"/>
      <c r="H544" s="28"/>
      <c r="I544" s="28"/>
      <c r="J544" s="28"/>
      <c r="K544" s="28"/>
      <c r="L544" s="28"/>
      <c r="M544" s="28"/>
      <c r="O544" s="28"/>
      <c r="P544" s="28"/>
      <c r="Q544" s="28"/>
      <c r="R544" s="28"/>
      <c r="S544" s="28"/>
      <c r="T544" s="28"/>
      <c r="U544" s="28"/>
      <c r="V544" s="28"/>
      <c r="W544" s="28"/>
      <c r="X544" s="28"/>
      <c r="Y544" s="28"/>
      <c r="Z544" s="28"/>
    </row>
    <row r="545" spans="2:26" x14ac:dyDescent="0.2">
      <c r="B545" s="28"/>
      <c r="C545" s="28"/>
      <c r="D545" s="28"/>
      <c r="E545" s="28"/>
      <c r="F545" s="28"/>
      <c r="G545" s="28"/>
      <c r="H545" s="28"/>
      <c r="I545" s="28"/>
      <c r="J545" s="28"/>
      <c r="K545" s="28"/>
      <c r="L545" s="28"/>
      <c r="M545" s="28"/>
      <c r="O545" s="28"/>
      <c r="P545" s="28"/>
      <c r="Q545" s="28"/>
      <c r="R545" s="28"/>
      <c r="S545" s="28"/>
      <c r="T545" s="28"/>
      <c r="U545" s="28"/>
      <c r="V545" s="28"/>
      <c r="W545" s="28"/>
      <c r="X545" s="28"/>
      <c r="Y545" s="28"/>
      <c r="Z545" s="28"/>
    </row>
    <row r="546" spans="2:26" x14ac:dyDescent="0.2">
      <c r="B546" s="28"/>
      <c r="C546" s="28"/>
      <c r="D546" s="28"/>
      <c r="E546" s="28"/>
      <c r="F546" s="28"/>
      <c r="G546" s="28"/>
      <c r="H546" s="28"/>
      <c r="I546" s="28"/>
      <c r="J546" s="28"/>
      <c r="K546" s="28"/>
      <c r="L546" s="28"/>
      <c r="M546" s="28"/>
      <c r="O546" s="28"/>
      <c r="P546" s="28"/>
      <c r="Q546" s="28"/>
      <c r="R546" s="28"/>
      <c r="S546" s="28"/>
      <c r="T546" s="28"/>
      <c r="U546" s="28"/>
      <c r="V546" s="28"/>
      <c r="W546" s="28"/>
      <c r="X546" s="28"/>
      <c r="Y546" s="28"/>
      <c r="Z546" s="28"/>
    </row>
    <row r="547" spans="2:26" x14ac:dyDescent="0.2">
      <c r="B547" s="28"/>
      <c r="C547" s="28"/>
      <c r="D547" s="28"/>
      <c r="E547" s="28"/>
      <c r="F547" s="28"/>
      <c r="G547" s="28"/>
      <c r="H547" s="28"/>
      <c r="I547" s="28"/>
      <c r="J547" s="28"/>
      <c r="K547" s="28"/>
      <c r="L547" s="28"/>
      <c r="M547" s="28"/>
      <c r="O547" s="28"/>
      <c r="P547" s="28"/>
      <c r="Q547" s="28"/>
      <c r="R547" s="28"/>
      <c r="S547" s="28"/>
      <c r="T547" s="28"/>
      <c r="U547" s="28"/>
      <c r="V547" s="28"/>
      <c r="W547" s="28"/>
      <c r="X547" s="28"/>
      <c r="Y547" s="28"/>
      <c r="Z547" s="28"/>
    </row>
    <row r="548" spans="2:26" x14ac:dyDescent="0.2">
      <c r="B548" s="28"/>
      <c r="C548" s="28"/>
      <c r="D548" s="28"/>
      <c r="E548" s="28"/>
      <c r="F548" s="28"/>
      <c r="G548" s="28"/>
      <c r="H548" s="28"/>
      <c r="I548" s="28"/>
      <c r="J548" s="28"/>
      <c r="K548" s="28"/>
      <c r="L548" s="28"/>
      <c r="M548" s="28"/>
      <c r="O548" s="28"/>
      <c r="P548" s="28"/>
      <c r="Q548" s="28"/>
      <c r="R548" s="28"/>
      <c r="S548" s="28"/>
      <c r="T548" s="28"/>
      <c r="U548" s="28"/>
      <c r="V548" s="28"/>
      <c r="W548" s="28"/>
      <c r="X548" s="28"/>
      <c r="Y548" s="28"/>
      <c r="Z548" s="28"/>
    </row>
    <row r="549" spans="2:26" x14ac:dyDescent="0.2">
      <c r="B549" s="28"/>
      <c r="C549" s="28"/>
      <c r="D549" s="28"/>
      <c r="E549" s="28"/>
      <c r="F549" s="28"/>
      <c r="G549" s="28"/>
      <c r="H549" s="28"/>
      <c r="I549" s="28"/>
      <c r="J549" s="28"/>
      <c r="K549" s="28"/>
      <c r="L549" s="28"/>
      <c r="M549" s="28"/>
      <c r="O549" s="28"/>
      <c r="P549" s="28"/>
      <c r="Q549" s="28"/>
      <c r="R549" s="28"/>
      <c r="S549" s="28"/>
      <c r="T549" s="28"/>
      <c r="U549" s="28"/>
      <c r="V549" s="28"/>
      <c r="W549" s="28"/>
      <c r="X549" s="28"/>
      <c r="Y549" s="28"/>
      <c r="Z549" s="28"/>
    </row>
    <row r="550" spans="2:26" x14ac:dyDescent="0.2">
      <c r="B550" s="28"/>
      <c r="C550" s="28"/>
      <c r="D550" s="28"/>
      <c r="E550" s="28"/>
      <c r="F550" s="28"/>
      <c r="G550" s="28"/>
      <c r="H550" s="28"/>
      <c r="I550" s="28"/>
      <c r="J550" s="28"/>
      <c r="K550" s="28"/>
      <c r="L550" s="28"/>
      <c r="M550" s="28"/>
      <c r="O550" s="28"/>
      <c r="P550" s="28"/>
      <c r="Q550" s="28"/>
      <c r="R550" s="28"/>
      <c r="S550" s="28"/>
      <c r="T550" s="28"/>
      <c r="U550" s="28"/>
      <c r="V550" s="28"/>
      <c r="W550" s="28"/>
      <c r="X550" s="28"/>
      <c r="Y550" s="28"/>
      <c r="Z550" s="28"/>
    </row>
    <row r="551" spans="2:26" x14ac:dyDescent="0.2">
      <c r="B551" s="28"/>
      <c r="C551" s="28"/>
      <c r="D551" s="28"/>
      <c r="E551" s="28"/>
      <c r="F551" s="28"/>
      <c r="G551" s="28"/>
      <c r="H551" s="28"/>
      <c r="I551" s="28"/>
      <c r="J551" s="28"/>
      <c r="K551" s="28"/>
      <c r="L551" s="28"/>
      <c r="M551" s="28"/>
      <c r="O551" s="28"/>
      <c r="P551" s="28"/>
      <c r="Q551" s="28"/>
      <c r="R551" s="28"/>
      <c r="S551" s="28"/>
      <c r="T551" s="28"/>
      <c r="U551" s="28"/>
      <c r="V551" s="28"/>
      <c r="W551" s="28"/>
      <c r="X551" s="28"/>
      <c r="Y551" s="28"/>
      <c r="Z551" s="28"/>
    </row>
    <row r="552" spans="2:26" x14ac:dyDescent="0.2">
      <c r="B552" s="28"/>
      <c r="C552" s="28"/>
      <c r="D552" s="28"/>
      <c r="E552" s="28"/>
      <c r="F552" s="28"/>
      <c r="G552" s="28"/>
      <c r="H552" s="28"/>
      <c r="I552" s="28"/>
      <c r="J552" s="28"/>
      <c r="K552" s="28"/>
      <c r="L552" s="28"/>
      <c r="M552" s="28"/>
      <c r="O552" s="28"/>
      <c r="P552" s="28"/>
      <c r="Q552" s="28"/>
      <c r="R552" s="28"/>
      <c r="S552" s="28"/>
      <c r="T552" s="28"/>
      <c r="U552" s="28"/>
      <c r="V552" s="28"/>
      <c r="W552" s="28"/>
      <c r="X552" s="28"/>
      <c r="Y552" s="28"/>
      <c r="Z552" s="28"/>
    </row>
    <row r="553" spans="2:26" x14ac:dyDescent="0.2">
      <c r="B553" s="28"/>
      <c r="C553" s="28"/>
      <c r="D553" s="28"/>
      <c r="E553" s="28"/>
      <c r="F553" s="28"/>
      <c r="G553" s="28"/>
      <c r="H553" s="28"/>
      <c r="I553" s="28"/>
      <c r="J553" s="28"/>
      <c r="K553" s="28"/>
      <c r="L553" s="28"/>
      <c r="M553" s="28"/>
      <c r="O553" s="28"/>
      <c r="P553" s="28"/>
      <c r="Q553" s="28"/>
      <c r="R553" s="28"/>
      <c r="S553" s="28"/>
      <c r="T553" s="28"/>
      <c r="U553" s="28"/>
      <c r="V553" s="28"/>
      <c r="W553" s="28"/>
      <c r="X553" s="28"/>
      <c r="Y553" s="28"/>
      <c r="Z553" s="28"/>
    </row>
    <row r="554" spans="2:26" x14ac:dyDescent="0.2">
      <c r="B554" s="28"/>
      <c r="C554" s="28"/>
      <c r="D554" s="28"/>
      <c r="E554" s="28"/>
      <c r="F554" s="28"/>
      <c r="G554" s="28"/>
      <c r="H554" s="28"/>
      <c r="I554" s="28"/>
      <c r="J554" s="28"/>
      <c r="K554" s="28"/>
      <c r="L554" s="28"/>
      <c r="M554" s="28"/>
      <c r="O554" s="28"/>
      <c r="P554" s="28"/>
      <c r="Q554" s="28"/>
      <c r="R554" s="28"/>
      <c r="S554" s="28"/>
      <c r="T554" s="28"/>
      <c r="U554" s="28"/>
      <c r="V554" s="28"/>
      <c r="W554" s="28"/>
      <c r="X554" s="28"/>
      <c r="Y554" s="28"/>
      <c r="Z554" s="28"/>
    </row>
    <row r="555" spans="2:26" x14ac:dyDescent="0.2">
      <c r="B555" s="28"/>
      <c r="C555" s="28"/>
      <c r="D555" s="28"/>
      <c r="E555" s="28"/>
      <c r="F555" s="28"/>
      <c r="G555" s="28"/>
      <c r="H555" s="28"/>
      <c r="I555" s="28"/>
      <c r="J555" s="28"/>
      <c r="K555" s="28"/>
      <c r="L555" s="28"/>
      <c r="M555" s="28"/>
      <c r="O555" s="28"/>
      <c r="P555" s="28"/>
      <c r="Q555" s="28"/>
      <c r="R555" s="28"/>
      <c r="S555" s="28"/>
      <c r="T555" s="28"/>
      <c r="U555" s="28"/>
      <c r="V555" s="28"/>
      <c r="W555" s="28"/>
      <c r="X555" s="28"/>
      <c r="Y555" s="28"/>
      <c r="Z555" s="28"/>
    </row>
    <row r="556" spans="2:26" x14ac:dyDescent="0.2">
      <c r="B556" s="28"/>
      <c r="C556" s="28"/>
      <c r="D556" s="28"/>
      <c r="E556" s="28"/>
      <c r="F556" s="28"/>
      <c r="G556" s="28"/>
      <c r="H556" s="28"/>
      <c r="I556" s="28"/>
      <c r="J556" s="28"/>
      <c r="K556" s="28"/>
      <c r="L556" s="28"/>
      <c r="M556" s="28"/>
      <c r="O556" s="28"/>
      <c r="P556" s="28"/>
      <c r="Q556" s="28"/>
      <c r="R556" s="28"/>
      <c r="S556" s="28"/>
      <c r="T556" s="28"/>
      <c r="U556" s="28"/>
      <c r="V556" s="28"/>
      <c r="W556" s="28"/>
      <c r="X556" s="28"/>
      <c r="Y556" s="28"/>
      <c r="Z556" s="28"/>
    </row>
    <row r="557" spans="2:26" x14ac:dyDescent="0.2">
      <c r="B557" s="28"/>
      <c r="C557" s="28"/>
      <c r="D557" s="28"/>
      <c r="E557" s="28"/>
      <c r="F557" s="28"/>
      <c r="G557" s="28"/>
      <c r="H557" s="28"/>
      <c r="I557" s="28"/>
      <c r="J557" s="28"/>
      <c r="K557" s="28"/>
      <c r="L557" s="28"/>
      <c r="M557" s="28"/>
      <c r="O557" s="28"/>
      <c r="P557" s="28"/>
      <c r="Q557" s="28"/>
      <c r="R557" s="28"/>
      <c r="S557" s="28"/>
      <c r="T557" s="28"/>
      <c r="U557" s="28"/>
      <c r="V557" s="28"/>
      <c r="W557" s="28"/>
      <c r="X557" s="28"/>
      <c r="Y557" s="28"/>
      <c r="Z557" s="28"/>
    </row>
    <row r="558" spans="2:26" x14ac:dyDescent="0.2">
      <c r="B558" s="28"/>
      <c r="C558" s="28"/>
      <c r="D558" s="28"/>
      <c r="E558" s="28"/>
      <c r="F558" s="28"/>
      <c r="G558" s="28"/>
      <c r="H558" s="28"/>
      <c r="I558" s="28"/>
      <c r="J558" s="28"/>
      <c r="K558" s="28"/>
      <c r="L558" s="28"/>
      <c r="M558" s="28"/>
      <c r="O558" s="28"/>
      <c r="P558" s="28"/>
      <c r="Q558" s="28"/>
      <c r="R558" s="28"/>
      <c r="S558" s="28"/>
      <c r="T558" s="28"/>
      <c r="U558" s="28"/>
      <c r="V558" s="28"/>
      <c r="W558" s="28"/>
      <c r="X558" s="28"/>
      <c r="Y558" s="28"/>
      <c r="Z558" s="28"/>
    </row>
    <row r="559" spans="2:26" x14ac:dyDescent="0.2">
      <c r="B559" s="28"/>
      <c r="C559" s="28"/>
      <c r="D559" s="28"/>
      <c r="E559" s="28"/>
      <c r="F559" s="28"/>
      <c r="G559" s="28"/>
      <c r="H559" s="28"/>
      <c r="I559" s="28"/>
      <c r="J559" s="28"/>
      <c r="K559" s="28"/>
      <c r="L559" s="28"/>
      <c r="M559" s="28"/>
      <c r="O559" s="28"/>
      <c r="P559" s="28"/>
      <c r="Q559" s="28"/>
      <c r="R559" s="28"/>
      <c r="S559" s="28"/>
      <c r="T559" s="28"/>
      <c r="U559" s="28"/>
      <c r="V559" s="28"/>
      <c r="W559" s="28"/>
      <c r="X559" s="28"/>
      <c r="Y559" s="28"/>
      <c r="Z559" s="28"/>
    </row>
    <row r="560" spans="2:26" x14ac:dyDescent="0.2">
      <c r="B560" s="28"/>
      <c r="C560" s="28"/>
      <c r="D560" s="28"/>
      <c r="E560" s="28"/>
      <c r="F560" s="28"/>
      <c r="G560" s="28"/>
      <c r="H560" s="28"/>
      <c r="I560" s="28"/>
      <c r="J560" s="28"/>
      <c r="K560" s="28"/>
      <c r="L560" s="28"/>
      <c r="M560" s="28"/>
      <c r="O560" s="28"/>
      <c r="P560" s="28"/>
      <c r="Q560" s="28"/>
      <c r="R560" s="28"/>
      <c r="S560" s="28"/>
      <c r="T560" s="28"/>
      <c r="U560" s="28"/>
      <c r="V560" s="28"/>
      <c r="W560" s="28"/>
      <c r="X560" s="28"/>
      <c r="Y560" s="28"/>
      <c r="Z560" s="28"/>
    </row>
    <row r="561" spans="2:26" x14ac:dyDescent="0.2">
      <c r="B561" s="28"/>
      <c r="C561" s="28"/>
      <c r="D561" s="28"/>
      <c r="E561" s="28"/>
      <c r="F561" s="28"/>
      <c r="G561" s="28"/>
      <c r="H561" s="28"/>
      <c r="I561" s="28"/>
      <c r="J561" s="28"/>
      <c r="K561" s="28"/>
      <c r="L561" s="28"/>
      <c r="M561" s="28"/>
      <c r="O561" s="28"/>
      <c r="P561" s="28"/>
      <c r="Q561" s="28"/>
      <c r="R561" s="28"/>
      <c r="S561" s="28"/>
      <c r="T561" s="28"/>
      <c r="U561" s="28"/>
      <c r="V561" s="28"/>
      <c r="W561" s="28"/>
      <c r="X561" s="28"/>
      <c r="Y561" s="28"/>
      <c r="Z561" s="28"/>
    </row>
    <row r="562" spans="2:26" x14ac:dyDescent="0.2">
      <c r="B562" s="28"/>
      <c r="C562" s="28"/>
      <c r="D562" s="28"/>
      <c r="E562" s="28"/>
      <c r="F562" s="28"/>
      <c r="G562" s="28"/>
      <c r="H562" s="28"/>
      <c r="I562" s="28"/>
      <c r="J562" s="28"/>
      <c r="K562" s="28"/>
      <c r="L562" s="28"/>
      <c r="M562" s="28"/>
      <c r="O562" s="28"/>
      <c r="P562" s="28"/>
      <c r="Q562" s="28"/>
      <c r="R562" s="28"/>
      <c r="S562" s="28"/>
      <c r="T562" s="28"/>
      <c r="U562" s="28"/>
      <c r="V562" s="28"/>
      <c r="W562" s="28"/>
      <c r="X562" s="28"/>
      <c r="Y562" s="28"/>
      <c r="Z562" s="28"/>
    </row>
    <row r="563" spans="2:26" x14ac:dyDescent="0.2">
      <c r="B563" s="28"/>
      <c r="C563" s="28"/>
      <c r="D563" s="28"/>
      <c r="E563" s="28"/>
      <c r="F563" s="28"/>
      <c r="G563" s="28"/>
      <c r="H563" s="28"/>
      <c r="I563" s="28"/>
      <c r="J563" s="28"/>
      <c r="K563" s="28"/>
      <c r="L563" s="28"/>
      <c r="M563" s="28"/>
      <c r="O563" s="28"/>
      <c r="P563" s="28"/>
      <c r="Q563" s="28"/>
      <c r="R563" s="28"/>
      <c r="S563" s="28"/>
      <c r="T563" s="28"/>
      <c r="U563" s="28"/>
      <c r="V563" s="28"/>
      <c r="W563" s="28"/>
      <c r="X563" s="28"/>
      <c r="Y563" s="28"/>
      <c r="Z563" s="28"/>
    </row>
    <row r="564" spans="2:26" x14ac:dyDescent="0.2">
      <c r="B564" s="28"/>
      <c r="C564" s="28"/>
      <c r="D564" s="28"/>
      <c r="E564" s="28"/>
      <c r="F564" s="28"/>
      <c r="G564" s="28"/>
      <c r="H564" s="28"/>
      <c r="I564" s="28"/>
      <c r="J564" s="28"/>
      <c r="K564" s="28"/>
      <c r="L564" s="28"/>
      <c r="M564" s="28"/>
      <c r="O564" s="28"/>
      <c r="P564" s="28"/>
      <c r="Q564" s="28"/>
      <c r="R564" s="28"/>
      <c r="S564" s="28"/>
      <c r="T564" s="28"/>
      <c r="U564" s="28"/>
      <c r="V564" s="28"/>
      <c r="W564" s="28"/>
      <c r="X564" s="28"/>
      <c r="Y564" s="28"/>
      <c r="Z564" s="28"/>
    </row>
    <row r="565" spans="2:26" x14ac:dyDescent="0.2">
      <c r="B565" s="28"/>
      <c r="C565" s="28"/>
      <c r="D565" s="28"/>
      <c r="E565" s="28"/>
      <c r="F565" s="28"/>
      <c r="G565" s="28"/>
      <c r="H565" s="28"/>
      <c r="I565" s="28"/>
      <c r="J565" s="28"/>
      <c r="K565" s="28"/>
      <c r="L565" s="28"/>
      <c r="M565" s="28"/>
      <c r="O565" s="28"/>
      <c r="P565" s="28"/>
      <c r="Q565" s="28"/>
      <c r="R565" s="28"/>
      <c r="S565" s="28"/>
      <c r="T565" s="28"/>
      <c r="U565" s="28"/>
      <c r="V565" s="28"/>
      <c r="W565" s="28"/>
      <c r="X565" s="28"/>
      <c r="Y565" s="28"/>
      <c r="Z565" s="28"/>
    </row>
    <row r="566" spans="2:26" x14ac:dyDescent="0.2">
      <c r="B566" s="28"/>
      <c r="C566" s="28"/>
      <c r="D566" s="28"/>
      <c r="E566" s="28"/>
      <c r="F566" s="28"/>
      <c r="G566" s="28"/>
      <c r="H566" s="28"/>
      <c r="I566" s="28"/>
      <c r="J566" s="28"/>
      <c r="K566" s="28"/>
      <c r="L566" s="28"/>
      <c r="M566" s="28"/>
      <c r="O566" s="28"/>
      <c r="P566" s="28"/>
      <c r="Q566" s="28"/>
      <c r="R566" s="28"/>
      <c r="S566" s="28"/>
      <c r="T566" s="28"/>
      <c r="U566" s="28"/>
      <c r="V566" s="28"/>
      <c r="W566" s="28"/>
      <c r="X566" s="28"/>
      <c r="Y566" s="28"/>
      <c r="Z566" s="28"/>
    </row>
    <row r="567" spans="2:26" x14ac:dyDescent="0.2">
      <c r="B567" s="28"/>
      <c r="C567" s="28"/>
      <c r="D567" s="28"/>
      <c r="E567" s="28"/>
      <c r="F567" s="28"/>
      <c r="G567" s="28"/>
      <c r="H567" s="28"/>
      <c r="I567" s="28"/>
      <c r="J567" s="28"/>
      <c r="K567" s="28"/>
      <c r="L567" s="28"/>
      <c r="M567" s="28"/>
      <c r="O567" s="28"/>
      <c r="P567" s="28"/>
      <c r="Q567" s="28"/>
      <c r="R567" s="28"/>
      <c r="S567" s="28"/>
      <c r="T567" s="28"/>
      <c r="U567" s="28"/>
      <c r="V567" s="28"/>
      <c r="W567" s="28"/>
      <c r="X567" s="28"/>
      <c r="Y567" s="28"/>
      <c r="Z567" s="28"/>
    </row>
    <row r="568" spans="2:26" x14ac:dyDescent="0.2">
      <c r="B568" s="28"/>
      <c r="C568" s="28"/>
      <c r="D568" s="28"/>
      <c r="E568" s="28"/>
      <c r="F568" s="28"/>
      <c r="G568" s="28"/>
      <c r="H568" s="28"/>
      <c r="I568" s="28"/>
      <c r="J568" s="28"/>
      <c r="K568" s="28"/>
      <c r="L568" s="28"/>
      <c r="M568" s="28"/>
      <c r="O568" s="28"/>
      <c r="P568" s="28"/>
      <c r="Q568" s="28"/>
      <c r="R568" s="28"/>
      <c r="S568" s="28"/>
      <c r="T568" s="28"/>
      <c r="U568" s="28"/>
      <c r="V568" s="28"/>
      <c r="W568" s="28"/>
      <c r="X568" s="28"/>
      <c r="Y568" s="28"/>
      <c r="Z568" s="28"/>
    </row>
    <row r="569" spans="2:26" x14ac:dyDescent="0.2">
      <c r="B569" s="28"/>
      <c r="C569" s="28"/>
      <c r="D569" s="28"/>
      <c r="E569" s="28"/>
      <c r="F569" s="28"/>
      <c r="G569" s="28"/>
      <c r="H569" s="28"/>
      <c r="I569" s="28"/>
      <c r="J569" s="28"/>
      <c r="K569" s="28"/>
      <c r="L569" s="28"/>
      <c r="M569" s="28"/>
      <c r="O569" s="28"/>
      <c r="P569" s="28"/>
      <c r="Q569" s="28"/>
      <c r="R569" s="28"/>
      <c r="S569" s="28"/>
      <c r="T569" s="28"/>
      <c r="U569" s="28"/>
      <c r="V569" s="28"/>
      <c r="W569" s="28"/>
      <c r="X569" s="28"/>
      <c r="Y569" s="28"/>
      <c r="Z569" s="28"/>
    </row>
    <row r="570" spans="2:26" x14ac:dyDescent="0.2">
      <c r="B570" s="28"/>
      <c r="C570" s="28"/>
      <c r="D570" s="28"/>
      <c r="E570" s="28"/>
      <c r="F570" s="28"/>
      <c r="G570" s="28"/>
      <c r="H570" s="28"/>
      <c r="I570" s="28"/>
      <c r="J570" s="28"/>
      <c r="K570" s="28"/>
      <c r="L570" s="28"/>
      <c r="M570" s="28"/>
      <c r="O570" s="28"/>
      <c r="P570" s="28"/>
      <c r="Q570" s="28"/>
      <c r="R570" s="28"/>
      <c r="S570" s="28"/>
      <c r="T570" s="28"/>
      <c r="U570" s="28"/>
      <c r="V570" s="28"/>
      <c r="W570" s="28"/>
      <c r="X570" s="28"/>
      <c r="Y570" s="28"/>
      <c r="Z570" s="28"/>
    </row>
    <row r="571" spans="2:26" x14ac:dyDescent="0.2">
      <c r="B571" s="28"/>
      <c r="C571" s="28"/>
      <c r="D571" s="28"/>
      <c r="E571" s="28"/>
      <c r="F571" s="28"/>
      <c r="G571" s="28"/>
      <c r="H571" s="28"/>
      <c r="I571" s="28"/>
      <c r="J571" s="28"/>
      <c r="K571" s="28"/>
      <c r="L571" s="28"/>
      <c r="M571" s="28"/>
      <c r="O571" s="28"/>
      <c r="P571" s="28"/>
      <c r="Q571" s="28"/>
      <c r="R571" s="28"/>
      <c r="S571" s="28"/>
      <c r="T571" s="28"/>
      <c r="U571" s="28"/>
      <c r="V571" s="28"/>
      <c r="W571" s="28"/>
      <c r="X571" s="28"/>
      <c r="Y571" s="28"/>
      <c r="Z571" s="28"/>
    </row>
    <row r="572" spans="2:26" x14ac:dyDescent="0.2">
      <c r="B572" s="28"/>
      <c r="C572" s="28"/>
      <c r="D572" s="28"/>
      <c r="E572" s="28"/>
      <c r="F572" s="28"/>
      <c r="G572" s="28"/>
      <c r="H572" s="28"/>
      <c r="I572" s="28"/>
      <c r="J572" s="28"/>
      <c r="K572" s="28"/>
      <c r="L572" s="28"/>
      <c r="M572" s="28"/>
      <c r="O572" s="28"/>
      <c r="P572" s="28"/>
      <c r="Q572" s="28"/>
      <c r="R572" s="28"/>
      <c r="S572" s="28"/>
      <c r="T572" s="28"/>
      <c r="U572" s="28"/>
      <c r="V572" s="28"/>
      <c r="W572" s="28"/>
      <c r="X572" s="28"/>
      <c r="Y572" s="28"/>
      <c r="Z572" s="28"/>
    </row>
    <row r="573" spans="2:26" x14ac:dyDescent="0.2">
      <c r="B573" s="28"/>
      <c r="C573" s="28"/>
      <c r="D573" s="28"/>
      <c r="E573" s="28"/>
      <c r="F573" s="28"/>
      <c r="G573" s="28"/>
      <c r="H573" s="28"/>
      <c r="I573" s="28"/>
      <c r="J573" s="28"/>
      <c r="K573" s="28"/>
      <c r="L573" s="28"/>
      <c r="M573" s="28"/>
      <c r="O573" s="28"/>
      <c r="P573" s="28"/>
      <c r="Q573" s="28"/>
      <c r="R573" s="28"/>
      <c r="S573" s="28"/>
      <c r="T573" s="28"/>
      <c r="U573" s="28"/>
      <c r="V573" s="28"/>
      <c r="W573" s="28"/>
      <c r="X573" s="28"/>
      <c r="Y573" s="28"/>
      <c r="Z573" s="28"/>
    </row>
    <row r="574" spans="2:26" x14ac:dyDescent="0.2">
      <c r="B574" s="28"/>
      <c r="C574" s="28"/>
      <c r="D574" s="28"/>
      <c r="E574" s="28"/>
      <c r="F574" s="28"/>
      <c r="G574" s="28"/>
      <c r="H574" s="28"/>
      <c r="I574" s="28"/>
      <c r="J574" s="28"/>
      <c r="K574" s="28"/>
      <c r="L574" s="28"/>
      <c r="M574" s="28"/>
      <c r="O574" s="28"/>
      <c r="P574" s="28"/>
      <c r="Q574" s="28"/>
      <c r="R574" s="28"/>
      <c r="S574" s="28"/>
      <c r="T574" s="28"/>
      <c r="U574" s="28"/>
      <c r="V574" s="28"/>
      <c r="W574" s="28"/>
      <c r="X574" s="28"/>
      <c r="Y574" s="28"/>
      <c r="Z574" s="28"/>
    </row>
    <row r="575" spans="2:26" x14ac:dyDescent="0.2">
      <c r="B575" s="28"/>
      <c r="C575" s="28"/>
      <c r="D575" s="28"/>
      <c r="E575" s="28"/>
      <c r="F575" s="28"/>
      <c r="G575" s="28"/>
      <c r="H575" s="28"/>
      <c r="I575" s="28"/>
      <c r="J575" s="28"/>
      <c r="K575" s="28"/>
      <c r="L575" s="28"/>
      <c r="M575" s="28"/>
      <c r="O575" s="28"/>
      <c r="P575" s="28"/>
      <c r="Q575" s="28"/>
      <c r="R575" s="28"/>
      <c r="S575" s="28"/>
      <c r="T575" s="28"/>
      <c r="U575" s="28"/>
      <c r="V575" s="28"/>
      <c r="W575" s="28"/>
      <c r="X575" s="28"/>
      <c r="Y575" s="28"/>
      <c r="Z575" s="28"/>
    </row>
    <row r="576" spans="2:26" x14ac:dyDescent="0.2">
      <c r="B576" s="28"/>
      <c r="C576" s="28"/>
      <c r="D576" s="28"/>
      <c r="E576" s="28"/>
      <c r="F576" s="28"/>
      <c r="G576" s="28"/>
      <c r="H576" s="28"/>
      <c r="I576" s="28"/>
      <c r="J576" s="28"/>
      <c r="K576" s="28"/>
      <c r="L576" s="28"/>
      <c r="M576" s="28"/>
      <c r="O576" s="28"/>
      <c r="P576" s="28"/>
      <c r="Q576" s="28"/>
      <c r="R576" s="28"/>
      <c r="S576" s="28"/>
      <c r="T576" s="28"/>
      <c r="U576" s="28"/>
      <c r="V576" s="28"/>
      <c r="W576" s="28"/>
      <c r="X576" s="28"/>
      <c r="Y576" s="28"/>
      <c r="Z576" s="28"/>
    </row>
    <row r="577" spans="2:26" x14ac:dyDescent="0.2">
      <c r="B577" s="28"/>
      <c r="C577" s="28"/>
      <c r="D577" s="28"/>
      <c r="E577" s="28"/>
      <c r="F577" s="28"/>
      <c r="G577" s="28"/>
      <c r="H577" s="28"/>
      <c r="I577" s="28"/>
      <c r="J577" s="28"/>
      <c r="K577" s="28"/>
      <c r="L577" s="28"/>
      <c r="M577" s="28"/>
      <c r="O577" s="28"/>
      <c r="P577" s="28"/>
      <c r="Q577" s="28"/>
      <c r="R577" s="28"/>
      <c r="S577" s="28"/>
      <c r="T577" s="28"/>
      <c r="U577" s="28"/>
      <c r="V577" s="28"/>
      <c r="W577" s="28"/>
      <c r="X577" s="28"/>
      <c r="Y577" s="28"/>
      <c r="Z577" s="28"/>
    </row>
    <row r="578" spans="2:26" x14ac:dyDescent="0.2">
      <c r="B578" s="28"/>
      <c r="C578" s="28"/>
      <c r="D578" s="28"/>
      <c r="E578" s="28"/>
      <c r="F578" s="28"/>
      <c r="G578" s="28"/>
      <c r="H578" s="28"/>
      <c r="I578" s="28"/>
      <c r="J578" s="28"/>
      <c r="K578" s="28"/>
      <c r="L578" s="28"/>
      <c r="M578" s="28"/>
      <c r="O578" s="28"/>
      <c r="P578" s="28"/>
      <c r="Q578" s="28"/>
      <c r="R578" s="28"/>
      <c r="S578" s="28"/>
      <c r="T578" s="28"/>
      <c r="U578" s="28"/>
      <c r="V578" s="28"/>
      <c r="W578" s="28"/>
      <c r="X578" s="28"/>
      <c r="Y578" s="28"/>
      <c r="Z578" s="28"/>
    </row>
    <row r="579" spans="2:26" x14ac:dyDescent="0.2">
      <c r="B579" s="28"/>
      <c r="C579" s="28"/>
      <c r="D579" s="28"/>
      <c r="E579" s="28"/>
      <c r="F579" s="28"/>
      <c r="G579" s="28"/>
      <c r="H579" s="28"/>
      <c r="I579" s="28"/>
      <c r="J579" s="28"/>
      <c r="K579" s="28"/>
      <c r="L579" s="28"/>
      <c r="M579" s="28"/>
      <c r="O579" s="28"/>
      <c r="P579" s="28"/>
      <c r="Q579" s="28"/>
      <c r="R579" s="28"/>
      <c r="S579" s="28"/>
      <c r="T579" s="28"/>
      <c r="U579" s="28"/>
      <c r="V579" s="28"/>
      <c r="W579" s="28"/>
      <c r="X579" s="28"/>
      <c r="Y579" s="28"/>
      <c r="Z579" s="28"/>
    </row>
    <row r="580" spans="2:26" x14ac:dyDescent="0.2">
      <c r="B580" s="28"/>
      <c r="C580" s="28"/>
      <c r="D580" s="28"/>
      <c r="E580" s="28"/>
      <c r="F580" s="28"/>
      <c r="G580" s="28"/>
      <c r="H580" s="28"/>
      <c r="I580" s="28"/>
      <c r="J580" s="28"/>
      <c r="K580" s="28"/>
      <c r="L580" s="28"/>
      <c r="M580" s="28"/>
      <c r="O580" s="28"/>
      <c r="P580" s="28"/>
      <c r="Q580" s="28"/>
      <c r="R580" s="28"/>
      <c r="S580" s="28"/>
      <c r="T580" s="28"/>
      <c r="U580" s="28"/>
      <c r="V580" s="28"/>
      <c r="W580" s="28"/>
      <c r="X580" s="28"/>
      <c r="Y580" s="28"/>
      <c r="Z580" s="28"/>
    </row>
    <row r="581" spans="2:26" x14ac:dyDescent="0.2">
      <c r="B581" s="28"/>
      <c r="C581" s="28"/>
      <c r="D581" s="28"/>
      <c r="E581" s="28"/>
      <c r="F581" s="28"/>
      <c r="G581" s="28"/>
      <c r="H581" s="28"/>
      <c r="I581" s="28"/>
      <c r="J581" s="28"/>
      <c r="K581" s="28"/>
      <c r="L581" s="28"/>
      <c r="M581" s="28"/>
      <c r="O581" s="28"/>
      <c r="P581" s="28"/>
      <c r="Q581" s="28"/>
      <c r="R581" s="28"/>
      <c r="S581" s="28"/>
      <c r="T581" s="28"/>
      <c r="U581" s="28"/>
      <c r="V581" s="28"/>
      <c r="W581" s="28"/>
      <c r="X581" s="28"/>
      <c r="Y581" s="28"/>
      <c r="Z581" s="28"/>
    </row>
    <row r="582" spans="2:26" x14ac:dyDescent="0.2">
      <c r="B582" s="28"/>
      <c r="C582" s="28"/>
      <c r="D582" s="28"/>
      <c r="E582" s="28"/>
      <c r="F582" s="28"/>
      <c r="G582" s="28"/>
      <c r="H582" s="28"/>
      <c r="I582" s="28"/>
      <c r="J582" s="28"/>
      <c r="K582" s="28"/>
      <c r="L582" s="28"/>
      <c r="M582" s="28"/>
      <c r="O582" s="28"/>
      <c r="P582" s="28"/>
      <c r="Q582" s="28"/>
      <c r="R582" s="28"/>
      <c r="S582" s="28"/>
      <c r="T582" s="28"/>
      <c r="U582" s="28"/>
      <c r="V582" s="28"/>
      <c r="W582" s="28"/>
      <c r="X582" s="28"/>
      <c r="Y582" s="28"/>
      <c r="Z582" s="28"/>
    </row>
    <row r="583" spans="2:26" x14ac:dyDescent="0.2">
      <c r="B583" s="28"/>
      <c r="C583" s="28"/>
      <c r="D583" s="28"/>
      <c r="E583" s="28"/>
      <c r="F583" s="28"/>
      <c r="G583" s="28"/>
      <c r="H583" s="28"/>
      <c r="I583" s="28"/>
      <c r="J583" s="28"/>
      <c r="K583" s="28"/>
      <c r="L583" s="28"/>
      <c r="M583" s="28"/>
      <c r="O583" s="28"/>
      <c r="P583" s="28"/>
      <c r="Q583" s="28"/>
      <c r="R583" s="28"/>
      <c r="S583" s="28"/>
      <c r="T583" s="28"/>
      <c r="U583" s="28"/>
      <c r="V583" s="28"/>
      <c r="W583" s="28"/>
      <c r="X583" s="28"/>
      <c r="Y583" s="28"/>
      <c r="Z583" s="28"/>
    </row>
    <row r="584" spans="2:26" x14ac:dyDescent="0.2">
      <c r="B584" s="28"/>
      <c r="C584" s="28"/>
      <c r="D584" s="28"/>
      <c r="E584" s="28"/>
      <c r="F584" s="28"/>
      <c r="G584" s="28"/>
      <c r="H584" s="28"/>
      <c r="I584" s="28"/>
      <c r="J584" s="28"/>
      <c r="K584" s="28"/>
      <c r="L584" s="28"/>
      <c r="M584" s="28"/>
      <c r="O584" s="28"/>
      <c r="P584" s="28"/>
      <c r="Q584" s="28"/>
      <c r="R584" s="28"/>
      <c r="S584" s="28"/>
      <c r="T584" s="28"/>
      <c r="U584" s="28"/>
      <c r="V584" s="28"/>
      <c r="W584" s="28"/>
      <c r="X584" s="28"/>
      <c r="Y584" s="28"/>
      <c r="Z584" s="28"/>
    </row>
    <row r="585" spans="2:26" x14ac:dyDescent="0.2">
      <c r="B585" s="28"/>
      <c r="C585" s="28"/>
      <c r="D585" s="28"/>
      <c r="E585" s="28"/>
      <c r="F585" s="28"/>
      <c r="G585" s="28"/>
      <c r="H585" s="28"/>
      <c r="I585" s="28"/>
      <c r="J585" s="28"/>
      <c r="K585" s="28"/>
      <c r="L585" s="28"/>
      <c r="M585" s="28"/>
      <c r="O585" s="28"/>
      <c r="P585" s="28"/>
      <c r="Q585" s="28"/>
      <c r="R585" s="28"/>
      <c r="S585" s="28"/>
      <c r="T585" s="28"/>
      <c r="U585" s="28"/>
      <c r="V585" s="28"/>
      <c r="W585" s="28"/>
      <c r="X585" s="28"/>
      <c r="Y585" s="28"/>
      <c r="Z585" s="28"/>
    </row>
    <row r="586" spans="2:26" x14ac:dyDescent="0.2">
      <c r="B586" s="28"/>
      <c r="C586" s="28"/>
      <c r="D586" s="28"/>
      <c r="E586" s="28"/>
      <c r="F586" s="28"/>
      <c r="G586" s="28"/>
      <c r="H586" s="28"/>
      <c r="I586" s="28"/>
      <c r="J586" s="28"/>
      <c r="K586" s="28"/>
      <c r="L586" s="28"/>
      <c r="M586" s="28"/>
      <c r="O586" s="28"/>
      <c r="P586" s="28"/>
      <c r="Q586" s="28"/>
      <c r="R586" s="28"/>
      <c r="S586" s="28"/>
      <c r="T586" s="28"/>
      <c r="U586" s="28"/>
      <c r="V586" s="28"/>
      <c r="W586" s="28"/>
      <c r="X586" s="28"/>
      <c r="Y586" s="28"/>
      <c r="Z586" s="28"/>
    </row>
    <row r="587" spans="2:26" x14ac:dyDescent="0.2">
      <c r="B587" s="28"/>
      <c r="C587" s="28"/>
      <c r="D587" s="28"/>
      <c r="E587" s="28"/>
      <c r="F587" s="28"/>
      <c r="G587" s="28"/>
      <c r="H587" s="28"/>
      <c r="I587" s="28"/>
      <c r="J587" s="28"/>
      <c r="K587" s="28"/>
      <c r="L587" s="28"/>
      <c r="M587" s="28"/>
      <c r="O587" s="28"/>
      <c r="P587" s="28"/>
      <c r="Q587" s="28"/>
      <c r="R587" s="28"/>
      <c r="S587" s="28"/>
      <c r="T587" s="28"/>
      <c r="U587" s="28"/>
      <c r="V587" s="28"/>
      <c r="W587" s="28"/>
      <c r="X587" s="28"/>
      <c r="Y587" s="28"/>
      <c r="Z587" s="28"/>
    </row>
    <row r="588" spans="2:26" x14ac:dyDescent="0.2">
      <c r="B588" s="28"/>
      <c r="C588" s="28"/>
      <c r="D588" s="28"/>
      <c r="E588" s="28"/>
      <c r="F588" s="28"/>
      <c r="G588" s="28"/>
      <c r="H588" s="28"/>
      <c r="I588" s="28"/>
      <c r="J588" s="28"/>
      <c r="K588" s="28"/>
      <c r="L588" s="28"/>
      <c r="M588" s="28"/>
      <c r="O588" s="28"/>
      <c r="P588" s="28"/>
      <c r="Q588" s="28"/>
      <c r="R588" s="28"/>
      <c r="S588" s="28"/>
      <c r="T588" s="28"/>
      <c r="U588" s="28"/>
      <c r="V588" s="28"/>
      <c r="W588" s="28"/>
      <c r="X588" s="28"/>
      <c r="Y588" s="28"/>
      <c r="Z588" s="28"/>
    </row>
    <row r="589" spans="2:26" x14ac:dyDescent="0.2">
      <c r="B589" s="28"/>
      <c r="C589" s="28"/>
      <c r="D589" s="28"/>
      <c r="E589" s="28"/>
      <c r="F589" s="28"/>
      <c r="G589" s="28"/>
      <c r="H589" s="28"/>
      <c r="I589" s="28"/>
      <c r="J589" s="28"/>
      <c r="K589" s="28"/>
      <c r="L589" s="28"/>
      <c r="M589" s="28"/>
      <c r="O589" s="28"/>
      <c r="P589" s="28"/>
      <c r="Q589" s="28"/>
      <c r="R589" s="28"/>
      <c r="S589" s="28"/>
      <c r="T589" s="28"/>
      <c r="U589" s="28"/>
      <c r="V589" s="28"/>
      <c r="W589" s="28"/>
      <c r="X589" s="28"/>
      <c r="Y589" s="28"/>
      <c r="Z589" s="28"/>
    </row>
    <row r="590" spans="2:26" x14ac:dyDescent="0.2">
      <c r="B590" s="28"/>
      <c r="C590" s="28"/>
      <c r="D590" s="28"/>
      <c r="E590" s="28"/>
      <c r="F590" s="28"/>
      <c r="G590" s="28"/>
      <c r="H590" s="28"/>
      <c r="I590" s="28"/>
      <c r="J590" s="28"/>
      <c r="K590" s="28"/>
      <c r="L590" s="28"/>
      <c r="M590" s="28"/>
      <c r="O590" s="28"/>
      <c r="P590" s="28"/>
      <c r="Q590" s="28"/>
      <c r="R590" s="28"/>
      <c r="S590" s="28"/>
      <c r="T590" s="28"/>
      <c r="U590" s="28"/>
      <c r="V590" s="28"/>
      <c r="W590" s="28"/>
      <c r="X590" s="28"/>
      <c r="Y590" s="28"/>
      <c r="Z590" s="28"/>
    </row>
    <row r="591" spans="2:26" x14ac:dyDescent="0.2">
      <c r="B591" s="28"/>
      <c r="C591" s="28"/>
      <c r="D591" s="28"/>
      <c r="E591" s="28"/>
      <c r="F591" s="28"/>
      <c r="G591" s="28"/>
      <c r="H591" s="28"/>
      <c r="I591" s="28"/>
      <c r="J591" s="28"/>
      <c r="K591" s="28"/>
      <c r="L591" s="28"/>
      <c r="M591" s="28"/>
      <c r="O591" s="28"/>
      <c r="P591" s="28"/>
      <c r="Q591" s="28"/>
      <c r="R591" s="28"/>
      <c r="S591" s="28"/>
      <c r="T591" s="28"/>
      <c r="U591" s="28"/>
      <c r="V591" s="28"/>
      <c r="W591" s="28"/>
      <c r="X591" s="28"/>
      <c r="Y591" s="28"/>
      <c r="Z591" s="28"/>
    </row>
    <row r="592" spans="2:26" x14ac:dyDescent="0.2">
      <c r="B592" s="28"/>
      <c r="C592" s="28"/>
      <c r="D592" s="28"/>
      <c r="E592" s="28"/>
      <c r="F592" s="28"/>
      <c r="G592" s="28"/>
      <c r="H592" s="28"/>
      <c r="I592" s="28"/>
      <c r="J592" s="28"/>
      <c r="K592" s="28"/>
      <c r="L592" s="28"/>
      <c r="M592" s="28"/>
      <c r="O592" s="28"/>
      <c r="P592" s="28"/>
      <c r="Q592" s="28"/>
      <c r="R592" s="28"/>
      <c r="S592" s="28"/>
      <c r="T592" s="28"/>
      <c r="U592" s="28"/>
      <c r="V592" s="28"/>
      <c r="W592" s="28"/>
      <c r="X592" s="28"/>
      <c r="Y592" s="28"/>
      <c r="Z592" s="28"/>
    </row>
    <row r="593" spans="2:26" x14ac:dyDescent="0.2">
      <c r="B593" s="28"/>
      <c r="C593" s="28"/>
      <c r="D593" s="28"/>
      <c r="E593" s="28"/>
      <c r="F593" s="28"/>
      <c r="G593" s="28"/>
      <c r="H593" s="28"/>
      <c r="I593" s="28"/>
      <c r="J593" s="28"/>
      <c r="K593" s="28"/>
      <c r="L593" s="28"/>
      <c r="M593" s="28"/>
      <c r="O593" s="28"/>
      <c r="P593" s="28"/>
      <c r="Q593" s="28"/>
      <c r="R593" s="28"/>
      <c r="S593" s="28"/>
      <c r="T593" s="28"/>
      <c r="U593" s="28"/>
      <c r="V593" s="28"/>
      <c r="W593" s="28"/>
      <c r="X593" s="28"/>
      <c r="Y593" s="28"/>
      <c r="Z593" s="28"/>
    </row>
    <row r="594" spans="2:26" x14ac:dyDescent="0.2">
      <c r="B594" s="28"/>
      <c r="C594" s="28"/>
      <c r="D594" s="28"/>
      <c r="E594" s="28"/>
      <c r="F594" s="28"/>
      <c r="G594" s="28"/>
      <c r="H594" s="28"/>
      <c r="I594" s="28"/>
      <c r="J594" s="28"/>
      <c r="K594" s="28"/>
      <c r="L594" s="28"/>
      <c r="M594" s="28"/>
      <c r="O594" s="28"/>
      <c r="P594" s="28"/>
      <c r="Q594" s="28"/>
      <c r="R594" s="28"/>
      <c r="S594" s="28"/>
      <c r="T594" s="28"/>
      <c r="U594" s="28"/>
      <c r="V594" s="28"/>
      <c r="W594" s="28"/>
      <c r="X594" s="28"/>
      <c r="Y594" s="28"/>
      <c r="Z594" s="28"/>
    </row>
    <row r="595" spans="2:26" x14ac:dyDescent="0.2">
      <c r="B595" s="28"/>
      <c r="C595" s="28"/>
      <c r="D595" s="28"/>
      <c r="E595" s="28"/>
      <c r="F595" s="28"/>
      <c r="G595" s="28"/>
      <c r="H595" s="28"/>
      <c r="I595" s="28"/>
      <c r="J595" s="28"/>
      <c r="K595" s="28"/>
      <c r="L595" s="28"/>
      <c r="M595" s="28"/>
      <c r="O595" s="28"/>
      <c r="P595" s="28"/>
      <c r="Q595" s="28"/>
      <c r="R595" s="28"/>
      <c r="S595" s="28"/>
      <c r="T595" s="28"/>
      <c r="U595" s="28"/>
      <c r="V595" s="28"/>
      <c r="W595" s="28"/>
      <c r="X595" s="28"/>
      <c r="Y595" s="28"/>
      <c r="Z595" s="28"/>
    </row>
    <row r="596" spans="2:26" x14ac:dyDescent="0.2">
      <c r="B596" s="28"/>
      <c r="C596" s="28"/>
      <c r="D596" s="28"/>
      <c r="E596" s="28"/>
      <c r="F596" s="28"/>
      <c r="G596" s="28"/>
      <c r="H596" s="28"/>
      <c r="I596" s="28"/>
      <c r="J596" s="28"/>
      <c r="K596" s="28"/>
      <c r="L596" s="28"/>
      <c r="M596" s="28"/>
      <c r="O596" s="28"/>
      <c r="P596" s="28"/>
      <c r="Q596" s="28"/>
      <c r="R596" s="28"/>
      <c r="S596" s="28"/>
      <c r="T596" s="28"/>
      <c r="U596" s="28"/>
      <c r="V596" s="28"/>
      <c r="W596" s="28"/>
      <c r="X596" s="28"/>
      <c r="Y596" s="28"/>
      <c r="Z596" s="28"/>
    </row>
    <row r="597" spans="2:26" x14ac:dyDescent="0.2">
      <c r="B597" s="28"/>
      <c r="C597" s="28"/>
      <c r="D597" s="28"/>
      <c r="E597" s="28"/>
      <c r="F597" s="28"/>
      <c r="G597" s="28"/>
      <c r="H597" s="28"/>
      <c r="I597" s="28"/>
      <c r="J597" s="28"/>
      <c r="K597" s="28"/>
      <c r="L597" s="28"/>
      <c r="M597" s="28"/>
      <c r="O597" s="28"/>
      <c r="P597" s="28"/>
      <c r="Q597" s="28"/>
      <c r="R597" s="28"/>
      <c r="S597" s="28"/>
      <c r="T597" s="28"/>
      <c r="U597" s="28"/>
      <c r="V597" s="28"/>
      <c r="W597" s="28"/>
      <c r="X597" s="28"/>
      <c r="Y597" s="28"/>
      <c r="Z597" s="28"/>
    </row>
    <row r="598" spans="2:26" x14ac:dyDescent="0.2">
      <c r="B598" s="28"/>
      <c r="C598" s="28"/>
      <c r="D598" s="28"/>
      <c r="E598" s="28"/>
      <c r="F598" s="28"/>
      <c r="G598" s="28"/>
      <c r="H598" s="28"/>
      <c r="I598" s="28"/>
      <c r="J598" s="28"/>
      <c r="K598" s="28"/>
      <c r="L598" s="28"/>
      <c r="M598" s="28"/>
      <c r="O598" s="28"/>
      <c r="P598" s="28"/>
      <c r="Q598" s="28"/>
      <c r="R598" s="28"/>
      <c r="S598" s="28"/>
      <c r="T598" s="28"/>
      <c r="U598" s="28"/>
      <c r="V598" s="28"/>
      <c r="W598" s="28"/>
      <c r="X598" s="28"/>
      <c r="Y598" s="28"/>
      <c r="Z598" s="28"/>
    </row>
    <row r="599" spans="2:26" x14ac:dyDescent="0.2">
      <c r="B599" s="28"/>
      <c r="C599" s="28"/>
      <c r="D599" s="28"/>
      <c r="E599" s="28"/>
      <c r="F599" s="28"/>
      <c r="G599" s="28"/>
      <c r="H599" s="28"/>
      <c r="I599" s="28"/>
      <c r="J599" s="28"/>
      <c r="K599" s="28"/>
      <c r="L599" s="28"/>
      <c r="M599" s="28"/>
      <c r="O599" s="28"/>
      <c r="P599" s="28"/>
      <c r="Q599" s="28"/>
      <c r="R599" s="28"/>
      <c r="S599" s="28"/>
      <c r="T599" s="28"/>
      <c r="U599" s="28"/>
      <c r="V599" s="28"/>
      <c r="W599" s="28"/>
      <c r="X599" s="28"/>
      <c r="Y599" s="28"/>
      <c r="Z599" s="28"/>
    </row>
    <row r="600" spans="2:26" x14ac:dyDescent="0.2">
      <c r="B600" s="28"/>
      <c r="C600" s="28"/>
      <c r="D600" s="28"/>
      <c r="E600" s="28"/>
      <c r="F600" s="28"/>
      <c r="G600" s="28"/>
      <c r="H600" s="28"/>
      <c r="I600" s="28"/>
      <c r="J600" s="28"/>
      <c r="K600" s="28"/>
      <c r="L600" s="28"/>
      <c r="M600" s="28"/>
      <c r="O600" s="28"/>
      <c r="P600" s="28"/>
      <c r="Q600" s="28"/>
      <c r="R600" s="28"/>
      <c r="S600" s="28"/>
      <c r="T600" s="28"/>
      <c r="U600" s="28"/>
      <c r="V600" s="28"/>
      <c r="W600" s="28"/>
      <c r="X600" s="28"/>
      <c r="Y600" s="28"/>
      <c r="Z600" s="28"/>
    </row>
    <row r="601" spans="2:26" x14ac:dyDescent="0.2">
      <c r="B601" s="28"/>
      <c r="C601" s="28"/>
      <c r="D601" s="28"/>
      <c r="E601" s="28"/>
      <c r="F601" s="28"/>
      <c r="G601" s="28"/>
      <c r="H601" s="28"/>
      <c r="I601" s="28"/>
      <c r="J601" s="28"/>
      <c r="K601" s="28"/>
      <c r="L601" s="28"/>
      <c r="M601" s="28"/>
      <c r="O601" s="28"/>
      <c r="P601" s="28"/>
      <c r="Q601" s="28"/>
      <c r="R601" s="28"/>
      <c r="S601" s="28"/>
      <c r="T601" s="28"/>
      <c r="U601" s="28"/>
      <c r="V601" s="28"/>
      <c r="W601" s="28"/>
      <c r="X601" s="28"/>
      <c r="Y601" s="28"/>
      <c r="Z601" s="28"/>
    </row>
    <row r="602" spans="2:26" x14ac:dyDescent="0.2">
      <c r="B602" s="28"/>
      <c r="C602" s="28"/>
      <c r="D602" s="28"/>
      <c r="E602" s="28"/>
      <c r="F602" s="28"/>
      <c r="G602" s="28"/>
      <c r="H602" s="28"/>
      <c r="I602" s="28"/>
      <c r="J602" s="28"/>
      <c r="K602" s="28"/>
      <c r="L602" s="28"/>
      <c r="M602" s="28"/>
      <c r="O602" s="28"/>
      <c r="P602" s="28"/>
      <c r="Q602" s="28"/>
      <c r="R602" s="28"/>
      <c r="S602" s="28"/>
      <c r="T602" s="28"/>
      <c r="U602" s="28"/>
      <c r="V602" s="28"/>
      <c r="W602" s="28"/>
      <c r="X602" s="28"/>
      <c r="Y602" s="28"/>
      <c r="Z602" s="28"/>
    </row>
    <row r="603" spans="2:26" x14ac:dyDescent="0.2">
      <c r="B603" s="28"/>
      <c r="C603" s="28"/>
      <c r="D603" s="28"/>
      <c r="E603" s="28"/>
      <c r="F603" s="28"/>
      <c r="G603" s="28"/>
      <c r="H603" s="28"/>
      <c r="I603" s="28"/>
      <c r="J603" s="28"/>
      <c r="K603" s="28"/>
      <c r="L603" s="28"/>
      <c r="M603" s="28"/>
      <c r="O603" s="28"/>
      <c r="P603" s="28"/>
      <c r="Q603" s="28"/>
      <c r="R603" s="28"/>
      <c r="S603" s="28"/>
      <c r="T603" s="28"/>
      <c r="U603" s="28"/>
      <c r="V603" s="28"/>
      <c r="W603" s="28"/>
      <c r="X603" s="28"/>
      <c r="Y603" s="28"/>
      <c r="Z603" s="28"/>
    </row>
    <row r="604" spans="2:26" x14ac:dyDescent="0.2">
      <c r="B604" s="28"/>
      <c r="C604" s="28"/>
      <c r="D604" s="28"/>
      <c r="E604" s="28"/>
      <c r="F604" s="28"/>
      <c r="G604" s="28"/>
      <c r="H604" s="28"/>
      <c r="I604" s="28"/>
      <c r="J604" s="28"/>
      <c r="K604" s="28"/>
      <c r="L604" s="28"/>
      <c r="M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</row>
    <row r="605" spans="2:26" x14ac:dyDescent="0.2">
      <c r="B605" s="28"/>
      <c r="C605" s="28"/>
      <c r="D605" s="28"/>
      <c r="E605" s="28"/>
      <c r="F605" s="28"/>
      <c r="G605" s="28"/>
      <c r="H605" s="28"/>
      <c r="I605" s="28"/>
      <c r="J605" s="28"/>
      <c r="K605" s="28"/>
      <c r="L605" s="28"/>
      <c r="M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</row>
    <row r="606" spans="2:26" x14ac:dyDescent="0.2">
      <c r="B606" s="28"/>
      <c r="C606" s="28"/>
      <c r="D606" s="28"/>
      <c r="E606" s="28"/>
      <c r="F606" s="28"/>
      <c r="G606" s="28"/>
      <c r="H606" s="28"/>
      <c r="I606" s="28"/>
      <c r="J606" s="28"/>
      <c r="K606" s="28"/>
      <c r="L606" s="28"/>
      <c r="M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</row>
    <row r="607" spans="2:26" x14ac:dyDescent="0.2">
      <c r="B607" s="28"/>
      <c r="C607" s="28"/>
      <c r="D607" s="28"/>
      <c r="E607" s="28"/>
      <c r="F607" s="28"/>
      <c r="G607" s="28"/>
      <c r="H607" s="28"/>
      <c r="I607" s="28"/>
      <c r="J607" s="28"/>
      <c r="K607" s="28"/>
      <c r="L607" s="28"/>
      <c r="M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</row>
    <row r="608" spans="2:26" x14ac:dyDescent="0.2">
      <c r="B608" s="28"/>
      <c r="C608" s="28"/>
      <c r="D608" s="28"/>
      <c r="E608" s="28"/>
      <c r="F608" s="28"/>
      <c r="G608" s="28"/>
      <c r="H608" s="28"/>
      <c r="I608" s="28"/>
      <c r="J608" s="28"/>
      <c r="K608" s="28"/>
      <c r="L608" s="28"/>
      <c r="M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</row>
    <row r="609" spans="2:26" x14ac:dyDescent="0.2">
      <c r="B609" s="28"/>
      <c r="C609" s="28"/>
      <c r="D609" s="28"/>
      <c r="E609" s="28"/>
      <c r="F609" s="28"/>
      <c r="G609" s="28"/>
      <c r="H609" s="28"/>
      <c r="I609" s="28"/>
      <c r="J609" s="28"/>
      <c r="K609" s="28"/>
      <c r="L609" s="28"/>
      <c r="M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</row>
    <row r="610" spans="2:26" x14ac:dyDescent="0.2">
      <c r="B610" s="28"/>
      <c r="C610" s="28"/>
      <c r="D610" s="28"/>
      <c r="E610" s="28"/>
      <c r="F610" s="28"/>
      <c r="G610" s="28"/>
      <c r="H610" s="28"/>
      <c r="I610" s="28"/>
      <c r="J610" s="28"/>
      <c r="K610" s="28"/>
      <c r="L610" s="28"/>
      <c r="M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</row>
    <row r="611" spans="2:26" x14ac:dyDescent="0.2">
      <c r="B611" s="28"/>
      <c r="C611" s="28"/>
      <c r="D611" s="28"/>
      <c r="E611" s="28"/>
      <c r="F611" s="28"/>
      <c r="G611" s="28"/>
      <c r="H611" s="28"/>
      <c r="I611" s="28"/>
      <c r="J611" s="28"/>
      <c r="K611" s="28"/>
      <c r="L611" s="28"/>
      <c r="M611" s="28"/>
      <c r="O611" s="28"/>
      <c r="P611" s="28"/>
      <c r="Q611" s="28"/>
      <c r="R611" s="28"/>
      <c r="S611" s="28"/>
      <c r="T611" s="28"/>
      <c r="U611" s="28"/>
      <c r="V611" s="28"/>
      <c r="W611" s="28"/>
      <c r="X611" s="28"/>
      <c r="Y611" s="28"/>
      <c r="Z611" s="28"/>
    </row>
    <row r="612" spans="2:26" x14ac:dyDescent="0.2">
      <c r="B612" s="28"/>
      <c r="C612" s="28"/>
      <c r="D612" s="28"/>
      <c r="E612" s="28"/>
      <c r="F612" s="28"/>
      <c r="G612" s="28"/>
      <c r="H612" s="28"/>
      <c r="I612" s="28"/>
      <c r="J612" s="28"/>
      <c r="K612" s="28"/>
      <c r="L612" s="28"/>
      <c r="M612" s="28"/>
      <c r="O612" s="28"/>
      <c r="P612" s="28"/>
      <c r="Q612" s="28"/>
      <c r="R612" s="28"/>
      <c r="S612" s="28"/>
      <c r="T612" s="28"/>
      <c r="U612" s="28"/>
      <c r="V612" s="28"/>
      <c r="W612" s="28"/>
      <c r="X612" s="28"/>
      <c r="Y612" s="28"/>
      <c r="Z612" s="28"/>
    </row>
    <row r="613" spans="2:26" x14ac:dyDescent="0.2">
      <c r="B613" s="28"/>
      <c r="C613" s="28"/>
      <c r="D613" s="28"/>
      <c r="E613" s="28"/>
      <c r="F613" s="28"/>
      <c r="G613" s="28"/>
      <c r="H613" s="28"/>
      <c r="I613" s="28"/>
      <c r="J613" s="28"/>
      <c r="K613" s="28"/>
      <c r="L613" s="28"/>
      <c r="M613" s="28"/>
      <c r="O613" s="28"/>
      <c r="P613" s="28"/>
      <c r="Q613" s="28"/>
      <c r="R613" s="28"/>
      <c r="S613" s="28"/>
      <c r="T613" s="28"/>
      <c r="U613" s="28"/>
      <c r="V613" s="28"/>
      <c r="W613" s="28"/>
      <c r="X613" s="28"/>
      <c r="Y613" s="28"/>
      <c r="Z613" s="28"/>
    </row>
    <row r="614" spans="2:26" x14ac:dyDescent="0.2">
      <c r="B614" s="28"/>
      <c r="C614" s="28"/>
      <c r="D614" s="28"/>
      <c r="E614" s="28"/>
      <c r="F614" s="28"/>
      <c r="G614" s="28"/>
      <c r="H614" s="28"/>
      <c r="I614" s="28"/>
      <c r="J614" s="28"/>
      <c r="K614" s="28"/>
      <c r="L614" s="28"/>
      <c r="M614" s="28"/>
      <c r="O614" s="28"/>
      <c r="P614" s="28"/>
      <c r="Q614" s="28"/>
      <c r="R614" s="28"/>
      <c r="S614" s="28"/>
      <c r="T614" s="28"/>
      <c r="U614" s="28"/>
      <c r="V614" s="28"/>
      <c r="W614" s="28"/>
      <c r="X614" s="28"/>
      <c r="Y614" s="28"/>
      <c r="Z614" s="28"/>
    </row>
    <row r="615" spans="2:26" x14ac:dyDescent="0.2">
      <c r="B615" s="28"/>
      <c r="C615" s="28"/>
      <c r="D615" s="28"/>
      <c r="E615" s="28"/>
      <c r="F615" s="28"/>
      <c r="G615" s="28"/>
      <c r="H615" s="28"/>
      <c r="I615" s="28"/>
      <c r="J615" s="28"/>
      <c r="K615" s="28"/>
      <c r="L615" s="28"/>
      <c r="M615" s="28"/>
      <c r="O615" s="28"/>
      <c r="P615" s="28"/>
      <c r="Q615" s="28"/>
      <c r="R615" s="28"/>
      <c r="S615" s="28"/>
      <c r="T615" s="28"/>
      <c r="U615" s="28"/>
      <c r="V615" s="28"/>
      <c r="W615" s="28"/>
      <c r="X615" s="28"/>
      <c r="Y615" s="28"/>
      <c r="Z615" s="28"/>
    </row>
    <row r="616" spans="2:26" x14ac:dyDescent="0.2">
      <c r="B616" s="28"/>
      <c r="C616" s="28"/>
      <c r="D616" s="28"/>
      <c r="E616" s="28"/>
      <c r="F616" s="28"/>
      <c r="G616" s="28"/>
      <c r="H616" s="28"/>
      <c r="I616" s="28"/>
      <c r="J616" s="28"/>
      <c r="K616" s="28"/>
      <c r="L616" s="28"/>
      <c r="M616" s="28"/>
      <c r="O616" s="28"/>
      <c r="P616" s="28"/>
      <c r="Q616" s="28"/>
      <c r="R616" s="28"/>
      <c r="S616" s="28"/>
      <c r="T616" s="28"/>
      <c r="U616" s="28"/>
      <c r="V616" s="28"/>
      <c r="W616" s="28"/>
      <c r="X616" s="28"/>
      <c r="Y616" s="28"/>
      <c r="Z616" s="28"/>
    </row>
    <row r="617" spans="2:26" x14ac:dyDescent="0.2">
      <c r="B617" s="28"/>
      <c r="C617" s="28"/>
      <c r="D617" s="28"/>
      <c r="E617" s="28"/>
      <c r="F617" s="28"/>
      <c r="G617" s="28"/>
      <c r="H617" s="28"/>
      <c r="I617" s="28"/>
      <c r="J617" s="28"/>
      <c r="K617" s="28"/>
      <c r="L617" s="28"/>
      <c r="M617" s="28"/>
      <c r="O617" s="28"/>
      <c r="P617" s="28"/>
      <c r="Q617" s="28"/>
      <c r="R617" s="28"/>
      <c r="S617" s="28"/>
      <c r="T617" s="28"/>
      <c r="U617" s="28"/>
      <c r="V617" s="28"/>
      <c r="W617" s="28"/>
      <c r="X617" s="28"/>
      <c r="Y617" s="28"/>
      <c r="Z617" s="28"/>
    </row>
    <row r="618" spans="2:26" x14ac:dyDescent="0.2">
      <c r="B618" s="28"/>
      <c r="C618" s="28"/>
      <c r="D618" s="28"/>
      <c r="E618" s="28"/>
      <c r="F618" s="28"/>
      <c r="G618" s="28"/>
      <c r="H618" s="28"/>
      <c r="I618" s="28"/>
      <c r="J618" s="28"/>
      <c r="K618" s="28"/>
      <c r="L618" s="28"/>
      <c r="M618" s="28"/>
      <c r="O618" s="28"/>
      <c r="P618" s="28"/>
      <c r="Q618" s="28"/>
      <c r="R618" s="28"/>
      <c r="S618" s="28"/>
      <c r="T618" s="28"/>
      <c r="U618" s="28"/>
      <c r="V618" s="28"/>
      <c r="W618" s="28"/>
      <c r="X618" s="28"/>
      <c r="Y618" s="28"/>
      <c r="Z618" s="28"/>
    </row>
    <row r="619" spans="2:26" x14ac:dyDescent="0.2">
      <c r="B619" s="28"/>
      <c r="C619" s="28"/>
      <c r="D619" s="28"/>
      <c r="E619" s="28"/>
      <c r="F619" s="28"/>
      <c r="G619" s="28"/>
      <c r="H619" s="28"/>
      <c r="I619" s="28"/>
      <c r="J619" s="28"/>
      <c r="K619" s="28"/>
      <c r="L619" s="28"/>
      <c r="M619" s="28"/>
      <c r="O619" s="28"/>
      <c r="P619" s="28"/>
      <c r="Q619" s="28"/>
      <c r="R619" s="28"/>
      <c r="S619" s="28"/>
      <c r="T619" s="28"/>
      <c r="U619" s="28"/>
      <c r="V619" s="28"/>
      <c r="W619" s="28"/>
      <c r="X619" s="28"/>
      <c r="Y619" s="28"/>
      <c r="Z619" s="28"/>
    </row>
    <row r="620" spans="2:26" x14ac:dyDescent="0.2">
      <c r="B620" s="28"/>
      <c r="C620" s="28"/>
      <c r="D620" s="28"/>
      <c r="E620" s="28"/>
      <c r="F620" s="28"/>
      <c r="G620" s="28"/>
      <c r="H620" s="28"/>
      <c r="I620" s="28"/>
      <c r="J620" s="28"/>
      <c r="K620" s="28"/>
      <c r="L620" s="28"/>
      <c r="M620" s="28"/>
      <c r="O620" s="28"/>
      <c r="P620" s="28"/>
      <c r="Q620" s="28"/>
      <c r="R620" s="28"/>
      <c r="S620" s="28"/>
      <c r="T620" s="28"/>
      <c r="U620" s="28"/>
      <c r="V620" s="28"/>
      <c r="W620" s="28"/>
      <c r="X620" s="28"/>
      <c r="Y620" s="28"/>
      <c r="Z620" s="28"/>
    </row>
    <row r="621" spans="2:26" x14ac:dyDescent="0.2">
      <c r="B621" s="28"/>
      <c r="C621" s="28"/>
      <c r="D621" s="28"/>
      <c r="E621" s="28"/>
      <c r="F621" s="28"/>
      <c r="G621" s="28"/>
      <c r="H621" s="28"/>
      <c r="I621" s="28"/>
      <c r="J621" s="28"/>
      <c r="K621" s="28"/>
      <c r="L621" s="28"/>
      <c r="M621" s="28"/>
      <c r="O621" s="28"/>
      <c r="P621" s="28"/>
      <c r="Q621" s="28"/>
      <c r="R621" s="28"/>
      <c r="S621" s="28"/>
      <c r="T621" s="28"/>
      <c r="U621" s="28"/>
      <c r="V621" s="28"/>
      <c r="W621" s="28"/>
      <c r="X621" s="28"/>
      <c r="Y621" s="28"/>
      <c r="Z621" s="28"/>
    </row>
    <row r="622" spans="2:26" x14ac:dyDescent="0.2">
      <c r="B622" s="28"/>
      <c r="C622" s="28"/>
      <c r="D622" s="28"/>
      <c r="E622" s="28"/>
      <c r="F622" s="28"/>
      <c r="G622" s="28"/>
      <c r="H622" s="28"/>
      <c r="I622" s="28"/>
      <c r="J622" s="28"/>
      <c r="K622" s="28"/>
      <c r="L622" s="28"/>
      <c r="M622" s="28"/>
      <c r="O622" s="28"/>
      <c r="P622" s="28"/>
      <c r="Q622" s="28"/>
      <c r="R622" s="28"/>
      <c r="S622" s="28"/>
      <c r="T622" s="28"/>
      <c r="U622" s="28"/>
      <c r="V622" s="28"/>
      <c r="W622" s="28"/>
      <c r="X622" s="28"/>
      <c r="Y622" s="28"/>
      <c r="Z622" s="28"/>
    </row>
    <row r="623" spans="2:26" x14ac:dyDescent="0.2">
      <c r="B623" s="28"/>
      <c r="C623" s="28"/>
      <c r="D623" s="28"/>
      <c r="E623" s="28"/>
      <c r="F623" s="28"/>
      <c r="G623" s="28"/>
      <c r="H623" s="28"/>
      <c r="I623" s="28"/>
      <c r="J623" s="28"/>
      <c r="K623" s="28"/>
      <c r="L623" s="28"/>
      <c r="M623" s="28"/>
      <c r="O623" s="28"/>
      <c r="P623" s="28"/>
      <c r="Q623" s="28"/>
      <c r="R623" s="28"/>
      <c r="S623" s="28"/>
      <c r="T623" s="28"/>
      <c r="U623" s="28"/>
      <c r="V623" s="28"/>
      <c r="W623" s="28"/>
      <c r="X623" s="28"/>
      <c r="Y623" s="28"/>
      <c r="Z623" s="28"/>
    </row>
    <row r="624" spans="2:26" x14ac:dyDescent="0.2">
      <c r="B624" s="28"/>
      <c r="C624" s="28"/>
      <c r="D624" s="28"/>
      <c r="E624" s="28"/>
      <c r="F624" s="28"/>
      <c r="G624" s="28"/>
      <c r="H624" s="28"/>
      <c r="I624" s="28"/>
      <c r="J624" s="28"/>
      <c r="K624" s="28"/>
      <c r="L624" s="28"/>
      <c r="M624" s="28"/>
      <c r="O624" s="28"/>
      <c r="P624" s="28"/>
      <c r="Q624" s="28"/>
      <c r="R624" s="28"/>
      <c r="S624" s="28"/>
      <c r="T624" s="28"/>
      <c r="U624" s="28"/>
      <c r="V624" s="28"/>
      <c r="W624" s="28"/>
      <c r="X624" s="28"/>
      <c r="Y624" s="28"/>
      <c r="Z624" s="28"/>
    </row>
    <row r="625" spans="2:26" x14ac:dyDescent="0.2">
      <c r="B625" s="28"/>
      <c r="C625" s="28"/>
      <c r="D625" s="28"/>
      <c r="E625" s="28"/>
      <c r="F625" s="28"/>
      <c r="G625" s="28"/>
      <c r="H625" s="28"/>
      <c r="I625" s="28"/>
      <c r="J625" s="28"/>
      <c r="K625" s="28"/>
      <c r="L625" s="28"/>
      <c r="M625" s="28"/>
      <c r="O625" s="28"/>
      <c r="P625" s="28"/>
      <c r="Q625" s="28"/>
      <c r="R625" s="28"/>
      <c r="S625" s="28"/>
      <c r="T625" s="28"/>
      <c r="U625" s="28"/>
      <c r="V625" s="28"/>
      <c r="W625" s="28"/>
      <c r="X625" s="28"/>
      <c r="Y625" s="28"/>
      <c r="Z625" s="28"/>
    </row>
    <row r="626" spans="2:26" x14ac:dyDescent="0.2">
      <c r="B626" s="28"/>
      <c r="C626" s="28"/>
      <c r="D626" s="28"/>
      <c r="E626" s="28"/>
      <c r="F626" s="28"/>
      <c r="G626" s="28"/>
      <c r="H626" s="28"/>
      <c r="I626" s="28"/>
      <c r="J626" s="28"/>
      <c r="K626" s="28"/>
      <c r="L626" s="28"/>
      <c r="M626" s="28"/>
      <c r="O626" s="28"/>
      <c r="P626" s="28"/>
      <c r="Q626" s="28"/>
      <c r="R626" s="28"/>
      <c r="S626" s="28"/>
      <c r="T626" s="28"/>
      <c r="U626" s="28"/>
      <c r="V626" s="28"/>
      <c r="W626" s="28"/>
      <c r="X626" s="28"/>
      <c r="Y626" s="28"/>
      <c r="Z626" s="28"/>
    </row>
    <row r="627" spans="2:26" x14ac:dyDescent="0.2">
      <c r="B627" s="28"/>
      <c r="C627" s="28"/>
      <c r="D627" s="28"/>
      <c r="E627" s="28"/>
      <c r="F627" s="28"/>
      <c r="G627" s="28"/>
      <c r="H627" s="28"/>
      <c r="I627" s="28"/>
      <c r="J627" s="28"/>
      <c r="K627" s="28"/>
      <c r="L627" s="28"/>
      <c r="M627" s="28"/>
      <c r="O627" s="28"/>
      <c r="P627" s="28"/>
      <c r="Q627" s="28"/>
      <c r="R627" s="28"/>
      <c r="S627" s="28"/>
      <c r="T627" s="28"/>
      <c r="U627" s="28"/>
      <c r="V627" s="28"/>
      <c r="W627" s="28"/>
      <c r="X627" s="28"/>
      <c r="Y627" s="28"/>
      <c r="Z627" s="28"/>
    </row>
    <row r="628" spans="2:26" x14ac:dyDescent="0.2">
      <c r="B628" s="28"/>
      <c r="C628" s="28"/>
      <c r="D628" s="28"/>
      <c r="E628" s="28"/>
      <c r="F628" s="28"/>
      <c r="G628" s="28"/>
      <c r="H628" s="28"/>
      <c r="I628" s="28"/>
      <c r="J628" s="28"/>
      <c r="K628" s="28"/>
      <c r="L628" s="28"/>
      <c r="M628" s="28"/>
      <c r="O628" s="28"/>
      <c r="P628" s="28"/>
      <c r="Q628" s="28"/>
      <c r="R628" s="28"/>
      <c r="S628" s="28"/>
      <c r="T628" s="28"/>
      <c r="U628" s="28"/>
      <c r="V628" s="28"/>
      <c r="W628" s="28"/>
      <c r="X628" s="28"/>
      <c r="Y628" s="28"/>
      <c r="Z628" s="28"/>
    </row>
    <row r="629" spans="2:26" x14ac:dyDescent="0.2">
      <c r="B629" s="28"/>
      <c r="C629" s="28"/>
      <c r="D629" s="28"/>
      <c r="E629" s="28"/>
      <c r="F629" s="28"/>
      <c r="G629" s="28"/>
      <c r="H629" s="28"/>
      <c r="I629" s="28"/>
      <c r="J629" s="28"/>
      <c r="K629" s="28"/>
      <c r="L629" s="28"/>
      <c r="M629" s="28"/>
      <c r="O629" s="28"/>
      <c r="P629" s="28"/>
      <c r="Q629" s="28"/>
      <c r="R629" s="28"/>
      <c r="S629" s="28"/>
      <c r="T629" s="28"/>
      <c r="U629" s="28"/>
      <c r="V629" s="28"/>
      <c r="W629" s="28"/>
      <c r="X629" s="28"/>
      <c r="Y629" s="28"/>
      <c r="Z629" s="28"/>
    </row>
    <row r="630" spans="2:26" x14ac:dyDescent="0.2">
      <c r="B630" s="28"/>
      <c r="C630" s="28"/>
      <c r="D630" s="28"/>
      <c r="E630" s="28"/>
      <c r="F630" s="28"/>
      <c r="G630" s="28"/>
      <c r="H630" s="28"/>
      <c r="I630" s="28"/>
      <c r="J630" s="28"/>
      <c r="K630" s="28"/>
      <c r="L630" s="28"/>
      <c r="M630" s="28"/>
      <c r="O630" s="28"/>
      <c r="P630" s="28"/>
      <c r="Q630" s="28"/>
      <c r="R630" s="28"/>
      <c r="S630" s="28"/>
      <c r="T630" s="28"/>
      <c r="U630" s="28"/>
      <c r="V630" s="28"/>
      <c r="W630" s="28"/>
      <c r="X630" s="28"/>
      <c r="Y630" s="28"/>
      <c r="Z630" s="28"/>
    </row>
    <row r="631" spans="2:26" x14ac:dyDescent="0.2">
      <c r="B631" s="28"/>
      <c r="C631" s="28"/>
      <c r="D631" s="28"/>
      <c r="E631" s="28"/>
      <c r="F631" s="28"/>
      <c r="G631" s="28"/>
      <c r="H631" s="28"/>
      <c r="I631" s="28"/>
      <c r="J631" s="28"/>
      <c r="K631" s="28"/>
      <c r="L631" s="28"/>
      <c r="M631" s="28"/>
      <c r="O631" s="28"/>
      <c r="P631" s="28"/>
      <c r="Q631" s="28"/>
      <c r="R631" s="28"/>
      <c r="S631" s="28"/>
      <c r="T631" s="28"/>
      <c r="U631" s="28"/>
      <c r="V631" s="28"/>
      <c r="W631" s="28"/>
      <c r="X631" s="28"/>
      <c r="Y631" s="28"/>
      <c r="Z631" s="28"/>
    </row>
    <row r="632" spans="2:26" x14ac:dyDescent="0.2">
      <c r="B632" s="28"/>
      <c r="C632" s="28"/>
      <c r="D632" s="28"/>
      <c r="E632" s="28"/>
      <c r="F632" s="28"/>
      <c r="G632" s="28"/>
      <c r="H632" s="28"/>
      <c r="I632" s="28"/>
      <c r="J632" s="28"/>
      <c r="K632" s="28"/>
      <c r="L632" s="28"/>
      <c r="M632" s="28"/>
      <c r="O632" s="28"/>
      <c r="P632" s="28"/>
      <c r="Q632" s="28"/>
      <c r="R632" s="28"/>
      <c r="S632" s="28"/>
      <c r="T632" s="28"/>
      <c r="U632" s="28"/>
      <c r="V632" s="28"/>
      <c r="W632" s="28"/>
      <c r="X632" s="28"/>
      <c r="Y632" s="28"/>
      <c r="Z632" s="28"/>
    </row>
    <row r="633" spans="2:26" x14ac:dyDescent="0.2">
      <c r="B633" s="28"/>
      <c r="C633" s="28"/>
      <c r="D633" s="28"/>
      <c r="E633" s="28"/>
      <c r="F633" s="28"/>
      <c r="G633" s="28"/>
      <c r="H633" s="28"/>
      <c r="I633" s="28"/>
      <c r="J633" s="28"/>
      <c r="K633" s="28"/>
      <c r="L633" s="28"/>
      <c r="M633" s="28"/>
      <c r="O633" s="28"/>
      <c r="P633" s="28"/>
      <c r="Q633" s="28"/>
      <c r="R633" s="28"/>
      <c r="S633" s="28"/>
      <c r="T633" s="28"/>
      <c r="U633" s="28"/>
      <c r="V633" s="28"/>
      <c r="W633" s="28"/>
      <c r="X633" s="28"/>
      <c r="Y633" s="28"/>
      <c r="Z633" s="28"/>
    </row>
    <row r="634" spans="2:26" x14ac:dyDescent="0.2">
      <c r="B634" s="28"/>
      <c r="C634" s="28"/>
      <c r="D634" s="28"/>
      <c r="E634" s="28"/>
      <c r="F634" s="28"/>
      <c r="G634" s="28"/>
      <c r="H634" s="28"/>
      <c r="I634" s="28"/>
      <c r="J634" s="28"/>
      <c r="K634" s="28"/>
      <c r="L634" s="28"/>
      <c r="M634" s="28"/>
      <c r="O634" s="28"/>
      <c r="P634" s="28"/>
      <c r="Q634" s="28"/>
      <c r="R634" s="28"/>
      <c r="S634" s="28"/>
      <c r="T634" s="28"/>
      <c r="U634" s="28"/>
      <c r="V634" s="28"/>
      <c r="W634" s="28"/>
      <c r="X634" s="28"/>
      <c r="Y634" s="28"/>
      <c r="Z634" s="28"/>
    </row>
    <row r="635" spans="2:26" x14ac:dyDescent="0.2">
      <c r="B635" s="28"/>
      <c r="C635" s="28"/>
      <c r="D635" s="28"/>
      <c r="E635" s="28"/>
      <c r="F635" s="28"/>
      <c r="G635" s="28"/>
      <c r="H635" s="28"/>
      <c r="I635" s="28"/>
      <c r="J635" s="28"/>
      <c r="K635" s="28"/>
      <c r="L635" s="28"/>
      <c r="M635" s="28"/>
      <c r="O635" s="28"/>
      <c r="P635" s="28"/>
      <c r="Q635" s="28"/>
      <c r="R635" s="28"/>
      <c r="S635" s="28"/>
      <c r="T635" s="28"/>
      <c r="U635" s="28"/>
      <c r="V635" s="28"/>
      <c r="W635" s="28"/>
      <c r="X635" s="28"/>
      <c r="Y635" s="28"/>
      <c r="Z635" s="28"/>
    </row>
    <row r="636" spans="2:26" x14ac:dyDescent="0.2">
      <c r="B636" s="28"/>
      <c r="C636" s="28"/>
      <c r="D636" s="28"/>
      <c r="E636" s="28"/>
      <c r="F636" s="28"/>
      <c r="G636" s="28"/>
      <c r="H636" s="28"/>
      <c r="I636" s="28"/>
      <c r="J636" s="28"/>
      <c r="K636" s="28"/>
      <c r="L636" s="28"/>
      <c r="M636" s="28"/>
      <c r="O636" s="28"/>
      <c r="P636" s="28"/>
      <c r="Q636" s="28"/>
      <c r="R636" s="28"/>
      <c r="S636" s="28"/>
      <c r="T636" s="28"/>
      <c r="U636" s="28"/>
      <c r="V636" s="28"/>
      <c r="W636" s="28"/>
      <c r="X636" s="28"/>
      <c r="Y636" s="28"/>
      <c r="Z636" s="28"/>
    </row>
    <row r="637" spans="2:26" x14ac:dyDescent="0.2">
      <c r="B637" s="28"/>
      <c r="C637" s="28"/>
      <c r="D637" s="28"/>
      <c r="E637" s="28"/>
      <c r="F637" s="28"/>
      <c r="G637" s="28"/>
      <c r="H637" s="28"/>
      <c r="I637" s="28"/>
      <c r="J637" s="28"/>
      <c r="K637" s="28"/>
      <c r="L637" s="28"/>
      <c r="M637" s="28"/>
      <c r="O637" s="28"/>
      <c r="P637" s="28"/>
      <c r="Q637" s="28"/>
      <c r="R637" s="28"/>
      <c r="S637" s="28"/>
      <c r="T637" s="28"/>
      <c r="U637" s="28"/>
      <c r="V637" s="28"/>
      <c r="W637" s="28"/>
      <c r="X637" s="28"/>
      <c r="Y637" s="28"/>
      <c r="Z637" s="28"/>
    </row>
    <row r="638" spans="2:26" x14ac:dyDescent="0.2">
      <c r="B638" s="28"/>
      <c r="C638" s="28"/>
      <c r="D638" s="28"/>
      <c r="E638" s="28"/>
      <c r="F638" s="28"/>
      <c r="G638" s="28"/>
      <c r="H638" s="28"/>
      <c r="I638" s="28"/>
      <c r="J638" s="28"/>
      <c r="K638" s="28"/>
      <c r="L638" s="28"/>
      <c r="M638" s="28"/>
      <c r="O638" s="28"/>
      <c r="P638" s="28"/>
      <c r="Q638" s="28"/>
      <c r="R638" s="28"/>
      <c r="S638" s="28"/>
      <c r="T638" s="28"/>
      <c r="U638" s="28"/>
      <c r="V638" s="28"/>
      <c r="W638" s="28"/>
      <c r="X638" s="28"/>
      <c r="Y638" s="28"/>
      <c r="Z638" s="28"/>
    </row>
    <row r="639" spans="2:26" x14ac:dyDescent="0.2">
      <c r="B639" s="28"/>
      <c r="C639" s="28"/>
      <c r="D639" s="28"/>
      <c r="E639" s="28"/>
      <c r="F639" s="28"/>
      <c r="G639" s="28"/>
      <c r="H639" s="28"/>
      <c r="I639" s="28"/>
      <c r="J639" s="28"/>
      <c r="K639" s="28"/>
      <c r="L639" s="28"/>
      <c r="M639" s="28"/>
      <c r="O639" s="28"/>
      <c r="P639" s="28"/>
      <c r="Q639" s="28"/>
      <c r="R639" s="28"/>
      <c r="S639" s="28"/>
      <c r="T639" s="28"/>
      <c r="U639" s="28"/>
      <c r="V639" s="28"/>
      <c r="W639" s="28"/>
      <c r="X639" s="28"/>
      <c r="Y639" s="28"/>
      <c r="Z639" s="28"/>
    </row>
    <row r="640" spans="2:26" x14ac:dyDescent="0.2">
      <c r="B640" s="28"/>
      <c r="C640" s="28"/>
      <c r="D640" s="28"/>
      <c r="E640" s="28"/>
      <c r="F640" s="28"/>
      <c r="G640" s="28"/>
      <c r="H640" s="28"/>
      <c r="I640" s="28"/>
      <c r="J640" s="28"/>
      <c r="K640" s="28"/>
      <c r="L640" s="28"/>
      <c r="M640" s="28"/>
      <c r="O640" s="28"/>
      <c r="P640" s="28"/>
      <c r="Q640" s="28"/>
      <c r="R640" s="28"/>
      <c r="S640" s="28"/>
      <c r="T640" s="28"/>
      <c r="U640" s="28"/>
      <c r="V640" s="28"/>
      <c r="W640" s="28"/>
      <c r="X640" s="28"/>
      <c r="Y640" s="28"/>
      <c r="Z640" s="28"/>
    </row>
    <row r="641" spans="2:26" x14ac:dyDescent="0.2">
      <c r="B641" s="28"/>
      <c r="C641" s="28"/>
      <c r="D641" s="28"/>
      <c r="E641" s="28"/>
      <c r="F641" s="28"/>
      <c r="G641" s="28"/>
      <c r="H641" s="28"/>
      <c r="I641" s="28"/>
      <c r="J641" s="28"/>
      <c r="K641" s="28"/>
      <c r="L641" s="28"/>
      <c r="M641" s="28"/>
      <c r="O641" s="28"/>
      <c r="P641" s="28"/>
      <c r="Q641" s="28"/>
      <c r="R641" s="28"/>
      <c r="S641" s="28"/>
      <c r="T641" s="28"/>
      <c r="U641" s="28"/>
      <c r="V641" s="28"/>
      <c r="W641" s="28"/>
      <c r="X641" s="28"/>
      <c r="Y641" s="28"/>
      <c r="Z641" s="28"/>
    </row>
    <row r="642" spans="2:26" x14ac:dyDescent="0.2">
      <c r="B642" s="28"/>
      <c r="C642" s="28"/>
      <c r="D642" s="28"/>
      <c r="E642" s="28"/>
      <c r="F642" s="28"/>
      <c r="G642" s="28"/>
      <c r="H642" s="28"/>
      <c r="I642" s="28"/>
      <c r="J642" s="28"/>
      <c r="K642" s="28"/>
      <c r="L642" s="28"/>
      <c r="M642" s="28"/>
      <c r="O642" s="28"/>
      <c r="P642" s="28"/>
      <c r="Q642" s="28"/>
      <c r="R642" s="28"/>
      <c r="S642" s="28"/>
      <c r="T642" s="28"/>
      <c r="U642" s="28"/>
      <c r="V642" s="28"/>
      <c r="W642" s="28"/>
      <c r="X642" s="28"/>
      <c r="Y642" s="28"/>
      <c r="Z642" s="28"/>
    </row>
    <row r="643" spans="2:26" x14ac:dyDescent="0.2">
      <c r="B643" s="28"/>
      <c r="C643" s="28"/>
      <c r="D643" s="28"/>
      <c r="E643" s="28"/>
      <c r="F643" s="28"/>
      <c r="G643" s="28"/>
      <c r="H643" s="28"/>
      <c r="I643" s="28"/>
      <c r="J643" s="28"/>
      <c r="K643" s="28"/>
      <c r="L643" s="28"/>
      <c r="M643" s="28"/>
      <c r="O643" s="28"/>
      <c r="P643" s="28"/>
      <c r="Q643" s="28"/>
      <c r="R643" s="28"/>
      <c r="S643" s="28"/>
      <c r="T643" s="28"/>
      <c r="U643" s="28"/>
      <c r="V643" s="28"/>
      <c r="W643" s="28"/>
      <c r="X643" s="28"/>
      <c r="Y643" s="28"/>
      <c r="Z643" s="28"/>
    </row>
    <row r="644" spans="2:26" x14ac:dyDescent="0.2">
      <c r="B644" s="28"/>
      <c r="C644" s="28"/>
      <c r="D644" s="28"/>
      <c r="E644" s="28"/>
      <c r="F644" s="28"/>
      <c r="G644" s="28"/>
      <c r="H644" s="28"/>
      <c r="I644" s="28"/>
      <c r="J644" s="28"/>
      <c r="K644" s="28"/>
      <c r="L644" s="28"/>
      <c r="M644" s="28"/>
      <c r="O644" s="28"/>
      <c r="P644" s="28"/>
      <c r="Q644" s="28"/>
      <c r="R644" s="28"/>
      <c r="S644" s="28"/>
      <c r="T644" s="28"/>
      <c r="U644" s="28"/>
      <c r="V644" s="28"/>
      <c r="W644" s="28"/>
      <c r="X644" s="28"/>
      <c r="Y644" s="28"/>
      <c r="Z644" s="28"/>
    </row>
    <row r="645" spans="2:26" x14ac:dyDescent="0.2">
      <c r="B645" s="28"/>
      <c r="C645" s="28"/>
      <c r="D645" s="28"/>
      <c r="E645" s="28"/>
      <c r="F645" s="28"/>
      <c r="G645" s="28"/>
      <c r="H645" s="28"/>
      <c r="I645" s="28"/>
      <c r="J645" s="28"/>
      <c r="K645" s="28"/>
      <c r="L645" s="28"/>
      <c r="M645" s="28"/>
      <c r="O645" s="28"/>
      <c r="P645" s="28"/>
      <c r="Q645" s="28"/>
      <c r="R645" s="28"/>
      <c r="S645" s="28"/>
      <c r="T645" s="28"/>
      <c r="U645" s="28"/>
      <c r="V645" s="28"/>
      <c r="W645" s="28"/>
      <c r="X645" s="28"/>
      <c r="Y645" s="28"/>
      <c r="Z645" s="28"/>
    </row>
    <row r="646" spans="2:26" x14ac:dyDescent="0.2">
      <c r="B646" s="28"/>
      <c r="C646" s="28"/>
      <c r="D646" s="28"/>
      <c r="E646" s="28"/>
      <c r="F646" s="28"/>
      <c r="G646" s="28"/>
      <c r="H646" s="28"/>
      <c r="I646" s="28"/>
      <c r="J646" s="28"/>
      <c r="K646" s="28"/>
      <c r="L646" s="28"/>
      <c r="M646" s="28"/>
      <c r="O646" s="28"/>
      <c r="P646" s="28"/>
      <c r="Q646" s="28"/>
      <c r="R646" s="28"/>
      <c r="S646" s="28"/>
      <c r="T646" s="28"/>
      <c r="U646" s="28"/>
      <c r="V646" s="28"/>
      <c r="W646" s="28"/>
      <c r="X646" s="28"/>
      <c r="Y646" s="28"/>
      <c r="Z646" s="28"/>
    </row>
    <row r="647" spans="2:26" x14ac:dyDescent="0.2">
      <c r="B647" s="28"/>
      <c r="C647" s="28"/>
      <c r="D647" s="28"/>
      <c r="E647" s="28"/>
      <c r="F647" s="28"/>
      <c r="G647" s="28"/>
      <c r="H647" s="28"/>
      <c r="I647" s="28"/>
      <c r="J647" s="28"/>
      <c r="K647" s="28"/>
      <c r="L647" s="28"/>
      <c r="M647" s="28"/>
      <c r="O647" s="28"/>
      <c r="P647" s="28"/>
      <c r="Q647" s="28"/>
      <c r="R647" s="28"/>
      <c r="S647" s="28"/>
      <c r="T647" s="28"/>
      <c r="U647" s="28"/>
      <c r="V647" s="28"/>
      <c r="W647" s="28"/>
      <c r="X647" s="28"/>
      <c r="Y647" s="28"/>
      <c r="Z647" s="28"/>
    </row>
    <row r="648" spans="2:26" x14ac:dyDescent="0.2">
      <c r="B648" s="28"/>
      <c r="C648" s="28"/>
      <c r="D648" s="28"/>
      <c r="E648" s="28"/>
      <c r="F648" s="28"/>
      <c r="G648" s="28"/>
      <c r="H648" s="28"/>
      <c r="I648" s="28"/>
      <c r="J648" s="28"/>
      <c r="K648" s="28"/>
      <c r="L648" s="28"/>
      <c r="M648" s="28"/>
      <c r="O648" s="28"/>
      <c r="P648" s="28"/>
      <c r="Q648" s="28"/>
      <c r="R648" s="28"/>
      <c r="S648" s="28"/>
      <c r="T648" s="28"/>
      <c r="U648" s="28"/>
      <c r="V648" s="28"/>
      <c r="W648" s="28"/>
      <c r="X648" s="28"/>
      <c r="Y648" s="28"/>
      <c r="Z648" s="28"/>
    </row>
    <row r="649" spans="2:26" x14ac:dyDescent="0.2">
      <c r="B649" s="28"/>
      <c r="C649" s="28"/>
      <c r="D649" s="28"/>
      <c r="E649" s="28"/>
      <c r="F649" s="28"/>
      <c r="G649" s="28"/>
      <c r="H649" s="28"/>
      <c r="I649" s="28"/>
      <c r="J649" s="28"/>
      <c r="K649" s="28"/>
      <c r="L649" s="28"/>
      <c r="M649" s="28"/>
      <c r="O649" s="28"/>
      <c r="P649" s="28"/>
      <c r="Q649" s="28"/>
      <c r="R649" s="28"/>
      <c r="S649" s="28"/>
      <c r="T649" s="28"/>
      <c r="U649" s="28"/>
      <c r="V649" s="28"/>
      <c r="W649" s="28"/>
      <c r="X649" s="28"/>
      <c r="Y649" s="28"/>
      <c r="Z649" s="28"/>
    </row>
    <row r="650" spans="2:26" x14ac:dyDescent="0.2">
      <c r="B650" s="28"/>
      <c r="C650" s="28"/>
      <c r="D650" s="28"/>
      <c r="E650" s="28"/>
      <c r="F650" s="28"/>
      <c r="G650" s="28"/>
      <c r="H650" s="28"/>
      <c r="I650" s="28"/>
      <c r="J650" s="28"/>
      <c r="K650" s="28"/>
      <c r="L650" s="28"/>
      <c r="M650" s="28"/>
      <c r="O650" s="28"/>
      <c r="P650" s="28"/>
      <c r="Q650" s="28"/>
      <c r="R650" s="28"/>
      <c r="S650" s="28"/>
      <c r="T650" s="28"/>
      <c r="U650" s="28"/>
      <c r="V650" s="28"/>
      <c r="W650" s="28"/>
      <c r="X650" s="28"/>
      <c r="Y650" s="28"/>
      <c r="Z650" s="28"/>
    </row>
    <row r="651" spans="2:26" x14ac:dyDescent="0.2">
      <c r="B651" s="28"/>
      <c r="C651" s="28"/>
      <c r="D651" s="28"/>
      <c r="E651" s="28"/>
      <c r="F651" s="28"/>
      <c r="G651" s="28"/>
      <c r="H651" s="28"/>
      <c r="I651" s="28"/>
      <c r="J651" s="28"/>
      <c r="K651" s="28"/>
      <c r="L651" s="28"/>
      <c r="M651" s="28"/>
      <c r="O651" s="28"/>
      <c r="P651" s="28"/>
      <c r="Q651" s="28"/>
      <c r="R651" s="28"/>
      <c r="S651" s="28"/>
      <c r="T651" s="28"/>
      <c r="U651" s="28"/>
      <c r="V651" s="28"/>
      <c r="W651" s="28"/>
      <c r="X651" s="28"/>
      <c r="Y651" s="28"/>
      <c r="Z651" s="28"/>
    </row>
    <row r="652" spans="2:26" x14ac:dyDescent="0.2">
      <c r="B652" s="28"/>
      <c r="C652" s="28"/>
      <c r="D652" s="28"/>
      <c r="E652" s="28"/>
      <c r="F652" s="28"/>
      <c r="G652" s="28"/>
      <c r="H652" s="28"/>
      <c r="I652" s="28"/>
      <c r="J652" s="28"/>
      <c r="K652" s="28"/>
      <c r="L652" s="28"/>
      <c r="M652" s="28"/>
      <c r="O652" s="28"/>
      <c r="P652" s="28"/>
      <c r="Q652" s="28"/>
      <c r="R652" s="28"/>
      <c r="S652" s="28"/>
      <c r="T652" s="28"/>
      <c r="U652" s="28"/>
      <c r="V652" s="28"/>
      <c r="W652" s="28"/>
      <c r="X652" s="28"/>
      <c r="Y652" s="28"/>
      <c r="Z652" s="28"/>
    </row>
    <row r="653" spans="2:26" x14ac:dyDescent="0.2">
      <c r="B653" s="28"/>
      <c r="C653" s="28"/>
      <c r="D653" s="28"/>
      <c r="E653" s="28"/>
      <c r="F653" s="28"/>
      <c r="G653" s="28"/>
      <c r="H653" s="28"/>
      <c r="I653" s="28"/>
      <c r="J653" s="28"/>
      <c r="K653" s="28"/>
      <c r="L653" s="28"/>
      <c r="M653" s="28"/>
      <c r="O653" s="28"/>
      <c r="P653" s="28"/>
      <c r="Q653" s="28"/>
      <c r="R653" s="28"/>
      <c r="S653" s="28"/>
      <c r="T653" s="28"/>
      <c r="U653" s="28"/>
      <c r="V653" s="28"/>
      <c r="W653" s="28"/>
      <c r="X653" s="28"/>
      <c r="Y653" s="28"/>
      <c r="Z653" s="28"/>
    </row>
    <row r="654" spans="2:26" x14ac:dyDescent="0.2">
      <c r="B654" s="28"/>
      <c r="C654" s="28"/>
      <c r="D654" s="28"/>
      <c r="E654" s="28"/>
      <c r="F654" s="28"/>
      <c r="G654" s="28"/>
      <c r="H654" s="28"/>
      <c r="I654" s="28"/>
      <c r="J654" s="28"/>
      <c r="K654" s="28"/>
      <c r="L654" s="28"/>
      <c r="M654" s="28"/>
      <c r="O654" s="28"/>
      <c r="P654" s="28"/>
      <c r="Q654" s="28"/>
      <c r="R654" s="28"/>
      <c r="S654" s="28"/>
      <c r="T654" s="28"/>
      <c r="U654" s="28"/>
      <c r="V654" s="28"/>
      <c r="W654" s="28"/>
      <c r="X654" s="28"/>
      <c r="Y654" s="28"/>
      <c r="Z654" s="28"/>
    </row>
    <row r="655" spans="2:26" x14ac:dyDescent="0.2">
      <c r="B655" s="28"/>
      <c r="C655" s="28"/>
      <c r="D655" s="28"/>
      <c r="E655" s="28"/>
      <c r="F655" s="28"/>
      <c r="G655" s="28"/>
      <c r="H655" s="28"/>
      <c r="I655" s="28"/>
      <c r="J655" s="28"/>
      <c r="K655" s="28"/>
      <c r="L655" s="28"/>
      <c r="M655" s="28"/>
      <c r="O655" s="28"/>
      <c r="P655" s="28"/>
      <c r="Q655" s="28"/>
      <c r="R655" s="28"/>
      <c r="S655" s="28"/>
      <c r="T655" s="28"/>
      <c r="U655" s="28"/>
      <c r="V655" s="28"/>
      <c r="W655" s="28"/>
      <c r="X655" s="28"/>
      <c r="Y655" s="28"/>
      <c r="Z655" s="28"/>
    </row>
    <row r="656" spans="2:26" x14ac:dyDescent="0.2">
      <c r="B656" s="28"/>
      <c r="C656" s="28"/>
      <c r="D656" s="28"/>
      <c r="E656" s="28"/>
      <c r="F656" s="28"/>
      <c r="G656" s="28"/>
      <c r="H656" s="28"/>
      <c r="I656" s="28"/>
      <c r="J656" s="28"/>
      <c r="K656" s="28"/>
      <c r="L656" s="28"/>
      <c r="M656" s="28"/>
      <c r="O656" s="28"/>
      <c r="P656" s="28"/>
      <c r="Q656" s="28"/>
      <c r="R656" s="28"/>
      <c r="S656" s="28"/>
      <c r="T656" s="28"/>
      <c r="U656" s="28"/>
      <c r="V656" s="28"/>
      <c r="W656" s="28"/>
      <c r="X656" s="28"/>
      <c r="Y656" s="28"/>
      <c r="Z656" s="28"/>
    </row>
    <row r="657" spans="2:26" x14ac:dyDescent="0.2">
      <c r="B657" s="28"/>
      <c r="C657" s="28"/>
      <c r="D657" s="28"/>
      <c r="E657" s="28"/>
      <c r="F657" s="28"/>
      <c r="G657" s="28"/>
      <c r="H657" s="28"/>
      <c r="I657" s="28"/>
      <c r="J657" s="28"/>
      <c r="K657" s="28"/>
      <c r="L657" s="28"/>
      <c r="M657" s="28"/>
      <c r="O657" s="28"/>
      <c r="P657" s="28"/>
      <c r="Q657" s="28"/>
      <c r="R657" s="28"/>
      <c r="S657" s="28"/>
      <c r="T657" s="28"/>
      <c r="U657" s="28"/>
      <c r="V657" s="28"/>
      <c r="W657" s="28"/>
      <c r="X657" s="28"/>
      <c r="Y657" s="28"/>
      <c r="Z657" s="28"/>
    </row>
    <row r="658" spans="2:26" x14ac:dyDescent="0.2">
      <c r="B658" s="28"/>
      <c r="C658" s="28"/>
      <c r="D658" s="28"/>
      <c r="E658" s="28"/>
      <c r="F658" s="28"/>
      <c r="G658" s="28"/>
      <c r="H658" s="28"/>
      <c r="I658" s="28"/>
      <c r="J658" s="28"/>
      <c r="K658" s="28"/>
      <c r="L658" s="28"/>
      <c r="M658" s="28"/>
      <c r="O658" s="28"/>
      <c r="P658" s="28"/>
      <c r="Q658" s="28"/>
      <c r="R658" s="28"/>
      <c r="S658" s="28"/>
      <c r="T658" s="28"/>
      <c r="U658" s="28"/>
      <c r="V658" s="28"/>
      <c r="W658" s="28"/>
      <c r="X658" s="28"/>
      <c r="Y658" s="28"/>
      <c r="Z658" s="28"/>
    </row>
    <row r="659" spans="2:26" x14ac:dyDescent="0.2">
      <c r="B659" s="28"/>
      <c r="C659" s="28"/>
      <c r="D659" s="28"/>
      <c r="E659" s="28"/>
      <c r="F659" s="28"/>
      <c r="G659" s="28"/>
      <c r="H659" s="28"/>
      <c r="I659" s="28"/>
      <c r="J659" s="28"/>
      <c r="K659" s="28"/>
      <c r="L659" s="28"/>
      <c r="M659" s="28"/>
      <c r="O659" s="28"/>
      <c r="P659" s="28"/>
      <c r="Q659" s="28"/>
      <c r="R659" s="28"/>
      <c r="S659" s="28"/>
      <c r="T659" s="28"/>
      <c r="U659" s="28"/>
      <c r="V659" s="28"/>
      <c r="W659" s="28"/>
      <c r="X659" s="28"/>
      <c r="Y659" s="28"/>
      <c r="Z659" s="28"/>
    </row>
    <row r="660" spans="2:26" x14ac:dyDescent="0.2">
      <c r="B660" s="28"/>
      <c r="C660" s="28"/>
      <c r="D660" s="28"/>
      <c r="E660" s="28"/>
      <c r="F660" s="28"/>
      <c r="G660" s="28"/>
      <c r="H660" s="28"/>
      <c r="I660" s="28"/>
      <c r="J660" s="28"/>
      <c r="K660" s="28"/>
      <c r="L660" s="28"/>
      <c r="M660" s="28"/>
      <c r="O660" s="28"/>
      <c r="P660" s="28"/>
      <c r="Q660" s="28"/>
      <c r="R660" s="28"/>
      <c r="S660" s="28"/>
      <c r="T660" s="28"/>
      <c r="U660" s="28"/>
      <c r="V660" s="28"/>
      <c r="W660" s="28"/>
      <c r="X660" s="28"/>
      <c r="Y660" s="28"/>
      <c r="Z660" s="28"/>
    </row>
    <row r="661" spans="2:26" x14ac:dyDescent="0.2">
      <c r="B661" s="28"/>
      <c r="C661" s="28"/>
      <c r="D661" s="28"/>
      <c r="E661" s="28"/>
      <c r="F661" s="28"/>
      <c r="G661" s="28"/>
      <c r="H661" s="28"/>
      <c r="I661" s="28"/>
      <c r="J661" s="28"/>
      <c r="K661" s="28"/>
      <c r="L661" s="28"/>
      <c r="M661" s="28"/>
      <c r="O661" s="28"/>
      <c r="P661" s="28"/>
      <c r="Q661" s="28"/>
      <c r="R661" s="28"/>
      <c r="S661" s="28"/>
      <c r="T661" s="28"/>
      <c r="U661" s="28"/>
      <c r="V661" s="28"/>
      <c r="W661" s="28"/>
      <c r="X661" s="28"/>
      <c r="Y661" s="28"/>
      <c r="Z661" s="28"/>
    </row>
    <row r="662" spans="2:26" x14ac:dyDescent="0.2">
      <c r="B662" s="28"/>
      <c r="C662" s="28"/>
      <c r="D662" s="28"/>
      <c r="E662" s="28"/>
      <c r="F662" s="28"/>
      <c r="G662" s="28"/>
      <c r="H662" s="28"/>
      <c r="I662" s="28"/>
      <c r="J662" s="28"/>
      <c r="K662" s="28"/>
      <c r="L662" s="28"/>
      <c r="M662" s="28"/>
      <c r="O662" s="28"/>
      <c r="P662" s="28"/>
      <c r="Q662" s="28"/>
      <c r="R662" s="28"/>
      <c r="S662" s="28"/>
      <c r="T662" s="28"/>
      <c r="U662" s="28"/>
      <c r="V662" s="28"/>
      <c r="W662" s="28"/>
      <c r="X662" s="28"/>
      <c r="Y662" s="28"/>
      <c r="Z662" s="28"/>
    </row>
    <row r="663" spans="2:26" x14ac:dyDescent="0.2">
      <c r="B663" s="28"/>
      <c r="C663" s="28"/>
      <c r="D663" s="28"/>
      <c r="E663" s="28"/>
      <c r="F663" s="28"/>
      <c r="G663" s="28"/>
      <c r="H663" s="28"/>
      <c r="I663" s="28"/>
      <c r="J663" s="28"/>
      <c r="K663" s="28"/>
      <c r="L663" s="28"/>
      <c r="M663" s="28"/>
      <c r="O663" s="28"/>
      <c r="P663" s="28"/>
      <c r="Q663" s="28"/>
      <c r="R663" s="28"/>
      <c r="S663" s="28"/>
      <c r="T663" s="28"/>
      <c r="U663" s="28"/>
      <c r="V663" s="28"/>
      <c r="W663" s="28"/>
      <c r="X663" s="28"/>
      <c r="Y663" s="28"/>
      <c r="Z663" s="28"/>
    </row>
    <row r="664" spans="2:26" x14ac:dyDescent="0.2">
      <c r="B664" s="28"/>
      <c r="C664" s="28"/>
      <c r="D664" s="28"/>
      <c r="E664" s="28"/>
      <c r="F664" s="28"/>
      <c r="G664" s="28"/>
      <c r="H664" s="28"/>
      <c r="I664" s="28"/>
      <c r="J664" s="28"/>
      <c r="K664" s="28"/>
      <c r="L664" s="28"/>
      <c r="M664" s="28"/>
      <c r="O664" s="28"/>
      <c r="P664" s="28"/>
      <c r="Q664" s="28"/>
      <c r="R664" s="28"/>
      <c r="S664" s="28"/>
      <c r="T664" s="28"/>
      <c r="U664" s="28"/>
      <c r="V664" s="28"/>
      <c r="W664" s="28"/>
      <c r="X664" s="28"/>
      <c r="Y664" s="28"/>
      <c r="Z664" s="28"/>
    </row>
    <row r="665" spans="2:26" x14ac:dyDescent="0.2">
      <c r="B665" s="28"/>
      <c r="C665" s="28"/>
      <c r="D665" s="28"/>
      <c r="E665" s="28"/>
      <c r="F665" s="28"/>
      <c r="G665" s="28"/>
      <c r="H665" s="28"/>
      <c r="I665" s="28"/>
      <c r="J665" s="28"/>
      <c r="K665" s="28"/>
      <c r="L665" s="28"/>
      <c r="M665" s="28"/>
      <c r="O665" s="28"/>
      <c r="P665" s="28"/>
      <c r="Q665" s="28"/>
      <c r="R665" s="28"/>
      <c r="S665" s="28"/>
      <c r="T665" s="28"/>
      <c r="U665" s="28"/>
      <c r="V665" s="28"/>
      <c r="W665" s="28"/>
      <c r="X665" s="28"/>
      <c r="Y665" s="28"/>
      <c r="Z665" s="28"/>
    </row>
    <row r="666" spans="2:26" x14ac:dyDescent="0.2">
      <c r="B666" s="28"/>
      <c r="C666" s="28"/>
      <c r="D666" s="28"/>
      <c r="E666" s="28"/>
      <c r="F666" s="28"/>
      <c r="G666" s="28"/>
      <c r="H666" s="28"/>
      <c r="I666" s="28"/>
      <c r="J666" s="28"/>
      <c r="K666" s="28"/>
      <c r="L666" s="28"/>
      <c r="M666" s="28"/>
      <c r="O666" s="28"/>
      <c r="P666" s="28"/>
      <c r="Q666" s="28"/>
      <c r="R666" s="28"/>
      <c r="S666" s="28"/>
      <c r="T666" s="28"/>
      <c r="U666" s="28"/>
      <c r="V666" s="28"/>
      <c r="W666" s="28"/>
      <c r="X666" s="28"/>
      <c r="Y666" s="28"/>
      <c r="Z666" s="28"/>
    </row>
    <row r="667" spans="2:26" x14ac:dyDescent="0.2">
      <c r="B667" s="28"/>
      <c r="C667" s="28"/>
      <c r="D667" s="28"/>
      <c r="E667" s="28"/>
      <c r="F667" s="28"/>
      <c r="G667" s="28"/>
      <c r="H667" s="28"/>
      <c r="I667" s="28"/>
      <c r="J667" s="28"/>
      <c r="K667" s="28"/>
      <c r="L667" s="28"/>
      <c r="M667" s="28"/>
      <c r="O667" s="28"/>
      <c r="P667" s="28"/>
      <c r="Q667" s="28"/>
      <c r="R667" s="28"/>
      <c r="S667" s="28"/>
      <c r="T667" s="28"/>
      <c r="U667" s="28"/>
      <c r="V667" s="28"/>
      <c r="W667" s="28"/>
      <c r="X667" s="28"/>
      <c r="Y667" s="28"/>
      <c r="Z667" s="28"/>
    </row>
    <row r="668" spans="2:26" x14ac:dyDescent="0.2">
      <c r="B668" s="28"/>
      <c r="C668" s="28"/>
      <c r="D668" s="28"/>
      <c r="E668" s="28"/>
      <c r="F668" s="28"/>
      <c r="G668" s="28"/>
      <c r="H668" s="28"/>
      <c r="I668" s="28"/>
      <c r="J668" s="28"/>
      <c r="K668" s="28"/>
      <c r="L668" s="28"/>
      <c r="M668" s="28"/>
      <c r="O668" s="28"/>
      <c r="P668" s="28"/>
      <c r="Q668" s="28"/>
      <c r="R668" s="28"/>
      <c r="S668" s="28"/>
      <c r="T668" s="28"/>
      <c r="U668" s="28"/>
      <c r="V668" s="28"/>
      <c r="W668" s="28"/>
      <c r="X668" s="28"/>
      <c r="Y668" s="28"/>
      <c r="Z668" s="28"/>
    </row>
    <row r="669" spans="2:26" x14ac:dyDescent="0.2">
      <c r="B669" s="28"/>
      <c r="C669" s="28"/>
      <c r="D669" s="28"/>
      <c r="E669" s="28"/>
      <c r="F669" s="28"/>
      <c r="G669" s="28"/>
      <c r="H669" s="28"/>
      <c r="I669" s="28"/>
      <c r="J669" s="28"/>
      <c r="K669" s="28"/>
      <c r="L669" s="28"/>
      <c r="M669" s="28"/>
      <c r="O669" s="28"/>
      <c r="P669" s="28"/>
      <c r="Q669" s="28"/>
      <c r="R669" s="28"/>
      <c r="S669" s="28"/>
      <c r="T669" s="28"/>
      <c r="U669" s="28"/>
      <c r="V669" s="28"/>
      <c r="W669" s="28"/>
      <c r="X669" s="28"/>
      <c r="Y669" s="28"/>
      <c r="Z669" s="28"/>
    </row>
    <row r="670" spans="2:26" x14ac:dyDescent="0.2">
      <c r="B670" s="28"/>
      <c r="C670" s="28"/>
      <c r="D670" s="28"/>
      <c r="E670" s="28"/>
      <c r="F670" s="28"/>
      <c r="G670" s="28"/>
      <c r="H670" s="28"/>
      <c r="I670" s="28"/>
      <c r="J670" s="28"/>
      <c r="K670" s="28"/>
      <c r="L670" s="28"/>
      <c r="M670" s="28"/>
      <c r="O670" s="28"/>
      <c r="P670" s="28"/>
      <c r="Q670" s="28"/>
      <c r="R670" s="28"/>
      <c r="S670" s="28"/>
      <c r="T670" s="28"/>
      <c r="U670" s="28"/>
      <c r="V670" s="28"/>
      <c r="W670" s="28"/>
      <c r="X670" s="28"/>
      <c r="Y670" s="28"/>
      <c r="Z670" s="28"/>
    </row>
    <row r="671" spans="2:26" x14ac:dyDescent="0.2">
      <c r="B671" s="28"/>
      <c r="C671" s="28"/>
      <c r="D671" s="28"/>
      <c r="E671" s="28"/>
      <c r="F671" s="28"/>
      <c r="G671" s="28"/>
      <c r="H671" s="28"/>
      <c r="I671" s="28"/>
      <c r="J671" s="28"/>
      <c r="K671" s="28"/>
      <c r="L671" s="28"/>
      <c r="M671" s="28"/>
      <c r="O671" s="28"/>
      <c r="P671" s="28"/>
      <c r="Q671" s="28"/>
      <c r="R671" s="28"/>
      <c r="S671" s="28"/>
      <c r="T671" s="28"/>
      <c r="U671" s="28"/>
      <c r="V671" s="28"/>
      <c r="W671" s="28"/>
      <c r="X671" s="28"/>
      <c r="Y671" s="28"/>
      <c r="Z671" s="28"/>
    </row>
    <row r="672" spans="2:26" x14ac:dyDescent="0.2">
      <c r="B672" s="28"/>
      <c r="C672" s="28"/>
      <c r="D672" s="28"/>
      <c r="E672" s="28"/>
      <c r="F672" s="28"/>
      <c r="G672" s="28"/>
      <c r="H672" s="28"/>
      <c r="I672" s="28"/>
      <c r="J672" s="28"/>
      <c r="K672" s="28"/>
      <c r="L672" s="28"/>
      <c r="M672" s="28"/>
      <c r="O672" s="28"/>
      <c r="P672" s="28"/>
      <c r="Q672" s="28"/>
      <c r="R672" s="28"/>
      <c r="S672" s="28"/>
      <c r="T672" s="28"/>
      <c r="U672" s="28"/>
      <c r="V672" s="28"/>
      <c r="W672" s="28"/>
      <c r="X672" s="28"/>
      <c r="Y672" s="28"/>
      <c r="Z672" s="28"/>
    </row>
    <row r="673" spans="2:26" x14ac:dyDescent="0.2">
      <c r="B673" s="28"/>
      <c r="C673" s="28"/>
      <c r="D673" s="28"/>
      <c r="E673" s="28"/>
      <c r="F673" s="28"/>
      <c r="G673" s="28"/>
      <c r="H673" s="28"/>
      <c r="I673" s="28"/>
      <c r="J673" s="28"/>
      <c r="K673" s="28"/>
      <c r="L673" s="28"/>
      <c r="M673" s="28"/>
      <c r="O673" s="28"/>
      <c r="P673" s="28"/>
      <c r="Q673" s="28"/>
      <c r="R673" s="28"/>
      <c r="S673" s="28"/>
      <c r="T673" s="28"/>
      <c r="U673" s="28"/>
      <c r="V673" s="28"/>
      <c r="W673" s="28"/>
      <c r="X673" s="28"/>
      <c r="Y673" s="28"/>
      <c r="Z673" s="28"/>
    </row>
    <row r="674" spans="2:26" x14ac:dyDescent="0.2">
      <c r="B674" s="28"/>
      <c r="C674" s="28"/>
      <c r="D674" s="28"/>
      <c r="E674" s="28"/>
      <c r="F674" s="28"/>
      <c r="G674" s="28"/>
      <c r="H674" s="28"/>
      <c r="I674" s="28"/>
      <c r="J674" s="28"/>
      <c r="K674" s="28"/>
      <c r="L674" s="28"/>
      <c r="M674" s="28"/>
      <c r="O674" s="28"/>
      <c r="P674" s="28"/>
      <c r="Q674" s="28"/>
      <c r="R674" s="28"/>
      <c r="S674" s="28"/>
      <c r="T674" s="28"/>
      <c r="U674" s="28"/>
      <c r="V674" s="28"/>
      <c r="W674" s="28"/>
      <c r="X674" s="28"/>
      <c r="Y674" s="28"/>
      <c r="Z674" s="28"/>
    </row>
    <row r="675" spans="2:26" x14ac:dyDescent="0.2">
      <c r="B675" s="28"/>
      <c r="C675" s="28"/>
      <c r="D675" s="28"/>
      <c r="E675" s="28"/>
      <c r="F675" s="28"/>
      <c r="G675" s="28"/>
      <c r="H675" s="28"/>
      <c r="I675" s="28"/>
      <c r="J675" s="28"/>
      <c r="K675" s="28"/>
      <c r="L675" s="28"/>
      <c r="M675" s="28"/>
      <c r="O675" s="28"/>
      <c r="P675" s="28"/>
      <c r="Q675" s="28"/>
      <c r="R675" s="28"/>
      <c r="S675" s="28"/>
      <c r="T675" s="28"/>
      <c r="U675" s="28"/>
      <c r="V675" s="28"/>
      <c r="W675" s="28"/>
      <c r="X675" s="28"/>
      <c r="Y675" s="28"/>
      <c r="Z675" s="28"/>
    </row>
    <row r="676" spans="2:26" x14ac:dyDescent="0.2">
      <c r="B676" s="28"/>
      <c r="C676" s="28"/>
      <c r="D676" s="28"/>
      <c r="E676" s="28"/>
      <c r="F676" s="28"/>
      <c r="G676" s="28"/>
      <c r="H676" s="28"/>
      <c r="I676" s="28"/>
      <c r="J676" s="28"/>
      <c r="K676" s="28"/>
      <c r="L676" s="28"/>
      <c r="M676" s="28"/>
      <c r="O676" s="28"/>
      <c r="P676" s="28"/>
      <c r="Q676" s="28"/>
      <c r="R676" s="28"/>
      <c r="S676" s="28"/>
      <c r="T676" s="28"/>
      <c r="U676" s="28"/>
      <c r="V676" s="28"/>
      <c r="W676" s="28"/>
      <c r="X676" s="28"/>
      <c r="Y676" s="28"/>
      <c r="Z676" s="28"/>
    </row>
    <row r="677" spans="2:26" x14ac:dyDescent="0.2">
      <c r="B677" s="28"/>
      <c r="C677" s="28"/>
      <c r="D677" s="28"/>
      <c r="E677" s="28"/>
      <c r="F677" s="28"/>
      <c r="G677" s="28"/>
      <c r="H677" s="28"/>
      <c r="I677" s="28"/>
      <c r="J677" s="28"/>
      <c r="K677" s="28"/>
      <c r="L677" s="28"/>
      <c r="M677" s="28"/>
      <c r="O677" s="28"/>
      <c r="P677" s="28"/>
      <c r="Q677" s="28"/>
      <c r="R677" s="28"/>
      <c r="S677" s="28"/>
      <c r="T677" s="28"/>
      <c r="U677" s="28"/>
      <c r="V677" s="28"/>
      <c r="W677" s="28"/>
      <c r="X677" s="28"/>
      <c r="Y677" s="28"/>
      <c r="Z677" s="28"/>
    </row>
    <row r="678" spans="2:26" x14ac:dyDescent="0.2">
      <c r="B678" s="28"/>
      <c r="C678" s="28"/>
      <c r="D678" s="28"/>
      <c r="E678" s="28"/>
      <c r="F678" s="28"/>
      <c r="G678" s="28"/>
      <c r="H678" s="28"/>
      <c r="I678" s="28"/>
      <c r="J678" s="28"/>
      <c r="K678" s="28"/>
      <c r="L678" s="28"/>
      <c r="M678" s="28"/>
      <c r="O678" s="28"/>
      <c r="P678" s="28"/>
      <c r="Q678" s="28"/>
      <c r="R678" s="28"/>
      <c r="S678" s="28"/>
      <c r="T678" s="28"/>
      <c r="U678" s="28"/>
      <c r="V678" s="28"/>
      <c r="W678" s="28"/>
      <c r="X678" s="28"/>
      <c r="Y678" s="28"/>
      <c r="Z678" s="28"/>
    </row>
    <row r="679" spans="2:26" x14ac:dyDescent="0.2">
      <c r="B679" s="28"/>
      <c r="C679" s="28"/>
      <c r="D679" s="28"/>
      <c r="E679" s="28"/>
      <c r="F679" s="28"/>
      <c r="G679" s="28"/>
      <c r="H679" s="28"/>
      <c r="I679" s="28"/>
      <c r="J679" s="28"/>
      <c r="K679" s="28"/>
      <c r="L679" s="28"/>
      <c r="M679" s="28"/>
      <c r="O679" s="28"/>
      <c r="P679" s="28"/>
      <c r="Q679" s="28"/>
      <c r="R679" s="28"/>
      <c r="S679" s="28"/>
      <c r="T679" s="28"/>
      <c r="U679" s="28"/>
      <c r="V679" s="28"/>
      <c r="W679" s="28"/>
      <c r="X679" s="28"/>
      <c r="Y679" s="28"/>
      <c r="Z679" s="28"/>
    </row>
    <row r="680" spans="2:26" x14ac:dyDescent="0.2">
      <c r="B680" s="28"/>
      <c r="C680" s="28"/>
      <c r="D680" s="28"/>
      <c r="E680" s="28"/>
      <c r="F680" s="28"/>
      <c r="G680" s="28"/>
      <c r="H680" s="28"/>
      <c r="I680" s="28"/>
      <c r="J680" s="28"/>
      <c r="K680" s="28"/>
      <c r="L680" s="28"/>
      <c r="M680" s="28"/>
      <c r="O680" s="28"/>
      <c r="P680" s="28"/>
      <c r="Q680" s="28"/>
      <c r="R680" s="28"/>
      <c r="S680" s="28"/>
      <c r="T680" s="28"/>
      <c r="U680" s="28"/>
      <c r="V680" s="28"/>
      <c r="W680" s="28"/>
      <c r="X680" s="28"/>
      <c r="Y680" s="28"/>
      <c r="Z680" s="28"/>
    </row>
    <row r="681" spans="2:26" x14ac:dyDescent="0.2">
      <c r="B681" s="28"/>
      <c r="C681" s="28"/>
      <c r="D681" s="28"/>
      <c r="E681" s="28"/>
      <c r="F681" s="28"/>
      <c r="G681" s="28"/>
      <c r="H681" s="28"/>
      <c r="I681" s="28"/>
      <c r="J681" s="28"/>
      <c r="K681" s="28"/>
      <c r="L681" s="28"/>
      <c r="M681" s="28"/>
      <c r="O681" s="28"/>
      <c r="P681" s="28"/>
      <c r="Q681" s="28"/>
      <c r="R681" s="28"/>
      <c r="S681" s="28"/>
      <c r="T681" s="28"/>
      <c r="U681" s="28"/>
      <c r="V681" s="28"/>
      <c r="W681" s="28"/>
      <c r="X681" s="28"/>
      <c r="Y681" s="28"/>
      <c r="Z681" s="28"/>
    </row>
    <row r="682" spans="2:26" x14ac:dyDescent="0.2">
      <c r="B682" s="28"/>
      <c r="C682" s="28"/>
      <c r="D682" s="28"/>
      <c r="E682" s="28"/>
      <c r="F682" s="28"/>
      <c r="G682" s="28"/>
      <c r="H682" s="28"/>
      <c r="I682" s="28"/>
      <c r="J682" s="28"/>
      <c r="K682" s="28"/>
      <c r="L682" s="28"/>
      <c r="M682" s="28"/>
      <c r="O682" s="28"/>
      <c r="P682" s="28"/>
      <c r="Q682" s="28"/>
      <c r="R682" s="28"/>
      <c r="S682" s="28"/>
      <c r="T682" s="28"/>
      <c r="U682" s="28"/>
      <c r="V682" s="28"/>
      <c r="W682" s="28"/>
      <c r="X682" s="28"/>
      <c r="Y682" s="28"/>
      <c r="Z682" s="28"/>
    </row>
    <row r="683" spans="2:26" x14ac:dyDescent="0.2">
      <c r="B683" s="28"/>
      <c r="C683" s="28"/>
      <c r="D683" s="28"/>
      <c r="E683" s="28"/>
      <c r="F683" s="28"/>
      <c r="G683" s="28"/>
      <c r="H683" s="28"/>
      <c r="I683" s="28"/>
      <c r="J683" s="28"/>
      <c r="K683" s="28"/>
      <c r="L683" s="28"/>
      <c r="M683" s="28"/>
      <c r="O683" s="28"/>
      <c r="P683" s="28"/>
      <c r="Q683" s="28"/>
      <c r="R683" s="28"/>
      <c r="S683" s="28"/>
      <c r="T683" s="28"/>
      <c r="U683" s="28"/>
      <c r="V683" s="28"/>
      <c r="W683" s="28"/>
      <c r="X683" s="28"/>
      <c r="Y683" s="28"/>
      <c r="Z683" s="28"/>
    </row>
    <row r="684" spans="2:26" x14ac:dyDescent="0.2">
      <c r="B684" s="28"/>
      <c r="C684" s="28"/>
      <c r="D684" s="28"/>
      <c r="E684" s="28"/>
      <c r="F684" s="28"/>
      <c r="G684" s="28"/>
      <c r="H684" s="28"/>
      <c r="I684" s="28"/>
      <c r="J684" s="28"/>
      <c r="K684" s="28"/>
      <c r="L684" s="28"/>
      <c r="M684" s="28"/>
      <c r="O684" s="28"/>
      <c r="P684" s="28"/>
      <c r="Q684" s="28"/>
      <c r="R684" s="28"/>
      <c r="S684" s="28"/>
      <c r="T684" s="28"/>
      <c r="U684" s="28"/>
      <c r="V684" s="28"/>
      <c r="W684" s="28"/>
      <c r="X684" s="28"/>
      <c r="Y684" s="28"/>
      <c r="Z684" s="28"/>
    </row>
    <row r="685" spans="2:26" x14ac:dyDescent="0.2">
      <c r="B685" s="28"/>
      <c r="C685" s="28"/>
      <c r="D685" s="28"/>
      <c r="E685" s="28"/>
      <c r="F685" s="28"/>
      <c r="G685" s="28"/>
      <c r="H685" s="28"/>
      <c r="I685" s="28"/>
      <c r="J685" s="28"/>
      <c r="K685" s="28"/>
      <c r="L685" s="28"/>
      <c r="M685" s="28"/>
      <c r="O685" s="28"/>
      <c r="P685" s="28"/>
      <c r="Q685" s="28"/>
      <c r="R685" s="28"/>
      <c r="S685" s="28"/>
      <c r="T685" s="28"/>
      <c r="U685" s="28"/>
      <c r="V685" s="28"/>
      <c r="W685" s="28"/>
      <c r="X685" s="28"/>
      <c r="Y685" s="28"/>
      <c r="Z685" s="28"/>
    </row>
    <row r="686" spans="2:26" x14ac:dyDescent="0.2">
      <c r="B686" s="28"/>
      <c r="C686" s="28"/>
      <c r="D686" s="28"/>
      <c r="E686" s="28"/>
      <c r="F686" s="28"/>
      <c r="G686" s="28"/>
      <c r="H686" s="28"/>
      <c r="I686" s="28"/>
      <c r="J686" s="28"/>
      <c r="K686" s="28"/>
      <c r="L686" s="28"/>
      <c r="M686" s="28"/>
      <c r="O686" s="28"/>
      <c r="P686" s="28"/>
      <c r="Q686" s="28"/>
      <c r="R686" s="28"/>
      <c r="S686" s="28"/>
      <c r="T686" s="28"/>
      <c r="U686" s="28"/>
      <c r="V686" s="28"/>
      <c r="W686" s="28"/>
      <c r="X686" s="28"/>
      <c r="Y686" s="28"/>
      <c r="Z686" s="28"/>
    </row>
    <row r="687" spans="2:26" x14ac:dyDescent="0.2">
      <c r="B687" s="28"/>
      <c r="C687" s="28"/>
      <c r="D687" s="28"/>
      <c r="E687" s="28"/>
      <c r="F687" s="28"/>
      <c r="G687" s="28"/>
      <c r="H687" s="28"/>
      <c r="I687" s="28"/>
      <c r="J687" s="28"/>
      <c r="K687" s="28"/>
      <c r="L687" s="28"/>
      <c r="M687" s="28"/>
      <c r="O687" s="28"/>
      <c r="P687" s="28"/>
      <c r="Q687" s="28"/>
      <c r="R687" s="28"/>
      <c r="S687" s="28"/>
      <c r="T687" s="28"/>
      <c r="U687" s="28"/>
      <c r="V687" s="28"/>
      <c r="W687" s="28"/>
      <c r="X687" s="28"/>
      <c r="Y687" s="28"/>
      <c r="Z687" s="28"/>
    </row>
    <row r="688" spans="2:26" x14ac:dyDescent="0.2">
      <c r="B688" s="28"/>
      <c r="C688" s="28"/>
      <c r="D688" s="28"/>
      <c r="E688" s="28"/>
      <c r="F688" s="28"/>
      <c r="G688" s="28"/>
      <c r="H688" s="28"/>
      <c r="I688" s="28"/>
      <c r="J688" s="28"/>
      <c r="K688" s="28"/>
      <c r="L688" s="28"/>
      <c r="M688" s="28"/>
      <c r="O688" s="28"/>
      <c r="P688" s="28"/>
      <c r="Q688" s="28"/>
      <c r="R688" s="28"/>
      <c r="S688" s="28"/>
      <c r="T688" s="28"/>
      <c r="U688" s="28"/>
      <c r="V688" s="28"/>
      <c r="W688" s="28"/>
      <c r="X688" s="28"/>
      <c r="Y688" s="28"/>
      <c r="Z688" s="28"/>
    </row>
    <row r="689" spans="2:26" x14ac:dyDescent="0.2">
      <c r="B689" s="28"/>
      <c r="C689" s="28"/>
      <c r="D689" s="28"/>
      <c r="E689" s="28"/>
      <c r="F689" s="28"/>
      <c r="G689" s="28"/>
      <c r="H689" s="28"/>
      <c r="I689" s="28"/>
      <c r="J689" s="28"/>
      <c r="K689" s="28"/>
      <c r="L689" s="28"/>
      <c r="M689" s="28"/>
      <c r="O689" s="28"/>
      <c r="P689" s="28"/>
      <c r="Q689" s="28"/>
      <c r="R689" s="28"/>
      <c r="S689" s="28"/>
      <c r="T689" s="28"/>
      <c r="U689" s="28"/>
      <c r="V689" s="28"/>
      <c r="W689" s="28"/>
      <c r="X689" s="28"/>
      <c r="Y689" s="28"/>
      <c r="Z689" s="28"/>
    </row>
    <row r="690" spans="2:26" x14ac:dyDescent="0.2">
      <c r="B690" s="28"/>
      <c r="C690" s="28"/>
      <c r="D690" s="28"/>
      <c r="E690" s="28"/>
      <c r="F690" s="28"/>
      <c r="G690" s="28"/>
      <c r="H690" s="28"/>
      <c r="I690" s="28"/>
      <c r="J690" s="28"/>
      <c r="K690" s="28"/>
      <c r="L690" s="28"/>
      <c r="M690" s="28"/>
      <c r="O690" s="28"/>
      <c r="P690" s="28"/>
      <c r="Q690" s="28"/>
      <c r="R690" s="28"/>
      <c r="S690" s="28"/>
      <c r="T690" s="28"/>
      <c r="U690" s="28"/>
      <c r="V690" s="28"/>
      <c r="W690" s="28"/>
      <c r="X690" s="28"/>
      <c r="Y690" s="28"/>
      <c r="Z690" s="28"/>
    </row>
    <row r="691" spans="2:26" x14ac:dyDescent="0.2">
      <c r="B691" s="28"/>
      <c r="C691" s="28"/>
      <c r="D691" s="28"/>
      <c r="E691" s="28"/>
      <c r="F691" s="28"/>
      <c r="G691" s="28"/>
      <c r="H691" s="28"/>
      <c r="I691" s="28"/>
      <c r="J691" s="28"/>
      <c r="K691" s="28"/>
      <c r="L691" s="28"/>
      <c r="M691" s="28"/>
      <c r="O691" s="28"/>
      <c r="P691" s="28"/>
      <c r="Q691" s="28"/>
      <c r="R691" s="28"/>
      <c r="S691" s="28"/>
      <c r="T691" s="28"/>
      <c r="U691" s="28"/>
      <c r="V691" s="28"/>
      <c r="W691" s="28"/>
      <c r="X691" s="28"/>
      <c r="Y691" s="28"/>
      <c r="Z691" s="28"/>
    </row>
    <row r="692" spans="2:26" x14ac:dyDescent="0.2">
      <c r="B692" s="28"/>
      <c r="C692" s="28"/>
      <c r="D692" s="28"/>
      <c r="E692" s="28"/>
      <c r="F692" s="28"/>
      <c r="G692" s="28"/>
      <c r="H692" s="28"/>
      <c r="I692" s="28"/>
      <c r="J692" s="28"/>
      <c r="K692" s="28"/>
      <c r="L692" s="28"/>
      <c r="M692" s="28"/>
      <c r="O692" s="28"/>
      <c r="P692" s="28"/>
      <c r="Q692" s="28"/>
      <c r="R692" s="28"/>
      <c r="S692" s="28"/>
      <c r="T692" s="28"/>
      <c r="U692" s="28"/>
      <c r="V692" s="28"/>
      <c r="W692" s="28"/>
      <c r="X692" s="28"/>
      <c r="Y692" s="28"/>
      <c r="Z692" s="28"/>
    </row>
    <row r="693" spans="2:26" x14ac:dyDescent="0.2">
      <c r="B693" s="28"/>
      <c r="C693" s="28"/>
      <c r="D693" s="28"/>
      <c r="E693" s="28"/>
      <c r="F693" s="28"/>
      <c r="G693" s="28"/>
      <c r="H693" s="28"/>
      <c r="I693" s="28"/>
      <c r="J693" s="28"/>
      <c r="K693" s="28"/>
      <c r="L693" s="28"/>
      <c r="M693" s="28"/>
      <c r="O693" s="28"/>
      <c r="P693" s="28"/>
      <c r="Q693" s="28"/>
      <c r="R693" s="28"/>
      <c r="S693" s="28"/>
      <c r="T693" s="28"/>
      <c r="U693" s="28"/>
      <c r="V693" s="28"/>
      <c r="W693" s="28"/>
      <c r="X693" s="28"/>
      <c r="Y693" s="28"/>
      <c r="Z693" s="28"/>
    </row>
    <row r="694" spans="2:26" x14ac:dyDescent="0.2">
      <c r="B694" s="28"/>
      <c r="C694" s="28"/>
      <c r="D694" s="28"/>
      <c r="E694" s="28"/>
      <c r="F694" s="28"/>
      <c r="G694" s="28"/>
      <c r="H694" s="28"/>
      <c r="I694" s="28"/>
      <c r="J694" s="28"/>
      <c r="K694" s="28"/>
      <c r="L694" s="28"/>
      <c r="M694" s="28"/>
      <c r="O694" s="28"/>
      <c r="P694" s="28"/>
      <c r="Q694" s="28"/>
      <c r="R694" s="28"/>
      <c r="S694" s="28"/>
      <c r="T694" s="28"/>
      <c r="U694" s="28"/>
      <c r="V694" s="28"/>
      <c r="W694" s="28"/>
      <c r="X694" s="28"/>
      <c r="Y694" s="28"/>
      <c r="Z694" s="28"/>
    </row>
    <row r="695" spans="2:26" x14ac:dyDescent="0.2">
      <c r="B695" s="28"/>
      <c r="C695" s="28"/>
      <c r="D695" s="28"/>
      <c r="E695" s="28"/>
      <c r="F695" s="28"/>
      <c r="G695" s="28"/>
      <c r="H695" s="28"/>
      <c r="I695" s="28"/>
      <c r="J695" s="28"/>
      <c r="K695" s="28"/>
      <c r="L695" s="28"/>
      <c r="M695" s="28"/>
      <c r="O695" s="28"/>
      <c r="P695" s="28"/>
      <c r="Q695" s="28"/>
      <c r="R695" s="28"/>
      <c r="S695" s="28"/>
      <c r="T695" s="28"/>
      <c r="U695" s="28"/>
      <c r="V695" s="28"/>
      <c r="W695" s="28"/>
      <c r="X695" s="28"/>
      <c r="Y695" s="28"/>
      <c r="Z695" s="28"/>
    </row>
    <row r="696" spans="2:26" x14ac:dyDescent="0.2">
      <c r="B696" s="28"/>
      <c r="C696" s="28"/>
      <c r="D696" s="28"/>
      <c r="E696" s="28"/>
      <c r="F696" s="28"/>
      <c r="G696" s="28"/>
      <c r="H696" s="28"/>
      <c r="I696" s="28"/>
      <c r="J696" s="28"/>
      <c r="K696" s="28"/>
      <c r="L696" s="28"/>
      <c r="M696" s="28"/>
      <c r="O696" s="28"/>
      <c r="P696" s="28"/>
      <c r="Q696" s="28"/>
      <c r="R696" s="28"/>
      <c r="S696" s="28"/>
      <c r="T696" s="28"/>
      <c r="U696" s="28"/>
      <c r="V696" s="28"/>
      <c r="W696" s="28"/>
      <c r="X696" s="28"/>
      <c r="Y696" s="28"/>
      <c r="Z696" s="28"/>
    </row>
    <row r="697" spans="2:26" x14ac:dyDescent="0.2">
      <c r="B697" s="28"/>
      <c r="C697" s="28"/>
      <c r="D697" s="28"/>
      <c r="E697" s="28"/>
      <c r="F697" s="28"/>
      <c r="G697" s="28"/>
      <c r="H697" s="28"/>
      <c r="I697" s="28"/>
      <c r="J697" s="28"/>
      <c r="K697" s="28"/>
      <c r="L697" s="28"/>
      <c r="M697" s="28"/>
      <c r="O697" s="28"/>
      <c r="P697" s="28"/>
      <c r="Q697" s="28"/>
      <c r="R697" s="28"/>
      <c r="S697" s="28"/>
      <c r="T697" s="28"/>
      <c r="U697" s="28"/>
      <c r="V697" s="28"/>
      <c r="W697" s="28"/>
      <c r="X697" s="28"/>
      <c r="Y697" s="28"/>
      <c r="Z697" s="28"/>
    </row>
    <row r="698" spans="2:26" x14ac:dyDescent="0.2">
      <c r="B698" s="28"/>
      <c r="C698" s="28"/>
      <c r="D698" s="28"/>
      <c r="E698" s="28"/>
      <c r="F698" s="28"/>
      <c r="G698" s="28"/>
      <c r="H698" s="28"/>
      <c r="I698" s="28"/>
      <c r="J698" s="28"/>
      <c r="K698" s="28"/>
      <c r="L698" s="28"/>
      <c r="M698" s="28"/>
      <c r="O698" s="28"/>
      <c r="P698" s="28"/>
      <c r="Q698" s="28"/>
      <c r="R698" s="28"/>
      <c r="S698" s="28"/>
      <c r="T698" s="28"/>
      <c r="U698" s="28"/>
      <c r="V698" s="28"/>
      <c r="W698" s="28"/>
      <c r="X698" s="28"/>
      <c r="Y698" s="28"/>
      <c r="Z698" s="28"/>
    </row>
    <row r="699" spans="2:26" x14ac:dyDescent="0.2">
      <c r="B699" s="28"/>
      <c r="C699" s="28"/>
      <c r="D699" s="28"/>
      <c r="E699" s="28"/>
      <c r="F699" s="28"/>
      <c r="G699" s="28"/>
      <c r="H699" s="28"/>
      <c r="I699" s="28"/>
      <c r="J699" s="28"/>
      <c r="K699" s="28"/>
      <c r="L699" s="28"/>
      <c r="M699" s="28"/>
      <c r="O699" s="28"/>
      <c r="P699" s="28"/>
      <c r="Q699" s="28"/>
      <c r="R699" s="28"/>
      <c r="S699" s="28"/>
      <c r="T699" s="28"/>
      <c r="U699" s="28"/>
      <c r="V699" s="28"/>
      <c r="W699" s="28"/>
      <c r="X699" s="28"/>
      <c r="Y699" s="28"/>
      <c r="Z699" s="28"/>
    </row>
    <row r="700" spans="2:26" x14ac:dyDescent="0.2">
      <c r="B700" s="28"/>
      <c r="C700" s="28"/>
      <c r="D700" s="28"/>
      <c r="E700" s="28"/>
      <c r="F700" s="28"/>
      <c r="G700" s="28"/>
      <c r="H700" s="28"/>
      <c r="I700" s="28"/>
      <c r="J700" s="28"/>
      <c r="K700" s="28"/>
      <c r="L700" s="28"/>
      <c r="M700" s="28"/>
      <c r="O700" s="28"/>
      <c r="P700" s="28"/>
      <c r="Q700" s="28"/>
      <c r="R700" s="28"/>
      <c r="S700" s="28"/>
      <c r="T700" s="28"/>
      <c r="U700" s="28"/>
      <c r="V700" s="28"/>
      <c r="W700" s="28"/>
      <c r="X700" s="28"/>
      <c r="Y700" s="28"/>
      <c r="Z700" s="28"/>
    </row>
    <row r="701" spans="2:26" x14ac:dyDescent="0.2">
      <c r="B701" s="28"/>
      <c r="C701" s="28"/>
      <c r="D701" s="28"/>
      <c r="E701" s="28"/>
      <c r="F701" s="28"/>
      <c r="G701" s="28"/>
      <c r="H701" s="28"/>
      <c r="I701" s="28"/>
      <c r="J701" s="28"/>
      <c r="K701" s="28"/>
      <c r="L701" s="28"/>
      <c r="M701" s="28"/>
      <c r="O701" s="28"/>
      <c r="P701" s="28"/>
      <c r="Q701" s="28"/>
      <c r="R701" s="28"/>
      <c r="S701" s="28"/>
      <c r="T701" s="28"/>
      <c r="U701" s="28"/>
      <c r="V701" s="28"/>
      <c r="W701" s="28"/>
      <c r="X701" s="28"/>
      <c r="Y701" s="28"/>
      <c r="Z701" s="28"/>
    </row>
    <row r="702" spans="2:26" x14ac:dyDescent="0.2">
      <c r="B702" s="28"/>
      <c r="C702" s="28"/>
      <c r="D702" s="28"/>
      <c r="E702" s="28"/>
      <c r="F702" s="28"/>
      <c r="G702" s="28"/>
      <c r="H702" s="28"/>
      <c r="I702" s="28"/>
      <c r="J702" s="28"/>
      <c r="K702" s="28"/>
      <c r="L702" s="28"/>
      <c r="M702" s="28"/>
      <c r="O702" s="28"/>
      <c r="P702" s="28"/>
      <c r="Q702" s="28"/>
      <c r="R702" s="28"/>
      <c r="S702" s="28"/>
      <c r="T702" s="28"/>
      <c r="U702" s="28"/>
      <c r="V702" s="28"/>
      <c r="W702" s="28"/>
      <c r="X702" s="28"/>
      <c r="Y702" s="28"/>
      <c r="Z702" s="28"/>
    </row>
    <row r="703" spans="2:26" x14ac:dyDescent="0.2">
      <c r="B703" s="28"/>
      <c r="C703" s="28"/>
      <c r="D703" s="28"/>
      <c r="E703" s="28"/>
      <c r="F703" s="28"/>
      <c r="G703" s="28"/>
      <c r="H703" s="28"/>
      <c r="I703" s="28"/>
      <c r="J703" s="28"/>
      <c r="K703" s="28"/>
      <c r="L703" s="28"/>
      <c r="M703" s="28"/>
      <c r="O703" s="28"/>
      <c r="P703" s="28"/>
      <c r="Q703" s="28"/>
      <c r="R703" s="28"/>
      <c r="S703" s="28"/>
      <c r="T703" s="28"/>
      <c r="U703" s="28"/>
      <c r="V703" s="28"/>
      <c r="W703" s="28"/>
      <c r="X703" s="28"/>
      <c r="Y703" s="28"/>
      <c r="Z703" s="28"/>
    </row>
    <row r="704" spans="2:26" x14ac:dyDescent="0.2">
      <c r="B704" s="28"/>
      <c r="C704" s="28"/>
      <c r="D704" s="28"/>
      <c r="E704" s="28"/>
      <c r="F704" s="28"/>
      <c r="G704" s="28"/>
      <c r="H704" s="28"/>
      <c r="I704" s="28"/>
      <c r="J704" s="28"/>
      <c r="K704" s="28"/>
      <c r="L704" s="28"/>
      <c r="M704" s="28"/>
      <c r="O704" s="28"/>
      <c r="P704" s="28"/>
      <c r="Q704" s="28"/>
      <c r="R704" s="28"/>
      <c r="S704" s="28"/>
      <c r="T704" s="28"/>
      <c r="U704" s="28"/>
      <c r="V704" s="28"/>
      <c r="W704" s="28"/>
      <c r="X704" s="28"/>
      <c r="Y704" s="28"/>
      <c r="Z704" s="28"/>
    </row>
    <row r="705" spans="2:26" x14ac:dyDescent="0.2">
      <c r="B705" s="28"/>
      <c r="C705" s="28"/>
      <c r="D705" s="28"/>
      <c r="E705" s="28"/>
      <c r="F705" s="28"/>
      <c r="G705" s="28"/>
      <c r="H705" s="28"/>
      <c r="I705" s="28"/>
      <c r="J705" s="28"/>
      <c r="K705" s="28"/>
      <c r="L705" s="28"/>
      <c r="M705" s="28"/>
      <c r="O705" s="28"/>
      <c r="P705" s="28"/>
      <c r="Q705" s="28"/>
      <c r="R705" s="28"/>
      <c r="S705" s="28"/>
      <c r="T705" s="28"/>
      <c r="U705" s="28"/>
      <c r="V705" s="28"/>
      <c r="W705" s="28"/>
      <c r="X705" s="28"/>
      <c r="Y705" s="28"/>
      <c r="Z705" s="28"/>
    </row>
    <row r="706" spans="2:26" x14ac:dyDescent="0.2">
      <c r="B706" s="28"/>
      <c r="C706" s="28"/>
      <c r="D706" s="28"/>
      <c r="E706" s="28"/>
      <c r="F706" s="28"/>
      <c r="G706" s="28"/>
      <c r="H706" s="28"/>
      <c r="I706" s="28"/>
      <c r="J706" s="28"/>
      <c r="K706" s="28"/>
      <c r="L706" s="28"/>
      <c r="M706" s="28"/>
      <c r="O706" s="28"/>
      <c r="P706" s="28"/>
      <c r="Q706" s="28"/>
      <c r="R706" s="28"/>
      <c r="S706" s="28"/>
      <c r="T706" s="28"/>
      <c r="U706" s="28"/>
      <c r="V706" s="28"/>
      <c r="W706" s="28"/>
      <c r="X706" s="28"/>
      <c r="Y706" s="28"/>
      <c r="Z706" s="28"/>
    </row>
    <row r="707" spans="2:26" x14ac:dyDescent="0.2">
      <c r="B707" s="28"/>
      <c r="C707" s="28"/>
      <c r="D707" s="28"/>
      <c r="E707" s="28"/>
      <c r="F707" s="28"/>
      <c r="G707" s="28"/>
      <c r="H707" s="28"/>
      <c r="I707" s="28"/>
      <c r="J707" s="28"/>
      <c r="K707" s="28"/>
      <c r="L707" s="28"/>
      <c r="M707" s="28"/>
      <c r="O707" s="28"/>
      <c r="P707" s="28"/>
      <c r="Q707" s="28"/>
      <c r="R707" s="28"/>
      <c r="S707" s="28"/>
      <c r="T707" s="28"/>
      <c r="U707" s="28"/>
      <c r="V707" s="28"/>
      <c r="W707" s="28"/>
      <c r="X707" s="28"/>
      <c r="Y707" s="28"/>
      <c r="Z707" s="28"/>
    </row>
    <row r="708" spans="2:26" x14ac:dyDescent="0.2">
      <c r="B708" s="28"/>
      <c r="C708" s="28"/>
      <c r="D708" s="28"/>
      <c r="E708" s="28"/>
      <c r="F708" s="28"/>
      <c r="G708" s="28"/>
      <c r="H708" s="28"/>
      <c r="I708" s="28"/>
      <c r="J708" s="28"/>
      <c r="K708" s="28"/>
      <c r="L708" s="28"/>
      <c r="M708" s="28"/>
      <c r="O708" s="28"/>
      <c r="P708" s="28"/>
      <c r="Q708" s="28"/>
      <c r="R708" s="28"/>
      <c r="S708" s="28"/>
      <c r="T708" s="28"/>
      <c r="U708" s="28"/>
      <c r="V708" s="28"/>
      <c r="W708" s="28"/>
      <c r="X708" s="28"/>
      <c r="Y708" s="28"/>
      <c r="Z708" s="28"/>
    </row>
    <row r="709" spans="2:26" x14ac:dyDescent="0.2">
      <c r="B709" s="28"/>
      <c r="C709" s="28"/>
      <c r="D709" s="28"/>
      <c r="E709" s="28"/>
      <c r="F709" s="28"/>
      <c r="G709" s="28"/>
      <c r="H709" s="28"/>
      <c r="I709" s="28"/>
      <c r="J709" s="28"/>
      <c r="K709" s="28"/>
      <c r="L709" s="28"/>
      <c r="M709" s="28"/>
      <c r="O709" s="28"/>
      <c r="P709" s="28"/>
      <c r="Q709" s="28"/>
      <c r="R709" s="28"/>
      <c r="S709" s="28"/>
      <c r="T709" s="28"/>
      <c r="U709" s="28"/>
      <c r="V709" s="28"/>
      <c r="W709" s="28"/>
      <c r="X709" s="28"/>
      <c r="Y709" s="28"/>
      <c r="Z709" s="28"/>
    </row>
    <row r="710" spans="2:26" x14ac:dyDescent="0.2">
      <c r="B710" s="28"/>
      <c r="C710" s="28"/>
      <c r="D710" s="28"/>
      <c r="E710" s="28"/>
      <c r="F710" s="28"/>
      <c r="G710" s="28"/>
      <c r="H710" s="28"/>
      <c r="I710" s="28"/>
      <c r="J710" s="28"/>
      <c r="K710" s="28"/>
      <c r="L710" s="28"/>
      <c r="M710" s="28"/>
      <c r="O710" s="28"/>
      <c r="P710" s="28"/>
      <c r="Q710" s="28"/>
      <c r="R710" s="28"/>
      <c r="S710" s="28"/>
      <c r="T710" s="28"/>
      <c r="U710" s="28"/>
      <c r="V710" s="28"/>
      <c r="W710" s="28"/>
      <c r="X710" s="28"/>
      <c r="Y710" s="28"/>
      <c r="Z710" s="28"/>
    </row>
    <row r="711" spans="2:26" x14ac:dyDescent="0.2">
      <c r="B711" s="28"/>
      <c r="C711" s="28"/>
      <c r="D711" s="28"/>
      <c r="E711" s="28"/>
      <c r="F711" s="28"/>
      <c r="G711" s="28"/>
      <c r="H711" s="28"/>
      <c r="I711" s="28"/>
      <c r="J711" s="28"/>
      <c r="K711" s="28"/>
      <c r="L711" s="28"/>
      <c r="M711" s="28"/>
      <c r="O711" s="28"/>
      <c r="P711" s="28"/>
      <c r="Q711" s="28"/>
      <c r="R711" s="28"/>
      <c r="S711" s="28"/>
      <c r="T711" s="28"/>
      <c r="U711" s="28"/>
      <c r="V711" s="28"/>
      <c r="W711" s="28"/>
      <c r="X711" s="28"/>
      <c r="Y711" s="28"/>
      <c r="Z711" s="28"/>
    </row>
    <row r="712" spans="2:26" x14ac:dyDescent="0.2">
      <c r="B712" s="28"/>
      <c r="C712" s="28"/>
      <c r="D712" s="28"/>
      <c r="E712" s="28"/>
      <c r="F712" s="28"/>
      <c r="G712" s="28"/>
      <c r="H712" s="28"/>
      <c r="I712" s="28"/>
      <c r="J712" s="28"/>
      <c r="K712" s="28"/>
      <c r="L712" s="28"/>
      <c r="M712" s="28"/>
      <c r="O712" s="28"/>
      <c r="P712" s="28"/>
      <c r="Q712" s="28"/>
      <c r="R712" s="28"/>
      <c r="S712" s="28"/>
      <c r="T712" s="28"/>
      <c r="U712" s="28"/>
      <c r="V712" s="28"/>
      <c r="W712" s="28"/>
      <c r="X712" s="28"/>
      <c r="Y712" s="28"/>
      <c r="Z712" s="28"/>
    </row>
    <row r="713" spans="2:26" x14ac:dyDescent="0.2">
      <c r="B713" s="28"/>
      <c r="C713" s="28"/>
      <c r="D713" s="28"/>
      <c r="E713" s="28"/>
      <c r="F713" s="28"/>
      <c r="G713" s="28"/>
      <c r="H713" s="28"/>
      <c r="I713" s="28"/>
      <c r="J713" s="28"/>
      <c r="K713" s="28"/>
      <c r="L713" s="28"/>
      <c r="M713" s="28"/>
      <c r="O713" s="28"/>
      <c r="P713" s="28"/>
      <c r="Q713" s="28"/>
      <c r="R713" s="28"/>
      <c r="S713" s="28"/>
      <c r="T713" s="28"/>
      <c r="U713" s="28"/>
      <c r="V713" s="28"/>
      <c r="W713" s="28"/>
      <c r="X713" s="28"/>
      <c r="Y713" s="28"/>
      <c r="Z713" s="28"/>
    </row>
    <row r="714" spans="2:26" x14ac:dyDescent="0.2">
      <c r="B714" s="28"/>
      <c r="C714" s="28"/>
      <c r="D714" s="28"/>
      <c r="E714" s="28"/>
      <c r="F714" s="28"/>
      <c r="G714" s="28"/>
      <c r="H714" s="28"/>
      <c r="I714" s="28"/>
      <c r="J714" s="28"/>
      <c r="K714" s="28"/>
      <c r="L714" s="28"/>
      <c r="M714" s="28"/>
      <c r="O714" s="28"/>
      <c r="P714" s="28"/>
      <c r="Q714" s="28"/>
      <c r="R714" s="28"/>
      <c r="S714" s="28"/>
      <c r="T714" s="28"/>
      <c r="U714" s="28"/>
      <c r="V714" s="28"/>
      <c r="W714" s="28"/>
      <c r="X714" s="28"/>
      <c r="Y714" s="28"/>
      <c r="Z714" s="28"/>
    </row>
    <row r="715" spans="2:26" x14ac:dyDescent="0.2">
      <c r="B715" s="28"/>
      <c r="C715" s="28"/>
      <c r="D715" s="28"/>
      <c r="E715" s="28"/>
      <c r="F715" s="28"/>
      <c r="G715" s="28"/>
      <c r="H715" s="28"/>
      <c r="I715" s="28"/>
      <c r="J715" s="28"/>
      <c r="K715" s="28"/>
      <c r="L715" s="28"/>
      <c r="M715" s="28"/>
      <c r="O715" s="28"/>
      <c r="P715" s="28"/>
      <c r="Q715" s="28"/>
      <c r="R715" s="28"/>
      <c r="S715" s="28"/>
      <c r="T715" s="28"/>
      <c r="U715" s="28"/>
      <c r="V715" s="28"/>
      <c r="W715" s="28"/>
      <c r="X715" s="28"/>
      <c r="Y715" s="28"/>
      <c r="Z715" s="28"/>
    </row>
    <row r="716" spans="2:26" x14ac:dyDescent="0.2">
      <c r="B716" s="28"/>
      <c r="C716" s="28"/>
      <c r="D716" s="28"/>
      <c r="E716" s="28"/>
      <c r="F716" s="28"/>
      <c r="G716" s="28"/>
      <c r="H716" s="28"/>
      <c r="I716" s="28"/>
      <c r="J716" s="28"/>
      <c r="K716" s="28"/>
      <c r="L716" s="28"/>
      <c r="M716" s="28"/>
      <c r="O716" s="28"/>
      <c r="P716" s="28"/>
      <c r="Q716" s="28"/>
      <c r="R716" s="28"/>
      <c r="S716" s="28"/>
      <c r="T716" s="28"/>
      <c r="U716" s="28"/>
      <c r="V716" s="28"/>
      <c r="W716" s="28"/>
      <c r="X716" s="28"/>
      <c r="Y716" s="28"/>
      <c r="Z716" s="28"/>
    </row>
    <row r="717" spans="2:26" x14ac:dyDescent="0.2">
      <c r="B717" s="28"/>
      <c r="C717" s="28"/>
      <c r="D717" s="28"/>
      <c r="E717" s="28"/>
      <c r="F717" s="28"/>
      <c r="G717" s="28"/>
      <c r="H717" s="28"/>
      <c r="I717" s="28"/>
      <c r="J717" s="28"/>
      <c r="K717" s="28"/>
      <c r="L717" s="28"/>
      <c r="M717" s="28"/>
      <c r="O717" s="28"/>
      <c r="P717" s="28"/>
      <c r="Q717" s="28"/>
      <c r="R717" s="28"/>
      <c r="S717" s="28"/>
      <c r="T717" s="28"/>
      <c r="U717" s="28"/>
      <c r="V717" s="28"/>
      <c r="W717" s="28"/>
      <c r="X717" s="28"/>
      <c r="Y717" s="28"/>
      <c r="Z717" s="28"/>
    </row>
    <row r="718" spans="2:26" x14ac:dyDescent="0.2">
      <c r="B718" s="28"/>
      <c r="C718" s="28"/>
      <c r="D718" s="28"/>
      <c r="E718" s="28"/>
      <c r="F718" s="28"/>
      <c r="G718" s="28"/>
      <c r="H718" s="28"/>
      <c r="I718" s="28"/>
      <c r="J718" s="28"/>
      <c r="K718" s="28"/>
      <c r="L718" s="28"/>
      <c r="M718" s="28"/>
      <c r="O718" s="28"/>
      <c r="P718" s="28"/>
      <c r="Q718" s="28"/>
      <c r="R718" s="28"/>
      <c r="S718" s="28"/>
      <c r="T718" s="28"/>
      <c r="U718" s="28"/>
      <c r="V718" s="28"/>
      <c r="W718" s="28"/>
      <c r="X718" s="28"/>
      <c r="Y718" s="28"/>
      <c r="Z718" s="28"/>
    </row>
    <row r="719" spans="2:26" x14ac:dyDescent="0.2">
      <c r="B719" s="28"/>
      <c r="C719" s="28"/>
      <c r="D719" s="28"/>
      <c r="E719" s="28"/>
      <c r="F719" s="28"/>
      <c r="G719" s="28"/>
      <c r="H719" s="28"/>
      <c r="I719" s="28"/>
      <c r="J719" s="28"/>
      <c r="K719" s="28"/>
      <c r="L719" s="28"/>
      <c r="M719" s="28"/>
      <c r="O719" s="28"/>
      <c r="P719" s="28"/>
      <c r="Q719" s="28"/>
      <c r="R719" s="28"/>
      <c r="S719" s="28"/>
      <c r="T719" s="28"/>
      <c r="U719" s="28"/>
      <c r="V719" s="28"/>
      <c r="W719" s="28"/>
      <c r="X719" s="28"/>
      <c r="Y719" s="28"/>
      <c r="Z719" s="28"/>
    </row>
    <row r="720" spans="2:26" x14ac:dyDescent="0.2">
      <c r="B720" s="28"/>
      <c r="C720" s="28"/>
      <c r="D720" s="28"/>
      <c r="E720" s="28"/>
      <c r="F720" s="28"/>
      <c r="G720" s="28"/>
      <c r="H720" s="28"/>
      <c r="I720" s="28"/>
      <c r="J720" s="28"/>
      <c r="K720" s="28"/>
      <c r="L720" s="28"/>
      <c r="M720" s="28"/>
      <c r="O720" s="28"/>
      <c r="P720" s="28"/>
      <c r="Q720" s="28"/>
      <c r="R720" s="28"/>
      <c r="S720" s="28"/>
      <c r="T720" s="28"/>
      <c r="U720" s="28"/>
      <c r="V720" s="28"/>
      <c r="W720" s="28"/>
      <c r="X720" s="28"/>
      <c r="Y720" s="28"/>
      <c r="Z720" s="28"/>
    </row>
    <row r="721" spans="2:26" x14ac:dyDescent="0.2">
      <c r="B721" s="28"/>
      <c r="C721" s="28"/>
      <c r="D721" s="28"/>
      <c r="E721" s="28"/>
      <c r="F721" s="28"/>
      <c r="G721" s="28"/>
      <c r="H721" s="28"/>
      <c r="I721" s="28"/>
      <c r="J721" s="28"/>
      <c r="K721" s="28"/>
      <c r="L721" s="28"/>
      <c r="M721" s="28"/>
      <c r="O721" s="28"/>
      <c r="P721" s="28"/>
      <c r="Q721" s="28"/>
      <c r="R721" s="28"/>
      <c r="S721" s="28"/>
      <c r="T721" s="28"/>
      <c r="U721" s="28"/>
      <c r="V721" s="28"/>
      <c r="W721" s="28"/>
      <c r="X721" s="28"/>
      <c r="Y721" s="28"/>
      <c r="Z721" s="28"/>
    </row>
    <row r="722" spans="2:26" x14ac:dyDescent="0.2">
      <c r="B722" s="28"/>
      <c r="C722" s="28"/>
      <c r="D722" s="28"/>
      <c r="E722" s="28"/>
      <c r="F722" s="28"/>
      <c r="G722" s="28"/>
      <c r="H722" s="28"/>
      <c r="I722" s="28"/>
      <c r="J722" s="28"/>
      <c r="K722" s="28"/>
      <c r="L722" s="28"/>
      <c r="M722" s="28"/>
      <c r="O722" s="28"/>
      <c r="P722" s="28"/>
      <c r="Q722" s="28"/>
      <c r="R722" s="28"/>
      <c r="S722" s="28"/>
      <c r="T722" s="28"/>
      <c r="U722" s="28"/>
      <c r="V722" s="28"/>
      <c r="W722" s="28"/>
      <c r="X722" s="28"/>
      <c r="Y722" s="28"/>
      <c r="Z722" s="28"/>
    </row>
    <row r="723" spans="2:26" x14ac:dyDescent="0.2">
      <c r="B723" s="28"/>
      <c r="C723" s="28"/>
      <c r="D723" s="28"/>
      <c r="E723" s="28"/>
      <c r="F723" s="28"/>
      <c r="G723" s="28"/>
      <c r="H723" s="28"/>
      <c r="I723" s="28"/>
      <c r="J723" s="28"/>
      <c r="K723" s="28"/>
      <c r="L723" s="28"/>
      <c r="M723" s="28"/>
      <c r="O723" s="28"/>
      <c r="P723" s="28"/>
      <c r="Q723" s="28"/>
      <c r="R723" s="28"/>
      <c r="S723" s="28"/>
      <c r="T723" s="28"/>
      <c r="U723" s="28"/>
      <c r="V723" s="28"/>
      <c r="W723" s="28"/>
      <c r="X723" s="28"/>
      <c r="Y723" s="28"/>
      <c r="Z723" s="28"/>
    </row>
    <row r="724" spans="2:26" x14ac:dyDescent="0.2">
      <c r="B724" s="28"/>
      <c r="C724" s="28"/>
      <c r="D724" s="28"/>
      <c r="E724" s="28"/>
      <c r="F724" s="28"/>
      <c r="G724" s="28"/>
      <c r="H724" s="28"/>
      <c r="I724" s="28"/>
      <c r="J724" s="28"/>
      <c r="K724" s="28"/>
      <c r="L724" s="28"/>
      <c r="M724" s="28"/>
      <c r="O724" s="28"/>
      <c r="P724" s="28"/>
      <c r="Q724" s="28"/>
      <c r="R724" s="28"/>
      <c r="S724" s="28"/>
      <c r="T724" s="28"/>
      <c r="U724" s="28"/>
      <c r="V724" s="28"/>
      <c r="W724" s="28"/>
      <c r="X724" s="28"/>
      <c r="Y724" s="28"/>
      <c r="Z724" s="28"/>
    </row>
    <row r="725" spans="2:26" x14ac:dyDescent="0.2">
      <c r="B725" s="28"/>
      <c r="C725" s="28"/>
      <c r="D725" s="28"/>
      <c r="E725" s="28"/>
      <c r="F725" s="28"/>
      <c r="G725" s="28"/>
      <c r="H725" s="28"/>
      <c r="I725" s="28"/>
      <c r="J725" s="28"/>
      <c r="K725" s="28"/>
      <c r="L725" s="28"/>
      <c r="M725" s="28"/>
      <c r="O725" s="28"/>
      <c r="P725" s="28"/>
      <c r="Q725" s="28"/>
      <c r="R725" s="28"/>
      <c r="S725" s="28"/>
      <c r="T725" s="28"/>
      <c r="U725" s="28"/>
      <c r="V725" s="28"/>
      <c r="W725" s="28"/>
      <c r="X725" s="28"/>
      <c r="Y725" s="28"/>
      <c r="Z725" s="28"/>
    </row>
    <row r="726" spans="2:26" x14ac:dyDescent="0.2">
      <c r="B726" s="28"/>
      <c r="C726" s="28"/>
      <c r="D726" s="28"/>
      <c r="E726" s="28"/>
      <c r="F726" s="28"/>
      <c r="G726" s="28"/>
      <c r="H726" s="28"/>
      <c r="I726" s="28"/>
      <c r="J726" s="28"/>
      <c r="K726" s="28"/>
      <c r="L726" s="28"/>
      <c r="M726" s="28"/>
      <c r="O726" s="28"/>
      <c r="P726" s="28"/>
      <c r="Q726" s="28"/>
      <c r="R726" s="28"/>
      <c r="S726" s="28"/>
      <c r="T726" s="28"/>
      <c r="U726" s="28"/>
      <c r="V726" s="28"/>
      <c r="W726" s="28"/>
      <c r="X726" s="28"/>
      <c r="Y726" s="28"/>
      <c r="Z726" s="28"/>
    </row>
    <row r="727" spans="2:26" x14ac:dyDescent="0.2">
      <c r="B727" s="28"/>
      <c r="C727" s="28"/>
      <c r="D727" s="28"/>
      <c r="E727" s="28"/>
      <c r="F727" s="28"/>
      <c r="G727" s="28"/>
      <c r="H727" s="28"/>
      <c r="I727" s="28"/>
      <c r="J727" s="28"/>
      <c r="K727" s="28"/>
      <c r="L727" s="28"/>
      <c r="M727" s="28"/>
      <c r="O727" s="28"/>
      <c r="P727" s="28"/>
      <c r="Q727" s="28"/>
      <c r="R727" s="28"/>
      <c r="S727" s="28"/>
      <c r="T727" s="28"/>
      <c r="U727" s="28"/>
      <c r="V727" s="28"/>
      <c r="W727" s="28"/>
      <c r="X727" s="28"/>
      <c r="Y727" s="28"/>
      <c r="Z727" s="28"/>
    </row>
    <row r="728" spans="2:26" x14ac:dyDescent="0.2">
      <c r="B728" s="28"/>
      <c r="C728" s="28"/>
      <c r="D728" s="28"/>
      <c r="E728" s="28"/>
      <c r="F728" s="28"/>
      <c r="G728" s="28"/>
      <c r="H728" s="28"/>
      <c r="I728" s="28"/>
      <c r="J728" s="28"/>
      <c r="K728" s="28"/>
      <c r="L728" s="28"/>
      <c r="M728" s="28"/>
      <c r="O728" s="28"/>
      <c r="P728" s="28"/>
      <c r="Q728" s="28"/>
      <c r="R728" s="28"/>
      <c r="S728" s="28"/>
      <c r="T728" s="28"/>
      <c r="U728" s="28"/>
      <c r="V728" s="28"/>
      <c r="W728" s="28"/>
      <c r="X728" s="28"/>
      <c r="Y728" s="28"/>
      <c r="Z728" s="28"/>
    </row>
    <row r="729" spans="2:26" x14ac:dyDescent="0.2">
      <c r="B729" s="28"/>
      <c r="C729" s="28"/>
      <c r="D729" s="28"/>
      <c r="E729" s="28"/>
      <c r="F729" s="28"/>
      <c r="G729" s="28"/>
      <c r="H729" s="28"/>
      <c r="I729" s="28"/>
      <c r="J729" s="28"/>
      <c r="K729" s="28"/>
      <c r="L729" s="28"/>
      <c r="M729" s="28"/>
      <c r="O729" s="28"/>
      <c r="P729" s="28"/>
      <c r="Q729" s="28"/>
      <c r="R729" s="28"/>
      <c r="S729" s="28"/>
      <c r="T729" s="28"/>
      <c r="U729" s="28"/>
      <c r="V729" s="28"/>
      <c r="W729" s="28"/>
      <c r="X729" s="28"/>
      <c r="Y729" s="28"/>
      <c r="Z729" s="28"/>
    </row>
    <row r="730" spans="2:26" x14ac:dyDescent="0.2">
      <c r="B730" s="28"/>
      <c r="C730" s="28"/>
      <c r="D730" s="28"/>
      <c r="E730" s="28"/>
      <c r="F730" s="28"/>
      <c r="G730" s="28"/>
      <c r="H730" s="28"/>
      <c r="I730" s="28"/>
      <c r="J730" s="28"/>
      <c r="K730" s="28"/>
      <c r="L730" s="28"/>
      <c r="M730" s="28"/>
      <c r="O730" s="28"/>
      <c r="P730" s="28"/>
      <c r="Q730" s="28"/>
      <c r="R730" s="28"/>
      <c r="S730" s="28"/>
      <c r="T730" s="28"/>
      <c r="U730" s="28"/>
      <c r="V730" s="28"/>
      <c r="W730" s="28"/>
      <c r="X730" s="28"/>
      <c r="Y730" s="28"/>
      <c r="Z730" s="28"/>
    </row>
    <row r="731" spans="2:26" x14ac:dyDescent="0.2">
      <c r="B731" s="28"/>
      <c r="C731" s="28"/>
      <c r="D731" s="28"/>
      <c r="E731" s="28"/>
      <c r="F731" s="28"/>
      <c r="G731" s="28"/>
      <c r="H731" s="28"/>
      <c r="I731" s="28"/>
      <c r="J731" s="28"/>
      <c r="K731" s="28"/>
      <c r="L731" s="28"/>
      <c r="M731" s="28"/>
      <c r="O731" s="28"/>
      <c r="P731" s="28"/>
      <c r="Q731" s="28"/>
      <c r="R731" s="28"/>
      <c r="S731" s="28"/>
      <c r="T731" s="28"/>
      <c r="U731" s="28"/>
      <c r="V731" s="28"/>
      <c r="W731" s="28"/>
      <c r="X731" s="28"/>
      <c r="Y731" s="28"/>
      <c r="Z731" s="28"/>
    </row>
    <row r="732" spans="2:26" x14ac:dyDescent="0.2">
      <c r="B732" s="28"/>
      <c r="C732" s="28"/>
      <c r="D732" s="28"/>
      <c r="E732" s="28"/>
      <c r="F732" s="28"/>
      <c r="G732" s="28"/>
      <c r="H732" s="28"/>
      <c r="I732" s="28"/>
      <c r="J732" s="28"/>
      <c r="K732" s="28"/>
      <c r="L732" s="28"/>
      <c r="M732" s="28"/>
      <c r="O732" s="28"/>
      <c r="P732" s="28"/>
      <c r="Q732" s="28"/>
      <c r="R732" s="28"/>
      <c r="S732" s="28"/>
      <c r="T732" s="28"/>
      <c r="U732" s="28"/>
      <c r="V732" s="28"/>
      <c r="W732" s="28"/>
      <c r="X732" s="28"/>
      <c r="Y732" s="28"/>
      <c r="Z732" s="28"/>
    </row>
    <row r="733" spans="2:26" x14ac:dyDescent="0.2">
      <c r="B733" s="28"/>
      <c r="C733" s="28"/>
      <c r="D733" s="28"/>
      <c r="E733" s="28"/>
      <c r="F733" s="28"/>
      <c r="G733" s="28"/>
      <c r="H733" s="28"/>
      <c r="I733" s="28"/>
      <c r="J733" s="28"/>
      <c r="K733" s="28"/>
      <c r="L733" s="28"/>
      <c r="M733" s="28"/>
      <c r="O733" s="28"/>
      <c r="P733" s="28"/>
      <c r="Q733" s="28"/>
      <c r="R733" s="28"/>
      <c r="S733" s="28"/>
      <c r="T733" s="28"/>
      <c r="U733" s="28"/>
      <c r="V733" s="28"/>
      <c r="W733" s="28"/>
      <c r="X733" s="28"/>
      <c r="Y733" s="28"/>
      <c r="Z733" s="28"/>
    </row>
    <row r="734" spans="2:26" x14ac:dyDescent="0.2">
      <c r="B734" s="28"/>
      <c r="C734" s="28"/>
      <c r="D734" s="28"/>
      <c r="E734" s="28"/>
      <c r="F734" s="28"/>
      <c r="G734" s="28"/>
      <c r="H734" s="28"/>
      <c r="I734" s="28"/>
      <c r="J734" s="28"/>
      <c r="K734" s="28"/>
      <c r="L734" s="28"/>
      <c r="M734" s="28"/>
      <c r="O734" s="28"/>
      <c r="P734" s="28"/>
      <c r="Q734" s="28"/>
      <c r="R734" s="28"/>
      <c r="S734" s="28"/>
      <c r="T734" s="28"/>
      <c r="U734" s="28"/>
      <c r="V734" s="28"/>
      <c r="W734" s="28"/>
      <c r="X734" s="28"/>
      <c r="Y734" s="28"/>
      <c r="Z734" s="28"/>
    </row>
    <row r="735" spans="2:26" x14ac:dyDescent="0.2">
      <c r="B735" s="28"/>
      <c r="C735" s="28"/>
      <c r="D735" s="28"/>
      <c r="E735" s="28"/>
      <c r="F735" s="28"/>
      <c r="G735" s="28"/>
      <c r="H735" s="28"/>
      <c r="I735" s="28"/>
      <c r="J735" s="28"/>
      <c r="K735" s="28"/>
      <c r="L735" s="28"/>
      <c r="M735" s="28"/>
      <c r="O735" s="28"/>
      <c r="P735" s="28"/>
      <c r="Q735" s="28"/>
      <c r="R735" s="28"/>
      <c r="S735" s="28"/>
      <c r="T735" s="28"/>
      <c r="U735" s="28"/>
      <c r="V735" s="28"/>
      <c r="W735" s="28"/>
      <c r="X735" s="28"/>
      <c r="Y735" s="28"/>
      <c r="Z735" s="28"/>
    </row>
    <row r="736" spans="2:26" x14ac:dyDescent="0.2">
      <c r="B736" s="28"/>
      <c r="C736" s="28"/>
      <c r="D736" s="28"/>
      <c r="E736" s="28"/>
      <c r="F736" s="28"/>
      <c r="G736" s="28"/>
      <c r="H736" s="28"/>
      <c r="I736" s="28"/>
      <c r="J736" s="28"/>
      <c r="K736" s="28"/>
      <c r="L736" s="28"/>
      <c r="M736" s="28"/>
      <c r="O736" s="28"/>
      <c r="P736" s="28"/>
      <c r="Q736" s="28"/>
      <c r="R736" s="28"/>
      <c r="S736" s="28"/>
      <c r="T736" s="28"/>
      <c r="U736" s="28"/>
      <c r="V736" s="28"/>
      <c r="W736" s="28"/>
      <c r="X736" s="28"/>
      <c r="Y736" s="28"/>
      <c r="Z736" s="28"/>
    </row>
    <row r="737" spans="2:26" x14ac:dyDescent="0.2">
      <c r="B737" s="28"/>
      <c r="C737" s="28"/>
      <c r="D737" s="28"/>
      <c r="E737" s="28"/>
      <c r="F737" s="28"/>
      <c r="G737" s="28"/>
      <c r="H737" s="28"/>
      <c r="I737" s="28"/>
      <c r="J737" s="28"/>
      <c r="K737" s="28"/>
      <c r="L737" s="28"/>
      <c r="M737" s="28"/>
      <c r="O737" s="28"/>
      <c r="P737" s="28"/>
      <c r="Q737" s="28"/>
      <c r="R737" s="28"/>
      <c r="S737" s="28"/>
      <c r="T737" s="28"/>
      <c r="U737" s="28"/>
      <c r="V737" s="28"/>
      <c r="W737" s="28"/>
      <c r="X737" s="28"/>
      <c r="Y737" s="28"/>
      <c r="Z737" s="28"/>
    </row>
    <row r="738" spans="2:26" x14ac:dyDescent="0.2">
      <c r="B738" s="28"/>
      <c r="C738" s="28"/>
      <c r="D738" s="28"/>
      <c r="E738" s="28"/>
      <c r="F738" s="28"/>
      <c r="G738" s="28"/>
      <c r="H738" s="28"/>
      <c r="I738" s="28"/>
      <c r="J738" s="28"/>
      <c r="K738" s="28"/>
      <c r="L738" s="28"/>
      <c r="M738" s="28"/>
      <c r="O738" s="28"/>
      <c r="P738" s="28"/>
      <c r="Q738" s="28"/>
      <c r="R738" s="28"/>
      <c r="S738" s="28"/>
      <c r="T738" s="28"/>
      <c r="U738" s="28"/>
      <c r="V738" s="28"/>
      <c r="W738" s="28"/>
      <c r="X738" s="28"/>
      <c r="Y738" s="28"/>
      <c r="Z738" s="28"/>
    </row>
    <row r="739" spans="2:26" x14ac:dyDescent="0.2">
      <c r="B739" s="28"/>
      <c r="C739" s="28"/>
      <c r="D739" s="28"/>
      <c r="E739" s="28"/>
      <c r="F739" s="28"/>
      <c r="G739" s="28"/>
      <c r="H739" s="28"/>
      <c r="I739" s="28"/>
      <c r="J739" s="28"/>
      <c r="K739" s="28"/>
      <c r="L739" s="28"/>
      <c r="M739" s="28"/>
      <c r="O739" s="28"/>
      <c r="P739" s="28"/>
      <c r="Q739" s="28"/>
      <c r="R739" s="28"/>
      <c r="S739" s="28"/>
      <c r="T739" s="28"/>
      <c r="U739" s="28"/>
      <c r="V739" s="28"/>
      <c r="W739" s="28"/>
      <c r="X739" s="28"/>
      <c r="Y739" s="28"/>
      <c r="Z739" s="28"/>
    </row>
    <row r="740" spans="2:26" x14ac:dyDescent="0.2">
      <c r="B740" s="28"/>
      <c r="C740" s="28"/>
      <c r="D740" s="28"/>
      <c r="E740" s="28"/>
      <c r="F740" s="28"/>
      <c r="G740" s="28"/>
      <c r="H740" s="28"/>
      <c r="I740" s="28"/>
      <c r="J740" s="28"/>
      <c r="K740" s="28"/>
      <c r="L740" s="28"/>
      <c r="M740" s="28"/>
      <c r="O740" s="28"/>
      <c r="P740" s="28"/>
      <c r="Q740" s="28"/>
      <c r="R740" s="28"/>
      <c r="S740" s="28"/>
      <c r="T740" s="28"/>
      <c r="U740" s="28"/>
      <c r="V740" s="28"/>
      <c r="W740" s="28"/>
      <c r="X740" s="28"/>
      <c r="Y740" s="28"/>
      <c r="Z740" s="28"/>
    </row>
    <row r="741" spans="2:26" x14ac:dyDescent="0.2">
      <c r="B741" s="28"/>
      <c r="C741" s="28"/>
      <c r="D741" s="28"/>
      <c r="E741" s="28"/>
      <c r="F741" s="28"/>
      <c r="G741" s="28"/>
      <c r="H741" s="28"/>
      <c r="I741" s="28"/>
      <c r="J741" s="28"/>
      <c r="K741" s="28"/>
      <c r="L741" s="28"/>
      <c r="M741" s="28"/>
      <c r="O741" s="28"/>
      <c r="P741" s="28"/>
      <c r="Q741" s="28"/>
      <c r="R741" s="28"/>
      <c r="S741" s="28"/>
      <c r="T741" s="28"/>
      <c r="U741" s="28"/>
      <c r="V741" s="28"/>
      <c r="W741" s="28"/>
      <c r="X741" s="28"/>
      <c r="Y741" s="28"/>
      <c r="Z741" s="28"/>
    </row>
    <row r="742" spans="2:26" x14ac:dyDescent="0.2">
      <c r="B742" s="28"/>
      <c r="C742" s="28"/>
      <c r="D742" s="28"/>
      <c r="E742" s="28"/>
      <c r="F742" s="28"/>
      <c r="G742" s="28"/>
      <c r="H742" s="28"/>
      <c r="I742" s="28"/>
      <c r="J742" s="28"/>
      <c r="K742" s="28"/>
      <c r="L742" s="28"/>
      <c r="M742" s="28"/>
      <c r="O742" s="28"/>
      <c r="P742" s="28"/>
      <c r="Q742" s="28"/>
      <c r="R742" s="28"/>
      <c r="S742" s="28"/>
      <c r="T742" s="28"/>
      <c r="U742" s="28"/>
      <c r="V742" s="28"/>
      <c r="W742" s="28"/>
      <c r="X742" s="28"/>
      <c r="Y742" s="28"/>
      <c r="Z742" s="28"/>
    </row>
    <row r="743" spans="2:26" x14ac:dyDescent="0.2">
      <c r="B743" s="28"/>
      <c r="C743" s="28"/>
      <c r="D743" s="28"/>
      <c r="E743" s="28"/>
      <c r="F743" s="28"/>
      <c r="G743" s="28"/>
      <c r="H743" s="28"/>
      <c r="I743" s="28"/>
      <c r="J743" s="28"/>
      <c r="K743" s="28"/>
      <c r="L743" s="28"/>
      <c r="M743" s="28"/>
      <c r="O743" s="28"/>
      <c r="P743" s="28"/>
      <c r="Q743" s="28"/>
      <c r="R743" s="28"/>
      <c r="S743" s="28"/>
      <c r="T743" s="28"/>
      <c r="U743" s="28"/>
      <c r="V743" s="28"/>
      <c r="W743" s="28"/>
      <c r="X743" s="28"/>
      <c r="Y743" s="28"/>
      <c r="Z743" s="28"/>
    </row>
    <row r="744" spans="2:26" x14ac:dyDescent="0.2">
      <c r="B744" s="28"/>
      <c r="C744" s="28"/>
      <c r="D744" s="28"/>
      <c r="E744" s="28"/>
      <c r="F744" s="28"/>
      <c r="G744" s="28"/>
      <c r="H744" s="28"/>
      <c r="I744" s="28"/>
      <c r="J744" s="28"/>
      <c r="K744" s="28"/>
      <c r="L744" s="28"/>
      <c r="M744" s="28"/>
      <c r="O744" s="28"/>
      <c r="P744" s="28"/>
      <c r="Q744" s="28"/>
      <c r="R744" s="28"/>
      <c r="S744" s="28"/>
      <c r="T744" s="28"/>
      <c r="U744" s="28"/>
      <c r="V744" s="28"/>
      <c r="W744" s="28"/>
      <c r="X744" s="28"/>
      <c r="Y744" s="28"/>
      <c r="Z744" s="28"/>
    </row>
    <row r="745" spans="2:26" x14ac:dyDescent="0.2">
      <c r="B745" s="28"/>
      <c r="C745" s="28"/>
      <c r="D745" s="28"/>
      <c r="E745" s="28"/>
      <c r="F745" s="28"/>
      <c r="G745" s="28"/>
      <c r="H745" s="28"/>
      <c r="I745" s="28"/>
      <c r="J745" s="28"/>
      <c r="K745" s="28"/>
      <c r="L745" s="28"/>
      <c r="M745" s="28"/>
      <c r="O745" s="28"/>
      <c r="P745" s="28"/>
      <c r="Q745" s="28"/>
      <c r="R745" s="28"/>
      <c r="S745" s="28"/>
      <c r="T745" s="28"/>
      <c r="U745" s="28"/>
      <c r="V745" s="28"/>
      <c r="W745" s="28"/>
      <c r="X745" s="28"/>
      <c r="Y745" s="28"/>
      <c r="Z745" s="28"/>
    </row>
    <row r="746" spans="2:26" x14ac:dyDescent="0.2">
      <c r="B746" s="28"/>
      <c r="C746" s="28"/>
      <c r="D746" s="28"/>
      <c r="E746" s="28"/>
      <c r="F746" s="28"/>
      <c r="G746" s="28"/>
      <c r="H746" s="28"/>
      <c r="I746" s="28"/>
      <c r="J746" s="28"/>
      <c r="K746" s="28"/>
      <c r="L746" s="28"/>
      <c r="M746" s="28"/>
      <c r="O746" s="28"/>
      <c r="P746" s="28"/>
      <c r="Q746" s="28"/>
      <c r="R746" s="28"/>
      <c r="S746" s="28"/>
      <c r="T746" s="28"/>
      <c r="U746" s="28"/>
      <c r="V746" s="28"/>
      <c r="W746" s="28"/>
      <c r="X746" s="28"/>
      <c r="Y746" s="28"/>
      <c r="Z746" s="28"/>
    </row>
    <row r="747" spans="2:26" x14ac:dyDescent="0.2">
      <c r="B747" s="28"/>
      <c r="C747" s="28"/>
      <c r="D747" s="28"/>
      <c r="E747" s="28"/>
      <c r="F747" s="28"/>
      <c r="G747" s="28"/>
      <c r="H747" s="28"/>
      <c r="I747" s="28"/>
      <c r="J747" s="28"/>
      <c r="K747" s="28"/>
      <c r="L747" s="28"/>
      <c r="M747" s="28"/>
      <c r="O747" s="28"/>
      <c r="P747" s="28"/>
      <c r="Q747" s="28"/>
      <c r="R747" s="28"/>
      <c r="S747" s="28"/>
      <c r="T747" s="28"/>
      <c r="U747" s="28"/>
      <c r="V747" s="28"/>
      <c r="W747" s="28"/>
      <c r="X747" s="28"/>
      <c r="Y747" s="28"/>
      <c r="Z747" s="28"/>
    </row>
    <row r="748" spans="2:26" x14ac:dyDescent="0.2">
      <c r="B748" s="28"/>
      <c r="C748" s="28"/>
      <c r="D748" s="28"/>
      <c r="E748" s="28"/>
      <c r="F748" s="28"/>
      <c r="G748" s="28"/>
      <c r="H748" s="28"/>
      <c r="I748" s="28"/>
      <c r="J748" s="28"/>
      <c r="K748" s="28"/>
      <c r="L748" s="28"/>
      <c r="M748" s="28"/>
      <c r="O748" s="28"/>
      <c r="P748" s="28"/>
      <c r="Q748" s="28"/>
      <c r="R748" s="28"/>
      <c r="S748" s="28"/>
      <c r="T748" s="28"/>
      <c r="U748" s="28"/>
      <c r="V748" s="28"/>
      <c r="W748" s="28"/>
      <c r="X748" s="28"/>
      <c r="Y748" s="28"/>
      <c r="Z748" s="28"/>
    </row>
    <row r="749" spans="2:26" x14ac:dyDescent="0.2">
      <c r="B749" s="28"/>
      <c r="C749" s="28"/>
      <c r="D749" s="28"/>
      <c r="E749" s="28"/>
      <c r="F749" s="28"/>
      <c r="G749" s="28"/>
      <c r="H749" s="28"/>
      <c r="I749" s="28"/>
      <c r="J749" s="28"/>
      <c r="K749" s="28"/>
      <c r="L749" s="28"/>
      <c r="M749" s="28"/>
      <c r="O749" s="28"/>
      <c r="P749" s="28"/>
      <c r="Q749" s="28"/>
      <c r="R749" s="28"/>
      <c r="S749" s="28"/>
      <c r="T749" s="28"/>
      <c r="U749" s="28"/>
      <c r="V749" s="28"/>
      <c r="W749" s="28"/>
      <c r="X749" s="28"/>
      <c r="Y749" s="28"/>
      <c r="Z749" s="28"/>
    </row>
    <row r="750" spans="2:26" x14ac:dyDescent="0.2">
      <c r="B750" s="28"/>
      <c r="C750" s="28"/>
      <c r="D750" s="28"/>
      <c r="E750" s="28"/>
      <c r="F750" s="28"/>
      <c r="G750" s="28"/>
      <c r="H750" s="28"/>
      <c r="I750" s="28"/>
      <c r="J750" s="28"/>
      <c r="K750" s="28"/>
      <c r="L750" s="28"/>
      <c r="M750" s="28"/>
      <c r="O750" s="28"/>
      <c r="P750" s="28"/>
      <c r="Q750" s="28"/>
      <c r="R750" s="28"/>
      <c r="S750" s="28"/>
      <c r="T750" s="28"/>
      <c r="U750" s="28"/>
      <c r="V750" s="28"/>
      <c r="W750" s="28"/>
      <c r="X750" s="28"/>
      <c r="Y750" s="28"/>
      <c r="Z750" s="28"/>
    </row>
    <row r="751" spans="2:26" x14ac:dyDescent="0.2">
      <c r="B751" s="28"/>
      <c r="C751" s="28"/>
      <c r="D751" s="28"/>
      <c r="E751" s="28"/>
      <c r="F751" s="28"/>
      <c r="G751" s="28"/>
      <c r="H751" s="28"/>
      <c r="I751" s="28"/>
      <c r="J751" s="28"/>
      <c r="K751" s="28"/>
      <c r="L751" s="28"/>
      <c r="M751" s="28"/>
      <c r="O751" s="28"/>
      <c r="P751" s="28"/>
      <c r="Q751" s="28"/>
      <c r="R751" s="28"/>
      <c r="S751" s="28"/>
      <c r="T751" s="28"/>
      <c r="U751" s="28"/>
      <c r="V751" s="28"/>
      <c r="W751" s="28"/>
      <c r="X751" s="28"/>
      <c r="Y751" s="28"/>
      <c r="Z751" s="28"/>
    </row>
    <row r="752" spans="2:26" x14ac:dyDescent="0.2">
      <c r="B752" s="28"/>
      <c r="C752" s="28"/>
      <c r="D752" s="28"/>
      <c r="E752" s="28"/>
      <c r="F752" s="28"/>
      <c r="G752" s="28"/>
      <c r="H752" s="28"/>
      <c r="I752" s="28"/>
      <c r="J752" s="28"/>
      <c r="K752" s="28"/>
      <c r="L752" s="28"/>
      <c r="M752" s="28"/>
      <c r="O752" s="28"/>
      <c r="P752" s="28"/>
      <c r="Q752" s="28"/>
      <c r="R752" s="28"/>
      <c r="S752" s="28"/>
      <c r="T752" s="28"/>
      <c r="U752" s="28"/>
      <c r="V752" s="28"/>
      <c r="W752" s="28"/>
      <c r="X752" s="28"/>
      <c r="Y752" s="28"/>
      <c r="Z752" s="28"/>
    </row>
    <row r="753" spans="2:26" x14ac:dyDescent="0.2">
      <c r="B753" s="28"/>
      <c r="C753" s="28"/>
      <c r="D753" s="28"/>
      <c r="E753" s="28"/>
      <c r="F753" s="28"/>
      <c r="G753" s="28"/>
      <c r="H753" s="28"/>
      <c r="I753" s="28"/>
      <c r="J753" s="28"/>
      <c r="K753" s="28"/>
      <c r="L753" s="28"/>
      <c r="M753" s="28"/>
      <c r="O753" s="28"/>
      <c r="P753" s="28"/>
      <c r="Q753" s="28"/>
      <c r="R753" s="28"/>
      <c r="S753" s="28"/>
      <c r="T753" s="28"/>
      <c r="U753" s="28"/>
      <c r="V753" s="28"/>
      <c r="W753" s="28"/>
      <c r="X753" s="28"/>
      <c r="Y753" s="28"/>
      <c r="Z753" s="28"/>
    </row>
    <row r="754" spans="2:26" x14ac:dyDescent="0.2">
      <c r="B754" s="28"/>
      <c r="C754" s="28"/>
      <c r="D754" s="28"/>
      <c r="E754" s="28"/>
      <c r="F754" s="28"/>
      <c r="G754" s="28"/>
      <c r="H754" s="28"/>
      <c r="I754" s="28"/>
      <c r="J754" s="28"/>
      <c r="K754" s="28"/>
      <c r="L754" s="28"/>
      <c r="M754" s="28"/>
      <c r="O754" s="28"/>
      <c r="P754" s="28"/>
      <c r="Q754" s="28"/>
      <c r="R754" s="28"/>
      <c r="S754" s="28"/>
      <c r="T754" s="28"/>
      <c r="U754" s="28"/>
      <c r="V754" s="28"/>
      <c r="W754" s="28"/>
      <c r="X754" s="28"/>
      <c r="Y754" s="28"/>
      <c r="Z754" s="28"/>
    </row>
    <row r="755" spans="2:26" x14ac:dyDescent="0.2">
      <c r="B755" s="28"/>
      <c r="C755" s="28"/>
      <c r="D755" s="28"/>
      <c r="E755" s="28"/>
      <c r="F755" s="28"/>
      <c r="G755" s="28"/>
      <c r="H755" s="28"/>
      <c r="I755" s="28"/>
      <c r="J755" s="28"/>
      <c r="K755" s="28"/>
      <c r="L755" s="28"/>
      <c r="M755" s="28"/>
      <c r="O755" s="28"/>
      <c r="P755" s="28"/>
      <c r="Q755" s="28"/>
      <c r="R755" s="28"/>
      <c r="S755" s="28"/>
      <c r="T755" s="28"/>
      <c r="U755" s="28"/>
      <c r="V755" s="28"/>
      <c r="W755" s="28"/>
      <c r="X755" s="28"/>
      <c r="Y755" s="28"/>
      <c r="Z755" s="28"/>
    </row>
    <row r="756" spans="2:26" x14ac:dyDescent="0.2">
      <c r="B756" s="28"/>
      <c r="C756" s="28"/>
      <c r="D756" s="28"/>
      <c r="E756" s="28"/>
      <c r="F756" s="28"/>
      <c r="G756" s="28"/>
      <c r="H756" s="28"/>
      <c r="I756" s="28"/>
      <c r="J756" s="28"/>
      <c r="K756" s="28"/>
      <c r="L756" s="28"/>
      <c r="M756" s="28"/>
      <c r="O756" s="28"/>
      <c r="P756" s="28"/>
      <c r="Q756" s="28"/>
      <c r="R756" s="28"/>
      <c r="S756" s="28"/>
      <c r="T756" s="28"/>
      <c r="U756" s="28"/>
      <c r="V756" s="28"/>
      <c r="W756" s="28"/>
      <c r="X756" s="28"/>
      <c r="Y756" s="28"/>
      <c r="Z756" s="28"/>
    </row>
    <row r="757" spans="2:26" x14ac:dyDescent="0.2">
      <c r="B757" s="28"/>
      <c r="C757" s="28"/>
      <c r="D757" s="28"/>
      <c r="E757" s="28"/>
      <c r="F757" s="28"/>
      <c r="G757" s="28"/>
      <c r="H757" s="28"/>
      <c r="I757" s="28"/>
      <c r="J757" s="28"/>
      <c r="K757" s="28"/>
      <c r="L757" s="28"/>
      <c r="M757" s="28"/>
      <c r="O757" s="28"/>
      <c r="P757" s="28"/>
      <c r="Q757" s="28"/>
      <c r="R757" s="28"/>
      <c r="S757" s="28"/>
      <c r="T757" s="28"/>
      <c r="U757" s="28"/>
      <c r="V757" s="28"/>
      <c r="W757" s="28"/>
      <c r="X757" s="28"/>
      <c r="Y757" s="28"/>
      <c r="Z757" s="28"/>
    </row>
    <row r="758" spans="2:26" x14ac:dyDescent="0.2">
      <c r="B758" s="28"/>
      <c r="C758" s="28"/>
      <c r="D758" s="28"/>
      <c r="E758" s="28"/>
      <c r="F758" s="28"/>
      <c r="G758" s="28"/>
      <c r="H758" s="28"/>
      <c r="I758" s="28"/>
      <c r="J758" s="28"/>
      <c r="K758" s="28"/>
      <c r="L758" s="28"/>
      <c r="M758" s="28"/>
      <c r="O758" s="28"/>
      <c r="P758" s="28"/>
      <c r="Q758" s="28"/>
      <c r="R758" s="28"/>
      <c r="S758" s="28"/>
      <c r="T758" s="28"/>
      <c r="U758" s="28"/>
      <c r="V758" s="28"/>
      <c r="W758" s="28"/>
      <c r="X758" s="28"/>
      <c r="Y758" s="28"/>
      <c r="Z758" s="28"/>
    </row>
    <row r="759" spans="2:26" x14ac:dyDescent="0.2">
      <c r="B759" s="28"/>
      <c r="C759" s="28"/>
      <c r="D759" s="28"/>
      <c r="E759" s="28"/>
      <c r="F759" s="28"/>
      <c r="G759" s="28"/>
      <c r="H759" s="28"/>
      <c r="I759" s="28"/>
      <c r="J759" s="28"/>
      <c r="K759" s="28"/>
      <c r="L759" s="28"/>
      <c r="M759" s="28"/>
      <c r="O759" s="28"/>
      <c r="P759" s="28"/>
      <c r="Q759" s="28"/>
      <c r="R759" s="28"/>
      <c r="S759" s="28"/>
      <c r="T759" s="28"/>
      <c r="U759" s="28"/>
      <c r="V759" s="28"/>
      <c r="W759" s="28"/>
      <c r="X759" s="28"/>
      <c r="Y759" s="28"/>
      <c r="Z759" s="28"/>
    </row>
    <row r="760" spans="2:26" x14ac:dyDescent="0.2">
      <c r="B760" s="28"/>
      <c r="C760" s="28"/>
      <c r="D760" s="28"/>
      <c r="E760" s="28"/>
      <c r="F760" s="28"/>
      <c r="G760" s="28"/>
      <c r="H760" s="28"/>
      <c r="I760" s="28"/>
      <c r="J760" s="28"/>
      <c r="K760" s="28"/>
      <c r="L760" s="28"/>
      <c r="M760" s="28"/>
      <c r="O760" s="28"/>
      <c r="P760" s="28"/>
      <c r="Q760" s="28"/>
      <c r="R760" s="28"/>
      <c r="S760" s="28"/>
      <c r="T760" s="28"/>
      <c r="U760" s="28"/>
      <c r="V760" s="28"/>
      <c r="W760" s="28"/>
      <c r="X760" s="28"/>
      <c r="Y760" s="28"/>
      <c r="Z760" s="28"/>
    </row>
    <row r="761" spans="2:26" x14ac:dyDescent="0.2">
      <c r="B761" s="28"/>
      <c r="C761" s="28"/>
      <c r="D761" s="28"/>
      <c r="E761" s="28"/>
      <c r="F761" s="28"/>
      <c r="G761" s="28"/>
      <c r="H761" s="28"/>
      <c r="I761" s="28"/>
      <c r="J761" s="28"/>
      <c r="K761" s="28"/>
      <c r="L761" s="28"/>
      <c r="M761" s="28"/>
      <c r="O761" s="28"/>
      <c r="P761" s="28"/>
      <c r="Q761" s="28"/>
      <c r="R761" s="28"/>
      <c r="S761" s="28"/>
      <c r="T761" s="28"/>
      <c r="U761" s="28"/>
      <c r="V761" s="28"/>
      <c r="W761" s="28"/>
      <c r="X761" s="28"/>
      <c r="Y761" s="28"/>
      <c r="Z761" s="28"/>
    </row>
    <row r="762" spans="2:26" x14ac:dyDescent="0.2">
      <c r="B762" s="28"/>
      <c r="C762" s="28"/>
      <c r="D762" s="28"/>
      <c r="E762" s="28"/>
      <c r="F762" s="28"/>
      <c r="G762" s="28"/>
      <c r="H762" s="28"/>
      <c r="I762" s="28"/>
      <c r="J762" s="28"/>
      <c r="K762" s="28"/>
      <c r="L762" s="28"/>
      <c r="M762" s="28"/>
      <c r="O762" s="28"/>
      <c r="P762" s="28"/>
      <c r="Q762" s="28"/>
      <c r="R762" s="28"/>
      <c r="S762" s="28"/>
      <c r="T762" s="28"/>
      <c r="U762" s="28"/>
      <c r="V762" s="28"/>
      <c r="W762" s="28"/>
      <c r="X762" s="28"/>
      <c r="Y762" s="28"/>
      <c r="Z762" s="28"/>
    </row>
    <row r="763" spans="2:26" x14ac:dyDescent="0.2">
      <c r="B763" s="28"/>
      <c r="C763" s="28"/>
      <c r="D763" s="28"/>
      <c r="E763" s="28"/>
      <c r="F763" s="28"/>
      <c r="G763" s="28"/>
      <c r="H763" s="28"/>
      <c r="I763" s="28"/>
      <c r="J763" s="28"/>
      <c r="K763" s="28"/>
      <c r="L763" s="28"/>
      <c r="M763" s="28"/>
      <c r="O763" s="28"/>
      <c r="P763" s="28"/>
      <c r="Q763" s="28"/>
      <c r="R763" s="28"/>
      <c r="S763" s="28"/>
      <c r="T763" s="28"/>
      <c r="U763" s="28"/>
      <c r="V763" s="28"/>
      <c r="W763" s="28"/>
      <c r="X763" s="28"/>
      <c r="Y763" s="28"/>
      <c r="Z763" s="28"/>
    </row>
    <row r="764" spans="2:26" x14ac:dyDescent="0.2">
      <c r="B764" s="28"/>
      <c r="C764" s="28"/>
      <c r="D764" s="28"/>
      <c r="E764" s="28"/>
      <c r="F764" s="28"/>
      <c r="G764" s="28"/>
      <c r="H764" s="28"/>
      <c r="I764" s="28"/>
      <c r="J764" s="28"/>
      <c r="K764" s="28"/>
      <c r="L764" s="28"/>
      <c r="M764" s="28"/>
      <c r="O764" s="28"/>
      <c r="P764" s="28"/>
      <c r="Q764" s="28"/>
      <c r="R764" s="28"/>
      <c r="S764" s="28"/>
      <c r="T764" s="28"/>
      <c r="U764" s="28"/>
      <c r="V764" s="28"/>
      <c r="W764" s="28"/>
      <c r="X764" s="28"/>
      <c r="Y764" s="28"/>
      <c r="Z764" s="28"/>
    </row>
    <row r="765" spans="2:26" x14ac:dyDescent="0.2">
      <c r="B765" s="28"/>
      <c r="C765" s="28"/>
      <c r="D765" s="28"/>
      <c r="E765" s="28"/>
      <c r="F765" s="28"/>
      <c r="G765" s="28"/>
      <c r="H765" s="28"/>
      <c r="I765" s="28"/>
      <c r="J765" s="28"/>
      <c r="K765" s="28"/>
      <c r="L765" s="28"/>
      <c r="M765" s="28"/>
      <c r="O765" s="28"/>
      <c r="P765" s="28"/>
      <c r="Q765" s="28"/>
      <c r="R765" s="28"/>
      <c r="S765" s="28"/>
      <c r="T765" s="28"/>
      <c r="U765" s="28"/>
      <c r="V765" s="28"/>
      <c r="W765" s="28"/>
      <c r="X765" s="28"/>
      <c r="Y765" s="28"/>
      <c r="Z765" s="28"/>
    </row>
    <row r="766" spans="2:26" x14ac:dyDescent="0.2">
      <c r="B766" s="28"/>
      <c r="C766" s="28"/>
      <c r="D766" s="28"/>
      <c r="E766" s="28"/>
      <c r="F766" s="28"/>
      <c r="G766" s="28"/>
      <c r="H766" s="28"/>
      <c r="I766" s="28"/>
      <c r="J766" s="28"/>
      <c r="K766" s="28"/>
      <c r="L766" s="28"/>
      <c r="M766" s="28"/>
      <c r="O766" s="28"/>
      <c r="P766" s="28"/>
      <c r="Q766" s="28"/>
      <c r="R766" s="28"/>
      <c r="S766" s="28"/>
      <c r="T766" s="28"/>
      <c r="U766" s="28"/>
      <c r="V766" s="28"/>
      <c r="W766" s="28"/>
      <c r="X766" s="28"/>
      <c r="Y766" s="28"/>
      <c r="Z766" s="28"/>
    </row>
    <row r="767" spans="2:26" x14ac:dyDescent="0.2">
      <c r="B767" s="28"/>
      <c r="C767" s="28"/>
      <c r="D767" s="28"/>
      <c r="E767" s="28"/>
      <c r="F767" s="28"/>
      <c r="G767" s="28"/>
      <c r="H767" s="28"/>
      <c r="I767" s="28"/>
      <c r="J767" s="28"/>
      <c r="K767" s="28"/>
      <c r="L767" s="28"/>
      <c r="M767" s="28"/>
      <c r="O767" s="28"/>
      <c r="P767" s="28"/>
      <c r="Q767" s="28"/>
      <c r="R767" s="28"/>
      <c r="S767" s="28"/>
      <c r="T767" s="28"/>
      <c r="U767" s="28"/>
      <c r="V767" s="28"/>
      <c r="W767" s="28"/>
      <c r="X767" s="28"/>
      <c r="Y767" s="28"/>
      <c r="Z767" s="28"/>
    </row>
    <row r="768" spans="2:26" x14ac:dyDescent="0.2">
      <c r="B768" s="28"/>
      <c r="C768" s="28"/>
      <c r="D768" s="28"/>
      <c r="E768" s="28"/>
      <c r="F768" s="28"/>
      <c r="G768" s="28"/>
      <c r="H768" s="28"/>
      <c r="I768" s="28"/>
      <c r="J768" s="28"/>
      <c r="K768" s="28"/>
      <c r="L768" s="28"/>
      <c r="M768" s="28"/>
      <c r="O768" s="28"/>
      <c r="P768" s="28"/>
      <c r="Q768" s="28"/>
      <c r="R768" s="28"/>
      <c r="S768" s="28"/>
      <c r="T768" s="28"/>
      <c r="U768" s="28"/>
      <c r="V768" s="28"/>
      <c r="W768" s="28"/>
      <c r="X768" s="28"/>
      <c r="Y768" s="28"/>
      <c r="Z768" s="28"/>
    </row>
    <row r="769" spans="2:26" x14ac:dyDescent="0.2">
      <c r="B769" s="28"/>
      <c r="C769" s="28"/>
      <c r="D769" s="28"/>
      <c r="E769" s="28"/>
      <c r="F769" s="28"/>
      <c r="G769" s="28"/>
      <c r="H769" s="28"/>
      <c r="I769" s="28"/>
      <c r="J769" s="28"/>
      <c r="K769" s="28"/>
      <c r="L769" s="28"/>
      <c r="M769" s="28"/>
      <c r="O769" s="28"/>
      <c r="P769" s="28"/>
      <c r="Q769" s="28"/>
      <c r="R769" s="28"/>
      <c r="S769" s="28"/>
      <c r="T769" s="28"/>
      <c r="U769" s="28"/>
      <c r="V769" s="28"/>
      <c r="W769" s="28"/>
      <c r="X769" s="28"/>
      <c r="Y769" s="28"/>
      <c r="Z769" s="28"/>
    </row>
    <row r="770" spans="2:26" x14ac:dyDescent="0.2">
      <c r="B770" s="28"/>
      <c r="C770" s="28"/>
      <c r="D770" s="28"/>
      <c r="E770" s="28"/>
      <c r="F770" s="28"/>
      <c r="G770" s="28"/>
      <c r="H770" s="28"/>
      <c r="I770" s="28"/>
      <c r="J770" s="28"/>
      <c r="K770" s="28"/>
      <c r="L770" s="28"/>
      <c r="M770" s="28"/>
      <c r="O770" s="28"/>
      <c r="P770" s="28"/>
      <c r="Q770" s="28"/>
      <c r="R770" s="28"/>
      <c r="S770" s="28"/>
      <c r="T770" s="28"/>
      <c r="U770" s="28"/>
      <c r="V770" s="28"/>
      <c r="W770" s="28"/>
      <c r="X770" s="28"/>
      <c r="Y770" s="28"/>
      <c r="Z770" s="28"/>
    </row>
    <row r="771" spans="2:26" x14ac:dyDescent="0.2">
      <c r="B771" s="28"/>
      <c r="C771" s="28"/>
      <c r="D771" s="28"/>
      <c r="E771" s="28"/>
      <c r="F771" s="28"/>
      <c r="G771" s="28"/>
      <c r="H771" s="28"/>
      <c r="I771" s="28"/>
      <c r="J771" s="28"/>
      <c r="K771" s="28"/>
      <c r="L771" s="28"/>
      <c r="M771" s="28"/>
      <c r="O771" s="28"/>
      <c r="P771" s="28"/>
      <c r="Q771" s="28"/>
      <c r="R771" s="28"/>
      <c r="S771" s="28"/>
      <c r="T771" s="28"/>
      <c r="U771" s="28"/>
      <c r="V771" s="28"/>
      <c r="W771" s="28"/>
      <c r="X771" s="28"/>
      <c r="Y771" s="28"/>
      <c r="Z771" s="28"/>
    </row>
    <row r="772" spans="2:26" x14ac:dyDescent="0.2">
      <c r="B772" s="28"/>
      <c r="C772" s="28"/>
      <c r="D772" s="28"/>
      <c r="E772" s="28"/>
      <c r="F772" s="28"/>
      <c r="G772" s="28"/>
      <c r="H772" s="28"/>
      <c r="I772" s="28"/>
      <c r="J772" s="28"/>
      <c r="K772" s="28"/>
      <c r="L772" s="28"/>
      <c r="M772" s="28"/>
      <c r="O772" s="28"/>
      <c r="P772" s="28"/>
      <c r="Q772" s="28"/>
      <c r="R772" s="28"/>
      <c r="S772" s="28"/>
      <c r="T772" s="28"/>
      <c r="U772" s="28"/>
      <c r="V772" s="28"/>
      <c r="W772" s="28"/>
      <c r="X772" s="28"/>
      <c r="Y772" s="28"/>
      <c r="Z772" s="28"/>
    </row>
    <row r="773" spans="2:26" x14ac:dyDescent="0.2">
      <c r="B773" s="28"/>
      <c r="C773" s="28"/>
      <c r="D773" s="28"/>
      <c r="E773" s="28"/>
      <c r="F773" s="28"/>
      <c r="G773" s="28"/>
      <c r="H773" s="28"/>
      <c r="I773" s="28"/>
      <c r="J773" s="28"/>
      <c r="K773" s="28"/>
      <c r="L773" s="28"/>
      <c r="M773" s="28"/>
      <c r="O773" s="28"/>
      <c r="P773" s="28"/>
      <c r="Q773" s="28"/>
      <c r="R773" s="28"/>
      <c r="S773" s="28"/>
      <c r="T773" s="28"/>
      <c r="U773" s="28"/>
      <c r="V773" s="28"/>
      <c r="W773" s="28"/>
      <c r="X773" s="28"/>
      <c r="Y773" s="28"/>
      <c r="Z773" s="28"/>
    </row>
    <row r="774" spans="2:26" x14ac:dyDescent="0.2">
      <c r="B774" s="28"/>
      <c r="C774" s="28"/>
      <c r="D774" s="28"/>
      <c r="E774" s="28"/>
      <c r="F774" s="28"/>
      <c r="G774" s="28"/>
      <c r="H774" s="28"/>
      <c r="I774" s="28"/>
      <c r="J774" s="28"/>
      <c r="K774" s="28"/>
      <c r="L774" s="28"/>
      <c r="M774" s="28"/>
      <c r="O774" s="28"/>
      <c r="P774" s="28"/>
      <c r="Q774" s="28"/>
      <c r="R774" s="28"/>
      <c r="S774" s="28"/>
      <c r="T774" s="28"/>
      <c r="U774" s="28"/>
      <c r="V774" s="28"/>
      <c r="W774" s="28"/>
      <c r="X774" s="28"/>
      <c r="Y774" s="28"/>
      <c r="Z774" s="28"/>
    </row>
    <row r="775" spans="2:26" x14ac:dyDescent="0.2">
      <c r="B775" s="28"/>
      <c r="C775" s="28"/>
      <c r="D775" s="28"/>
      <c r="E775" s="28"/>
      <c r="F775" s="28"/>
      <c r="G775" s="28"/>
      <c r="H775" s="28"/>
      <c r="I775" s="28"/>
      <c r="J775" s="28"/>
      <c r="K775" s="28"/>
      <c r="L775" s="28"/>
      <c r="M775" s="28"/>
      <c r="O775" s="28"/>
      <c r="P775" s="28"/>
      <c r="Q775" s="28"/>
      <c r="R775" s="28"/>
      <c r="S775" s="28"/>
      <c r="T775" s="28"/>
      <c r="U775" s="28"/>
      <c r="V775" s="28"/>
      <c r="W775" s="28"/>
      <c r="X775" s="28"/>
      <c r="Y775" s="28"/>
      <c r="Z775" s="28"/>
    </row>
    <row r="776" spans="2:26" x14ac:dyDescent="0.2">
      <c r="B776" s="28"/>
      <c r="C776" s="28"/>
      <c r="D776" s="28"/>
      <c r="E776" s="28"/>
      <c r="F776" s="28"/>
      <c r="G776" s="28"/>
      <c r="H776" s="28"/>
      <c r="I776" s="28"/>
      <c r="J776" s="28"/>
      <c r="K776" s="28"/>
      <c r="L776" s="28"/>
      <c r="M776" s="28"/>
      <c r="O776" s="28"/>
      <c r="P776" s="28"/>
      <c r="Q776" s="28"/>
      <c r="R776" s="28"/>
      <c r="S776" s="28"/>
      <c r="T776" s="28"/>
      <c r="U776" s="28"/>
      <c r="V776" s="28"/>
      <c r="W776" s="28"/>
      <c r="X776" s="28"/>
      <c r="Y776" s="28"/>
      <c r="Z776" s="28"/>
    </row>
    <row r="777" spans="2:26" x14ac:dyDescent="0.2">
      <c r="B777" s="28"/>
      <c r="C777" s="28"/>
      <c r="D777" s="28"/>
      <c r="E777" s="28"/>
      <c r="F777" s="28"/>
      <c r="G777" s="28"/>
      <c r="H777" s="28"/>
      <c r="I777" s="28"/>
      <c r="J777" s="28"/>
      <c r="K777" s="28"/>
      <c r="L777" s="28"/>
      <c r="M777" s="28"/>
      <c r="O777" s="28"/>
      <c r="P777" s="28"/>
      <c r="Q777" s="28"/>
      <c r="R777" s="28"/>
      <c r="S777" s="28"/>
      <c r="T777" s="28"/>
      <c r="U777" s="28"/>
      <c r="V777" s="28"/>
      <c r="W777" s="28"/>
      <c r="X777" s="28"/>
      <c r="Y777" s="28"/>
      <c r="Z777" s="28"/>
    </row>
    <row r="778" spans="2:26" x14ac:dyDescent="0.2">
      <c r="B778" s="28"/>
      <c r="C778" s="28"/>
      <c r="D778" s="28"/>
      <c r="E778" s="28"/>
      <c r="F778" s="28"/>
      <c r="G778" s="28"/>
      <c r="H778" s="28"/>
      <c r="I778" s="28"/>
      <c r="J778" s="28"/>
      <c r="K778" s="28"/>
      <c r="L778" s="28"/>
      <c r="M778" s="28"/>
      <c r="O778" s="28"/>
      <c r="P778" s="28"/>
      <c r="Q778" s="28"/>
      <c r="R778" s="28"/>
      <c r="S778" s="28"/>
      <c r="T778" s="28"/>
      <c r="U778" s="28"/>
      <c r="V778" s="28"/>
      <c r="W778" s="28"/>
      <c r="X778" s="28"/>
      <c r="Y778" s="28"/>
      <c r="Z778" s="28"/>
    </row>
    <row r="779" spans="2:26" x14ac:dyDescent="0.2">
      <c r="B779" s="28"/>
      <c r="C779" s="28"/>
      <c r="D779" s="28"/>
      <c r="E779" s="28"/>
      <c r="F779" s="28"/>
      <c r="G779" s="28"/>
      <c r="H779" s="28"/>
      <c r="I779" s="28"/>
      <c r="J779" s="28"/>
      <c r="K779" s="28"/>
      <c r="L779" s="28"/>
      <c r="M779" s="28"/>
      <c r="O779" s="28"/>
      <c r="P779" s="28"/>
      <c r="Q779" s="28"/>
      <c r="R779" s="28"/>
      <c r="S779" s="28"/>
      <c r="T779" s="28"/>
      <c r="U779" s="28"/>
      <c r="V779" s="28"/>
      <c r="W779" s="28"/>
      <c r="X779" s="28"/>
      <c r="Y779" s="28"/>
      <c r="Z779" s="28"/>
    </row>
    <row r="780" spans="2:26" x14ac:dyDescent="0.2">
      <c r="B780" s="28"/>
      <c r="C780" s="28"/>
      <c r="D780" s="28"/>
      <c r="E780" s="28"/>
      <c r="F780" s="28"/>
      <c r="G780" s="28"/>
      <c r="H780" s="28"/>
      <c r="I780" s="28"/>
      <c r="J780" s="28"/>
      <c r="K780" s="28"/>
      <c r="L780" s="28"/>
      <c r="M780" s="28"/>
      <c r="O780" s="28"/>
      <c r="P780" s="28"/>
      <c r="Q780" s="28"/>
      <c r="R780" s="28"/>
      <c r="S780" s="28"/>
      <c r="T780" s="28"/>
      <c r="U780" s="28"/>
      <c r="V780" s="28"/>
      <c r="W780" s="28"/>
      <c r="X780" s="28"/>
      <c r="Y780" s="28"/>
      <c r="Z780" s="28"/>
    </row>
    <row r="781" spans="2:26" x14ac:dyDescent="0.2">
      <c r="B781" s="28"/>
      <c r="C781" s="28"/>
      <c r="D781" s="28"/>
      <c r="E781" s="28"/>
      <c r="F781" s="28"/>
      <c r="G781" s="28"/>
      <c r="H781" s="28"/>
      <c r="I781" s="28"/>
      <c r="J781" s="28"/>
      <c r="K781" s="28"/>
      <c r="L781" s="28"/>
      <c r="M781" s="28"/>
      <c r="O781" s="28"/>
      <c r="P781" s="28"/>
      <c r="Q781" s="28"/>
      <c r="R781" s="28"/>
      <c r="S781" s="28"/>
      <c r="T781" s="28"/>
      <c r="U781" s="28"/>
      <c r="V781" s="28"/>
      <c r="W781" s="28"/>
      <c r="X781" s="28"/>
      <c r="Y781" s="28"/>
      <c r="Z781" s="28"/>
    </row>
    <row r="782" spans="2:26" x14ac:dyDescent="0.2">
      <c r="B782" s="28"/>
      <c r="C782" s="28"/>
      <c r="D782" s="28"/>
      <c r="E782" s="28"/>
      <c r="F782" s="28"/>
      <c r="G782" s="28"/>
      <c r="H782" s="28"/>
      <c r="I782" s="28"/>
      <c r="J782" s="28"/>
      <c r="K782" s="28"/>
      <c r="L782" s="28"/>
      <c r="M782" s="28"/>
      <c r="O782" s="28"/>
      <c r="P782" s="28"/>
      <c r="Q782" s="28"/>
      <c r="R782" s="28"/>
      <c r="S782" s="28"/>
      <c r="T782" s="28"/>
      <c r="U782" s="28"/>
      <c r="V782" s="28"/>
      <c r="W782" s="28"/>
      <c r="X782" s="28"/>
      <c r="Y782" s="28"/>
      <c r="Z782" s="28"/>
    </row>
    <row r="783" spans="2:26" x14ac:dyDescent="0.2">
      <c r="B783" s="28"/>
      <c r="C783" s="28"/>
      <c r="D783" s="28"/>
      <c r="E783" s="28"/>
      <c r="F783" s="28"/>
      <c r="G783" s="28"/>
      <c r="H783" s="28"/>
      <c r="I783" s="28"/>
      <c r="J783" s="28"/>
      <c r="K783" s="28"/>
      <c r="L783" s="28"/>
      <c r="M783" s="28"/>
      <c r="O783" s="28"/>
      <c r="P783" s="28"/>
      <c r="Q783" s="28"/>
      <c r="R783" s="28"/>
      <c r="S783" s="28"/>
      <c r="T783" s="28"/>
      <c r="U783" s="28"/>
      <c r="V783" s="28"/>
      <c r="W783" s="28"/>
      <c r="X783" s="28"/>
      <c r="Y783" s="28"/>
      <c r="Z783" s="28"/>
    </row>
    <row r="784" spans="2:26" x14ac:dyDescent="0.2">
      <c r="B784" s="28"/>
      <c r="C784" s="28"/>
      <c r="D784" s="28"/>
      <c r="E784" s="28"/>
      <c r="F784" s="28"/>
      <c r="G784" s="28"/>
      <c r="H784" s="28"/>
      <c r="I784" s="28"/>
      <c r="J784" s="28"/>
      <c r="K784" s="28"/>
      <c r="L784" s="28"/>
      <c r="M784" s="28"/>
      <c r="O784" s="28"/>
      <c r="P784" s="28"/>
      <c r="Q784" s="28"/>
      <c r="R784" s="28"/>
      <c r="S784" s="28"/>
      <c r="T784" s="28"/>
      <c r="U784" s="28"/>
      <c r="V784" s="28"/>
      <c r="W784" s="28"/>
      <c r="X784" s="28"/>
      <c r="Y784" s="28"/>
      <c r="Z784" s="28"/>
    </row>
    <row r="785" spans="2:26" x14ac:dyDescent="0.2">
      <c r="B785" s="28"/>
      <c r="C785" s="28"/>
      <c r="D785" s="28"/>
      <c r="E785" s="28"/>
      <c r="F785" s="28"/>
      <c r="G785" s="28"/>
      <c r="H785" s="28"/>
      <c r="I785" s="28"/>
      <c r="J785" s="28"/>
      <c r="K785" s="28"/>
      <c r="L785" s="28"/>
      <c r="M785" s="28"/>
      <c r="O785" s="28"/>
      <c r="P785" s="28"/>
      <c r="Q785" s="28"/>
      <c r="R785" s="28"/>
      <c r="S785" s="28"/>
      <c r="T785" s="28"/>
      <c r="U785" s="28"/>
      <c r="V785" s="28"/>
      <c r="W785" s="28"/>
      <c r="X785" s="28"/>
      <c r="Y785" s="28"/>
      <c r="Z785" s="28"/>
    </row>
    <row r="786" spans="2:26" x14ac:dyDescent="0.2">
      <c r="B786" s="28"/>
      <c r="C786" s="28"/>
      <c r="D786" s="28"/>
      <c r="E786" s="28"/>
      <c r="F786" s="28"/>
      <c r="G786" s="28"/>
      <c r="H786" s="28"/>
      <c r="I786" s="28"/>
      <c r="J786" s="28"/>
      <c r="K786" s="28"/>
      <c r="L786" s="28"/>
      <c r="M786" s="28"/>
      <c r="O786" s="28"/>
      <c r="P786" s="28"/>
      <c r="Q786" s="28"/>
      <c r="R786" s="28"/>
      <c r="S786" s="28"/>
      <c r="T786" s="28"/>
      <c r="U786" s="28"/>
      <c r="V786" s="28"/>
      <c r="W786" s="28"/>
      <c r="X786" s="28"/>
      <c r="Y786" s="28"/>
      <c r="Z786" s="28"/>
    </row>
    <row r="787" spans="2:26" x14ac:dyDescent="0.2">
      <c r="B787" s="28"/>
      <c r="C787" s="28"/>
      <c r="D787" s="28"/>
      <c r="E787" s="28"/>
      <c r="F787" s="28"/>
      <c r="G787" s="28"/>
      <c r="H787" s="28"/>
      <c r="I787" s="28"/>
      <c r="J787" s="28"/>
      <c r="K787" s="28"/>
      <c r="L787" s="28"/>
      <c r="M787" s="28"/>
      <c r="O787" s="28"/>
      <c r="P787" s="28"/>
      <c r="Q787" s="28"/>
      <c r="R787" s="28"/>
      <c r="S787" s="28"/>
      <c r="T787" s="28"/>
      <c r="U787" s="28"/>
      <c r="V787" s="28"/>
      <c r="W787" s="28"/>
      <c r="X787" s="28"/>
      <c r="Y787" s="28"/>
      <c r="Z787" s="28"/>
    </row>
    <row r="788" spans="2:26" x14ac:dyDescent="0.2">
      <c r="B788" s="28"/>
      <c r="C788" s="28"/>
      <c r="D788" s="28"/>
      <c r="E788" s="28"/>
      <c r="F788" s="28"/>
      <c r="G788" s="28"/>
      <c r="H788" s="28"/>
      <c r="I788" s="28"/>
      <c r="J788" s="28"/>
      <c r="K788" s="28"/>
      <c r="L788" s="28"/>
      <c r="M788" s="28"/>
      <c r="O788" s="28"/>
      <c r="P788" s="28"/>
      <c r="Q788" s="28"/>
      <c r="R788" s="28"/>
      <c r="S788" s="28"/>
      <c r="T788" s="28"/>
      <c r="U788" s="28"/>
      <c r="V788" s="28"/>
      <c r="W788" s="28"/>
      <c r="X788" s="28"/>
      <c r="Y788" s="28"/>
      <c r="Z788" s="28"/>
    </row>
    <row r="789" spans="2:26" x14ac:dyDescent="0.2">
      <c r="B789" s="28"/>
      <c r="C789" s="28"/>
      <c r="D789" s="28"/>
      <c r="E789" s="28"/>
      <c r="F789" s="28"/>
      <c r="G789" s="28"/>
      <c r="H789" s="28"/>
      <c r="I789" s="28"/>
      <c r="J789" s="28"/>
      <c r="K789" s="28"/>
      <c r="L789" s="28"/>
      <c r="M789" s="28"/>
      <c r="O789" s="28"/>
      <c r="P789" s="28"/>
      <c r="Q789" s="28"/>
      <c r="R789" s="28"/>
      <c r="S789" s="28"/>
      <c r="T789" s="28"/>
      <c r="U789" s="28"/>
      <c r="V789" s="28"/>
      <c r="W789" s="28"/>
      <c r="X789" s="28"/>
      <c r="Y789" s="28"/>
      <c r="Z789" s="28"/>
    </row>
    <row r="790" spans="2:26" x14ac:dyDescent="0.2">
      <c r="B790" s="28"/>
      <c r="C790" s="28"/>
      <c r="D790" s="28"/>
      <c r="E790" s="28"/>
      <c r="F790" s="28"/>
      <c r="G790" s="28"/>
      <c r="H790" s="28"/>
      <c r="I790" s="28"/>
      <c r="J790" s="28"/>
      <c r="K790" s="28"/>
      <c r="L790" s="28"/>
      <c r="M790" s="28"/>
      <c r="O790" s="28"/>
      <c r="P790" s="28"/>
      <c r="Q790" s="28"/>
      <c r="R790" s="28"/>
      <c r="S790" s="28"/>
      <c r="T790" s="28"/>
      <c r="U790" s="28"/>
      <c r="V790" s="28"/>
      <c r="W790" s="28"/>
      <c r="X790" s="28"/>
      <c r="Y790" s="28"/>
      <c r="Z790" s="28"/>
    </row>
    <row r="791" spans="2:26" x14ac:dyDescent="0.2">
      <c r="B791" s="28"/>
      <c r="C791" s="28"/>
      <c r="D791" s="28"/>
      <c r="E791" s="28"/>
      <c r="F791" s="28"/>
      <c r="G791" s="28"/>
      <c r="H791" s="28"/>
      <c r="I791" s="28"/>
      <c r="J791" s="28"/>
      <c r="K791" s="28"/>
      <c r="L791" s="28"/>
      <c r="M791" s="28"/>
      <c r="O791" s="28"/>
      <c r="P791" s="28"/>
      <c r="Q791" s="28"/>
      <c r="R791" s="28"/>
      <c r="S791" s="28"/>
      <c r="T791" s="28"/>
      <c r="U791" s="28"/>
      <c r="V791" s="28"/>
      <c r="W791" s="28"/>
      <c r="X791" s="28"/>
      <c r="Y791" s="28"/>
      <c r="Z791" s="28"/>
    </row>
    <row r="792" spans="2:26" x14ac:dyDescent="0.2">
      <c r="B792" s="28"/>
      <c r="C792" s="28"/>
      <c r="D792" s="28"/>
      <c r="E792" s="28"/>
      <c r="F792" s="28"/>
      <c r="G792" s="28"/>
      <c r="H792" s="28"/>
      <c r="I792" s="28"/>
      <c r="J792" s="28"/>
      <c r="K792" s="28"/>
      <c r="L792" s="28"/>
      <c r="M792" s="28"/>
      <c r="O792" s="28"/>
      <c r="P792" s="28"/>
      <c r="Q792" s="28"/>
      <c r="R792" s="28"/>
      <c r="S792" s="28"/>
      <c r="T792" s="28"/>
      <c r="U792" s="28"/>
      <c r="V792" s="28"/>
      <c r="W792" s="28"/>
      <c r="X792" s="28"/>
      <c r="Y792" s="28"/>
      <c r="Z792" s="28"/>
    </row>
    <row r="793" spans="2:26" x14ac:dyDescent="0.2">
      <c r="B793" s="28"/>
      <c r="C793" s="28"/>
      <c r="D793" s="28"/>
      <c r="E793" s="28"/>
      <c r="F793" s="28"/>
      <c r="G793" s="28"/>
      <c r="H793" s="28"/>
      <c r="I793" s="28"/>
      <c r="J793" s="28"/>
      <c r="K793" s="28"/>
      <c r="L793" s="28"/>
      <c r="M793" s="28"/>
      <c r="O793" s="28"/>
      <c r="P793" s="28"/>
      <c r="Q793" s="28"/>
      <c r="R793" s="28"/>
      <c r="S793" s="28"/>
      <c r="T793" s="28"/>
      <c r="U793" s="28"/>
      <c r="V793" s="28"/>
      <c r="W793" s="28"/>
      <c r="X793" s="28"/>
      <c r="Y793" s="28"/>
      <c r="Z793" s="28"/>
    </row>
    <row r="794" spans="2:26" x14ac:dyDescent="0.2">
      <c r="B794" s="28"/>
      <c r="C794" s="28"/>
      <c r="D794" s="28"/>
      <c r="E794" s="28"/>
      <c r="F794" s="28"/>
      <c r="G794" s="28"/>
      <c r="H794" s="28"/>
      <c r="I794" s="28"/>
      <c r="J794" s="28"/>
      <c r="K794" s="28"/>
      <c r="L794" s="28"/>
      <c r="M794" s="28"/>
      <c r="O794" s="28"/>
      <c r="P794" s="28"/>
      <c r="Q794" s="28"/>
      <c r="R794" s="28"/>
      <c r="S794" s="28"/>
      <c r="T794" s="28"/>
      <c r="U794" s="28"/>
      <c r="V794" s="28"/>
      <c r="W794" s="28"/>
      <c r="X794" s="28"/>
      <c r="Y794" s="28"/>
      <c r="Z794" s="28"/>
    </row>
    <row r="795" spans="2:26" x14ac:dyDescent="0.2">
      <c r="B795" s="28"/>
      <c r="C795" s="28"/>
      <c r="D795" s="28"/>
      <c r="E795" s="28"/>
      <c r="F795" s="28"/>
      <c r="G795" s="28"/>
      <c r="H795" s="28"/>
      <c r="I795" s="28"/>
      <c r="J795" s="28"/>
      <c r="K795" s="28"/>
      <c r="L795" s="28"/>
      <c r="M795" s="28"/>
      <c r="O795" s="28"/>
      <c r="P795" s="28"/>
      <c r="Q795" s="28"/>
      <c r="R795" s="28"/>
      <c r="S795" s="28"/>
      <c r="T795" s="28"/>
      <c r="U795" s="28"/>
      <c r="V795" s="28"/>
      <c r="W795" s="28"/>
      <c r="X795" s="28"/>
      <c r="Y795" s="28"/>
      <c r="Z795" s="28"/>
    </row>
    <row r="796" spans="2:26" x14ac:dyDescent="0.2">
      <c r="B796" s="28"/>
      <c r="C796" s="28"/>
      <c r="D796" s="28"/>
      <c r="E796" s="28"/>
      <c r="F796" s="28"/>
      <c r="G796" s="28"/>
      <c r="H796" s="28"/>
      <c r="I796" s="28"/>
      <c r="J796" s="28"/>
      <c r="K796" s="28"/>
      <c r="L796" s="28"/>
      <c r="M796" s="28"/>
      <c r="O796" s="28"/>
      <c r="P796" s="28"/>
      <c r="Q796" s="28"/>
      <c r="R796" s="28"/>
      <c r="S796" s="28"/>
      <c r="T796" s="28"/>
      <c r="U796" s="28"/>
      <c r="V796" s="28"/>
      <c r="W796" s="28"/>
      <c r="X796" s="28"/>
      <c r="Y796" s="28"/>
      <c r="Z796" s="28"/>
    </row>
    <row r="797" spans="2:26" x14ac:dyDescent="0.2">
      <c r="B797" s="28"/>
      <c r="C797" s="28"/>
      <c r="D797" s="28"/>
      <c r="E797" s="28"/>
      <c r="F797" s="28"/>
      <c r="G797" s="28"/>
      <c r="H797" s="28"/>
      <c r="I797" s="28"/>
      <c r="J797" s="28"/>
      <c r="K797" s="28"/>
      <c r="L797" s="28"/>
      <c r="M797" s="28"/>
      <c r="O797" s="28"/>
      <c r="P797" s="28"/>
      <c r="Q797" s="28"/>
      <c r="R797" s="28"/>
      <c r="S797" s="28"/>
      <c r="T797" s="28"/>
      <c r="U797" s="28"/>
      <c r="V797" s="28"/>
      <c r="W797" s="28"/>
      <c r="X797" s="28"/>
      <c r="Y797" s="28"/>
      <c r="Z797" s="28"/>
    </row>
    <row r="798" spans="2:26" x14ac:dyDescent="0.2">
      <c r="B798" s="28"/>
      <c r="C798" s="28"/>
      <c r="D798" s="28"/>
      <c r="E798" s="28"/>
      <c r="F798" s="28"/>
      <c r="G798" s="28"/>
      <c r="H798" s="28"/>
      <c r="I798" s="28"/>
      <c r="J798" s="28"/>
      <c r="K798" s="28"/>
      <c r="L798" s="28"/>
      <c r="M798" s="28"/>
      <c r="O798" s="28"/>
      <c r="P798" s="28"/>
      <c r="Q798" s="28"/>
      <c r="R798" s="28"/>
      <c r="S798" s="28"/>
      <c r="T798" s="28"/>
      <c r="U798" s="28"/>
      <c r="V798" s="28"/>
      <c r="W798" s="28"/>
      <c r="X798" s="28"/>
      <c r="Y798" s="28"/>
      <c r="Z798" s="28"/>
    </row>
    <row r="799" spans="2:26" x14ac:dyDescent="0.2">
      <c r="B799" s="28"/>
      <c r="C799" s="28"/>
      <c r="D799" s="28"/>
      <c r="E799" s="28"/>
      <c r="F799" s="28"/>
      <c r="G799" s="28"/>
      <c r="H799" s="28"/>
      <c r="I799" s="28"/>
      <c r="J799" s="28"/>
      <c r="K799" s="28"/>
      <c r="L799" s="28"/>
      <c r="M799" s="28"/>
      <c r="O799" s="28"/>
      <c r="P799" s="28"/>
      <c r="Q799" s="28"/>
      <c r="R799" s="28"/>
      <c r="S799" s="28"/>
      <c r="T799" s="28"/>
      <c r="U799" s="28"/>
      <c r="V799" s="28"/>
      <c r="W799" s="28"/>
      <c r="X799" s="28"/>
      <c r="Y799" s="28"/>
      <c r="Z799" s="28"/>
    </row>
    <row r="800" spans="2:26" x14ac:dyDescent="0.2">
      <c r="B800" s="28"/>
      <c r="C800" s="28"/>
      <c r="D800" s="28"/>
      <c r="E800" s="28"/>
      <c r="F800" s="28"/>
      <c r="G800" s="28"/>
      <c r="H800" s="28"/>
      <c r="I800" s="28"/>
      <c r="J800" s="28"/>
      <c r="K800" s="28"/>
      <c r="L800" s="28"/>
      <c r="M800" s="28"/>
      <c r="O800" s="28"/>
      <c r="P800" s="28"/>
      <c r="Q800" s="28"/>
      <c r="R800" s="28"/>
      <c r="S800" s="28"/>
      <c r="T800" s="28"/>
      <c r="U800" s="28"/>
      <c r="V800" s="28"/>
      <c r="W800" s="28"/>
      <c r="X800" s="28"/>
      <c r="Y800" s="28"/>
      <c r="Z800" s="28"/>
    </row>
    <row r="801" spans="2:26" x14ac:dyDescent="0.2">
      <c r="B801" s="28"/>
      <c r="C801" s="28"/>
      <c r="D801" s="28"/>
      <c r="E801" s="28"/>
      <c r="F801" s="28"/>
      <c r="G801" s="28"/>
      <c r="H801" s="28"/>
      <c r="I801" s="28"/>
      <c r="J801" s="28"/>
      <c r="K801" s="28"/>
      <c r="L801" s="28"/>
      <c r="M801" s="28"/>
      <c r="O801" s="28"/>
      <c r="P801" s="28"/>
      <c r="Q801" s="28"/>
      <c r="R801" s="28"/>
      <c r="S801" s="28"/>
      <c r="T801" s="28"/>
      <c r="U801" s="28"/>
      <c r="V801" s="28"/>
      <c r="W801" s="28"/>
      <c r="X801" s="28"/>
      <c r="Y801" s="28"/>
      <c r="Z801" s="28"/>
    </row>
    <row r="802" spans="2:26" x14ac:dyDescent="0.2">
      <c r="B802" s="28"/>
      <c r="C802" s="28"/>
      <c r="D802" s="28"/>
      <c r="E802" s="28"/>
      <c r="F802" s="28"/>
      <c r="G802" s="28"/>
      <c r="H802" s="28"/>
      <c r="I802" s="28"/>
      <c r="J802" s="28"/>
      <c r="K802" s="28"/>
      <c r="L802" s="28"/>
      <c r="M802" s="28"/>
      <c r="O802" s="28"/>
      <c r="P802" s="28"/>
      <c r="Q802" s="28"/>
      <c r="R802" s="28"/>
      <c r="S802" s="28"/>
      <c r="T802" s="28"/>
      <c r="U802" s="28"/>
      <c r="V802" s="28"/>
      <c r="W802" s="28"/>
      <c r="X802" s="28"/>
      <c r="Y802" s="28"/>
      <c r="Z802" s="28"/>
    </row>
    <row r="803" spans="2:26" x14ac:dyDescent="0.2">
      <c r="B803" s="28"/>
      <c r="C803" s="28"/>
      <c r="D803" s="28"/>
      <c r="E803" s="28"/>
      <c r="F803" s="28"/>
      <c r="G803" s="28"/>
      <c r="H803" s="28"/>
      <c r="I803" s="28"/>
      <c r="J803" s="28"/>
      <c r="K803" s="28"/>
      <c r="L803" s="28"/>
      <c r="M803" s="28"/>
      <c r="O803" s="28"/>
      <c r="P803" s="28"/>
      <c r="Q803" s="28"/>
      <c r="R803" s="28"/>
      <c r="S803" s="28"/>
      <c r="T803" s="28"/>
      <c r="U803" s="28"/>
      <c r="V803" s="28"/>
      <c r="W803" s="28"/>
      <c r="X803" s="28"/>
      <c r="Y803" s="28"/>
      <c r="Z803" s="28"/>
    </row>
    <row r="804" spans="2:26" x14ac:dyDescent="0.2">
      <c r="B804" s="28"/>
      <c r="C804" s="28"/>
      <c r="D804" s="28"/>
      <c r="E804" s="28"/>
      <c r="F804" s="28"/>
      <c r="G804" s="28"/>
      <c r="H804" s="28"/>
      <c r="I804" s="28"/>
      <c r="J804" s="28"/>
      <c r="K804" s="28"/>
      <c r="L804" s="28"/>
      <c r="M804" s="28"/>
      <c r="O804" s="28"/>
      <c r="P804" s="28"/>
      <c r="Q804" s="28"/>
      <c r="R804" s="28"/>
      <c r="S804" s="28"/>
      <c r="T804" s="28"/>
      <c r="U804" s="28"/>
      <c r="V804" s="28"/>
      <c r="W804" s="28"/>
      <c r="X804" s="28"/>
      <c r="Y804" s="28"/>
      <c r="Z804" s="28"/>
    </row>
    <row r="805" spans="2:26" x14ac:dyDescent="0.2">
      <c r="B805" s="28"/>
      <c r="C805" s="28"/>
      <c r="D805" s="28"/>
      <c r="E805" s="28"/>
      <c r="F805" s="28"/>
      <c r="G805" s="28"/>
      <c r="H805" s="28"/>
      <c r="I805" s="28"/>
      <c r="J805" s="28"/>
      <c r="K805" s="28"/>
      <c r="L805" s="28"/>
      <c r="M805" s="28"/>
      <c r="O805" s="28"/>
      <c r="P805" s="28"/>
      <c r="Q805" s="28"/>
      <c r="R805" s="28"/>
      <c r="S805" s="28"/>
      <c r="T805" s="28"/>
      <c r="U805" s="28"/>
      <c r="V805" s="28"/>
      <c r="W805" s="28"/>
      <c r="X805" s="28"/>
      <c r="Y805" s="28"/>
      <c r="Z805" s="28"/>
    </row>
    <row r="806" spans="2:26" x14ac:dyDescent="0.2">
      <c r="B806" s="28"/>
      <c r="C806" s="28"/>
      <c r="D806" s="28"/>
      <c r="E806" s="28"/>
      <c r="F806" s="28"/>
      <c r="G806" s="28"/>
      <c r="H806" s="28"/>
      <c r="I806" s="28"/>
      <c r="J806" s="28"/>
      <c r="K806" s="28"/>
      <c r="L806" s="28"/>
      <c r="M806" s="28"/>
      <c r="O806" s="28"/>
      <c r="P806" s="28"/>
      <c r="Q806" s="28"/>
      <c r="R806" s="28"/>
      <c r="S806" s="28"/>
      <c r="T806" s="28"/>
      <c r="U806" s="28"/>
      <c r="V806" s="28"/>
      <c r="W806" s="28"/>
      <c r="X806" s="28"/>
      <c r="Y806" s="28"/>
      <c r="Z806" s="28"/>
    </row>
    <row r="807" spans="2:26" x14ac:dyDescent="0.2">
      <c r="B807" s="28"/>
      <c r="C807" s="28"/>
      <c r="D807" s="28"/>
      <c r="E807" s="28"/>
      <c r="F807" s="28"/>
      <c r="G807" s="28"/>
      <c r="H807" s="28"/>
      <c r="I807" s="28"/>
      <c r="J807" s="28"/>
      <c r="K807" s="28"/>
      <c r="L807" s="28"/>
      <c r="M807" s="28"/>
      <c r="O807" s="28"/>
      <c r="P807" s="28"/>
      <c r="Q807" s="28"/>
      <c r="R807" s="28"/>
      <c r="S807" s="28"/>
      <c r="T807" s="28"/>
      <c r="U807" s="28"/>
      <c r="V807" s="28"/>
      <c r="W807" s="28"/>
      <c r="X807" s="28"/>
      <c r="Y807" s="28"/>
      <c r="Z807" s="28"/>
    </row>
    <row r="808" spans="2:26" x14ac:dyDescent="0.2">
      <c r="B808" s="28"/>
      <c r="C808" s="28"/>
      <c r="D808" s="28"/>
      <c r="E808" s="28"/>
      <c r="F808" s="28"/>
      <c r="G808" s="28"/>
      <c r="H808" s="28"/>
      <c r="I808" s="28"/>
      <c r="J808" s="28"/>
      <c r="K808" s="28"/>
      <c r="L808" s="28"/>
      <c r="M808" s="28"/>
      <c r="O808" s="28"/>
      <c r="P808" s="28"/>
      <c r="Q808" s="28"/>
      <c r="R808" s="28"/>
      <c r="S808" s="28"/>
      <c r="T808" s="28"/>
      <c r="U808" s="28"/>
      <c r="V808" s="28"/>
      <c r="W808" s="28"/>
      <c r="X808" s="28"/>
      <c r="Y808" s="28"/>
      <c r="Z808" s="28"/>
    </row>
    <row r="809" spans="2:26" x14ac:dyDescent="0.2">
      <c r="B809" s="28"/>
      <c r="C809" s="28"/>
      <c r="D809" s="28"/>
      <c r="E809" s="28"/>
      <c r="F809" s="28"/>
      <c r="G809" s="28"/>
      <c r="H809" s="28"/>
      <c r="I809" s="28"/>
      <c r="J809" s="28"/>
      <c r="K809" s="28"/>
      <c r="L809" s="28"/>
      <c r="M809" s="28"/>
      <c r="O809" s="28"/>
      <c r="P809" s="28"/>
      <c r="Q809" s="28"/>
      <c r="R809" s="28"/>
      <c r="S809" s="28"/>
      <c r="T809" s="28"/>
      <c r="U809" s="28"/>
      <c r="V809" s="28"/>
      <c r="W809" s="28"/>
      <c r="X809" s="28"/>
      <c r="Y809" s="28"/>
      <c r="Z809" s="28"/>
    </row>
    <row r="810" spans="2:26" x14ac:dyDescent="0.2">
      <c r="B810" s="28"/>
      <c r="C810" s="28"/>
      <c r="D810" s="28"/>
      <c r="E810" s="28"/>
      <c r="F810" s="28"/>
      <c r="G810" s="28"/>
      <c r="H810" s="28"/>
      <c r="I810" s="28"/>
      <c r="J810" s="28"/>
      <c r="K810" s="28"/>
      <c r="L810" s="28"/>
      <c r="M810" s="28"/>
      <c r="O810" s="28"/>
      <c r="P810" s="28"/>
      <c r="Q810" s="28"/>
      <c r="R810" s="28"/>
      <c r="S810" s="28"/>
      <c r="T810" s="28"/>
      <c r="U810" s="28"/>
      <c r="V810" s="28"/>
      <c r="W810" s="28"/>
      <c r="X810" s="28"/>
      <c r="Y810" s="28"/>
      <c r="Z810" s="28"/>
    </row>
    <row r="811" spans="2:26" x14ac:dyDescent="0.2">
      <c r="B811" s="28"/>
      <c r="C811" s="28"/>
      <c r="D811" s="28"/>
      <c r="E811" s="28"/>
      <c r="F811" s="28"/>
      <c r="G811" s="28"/>
      <c r="H811" s="28"/>
      <c r="I811" s="28"/>
      <c r="J811" s="28"/>
      <c r="K811" s="28"/>
      <c r="L811" s="28"/>
      <c r="M811" s="28"/>
      <c r="O811" s="28"/>
      <c r="P811" s="28"/>
      <c r="Q811" s="28"/>
      <c r="R811" s="28"/>
      <c r="S811" s="28"/>
      <c r="T811" s="28"/>
      <c r="U811" s="28"/>
      <c r="V811" s="28"/>
      <c r="W811" s="28"/>
      <c r="X811" s="28"/>
      <c r="Y811" s="28"/>
      <c r="Z811" s="28"/>
    </row>
    <row r="812" spans="2:26" x14ac:dyDescent="0.2">
      <c r="B812" s="28"/>
      <c r="C812" s="28"/>
      <c r="D812" s="28"/>
      <c r="E812" s="28"/>
      <c r="F812" s="28"/>
      <c r="G812" s="28"/>
      <c r="H812" s="28"/>
      <c r="I812" s="28"/>
      <c r="J812" s="28"/>
      <c r="K812" s="28"/>
      <c r="L812" s="28"/>
      <c r="M812" s="28"/>
      <c r="O812" s="28"/>
      <c r="P812" s="28"/>
      <c r="Q812" s="28"/>
      <c r="R812" s="28"/>
      <c r="S812" s="28"/>
      <c r="T812" s="28"/>
      <c r="U812" s="28"/>
      <c r="V812" s="28"/>
      <c r="W812" s="28"/>
      <c r="X812" s="28"/>
      <c r="Y812" s="28"/>
      <c r="Z812" s="28"/>
    </row>
    <row r="813" spans="2:26" x14ac:dyDescent="0.2">
      <c r="B813" s="28"/>
      <c r="C813" s="28"/>
      <c r="D813" s="28"/>
      <c r="E813" s="28"/>
      <c r="F813" s="28"/>
      <c r="G813" s="28"/>
      <c r="H813" s="28"/>
      <c r="I813" s="28"/>
      <c r="J813" s="28"/>
      <c r="K813" s="28"/>
      <c r="L813" s="28"/>
      <c r="M813" s="28"/>
      <c r="O813" s="28"/>
      <c r="P813" s="28"/>
      <c r="Q813" s="28"/>
      <c r="R813" s="28"/>
      <c r="S813" s="28"/>
      <c r="T813" s="28"/>
      <c r="U813" s="28"/>
      <c r="V813" s="28"/>
      <c r="W813" s="28"/>
      <c r="X813" s="28"/>
      <c r="Y813" s="28"/>
      <c r="Z813" s="28"/>
    </row>
    <row r="814" spans="2:26" x14ac:dyDescent="0.2">
      <c r="B814" s="28"/>
      <c r="C814" s="28"/>
      <c r="D814" s="28"/>
      <c r="E814" s="28"/>
      <c r="F814" s="28"/>
      <c r="G814" s="28"/>
      <c r="H814" s="28"/>
      <c r="I814" s="28"/>
      <c r="J814" s="28"/>
      <c r="K814" s="28"/>
      <c r="L814" s="28"/>
      <c r="M814" s="28"/>
      <c r="O814" s="28"/>
      <c r="P814" s="28"/>
      <c r="Q814" s="28"/>
      <c r="R814" s="28"/>
      <c r="S814" s="28"/>
      <c r="T814" s="28"/>
      <c r="U814" s="28"/>
      <c r="V814" s="28"/>
      <c r="W814" s="28"/>
      <c r="X814" s="28"/>
      <c r="Y814" s="28"/>
      <c r="Z814" s="28"/>
    </row>
    <row r="815" spans="2:26" x14ac:dyDescent="0.2">
      <c r="B815" s="28"/>
      <c r="C815" s="28"/>
      <c r="D815" s="28"/>
      <c r="E815" s="28"/>
      <c r="F815" s="28"/>
      <c r="G815" s="28"/>
      <c r="H815" s="28"/>
      <c r="I815" s="28"/>
      <c r="J815" s="28"/>
      <c r="K815" s="28"/>
      <c r="L815" s="28"/>
      <c r="M815" s="28"/>
      <c r="O815" s="28"/>
      <c r="P815" s="28"/>
      <c r="Q815" s="28"/>
      <c r="R815" s="28"/>
      <c r="S815" s="28"/>
      <c r="T815" s="28"/>
      <c r="U815" s="28"/>
      <c r="V815" s="28"/>
      <c r="W815" s="28"/>
      <c r="X815" s="28"/>
      <c r="Y815" s="28"/>
      <c r="Z815" s="28"/>
    </row>
    <row r="816" spans="2:26" x14ac:dyDescent="0.2">
      <c r="B816" s="28"/>
      <c r="C816" s="28"/>
      <c r="D816" s="28"/>
      <c r="E816" s="28"/>
      <c r="F816" s="28"/>
      <c r="G816" s="28"/>
      <c r="H816" s="28"/>
      <c r="I816" s="28"/>
      <c r="J816" s="28"/>
      <c r="K816" s="28"/>
      <c r="L816" s="28"/>
      <c r="M816" s="28"/>
      <c r="O816" s="28"/>
      <c r="P816" s="28"/>
      <c r="Q816" s="28"/>
      <c r="R816" s="28"/>
      <c r="S816" s="28"/>
      <c r="T816" s="28"/>
      <c r="U816" s="28"/>
      <c r="V816" s="28"/>
      <c r="W816" s="28"/>
      <c r="X816" s="28"/>
      <c r="Y816" s="28"/>
      <c r="Z816" s="28"/>
    </row>
    <row r="817" spans="2:26" x14ac:dyDescent="0.2">
      <c r="B817" s="28"/>
      <c r="C817" s="28"/>
      <c r="D817" s="28"/>
      <c r="E817" s="28"/>
      <c r="F817" s="28"/>
      <c r="G817" s="28"/>
      <c r="H817" s="28"/>
      <c r="I817" s="28"/>
      <c r="J817" s="28"/>
      <c r="K817" s="28"/>
      <c r="L817" s="28"/>
      <c r="M817" s="28"/>
      <c r="O817" s="28"/>
      <c r="P817" s="28"/>
      <c r="Q817" s="28"/>
      <c r="R817" s="28"/>
      <c r="S817" s="28"/>
      <c r="T817" s="28"/>
      <c r="U817" s="28"/>
      <c r="V817" s="28"/>
      <c r="W817" s="28"/>
      <c r="X817" s="28"/>
      <c r="Y817" s="28"/>
      <c r="Z817" s="28"/>
    </row>
    <row r="818" spans="2:26" x14ac:dyDescent="0.2">
      <c r="B818" s="28"/>
      <c r="C818" s="28"/>
      <c r="D818" s="28"/>
      <c r="E818" s="28"/>
      <c r="F818" s="28"/>
      <c r="G818" s="28"/>
      <c r="H818" s="28"/>
      <c r="I818" s="28"/>
      <c r="J818" s="28"/>
      <c r="K818" s="28"/>
      <c r="L818" s="28"/>
      <c r="M818" s="28"/>
      <c r="O818" s="28"/>
      <c r="P818" s="28"/>
      <c r="Q818" s="28"/>
      <c r="R818" s="28"/>
      <c r="S818" s="28"/>
      <c r="T818" s="28"/>
      <c r="U818" s="28"/>
      <c r="V818" s="28"/>
      <c r="W818" s="28"/>
      <c r="X818" s="28"/>
      <c r="Y818" s="28"/>
      <c r="Z818" s="28"/>
    </row>
    <row r="819" spans="2:26" x14ac:dyDescent="0.2">
      <c r="B819" s="28"/>
      <c r="C819" s="28"/>
      <c r="D819" s="28"/>
      <c r="E819" s="28"/>
      <c r="F819" s="28"/>
      <c r="G819" s="28"/>
      <c r="H819" s="28"/>
      <c r="I819" s="28"/>
      <c r="J819" s="28"/>
      <c r="K819" s="28"/>
      <c r="L819" s="28"/>
      <c r="M819" s="28"/>
      <c r="O819" s="28"/>
      <c r="P819" s="28"/>
      <c r="Q819" s="28"/>
      <c r="R819" s="28"/>
      <c r="S819" s="28"/>
      <c r="T819" s="28"/>
      <c r="U819" s="28"/>
      <c r="V819" s="28"/>
      <c r="W819" s="28"/>
      <c r="X819" s="28"/>
      <c r="Y819" s="28"/>
      <c r="Z819" s="28"/>
    </row>
    <row r="820" spans="2:26" x14ac:dyDescent="0.2">
      <c r="B820" s="28"/>
      <c r="C820" s="28"/>
      <c r="D820" s="28"/>
      <c r="E820" s="28"/>
      <c r="F820" s="28"/>
      <c r="G820" s="28"/>
      <c r="H820" s="28"/>
      <c r="I820" s="28"/>
      <c r="J820" s="28"/>
      <c r="K820" s="28"/>
      <c r="L820" s="28"/>
      <c r="M820" s="28"/>
      <c r="O820" s="28"/>
      <c r="P820" s="28"/>
      <c r="Q820" s="28"/>
      <c r="R820" s="28"/>
      <c r="S820" s="28"/>
      <c r="T820" s="28"/>
      <c r="U820" s="28"/>
      <c r="V820" s="28"/>
      <c r="W820" s="28"/>
      <c r="X820" s="28"/>
      <c r="Y820" s="28"/>
      <c r="Z820" s="28"/>
    </row>
    <row r="821" spans="2:26" x14ac:dyDescent="0.2">
      <c r="B821" s="28"/>
      <c r="C821" s="28"/>
      <c r="D821" s="28"/>
      <c r="E821" s="28"/>
      <c r="F821" s="28"/>
      <c r="G821" s="28"/>
      <c r="H821" s="28"/>
      <c r="I821" s="28"/>
      <c r="J821" s="28"/>
      <c r="K821" s="28"/>
      <c r="L821" s="28"/>
      <c r="M821" s="28"/>
      <c r="O821" s="28"/>
      <c r="P821" s="28"/>
      <c r="Q821" s="28"/>
      <c r="R821" s="28"/>
      <c r="S821" s="28"/>
      <c r="T821" s="28"/>
      <c r="U821" s="28"/>
      <c r="V821" s="28"/>
      <c r="W821" s="28"/>
      <c r="X821" s="28"/>
      <c r="Y821" s="28"/>
      <c r="Z821" s="28"/>
    </row>
    <row r="822" spans="2:26" x14ac:dyDescent="0.2">
      <c r="B822" s="28"/>
      <c r="C822" s="28"/>
      <c r="D822" s="28"/>
      <c r="E822" s="28"/>
      <c r="F822" s="28"/>
      <c r="G822" s="28"/>
      <c r="H822" s="28"/>
      <c r="I822" s="28"/>
      <c r="J822" s="28"/>
      <c r="K822" s="28"/>
      <c r="L822" s="28"/>
      <c r="M822" s="28"/>
      <c r="O822" s="28"/>
      <c r="P822" s="28"/>
      <c r="Q822" s="28"/>
      <c r="R822" s="28"/>
      <c r="S822" s="28"/>
      <c r="T822" s="28"/>
      <c r="U822" s="28"/>
      <c r="V822" s="28"/>
      <c r="W822" s="28"/>
      <c r="X822" s="28"/>
      <c r="Y822" s="28"/>
      <c r="Z822" s="28"/>
    </row>
    <row r="823" spans="2:26" x14ac:dyDescent="0.2">
      <c r="B823" s="28"/>
      <c r="C823" s="28"/>
      <c r="D823" s="28"/>
      <c r="E823" s="28"/>
      <c r="F823" s="28"/>
      <c r="G823" s="28"/>
      <c r="H823" s="28"/>
      <c r="I823" s="28"/>
      <c r="J823" s="28"/>
      <c r="K823" s="28"/>
      <c r="L823" s="28"/>
      <c r="M823" s="28"/>
      <c r="O823" s="28"/>
      <c r="P823" s="28"/>
      <c r="Q823" s="28"/>
      <c r="R823" s="28"/>
      <c r="S823" s="28"/>
      <c r="T823" s="28"/>
      <c r="U823" s="28"/>
      <c r="V823" s="28"/>
      <c r="W823" s="28"/>
      <c r="X823" s="28"/>
      <c r="Y823" s="28"/>
      <c r="Z823" s="28"/>
    </row>
    <row r="824" spans="2:26" x14ac:dyDescent="0.2">
      <c r="B824" s="28"/>
      <c r="C824" s="28"/>
      <c r="D824" s="28"/>
      <c r="E824" s="28"/>
      <c r="F824" s="28"/>
      <c r="G824" s="28"/>
      <c r="H824" s="28"/>
      <c r="I824" s="28"/>
      <c r="J824" s="28"/>
      <c r="K824" s="28"/>
      <c r="L824" s="28"/>
      <c r="M824" s="28"/>
      <c r="O824" s="28"/>
      <c r="P824" s="28"/>
      <c r="Q824" s="28"/>
      <c r="R824" s="28"/>
      <c r="S824" s="28"/>
      <c r="T824" s="28"/>
      <c r="U824" s="28"/>
      <c r="V824" s="28"/>
      <c r="W824" s="28"/>
      <c r="X824" s="28"/>
      <c r="Y824" s="28"/>
      <c r="Z824" s="28"/>
    </row>
    <row r="825" spans="2:26" x14ac:dyDescent="0.2">
      <c r="B825" s="28"/>
      <c r="C825" s="28"/>
      <c r="D825" s="28"/>
      <c r="E825" s="28"/>
      <c r="F825" s="28"/>
      <c r="G825" s="28"/>
      <c r="H825" s="28"/>
      <c r="I825" s="28"/>
      <c r="J825" s="28"/>
      <c r="K825" s="28"/>
      <c r="L825" s="28"/>
      <c r="M825" s="28"/>
      <c r="O825" s="28"/>
      <c r="P825" s="28"/>
      <c r="Q825" s="28"/>
      <c r="R825" s="28"/>
      <c r="S825" s="28"/>
      <c r="T825" s="28"/>
      <c r="U825" s="28"/>
      <c r="V825" s="28"/>
      <c r="W825" s="28"/>
      <c r="X825" s="28"/>
      <c r="Y825" s="28"/>
      <c r="Z825" s="28"/>
    </row>
    <row r="826" spans="2:26" x14ac:dyDescent="0.2">
      <c r="B826" s="28"/>
      <c r="C826" s="28"/>
      <c r="D826" s="28"/>
      <c r="E826" s="28"/>
      <c r="F826" s="28"/>
      <c r="G826" s="28"/>
      <c r="H826" s="28"/>
      <c r="I826" s="28"/>
      <c r="J826" s="28"/>
      <c r="K826" s="28"/>
      <c r="L826" s="28"/>
      <c r="M826" s="28"/>
      <c r="O826" s="28"/>
      <c r="P826" s="28"/>
      <c r="Q826" s="28"/>
      <c r="R826" s="28"/>
      <c r="S826" s="28"/>
      <c r="T826" s="28"/>
      <c r="U826" s="28"/>
      <c r="V826" s="28"/>
      <c r="W826" s="28"/>
      <c r="X826" s="28"/>
      <c r="Y826" s="28"/>
      <c r="Z826" s="28"/>
    </row>
    <row r="827" spans="2:26" x14ac:dyDescent="0.2">
      <c r="B827" s="28"/>
      <c r="C827" s="28"/>
      <c r="D827" s="28"/>
      <c r="E827" s="28"/>
      <c r="F827" s="28"/>
      <c r="G827" s="28"/>
      <c r="H827" s="28"/>
      <c r="I827" s="28"/>
      <c r="J827" s="28"/>
      <c r="K827" s="28"/>
      <c r="L827" s="28"/>
      <c r="M827" s="28"/>
      <c r="O827" s="28"/>
      <c r="P827" s="28"/>
      <c r="Q827" s="28"/>
      <c r="R827" s="28"/>
      <c r="S827" s="28"/>
      <c r="T827" s="28"/>
      <c r="U827" s="28"/>
      <c r="V827" s="28"/>
      <c r="W827" s="28"/>
      <c r="X827" s="28"/>
      <c r="Y827" s="28"/>
      <c r="Z827" s="28"/>
    </row>
    <row r="828" spans="2:26" x14ac:dyDescent="0.2">
      <c r="B828" s="28"/>
      <c r="C828" s="28"/>
      <c r="D828" s="28"/>
      <c r="E828" s="28"/>
      <c r="F828" s="28"/>
      <c r="G828" s="28"/>
      <c r="H828" s="28"/>
      <c r="I828" s="28"/>
      <c r="J828" s="28"/>
      <c r="K828" s="28"/>
      <c r="L828" s="28"/>
      <c r="M828" s="28"/>
      <c r="O828" s="28"/>
      <c r="P828" s="28"/>
      <c r="Q828" s="28"/>
      <c r="R828" s="28"/>
      <c r="S828" s="28"/>
      <c r="T828" s="28"/>
      <c r="U828" s="28"/>
      <c r="V828" s="28"/>
      <c r="W828" s="28"/>
      <c r="X828" s="28"/>
      <c r="Y828" s="28"/>
      <c r="Z828" s="28"/>
    </row>
    <row r="829" spans="2:26" x14ac:dyDescent="0.2">
      <c r="B829" s="28"/>
      <c r="C829" s="28"/>
      <c r="D829" s="28"/>
      <c r="E829" s="28"/>
      <c r="F829" s="28"/>
      <c r="G829" s="28"/>
      <c r="H829" s="28"/>
      <c r="I829" s="28"/>
      <c r="J829" s="28"/>
      <c r="K829" s="28"/>
      <c r="L829" s="28"/>
      <c r="M829" s="28"/>
      <c r="O829" s="28"/>
      <c r="P829" s="28"/>
      <c r="Q829" s="28"/>
      <c r="R829" s="28"/>
      <c r="S829" s="28"/>
      <c r="T829" s="28"/>
      <c r="U829" s="28"/>
      <c r="V829" s="28"/>
      <c r="W829" s="28"/>
      <c r="X829" s="28"/>
      <c r="Y829" s="28"/>
      <c r="Z829" s="28"/>
    </row>
    <row r="830" spans="2:26" x14ac:dyDescent="0.2">
      <c r="B830" s="28"/>
      <c r="C830" s="28"/>
      <c r="D830" s="28"/>
      <c r="E830" s="28"/>
      <c r="F830" s="28"/>
      <c r="G830" s="28"/>
      <c r="H830" s="28"/>
      <c r="I830" s="28"/>
      <c r="J830" s="28"/>
      <c r="K830" s="28"/>
      <c r="L830" s="28"/>
      <c r="M830" s="28"/>
      <c r="O830" s="28"/>
      <c r="P830" s="28"/>
      <c r="Q830" s="28"/>
      <c r="R830" s="28"/>
      <c r="S830" s="28"/>
      <c r="T830" s="28"/>
      <c r="U830" s="28"/>
      <c r="V830" s="28"/>
      <c r="W830" s="28"/>
      <c r="X830" s="28"/>
      <c r="Y830" s="28"/>
      <c r="Z830" s="28"/>
    </row>
    <row r="831" spans="2:26" x14ac:dyDescent="0.2">
      <c r="B831" s="28"/>
      <c r="C831" s="28"/>
      <c r="D831" s="28"/>
      <c r="E831" s="28"/>
      <c r="F831" s="28"/>
      <c r="G831" s="28"/>
      <c r="H831" s="28"/>
      <c r="I831" s="28"/>
      <c r="J831" s="28"/>
      <c r="K831" s="28"/>
      <c r="L831" s="28"/>
      <c r="M831" s="28"/>
      <c r="O831" s="28"/>
      <c r="P831" s="28"/>
      <c r="Q831" s="28"/>
      <c r="R831" s="28"/>
      <c r="S831" s="28"/>
      <c r="T831" s="28"/>
      <c r="U831" s="28"/>
      <c r="V831" s="28"/>
      <c r="W831" s="28"/>
      <c r="X831" s="28"/>
      <c r="Y831" s="28"/>
      <c r="Z831" s="28"/>
    </row>
    <row r="832" spans="2:26" x14ac:dyDescent="0.2">
      <c r="B832" s="28"/>
      <c r="C832" s="28"/>
      <c r="D832" s="28"/>
      <c r="E832" s="28"/>
      <c r="F832" s="28"/>
      <c r="G832" s="28"/>
      <c r="H832" s="28"/>
      <c r="I832" s="28"/>
      <c r="J832" s="28"/>
      <c r="K832" s="28"/>
      <c r="L832" s="28"/>
      <c r="M832" s="28"/>
      <c r="O832" s="28"/>
      <c r="P832" s="28"/>
      <c r="Q832" s="28"/>
      <c r="R832" s="28"/>
      <c r="S832" s="28"/>
      <c r="T832" s="28"/>
      <c r="U832" s="28"/>
      <c r="V832" s="28"/>
      <c r="W832" s="28"/>
      <c r="X832" s="28"/>
      <c r="Y832" s="28"/>
      <c r="Z832" s="28"/>
    </row>
    <row r="833" spans="2:26" x14ac:dyDescent="0.2">
      <c r="B833" s="28"/>
      <c r="C833" s="28"/>
      <c r="D833" s="28"/>
      <c r="E833" s="28"/>
      <c r="F833" s="28"/>
      <c r="G833" s="28"/>
      <c r="H833" s="28"/>
      <c r="I833" s="28"/>
      <c r="J833" s="28"/>
      <c r="K833" s="28"/>
      <c r="L833" s="28"/>
      <c r="M833" s="28"/>
      <c r="O833" s="28"/>
      <c r="P833" s="28"/>
      <c r="Q833" s="28"/>
      <c r="R833" s="28"/>
      <c r="S833" s="28"/>
      <c r="T833" s="28"/>
      <c r="U833" s="28"/>
      <c r="V833" s="28"/>
      <c r="W833" s="28"/>
      <c r="X833" s="28"/>
      <c r="Y833" s="28"/>
      <c r="Z833" s="28"/>
    </row>
    <row r="834" spans="2:26" x14ac:dyDescent="0.2">
      <c r="B834" s="28"/>
      <c r="C834" s="28"/>
      <c r="D834" s="28"/>
      <c r="E834" s="28"/>
      <c r="F834" s="28"/>
      <c r="G834" s="28"/>
      <c r="H834" s="28"/>
      <c r="I834" s="28"/>
      <c r="J834" s="28"/>
      <c r="K834" s="28"/>
      <c r="L834" s="28"/>
      <c r="M834" s="28"/>
      <c r="O834" s="28"/>
      <c r="P834" s="28"/>
      <c r="Q834" s="28"/>
      <c r="R834" s="28"/>
      <c r="S834" s="28"/>
      <c r="T834" s="28"/>
      <c r="U834" s="28"/>
      <c r="V834" s="28"/>
      <c r="W834" s="28"/>
      <c r="X834" s="28"/>
      <c r="Y834" s="28"/>
      <c r="Z834" s="28"/>
    </row>
    <row r="835" spans="2:26" x14ac:dyDescent="0.2">
      <c r="B835" s="28"/>
      <c r="C835" s="28"/>
      <c r="D835" s="28"/>
      <c r="E835" s="28"/>
      <c r="F835" s="28"/>
      <c r="G835" s="28"/>
      <c r="H835" s="28"/>
      <c r="I835" s="28"/>
      <c r="J835" s="28"/>
      <c r="K835" s="28"/>
      <c r="L835" s="28"/>
      <c r="M835" s="28"/>
      <c r="O835" s="28"/>
      <c r="P835" s="28"/>
      <c r="Q835" s="28"/>
      <c r="R835" s="28"/>
      <c r="S835" s="28"/>
      <c r="T835" s="28"/>
      <c r="U835" s="28"/>
      <c r="V835" s="28"/>
      <c r="W835" s="28"/>
      <c r="X835" s="28"/>
      <c r="Y835" s="28"/>
      <c r="Z835" s="28"/>
    </row>
    <row r="836" spans="2:26" x14ac:dyDescent="0.2">
      <c r="B836" s="28"/>
      <c r="C836" s="28"/>
      <c r="D836" s="28"/>
      <c r="E836" s="28"/>
      <c r="F836" s="28"/>
      <c r="G836" s="28"/>
      <c r="H836" s="28"/>
      <c r="I836" s="28"/>
      <c r="J836" s="28"/>
      <c r="K836" s="28"/>
      <c r="L836" s="28"/>
      <c r="M836" s="28"/>
      <c r="O836" s="28"/>
      <c r="P836" s="28"/>
      <c r="Q836" s="28"/>
      <c r="R836" s="28"/>
      <c r="S836" s="28"/>
      <c r="T836" s="28"/>
      <c r="U836" s="28"/>
      <c r="V836" s="28"/>
      <c r="W836" s="28"/>
      <c r="X836" s="28"/>
      <c r="Y836" s="28"/>
      <c r="Z836" s="28"/>
    </row>
    <row r="837" spans="2:26" x14ac:dyDescent="0.2">
      <c r="B837" s="28"/>
      <c r="C837" s="28"/>
      <c r="D837" s="28"/>
      <c r="E837" s="28"/>
      <c r="F837" s="28"/>
      <c r="G837" s="28"/>
      <c r="H837" s="28"/>
      <c r="I837" s="28"/>
      <c r="J837" s="28"/>
      <c r="K837" s="28"/>
      <c r="L837" s="28"/>
      <c r="M837" s="28"/>
      <c r="O837" s="28"/>
      <c r="P837" s="28"/>
      <c r="Q837" s="28"/>
      <c r="R837" s="28"/>
      <c r="S837" s="28"/>
      <c r="T837" s="28"/>
      <c r="U837" s="28"/>
      <c r="V837" s="28"/>
      <c r="W837" s="28"/>
      <c r="X837" s="28"/>
      <c r="Y837" s="28"/>
      <c r="Z837" s="28"/>
    </row>
    <row r="838" spans="2:26" x14ac:dyDescent="0.2">
      <c r="B838" s="28"/>
      <c r="C838" s="28"/>
      <c r="D838" s="28"/>
      <c r="E838" s="28"/>
      <c r="F838" s="28"/>
      <c r="G838" s="28"/>
      <c r="H838" s="28"/>
      <c r="I838" s="28"/>
      <c r="J838" s="28"/>
      <c r="K838" s="28"/>
      <c r="L838" s="28"/>
      <c r="M838" s="28"/>
      <c r="O838" s="28"/>
      <c r="P838" s="28"/>
      <c r="Q838" s="28"/>
      <c r="R838" s="28"/>
      <c r="S838" s="28"/>
      <c r="T838" s="28"/>
      <c r="U838" s="28"/>
      <c r="V838" s="28"/>
      <c r="W838" s="28"/>
      <c r="X838" s="28"/>
      <c r="Y838" s="28"/>
      <c r="Z838" s="28"/>
    </row>
    <row r="839" spans="2:26" x14ac:dyDescent="0.2">
      <c r="B839" s="28"/>
      <c r="C839" s="28"/>
      <c r="D839" s="28"/>
      <c r="E839" s="28"/>
      <c r="F839" s="28"/>
      <c r="G839" s="28"/>
      <c r="H839" s="28"/>
      <c r="I839" s="28"/>
      <c r="J839" s="28"/>
      <c r="K839" s="28"/>
      <c r="L839" s="28"/>
      <c r="M839" s="28"/>
      <c r="O839" s="28"/>
      <c r="P839" s="28"/>
      <c r="Q839" s="28"/>
      <c r="R839" s="28"/>
      <c r="S839" s="28"/>
      <c r="T839" s="28"/>
      <c r="U839" s="28"/>
      <c r="V839" s="28"/>
      <c r="W839" s="28"/>
      <c r="X839" s="28"/>
      <c r="Y839" s="28"/>
      <c r="Z839" s="28"/>
    </row>
    <row r="840" spans="2:26" x14ac:dyDescent="0.2">
      <c r="B840" s="28"/>
      <c r="C840" s="28"/>
      <c r="D840" s="28"/>
      <c r="E840" s="28"/>
      <c r="F840" s="28"/>
      <c r="G840" s="28"/>
      <c r="H840" s="28"/>
      <c r="I840" s="28"/>
      <c r="J840" s="28"/>
      <c r="K840" s="28"/>
      <c r="L840" s="28"/>
      <c r="M840" s="28"/>
      <c r="O840" s="28"/>
      <c r="P840" s="28"/>
      <c r="Q840" s="28"/>
      <c r="R840" s="28"/>
      <c r="S840" s="28"/>
      <c r="T840" s="28"/>
      <c r="U840" s="28"/>
      <c r="V840" s="28"/>
      <c r="W840" s="28"/>
      <c r="X840" s="28"/>
      <c r="Y840" s="28"/>
      <c r="Z840" s="28"/>
    </row>
    <row r="841" spans="2:26" x14ac:dyDescent="0.2">
      <c r="B841" s="28"/>
      <c r="C841" s="28"/>
      <c r="D841" s="28"/>
      <c r="E841" s="28"/>
      <c r="F841" s="28"/>
      <c r="G841" s="28"/>
      <c r="H841" s="28"/>
      <c r="I841" s="28"/>
      <c r="J841" s="28"/>
      <c r="K841" s="28"/>
      <c r="L841" s="28"/>
      <c r="M841" s="28"/>
      <c r="O841" s="28"/>
      <c r="P841" s="28"/>
      <c r="Q841" s="28"/>
      <c r="R841" s="28"/>
      <c r="S841" s="28"/>
      <c r="T841" s="28"/>
      <c r="U841" s="28"/>
      <c r="V841" s="28"/>
      <c r="W841" s="28"/>
      <c r="X841" s="28"/>
      <c r="Y841" s="28"/>
      <c r="Z841" s="28"/>
    </row>
    <row r="842" spans="2:26" x14ac:dyDescent="0.2">
      <c r="B842" s="28"/>
      <c r="C842" s="28"/>
      <c r="D842" s="28"/>
      <c r="E842" s="28"/>
      <c r="F842" s="28"/>
      <c r="G842" s="28"/>
      <c r="H842" s="28"/>
      <c r="I842" s="28"/>
      <c r="J842" s="28"/>
      <c r="K842" s="28"/>
      <c r="L842" s="28"/>
      <c r="M842" s="28"/>
      <c r="O842" s="28"/>
      <c r="P842" s="28"/>
      <c r="Q842" s="28"/>
      <c r="R842" s="28"/>
      <c r="S842" s="28"/>
      <c r="T842" s="28"/>
      <c r="U842" s="28"/>
      <c r="V842" s="28"/>
      <c r="W842" s="28"/>
      <c r="X842" s="28"/>
      <c r="Y842" s="28"/>
      <c r="Z842" s="28"/>
    </row>
    <row r="843" spans="2:26" x14ac:dyDescent="0.2">
      <c r="B843" s="28"/>
      <c r="C843" s="28"/>
      <c r="D843" s="28"/>
      <c r="E843" s="28"/>
      <c r="F843" s="28"/>
      <c r="G843" s="28"/>
      <c r="H843" s="28"/>
      <c r="I843" s="28"/>
      <c r="J843" s="28"/>
      <c r="K843" s="28"/>
      <c r="L843" s="28"/>
      <c r="M843" s="28"/>
      <c r="O843" s="28"/>
      <c r="P843" s="28"/>
      <c r="Q843" s="28"/>
      <c r="R843" s="28"/>
      <c r="S843" s="28"/>
      <c r="T843" s="28"/>
      <c r="U843" s="28"/>
      <c r="V843" s="28"/>
      <c r="W843" s="28"/>
      <c r="X843" s="28"/>
      <c r="Y843" s="28"/>
      <c r="Z843" s="28"/>
    </row>
    <row r="844" spans="2:26" x14ac:dyDescent="0.2">
      <c r="B844" s="28"/>
      <c r="C844" s="28"/>
      <c r="D844" s="28"/>
      <c r="E844" s="28"/>
      <c r="F844" s="28"/>
      <c r="G844" s="28"/>
      <c r="H844" s="28"/>
      <c r="I844" s="28"/>
      <c r="J844" s="28"/>
      <c r="K844" s="28"/>
      <c r="L844" s="28"/>
      <c r="M844" s="28"/>
      <c r="O844" s="28"/>
      <c r="P844" s="28"/>
      <c r="Q844" s="28"/>
      <c r="R844" s="28"/>
      <c r="S844" s="28"/>
      <c r="T844" s="28"/>
      <c r="U844" s="28"/>
      <c r="V844" s="28"/>
      <c r="W844" s="28"/>
      <c r="X844" s="28"/>
      <c r="Y844" s="28"/>
      <c r="Z844" s="28"/>
    </row>
    <row r="845" spans="2:26" x14ac:dyDescent="0.2">
      <c r="B845" s="28"/>
      <c r="C845" s="28"/>
      <c r="D845" s="28"/>
      <c r="E845" s="28"/>
      <c r="F845" s="28"/>
      <c r="G845" s="28"/>
      <c r="H845" s="28"/>
      <c r="I845" s="28"/>
      <c r="J845" s="28"/>
      <c r="K845" s="28"/>
      <c r="L845" s="28"/>
      <c r="M845" s="28"/>
      <c r="O845" s="28"/>
      <c r="P845" s="28"/>
      <c r="Q845" s="28"/>
      <c r="R845" s="28"/>
      <c r="S845" s="28"/>
      <c r="T845" s="28"/>
      <c r="U845" s="28"/>
      <c r="V845" s="28"/>
      <c r="W845" s="28"/>
      <c r="X845" s="28"/>
      <c r="Y845" s="28"/>
      <c r="Z845" s="28"/>
    </row>
    <row r="846" spans="2:26" x14ac:dyDescent="0.2">
      <c r="B846" s="28"/>
      <c r="C846" s="28"/>
      <c r="D846" s="28"/>
      <c r="E846" s="28"/>
      <c r="F846" s="28"/>
      <c r="G846" s="28"/>
      <c r="H846" s="28"/>
      <c r="I846" s="28"/>
      <c r="J846" s="28"/>
      <c r="K846" s="28"/>
      <c r="L846" s="28"/>
      <c r="M846" s="28"/>
      <c r="O846" s="28"/>
      <c r="P846" s="28"/>
      <c r="Q846" s="28"/>
      <c r="R846" s="28"/>
      <c r="S846" s="28"/>
      <c r="T846" s="28"/>
      <c r="U846" s="28"/>
      <c r="V846" s="28"/>
      <c r="W846" s="28"/>
      <c r="X846" s="28"/>
      <c r="Y846" s="28"/>
      <c r="Z846" s="28"/>
    </row>
    <row r="847" spans="2:26" x14ac:dyDescent="0.2">
      <c r="B847" s="28"/>
      <c r="C847" s="28"/>
      <c r="D847" s="28"/>
      <c r="E847" s="28"/>
      <c r="F847" s="28"/>
      <c r="G847" s="28"/>
      <c r="H847" s="28"/>
      <c r="I847" s="28"/>
      <c r="J847" s="28"/>
      <c r="K847" s="28"/>
      <c r="L847" s="28"/>
      <c r="M847" s="28"/>
      <c r="O847" s="28"/>
      <c r="P847" s="28"/>
      <c r="Q847" s="28"/>
      <c r="R847" s="28"/>
      <c r="S847" s="28"/>
      <c r="T847" s="28"/>
      <c r="U847" s="28"/>
      <c r="V847" s="28"/>
      <c r="W847" s="28"/>
      <c r="X847" s="28"/>
      <c r="Y847" s="28"/>
      <c r="Z847" s="28"/>
    </row>
    <row r="848" spans="2:26" x14ac:dyDescent="0.2">
      <c r="B848" s="28"/>
      <c r="C848" s="28"/>
      <c r="D848" s="28"/>
      <c r="E848" s="28"/>
      <c r="F848" s="28"/>
      <c r="G848" s="28"/>
      <c r="H848" s="28"/>
      <c r="I848" s="28"/>
      <c r="J848" s="28"/>
      <c r="K848" s="28"/>
      <c r="L848" s="28"/>
      <c r="M848" s="28"/>
      <c r="O848" s="28"/>
      <c r="P848" s="28"/>
      <c r="Q848" s="28"/>
      <c r="R848" s="28"/>
      <c r="S848" s="28"/>
      <c r="T848" s="28"/>
      <c r="U848" s="28"/>
      <c r="V848" s="28"/>
      <c r="W848" s="28"/>
      <c r="X848" s="28"/>
      <c r="Y848" s="28"/>
      <c r="Z848" s="28"/>
    </row>
    <row r="849" spans="2:26" x14ac:dyDescent="0.2">
      <c r="B849" s="28"/>
      <c r="C849" s="28"/>
      <c r="D849" s="28"/>
      <c r="E849" s="28"/>
      <c r="F849" s="28"/>
      <c r="G849" s="28"/>
      <c r="H849" s="28"/>
      <c r="I849" s="28"/>
      <c r="J849" s="28"/>
      <c r="K849" s="28"/>
      <c r="L849" s="28"/>
      <c r="M849" s="28"/>
      <c r="O849" s="28"/>
      <c r="P849" s="28"/>
      <c r="Q849" s="28"/>
      <c r="R849" s="28"/>
      <c r="S849" s="28"/>
      <c r="T849" s="28"/>
      <c r="U849" s="28"/>
      <c r="V849" s="28"/>
      <c r="W849" s="28"/>
      <c r="X849" s="28"/>
      <c r="Y849" s="28"/>
      <c r="Z849" s="28"/>
    </row>
    <row r="850" spans="2:26" x14ac:dyDescent="0.2">
      <c r="B850" s="28"/>
      <c r="C850" s="28"/>
      <c r="D850" s="28"/>
      <c r="E850" s="28"/>
      <c r="F850" s="28"/>
      <c r="G850" s="28"/>
      <c r="H850" s="28"/>
      <c r="I850" s="28"/>
      <c r="J850" s="28"/>
      <c r="K850" s="28"/>
      <c r="L850" s="28"/>
      <c r="M850" s="28"/>
      <c r="O850" s="28"/>
      <c r="P850" s="28"/>
      <c r="Q850" s="28"/>
      <c r="R850" s="28"/>
      <c r="S850" s="28"/>
      <c r="T850" s="28"/>
      <c r="U850" s="28"/>
      <c r="V850" s="28"/>
      <c r="W850" s="28"/>
      <c r="X850" s="28"/>
      <c r="Y850" s="28"/>
      <c r="Z850" s="28"/>
    </row>
    <row r="851" spans="2:26" x14ac:dyDescent="0.2">
      <c r="B851" s="28"/>
      <c r="C851" s="28"/>
      <c r="D851" s="28"/>
      <c r="E851" s="28"/>
      <c r="F851" s="28"/>
      <c r="G851" s="28"/>
      <c r="H851" s="28"/>
      <c r="I851" s="28"/>
      <c r="J851" s="28"/>
      <c r="K851" s="28"/>
      <c r="L851" s="28"/>
      <c r="M851" s="28"/>
      <c r="O851" s="28"/>
      <c r="P851" s="28"/>
      <c r="Q851" s="28"/>
      <c r="R851" s="28"/>
      <c r="S851" s="28"/>
      <c r="T851" s="28"/>
      <c r="U851" s="28"/>
      <c r="V851" s="28"/>
      <c r="W851" s="28"/>
      <c r="X851" s="28"/>
      <c r="Y851" s="28"/>
      <c r="Z851" s="28"/>
    </row>
    <row r="852" spans="2:26" x14ac:dyDescent="0.2">
      <c r="B852" s="28"/>
      <c r="C852" s="28"/>
      <c r="D852" s="28"/>
      <c r="E852" s="28"/>
      <c r="F852" s="28"/>
      <c r="G852" s="28"/>
      <c r="H852" s="28"/>
      <c r="I852" s="28"/>
      <c r="J852" s="28"/>
      <c r="K852" s="28"/>
      <c r="L852" s="28"/>
      <c r="M852" s="28"/>
      <c r="O852" s="28"/>
      <c r="P852" s="28"/>
      <c r="Q852" s="28"/>
      <c r="R852" s="28"/>
      <c r="S852" s="28"/>
      <c r="T852" s="28"/>
      <c r="U852" s="28"/>
      <c r="V852" s="28"/>
      <c r="W852" s="28"/>
      <c r="X852" s="28"/>
      <c r="Y852" s="28"/>
      <c r="Z852" s="28"/>
    </row>
    <row r="853" spans="2:26" x14ac:dyDescent="0.2">
      <c r="B853" s="28"/>
      <c r="C853" s="28"/>
      <c r="D853" s="28"/>
      <c r="E853" s="28"/>
      <c r="F853" s="28"/>
      <c r="G853" s="28"/>
      <c r="H853" s="28"/>
      <c r="I853" s="28"/>
      <c r="J853" s="28"/>
      <c r="K853" s="28"/>
      <c r="L853" s="28"/>
      <c r="M853" s="28"/>
      <c r="O853" s="28"/>
      <c r="P853" s="28"/>
      <c r="Q853" s="28"/>
      <c r="R853" s="28"/>
      <c r="S853" s="28"/>
      <c r="T853" s="28"/>
      <c r="U853" s="28"/>
      <c r="V853" s="28"/>
      <c r="W853" s="28"/>
      <c r="X853" s="28"/>
      <c r="Y853" s="28"/>
      <c r="Z853" s="28"/>
    </row>
    <row r="854" spans="2:26" x14ac:dyDescent="0.2">
      <c r="B854" s="28"/>
      <c r="C854" s="28"/>
      <c r="D854" s="28"/>
      <c r="E854" s="28"/>
      <c r="F854" s="28"/>
      <c r="G854" s="28"/>
      <c r="H854" s="28"/>
      <c r="I854" s="28"/>
      <c r="J854" s="28"/>
      <c r="K854" s="28"/>
      <c r="L854" s="28"/>
      <c r="M854" s="28"/>
      <c r="O854" s="28"/>
      <c r="P854" s="28"/>
      <c r="Q854" s="28"/>
      <c r="R854" s="28"/>
      <c r="S854" s="28"/>
      <c r="T854" s="28"/>
      <c r="U854" s="28"/>
      <c r="V854" s="28"/>
      <c r="W854" s="28"/>
      <c r="X854" s="28"/>
      <c r="Y854" s="28"/>
      <c r="Z854" s="28"/>
    </row>
    <row r="855" spans="2:26" x14ac:dyDescent="0.2">
      <c r="B855" s="28"/>
      <c r="C855" s="28"/>
      <c r="D855" s="28"/>
      <c r="E855" s="28"/>
      <c r="F855" s="28"/>
      <c r="G855" s="28"/>
      <c r="H855" s="28"/>
      <c r="I855" s="28"/>
      <c r="J855" s="28"/>
      <c r="K855" s="28"/>
      <c r="L855" s="28"/>
      <c r="M855" s="28"/>
      <c r="O855" s="28"/>
      <c r="P855" s="28"/>
      <c r="Q855" s="28"/>
      <c r="R855" s="28"/>
      <c r="S855" s="28"/>
      <c r="T855" s="28"/>
      <c r="U855" s="28"/>
      <c r="V855" s="28"/>
      <c r="W855" s="28"/>
      <c r="X855" s="28"/>
      <c r="Y855" s="28"/>
      <c r="Z855" s="28"/>
    </row>
    <row r="856" spans="2:26" x14ac:dyDescent="0.2">
      <c r="B856" s="28"/>
      <c r="C856" s="28"/>
      <c r="D856" s="28"/>
      <c r="E856" s="28"/>
      <c r="F856" s="28"/>
      <c r="G856" s="28"/>
      <c r="H856" s="28"/>
      <c r="I856" s="28"/>
      <c r="J856" s="28"/>
      <c r="K856" s="28"/>
      <c r="L856" s="28"/>
      <c r="M856" s="28"/>
      <c r="O856" s="28"/>
      <c r="P856" s="28"/>
      <c r="Q856" s="28"/>
      <c r="R856" s="28"/>
      <c r="S856" s="28"/>
      <c r="T856" s="28"/>
      <c r="U856" s="28"/>
      <c r="V856" s="28"/>
      <c r="W856" s="28"/>
      <c r="X856" s="28"/>
      <c r="Y856" s="28"/>
      <c r="Z856" s="28"/>
    </row>
    <row r="857" spans="2:26" x14ac:dyDescent="0.2">
      <c r="B857" s="28"/>
      <c r="C857" s="28"/>
      <c r="D857" s="28"/>
      <c r="E857" s="28"/>
      <c r="F857" s="28"/>
      <c r="G857" s="28"/>
      <c r="H857" s="28"/>
      <c r="I857" s="28"/>
      <c r="J857" s="28"/>
      <c r="K857" s="28"/>
      <c r="L857" s="28"/>
      <c r="M857" s="28"/>
      <c r="O857" s="28"/>
      <c r="P857" s="28"/>
      <c r="Q857" s="28"/>
      <c r="R857" s="28"/>
      <c r="S857" s="28"/>
      <c r="T857" s="28"/>
      <c r="U857" s="28"/>
      <c r="V857" s="28"/>
      <c r="W857" s="28"/>
      <c r="X857" s="28"/>
      <c r="Y857" s="28"/>
      <c r="Z857" s="28"/>
    </row>
    <row r="858" spans="2:26" x14ac:dyDescent="0.2">
      <c r="B858" s="28"/>
      <c r="C858" s="28"/>
      <c r="D858" s="28"/>
      <c r="E858" s="28"/>
      <c r="F858" s="28"/>
      <c r="G858" s="28"/>
      <c r="H858" s="28"/>
      <c r="I858" s="28"/>
      <c r="J858" s="28"/>
      <c r="K858" s="28"/>
      <c r="L858" s="28"/>
      <c r="M858" s="28"/>
      <c r="O858" s="28"/>
      <c r="P858" s="28"/>
      <c r="Q858" s="28"/>
      <c r="R858" s="28"/>
      <c r="S858" s="28"/>
      <c r="T858" s="28"/>
      <c r="U858" s="28"/>
      <c r="V858" s="28"/>
      <c r="W858" s="28"/>
      <c r="X858" s="28"/>
      <c r="Y858" s="28"/>
      <c r="Z858" s="28"/>
    </row>
    <row r="859" spans="2:26" x14ac:dyDescent="0.2">
      <c r="B859" s="28"/>
      <c r="C859" s="28"/>
      <c r="D859" s="28"/>
      <c r="E859" s="28"/>
      <c r="F859" s="28"/>
      <c r="G859" s="28"/>
      <c r="H859" s="28"/>
      <c r="I859" s="28"/>
      <c r="J859" s="28"/>
      <c r="K859" s="28"/>
      <c r="L859" s="28"/>
      <c r="M859" s="28"/>
      <c r="O859" s="28"/>
      <c r="P859" s="28"/>
      <c r="Q859" s="28"/>
      <c r="R859" s="28"/>
      <c r="S859" s="28"/>
      <c r="T859" s="28"/>
      <c r="U859" s="28"/>
      <c r="V859" s="28"/>
      <c r="W859" s="28"/>
      <c r="X859" s="28"/>
      <c r="Y859" s="28"/>
      <c r="Z859" s="28"/>
    </row>
    <row r="860" spans="2:26" x14ac:dyDescent="0.2">
      <c r="B860" s="28"/>
      <c r="C860" s="28"/>
      <c r="D860" s="28"/>
      <c r="E860" s="28"/>
      <c r="F860" s="28"/>
      <c r="G860" s="28"/>
      <c r="H860" s="28"/>
      <c r="I860" s="28"/>
      <c r="J860" s="28"/>
      <c r="K860" s="28"/>
      <c r="L860" s="28"/>
      <c r="M860" s="28"/>
      <c r="O860" s="28"/>
      <c r="P860" s="28"/>
      <c r="Q860" s="28"/>
      <c r="R860" s="28"/>
      <c r="S860" s="28"/>
      <c r="T860" s="28"/>
      <c r="U860" s="28"/>
      <c r="V860" s="28"/>
      <c r="W860" s="28"/>
      <c r="X860" s="28"/>
      <c r="Y860" s="28"/>
      <c r="Z860" s="28"/>
    </row>
    <row r="861" spans="2:26" x14ac:dyDescent="0.2">
      <c r="B861" s="28"/>
      <c r="C861" s="28"/>
      <c r="D861" s="28"/>
      <c r="E861" s="28"/>
      <c r="F861" s="28"/>
      <c r="G861" s="28"/>
      <c r="H861" s="28"/>
      <c r="I861" s="28"/>
      <c r="J861" s="28"/>
      <c r="K861" s="28"/>
      <c r="L861" s="28"/>
      <c r="M861" s="28"/>
      <c r="O861" s="28"/>
      <c r="P861" s="28"/>
      <c r="Q861" s="28"/>
      <c r="R861" s="28"/>
      <c r="S861" s="28"/>
      <c r="T861" s="28"/>
      <c r="U861" s="28"/>
      <c r="V861" s="28"/>
      <c r="W861" s="28"/>
      <c r="X861" s="28"/>
      <c r="Y861" s="28"/>
      <c r="Z861" s="28"/>
    </row>
    <row r="862" spans="2:26" x14ac:dyDescent="0.2">
      <c r="B862" s="28"/>
      <c r="C862" s="28"/>
      <c r="D862" s="28"/>
      <c r="E862" s="28"/>
      <c r="F862" s="28"/>
      <c r="G862" s="28"/>
      <c r="H862" s="28"/>
      <c r="I862" s="28"/>
      <c r="J862" s="28"/>
      <c r="K862" s="28"/>
      <c r="L862" s="28"/>
      <c r="M862" s="28"/>
      <c r="O862" s="28"/>
      <c r="P862" s="28"/>
      <c r="Q862" s="28"/>
      <c r="R862" s="28"/>
      <c r="S862" s="28"/>
      <c r="T862" s="28"/>
      <c r="U862" s="28"/>
      <c r="V862" s="28"/>
      <c r="W862" s="28"/>
      <c r="X862" s="28"/>
      <c r="Y862" s="28"/>
      <c r="Z862" s="28"/>
    </row>
    <row r="863" spans="2:26" x14ac:dyDescent="0.2">
      <c r="B863" s="28"/>
      <c r="C863" s="28"/>
      <c r="D863" s="28"/>
      <c r="E863" s="28"/>
      <c r="F863" s="28"/>
      <c r="G863" s="28"/>
      <c r="H863" s="28"/>
      <c r="I863" s="28"/>
      <c r="J863" s="28"/>
      <c r="K863" s="28"/>
      <c r="L863" s="28"/>
      <c r="M863" s="28"/>
      <c r="O863" s="28"/>
      <c r="P863" s="28"/>
      <c r="Q863" s="28"/>
      <c r="R863" s="28"/>
      <c r="S863" s="28"/>
      <c r="T863" s="28"/>
      <c r="U863" s="28"/>
      <c r="V863" s="28"/>
      <c r="W863" s="28"/>
      <c r="X863" s="28"/>
      <c r="Y863" s="28"/>
      <c r="Z863" s="28"/>
    </row>
    <row r="864" spans="2:26" x14ac:dyDescent="0.2">
      <c r="B864" s="28"/>
      <c r="C864" s="28"/>
      <c r="D864" s="28"/>
      <c r="E864" s="28"/>
      <c r="F864" s="28"/>
      <c r="G864" s="28"/>
      <c r="H864" s="28"/>
      <c r="I864" s="28"/>
      <c r="J864" s="28"/>
      <c r="K864" s="28"/>
      <c r="L864" s="28"/>
      <c r="M864" s="28"/>
      <c r="O864" s="28"/>
      <c r="P864" s="28"/>
      <c r="Q864" s="28"/>
      <c r="R864" s="28"/>
      <c r="S864" s="28"/>
      <c r="T864" s="28"/>
      <c r="U864" s="28"/>
      <c r="V864" s="28"/>
      <c r="W864" s="28"/>
      <c r="X864" s="28"/>
      <c r="Y864" s="28"/>
      <c r="Z864" s="28"/>
    </row>
    <row r="865" spans="2:26" x14ac:dyDescent="0.2">
      <c r="B865" s="28"/>
      <c r="C865" s="28"/>
      <c r="D865" s="28"/>
      <c r="E865" s="28"/>
      <c r="F865" s="28"/>
      <c r="G865" s="28"/>
      <c r="H865" s="28"/>
      <c r="I865" s="28"/>
      <c r="J865" s="28"/>
      <c r="K865" s="28"/>
      <c r="L865" s="28"/>
      <c r="M865" s="28"/>
      <c r="O865" s="28"/>
      <c r="P865" s="28"/>
      <c r="Q865" s="28"/>
      <c r="R865" s="28"/>
      <c r="S865" s="28"/>
      <c r="T865" s="28"/>
      <c r="U865" s="28"/>
      <c r="V865" s="28"/>
      <c r="W865" s="28"/>
      <c r="X865" s="28"/>
      <c r="Y865" s="28"/>
      <c r="Z865" s="28"/>
    </row>
    <row r="866" spans="2:26" x14ac:dyDescent="0.2">
      <c r="B866" s="28"/>
      <c r="C866" s="28"/>
      <c r="D866" s="28"/>
      <c r="E866" s="28"/>
      <c r="F866" s="28"/>
      <c r="G866" s="28"/>
      <c r="H866" s="28"/>
      <c r="I866" s="28"/>
      <c r="J866" s="28"/>
      <c r="K866" s="28"/>
      <c r="L866" s="28"/>
      <c r="M866" s="28"/>
      <c r="O866" s="28"/>
      <c r="P866" s="28"/>
      <c r="Q866" s="28"/>
      <c r="R866" s="28"/>
      <c r="S866" s="28"/>
      <c r="T866" s="28"/>
      <c r="U866" s="28"/>
      <c r="V866" s="28"/>
      <c r="W866" s="28"/>
      <c r="X866" s="28"/>
      <c r="Y866" s="28"/>
      <c r="Z866" s="28"/>
    </row>
    <row r="867" spans="2:26" x14ac:dyDescent="0.2">
      <c r="B867" s="28"/>
      <c r="C867" s="28"/>
      <c r="D867" s="28"/>
      <c r="E867" s="28"/>
      <c r="F867" s="28"/>
      <c r="G867" s="28"/>
      <c r="H867" s="28"/>
      <c r="I867" s="28"/>
      <c r="J867" s="28"/>
      <c r="K867" s="28"/>
      <c r="L867" s="28"/>
      <c r="M867" s="28"/>
      <c r="O867" s="28"/>
      <c r="P867" s="28"/>
      <c r="Q867" s="28"/>
      <c r="R867" s="28"/>
      <c r="S867" s="28"/>
      <c r="T867" s="28"/>
      <c r="U867" s="28"/>
      <c r="V867" s="28"/>
      <c r="W867" s="28"/>
      <c r="X867" s="28"/>
      <c r="Y867" s="28"/>
      <c r="Z867" s="28"/>
    </row>
    <row r="868" spans="2:26" x14ac:dyDescent="0.2">
      <c r="B868" s="28"/>
      <c r="C868" s="28"/>
      <c r="D868" s="28"/>
      <c r="E868" s="28"/>
      <c r="F868" s="28"/>
      <c r="G868" s="28"/>
      <c r="H868" s="28"/>
      <c r="I868" s="28"/>
      <c r="J868" s="28"/>
      <c r="K868" s="28"/>
      <c r="L868" s="28"/>
      <c r="M868" s="28"/>
      <c r="O868" s="28"/>
      <c r="P868" s="28"/>
      <c r="Q868" s="28"/>
      <c r="R868" s="28"/>
      <c r="S868" s="28"/>
      <c r="T868" s="28"/>
      <c r="U868" s="28"/>
      <c r="V868" s="28"/>
      <c r="W868" s="28"/>
      <c r="X868" s="28"/>
      <c r="Y868" s="28"/>
      <c r="Z868" s="28"/>
    </row>
    <row r="869" spans="2:26" x14ac:dyDescent="0.2">
      <c r="B869" s="28"/>
      <c r="C869" s="28"/>
      <c r="D869" s="28"/>
      <c r="E869" s="28"/>
      <c r="F869" s="28"/>
      <c r="G869" s="28"/>
      <c r="H869" s="28"/>
      <c r="I869" s="28"/>
      <c r="J869" s="28"/>
      <c r="K869" s="28"/>
      <c r="L869" s="28"/>
      <c r="M869" s="28"/>
      <c r="O869" s="28"/>
      <c r="P869" s="28"/>
      <c r="Q869" s="28"/>
      <c r="R869" s="28"/>
      <c r="S869" s="28"/>
      <c r="T869" s="28"/>
      <c r="U869" s="28"/>
      <c r="V869" s="28"/>
      <c r="W869" s="28"/>
      <c r="X869" s="28"/>
      <c r="Y869" s="28"/>
      <c r="Z869" s="28"/>
    </row>
    <row r="870" spans="2:26" x14ac:dyDescent="0.2">
      <c r="B870" s="28"/>
      <c r="C870" s="28"/>
      <c r="D870" s="28"/>
      <c r="E870" s="28"/>
      <c r="F870" s="28"/>
      <c r="G870" s="28"/>
      <c r="H870" s="28"/>
      <c r="I870" s="28"/>
      <c r="J870" s="28"/>
      <c r="K870" s="28"/>
      <c r="L870" s="28"/>
      <c r="M870" s="28"/>
      <c r="O870" s="28"/>
      <c r="P870" s="28"/>
      <c r="Q870" s="28"/>
      <c r="R870" s="28"/>
      <c r="S870" s="28"/>
      <c r="T870" s="28"/>
      <c r="U870" s="28"/>
      <c r="V870" s="28"/>
      <c r="W870" s="28"/>
      <c r="X870" s="28"/>
      <c r="Y870" s="28"/>
      <c r="Z870" s="28"/>
    </row>
    <row r="871" spans="2:26" x14ac:dyDescent="0.2">
      <c r="B871" s="28"/>
      <c r="C871" s="28"/>
      <c r="D871" s="28"/>
      <c r="E871" s="28"/>
      <c r="F871" s="28"/>
      <c r="G871" s="28"/>
      <c r="H871" s="28"/>
      <c r="I871" s="28"/>
      <c r="J871" s="28"/>
      <c r="K871" s="28"/>
      <c r="L871" s="28"/>
      <c r="M871" s="28"/>
      <c r="O871" s="28"/>
      <c r="P871" s="28"/>
      <c r="Q871" s="28"/>
      <c r="R871" s="28"/>
      <c r="S871" s="28"/>
      <c r="T871" s="28"/>
      <c r="U871" s="28"/>
      <c r="V871" s="28"/>
      <c r="W871" s="28"/>
      <c r="X871" s="28"/>
      <c r="Y871" s="28"/>
      <c r="Z871" s="28"/>
    </row>
    <row r="872" spans="2:26" x14ac:dyDescent="0.2">
      <c r="B872" s="28"/>
      <c r="C872" s="28"/>
      <c r="D872" s="28"/>
      <c r="E872" s="28"/>
      <c r="F872" s="28"/>
      <c r="G872" s="28"/>
      <c r="H872" s="28"/>
      <c r="I872" s="28"/>
      <c r="J872" s="28"/>
      <c r="K872" s="28"/>
      <c r="L872" s="28"/>
      <c r="M872" s="28"/>
      <c r="O872" s="28"/>
      <c r="P872" s="28"/>
      <c r="Q872" s="28"/>
      <c r="R872" s="28"/>
      <c r="S872" s="28"/>
      <c r="T872" s="28"/>
      <c r="U872" s="28"/>
      <c r="V872" s="28"/>
      <c r="W872" s="28"/>
      <c r="X872" s="28"/>
      <c r="Y872" s="28"/>
      <c r="Z872" s="28"/>
    </row>
    <row r="873" spans="2:26" x14ac:dyDescent="0.2">
      <c r="B873" s="28"/>
      <c r="C873" s="28"/>
      <c r="D873" s="28"/>
      <c r="E873" s="28"/>
      <c r="F873" s="28"/>
      <c r="G873" s="28"/>
      <c r="H873" s="28"/>
      <c r="I873" s="28"/>
      <c r="J873" s="28"/>
      <c r="K873" s="28"/>
      <c r="L873" s="28"/>
      <c r="M873" s="28"/>
      <c r="O873" s="28"/>
      <c r="P873" s="28"/>
      <c r="Q873" s="28"/>
      <c r="R873" s="28"/>
      <c r="S873" s="28"/>
      <c r="T873" s="28"/>
      <c r="U873" s="28"/>
      <c r="V873" s="28"/>
      <c r="W873" s="28"/>
      <c r="X873" s="28"/>
      <c r="Y873" s="28"/>
      <c r="Z873" s="28"/>
    </row>
    <row r="874" spans="2:26" x14ac:dyDescent="0.2">
      <c r="B874" s="28"/>
      <c r="C874" s="28"/>
      <c r="D874" s="28"/>
      <c r="E874" s="28"/>
      <c r="F874" s="28"/>
      <c r="G874" s="28"/>
      <c r="H874" s="28"/>
      <c r="I874" s="28"/>
      <c r="J874" s="28"/>
      <c r="K874" s="28"/>
      <c r="L874" s="28"/>
      <c r="M874" s="28"/>
      <c r="O874" s="28"/>
      <c r="P874" s="28"/>
      <c r="Q874" s="28"/>
      <c r="R874" s="28"/>
      <c r="S874" s="28"/>
      <c r="T874" s="28"/>
      <c r="U874" s="28"/>
      <c r="V874" s="28"/>
      <c r="W874" s="28"/>
      <c r="X874" s="28"/>
      <c r="Y874" s="28"/>
      <c r="Z874" s="28"/>
    </row>
    <row r="875" spans="2:26" x14ac:dyDescent="0.2">
      <c r="B875" s="28"/>
      <c r="C875" s="28"/>
      <c r="D875" s="28"/>
      <c r="E875" s="28"/>
      <c r="F875" s="28"/>
      <c r="G875" s="28"/>
      <c r="H875" s="28"/>
      <c r="I875" s="28"/>
      <c r="J875" s="28"/>
      <c r="K875" s="28"/>
      <c r="L875" s="28"/>
      <c r="M875" s="28"/>
      <c r="O875" s="28"/>
      <c r="P875" s="28"/>
      <c r="Q875" s="28"/>
      <c r="R875" s="28"/>
      <c r="S875" s="28"/>
      <c r="T875" s="28"/>
      <c r="U875" s="28"/>
      <c r="V875" s="28"/>
      <c r="W875" s="28"/>
      <c r="X875" s="28"/>
      <c r="Y875" s="28"/>
      <c r="Z875" s="28"/>
    </row>
    <row r="876" spans="2:26" x14ac:dyDescent="0.2">
      <c r="B876" s="28"/>
      <c r="C876" s="28"/>
      <c r="D876" s="28"/>
      <c r="E876" s="28"/>
      <c r="F876" s="28"/>
      <c r="G876" s="28"/>
      <c r="H876" s="28"/>
      <c r="I876" s="28"/>
      <c r="J876" s="28"/>
      <c r="K876" s="28"/>
      <c r="L876" s="28"/>
      <c r="M876" s="28"/>
      <c r="O876" s="28"/>
      <c r="P876" s="28"/>
      <c r="Q876" s="28"/>
      <c r="R876" s="28"/>
      <c r="S876" s="28"/>
      <c r="T876" s="28"/>
      <c r="U876" s="28"/>
      <c r="V876" s="28"/>
      <c r="W876" s="28"/>
      <c r="X876" s="28"/>
      <c r="Y876" s="28"/>
      <c r="Z876" s="28"/>
    </row>
    <row r="877" spans="2:26" x14ac:dyDescent="0.2">
      <c r="B877" s="28"/>
      <c r="C877" s="28"/>
      <c r="D877" s="28"/>
      <c r="E877" s="28"/>
      <c r="F877" s="28"/>
      <c r="G877" s="28"/>
      <c r="H877" s="28"/>
      <c r="I877" s="28"/>
      <c r="J877" s="28"/>
      <c r="K877" s="28"/>
      <c r="L877" s="28"/>
      <c r="M877" s="28"/>
      <c r="O877" s="28"/>
      <c r="P877" s="28"/>
      <c r="Q877" s="28"/>
      <c r="R877" s="28"/>
      <c r="S877" s="28"/>
      <c r="T877" s="28"/>
      <c r="U877" s="28"/>
      <c r="V877" s="28"/>
      <c r="W877" s="28"/>
      <c r="X877" s="28"/>
      <c r="Y877" s="28"/>
      <c r="Z877" s="28"/>
    </row>
    <row r="878" spans="2:26" x14ac:dyDescent="0.2">
      <c r="B878" s="28"/>
      <c r="C878" s="28"/>
      <c r="D878" s="28"/>
      <c r="E878" s="28"/>
      <c r="F878" s="28"/>
      <c r="G878" s="28"/>
      <c r="H878" s="28"/>
      <c r="I878" s="28"/>
      <c r="J878" s="28"/>
      <c r="K878" s="28"/>
      <c r="L878" s="28"/>
      <c r="M878" s="28"/>
      <c r="O878" s="28"/>
      <c r="P878" s="28"/>
      <c r="Q878" s="28"/>
      <c r="R878" s="28"/>
      <c r="S878" s="28"/>
      <c r="T878" s="28"/>
      <c r="U878" s="28"/>
      <c r="V878" s="28"/>
      <c r="W878" s="28"/>
      <c r="X878" s="28"/>
      <c r="Y878" s="28"/>
      <c r="Z878" s="28"/>
    </row>
    <row r="879" spans="2:26" x14ac:dyDescent="0.2">
      <c r="B879" s="28"/>
      <c r="C879" s="28"/>
      <c r="D879" s="28"/>
      <c r="E879" s="28"/>
      <c r="F879" s="28"/>
      <c r="G879" s="28"/>
      <c r="H879" s="28"/>
      <c r="I879" s="28"/>
      <c r="J879" s="28"/>
      <c r="K879" s="28"/>
      <c r="L879" s="28"/>
      <c r="M879" s="28"/>
      <c r="O879" s="28"/>
      <c r="P879" s="28"/>
      <c r="Q879" s="28"/>
      <c r="R879" s="28"/>
      <c r="S879" s="28"/>
      <c r="T879" s="28"/>
      <c r="U879" s="28"/>
      <c r="V879" s="28"/>
      <c r="W879" s="28"/>
      <c r="X879" s="28"/>
      <c r="Y879" s="28"/>
      <c r="Z879" s="28"/>
    </row>
    <row r="880" spans="2:26" x14ac:dyDescent="0.2">
      <c r="B880" s="28"/>
      <c r="C880" s="28"/>
      <c r="D880" s="28"/>
      <c r="E880" s="28"/>
      <c r="F880" s="28"/>
      <c r="G880" s="28"/>
      <c r="H880" s="28"/>
      <c r="I880" s="28"/>
      <c r="J880" s="28"/>
      <c r="K880" s="28"/>
      <c r="L880" s="28"/>
      <c r="M880" s="28"/>
      <c r="O880" s="28"/>
      <c r="P880" s="28"/>
      <c r="Q880" s="28"/>
      <c r="R880" s="28"/>
      <c r="S880" s="28"/>
      <c r="T880" s="28"/>
      <c r="U880" s="28"/>
      <c r="V880" s="28"/>
      <c r="W880" s="28"/>
      <c r="X880" s="28"/>
      <c r="Y880" s="28"/>
      <c r="Z880" s="28"/>
    </row>
    <row r="881" spans="2:26" x14ac:dyDescent="0.2">
      <c r="B881" s="28"/>
      <c r="C881" s="28"/>
      <c r="D881" s="28"/>
      <c r="E881" s="28"/>
      <c r="F881" s="28"/>
      <c r="G881" s="28"/>
      <c r="H881" s="28"/>
      <c r="I881" s="28"/>
      <c r="J881" s="28"/>
      <c r="K881" s="28"/>
      <c r="L881" s="28"/>
      <c r="M881" s="28"/>
      <c r="O881" s="28"/>
      <c r="P881" s="28"/>
      <c r="Q881" s="28"/>
      <c r="R881" s="28"/>
      <c r="S881" s="28"/>
      <c r="T881" s="28"/>
      <c r="U881" s="28"/>
      <c r="V881" s="28"/>
      <c r="W881" s="28"/>
      <c r="X881" s="28"/>
      <c r="Y881" s="28"/>
      <c r="Z881" s="28"/>
    </row>
    <row r="882" spans="2:26" x14ac:dyDescent="0.2">
      <c r="B882" s="28"/>
      <c r="C882" s="28"/>
      <c r="D882" s="28"/>
      <c r="E882" s="28"/>
      <c r="F882" s="28"/>
      <c r="G882" s="28"/>
      <c r="H882" s="28"/>
      <c r="I882" s="28"/>
      <c r="J882" s="28"/>
      <c r="K882" s="28"/>
      <c r="L882" s="28"/>
      <c r="M882" s="28"/>
      <c r="O882" s="28"/>
      <c r="P882" s="28"/>
      <c r="Q882" s="28"/>
      <c r="R882" s="28"/>
      <c r="S882" s="28"/>
      <c r="T882" s="28"/>
      <c r="U882" s="28"/>
      <c r="V882" s="28"/>
      <c r="W882" s="28"/>
      <c r="X882" s="28"/>
      <c r="Y882" s="28"/>
      <c r="Z882" s="28"/>
    </row>
    <row r="883" spans="2:26" x14ac:dyDescent="0.2">
      <c r="B883" s="28"/>
      <c r="C883" s="28"/>
      <c r="D883" s="28"/>
      <c r="E883" s="28"/>
      <c r="F883" s="28"/>
      <c r="G883" s="28"/>
      <c r="H883" s="28"/>
      <c r="I883" s="28"/>
      <c r="J883" s="28"/>
      <c r="K883" s="28"/>
      <c r="L883" s="28"/>
      <c r="M883" s="28"/>
      <c r="O883" s="28"/>
      <c r="P883" s="28"/>
      <c r="Q883" s="28"/>
      <c r="R883" s="28"/>
      <c r="S883" s="28"/>
      <c r="T883" s="28"/>
      <c r="U883" s="28"/>
      <c r="V883" s="28"/>
      <c r="W883" s="28"/>
      <c r="X883" s="28"/>
      <c r="Y883" s="28"/>
      <c r="Z883" s="28"/>
    </row>
    <row r="884" spans="2:26" x14ac:dyDescent="0.2">
      <c r="B884" s="28"/>
      <c r="C884" s="28"/>
      <c r="D884" s="28"/>
      <c r="E884" s="28"/>
      <c r="F884" s="28"/>
      <c r="G884" s="28"/>
      <c r="H884" s="28"/>
      <c r="I884" s="28"/>
      <c r="J884" s="28"/>
      <c r="K884" s="28"/>
      <c r="L884" s="28"/>
      <c r="M884" s="28"/>
      <c r="O884" s="28"/>
      <c r="P884" s="28"/>
      <c r="Q884" s="28"/>
      <c r="R884" s="28"/>
      <c r="S884" s="28"/>
      <c r="T884" s="28"/>
      <c r="U884" s="28"/>
      <c r="V884" s="28"/>
      <c r="W884" s="28"/>
      <c r="X884" s="28"/>
      <c r="Y884" s="28"/>
      <c r="Z884" s="28"/>
    </row>
    <row r="885" spans="2:26" x14ac:dyDescent="0.2">
      <c r="B885" s="28"/>
      <c r="C885" s="28"/>
      <c r="D885" s="28"/>
      <c r="E885" s="28"/>
      <c r="F885" s="28"/>
      <c r="G885" s="28"/>
      <c r="H885" s="28"/>
      <c r="I885" s="28"/>
      <c r="J885" s="28"/>
      <c r="K885" s="28"/>
      <c r="L885" s="28"/>
      <c r="M885" s="28"/>
      <c r="O885" s="28"/>
      <c r="P885" s="28"/>
      <c r="Q885" s="28"/>
      <c r="R885" s="28"/>
      <c r="S885" s="28"/>
      <c r="T885" s="28"/>
      <c r="U885" s="28"/>
      <c r="V885" s="28"/>
      <c r="W885" s="28"/>
      <c r="X885" s="28"/>
      <c r="Y885" s="28"/>
      <c r="Z885" s="28"/>
    </row>
    <row r="886" spans="2:26" x14ac:dyDescent="0.2">
      <c r="B886" s="28"/>
      <c r="C886" s="28"/>
      <c r="D886" s="28"/>
      <c r="E886" s="28"/>
      <c r="F886" s="28"/>
      <c r="G886" s="28"/>
      <c r="H886" s="28"/>
      <c r="I886" s="28"/>
      <c r="J886" s="28"/>
      <c r="K886" s="28"/>
      <c r="L886" s="28"/>
      <c r="M886" s="28"/>
      <c r="O886" s="28"/>
      <c r="P886" s="28"/>
      <c r="Q886" s="28"/>
      <c r="R886" s="28"/>
      <c r="S886" s="28"/>
      <c r="T886" s="28"/>
      <c r="U886" s="28"/>
      <c r="V886" s="28"/>
      <c r="W886" s="28"/>
      <c r="X886" s="28"/>
      <c r="Y886" s="28"/>
      <c r="Z886" s="28"/>
    </row>
    <row r="887" spans="2:26" x14ac:dyDescent="0.2">
      <c r="B887" s="28"/>
      <c r="C887" s="28"/>
      <c r="D887" s="28"/>
      <c r="E887" s="28"/>
      <c r="F887" s="28"/>
      <c r="G887" s="28"/>
      <c r="H887" s="28"/>
      <c r="I887" s="28"/>
      <c r="J887" s="28"/>
      <c r="K887" s="28"/>
      <c r="L887" s="28"/>
      <c r="M887" s="28"/>
      <c r="O887" s="28"/>
      <c r="P887" s="28"/>
      <c r="Q887" s="28"/>
      <c r="R887" s="28"/>
      <c r="S887" s="28"/>
      <c r="T887" s="28"/>
      <c r="U887" s="28"/>
      <c r="V887" s="28"/>
      <c r="W887" s="28"/>
      <c r="X887" s="28"/>
      <c r="Y887" s="28"/>
      <c r="Z887" s="28"/>
    </row>
    <row r="888" spans="2:26" x14ac:dyDescent="0.2">
      <c r="B888" s="28"/>
      <c r="C888" s="28"/>
      <c r="D888" s="28"/>
      <c r="E888" s="28"/>
      <c r="F888" s="28"/>
      <c r="G888" s="28"/>
      <c r="H888" s="28"/>
      <c r="I888" s="28"/>
      <c r="J888" s="28"/>
      <c r="K888" s="28"/>
      <c r="L888" s="28"/>
      <c r="M888" s="28"/>
      <c r="O888" s="28"/>
      <c r="P888" s="28"/>
      <c r="Q888" s="28"/>
      <c r="R888" s="28"/>
      <c r="S888" s="28"/>
      <c r="T888" s="28"/>
      <c r="U888" s="28"/>
      <c r="V888" s="28"/>
      <c r="W888" s="28"/>
      <c r="X888" s="28"/>
      <c r="Y888" s="28"/>
      <c r="Z888" s="28"/>
    </row>
    <row r="889" spans="2:26" x14ac:dyDescent="0.2">
      <c r="B889" s="28"/>
      <c r="C889" s="28"/>
      <c r="D889" s="28"/>
      <c r="E889" s="28"/>
      <c r="F889" s="28"/>
      <c r="G889" s="28"/>
      <c r="H889" s="28"/>
      <c r="I889" s="28"/>
      <c r="J889" s="28"/>
      <c r="K889" s="28"/>
      <c r="L889" s="28"/>
      <c r="M889" s="28"/>
      <c r="O889" s="28"/>
      <c r="P889" s="28"/>
      <c r="Q889" s="28"/>
      <c r="R889" s="28"/>
      <c r="S889" s="28"/>
      <c r="T889" s="28"/>
      <c r="U889" s="28"/>
      <c r="V889" s="28"/>
      <c r="W889" s="28"/>
      <c r="X889" s="28"/>
      <c r="Y889" s="28"/>
      <c r="Z889" s="28"/>
    </row>
    <row r="890" spans="2:26" x14ac:dyDescent="0.2">
      <c r="B890" s="28"/>
      <c r="C890" s="28"/>
      <c r="D890" s="28"/>
      <c r="E890" s="28"/>
      <c r="F890" s="28"/>
      <c r="G890" s="28"/>
      <c r="H890" s="28"/>
      <c r="I890" s="28"/>
      <c r="J890" s="28"/>
      <c r="K890" s="28"/>
      <c r="L890" s="28"/>
      <c r="M890" s="28"/>
      <c r="O890" s="28"/>
      <c r="P890" s="28"/>
      <c r="Q890" s="28"/>
      <c r="R890" s="28"/>
      <c r="S890" s="28"/>
      <c r="T890" s="28"/>
      <c r="U890" s="28"/>
      <c r="V890" s="28"/>
      <c r="W890" s="28"/>
      <c r="X890" s="28"/>
      <c r="Y890" s="28"/>
      <c r="Z890" s="28"/>
    </row>
    <row r="891" spans="2:26" x14ac:dyDescent="0.2">
      <c r="B891" s="28"/>
      <c r="C891" s="28"/>
      <c r="D891" s="28"/>
      <c r="E891" s="28"/>
      <c r="F891" s="28"/>
      <c r="G891" s="28"/>
      <c r="H891" s="28"/>
      <c r="I891" s="28"/>
      <c r="J891" s="28"/>
      <c r="K891" s="28"/>
      <c r="L891" s="28"/>
      <c r="M891" s="28"/>
      <c r="O891" s="28"/>
      <c r="P891" s="28"/>
      <c r="Q891" s="28"/>
      <c r="R891" s="28"/>
      <c r="S891" s="28"/>
      <c r="T891" s="28"/>
      <c r="U891" s="28"/>
      <c r="V891" s="28"/>
      <c r="W891" s="28"/>
      <c r="X891" s="28"/>
      <c r="Y891" s="28"/>
      <c r="Z891" s="28"/>
    </row>
    <row r="892" spans="2:26" x14ac:dyDescent="0.2">
      <c r="B892" s="28"/>
      <c r="C892" s="28"/>
      <c r="D892" s="28"/>
      <c r="E892" s="28"/>
      <c r="F892" s="28"/>
      <c r="G892" s="28"/>
      <c r="H892" s="28"/>
      <c r="I892" s="28"/>
      <c r="J892" s="28"/>
      <c r="K892" s="28"/>
      <c r="L892" s="28"/>
      <c r="M892" s="28"/>
      <c r="O892" s="28"/>
      <c r="P892" s="28"/>
      <c r="Q892" s="28"/>
      <c r="R892" s="28"/>
      <c r="S892" s="28"/>
      <c r="T892" s="28"/>
      <c r="U892" s="28"/>
      <c r="V892" s="28"/>
      <c r="W892" s="28"/>
      <c r="X892" s="28"/>
      <c r="Y892" s="28"/>
      <c r="Z892" s="28"/>
    </row>
    <row r="893" spans="2:26" x14ac:dyDescent="0.2">
      <c r="B893" s="28"/>
      <c r="C893" s="28"/>
      <c r="D893" s="28"/>
      <c r="E893" s="28"/>
      <c r="F893" s="28"/>
      <c r="G893" s="28"/>
      <c r="H893" s="28"/>
      <c r="I893" s="28"/>
      <c r="J893" s="28"/>
      <c r="K893" s="28"/>
      <c r="L893" s="28"/>
      <c r="M893" s="28"/>
      <c r="O893" s="28"/>
      <c r="P893" s="28"/>
      <c r="Q893" s="28"/>
      <c r="R893" s="28"/>
      <c r="S893" s="28"/>
      <c r="T893" s="28"/>
      <c r="U893" s="28"/>
      <c r="V893" s="28"/>
      <c r="W893" s="28"/>
      <c r="X893" s="28"/>
      <c r="Y893" s="28"/>
      <c r="Z893" s="28"/>
    </row>
    <row r="894" spans="2:26" x14ac:dyDescent="0.2">
      <c r="B894" s="28"/>
      <c r="C894" s="28"/>
      <c r="D894" s="28"/>
      <c r="E894" s="28"/>
      <c r="F894" s="28"/>
      <c r="G894" s="28"/>
      <c r="H894" s="28"/>
      <c r="I894" s="28"/>
      <c r="J894" s="28"/>
      <c r="K894" s="28"/>
      <c r="L894" s="28"/>
      <c r="M894" s="28"/>
      <c r="O894" s="28"/>
      <c r="P894" s="28"/>
      <c r="Q894" s="28"/>
      <c r="R894" s="28"/>
      <c r="S894" s="28"/>
      <c r="T894" s="28"/>
      <c r="U894" s="28"/>
      <c r="V894" s="28"/>
      <c r="W894" s="28"/>
      <c r="X894" s="28"/>
      <c r="Y894" s="28"/>
      <c r="Z894" s="28"/>
    </row>
    <row r="895" spans="2:26" x14ac:dyDescent="0.2">
      <c r="B895" s="28"/>
      <c r="C895" s="28"/>
      <c r="D895" s="28"/>
      <c r="E895" s="28"/>
      <c r="F895" s="28"/>
      <c r="G895" s="28"/>
      <c r="H895" s="28"/>
      <c r="I895" s="28"/>
      <c r="J895" s="28"/>
      <c r="K895" s="28"/>
      <c r="L895" s="28"/>
      <c r="M895" s="28"/>
      <c r="O895" s="28"/>
      <c r="P895" s="28"/>
      <c r="Q895" s="28"/>
      <c r="R895" s="28"/>
      <c r="S895" s="28"/>
      <c r="T895" s="28"/>
      <c r="U895" s="28"/>
      <c r="V895" s="28"/>
      <c r="W895" s="28"/>
      <c r="X895" s="28"/>
      <c r="Y895" s="28"/>
      <c r="Z895" s="28"/>
    </row>
    <row r="896" spans="2:26" x14ac:dyDescent="0.2">
      <c r="B896" s="28"/>
      <c r="C896" s="28"/>
      <c r="D896" s="28"/>
      <c r="E896" s="28"/>
      <c r="F896" s="28"/>
      <c r="G896" s="28"/>
      <c r="H896" s="28"/>
      <c r="I896" s="28"/>
      <c r="J896" s="28"/>
      <c r="K896" s="28"/>
      <c r="L896" s="28"/>
      <c r="M896" s="28"/>
      <c r="O896" s="28"/>
      <c r="P896" s="28"/>
      <c r="Q896" s="28"/>
      <c r="R896" s="28"/>
      <c r="S896" s="28"/>
      <c r="T896" s="28"/>
      <c r="U896" s="28"/>
      <c r="V896" s="28"/>
      <c r="W896" s="28"/>
      <c r="X896" s="28"/>
      <c r="Y896" s="28"/>
      <c r="Z896" s="28"/>
    </row>
    <row r="897" spans="2:26" x14ac:dyDescent="0.2">
      <c r="B897" s="28"/>
      <c r="C897" s="28"/>
      <c r="D897" s="28"/>
      <c r="E897" s="28"/>
      <c r="F897" s="28"/>
      <c r="G897" s="28"/>
      <c r="H897" s="28"/>
      <c r="I897" s="28"/>
      <c r="J897" s="28"/>
      <c r="K897" s="28"/>
      <c r="L897" s="28"/>
      <c r="M897" s="28"/>
      <c r="O897" s="28"/>
      <c r="P897" s="28"/>
      <c r="Q897" s="28"/>
      <c r="R897" s="28"/>
      <c r="S897" s="28"/>
      <c r="T897" s="28"/>
      <c r="U897" s="28"/>
      <c r="V897" s="28"/>
      <c r="W897" s="28"/>
      <c r="X897" s="28"/>
      <c r="Y897" s="28"/>
      <c r="Z897" s="28"/>
    </row>
    <row r="898" spans="2:26" x14ac:dyDescent="0.2">
      <c r="B898" s="28"/>
      <c r="C898" s="28"/>
      <c r="D898" s="28"/>
      <c r="E898" s="28"/>
      <c r="F898" s="28"/>
      <c r="G898" s="28"/>
      <c r="H898" s="28"/>
      <c r="I898" s="28"/>
      <c r="J898" s="28"/>
      <c r="K898" s="28"/>
      <c r="L898" s="28"/>
      <c r="M898" s="28"/>
      <c r="O898" s="28"/>
      <c r="P898" s="28"/>
      <c r="Q898" s="28"/>
      <c r="R898" s="28"/>
      <c r="S898" s="28"/>
      <c r="T898" s="28"/>
      <c r="U898" s="28"/>
      <c r="V898" s="28"/>
      <c r="W898" s="28"/>
      <c r="X898" s="28"/>
      <c r="Y898" s="28"/>
      <c r="Z898" s="28"/>
    </row>
    <row r="899" spans="2:26" x14ac:dyDescent="0.2">
      <c r="B899" s="28"/>
      <c r="C899" s="28"/>
      <c r="D899" s="28"/>
      <c r="E899" s="28"/>
      <c r="F899" s="28"/>
      <c r="G899" s="28"/>
      <c r="H899" s="28"/>
      <c r="I899" s="28"/>
      <c r="J899" s="28"/>
      <c r="K899" s="28"/>
      <c r="L899" s="28"/>
      <c r="M899" s="28"/>
      <c r="O899" s="28"/>
      <c r="P899" s="28"/>
      <c r="Q899" s="28"/>
      <c r="R899" s="28"/>
      <c r="S899" s="28"/>
      <c r="T899" s="28"/>
      <c r="U899" s="28"/>
      <c r="V899" s="28"/>
      <c r="W899" s="28"/>
      <c r="X899" s="28"/>
      <c r="Y899" s="28"/>
      <c r="Z899" s="28"/>
    </row>
    <row r="900" spans="2:26" x14ac:dyDescent="0.2">
      <c r="B900" s="28"/>
      <c r="C900" s="28"/>
      <c r="D900" s="28"/>
      <c r="E900" s="28"/>
      <c r="F900" s="28"/>
      <c r="G900" s="28"/>
      <c r="H900" s="28"/>
      <c r="I900" s="28"/>
      <c r="J900" s="28"/>
      <c r="K900" s="28"/>
      <c r="L900" s="28"/>
      <c r="M900" s="28"/>
      <c r="O900" s="28"/>
      <c r="P900" s="28"/>
      <c r="Q900" s="28"/>
      <c r="R900" s="28"/>
      <c r="S900" s="28"/>
      <c r="T900" s="28"/>
      <c r="U900" s="28"/>
      <c r="V900" s="28"/>
      <c r="W900" s="28"/>
      <c r="X900" s="28"/>
      <c r="Y900" s="28"/>
      <c r="Z900" s="28"/>
    </row>
    <row r="901" spans="2:26" x14ac:dyDescent="0.2">
      <c r="B901" s="28"/>
      <c r="C901" s="28"/>
      <c r="D901" s="28"/>
      <c r="E901" s="28"/>
      <c r="F901" s="28"/>
      <c r="G901" s="28"/>
      <c r="H901" s="28"/>
      <c r="I901" s="28"/>
      <c r="J901" s="28"/>
      <c r="K901" s="28"/>
      <c r="L901" s="28"/>
      <c r="M901" s="28"/>
      <c r="O901" s="28"/>
      <c r="P901" s="28"/>
      <c r="Q901" s="28"/>
      <c r="R901" s="28"/>
      <c r="S901" s="28"/>
      <c r="T901" s="28"/>
      <c r="U901" s="28"/>
      <c r="V901" s="28"/>
      <c r="W901" s="28"/>
      <c r="X901" s="28"/>
      <c r="Y901" s="28"/>
      <c r="Z901" s="28"/>
    </row>
    <row r="902" spans="2:26" x14ac:dyDescent="0.2">
      <c r="B902" s="28"/>
      <c r="C902" s="28"/>
      <c r="D902" s="28"/>
      <c r="E902" s="28"/>
      <c r="F902" s="28"/>
      <c r="G902" s="28"/>
      <c r="H902" s="28"/>
      <c r="I902" s="28"/>
      <c r="J902" s="28"/>
      <c r="K902" s="28"/>
      <c r="L902" s="28"/>
      <c r="M902" s="28"/>
      <c r="O902" s="28"/>
      <c r="P902" s="28"/>
      <c r="Q902" s="28"/>
      <c r="R902" s="28"/>
      <c r="S902" s="28"/>
      <c r="T902" s="28"/>
      <c r="U902" s="28"/>
      <c r="V902" s="28"/>
      <c r="W902" s="28"/>
      <c r="X902" s="28"/>
      <c r="Y902" s="28"/>
      <c r="Z902" s="28"/>
    </row>
    <row r="903" spans="2:26" x14ac:dyDescent="0.2">
      <c r="B903" s="28"/>
      <c r="C903" s="28"/>
      <c r="D903" s="28"/>
      <c r="E903" s="28"/>
      <c r="F903" s="28"/>
      <c r="G903" s="28"/>
      <c r="H903" s="28"/>
      <c r="I903" s="28"/>
      <c r="J903" s="28"/>
      <c r="K903" s="28"/>
      <c r="L903" s="28"/>
      <c r="M903" s="28"/>
      <c r="O903" s="28"/>
      <c r="P903" s="28"/>
      <c r="Q903" s="28"/>
      <c r="R903" s="28"/>
      <c r="S903" s="28"/>
      <c r="T903" s="28"/>
      <c r="U903" s="28"/>
      <c r="V903" s="28"/>
      <c r="W903" s="28"/>
      <c r="X903" s="28"/>
      <c r="Y903" s="28"/>
      <c r="Z903" s="28"/>
    </row>
    <row r="904" spans="2:26" x14ac:dyDescent="0.2">
      <c r="B904" s="28"/>
      <c r="C904" s="28"/>
      <c r="D904" s="28"/>
      <c r="E904" s="28"/>
      <c r="F904" s="28"/>
      <c r="G904" s="28"/>
      <c r="H904" s="28"/>
      <c r="I904" s="28"/>
      <c r="J904" s="28"/>
      <c r="K904" s="28"/>
      <c r="L904" s="28"/>
      <c r="M904" s="28"/>
      <c r="O904" s="28"/>
      <c r="P904" s="28"/>
      <c r="Q904" s="28"/>
      <c r="R904" s="28"/>
      <c r="S904" s="28"/>
      <c r="T904" s="28"/>
      <c r="U904" s="28"/>
      <c r="V904" s="28"/>
      <c r="W904" s="28"/>
      <c r="X904" s="28"/>
      <c r="Y904" s="28"/>
      <c r="Z904" s="28"/>
    </row>
    <row r="905" spans="2:26" x14ac:dyDescent="0.2">
      <c r="B905" s="28"/>
      <c r="C905" s="28"/>
      <c r="D905" s="28"/>
      <c r="E905" s="28"/>
      <c r="F905" s="28"/>
      <c r="G905" s="28"/>
      <c r="H905" s="28"/>
      <c r="I905" s="28"/>
      <c r="J905" s="28"/>
      <c r="K905" s="28"/>
      <c r="L905" s="28"/>
      <c r="M905" s="28"/>
      <c r="O905" s="28"/>
      <c r="P905" s="28"/>
      <c r="Q905" s="28"/>
      <c r="R905" s="28"/>
      <c r="S905" s="28"/>
      <c r="T905" s="28"/>
      <c r="U905" s="28"/>
      <c r="V905" s="28"/>
      <c r="W905" s="28"/>
      <c r="X905" s="28"/>
      <c r="Y905" s="28"/>
      <c r="Z905" s="28"/>
    </row>
    <row r="906" spans="2:26" x14ac:dyDescent="0.2">
      <c r="B906" s="28"/>
      <c r="C906" s="28"/>
      <c r="D906" s="28"/>
      <c r="E906" s="28"/>
      <c r="F906" s="28"/>
      <c r="G906" s="28"/>
      <c r="H906" s="28"/>
      <c r="I906" s="28"/>
      <c r="J906" s="28"/>
      <c r="K906" s="28"/>
      <c r="L906" s="28"/>
      <c r="M906" s="28"/>
      <c r="O906" s="28"/>
      <c r="P906" s="28"/>
      <c r="Q906" s="28"/>
      <c r="R906" s="28"/>
      <c r="S906" s="28"/>
      <c r="T906" s="28"/>
      <c r="U906" s="28"/>
      <c r="V906" s="28"/>
      <c r="W906" s="28"/>
      <c r="X906" s="28"/>
      <c r="Y906" s="28"/>
      <c r="Z906" s="28"/>
    </row>
    <row r="907" spans="2:26" x14ac:dyDescent="0.2">
      <c r="B907" s="28"/>
      <c r="C907" s="28"/>
      <c r="D907" s="28"/>
      <c r="E907" s="28"/>
      <c r="F907" s="28"/>
      <c r="G907" s="28"/>
      <c r="H907" s="28"/>
      <c r="I907" s="28"/>
      <c r="J907" s="28"/>
      <c r="K907" s="28"/>
      <c r="L907" s="28"/>
      <c r="M907" s="28"/>
      <c r="O907" s="28"/>
      <c r="P907" s="28"/>
      <c r="Q907" s="28"/>
      <c r="R907" s="28"/>
      <c r="S907" s="28"/>
      <c r="T907" s="28"/>
      <c r="U907" s="28"/>
      <c r="V907" s="28"/>
      <c r="W907" s="28"/>
      <c r="X907" s="28"/>
      <c r="Y907" s="28"/>
      <c r="Z907" s="28"/>
    </row>
    <row r="908" spans="2:26" x14ac:dyDescent="0.2">
      <c r="B908" s="28"/>
      <c r="C908" s="28"/>
      <c r="D908" s="28"/>
      <c r="E908" s="28"/>
      <c r="F908" s="28"/>
      <c r="G908" s="28"/>
      <c r="H908" s="28"/>
      <c r="I908" s="28"/>
      <c r="J908" s="28"/>
      <c r="K908" s="28"/>
      <c r="L908" s="28"/>
      <c r="M908" s="28"/>
      <c r="O908" s="28"/>
      <c r="P908" s="28"/>
      <c r="Q908" s="28"/>
      <c r="R908" s="28"/>
      <c r="S908" s="28"/>
      <c r="T908" s="28"/>
      <c r="U908" s="28"/>
      <c r="V908" s="28"/>
      <c r="W908" s="28"/>
      <c r="X908" s="28"/>
      <c r="Y908" s="28"/>
      <c r="Z908" s="28"/>
    </row>
    <row r="909" spans="2:26" x14ac:dyDescent="0.2">
      <c r="B909" s="28"/>
      <c r="C909" s="28"/>
      <c r="D909" s="28"/>
      <c r="E909" s="28"/>
      <c r="F909" s="28"/>
      <c r="G909" s="28"/>
      <c r="H909" s="28"/>
      <c r="I909" s="28"/>
      <c r="J909" s="28"/>
      <c r="K909" s="28"/>
      <c r="L909" s="28"/>
      <c r="M909" s="28"/>
      <c r="O909" s="28"/>
      <c r="P909" s="28"/>
      <c r="Q909" s="28"/>
      <c r="R909" s="28"/>
      <c r="S909" s="28"/>
      <c r="T909" s="28"/>
      <c r="U909" s="28"/>
      <c r="V909" s="28"/>
      <c r="W909" s="28"/>
      <c r="X909" s="28"/>
      <c r="Y909" s="28"/>
      <c r="Z909" s="28"/>
    </row>
    <row r="910" spans="2:26" x14ac:dyDescent="0.2">
      <c r="B910" s="28"/>
      <c r="C910" s="28"/>
      <c r="D910" s="28"/>
      <c r="E910" s="28"/>
      <c r="F910" s="28"/>
      <c r="G910" s="28"/>
      <c r="H910" s="28"/>
      <c r="I910" s="28"/>
      <c r="J910" s="28"/>
      <c r="K910" s="28"/>
      <c r="L910" s="28"/>
      <c r="M910" s="28"/>
      <c r="O910" s="28"/>
      <c r="P910" s="28"/>
      <c r="Q910" s="28"/>
      <c r="R910" s="28"/>
      <c r="S910" s="28"/>
      <c r="T910" s="28"/>
      <c r="U910" s="28"/>
      <c r="V910" s="28"/>
      <c r="W910" s="28"/>
      <c r="X910" s="28"/>
      <c r="Y910" s="28"/>
      <c r="Z910" s="28"/>
    </row>
    <row r="911" spans="2:26" x14ac:dyDescent="0.2">
      <c r="B911" s="28"/>
      <c r="C911" s="28"/>
      <c r="D911" s="28"/>
      <c r="E911" s="28"/>
      <c r="F911" s="28"/>
      <c r="G911" s="28"/>
      <c r="H911" s="28"/>
      <c r="I911" s="28"/>
      <c r="J911" s="28"/>
      <c r="K911" s="28"/>
      <c r="L911" s="28"/>
      <c r="M911" s="28"/>
      <c r="O911" s="28"/>
      <c r="P911" s="28"/>
      <c r="Q911" s="28"/>
      <c r="R911" s="28"/>
      <c r="S911" s="28"/>
      <c r="T911" s="28"/>
      <c r="U911" s="28"/>
      <c r="V911" s="28"/>
      <c r="W911" s="28"/>
      <c r="X911" s="28"/>
      <c r="Y911" s="28"/>
      <c r="Z911" s="28"/>
    </row>
    <row r="912" spans="2:26" x14ac:dyDescent="0.2">
      <c r="B912" s="28"/>
      <c r="C912" s="28"/>
      <c r="D912" s="28"/>
      <c r="E912" s="28"/>
      <c r="F912" s="28"/>
      <c r="G912" s="28"/>
      <c r="H912" s="28"/>
      <c r="I912" s="28"/>
      <c r="J912" s="28"/>
      <c r="K912" s="28"/>
      <c r="L912" s="28"/>
      <c r="M912" s="28"/>
      <c r="O912" s="28"/>
      <c r="P912" s="28"/>
      <c r="Q912" s="28"/>
      <c r="R912" s="28"/>
      <c r="S912" s="28"/>
      <c r="T912" s="28"/>
      <c r="U912" s="28"/>
      <c r="V912" s="28"/>
      <c r="W912" s="28"/>
      <c r="X912" s="28"/>
      <c r="Y912" s="28"/>
      <c r="Z912" s="28"/>
    </row>
    <row r="913" spans="2:26" x14ac:dyDescent="0.2">
      <c r="B913" s="28"/>
      <c r="C913" s="28"/>
      <c r="D913" s="28"/>
      <c r="E913" s="28"/>
      <c r="F913" s="28"/>
      <c r="G913" s="28"/>
      <c r="H913" s="28"/>
      <c r="I913" s="28"/>
      <c r="J913" s="28"/>
      <c r="K913" s="28"/>
      <c r="L913" s="28"/>
      <c r="M913" s="28"/>
      <c r="O913" s="28"/>
      <c r="P913" s="28"/>
      <c r="Q913" s="28"/>
      <c r="R913" s="28"/>
      <c r="S913" s="28"/>
      <c r="T913" s="28"/>
      <c r="U913" s="28"/>
      <c r="V913" s="28"/>
      <c r="W913" s="28"/>
      <c r="X913" s="28"/>
      <c r="Y913" s="28"/>
      <c r="Z913" s="28"/>
    </row>
    <row r="914" spans="2:26" x14ac:dyDescent="0.2">
      <c r="B914" s="28"/>
      <c r="C914" s="28"/>
      <c r="D914" s="28"/>
      <c r="E914" s="28"/>
      <c r="F914" s="28"/>
      <c r="G914" s="28"/>
      <c r="H914" s="28"/>
      <c r="I914" s="28"/>
      <c r="J914" s="28"/>
      <c r="K914" s="28"/>
      <c r="L914" s="28"/>
      <c r="M914" s="28"/>
      <c r="O914" s="28"/>
      <c r="P914" s="28"/>
      <c r="Q914" s="28"/>
      <c r="R914" s="28"/>
      <c r="S914" s="28"/>
      <c r="T914" s="28"/>
      <c r="U914" s="28"/>
      <c r="V914" s="28"/>
      <c r="W914" s="28"/>
      <c r="X914" s="28"/>
      <c r="Y914" s="28"/>
      <c r="Z914" s="28"/>
    </row>
    <row r="915" spans="2:26" x14ac:dyDescent="0.2">
      <c r="B915" s="28"/>
      <c r="C915" s="28"/>
      <c r="D915" s="28"/>
      <c r="E915" s="28"/>
      <c r="F915" s="28"/>
      <c r="G915" s="28"/>
      <c r="H915" s="28"/>
      <c r="I915" s="28"/>
      <c r="J915" s="28"/>
      <c r="K915" s="28"/>
      <c r="L915" s="28"/>
      <c r="M915" s="28"/>
      <c r="O915" s="28"/>
      <c r="P915" s="28"/>
      <c r="Q915" s="28"/>
      <c r="R915" s="28"/>
      <c r="S915" s="28"/>
      <c r="T915" s="28"/>
      <c r="U915" s="28"/>
      <c r="V915" s="28"/>
      <c r="W915" s="28"/>
      <c r="X915" s="28"/>
      <c r="Y915" s="28"/>
      <c r="Z915" s="28"/>
    </row>
    <row r="916" spans="2:26" x14ac:dyDescent="0.2">
      <c r="B916" s="28"/>
      <c r="C916" s="28"/>
      <c r="D916" s="28"/>
      <c r="E916" s="28"/>
      <c r="F916" s="28"/>
      <c r="G916" s="28"/>
      <c r="H916" s="28"/>
      <c r="I916" s="28"/>
      <c r="J916" s="28"/>
      <c r="K916" s="28"/>
      <c r="L916" s="28"/>
      <c r="M916" s="28"/>
      <c r="O916" s="28"/>
      <c r="P916" s="28"/>
      <c r="Q916" s="28"/>
      <c r="R916" s="28"/>
      <c r="S916" s="28"/>
      <c r="T916" s="28"/>
      <c r="U916" s="28"/>
      <c r="V916" s="28"/>
      <c r="W916" s="28"/>
      <c r="X916" s="28"/>
      <c r="Y916" s="28"/>
      <c r="Z916" s="28"/>
    </row>
    <row r="917" spans="2:26" x14ac:dyDescent="0.2">
      <c r="B917" s="28"/>
      <c r="C917" s="28"/>
      <c r="D917" s="28"/>
      <c r="E917" s="28"/>
      <c r="F917" s="28"/>
      <c r="G917" s="28"/>
      <c r="H917" s="28"/>
      <c r="I917" s="28"/>
      <c r="J917" s="28"/>
      <c r="K917" s="28"/>
      <c r="L917" s="28"/>
      <c r="M917" s="28"/>
      <c r="O917" s="28"/>
      <c r="P917" s="28"/>
      <c r="Q917" s="28"/>
      <c r="R917" s="28"/>
      <c r="S917" s="28"/>
      <c r="T917" s="28"/>
      <c r="U917" s="28"/>
      <c r="V917" s="28"/>
      <c r="W917" s="28"/>
      <c r="X917" s="28"/>
      <c r="Y917" s="28"/>
      <c r="Z917" s="28"/>
    </row>
    <row r="918" spans="2:26" x14ac:dyDescent="0.2">
      <c r="B918" s="28"/>
      <c r="C918" s="28"/>
      <c r="D918" s="28"/>
      <c r="E918" s="28"/>
      <c r="F918" s="28"/>
      <c r="G918" s="28"/>
      <c r="H918" s="28"/>
      <c r="I918" s="28"/>
      <c r="J918" s="28"/>
      <c r="K918" s="28"/>
      <c r="L918" s="28"/>
      <c r="M918" s="28"/>
      <c r="O918" s="28"/>
      <c r="P918" s="28"/>
      <c r="Q918" s="28"/>
      <c r="R918" s="28"/>
      <c r="S918" s="28"/>
      <c r="T918" s="28"/>
      <c r="U918" s="28"/>
      <c r="V918" s="28"/>
      <c r="W918" s="28"/>
      <c r="X918" s="28"/>
      <c r="Y918" s="28"/>
      <c r="Z918" s="28"/>
    </row>
    <row r="919" spans="2:26" x14ac:dyDescent="0.2">
      <c r="B919" s="28"/>
      <c r="C919" s="28"/>
      <c r="D919" s="28"/>
      <c r="E919" s="28"/>
      <c r="F919" s="28"/>
      <c r="G919" s="28"/>
      <c r="H919" s="28"/>
      <c r="I919" s="28"/>
      <c r="J919" s="28"/>
      <c r="K919" s="28"/>
      <c r="L919" s="28"/>
      <c r="M919" s="28"/>
      <c r="O919" s="28"/>
      <c r="P919" s="28"/>
      <c r="Q919" s="28"/>
      <c r="R919" s="28"/>
      <c r="S919" s="28"/>
      <c r="T919" s="28"/>
      <c r="U919" s="28"/>
      <c r="V919" s="28"/>
      <c r="W919" s="28"/>
      <c r="X919" s="28"/>
      <c r="Y919" s="28"/>
      <c r="Z919" s="28"/>
    </row>
    <row r="920" spans="2:26" x14ac:dyDescent="0.2">
      <c r="B920" s="28"/>
      <c r="C920" s="28"/>
      <c r="D920" s="28"/>
      <c r="E920" s="28"/>
      <c r="F920" s="28"/>
      <c r="G920" s="28"/>
      <c r="H920" s="28"/>
      <c r="I920" s="28"/>
      <c r="J920" s="28"/>
      <c r="K920" s="28"/>
      <c r="L920" s="28"/>
      <c r="M920" s="28"/>
      <c r="O920" s="28"/>
      <c r="P920" s="28"/>
      <c r="Q920" s="28"/>
      <c r="R920" s="28"/>
      <c r="S920" s="28"/>
      <c r="T920" s="28"/>
      <c r="U920" s="28"/>
      <c r="V920" s="28"/>
      <c r="W920" s="28"/>
      <c r="X920" s="28"/>
      <c r="Y920" s="28"/>
      <c r="Z920" s="28"/>
    </row>
    <row r="921" spans="2:26" x14ac:dyDescent="0.2">
      <c r="B921" s="28"/>
      <c r="C921" s="28"/>
      <c r="D921" s="28"/>
      <c r="E921" s="28"/>
      <c r="F921" s="28"/>
      <c r="G921" s="28"/>
      <c r="H921" s="28"/>
      <c r="I921" s="28"/>
      <c r="J921" s="28"/>
      <c r="K921" s="28"/>
      <c r="L921" s="28"/>
      <c r="M921" s="28"/>
      <c r="O921" s="28"/>
      <c r="P921" s="28"/>
      <c r="Q921" s="28"/>
      <c r="R921" s="28"/>
      <c r="S921" s="28"/>
      <c r="T921" s="28"/>
      <c r="U921" s="28"/>
      <c r="V921" s="28"/>
      <c r="W921" s="28"/>
      <c r="X921" s="28"/>
      <c r="Y921" s="28"/>
      <c r="Z921" s="28"/>
    </row>
    <row r="922" spans="2:26" x14ac:dyDescent="0.2">
      <c r="B922" s="28"/>
      <c r="C922" s="28"/>
      <c r="D922" s="28"/>
      <c r="E922" s="28"/>
      <c r="F922" s="28"/>
      <c r="G922" s="28"/>
      <c r="H922" s="28"/>
      <c r="I922" s="28"/>
      <c r="J922" s="28"/>
      <c r="K922" s="28"/>
      <c r="L922" s="28"/>
      <c r="M922" s="28"/>
      <c r="O922" s="28"/>
      <c r="P922" s="28"/>
      <c r="Q922" s="28"/>
      <c r="R922" s="28"/>
      <c r="S922" s="28"/>
      <c r="T922" s="28"/>
      <c r="U922" s="28"/>
      <c r="V922" s="28"/>
      <c r="W922" s="28"/>
      <c r="X922" s="28"/>
      <c r="Y922" s="28"/>
      <c r="Z922" s="28"/>
    </row>
    <row r="923" spans="2:26" x14ac:dyDescent="0.2">
      <c r="B923" s="28"/>
      <c r="C923" s="28"/>
      <c r="D923" s="28"/>
      <c r="E923" s="28"/>
      <c r="F923" s="28"/>
      <c r="G923" s="28"/>
      <c r="H923" s="28"/>
      <c r="I923" s="28"/>
      <c r="J923" s="28"/>
      <c r="K923" s="28"/>
      <c r="L923" s="28"/>
      <c r="M923" s="28"/>
      <c r="O923" s="28"/>
      <c r="P923" s="28"/>
      <c r="Q923" s="28"/>
      <c r="R923" s="28"/>
      <c r="S923" s="28"/>
      <c r="T923" s="28"/>
      <c r="U923" s="28"/>
      <c r="V923" s="28"/>
      <c r="W923" s="28"/>
      <c r="X923" s="28"/>
      <c r="Y923" s="28"/>
      <c r="Z923" s="28"/>
    </row>
    <row r="924" spans="2:26" x14ac:dyDescent="0.2">
      <c r="B924" s="28"/>
      <c r="C924" s="28"/>
      <c r="D924" s="28"/>
      <c r="E924" s="28"/>
      <c r="F924" s="28"/>
      <c r="G924" s="28"/>
      <c r="H924" s="28"/>
      <c r="I924" s="28"/>
      <c r="J924" s="28"/>
      <c r="K924" s="28"/>
      <c r="L924" s="28"/>
      <c r="M924" s="28"/>
      <c r="O924" s="28"/>
      <c r="P924" s="28"/>
      <c r="Q924" s="28"/>
      <c r="R924" s="28"/>
      <c r="S924" s="28"/>
      <c r="T924" s="28"/>
      <c r="U924" s="28"/>
      <c r="V924" s="28"/>
      <c r="W924" s="28"/>
      <c r="X924" s="28"/>
      <c r="Y924" s="28"/>
      <c r="Z924" s="28"/>
    </row>
    <row r="925" spans="2:26" x14ac:dyDescent="0.2">
      <c r="B925" s="28"/>
      <c r="C925" s="28"/>
      <c r="D925" s="28"/>
      <c r="E925" s="28"/>
      <c r="F925" s="28"/>
      <c r="G925" s="28"/>
      <c r="H925" s="28"/>
      <c r="I925" s="28"/>
      <c r="J925" s="28"/>
      <c r="K925" s="28"/>
      <c r="L925" s="28"/>
      <c r="M925" s="28"/>
      <c r="O925" s="28"/>
      <c r="P925" s="28"/>
      <c r="Q925" s="28"/>
      <c r="R925" s="28"/>
      <c r="S925" s="28"/>
      <c r="T925" s="28"/>
      <c r="U925" s="28"/>
      <c r="V925" s="28"/>
      <c r="W925" s="28"/>
      <c r="X925" s="28"/>
      <c r="Y925" s="28"/>
      <c r="Z925" s="28"/>
    </row>
    <row r="926" spans="2:26" x14ac:dyDescent="0.2">
      <c r="B926" s="28"/>
      <c r="C926" s="28"/>
      <c r="D926" s="28"/>
      <c r="E926" s="28"/>
      <c r="F926" s="28"/>
      <c r="G926" s="28"/>
      <c r="H926" s="28"/>
      <c r="I926" s="28"/>
      <c r="J926" s="28"/>
      <c r="K926" s="28"/>
      <c r="L926" s="28"/>
      <c r="M926" s="28"/>
      <c r="O926" s="28"/>
      <c r="P926" s="28"/>
      <c r="Q926" s="28"/>
      <c r="R926" s="28"/>
      <c r="S926" s="28"/>
      <c r="T926" s="28"/>
      <c r="U926" s="28"/>
      <c r="V926" s="28"/>
      <c r="W926" s="28"/>
      <c r="X926" s="28"/>
      <c r="Y926" s="28"/>
      <c r="Z926" s="28"/>
    </row>
    <row r="927" spans="2:26" x14ac:dyDescent="0.2">
      <c r="B927" s="28"/>
      <c r="C927" s="28"/>
      <c r="D927" s="28"/>
      <c r="E927" s="28"/>
      <c r="F927" s="28"/>
      <c r="G927" s="28"/>
      <c r="H927" s="28"/>
      <c r="I927" s="28"/>
      <c r="J927" s="28"/>
      <c r="K927" s="28"/>
      <c r="L927" s="28"/>
      <c r="M927" s="28"/>
      <c r="O927" s="28"/>
      <c r="P927" s="28"/>
      <c r="Q927" s="28"/>
      <c r="R927" s="28"/>
      <c r="S927" s="28"/>
      <c r="T927" s="28"/>
      <c r="U927" s="28"/>
      <c r="V927" s="28"/>
      <c r="W927" s="28"/>
      <c r="X927" s="28"/>
      <c r="Y927" s="28"/>
      <c r="Z927" s="28"/>
    </row>
    <row r="928" spans="2:26" x14ac:dyDescent="0.2">
      <c r="B928" s="28"/>
      <c r="C928" s="28"/>
      <c r="D928" s="28"/>
      <c r="E928" s="28"/>
      <c r="F928" s="28"/>
      <c r="G928" s="28"/>
      <c r="H928" s="28"/>
      <c r="I928" s="28"/>
      <c r="J928" s="28"/>
      <c r="K928" s="28"/>
      <c r="L928" s="28"/>
      <c r="M928" s="28"/>
      <c r="O928" s="28"/>
      <c r="P928" s="28"/>
      <c r="Q928" s="28"/>
      <c r="R928" s="28"/>
      <c r="S928" s="28"/>
      <c r="T928" s="28"/>
      <c r="U928" s="28"/>
      <c r="V928" s="28"/>
      <c r="W928" s="28"/>
      <c r="X928" s="28"/>
      <c r="Y928" s="28"/>
      <c r="Z928" s="28"/>
    </row>
    <row r="929" spans="2:26" x14ac:dyDescent="0.2">
      <c r="B929" s="28"/>
      <c r="C929" s="28"/>
      <c r="D929" s="28"/>
      <c r="E929" s="28"/>
      <c r="F929" s="28"/>
      <c r="G929" s="28"/>
      <c r="H929" s="28"/>
      <c r="I929" s="28"/>
      <c r="J929" s="28"/>
      <c r="K929" s="28"/>
      <c r="L929" s="28"/>
      <c r="M929" s="28"/>
      <c r="O929" s="28"/>
      <c r="P929" s="28"/>
      <c r="Q929" s="28"/>
      <c r="R929" s="28"/>
      <c r="S929" s="28"/>
      <c r="T929" s="28"/>
      <c r="U929" s="28"/>
      <c r="V929" s="28"/>
      <c r="W929" s="28"/>
      <c r="X929" s="28"/>
      <c r="Y929" s="28"/>
      <c r="Z929" s="28"/>
    </row>
    <row r="930" spans="2:26" x14ac:dyDescent="0.2">
      <c r="B930" s="28"/>
      <c r="C930" s="28"/>
      <c r="D930" s="28"/>
      <c r="E930" s="28"/>
      <c r="F930" s="28"/>
      <c r="G930" s="28"/>
      <c r="H930" s="28"/>
      <c r="I930" s="28"/>
      <c r="J930" s="28"/>
      <c r="K930" s="28"/>
      <c r="L930" s="28"/>
      <c r="M930" s="28"/>
      <c r="O930" s="28"/>
      <c r="P930" s="28"/>
      <c r="Q930" s="28"/>
      <c r="R930" s="28"/>
      <c r="S930" s="28"/>
      <c r="T930" s="28"/>
      <c r="U930" s="28"/>
      <c r="V930" s="28"/>
      <c r="W930" s="28"/>
      <c r="X930" s="28"/>
      <c r="Y930" s="28"/>
      <c r="Z930" s="28"/>
    </row>
    <row r="931" spans="2:26" x14ac:dyDescent="0.2">
      <c r="B931" s="28"/>
      <c r="C931" s="28"/>
      <c r="D931" s="28"/>
      <c r="E931" s="28"/>
      <c r="F931" s="28"/>
      <c r="G931" s="28"/>
      <c r="H931" s="28"/>
      <c r="I931" s="28"/>
      <c r="J931" s="28"/>
      <c r="K931" s="28"/>
      <c r="L931" s="28"/>
      <c r="M931" s="28"/>
      <c r="O931" s="28"/>
      <c r="P931" s="28"/>
      <c r="Q931" s="28"/>
      <c r="R931" s="28"/>
      <c r="S931" s="28"/>
      <c r="T931" s="28"/>
      <c r="U931" s="28"/>
      <c r="V931" s="28"/>
      <c r="W931" s="28"/>
      <c r="X931" s="28"/>
      <c r="Y931" s="28"/>
      <c r="Z931" s="28"/>
    </row>
    <row r="932" spans="2:26" x14ac:dyDescent="0.2">
      <c r="B932" s="28"/>
      <c r="C932" s="28"/>
      <c r="D932" s="28"/>
      <c r="E932" s="28"/>
      <c r="F932" s="28"/>
      <c r="G932" s="28"/>
      <c r="H932" s="28"/>
      <c r="I932" s="28"/>
      <c r="J932" s="28"/>
      <c r="K932" s="28"/>
      <c r="L932" s="28"/>
      <c r="M932" s="28"/>
      <c r="O932" s="28"/>
      <c r="P932" s="28"/>
      <c r="Q932" s="28"/>
      <c r="R932" s="28"/>
      <c r="S932" s="28"/>
      <c r="T932" s="28"/>
      <c r="U932" s="28"/>
      <c r="V932" s="28"/>
      <c r="W932" s="28"/>
      <c r="X932" s="28"/>
      <c r="Y932" s="28"/>
      <c r="Z932" s="28"/>
    </row>
    <row r="933" spans="2:26" x14ac:dyDescent="0.2">
      <c r="B933" s="28"/>
      <c r="C933" s="28"/>
      <c r="D933" s="28"/>
      <c r="E933" s="28"/>
      <c r="F933" s="28"/>
      <c r="G933" s="28"/>
      <c r="H933" s="28"/>
      <c r="I933" s="28"/>
      <c r="J933" s="28"/>
      <c r="K933" s="28"/>
      <c r="L933" s="28"/>
      <c r="M933" s="28"/>
      <c r="O933" s="28"/>
      <c r="P933" s="28"/>
      <c r="Q933" s="28"/>
      <c r="R933" s="28"/>
      <c r="S933" s="28"/>
      <c r="T933" s="28"/>
      <c r="U933" s="28"/>
      <c r="V933" s="28"/>
      <c r="W933" s="28"/>
      <c r="X933" s="28"/>
      <c r="Y933" s="28"/>
      <c r="Z933" s="28"/>
    </row>
    <row r="934" spans="2:26" x14ac:dyDescent="0.2">
      <c r="B934" s="28"/>
      <c r="C934" s="28"/>
      <c r="D934" s="28"/>
      <c r="E934" s="28"/>
      <c r="F934" s="28"/>
      <c r="G934" s="28"/>
      <c r="H934" s="28"/>
      <c r="I934" s="28"/>
      <c r="J934" s="28"/>
      <c r="K934" s="28"/>
      <c r="L934" s="28"/>
      <c r="M934" s="28"/>
      <c r="O934" s="28"/>
      <c r="P934" s="28"/>
      <c r="Q934" s="28"/>
      <c r="R934" s="28"/>
      <c r="S934" s="28"/>
      <c r="T934" s="28"/>
      <c r="U934" s="28"/>
      <c r="V934" s="28"/>
      <c r="W934" s="28"/>
      <c r="X934" s="28"/>
      <c r="Y934" s="28"/>
      <c r="Z934" s="28"/>
    </row>
    <row r="935" spans="2:26" x14ac:dyDescent="0.2">
      <c r="B935" s="28"/>
      <c r="C935" s="28"/>
      <c r="D935" s="28"/>
      <c r="E935" s="28"/>
      <c r="F935" s="28"/>
      <c r="G935" s="28"/>
      <c r="H935" s="28"/>
      <c r="I935" s="28"/>
      <c r="J935" s="28"/>
      <c r="K935" s="28"/>
      <c r="L935" s="28"/>
      <c r="M935" s="28"/>
      <c r="O935" s="28"/>
      <c r="P935" s="28"/>
      <c r="Q935" s="28"/>
      <c r="R935" s="28"/>
      <c r="S935" s="28"/>
      <c r="T935" s="28"/>
      <c r="U935" s="28"/>
      <c r="V935" s="28"/>
      <c r="W935" s="28"/>
      <c r="X935" s="28"/>
      <c r="Y935" s="28"/>
      <c r="Z935" s="28"/>
    </row>
    <row r="936" spans="2:26" x14ac:dyDescent="0.2">
      <c r="B936" s="28"/>
      <c r="C936" s="28"/>
      <c r="D936" s="28"/>
      <c r="E936" s="28"/>
      <c r="F936" s="28"/>
      <c r="G936" s="28"/>
      <c r="H936" s="28"/>
      <c r="I936" s="28"/>
      <c r="J936" s="28"/>
      <c r="K936" s="28"/>
      <c r="L936" s="28"/>
      <c r="M936" s="28"/>
      <c r="O936" s="28"/>
      <c r="P936" s="28"/>
      <c r="Q936" s="28"/>
      <c r="R936" s="28"/>
      <c r="S936" s="28"/>
      <c r="T936" s="28"/>
      <c r="U936" s="28"/>
      <c r="V936" s="28"/>
      <c r="W936" s="28"/>
      <c r="X936" s="28"/>
      <c r="Y936" s="28"/>
      <c r="Z936" s="28"/>
    </row>
    <row r="937" spans="2:26" x14ac:dyDescent="0.2">
      <c r="B937" s="28"/>
      <c r="C937" s="28"/>
      <c r="D937" s="28"/>
      <c r="E937" s="28"/>
      <c r="F937" s="28"/>
      <c r="G937" s="28"/>
      <c r="H937" s="28"/>
      <c r="I937" s="28"/>
      <c r="J937" s="28"/>
      <c r="K937" s="28"/>
      <c r="L937" s="28"/>
      <c r="M937" s="28"/>
      <c r="O937" s="28"/>
      <c r="P937" s="28"/>
      <c r="Q937" s="28"/>
      <c r="R937" s="28"/>
      <c r="S937" s="28"/>
      <c r="T937" s="28"/>
      <c r="U937" s="28"/>
      <c r="V937" s="28"/>
      <c r="W937" s="28"/>
      <c r="X937" s="28"/>
      <c r="Y937" s="28"/>
      <c r="Z937" s="28"/>
    </row>
    <row r="938" spans="2:26" x14ac:dyDescent="0.2">
      <c r="B938" s="28"/>
      <c r="C938" s="28"/>
      <c r="D938" s="28"/>
      <c r="E938" s="28"/>
      <c r="F938" s="28"/>
      <c r="G938" s="28"/>
      <c r="H938" s="28"/>
      <c r="I938" s="28"/>
      <c r="J938" s="28"/>
      <c r="K938" s="28"/>
      <c r="L938" s="28"/>
      <c r="M938" s="28"/>
      <c r="O938" s="28"/>
      <c r="P938" s="28"/>
      <c r="Q938" s="28"/>
      <c r="R938" s="28"/>
      <c r="S938" s="28"/>
      <c r="T938" s="28"/>
      <c r="U938" s="28"/>
      <c r="V938" s="28"/>
      <c r="W938" s="28"/>
      <c r="X938" s="28"/>
      <c r="Y938" s="28"/>
      <c r="Z938" s="28"/>
    </row>
    <row r="939" spans="2:26" x14ac:dyDescent="0.2">
      <c r="B939" s="28"/>
      <c r="C939" s="28"/>
      <c r="D939" s="28"/>
      <c r="E939" s="28"/>
      <c r="F939" s="28"/>
      <c r="G939" s="28"/>
      <c r="H939" s="28"/>
      <c r="I939" s="28"/>
      <c r="J939" s="28"/>
      <c r="K939" s="28"/>
      <c r="L939" s="28"/>
      <c r="M939" s="28"/>
      <c r="O939" s="28"/>
      <c r="P939" s="28"/>
      <c r="Q939" s="28"/>
      <c r="R939" s="28"/>
      <c r="S939" s="28"/>
      <c r="T939" s="28"/>
      <c r="U939" s="28"/>
      <c r="V939" s="28"/>
      <c r="W939" s="28"/>
      <c r="X939" s="28"/>
      <c r="Y939" s="28"/>
      <c r="Z939" s="28"/>
    </row>
    <row r="940" spans="2:26" x14ac:dyDescent="0.2">
      <c r="B940" s="28"/>
      <c r="C940" s="28"/>
      <c r="D940" s="28"/>
      <c r="E940" s="28"/>
      <c r="F940" s="28"/>
      <c r="G940" s="28"/>
      <c r="H940" s="28"/>
      <c r="I940" s="28"/>
      <c r="J940" s="28"/>
      <c r="K940" s="28"/>
      <c r="L940" s="28"/>
      <c r="M940" s="28"/>
      <c r="O940" s="28"/>
      <c r="P940" s="28"/>
      <c r="Q940" s="28"/>
      <c r="R940" s="28"/>
      <c r="S940" s="28"/>
      <c r="T940" s="28"/>
      <c r="U940" s="28"/>
      <c r="V940" s="28"/>
      <c r="W940" s="28"/>
      <c r="X940" s="28"/>
      <c r="Y940" s="28"/>
      <c r="Z940" s="28"/>
    </row>
    <row r="941" spans="2:26" x14ac:dyDescent="0.2">
      <c r="B941" s="28"/>
      <c r="C941" s="28"/>
      <c r="D941" s="28"/>
      <c r="E941" s="28"/>
      <c r="F941" s="28"/>
      <c r="G941" s="28"/>
      <c r="H941" s="28"/>
      <c r="I941" s="28"/>
      <c r="J941" s="28"/>
      <c r="K941" s="28"/>
      <c r="L941" s="28"/>
      <c r="M941" s="28"/>
      <c r="O941" s="28"/>
      <c r="P941" s="28"/>
      <c r="Q941" s="28"/>
      <c r="R941" s="28"/>
      <c r="S941" s="28"/>
      <c r="T941" s="28"/>
      <c r="U941" s="28"/>
      <c r="V941" s="28"/>
      <c r="W941" s="28"/>
      <c r="X941" s="28"/>
      <c r="Y941" s="28"/>
      <c r="Z941" s="28"/>
    </row>
    <row r="942" spans="2:26" x14ac:dyDescent="0.2">
      <c r="B942" s="28"/>
      <c r="C942" s="28"/>
      <c r="D942" s="28"/>
      <c r="E942" s="28"/>
      <c r="F942" s="28"/>
      <c r="G942" s="28"/>
      <c r="H942" s="28"/>
      <c r="I942" s="28"/>
      <c r="J942" s="28"/>
      <c r="K942" s="28"/>
      <c r="L942" s="28"/>
      <c r="M942" s="28"/>
      <c r="O942" s="28"/>
      <c r="P942" s="28"/>
      <c r="Q942" s="28"/>
      <c r="R942" s="28"/>
      <c r="S942" s="28"/>
      <c r="T942" s="28"/>
      <c r="U942" s="28"/>
      <c r="V942" s="28"/>
      <c r="W942" s="28"/>
      <c r="X942" s="28"/>
      <c r="Y942" s="28"/>
      <c r="Z942" s="28"/>
    </row>
    <row r="943" spans="2:26" x14ac:dyDescent="0.2">
      <c r="B943" s="28"/>
      <c r="C943" s="28"/>
      <c r="D943" s="28"/>
      <c r="E943" s="28"/>
      <c r="F943" s="28"/>
      <c r="G943" s="28"/>
      <c r="H943" s="28"/>
      <c r="I943" s="28"/>
      <c r="J943" s="28"/>
      <c r="K943" s="28"/>
      <c r="L943" s="28"/>
      <c r="M943" s="28"/>
      <c r="O943" s="28"/>
      <c r="P943" s="28"/>
      <c r="Q943" s="28"/>
      <c r="R943" s="28"/>
      <c r="S943" s="28"/>
      <c r="T943" s="28"/>
      <c r="U943" s="28"/>
      <c r="V943" s="28"/>
      <c r="W943" s="28"/>
      <c r="X943" s="28"/>
      <c r="Y943" s="28"/>
      <c r="Z943" s="28"/>
    </row>
    <row r="944" spans="2:26" x14ac:dyDescent="0.2">
      <c r="B944" s="28"/>
      <c r="C944" s="28"/>
      <c r="D944" s="28"/>
      <c r="E944" s="28"/>
      <c r="F944" s="28"/>
      <c r="G944" s="28"/>
      <c r="H944" s="28"/>
      <c r="I944" s="28"/>
      <c r="J944" s="28"/>
      <c r="K944" s="28"/>
      <c r="L944" s="28"/>
      <c r="M944" s="28"/>
      <c r="O944" s="28"/>
      <c r="P944" s="28"/>
      <c r="Q944" s="28"/>
      <c r="R944" s="28"/>
      <c r="S944" s="28"/>
      <c r="T944" s="28"/>
      <c r="U944" s="28"/>
      <c r="V944" s="28"/>
      <c r="W944" s="28"/>
      <c r="X944" s="28"/>
      <c r="Y944" s="28"/>
      <c r="Z944" s="28"/>
    </row>
    <row r="945" spans="2:26" x14ac:dyDescent="0.2">
      <c r="B945" s="28"/>
      <c r="C945" s="28"/>
      <c r="D945" s="28"/>
      <c r="E945" s="28"/>
      <c r="F945" s="28"/>
      <c r="G945" s="28"/>
      <c r="H945" s="28"/>
      <c r="I945" s="28"/>
      <c r="J945" s="28"/>
      <c r="K945" s="28"/>
      <c r="L945" s="28"/>
      <c r="M945" s="28"/>
      <c r="O945" s="28"/>
      <c r="P945" s="28"/>
      <c r="Q945" s="28"/>
      <c r="R945" s="28"/>
      <c r="S945" s="28"/>
      <c r="T945" s="28"/>
      <c r="U945" s="28"/>
      <c r="V945" s="28"/>
      <c r="W945" s="28"/>
      <c r="X945" s="28"/>
      <c r="Y945" s="28"/>
      <c r="Z945" s="28"/>
    </row>
    <row r="946" spans="2:26" x14ac:dyDescent="0.2">
      <c r="B946" s="28"/>
      <c r="C946" s="28"/>
      <c r="D946" s="28"/>
      <c r="E946" s="28"/>
      <c r="F946" s="28"/>
      <c r="G946" s="28"/>
      <c r="H946" s="28"/>
      <c r="I946" s="28"/>
      <c r="J946" s="28"/>
      <c r="K946" s="28"/>
      <c r="L946" s="28"/>
      <c r="M946" s="28"/>
      <c r="O946" s="28"/>
      <c r="P946" s="28"/>
      <c r="Q946" s="28"/>
      <c r="R946" s="28"/>
      <c r="S946" s="28"/>
      <c r="T946" s="28"/>
      <c r="U946" s="28"/>
      <c r="V946" s="28"/>
      <c r="W946" s="28"/>
      <c r="X946" s="28"/>
      <c r="Y946" s="28"/>
      <c r="Z946" s="28"/>
    </row>
    <row r="947" spans="2:26" x14ac:dyDescent="0.2">
      <c r="B947" s="28"/>
      <c r="C947" s="28"/>
      <c r="D947" s="28"/>
      <c r="E947" s="28"/>
      <c r="F947" s="28"/>
      <c r="G947" s="28"/>
      <c r="H947" s="28"/>
      <c r="I947" s="28"/>
      <c r="J947" s="28"/>
      <c r="K947" s="28"/>
      <c r="L947" s="28"/>
      <c r="M947" s="28"/>
      <c r="O947" s="28"/>
      <c r="P947" s="28"/>
      <c r="Q947" s="28"/>
      <c r="R947" s="28"/>
      <c r="S947" s="28"/>
      <c r="T947" s="28"/>
      <c r="U947" s="28"/>
      <c r="V947" s="28"/>
      <c r="W947" s="28"/>
      <c r="X947" s="28"/>
      <c r="Y947" s="28"/>
      <c r="Z947" s="28"/>
    </row>
    <row r="948" spans="2:26" x14ac:dyDescent="0.2">
      <c r="B948" s="28"/>
      <c r="C948" s="28"/>
      <c r="D948" s="28"/>
      <c r="E948" s="28"/>
      <c r="F948" s="28"/>
      <c r="G948" s="28"/>
      <c r="H948" s="28"/>
      <c r="I948" s="28"/>
      <c r="J948" s="28"/>
      <c r="K948" s="28"/>
      <c r="L948" s="28"/>
      <c r="M948" s="28"/>
      <c r="O948" s="28"/>
      <c r="P948" s="28"/>
      <c r="Q948" s="28"/>
      <c r="R948" s="28"/>
      <c r="S948" s="28"/>
      <c r="T948" s="28"/>
      <c r="U948" s="28"/>
      <c r="V948" s="28"/>
      <c r="W948" s="28"/>
      <c r="X948" s="28"/>
      <c r="Y948" s="28"/>
      <c r="Z948" s="28"/>
    </row>
    <row r="949" spans="2:26" x14ac:dyDescent="0.2">
      <c r="B949" s="28"/>
      <c r="C949" s="28"/>
      <c r="D949" s="28"/>
      <c r="E949" s="28"/>
      <c r="F949" s="28"/>
      <c r="G949" s="28"/>
      <c r="H949" s="28"/>
      <c r="I949" s="28"/>
      <c r="J949" s="28"/>
      <c r="K949" s="28"/>
      <c r="L949" s="28"/>
      <c r="M949" s="28"/>
      <c r="O949" s="28"/>
      <c r="P949" s="28"/>
      <c r="Q949" s="28"/>
      <c r="R949" s="28"/>
      <c r="S949" s="28"/>
      <c r="T949" s="28"/>
      <c r="U949" s="28"/>
      <c r="V949" s="28"/>
      <c r="W949" s="28"/>
      <c r="X949" s="28"/>
      <c r="Y949" s="28"/>
      <c r="Z949" s="28"/>
    </row>
    <row r="950" spans="2:26" x14ac:dyDescent="0.2">
      <c r="B950" s="28"/>
      <c r="C950" s="28"/>
      <c r="D950" s="28"/>
      <c r="E950" s="28"/>
      <c r="F950" s="28"/>
      <c r="G950" s="28"/>
      <c r="H950" s="28"/>
      <c r="I950" s="28"/>
      <c r="J950" s="28"/>
      <c r="K950" s="28"/>
      <c r="L950" s="28"/>
      <c r="M950" s="28"/>
      <c r="O950" s="28"/>
      <c r="P950" s="28"/>
      <c r="Q950" s="28"/>
      <c r="R950" s="28"/>
      <c r="S950" s="28"/>
      <c r="T950" s="28"/>
      <c r="U950" s="28"/>
      <c r="V950" s="28"/>
      <c r="W950" s="28"/>
      <c r="X950" s="28"/>
      <c r="Y950" s="28"/>
      <c r="Z950" s="28"/>
    </row>
    <row r="951" spans="2:26" x14ac:dyDescent="0.2">
      <c r="B951" s="28"/>
      <c r="C951" s="28"/>
      <c r="D951" s="28"/>
      <c r="E951" s="28"/>
      <c r="F951" s="28"/>
      <c r="G951" s="28"/>
      <c r="H951" s="28"/>
      <c r="I951" s="28"/>
      <c r="J951" s="28"/>
      <c r="K951" s="28"/>
      <c r="L951" s="28"/>
      <c r="M951" s="28"/>
      <c r="O951" s="28"/>
      <c r="P951" s="28"/>
      <c r="Q951" s="28"/>
      <c r="R951" s="28"/>
      <c r="S951" s="28"/>
      <c r="T951" s="28"/>
      <c r="U951" s="28"/>
      <c r="V951" s="28"/>
      <c r="W951" s="28"/>
      <c r="X951" s="28"/>
      <c r="Y951" s="28"/>
      <c r="Z951" s="28"/>
    </row>
    <row r="952" spans="2:26" x14ac:dyDescent="0.2">
      <c r="B952" s="28"/>
      <c r="C952" s="28"/>
      <c r="D952" s="28"/>
      <c r="E952" s="28"/>
      <c r="F952" s="28"/>
      <c r="G952" s="28"/>
      <c r="H952" s="28"/>
      <c r="I952" s="28"/>
      <c r="J952" s="28"/>
      <c r="K952" s="28"/>
      <c r="L952" s="28"/>
      <c r="M952" s="28"/>
      <c r="O952" s="28"/>
      <c r="P952" s="28"/>
      <c r="Q952" s="28"/>
      <c r="R952" s="28"/>
      <c r="S952" s="28"/>
      <c r="T952" s="28"/>
      <c r="U952" s="28"/>
      <c r="V952" s="28"/>
      <c r="W952" s="28"/>
      <c r="X952" s="28"/>
      <c r="Y952" s="28"/>
      <c r="Z952" s="28"/>
    </row>
    <row r="953" spans="2:26" x14ac:dyDescent="0.2">
      <c r="B953" s="28"/>
      <c r="C953" s="28"/>
      <c r="D953" s="28"/>
      <c r="E953" s="28"/>
      <c r="F953" s="28"/>
      <c r="G953" s="28"/>
      <c r="H953" s="28"/>
      <c r="I953" s="28"/>
      <c r="J953" s="28"/>
      <c r="K953" s="28"/>
      <c r="L953" s="28"/>
      <c r="M953" s="28"/>
      <c r="O953" s="28"/>
      <c r="P953" s="28"/>
      <c r="Q953" s="28"/>
      <c r="R953" s="28"/>
      <c r="S953" s="28"/>
      <c r="T953" s="28"/>
      <c r="U953" s="28"/>
      <c r="V953" s="28"/>
      <c r="W953" s="28"/>
      <c r="X953" s="28"/>
      <c r="Y953" s="28"/>
      <c r="Z953" s="28"/>
    </row>
    <row r="954" spans="2:26" x14ac:dyDescent="0.2">
      <c r="B954" s="28"/>
      <c r="C954" s="28"/>
      <c r="D954" s="28"/>
      <c r="E954" s="28"/>
      <c r="F954" s="28"/>
      <c r="G954" s="28"/>
      <c r="H954" s="28"/>
      <c r="I954" s="28"/>
      <c r="J954" s="28"/>
      <c r="K954" s="28"/>
      <c r="L954" s="28"/>
      <c r="M954" s="28"/>
      <c r="O954" s="28"/>
      <c r="P954" s="28"/>
      <c r="Q954" s="28"/>
      <c r="R954" s="28"/>
      <c r="S954" s="28"/>
      <c r="T954" s="28"/>
      <c r="U954" s="28"/>
      <c r="V954" s="28"/>
      <c r="W954" s="28"/>
      <c r="X954" s="28"/>
      <c r="Y954" s="28"/>
      <c r="Z954" s="28"/>
    </row>
    <row r="955" spans="2:26" x14ac:dyDescent="0.2">
      <c r="B955" s="28"/>
      <c r="C955" s="28"/>
      <c r="D955" s="28"/>
      <c r="E955" s="28"/>
      <c r="F955" s="28"/>
      <c r="G955" s="28"/>
      <c r="H955" s="28"/>
      <c r="I955" s="28"/>
      <c r="J955" s="28"/>
      <c r="K955" s="28"/>
      <c r="L955" s="28"/>
      <c r="M955" s="28"/>
      <c r="O955" s="28"/>
      <c r="P955" s="28"/>
      <c r="Q955" s="28"/>
      <c r="R955" s="28"/>
      <c r="S955" s="28"/>
      <c r="T955" s="28"/>
      <c r="U955" s="28"/>
      <c r="V955" s="28"/>
      <c r="W955" s="28"/>
      <c r="X955" s="28"/>
      <c r="Y955" s="28"/>
      <c r="Z955" s="28"/>
    </row>
    <row r="956" spans="2:26" x14ac:dyDescent="0.2">
      <c r="B956" s="28"/>
      <c r="C956" s="28"/>
      <c r="D956" s="28"/>
      <c r="E956" s="28"/>
      <c r="F956" s="28"/>
      <c r="G956" s="28"/>
      <c r="H956" s="28"/>
      <c r="I956" s="28"/>
      <c r="J956" s="28"/>
      <c r="K956" s="28"/>
      <c r="L956" s="28"/>
      <c r="M956" s="28"/>
      <c r="O956" s="28"/>
      <c r="P956" s="28"/>
      <c r="Q956" s="28"/>
      <c r="R956" s="28"/>
      <c r="S956" s="28"/>
      <c r="T956" s="28"/>
      <c r="U956" s="28"/>
      <c r="V956" s="28"/>
      <c r="W956" s="28"/>
      <c r="X956" s="28"/>
      <c r="Y956" s="28"/>
      <c r="Z956" s="28"/>
    </row>
    <row r="957" spans="2:26" x14ac:dyDescent="0.2">
      <c r="B957" s="28"/>
      <c r="C957" s="28"/>
      <c r="D957" s="28"/>
      <c r="E957" s="28"/>
      <c r="F957" s="28"/>
      <c r="G957" s="28"/>
      <c r="H957" s="28"/>
      <c r="I957" s="28"/>
      <c r="J957" s="28"/>
      <c r="K957" s="28"/>
      <c r="L957" s="28"/>
      <c r="M957" s="28"/>
      <c r="O957" s="28"/>
      <c r="P957" s="28"/>
      <c r="Q957" s="28"/>
      <c r="R957" s="28"/>
      <c r="S957" s="28"/>
      <c r="T957" s="28"/>
      <c r="U957" s="28"/>
      <c r="V957" s="28"/>
      <c r="W957" s="28"/>
      <c r="X957" s="28"/>
      <c r="Y957" s="28"/>
      <c r="Z957" s="28"/>
    </row>
    <row r="958" spans="2:26" x14ac:dyDescent="0.2">
      <c r="B958" s="28"/>
      <c r="C958" s="28"/>
      <c r="D958" s="28"/>
      <c r="E958" s="28"/>
      <c r="F958" s="28"/>
      <c r="G958" s="28"/>
      <c r="H958" s="28"/>
      <c r="I958" s="28"/>
      <c r="J958" s="28"/>
      <c r="K958" s="28"/>
      <c r="L958" s="28"/>
      <c r="M958" s="28"/>
      <c r="O958" s="28"/>
      <c r="P958" s="28"/>
      <c r="Q958" s="28"/>
      <c r="R958" s="28"/>
      <c r="S958" s="28"/>
      <c r="T958" s="28"/>
      <c r="U958" s="28"/>
      <c r="V958" s="28"/>
      <c r="W958" s="28"/>
      <c r="X958" s="28"/>
      <c r="Y958" s="28"/>
      <c r="Z958" s="28"/>
    </row>
    <row r="959" spans="2:26" x14ac:dyDescent="0.2">
      <c r="B959" s="28"/>
      <c r="C959" s="28"/>
      <c r="D959" s="28"/>
      <c r="E959" s="28"/>
      <c r="F959" s="28"/>
      <c r="G959" s="28"/>
      <c r="H959" s="28"/>
      <c r="I959" s="28"/>
      <c r="J959" s="28"/>
      <c r="K959" s="28"/>
      <c r="L959" s="28"/>
      <c r="M959" s="28"/>
      <c r="O959" s="28"/>
      <c r="P959" s="28"/>
      <c r="Q959" s="28"/>
      <c r="R959" s="28"/>
      <c r="S959" s="28"/>
      <c r="T959" s="28"/>
      <c r="U959" s="28"/>
      <c r="V959" s="28"/>
      <c r="W959" s="28"/>
      <c r="X959" s="28"/>
      <c r="Y959" s="28"/>
      <c r="Z959" s="28"/>
    </row>
    <row r="960" spans="2:26" x14ac:dyDescent="0.2">
      <c r="B960" s="28"/>
      <c r="C960" s="28"/>
      <c r="D960" s="28"/>
      <c r="E960" s="28"/>
      <c r="F960" s="28"/>
      <c r="G960" s="28"/>
      <c r="H960" s="28"/>
      <c r="I960" s="28"/>
      <c r="J960" s="28"/>
      <c r="K960" s="28"/>
      <c r="L960" s="28"/>
      <c r="M960" s="28"/>
      <c r="O960" s="28"/>
      <c r="P960" s="28"/>
      <c r="Q960" s="28"/>
      <c r="R960" s="28"/>
      <c r="S960" s="28"/>
      <c r="T960" s="28"/>
      <c r="U960" s="28"/>
      <c r="V960" s="28"/>
      <c r="W960" s="28"/>
      <c r="X960" s="28"/>
      <c r="Y960" s="28"/>
      <c r="Z960" s="28"/>
    </row>
  </sheetData>
  <mergeCells count="22">
    <mergeCell ref="G2:G3"/>
    <mergeCell ref="B2:B3"/>
    <mergeCell ref="C2:C3"/>
    <mergeCell ref="D2:D3"/>
    <mergeCell ref="E2:E3"/>
    <mergeCell ref="F2:F3"/>
    <mergeCell ref="B1:M1"/>
    <mergeCell ref="O1:Z1"/>
    <mergeCell ref="O2:O3"/>
    <mergeCell ref="P2:P3"/>
    <mergeCell ref="Q2:Q3"/>
    <mergeCell ref="R2:R3"/>
    <mergeCell ref="S2:S3"/>
    <mergeCell ref="T2:T3"/>
    <mergeCell ref="U2:U3"/>
    <mergeCell ref="V2:W2"/>
    <mergeCell ref="X2:Y2"/>
    <mergeCell ref="Z2:Z3"/>
    <mergeCell ref="H2:H3"/>
    <mergeCell ref="I2:J2"/>
    <mergeCell ref="K2:L2"/>
    <mergeCell ref="M2:M3"/>
  </mergeCells>
  <conditionalFormatting sqref="M4:M1048576">
    <cfRule type="cellIs" dxfId="15" priority="5" operator="equal">
      <formula>"GB"</formula>
    </cfRule>
    <cfRule type="cellIs" dxfId="14" priority="6" operator="equal">
      <formula>"IH"</formula>
    </cfRule>
    <cfRule type="cellIs" dxfId="13" priority="7" operator="equal">
      <formula>"BH"</formula>
    </cfRule>
    <cfRule type="cellIs" dxfId="12" priority="8" operator="equal">
      <formula>"SH"</formula>
    </cfRule>
  </conditionalFormatting>
  <conditionalFormatting sqref="Z4:Z1048576">
    <cfRule type="cellIs" dxfId="11" priority="1" operator="equal">
      <formula>"GB"</formula>
    </cfRule>
    <cfRule type="cellIs" dxfId="10" priority="2" operator="equal">
      <formula>"IH"</formula>
    </cfRule>
    <cfRule type="cellIs" dxfId="9" priority="3" operator="equal">
      <formula>"BH"</formula>
    </cfRule>
    <cfRule type="cellIs" dxfId="8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80EFF-2C57-4502-83E6-5F404EDF803D}">
  <sheetPr codeName="Sayfa7"/>
  <dimension ref="B1:X763"/>
  <sheetViews>
    <sheetView zoomScale="80" zoomScaleNormal="80" workbookViewId="0"/>
  </sheetViews>
  <sheetFormatPr defaultRowHeight="12.75" x14ac:dyDescent="0.2"/>
  <cols>
    <col min="1" max="1" width="3.7109375" style="12" customWidth="1"/>
    <col min="2" max="2" width="9.7109375" style="45" customWidth="1"/>
    <col min="3" max="3" width="6.7109375" style="45" customWidth="1"/>
    <col min="4" max="4" width="18.7109375" style="45" bestFit="1" customWidth="1"/>
    <col min="5" max="5" width="13.7109375" style="45" customWidth="1"/>
    <col min="6" max="9" width="9.7109375" style="45" customWidth="1"/>
    <col min="10" max="10" width="9.7109375" style="29" customWidth="1"/>
    <col min="11" max="11" width="16.7109375" style="45" customWidth="1"/>
    <col min="12" max="12" width="9.7109375" style="45" customWidth="1"/>
    <col min="13" max="13" width="6.7109375" style="5" customWidth="1"/>
    <col min="14" max="14" width="9.7109375" style="45" customWidth="1"/>
    <col min="15" max="15" width="6.7109375" style="45" customWidth="1"/>
    <col min="16" max="16" width="18.7109375" style="45" bestFit="1" customWidth="1"/>
    <col min="17" max="17" width="21.5703125" style="45" bestFit="1" customWidth="1"/>
    <col min="18" max="21" width="9.7109375" style="45" customWidth="1"/>
    <col min="22" max="22" width="9.7109375" style="29" customWidth="1"/>
    <col min="23" max="23" width="16.7109375" style="45" customWidth="1"/>
    <col min="24" max="24" width="9.7109375" style="45" customWidth="1"/>
    <col min="25" max="16384" width="9.140625" style="12"/>
  </cols>
  <sheetData>
    <row r="1" spans="2:24" ht="14.45" customHeight="1" x14ac:dyDescent="0.2">
      <c r="B1" s="59" t="s">
        <v>19</v>
      </c>
      <c r="C1" s="60"/>
      <c r="D1" s="60"/>
      <c r="E1" s="60"/>
      <c r="F1" s="60"/>
      <c r="G1" s="60"/>
      <c r="H1" s="60"/>
      <c r="I1" s="60"/>
      <c r="J1" s="60"/>
      <c r="K1" s="60"/>
      <c r="L1" s="61"/>
      <c r="M1" s="12"/>
      <c r="N1" s="59" t="s">
        <v>96</v>
      </c>
      <c r="O1" s="60"/>
      <c r="P1" s="60"/>
      <c r="Q1" s="60"/>
      <c r="R1" s="60"/>
      <c r="S1" s="60"/>
      <c r="T1" s="60"/>
      <c r="U1" s="60"/>
      <c r="V1" s="60"/>
      <c r="W1" s="60"/>
      <c r="X1" s="61"/>
    </row>
    <row r="2" spans="2:24" ht="14.45" customHeight="1" x14ac:dyDescent="0.2">
      <c r="B2" s="64" t="s">
        <v>37</v>
      </c>
      <c r="C2" s="64" t="s">
        <v>39</v>
      </c>
      <c r="D2" s="64" t="s">
        <v>38</v>
      </c>
      <c r="E2" s="64" t="s">
        <v>60</v>
      </c>
      <c r="F2" s="64" t="s">
        <v>46</v>
      </c>
      <c r="G2" s="64" t="s">
        <v>45</v>
      </c>
      <c r="H2" s="64" t="s">
        <v>61</v>
      </c>
      <c r="I2" s="24" t="s">
        <v>56</v>
      </c>
      <c r="J2" s="43" t="s">
        <v>58</v>
      </c>
      <c r="K2" s="35" t="s">
        <v>62</v>
      </c>
      <c r="L2" s="64" t="s">
        <v>47</v>
      </c>
      <c r="M2" s="12"/>
      <c r="N2" s="64" t="s">
        <v>37</v>
      </c>
      <c r="O2" s="64" t="s">
        <v>39</v>
      </c>
      <c r="P2" s="64" t="s">
        <v>38</v>
      </c>
      <c r="Q2" s="64" t="s">
        <v>60</v>
      </c>
      <c r="R2" s="64" t="s">
        <v>46</v>
      </c>
      <c r="S2" s="64" t="s">
        <v>45</v>
      </c>
      <c r="T2" s="64" t="s">
        <v>61</v>
      </c>
      <c r="U2" s="24" t="s">
        <v>56</v>
      </c>
      <c r="V2" s="24" t="s">
        <v>58</v>
      </c>
      <c r="W2" s="35" t="s">
        <v>62</v>
      </c>
      <c r="X2" s="64" t="s">
        <v>47</v>
      </c>
    </row>
    <row r="3" spans="2:24" x14ac:dyDescent="0.2">
      <c r="B3" s="64"/>
      <c r="C3" s="64"/>
      <c r="D3" s="64"/>
      <c r="E3" s="64"/>
      <c r="F3" s="64"/>
      <c r="G3" s="64"/>
      <c r="H3" s="64"/>
      <c r="I3" s="25" t="s">
        <v>57</v>
      </c>
      <c r="J3" s="44" t="s">
        <v>59</v>
      </c>
      <c r="K3" s="25" t="s">
        <v>59</v>
      </c>
      <c r="L3" s="64"/>
      <c r="M3" s="12"/>
      <c r="N3" s="64"/>
      <c r="O3" s="64"/>
      <c r="P3" s="64"/>
      <c r="Q3" s="64"/>
      <c r="R3" s="64"/>
      <c r="S3" s="64"/>
      <c r="T3" s="64"/>
      <c r="U3" s="25" t="s">
        <v>57</v>
      </c>
      <c r="V3" s="25" t="s">
        <v>59</v>
      </c>
      <c r="W3" s="25" t="s">
        <v>59</v>
      </c>
      <c r="X3" s="64"/>
    </row>
    <row r="4" spans="2:24" x14ac:dyDescent="0.2">
      <c r="B4" s="45" t="s">
        <v>134</v>
      </c>
      <c r="C4" s="45">
        <v>539</v>
      </c>
      <c r="D4" s="45" t="s">
        <v>614</v>
      </c>
      <c r="E4" s="45" t="s">
        <v>106</v>
      </c>
      <c r="F4" s="45" t="s">
        <v>615</v>
      </c>
      <c r="G4" s="45" t="s">
        <v>616</v>
      </c>
      <c r="H4" s="45">
        <v>60</v>
      </c>
      <c r="I4" s="45">
        <v>0.80369999999999997</v>
      </c>
      <c r="J4" s="29">
        <v>8.4480000000000006E-9</v>
      </c>
      <c r="K4" s="45" t="s">
        <v>1676</v>
      </c>
      <c r="L4" s="45" t="s">
        <v>65</v>
      </c>
      <c r="N4" s="45" t="s">
        <v>134</v>
      </c>
      <c r="O4" s="45">
        <v>539</v>
      </c>
      <c r="P4" s="45" t="s">
        <v>614</v>
      </c>
      <c r="Q4" s="45" t="s">
        <v>612</v>
      </c>
      <c r="R4" s="45" t="s">
        <v>615</v>
      </c>
      <c r="S4" s="45" t="s">
        <v>616</v>
      </c>
      <c r="T4" s="45">
        <v>10</v>
      </c>
      <c r="U4" s="45">
        <v>0.79830000000000001</v>
      </c>
      <c r="V4" s="29">
        <v>8.392E-9</v>
      </c>
      <c r="W4" s="45" t="s">
        <v>1676</v>
      </c>
      <c r="X4" s="45" t="s">
        <v>65</v>
      </c>
    </row>
    <row r="5" spans="2:24" x14ac:dyDescent="0.2">
      <c r="B5" s="45" t="s">
        <v>134</v>
      </c>
      <c r="C5" s="45">
        <v>539</v>
      </c>
      <c r="D5" s="45" t="s">
        <v>614</v>
      </c>
      <c r="E5" s="45" t="s">
        <v>106</v>
      </c>
      <c r="F5" s="45" t="s">
        <v>617</v>
      </c>
      <c r="G5" s="45" t="s">
        <v>618</v>
      </c>
      <c r="H5" s="45">
        <v>60</v>
      </c>
      <c r="I5" s="45">
        <v>-23.58</v>
      </c>
      <c r="J5" s="29">
        <v>-2.4789999999999999E-7</v>
      </c>
      <c r="K5" s="45" t="s">
        <v>1676</v>
      </c>
      <c r="L5" s="45" t="s">
        <v>65</v>
      </c>
      <c r="N5" s="45" t="s">
        <v>134</v>
      </c>
      <c r="O5" s="45">
        <v>539</v>
      </c>
      <c r="P5" s="45" t="s">
        <v>614</v>
      </c>
      <c r="Q5" s="45" t="s">
        <v>612</v>
      </c>
      <c r="R5" s="45" t="s">
        <v>617</v>
      </c>
      <c r="S5" s="45" t="s">
        <v>618</v>
      </c>
      <c r="T5" s="45">
        <v>10</v>
      </c>
      <c r="U5" s="45">
        <v>-23.5746</v>
      </c>
      <c r="V5" s="29">
        <v>-2.4779999999999998E-7</v>
      </c>
      <c r="W5" s="45" t="s">
        <v>1676</v>
      </c>
      <c r="X5" s="45" t="s">
        <v>65</v>
      </c>
    </row>
    <row r="6" spans="2:24" x14ac:dyDescent="0.2">
      <c r="B6" s="45" t="s">
        <v>134</v>
      </c>
      <c r="C6" s="45">
        <v>540</v>
      </c>
      <c r="D6" s="45" t="s">
        <v>619</v>
      </c>
      <c r="E6" s="45" t="s">
        <v>106</v>
      </c>
      <c r="F6" s="45" t="s">
        <v>620</v>
      </c>
      <c r="G6" s="45" t="s">
        <v>616</v>
      </c>
      <c r="H6" s="45">
        <v>60</v>
      </c>
      <c r="I6" s="45">
        <v>1.9078999999999999</v>
      </c>
      <c r="J6" s="29">
        <v>1.976E-8</v>
      </c>
      <c r="K6" s="45" t="s">
        <v>1676</v>
      </c>
      <c r="L6" s="45" t="s">
        <v>65</v>
      </c>
      <c r="N6" s="45" t="s">
        <v>134</v>
      </c>
      <c r="O6" s="45">
        <v>540</v>
      </c>
      <c r="P6" s="45" t="s">
        <v>619</v>
      </c>
      <c r="Q6" s="45" t="s">
        <v>612</v>
      </c>
      <c r="R6" s="45" t="s">
        <v>620</v>
      </c>
      <c r="S6" s="45" t="s">
        <v>616</v>
      </c>
      <c r="T6" s="45">
        <v>10</v>
      </c>
      <c r="U6" s="45">
        <v>1.9025000000000001</v>
      </c>
      <c r="V6" s="29">
        <v>1.9700000000000001E-8</v>
      </c>
      <c r="W6" s="45" t="s">
        <v>1676</v>
      </c>
      <c r="X6" s="45" t="s">
        <v>65</v>
      </c>
    </row>
    <row r="7" spans="2:24" x14ac:dyDescent="0.2">
      <c r="B7" s="45" t="s">
        <v>134</v>
      </c>
      <c r="C7" s="45">
        <v>540</v>
      </c>
      <c r="D7" s="45" t="s">
        <v>619</v>
      </c>
      <c r="E7" s="45" t="s">
        <v>106</v>
      </c>
      <c r="F7" s="45" t="s">
        <v>621</v>
      </c>
      <c r="G7" s="45" t="s">
        <v>618</v>
      </c>
      <c r="H7" s="45">
        <v>60</v>
      </c>
      <c r="I7" s="45">
        <v>-23.3626</v>
      </c>
      <c r="J7" s="29">
        <v>-2.4200000000000002E-7</v>
      </c>
      <c r="K7" s="45" t="s">
        <v>1676</v>
      </c>
      <c r="L7" s="45" t="s">
        <v>65</v>
      </c>
      <c r="N7" s="45" t="s">
        <v>134</v>
      </c>
      <c r="O7" s="45">
        <v>540</v>
      </c>
      <c r="P7" s="45" t="s">
        <v>619</v>
      </c>
      <c r="Q7" s="45" t="s">
        <v>612</v>
      </c>
      <c r="R7" s="45" t="s">
        <v>621</v>
      </c>
      <c r="S7" s="45" t="s">
        <v>618</v>
      </c>
      <c r="T7" s="45">
        <v>10</v>
      </c>
      <c r="U7" s="45">
        <v>-23.357299999999999</v>
      </c>
      <c r="V7" s="29">
        <v>-2.4190000000000002E-7</v>
      </c>
      <c r="W7" s="45" t="s">
        <v>1676</v>
      </c>
      <c r="X7" s="45" t="s">
        <v>65</v>
      </c>
    </row>
    <row r="8" spans="2:24" x14ac:dyDescent="0.2">
      <c r="B8" s="45" t="s">
        <v>134</v>
      </c>
      <c r="C8" s="45">
        <v>541</v>
      </c>
      <c r="D8" s="45" t="s">
        <v>619</v>
      </c>
      <c r="E8" s="45" t="s">
        <v>106</v>
      </c>
      <c r="F8" s="45" t="s">
        <v>622</v>
      </c>
      <c r="G8" s="45" t="s">
        <v>616</v>
      </c>
      <c r="H8" s="45">
        <v>60</v>
      </c>
      <c r="I8" s="45">
        <v>2.9529999999999998</v>
      </c>
      <c r="J8" s="29">
        <v>3.0129999999999999E-8</v>
      </c>
      <c r="K8" s="45" t="s">
        <v>1676</v>
      </c>
      <c r="L8" s="45" t="s">
        <v>65</v>
      </c>
      <c r="N8" s="45" t="s">
        <v>134</v>
      </c>
      <c r="O8" s="45">
        <v>541</v>
      </c>
      <c r="P8" s="45" t="s">
        <v>619</v>
      </c>
      <c r="Q8" s="45" t="s">
        <v>612</v>
      </c>
      <c r="R8" s="45" t="s">
        <v>622</v>
      </c>
      <c r="S8" s="45" t="s">
        <v>616</v>
      </c>
      <c r="T8" s="45">
        <v>10</v>
      </c>
      <c r="U8" s="45">
        <v>2.9477000000000002</v>
      </c>
      <c r="V8" s="29">
        <v>3.0069999999999997E-8</v>
      </c>
      <c r="W8" s="45" t="s">
        <v>1676</v>
      </c>
      <c r="X8" s="45" t="s">
        <v>65</v>
      </c>
    </row>
    <row r="9" spans="2:24" x14ac:dyDescent="0.2">
      <c r="B9" s="45" t="s">
        <v>134</v>
      </c>
      <c r="C9" s="45">
        <v>541</v>
      </c>
      <c r="D9" s="45" t="s">
        <v>619</v>
      </c>
      <c r="E9" s="45" t="s">
        <v>106</v>
      </c>
      <c r="F9" s="45" t="s">
        <v>623</v>
      </c>
      <c r="G9" s="45" t="s">
        <v>618</v>
      </c>
      <c r="H9" s="45">
        <v>60</v>
      </c>
      <c r="I9" s="45">
        <v>-23.401399999999999</v>
      </c>
      <c r="J9" s="29">
        <v>-2.3879999999999999E-7</v>
      </c>
      <c r="K9" s="45" t="s">
        <v>1676</v>
      </c>
      <c r="L9" s="45" t="s">
        <v>65</v>
      </c>
      <c r="N9" s="45" t="s">
        <v>134</v>
      </c>
      <c r="O9" s="45">
        <v>541</v>
      </c>
      <c r="P9" s="45" t="s">
        <v>619</v>
      </c>
      <c r="Q9" s="45" t="s">
        <v>612</v>
      </c>
      <c r="R9" s="45" t="s">
        <v>623</v>
      </c>
      <c r="S9" s="45" t="s">
        <v>618</v>
      </c>
      <c r="T9" s="45">
        <v>10</v>
      </c>
      <c r="U9" s="45">
        <v>-23.396100000000001</v>
      </c>
      <c r="V9" s="29">
        <v>-2.3869999999999999E-7</v>
      </c>
      <c r="W9" s="45" t="s">
        <v>1676</v>
      </c>
      <c r="X9" s="45" t="s">
        <v>65</v>
      </c>
    </row>
    <row r="10" spans="2:24" x14ac:dyDescent="0.2">
      <c r="B10" s="45" t="s">
        <v>134</v>
      </c>
      <c r="C10" s="45">
        <v>542</v>
      </c>
      <c r="D10" s="45" t="s">
        <v>619</v>
      </c>
      <c r="E10" s="45" t="s">
        <v>106</v>
      </c>
      <c r="F10" s="45" t="s">
        <v>624</v>
      </c>
      <c r="G10" s="45" t="s">
        <v>616</v>
      </c>
      <c r="H10" s="45">
        <v>60</v>
      </c>
      <c r="I10" s="45">
        <v>2.8944999999999999</v>
      </c>
      <c r="J10" s="29">
        <v>2.9980000000000001E-8</v>
      </c>
      <c r="K10" s="45" t="s">
        <v>1676</v>
      </c>
      <c r="L10" s="45" t="s">
        <v>65</v>
      </c>
      <c r="N10" s="45" t="s">
        <v>134</v>
      </c>
      <c r="O10" s="45">
        <v>542</v>
      </c>
      <c r="P10" s="45" t="s">
        <v>619</v>
      </c>
      <c r="Q10" s="45" t="s">
        <v>612</v>
      </c>
      <c r="R10" s="45" t="s">
        <v>624</v>
      </c>
      <c r="S10" s="45" t="s">
        <v>616</v>
      </c>
      <c r="T10" s="45">
        <v>10</v>
      </c>
      <c r="U10" s="45">
        <v>2.8892000000000002</v>
      </c>
      <c r="V10" s="29">
        <v>2.9919999999999999E-8</v>
      </c>
      <c r="W10" s="45" t="s">
        <v>1676</v>
      </c>
      <c r="X10" s="45" t="s">
        <v>65</v>
      </c>
    </row>
    <row r="11" spans="2:24" x14ac:dyDescent="0.2">
      <c r="B11" s="45" t="s">
        <v>134</v>
      </c>
      <c r="C11" s="45">
        <v>542</v>
      </c>
      <c r="D11" s="45" t="s">
        <v>619</v>
      </c>
      <c r="E11" s="45" t="s">
        <v>106</v>
      </c>
      <c r="F11" s="45" t="s">
        <v>625</v>
      </c>
      <c r="G11" s="45" t="s">
        <v>618</v>
      </c>
      <c r="H11" s="45">
        <v>60</v>
      </c>
      <c r="I11" s="45">
        <v>-24.958600000000001</v>
      </c>
      <c r="J11" s="29">
        <v>-2.5849999999999999E-7</v>
      </c>
      <c r="K11" s="45" t="s">
        <v>1676</v>
      </c>
      <c r="L11" s="45" t="s">
        <v>65</v>
      </c>
      <c r="N11" s="45" t="s">
        <v>134</v>
      </c>
      <c r="O11" s="45">
        <v>542</v>
      </c>
      <c r="P11" s="45" t="s">
        <v>619</v>
      </c>
      <c r="Q11" s="45" t="s">
        <v>612</v>
      </c>
      <c r="R11" s="45" t="s">
        <v>625</v>
      </c>
      <c r="S11" s="45" t="s">
        <v>618</v>
      </c>
      <c r="T11" s="45">
        <v>10</v>
      </c>
      <c r="U11" s="45">
        <v>-24.953199999999999</v>
      </c>
      <c r="V11" s="29">
        <v>-2.5849999999999999E-7</v>
      </c>
      <c r="W11" s="45" t="s">
        <v>1676</v>
      </c>
      <c r="X11" s="45" t="s">
        <v>65</v>
      </c>
    </row>
    <row r="12" spans="2:24" x14ac:dyDescent="0.2">
      <c r="B12" s="45" t="s">
        <v>134</v>
      </c>
      <c r="C12" s="45">
        <v>543</v>
      </c>
      <c r="D12" s="45" t="s">
        <v>626</v>
      </c>
      <c r="E12" s="45" t="s">
        <v>106</v>
      </c>
      <c r="F12" s="45" t="s">
        <v>627</v>
      </c>
      <c r="G12" s="45" t="s">
        <v>616</v>
      </c>
      <c r="H12" s="45">
        <v>60</v>
      </c>
      <c r="I12" s="45">
        <v>2.1600999999999999</v>
      </c>
      <c r="J12" s="29">
        <v>2.271E-8</v>
      </c>
      <c r="K12" s="45" t="s">
        <v>1676</v>
      </c>
      <c r="L12" s="45" t="s">
        <v>65</v>
      </c>
      <c r="N12" s="45" t="s">
        <v>134</v>
      </c>
      <c r="O12" s="45">
        <v>543</v>
      </c>
      <c r="P12" s="45" t="s">
        <v>626</v>
      </c>
      <c r="Q12" s="45" t="s">
        <v>612</v>
      </c>
      <c r="R12" s="45" t="s">
        <v>627</v>
      </c>
      <c r="S12" s="45" t="s">
        <v>616</v>
      </c>
      <c r="T12" s="45">
        <v>10</v>
      </c>
      <c r="U12" s="45">
        <v>2.1547000000000001</v>
      </c>
      <c r="V12" s="29">
        <v>2.2650000000000001E-8</v>
      </c>
      <c r="W12" s="45" t="s">
        <v>1676</v>
      </c>
      <c r="X12" s="45" t="s">
        <v>65</v>
      </c>
    </row>
    <row r="13" spans="2:24" x14ac:dyDescent="0.2">
      <c r="B13" s="45" t="s">
        <v>134</v>
      </c>
      <c r="C13" s="45">
        <v>543</v>
      </c>
      <c r="D13" s="45" t="s">
        <v>626</v>
      </c>
      <c r="E13" s="45" t="s">
        <v>106</v>
      </c>
      <c r="F13" s="45" t="s">
        <v>628</v>
      </c>
      <c r="G13" s="45" t="s">
        <v>618</v>
      </c>
      <c r="H13" s="45">
        <v>60</v>
      </c>
      <c r="I13" s="45">
        <v>-25.031199999999998</v>
      </c>
      <c r="J13" s="29">
        <v>-2.6310000000000002E-7</v>
      </c>
      <c r="K13" s="45" t="s">
        <v>1676</v>
      </c>
      <c r="L13" s="45" t="s">
        <v>65</v>
      </c>
      <c r="N13" s="45" t="s">
        <v>134</v>
      </c>
      <c r="O13" s="45">
        <v>543</v>
      </c>
      <c r="P13" s="45" t="s">
        <v>626</v>
      </c>
      <c r="Q13" s="45" t="s">
        <v>612</v>
      </c>
      <c r="R13" s="45" t="s">
        <v>628</v>
      </c>
      <c r="S13" s="45" t="s">
        <v>618</v>
      </c>
      <c r="T13" s="45">
        <v>10</v>
      </c>
      <c r="U13" s="45">
        <v>-25.0259</v>
      </c>
      <c r="V13" s="29">
        <v>-2.6310000000000002E-7</v>
      </c>
      <c r="W13" s="45" t="s">
        <v>1676</v>
      </c>
      <c r="X13" s="45" t="s">
        <v>65</v>
      </c>
    </row>
    <row r="14" spans="2:24" x14ac:dyDescent="0.2">
      <c r="B14" s="45" t="s">
        <v>134</v>
      </c>
      <c r="C14" s="45">
        <v>521</v>
      </c>
      <c r="D14" s="45" t="s">
        <v>629</v>
      </c>
      <c r="E14" s="45" t="s">
        <v>106</v>
      </c>
      <c r="F14" s="45" t="s">
        <v>630</v>
      </c>
      <c r="G14" s="45" t="s">
        <v>616</v>
      </c>
      <c r="H14" s="45">
        <v>60</v>
      </c>
      <c r="I14" s="45">
        <v>-31.318999999999999</v>
      </c>
      <c r="J14" s="29">
        <v>-3.0810000000000001E-7</v>
      </c>
      <c r="K14" s="45" t="s">
        <v>1676</v>
      </c>
      <c r="L14" s="45" t="s">
        <v>65</v>
      </c>
      <c r="N14" s="45" t="s">
        <v>134</v>
      </c>
      <c r="O14" s="45">
        <v>521</v>
      </c>
      <c r="P14" s="45" t="s">
        <v>629</v>
      </c>
      <c r="Q14" s="45" t="s">
        <v>612</v>
      </c>
      <c r="R14" s="45" t="s">
        <v>630</v>
      </c>
      <c r="S14" s="45" t="s">
        <v>616</v>
      </c>
      <c r="T14" s="45">
        <v>10</v>
      </c>
      <c r="U14" s="45">
        <v>-31.319700000000001</v>
      </c>
      <c r="V14" s="29">
        <v>-3.0820000000000002E-7</v>
      </c>
      <c r="W14" s="45" t="s">
        <v>1676</v>
      </c>
      <c r="X14" s="45" t="s">
        <v>65</v>
      </c>
    </row>
    <row r="15" spans="2:24" x14ac:dyDescent="0.2">
      <c r="B15" s="45" t="s">
        <v>134</v>
      </c>
      <c r="C15" s="45">
        <v>521</v>
      </c>
      <c r="D15" s="45" t="s">
        <v>629</v>
      </c>
      <c r="E15" s="45" t="s">
        <v>106</v>
      </c>
      <c r="F15" s="45" t="s">
        <v>631</v>
      </c>
      <c r="G15" s="45" t="s">
        <v>618</v>
      </c>
      <c r="H15" s="45">
        <v>60</v>
      </c>
      <c r="I15" s="45">
        <v>-28.3767</v>
      </c>
      <c r="J15" s="29">
        <v>-2.7920000000000001E-7</v>
      </c>
      <c r="K15" s="45" t="s">
        <v>1676</v>
      </c>
      <c r="L15" s="45" t="s">
        <v>65</v>
      </c>
      <c r="N15" s="45" t="s">
        <v>134</v>
      </c>
      <c r="O15" s="45">
        <v>521</v>
      </c>
      <c r="P15" s="45" t="s">
        <v>629</v>
      </c>
      <c r="Q15" s="45" t="s">
        <v>612</v>
      </c>
      <c r="R15" s="45" t="s">
        <v>631</v>
      </c>
      <c r="S15" s="45" t="s">
        <v>618</v>
      </c>
      <c r="T15" s="45">
        <v>10</v>
      </c>
      <c r="U15" s="45">
        <v>-28.377199999999998</v>
      </c>
      <c r="V15" s="29">
        <v>-2.7920000000000001E-7</v>
      </c>
      <c r="W15" s="45" t="s">
        <v>1676</v>
      </c>
      <c r="X15" s="45" t="s">
        <v>65</v>
      </c>
    </row>
    <row r="16" spans="2:24" x14ac:dyDescent="0.2">
      <c r="B16" s="45" t="s">
        <v>134</v>
      </c>
      <c r="C16" s="45">
        <v>524</v>
      </c>
      <c r="D16" s="45" t="s">
        <v>632</v>
      </c>
      <c r="E16" s="45" t="s">
        <v>106</v>
      </c>
      <c r="F16" s="45" t="s">
        <v>633</v>
      </c>
      <c r="G16" s="45" t="s">
        <v>616</v>
      </c>
      <c r="H16" s="45">
        <v>60</v>
      </c>
      <c r="I16" s="45">
        <v>-47.849299999999999</v>
      </c>
      <c r="J16" s="29">
        <v>-4.1370000000000001E-7</v>
      </c>
      <c r="K16" s="45" t="s">
        <v>1676</v>
      </c>
      <c r="L16" s="45" t="s">
        <v>65</v>
      </c>
      <c r="N16" s="45" t="s">
        <v>134</v>
      </c>
      <c r="O16" s="45">
        <v>524</v>
      </c>
      <c r="P16" s="45" t="s">
        <v>632</v>
      </c>
      <c r="Q16" s="45" t="s">
        <v>612</v>
      </c>
      <c r="R16" s="45" t="s">
        <v>633</v>
      </c>
      <c r="S16" s="45" t="s">
        <v>616</v>
      </c>
      <c r="T16" s="45">
        <v>10</v>
      </c>
      <c r="U16" s="45">
        <v>-47.849400000000003</v>
      </c>
      <c r="V16" s="29">
        <v>-4.1370000000000001E-7</v>
      </c>
      <c r="W16" s="45" t="s">
        <v>1676</v>
      </c>
      <c r="X16" s="45" t="s">
        <v>65</v>
      </c>
    </row>
    <row r="17" spans="2:24" x14ac:dyDescent="0.2">
      <c r="B17" s="45" t="s">
        <v>134</v>
      </c>
      <c r="C17" s="45">
        <v>524</v>
      </c>
      <c r="D17" s="45" t="s">
        <v>632</v>
      </c>
      <c r="E17" s="45" t="s">
        <v>106</v>
      </c>
      <c r="F17" s="45" t="s">
        <v>634</v>
      </c>
      <c r="G17" s="45" t="s">
        <v>618</v>
      </c>
      <c r="H17" s="45">
        <v>60</v>
      </c>
      <c r="I17" s="45">
        <v>-47.706600000000002</v>
      </c>
      <c r="J17" s="29">
        <v>-4.1250000000000002E-7</v>
      </c>
      <c r="K17" s="45" t="s">
        <v>1676</v>
      </c>
      <c r="L17" s="45" t="s">
        <v>65</v>
      </c>
      <c r="N17" s="45" t="s">
        <v>134</v>
      </c>
      <c r="O17" s="45">
        <v>524</v>
      </c>
      <c r="P17" s="45" t="s">
        <v>632</v>
      </c>
      <c r="Q17" s="45" t="s">
        <v>612</v>
      </c>
      <c r="R17" s="45" t="s">
        <v>634</v>
      </c>
      <c r="S17" s="45" t="s">
        <v>618</v>
      </c>
      <c r="T17" s="45">
        <v>10</v>
      </c>
      <c r="U17" s="45">
        <v>-47.706600000000002</v>
      </c>
      <c r="V17" s="29">
        <v>-4.1250000000000002E-7</v>
      </c>
      <c r="W17" s="45" t="s">
        <v>1676</v>
      </c>
      <c r="X17" s="45" t="s">
        <v>65</v>
      </c>
    </row>
    <row r="18" spans="2:24" x14ac:dyDescent="0.2">
      <c r="B18" s="45" t="s">
        <v>134</v>
      </c>
      <c r="C18" s="45">
        <v>527</v>
      </c>
      <c r="D18" s="45" t="s">
        <v>635</v>
      </c>
      <c r="E18" s="45" t="s">
        <v>106</v>
      </c>
      <c r="F18" s="45" t="s">
        <v>636</v>
      </c>
      <c r="G18" s="45" t="s">
        <v>616</v>
      </c>
      <c r="H18" s="45">
        <v>60</v>
      </c>
      <c r="I18" s="45">
        <v>-51.318199999999997</v>
      </c>
      <c r="J18" s="29">
        <v>-4.4369999999999998E-7</v>
      </c>
      <c r="K18" s="45" t="s">
        <v>1676</v>
      </c>
      <c r="L18" s="45" t="s">
        <v>65</v>
      </c>
      <c r="N18" s="45" t="s">
        <v>134</v>
      </c>
      <c r="O18" s="45">
        <v>527</v>
      </c>
      <c r="P18" s="45" t="s">
        <v>635</v>
      </c>
      <c r="Q18" s="45" t="s">
        <v>612</v>
      </c>
      <c r="R18" s="45" t="s">
        <v>636</v>
      </c>
      <c r="S18" s="45" t="s">
        <v>616</v>
      </c>
      <c r="T18" s="45">
        <v>10</v>
      </c>
      <c r="U18" s="45">
        <v>-51.318300000000001</v>
      </c>
      <c r="V18" s="29">
        <v>-4.4369999999999998E-7</v>
      </c>
      <c r="W18" s="45" t="s">
        <v>1676</v>
      </c>
      <c r="X18" s="45" t="s">
        <v>65</v>
      </c>
    </row>
    <row r="19" spans="2:24" x14ac:dyDescent="0.2">
      <c r="B19" s="45" t="s">
        <v>134</v>
      </c>
      <c r="C19" s="45">
        <v>527</v>
      </c>
      <c r="D19" s="45" t="s">
        <v>635</v>
      </c>
      <c r="E19" s="45" t="s">
        <v>106</v>
      </c>
      <c r="F19" s="45" t="s">
        <v>637</v>
      </c>
      <c r="G19" s="45" t="s">
        <v>618</v>
      </c>
      <c r="H19" s="45">
        <v>60</v>
      </c>
      <c r="I19" s="45">
        <v>-45.713200000000001</v>
      </c>
      <c r="J19" s="29">
        <v>-3.953E-7</v>
      </c>
      <c r="K19" s="45" t="s">
        <v>1676</v>
      </c>
      <c r="L19" s="45" t="s">
        <v>65</v>
      </c>
      <c r="N19" s="45" t="s">
        <v>134</v>
      </c>
      <c r="O19" s="45">
        <v>527</v>
      </c>
      <c r="P19" s="45" t="s">
        <v>635</v>
      </c>
      <c r="Q19" s="45" t="s">
        <v>612</v>
      </c>
      <c r="R19" s="45" t="s">
        <v>637</v>
      </c>
      <c r="S19" s="45" t="s">
        <v>618</v>
      </c>
      <c r="T19" s="45">
        <v>10</v>
      </c>
      <c r="U19" s="45">
        <v>-45.713099999999997</v>
      </c>
      <c r="V19" s="29">
        <v>-3.953E-7</v>
      </c>
      <c r="W19" s="45" t="s">
        <v>1676</v>
      </c>
      <c r="X19" s="45" t="s">
        <v>65</v>
      </c>
    </row>
    <row r="20" spans="2:24" x14ac:dyDescent="0.2">
      <c r="B20" s="45" t="s">
        <v>134</v>
      </c>
      <c r="C20" s="45">
        <v>530</v>
      </c>
      <c r="D20" s="45" t="s">
        <v>638</v>
      </c>
      <c r="E20" s="45" t="s">
        <v>106</v>
      </c>
      <c r="F20" s="45" t="s">
        <v>639</v>
      </c>
      <c r="G20" s="45" t="s">
        <v>616</v>
      </c>
      <c r="H20" s="45">
        <v>60</v>
      </c>
      <c r="I20" s="45">
        <v>-51.348300000000002</v>
      </c>
      <c r="J20" s="29">
        <v>-4.4400000000000001E-7</v>
      </c>
      <c r="K20" s="45" t="s">
        <v>1676</v>
      </c>
      <c r="L20" s="45" t="s">
        <v>65</v>
      </c>
      <c r="N20" s="45" t="s">
        <v>134</v>
      </c>
      <c r="O20" s="45">
        <v>530</v>
      </c>
      <c r="P20" s="45" t="s">
        <v>638</v>
      </c>
      <c r="Q20" s="45" t="s">
        <v>612</v>
      </c>
      <c r="R20" s="45" t="s">
        <v>639</v>
      </c>
      <c r="S20" s="45" t="s">
        <v>616</v>
      </c>
      <c r="T20" s="45">
        <v>10</v>
      </c>
      <c r="U20" s="45">
        <v>-51.348399999999998</v>
      </c>
      <c r="V20" s="29">
        <v>-4.4400000000000001E-7</v>
      </c>
      <c r="W20" s="45" t="s">
        <v>1676</v>
      </c>
      <c r="X20" s="45" t="s">
        <v>65</v>
      </c>
    </row>
    <row r="21" spans="2:24" x14ac:dyDescent="0.2">
      <c r="B21" s="45" t="s">
        <v>134</v>
      </c>
      <c r="C21" s="45">
        <v>530</v>
      </c>
      <c r="D21" s="45" t="s">
        <v>638</v>
      </c>
      <c r="E21" s="45" t="s">
        <v>106</v>
      </c>
      <c r="F21" s="45" t="s">
        <v>640</v>
      </c>
      <c r="G21" s="45" t="s">
        <v>618</v>
      </c>
      <c r="H21" s="45">
        <v>60</v>
      </c>
      <c r="I21" s="45">
        <v>-45.7393</v>
      </c>
      <c r="J21" s="29">
        <v>-3.9550000000000001E-7</v>
      </c>
      <c r="K21" s="45" t="s">
        <v>1676</v>
      </c>
      <c r="L21" s="45" t="s">
        <v>65</v>
      </c>
      <c r="N21" s="45" t="s">
        <v>134</v>
      </c>
      <c r="O21" s="45">
        <v>530</v>
      </c>
      <c r="P21" s="45" t="s">
        <v>638</v>
      </c>
      <c r="Q21" s="45" t="s">
        <v>612</v>
      </c>
      <c r="R21" s="45" t="s">
        <v>640</v>
      </c>
      <c r="S21" s="45" t="s">
        <v>618</v>
      </c>
      <c r="T21" s="45">
        <v>10</v>
      </c>
      <c r="U21" s="45">
        <v>-45.739199999999997</v>
      </c>
      <c r="V21" s="29">
        <v>-3.9550000000000001E-7</v>
      </c>
      <c r="W21" s="45" t="s">
        <v>1676</v>
      </c>
      <c r="X21" s="45" t="s">
        <v>65</v>
      </c>
    </row>
    <row r="22" spans="2:24" x14ac:dyDescent="0.2">
      <c r="B22" s="45" t="s">
        <v>134</v>
      </c>
      <c r="C22" s="45">
        <v>533</v>
      </c>
      <c r="D22" s="45" t="s">
        <v>641</v>
      </c>
      <c r="E22" s="45" t="s">
        <v>106</v>
      </c>
      <c r="F22" s="45" t="s">
        <v>642</v>
      </c>
      <c r="G22" s="45" t="s">
        <v>616</v>
      </c>
      <c r="H22" s="45">
        <v>60</v>
      </c>
      <c r="I22" s="45">
        <v>-48.102899999999998</v>
      </c>
      <c r="J22" s="29">
        <v>-4.1590000000000001E-7</v>
      </c>
      <c r="K22" s="45" t="s">
        <v>1676</v>
      </c>
      <c r="L22" s="45" t="s">
        <v>65</v>
      </c>
      <c r="N22" s="45" t="s">
        <v>134</v>
      </c>
      <c r="O22" s="45">
        <v>533</v>
      </c>
      <c r="P22" s="45" t="s">
        <v>641</v>
      </c>
      <c r="Q22" s="45" t="s">
        <v>612</v>
      </c>
      <c r="R22" s="45" t="s">
        <v>642</v>
      </c>
      <c r="S22" s="45" t="s">
        <v>616</v>
      </c>
      <c r="T22" s="45">
        <v>10</v>
      </c>
      <c r="U22" s="45">
        <v>-48.102899999999998</v>
      </c>
      <c r="V22" s="29">
        <v>-4.1590000000000001E-7</v>
      </c>
      <c r="W22" s="45" t="s">
        <v>1676</v>
      </c>
      <c r="X22" s="45" t="s">
        <v>65</v>
      </c>
    </row>
    <row r="23" spans="2:24" x14ac:dyDescent="0.2">
      <c r="B23" s="45" t="s">
        <v>134</v>
      </c>
      <c r="C23" s="45">
        <v>533</v>
      </c>
      <c r="D23" s="45" t="s">
        <v>641</v>
      </c>
      <c r="E23" s="45" t="s">
        <v>106</v>
      </c>
      <c r="F23" s="45" t="s">
        <v>643</v>
      </c>
      <c r="G23" s="45" t="s">
        <v>618</v>
      </c>
      <c r="H23" s="45">
        <v>60</v>
      </c>
      <c r="I23" s="45">
        <v>-47.996000000000002</v>
      </c>
      <c r="J23" s="29">
        <v>-4.15E-7</v>
      </c>
      <c r="K23" s="45" t="s">
        <v>1676</v>
      </c>
      <c r="L23" s="45" t="s">
        <v>65</v>
      </c>
      <c r="N23" s="45" t="s">
        <v>134</v>
      </c>
      <c r="O23" s="45">
        <v>533</v>
      </c>
      <c r="P23" s="45" t="s">
        <v>641</v>
      </c>
      <c r="Q23" s="45" t="s">
        <v>612</v>
      </c>
      <c r="R23" s="45" t="s">
        <v>643</v>
      </c>
      <c r="S23" s="45" t="s">
        <v>618</v>
      </c>
      <c r="T23" s="45">
        <v>10</v>
      </c>
      <c r="U23" s="45">
        <v>-47.995899999999999</v>
      </c>
      <c r="V23" s="29">
        <v>-4.15E-7</v>
      </c>
      <c r="W23" s="45" t="s">
        <v>1676</v>
      </c>
      <c r="X23" s="45" t="s">
        <v>65</v>
      </c>
    </row>
    <row r="24" spans="2:24" x14ac:dyDescent="0.2">
      <c r="B24" s="45" t="s">
        <v>134</v>
      </c>
      <c r="C24" s="45">
        <v>536</v>
      </c>
      <c r="D24" s="45" t="s">
        <v>644</v>
      </c>
      <c r="E24" s="45" t="s">
        <v>106</v>
      </c>
      <c r="F24" s="45" t="s">
        <v>645</v>
      </c>
      <c r="G24" s="45" t="s">
        <v>616</v>
      </c>
      <c r="H24" s="45">
        <v>60</v>
      </c>
      <c r="I24" s="45">
        <v>-34.738799999999998</v>
      </c>
      <c r="J24" s="29">
        <v>-3.418E-7</v>
      </c>
      <c r="K24" s="45" t="s">
        <v>1676</v>
      </c>
      <c r="L24" s="45" t="s">
        <v>65</v>
      </c>
      <c r="N24" s="45" t="s">
        <v>134</v>
      </c>
      <c r="O24" s="45">
        <v>536</v>
      </c>
      <c r="P24" s="45" t="s">
        <v>644</v>
      </c>
      <c r="Q24" s="45" t="s">
        <v>612</v>
      </c>
      <c r="R24" s="45" t="s">
        <v>645</v>
      </c>
      <c r="S24" s="45" t="s">
        <v>616</v>
      </c>
      <c r="T24" s="45">
        <v>10</v>
      </c>
      <c r="U24" s="45">
        <v>-34.738100000000003</v>
      </c>
      <c r="V24" s="29">
        <v>-3.418E-7</v>
      </c>
      <c r="W24" s="45" t="s">
        <v>1676</v>
      </c>
      <c r="X24" s="45" t="s">
        <v>65</v>
      </c>
    </row>
    <row r="25" spans="2:24" x14ac:dyDescent="0.2">
      <c r="B25" s="45" t="s">
        <v>134</v>
      </c>
      <c r="C25" s="45">
        <v>536</v>
      </c>
      <c r="D25" s="45" t="s">
        <v>644</v>
      </c>
      <c r="E25" s="45" t="s">
        <v>106</v>
      </c>
      <c r="F25" s="45" t="s">
        <v>646</v>
      </c>
      <c r="G25" s="45" t="s">
        <v>618</v>
      </c>
      <c r="H25" s="45">
        <v>60</v>
      </c>
      <c r="I25" s="45">
        <v>-31.4178</v>
      </c>
      <c r="J25" s="29">
        <v>-3.0909999999999998E-7</v>
      </c>
      <c r="K25" s="45" t="s">
        <v>1676</v>
      </c>
      <c r="L25" s="45" t="s">
        <v>65</v>
      </c>
      <c r="N25" s="45" t="s">
        <v>134</v>
      </c>
      <c r="O25" s="45">
        <v>536</v>
      </c>
      <c r="P25" s="45" t="s">
        <v>644</v>
      </c>
      <c r="Q25" s="45" t="s">
        <v>612</v>
      </c>
      <c r="R25" s="45" t="s">
        <v>646</v>
      </c>
      <c r="S25" s="45" t="s">
        <v>618</v>
      </c>
      <c r="T25" s="45">
        <v>10</v>
      </c>
      <c r="U25" s="45">
        <v>-31.417100000000001</v>
      </c>
      <c r="V25" s="29">
        <v>-3.0909999999999998E-7</v>
      </c>
      <c r="W25" s="45" t="s">
        <v>1676</v>
      </c>
      <c r="X25" s="45" t="s">
        <v>65</v>
      </c>
    </row>
    <row r="26" spans="2:24" x14ac:dyDescent="0.2">
      <c r="B26" s="45" t="s">
        <v>134</v>
      </c>
      <c r="C26" s="45">
        <v>544</v>
      </c>
      <c r="D26" s="45" t="s">
        <v>647</v>
      </c>
      <c r="E26" s="45" t="s">
        <v>106</v>
      </c>
      <c r="F26" s="45" t="s">
        <v>648</v>
      </c>
      <c r="G26" s="45" t="s">
        <v>616</v>
      </c>
      <c r="H26" s="45">
        <v>60</v>
      </c>
      <c r="I26" s="45">
        <v>-4.0282</v>
      </c>
      <c r="J26" s="29">
        <v>-3.4270000000000002E-8</v>
      </c>
      <c r="K26" s="45" t="s">
        <v>1676</v>
      </c>
      <c r="L26" s="45" t="s">
        <v>65</v>
      </c>
      <c r="N26" s="45" t="s">
        <v>134</v>
      </c>
      <c r="O26" s="45">
        <v>544</v>
      </c>
      <c r="P26" s="45" t="s">
        <v>647</v>
      </c>
      <c r="Q26" s="45" t="s">
        <v>612</v>
      </c>
      <c r="R26" s="45" t="s">
        <v>648</v>
      </c>
      <c r="S26" s="45" t="s">
        <v>616</v>
      </c>
      <c r="T26" s="45">
        <v>10</v>
      </c>
      <c r="U26" s="45">
        <v>-4.0347</v>
      </c>
      <c r="V26" s="29">
        <v>-3.4329999999999997E-8</v>
      </c>
      <c r="W26" s="45" t="s">
        <v>1676</v>
      </c>
      <c r="X26" s="45" t="s">
        <v>65</v>
      </c>
    </row>
    <row r="27" spans="2:24" x14ac:dyDescent="0.2">
      <c r="B27" s="45" t="s">
        <v>134</v>
      </c>
      <c r="C27" s="45">
        <v>544</v>
      </c>
      <c r="D27" s="45" t="s">
        <v>647</v>
      </c>
      <c r="E27" s="45" t="s">
        <v>106</v>
      </c>
      <c r="F27" s="45" t="s">
        <v>649</v>
      </c>
      <c r="G27" s="45" t="s">
        <v>618</v>
      </c>
      <c r="H27" s="45">
        <v>60</v>
      </c>
      <c r="I27" s="45">
        <v>-28.684000000000001</v>
      </c>
      <c r="J27" s="29">
        <v>-2.4400000000000001E-7</v>
      </c>
      <c r="K27" s="45" t="s">
        <v>1676</v>
      </c>
      <c r="L27" s="45" t="s">
        <v>65</v>
      </c>
      <c r="N27" s="45" t="s">
        <v>134</v>
      </c>
      <c r="O27" s="45">
        <v>544</v>
      </c>
      <c r="P27" s="45" t="s">
        <v>647</v>
      </c>
      <c r="Q27" s="45" t="s">
        <v>612</v>
      </c>
      <c r="R27" s="45" t="s">
        <v>649</v>
      </c>
      <c r="S27" s="45" t="s">
        <v>618</v>
      </c>
      <c r="T27" s="45">
        <v>10</v>
      </c>
      <c r="U27" s="45">
        <v>-28.677700000000002</v>
      </c>
      <c r="V27" s="29">
        <v>-2.4400000000000001E-7</v>
      </c>
      <c r="W27" s="45" t="s">
        <v>1676</v>
      </c>
      <c r="X27" s="45" t="s">
        <v>65</v>
      </c>
    </row>
    <row r="28" spans="2:24" x14ac:dyDescent="0.2">
      <c r="B28" s="45" t="s">
        <v>134</v>
      </c>
      <c r="C28" s="45">
        <v>545</v>
      </c>
      <c r="D28" s="45" t="s">
        <v>650</v>
      </c>
      <c r="E28" s="45" t="s">
        <v>106</v>
      </c>
      <c r="F28" s="45" t="s">
        <v>651</v>
      </c>
      <c r="G28" s="45" t="s">
        <v>616</v>
      </c>
      <c r="H28" s="45">
        <v>60</v>
      </c>
      <c r="I28" s="45">
        <v>-0.28810000000000002</v>
      </c>
      <c r="J28" s="29">
        <v>-2.4509999999999999E-9</v>
      </c>
      <c r="K28" s="45" t="s">
        <v>1676</v>
      </c>
      <c r="L28" s="45" t="s">
        <v>65</v>
      </c>
      <c r="N28" s="45" t="s">
        <v>134</v>
      </c>
      <c r="O28" s="45">
        <v>545</v>
      </c>
      <c r="P28" s="45" t="s">
        <v>650</v>
      </c>
      <c r="Q28" s="45" t="s">
        <v>612</v>
      </c>
      <c r="R28" s="45" t="s">
        <v>651</v>
      </c>
      <c r="S28" s="45" t="s">
        <v>616</v>
      </c>
      <c r="T28" s="45">
        <v>10</v>
      </c>
      <c r="U28" s="45">
        <v>-0.2944</v>
      </c>
      <c r="V28" s="29">
        <v>-2.5049999999999999E-9</v>
      </c>
      <c r="W28" s="45" t="s">
        <v>1676</v>
      </c>
      <c r="X28" s="45" t="s">
        <v>65</v>
      </c>
    </row>
    <row r="29" spans="2:24" x14ac:dyDescent="0.2">
      <c r="B29" s="45" t="s">
        <v>134</v>
      </c>
      <c r="C29" s="45">
        <v>545</v>
      </c>
      <c r="D29" s="45" t="s">
        <v>650</v>
      </c>
      <c r="E29" s="45" t="s">
        <v>106</v>
      </c>
      <c r="F29" s="45" t="s">
        <v>652</v>
      </c>
      <c r="G29" s="45" t="s">
        <v>618</v>
      </c>
      <c r="H29" s="45">
        <v>60</v>
      </c>
      <c r="I29" s="45">
        <v>-33.729300000000002</v>
      </c>
      <c r="J29" s="29">
        <v>-2.8700000000000002E-7</v>
      </c>
      <c r="K29" s="45" t="s">
        <v>1676</v>
      </c>
      <c r="L29" s="45" t="s">
        <v>65</v>
      </c>
      <c r="N29" s="45" t="s">
        <v>134</v>
      </c>
      <c r="O29" s="45">
        <v>545</v>
      </c>
      <c r="P29" s="45" t="s">
        <v>650</v>
      </c>
      <c r="Q29" s="45" t="s">
        <v>612</v>
      </c>
      <c r="R29" s="45" t="s">
        <v>652</v>
      </c>
      <c r="S29" s="45" t="s">
        <v>618</v>
      </c>
      <c r="T29" s="45">
        <v>10</v>
      </c>
      <c r="U29" s="45">
        <v>-33.722799999999999</v>
      </c>
      <c r="V29" s="29">
        <v>-2.8690000000000001E-7</v>
      </c>
      <c r="W29" s="45" t="s">
        <v>1676</v>
      </c>
      <c r="X29" s="45" t="s">
        <v>65</v>
      </c>
    </row>
    <row r="30" spans="2:24" x14ac:dyDescent="0.2">
      <c r="B30" s="45" t="s">
        <v>134</v>
      </c>
      <c r="C30" s="45">
        <v>546</v>
      </c>
      <c r="D30" s="45" t="s">
        <v>650</v>
      </c>
      <c r="E30" s="45" t="s">
        <v>106</v>
      </c>
      <c r="F30" s="45" t="s">
        <v>653</v>
      </c>
      <c r="G30" s="45" t="s">
        <v>616</v>
      </c>
      <c r="H30" s="45">
        <v>60</v>
      </c>
      <c r="I30" s="45">
        <v>-1.9049</v>
      </c>
      <c r="J30" s="29">
        <v>-1.6449999999999998E-8</v>
      </c>
      <c r="K30" s="45" t="s">
        <v>1676</v>
      </c>
      <c r="L30" s="45" t="s">
        <v>65</v>
      </c>
      <c r="N30" s="45" t="s">
        <v>134</v>
      </c>
      <c r="O30" s="45">
        <v>546</v>
      </c>
      <c r="P30" s="45" t="s">
        <v>650</v>
      </c>
      <c r="Q30" s="45" t="s">
        <v>612</v>
      </c>
      <c r="R30" s="45" t="s">
        <v>653</v>
      </c>
      <c r="S30" s="45" t="s">
        <v>616</v>
      </c>
      <c r="T30" s="45">
        <v>10</v>
      </c>
      <c r="U30" s="45">
        <v>-1.9114</v>
      </c>
      <c r="V30" s="29">
        <v>-1.6499999999999999E-8</v>
      </c>
      <c r="W30" s="45" t="s">
        <v>1676</v>
      </c>
      <c r="X30" s="45" t="s">
        <v>65</v>
      </c>
    </row>
    <row r="31" spans="2:24" x14ac:dyDescent="0.2">
      <c r="B31" s="45" t="s">
        <v>134</v>
      </c>
      <c r="C31" s="45">
        <v>546</v>
      </c>
      <c r="D31" s="45" t="s">
        <v>650</v>
      </c>
      <c r="E31" s="45" t="s">
        <v>106</v>
      </c>
      <c r="F31" s="45" t="s">
        <v>654</v>
      </c>
      <c r="G31" s="45" t="s">
        <v>618</v>
      </c>
      <c r="H31" s="45">
        <v>60</v>
      </c>
      <c r="I31" s="45">
        <v>-33.733800000000002</v>
      </c>
      <c r="J31" s="29">
        <v>-2.9130000000000002E-7</v>
      </c>
      <c r="K31" s="45" t="s">
        <v>1676</v>
      </c>
      <c r="L31" s="45" t="s">
        <v>65</v>
      </c>
      <c r="N31" s="45" t="s">
        <v>134</v>
      </c>
      <c r="O31" s="45">
        <v>546</v>
      </c>
      <c r="P31" s="45" t="s">
        <v>650</v>
      </c>
      <c r="Q31" s="45" t="s">
        <v>612</v>
      </c>
      <c r="R31" s="45" t="s">
        <v>654</v>
      </c>
      <c r="S31" s="45" t="s">
        <v>618</v>
      </c>
      <c r="T31" s="45">
        <v>10</v>
      </c>
      <c r="U31" s="45">
        <v>-33.727400000000003</v>
      </c>
      <c r="V31" s="29">
        <v>-2.9120000000000001E-7</v>
      </c>
      <c r="W31" s="45" t="s">
        <v>1676</v>
      </c>
      <c r="X31" s="45" t="s">
        <v>65</v>
      </c>
    </row>
    <row r="32" spans="2:24" x14ac:dyDescent="0.2">
      <c r="B32" s="45" t="s">
        <v>134</v>
      </c>
      <c r="C32" s="45">
        <v>547</v>
      </c>
      <c r="D32" s="45" t="s">
        <v>650</v>
      </c>
      <c r="E32" s="45" t="s">
        <v>106</v>
      </c>
      <c r="F32" s="45" t="s">
        <v>655</v>
      </c>
      <c r="G32" s="45" t="s">
        <v>616</v>
      </c>
      <c r="H32" s="45">
        <v>60</v>
      </c>
      <c r="I32" s="45">
        <v>-1.7648999999999999</v>
      </c>
      <c r="J32" s="29">
        <v>-1.5020000000000001E-8</v>
      </c>
      <c r="K32" s="45" t="s">
        <v>1676</v>
      </c>
      <c r="L32" s="45" t="s">
        <v>65</v>
      </c>
      <c r="N32" s="45" t="s">
        <v>134</v>
      </c>
      <c r="O32" s="45">
        <v>547</v>
      </c>
      <c r="P32" s="45" t="s">
        <v>650</v>
      </c>
      <c r="Q32" s="45" t="s">
        <v>612</v>
      </c>
      <c r="R32" s="45" t="s">
        <v>655</v>
      </c>
      <c r="S32" s="45" t="s">
        <v>616</v>
      </c>
      <c r="T32" s="45">
        <v>10</v>
      </c>
      <c r="U32" s="45">
        <v>-1.7714000000000001</v>
      </c>
      <c r="V32" s="29">
        <v>-1.5069999999999999E-8</v>
      </c>
      <c r="W32" s="45" t="s">
        <v>1676</v>
      </c>
      <c r="X32" s="45" t="s">
        <v>65</v>
      </c>
    </row>
    <row r="33" spans="2:24" x14ac:dyDescent="0.2">
      <c r="B33" s="45" t="s">
        <v>134</v>
      </c>
      <c r="C33" s="45">
        <v>547</v>
      </c>
      <c r="D33" s="45" t="s">
        <v>650</v>
      </c>
      <c r="E33" s="45" t="s">
        <v>106</v>
      </c>
      <c r="F33" s="45" t="s">
        <v>656</v>
      </c>
      <c r="G33" s="45" t="s">
        <v>618</v>
      </c>
      <c r="H33" s="45">
        <v>60</v>
      </c>
      <c r="I33" s="45">
        <v>-31.601700000000001</v>
      </c>
      <c r="J33" s="29">
        <v>-2.6889999999999998E-7</v>
      </c>
      <c r="K33" s="45" t="s">
        <v>1676</v>
      </c>
      <c r="L33" s="45" t="s">
        <v>65</v>
      </c>
      <c r="N33" s="45" t="s">
        <v>134</v>
      </c>
      <c r="O33" s="45">
        <v>547</v>
      </c>
      <c r="P33" s="45" t="s">
        <v>650</v>
      </c>
      <c r="Q33" s="45" t="s">
        <v>612</v>
      </c>
      <c r="R33" s="45" t="s">
        <v>656</v>
      </c>
      <c r="S33" s="45" t="s">
        <v>618</v>
      </c>
      <c r="T33" s="45">
        <v>10</v>
      </c>
      <c r="U33" s="45">
        <v>-31.595400000000001</v>
      </c>
      <c r="V33" s="29">
        <v>-2.6880000000000002E-7</v>
      </c>
      <c r="W33" s="45" t="s">
        <v>1676</v>
      </c>
      <c r="X33" s="45" t="s">
        <v>65</v>
      </c>
    </row>
    <row r="34" spans="2:24" x14ac:dyDescent="0.2">
      <c r="B34" s="45" t="s">
        <v>134</v>
      </c>
      <c r="C34" s="45">
        <v>548</v>
      </c>
      <c r="D34" s="45" t="s">
        <v>657</v>
      </c>
      <c r="E34" s="45" t="s">
        <v>106</v>
      </c>
      <c r="F34" s="45" t="s">
        <v>658</v>
      </c>
      <c r="G34" s="45" t="s">
        <v>616</v>
      </c>
      <c r="H34" s="45">
        <v>60</v>
      </c>
      <c r="I34" s="45">
        <v>1.3467</v>
      </c>
      <c r="J34" s="29">
        <v>1.146E-8</v>
      </c>
      <c r="K34" s="45" t="s">
        <v>1676</v>
      </c>
      <c r="L34" s="45" t="s">
        <v>65</v>
      </c>
      <c r="N34" s="45" t="s">
        <v>134</v>
      </c>
      <c r="O34" s="45">
        <v>548</v>
      </c>
      <c r="P34" s="45" t="s">
        <v>657</v>
      </c>
      <c r="Q34" s="45" t="s">
        <v>612</v>
      </c>
      <c r="R34" s="45" t="s">
        <v>658</v>
      </c>
      <c r="S34" s="45" t="s">
        <v>616</v>
      </c>
      <c r="T34" s="45">
        <v>10</v>
      </c>
      <c r="U34" s="45">
        <v>1.3404</v>
      </c>
      <c r="V34" s="29">
        <v>1.14E-8</v>
      </c>
      <c r="W34" s="45" t="s">
        <v>1676</v>
      </c>
      <c r="X34" s="45" t="s">
        <v>65</v>
      </c>
    </row>
    <row r="35" spans="2:24" x14ac:dyDescent="0.2">
      <c r="B35" s="45" t="s">
        <v>134</v>
      </c>
      <c r="C35" s="45">
        <v>548</v>
      </c>
      <c r="D35" s="45" t="s">
        <v>657</v>
      </c>
      <c r="E35" s="45" t="s">
        <v>106</v>
      </c>
      <c r="F35" s="45" t="s">
        <v>659</v>
      </c>
      <c r="G35" s="45" t="s">
        <v>618</v>
      </c>
      <c r="H35" s="45">
        <v>60</v>
      </c>
      <c r="I35" s="45">
        <v>-34.940899999999999</v>
      </c>
      <c r="J35" s="29">
        <v>-2.973E-7</v>
      </c>
      <c r="K35" s="45" t="s">
        <v>1676</v>
      </c>
      <c r="L35" s="45" t="s">
        <v>65</v>
      </c>
      <c r="N35" s="45" t="s">
        <v>134</v>
      </c>
      <c r="O35" s="45">
        <v>548</v>
      </c>
      <c r="P35" s="45" t="s">
        <v>657</v>
      </c>
      <c r="Q35" s="45" t="s">
        <v>612</v>
      </c>
      <c r="R35" s="45" t="s">
        <v>659</v>
      </c>
      <c r="S35" s="45" t="s">
        <v>618</v>
      </c>
      <c r="T35" s="45">
        <v>10</v>
      </c>
      <c r="U35" s="45">
        <v>-34.934399999999997</v>
      </c>
      <c r="V35" s="29">
        <v>-2.9719999999999999E-7</v>
      </c>
      <c r="W35" s="45" t="s">
        <v>1676</v>
      </c>
      <c r="X35" s="45" t="s">
        <v>65</v>
      </c>
    </row>
    <row r="36" spans="2:24" x14ac:dyDescent="0.2">
      <c r="B36" s="45" t="s">
        <v>134</v>
      </c>
      <c r="C36" s="45">
        <v>522</v>
      </c>
      <c r="D36" s="45" t="s">
        <v>660</v>
      </c>
      <c r="E36" s="45" t="s">
        <v>106</v>
      </c>
      <c r="F36" s="45" t="s">
        <v>661</v>
      </c>
      <c r="G36" s="45" t="s">
        <v>616</v>
      </c>
      <c r="H36" s="45">
        <v>60</v>
      </c>
      <c r="I36" s="45">
        <v>-29.040400000000002</v>
      </c>
      <c r="J36" s="29">
        <v>-2.8309999999999999E-7</v>
      </c>
      <c r="K36" s="45" t="s">
        <v>1676</v>
      </c>
      <c r="L36" s="45" t="s">
        <v>65</v>
      </c>
      <c r="N36" s="45" t="s">
        <v>134</v>
      </c>
      <c r="O36" s="45">
        <v>522</v>
      </c>
      <c r="P36" s="45" t="s">
        <v>660</v>
      </c>
      <c r="Q36" s="45" t="s">
        <v>612</v>
      </c>
      <c r="R36" s="45" t="s">
        <v>661</v>
      </c>
      <c r="S36" s="45" t="s">
        <v>616</v>
      </c>
      <c r="T36" s="45">
        <v>10</v>
      </c>
      <c r="U36" s="45">
        <v>-29.0411</v>
      </c>
      <c r="V36" s="29">
        <v>-2.8309999999999999E-7</v>
      </c>
      <c r="W36" s="45" t="s">
        <v>1676</v>
      </c>
      <c r="X36" s="45" t="s">
        <v>65</v>
      </c>
    </row>
    <row r="37" spans="2:24" x14ac:dyDescent="0.2">
      <c r="B37" s="45" t="s">
        <v>134</v>
      </c>
      <c r="C37" s="45">
        <v>522</v>
      </c>
      <c r="D37" s="45" t="s">
        <v>660</v>
      </c>
      <c r="E37" s="45" t="s">
        <v>106</v>
      </c>
      <c r="F37" s="45" t="s">
        <v>662</v>
      </c>
      <c r="G37" s="45" t="s">
        <v>618</v>
      </c>
      <c r="H37" s="45">
        <v>60</v>
      </c>
      <c r="I37" s="45">
        <v>-29.0336</v>
      </c>
      <c r="J37" s="29">
        <v>-2.8299999999999998E-7</v>
      </c>
      <c r="K37" s="45" t="s">
        <v>1676</v>
      </c>
      <c r="L37" s="45" t="s">
        <v>65</v>
      </c>
      <c r="N37" s="45" t="s">
        <v>134</v>
      </c>
      <c r="O37" s="45">
        <v>522</v>
      </c>
      <c r="P37" s="45" t="s">
        <v>660</v>
      </c>
      <c r="Q37" s="45" t="s">
        <v>612</v>
      </c>
      <c r="R37" s="45" t="s">
        <v>662</v>
      </c>
      <c r="S37" s="45" t="s">
        <v>618</v>
      </c>
      <c r="T37" s="45">
        <v>10</v>
      </c>
      <c r="U37" s="45">
        <v>-29.034199999999998</v>
      </c>
      <c r="V37" s="29">
        <v>-2.8299999999999998E-7</v>
      </c>
      <c r="W37" s="45" t="s">
        <v>1676</v>
      </c>
      <c r="X37" s="45" t="s">
        <v>65</v>
      </c>
    </row>
    <row r="38" spans="2:24" x14ac:dyDescent="0.2">
      <c r="B38" s="45" t="s">
        <v>134</v>
      </c>
      <c r="C38" s="45">
        <v>525</v>
      </c>
      <c r="D38" s="45" t="s">
        <v>663</v>
      </c>
      <c r="E38" s="45" t="s">
        <v>106</v>
      </c>
      <c r="F38" s="45" t="s">
        <v>664</v>
      </c>
      <c r="G38" s="45" t="s">
        <v>616</v>
      </c>
      <c r="H38" s="45">
        <v>60</v>
      </c>
      <c r="I38" s="45">
        <v>-49.295400000000001</v>
      </c>
      <c r="J38" s="29">
        <v>-4.3019999999999997E-7</v>
      </c>
      <c r="K38" s="45" t="s">
        <v>1676</v>
      </c>
      <c r="L38" s="45" t="s">
        <v>65</v>
      </c>
      <c r="N38" s="45" t="s">
        <v>134</v>
      </c>
      <c r="O38" s="45">
        <v>525</v>
      </c>
      <c r="P38" s="45" t="s">
        <v>663</v>
      </c>
      <c r="Q38" s="45" t="s">
        <v>612</v>
      </c>
      <c r="R38" s="45" t="s">
        <v>664</v>
      </c>
      <c r="S38" s="45" t="s">
        <v>616</v>
      </c>
      <c r="T38" s="45">
        <v>10</v>
      </c>
      <c r="U38" s="45">
        <v>-49.295499999999997</v>
      </c>
      <c r="V38" s="29">
        <v>-4.3019999999999997E-7</v>
      </c>
      <c r="W38" s="45" t="s">
        <v>1676</v>
      </c>
      <c r="X38" s="45" t="s">
        <v>65</v>
      </c>
    </row>
    <row r="39" spans="2:24" x14ac:dyDescent="0.2">
      <c r="B39" s="45" t="s">
        <v>134</v>
      </c>
      <c r="C39" s="45">
        <v>525</v>
      </c>
      <c r="D39" s="45" t="s">
        <v>663</v>
      </c>
      <c r="E39" s="45" t="s">
        <v>106</v>
      </c>
      <c r="F39" s="45" t="s">
        <v>665</v>
      </c>
      <c r="G39" s="45" t="s">
        <v>618</v>
      </c>
      <c r="H39" s="45">
        <v>60</v>
      </c>
      <c r="I39" s="45">
        <v>-49.290199999999999</v>
      </c>
      <c r="J39" s="29">
        <v>-4.3019999999999997E-7</v>
      </c>
      <c r="K39" s="45" t="s">
        <v>1676</v>
      </c>
      <c r="L39" s="45" t="s">
        <v>65</v>
      </c>
      <c r="N39" s="45" t="s">
        <v>134</v>
      </c>
      <c r="O39" s="45">
        <v>525</v>
      </c>
      <c r="P39" s="45" t="s">
        <v>663</v>
      </c>
      <c r="Q39" s="45" t="s">
        <v>612</v>
      </c>
      <c r="R39" s="45" t="s">
        <v>665</v>
      </c>
      <c r="S39" s="45" t="s">
        <v>618</v>
      </c>
      <c r="T39" s="45">
        <v>10</v>
      </c>
      <c r="U39" s="45">
        <v>-49.290199999999999</v>
      </c>
      <c r="V39" s="29">
        <v>-4.3019999999999997E-7</v>
      </c>
      <c r="W39" s="45" t="s">
        <v>1676</v>
      </c>
      <c r="X39" s="45" t="s">
        <v>65</v>
      </c>
    </row>
    <row r="40" spans="2:24" x14ac:dyDescent="0.2">
      <c r="B40" s="45" t="s">
        <v>134</v>
      </c>
      <c r="C40" s="45">
        <v>528</v>
      </c>
      <c r="D40" s="45" t="s">
        <v>666</v>
      </c>
      <c r="E40" s="45" t="s">
        <v>106</v>
      </c>
      <c r="F40" s="45" t="s">
        <v>667</v>
      </c>
      <c r="G40" s="45" t="s">
        <v>616</v>
      </c>
      <c r="H40" s="45">
        <v>60</v>
      </c>
      <c r="I40" s="45">
        <v>-47.276200000000003</v>
      </c>
      <c r="J40" s="29">
        <v>-4.0499999999999999E-7</v>
      </c>
      <c r="K40" s="45" t="s">
        <v>1676</v>
      </c>
      <c r="L40" s="45" t="s">
        <v>65</v>
      </c>
      <c r="N40" s="45" t="s">
        <v>134</v>
      </c>
      <c r="O40" s="45">
        <v>528</v>
      </c>
      <c r="P40" s="45" t="s">
        <v>666</v>
      </c>
      <c r="Q40" s="45" t="s">
        <v>612</v>
      </c>
      <c r="R40" s="45" t="s">
        <v>667</v>
      </c>
      <c r="S40" s="45" t="s">
        <v>616</v>
      </c>
      <c r="T40" s="45">
        <v>10</v>
      </c>
      <c r="U40" s="45">
        <v>-47.276200000000003</v>
      </c>
      <c r="V40" s="29">
        <v>-4.0499999999999999E-7</v>
      </c>
      <c r="W40" s="45" t="s">
        <v>1676</v>
      </c>
      <c r="X40" s="45" t="s">
        <v>65</v>
      </c>
    </row>
    <row r="41" spans="2:24" x14ac:dyDescent="0.2">
      <c r="B41" s="45" t="s">
        <v>134</v>
      </c>
      <c r="C41" s="45">
        <v>528</v>
      </c>
      <c r="D41" s="45" t="s">
        <v>666</v>
      </c>
      <c r="E41" s="45" t="s">
        <v>106</v>
      </c>
      <c r="F41" s="45" t="s">
        <v>668</v>
      </c>
      <c r="G41" s="45" t="s">
        <v>618</v>
      </c>
      <c r="H41" s="45">
        <v>60</v>
      </c>
      <c r="I41" s="45">
        <v>-47.273600000000002</v>
      </c>
      <c r="J41" s="29">
        <v>-4.0489999999999998E-7</v>
      </c>
      <c r="K41" s="45" t="s">
        <v>1676</v>
      </c>
      <c r="L41" s="45" t="s">
        <v>65</v>
      </c>
      <c r="N41" s="45" t="s">
        <v>134</v>
      </c>
      <c r="O41" s="45">
        <v>528</v>
      </c>
      <c r="P41" s="45" t="s">
        <v>666</v>
      </c>
      <c r="Q41" s="45" t="s">
        <v>612</v>
      </c>
      <c r="R41" s="45" t="s">
        <v>668</v>
      </c>
      <c r="S41" s="45" t="s">
        <v>618</v>
      </c>
      <c r="T41" s="45">
        <v>10</v>
      </c>
      <c r="U41" s="45">
        <v>-47.273499999999999</v>
      </c>
      <c r="V41" s="29">
        <v>-4.0489999999999998E-7</v>
      </c>
      <c r="W41" s="45" t="s">
        <v>1676</v>
      </c>
      <c r="X41" s="45" t="s">
        <v>65</v>
      </c>
    </row>
    <row r="42" spans="2:24" x14ac:dyDescent="0.2">
      <c r="B42" s="45" t="s">
        <v>134</v>
      </c>
      <c r="C42" s="45">
        <v>531</v>
      </c>
      <c r="D42" s="45" t="s">
        <v>669</v>
      </c>
      <c r="E42" s="45" t="s">
        <v>106</v>
      </c>
      <c r="F42" s="45" t="s">
        <v>670</v>
      </c>
      <c r="G42" s="45" t="s">
        <v>616</v>
      </c>
      <c r="H42" s="45">
        <v>60</v>
      </c>
      <c r="I42" s="45">
        <v>-47.275599999999997</v>
      </c>
      <c r="J42" s="29">
        <v>-4.0489999999999998E-7</v>
      </c>
      <c r="K42" s="45" t="s">
        <v>1676</v>
      </c>
      <c r="L42" s="45" t="s">
        <v>65</v>
      </c>
      <c r="N42" s="45" t="s">
        <v>134</v>
      </c>
      <c r="O42" s="45">
        <v>531</v>
      </c>
      <c r="P42" s="45" t="s">
        <v>669</v>
      </c>
      <c r="Q42" s="45" t="s">
        <v>612</v>
      </c>
      <c r="R42" s="45" t="s">
        <v>670</v>
      </c>
      <c r="S42" s="45" t="s">
        <v>616</v>
      </c>
      <c r="T42" s="45">
        <v>10</v>
      </c>
      <c r="U42" s="45">
        <v>-47.275700000000001</v>
      </c>
      <c r="V42" s="29">
        <v>-4.0489999999999998E-7</v>
      </c>
      <c r="W42" s="45" t="s">
        <v>1676</v>
      </c>
      <c r="X42" s="45" t="s">
        <v>65</v>
      </c>
    </row>
    <row r="43" spans="2:24" x14ac:dyDescent="0.2">
      <c r="B43" s="45" t="s">
        <v>134</v>
      </c>
      <c r="C43" s="45">
        <v>531</v>
      </c>
      <c r="D43" s="45" t="s">
        <v>669</v>
      </c>
      <c r="E43" s="45" t="s">
        <v>106</v>
      </c>
      <c r="F43" s="45" t="s">
        <v>671</v>
      </c>
      <c r="G43" s="45" t="s">
        <v>618</v>
      </c>
      <c r="H43" s="45">
        <v>60</v>
      </c>
      <c r="I43" s="45">
        <v>-47.275799999999997</v>
      </c>
      <c r="J43" s="29">
        <v>-4.0489999999999998E-7</v>
      </c>
      <c r="K43" s="45" t="s">
        <v>1676</v>
      </c>
      <c r="L43" s="45" t="s">
        <v>65</v>
      </c>
      <c r="N43" s="45" t="s">
        <v>134</v>
      </c>
      <c r="O43" s="45">
        <v>531</v>
      </c>
      <c r="P43" s="45" t="s">
        <v>669</v>
      </c>
      <c r="Q43" s="45" t="s">
        <v>612</v>
      </c>
      <c r="R43" s="45" t="s">
        <v>671</v>
      </c>
      <c r="S43" s="45" t="s">
        <v>618</v>
      </c>
      <c r="T43" s="45">
        <v>10</v>
      </c>
      <c r="U43" s="45">
        <v>-47.275799999999997</v>
      </c>
      <c r="V43" s="29">
        <v>-4.0489999999999998E-7</v>
      </c>
      <c r="W43" s="45" t="s">
        <v>1676</v>
      </c>
      <c r="X43" s="45" t="s">
        <v>65</v>
      </c>
    </row>
    <row r="44" spans="2:24" x14ac:dyDescent="0.2">
      <c r="B44" s="45" t="s">
        <v>134</v>
      </c>
      <c r="C44" s="45">
        <v>534</v>
      </c>
      <c r="D44" s="45" t="s">
        <v>672</v>
      </c>
      <c r="E44" s="45" t="s">
        <v>106</v>
      </c>
      <c r="F44" s="45" t="s">
        <v>673</v>
      </c>
      <c r="G44" s="45" t="s">
        <v>616</v>
      </c>
      <c r="H44" s="45">
        <v>60</v>
      </c>
      <c r="I44" s="45">
        <v>-49.562800000000003</v>
      </c>
      <c r="J44" s="29">
        <v>-4.3249999999999999E-7</v>
      </c>
      <c r="K44" s="45" t="s">
        <v>1676</v>
      </c>
      <c r="L44" s="45" t="s">
        <v>65</v>
      </c>
      <c r="N44" s="45" t="s">
        <v>134</v>
      </c>
      <c r="O44" s="45">
        <v>534</v>
      </c>
      <c r="P44" s="45" t="s">
        <v>672</v>
      </c>
      <c r="Q44" s="45" t="s">
        <v>612</v>
      </c>
      <c r="R44" s="45" t="s">
        <v>673</v>
      </c>
      <c r="S44" s="45" t="s">
        <v>616</v>
      </c>
      <c r="T44" s="45">
        <v>10</v>
      </c>
      <c r="U44" s="45">
        <v>-49.562899999999999</v>
      </c>
      <c r="V44" s="29">
        <v>-4.3249999999999999E-7</v>
      </c>
      <c r="W44" s="45" t="s">
        <v>1676</v>
      </c>
      <c r="X44" s="45" t="s">
        <v>65</v>
      </c>
    </row>
    <row r="45" spans="2:24" x14ac:dyDescent="0.2">
      <c r="B45" s="45" t="s">
        <v>134</v>
      </c>
      <c r="C45" s="45">
        <v>534</v>
      </c>
      <c r="D45" s="45" t="s">
        <v>672</v>
      </c>
      <c r="E45" s="45" t="s">
        <v>106</v>
      </c>
      <c r="F45" s="45" t="s">
        <v>674</v>
      </c>
      <c r="G45" s="45" t="s">
        <v>618</v>
      </c>
      <c r="H45" s="45">
        <v>60</v>
      </c>
      <c r="I45" s="45">
        <v>-49.579099999999997</v>
      </c>
      <c r="J45" s="29">
        <v>-4.327E-7</v>
      </c>
      <c r="K45" s="45" t="s">
        <v>1676</v>
      </c>
      <c r="L45" s="45" t="s">
        <v>65</v>
      </c>
      <c r="N45" s="45" t="s">
        <v>134</v>
      </c>
      <c r="O45" s="45">
        <v>534</v>
      </c>
      <c r="P45" s="45" t="s">
        <v>672</v>
      </c>
      <c r="Q45" s="45" t="s">
        <v>612</v>
      </c>
      <c r="R45" s="45" t="s">
        <v>674</v>
      </c>
      <c r="S45" s="45" t="s">
        <v>618</v>
      </c>
      <c r="T45" s="45">
        <v>10</v>
      </c>
      <c r="U45" s="45">
        <v>-49.579000000000001</v>
      </c>
      <c r="V45" s="29">
        <v>-4.327E-7</v>
      </c>
      <c r="W45" s="45" t="s">
        <v>1676</v>
      </c>
      <c r="X45" s="45" t="s">
        <v>65</v>
      </c>
    </row>
    <row r="46" spans="2:24" x14ac:dyDescent="0.2">
      <c r="B46" s="45" t="s">
        <v>134</v>
      </c>
      <c r="C46" s="45">
        <v>537</v>
      </c>
      <c r="D46" s="45" t="s">
        <v>675</v>
      </c>
      <c r="E46" s="45" t="s">
        <v>106</v>
      </c>
      <c r="F46" s="45" t="s">
        <v>676</v>
      </c>
      <c r="G46" s="45" t="s">
        <v>616</v>
      </c>
      <c r="H46" s="45">
        <v>60</v>
      </c>
      <c r="I46" s="45">
        <v>-32.167499999999997</v>
      </c>
      <c r="J46" s="29">
        <v>-3.1349999999999999E-7</v>
      </c>
      <c r="K46" s="45" t="s">
        <v>1676</v>
      </c>
      <c r="L46" s="45" t="s">
        <v>65</v>
      </c>
      <c r="N46" s="45" t="s">
        <v>134</v>
      </c>
      <c r="O46" s="45">
        <v>537</v>
      </c>
      <c r="P46" s="45" t="s">
        <v>675</v>
      </c>
      <c r="Q46" s="45" t="s">
        <v>612</v>
      </c>
      <c r="R46" s="45" t="s">
        <v>676</v>
      </c>
      <c r="S46" s="45" t="s">
        <v>616</v>
      </c>
      <c r="T46" s="45">
        <v>10</v>
      </c>
      <c r="U46" s="45">
        <v>-32.166899999999998</v>
      </c>
      <c r="V46" s="29">
        <v>-3.1349999999999999E-7</v>
      </c>
      <c r="W46" s="45" t="s">
        <v>1676</v>
      </c>
      <c r="X46" s="45" t="s">
        <v>65</v>
      </c>
    </row>
    <row r="47" spans="2:24" x14ac:dyDescent="0.2">
      <c r="B47" s="45" t="s">
        <v>134</v>
      </c>
      <c r="C47" s="45">
        <v>537</v>
      </c>
      <c r="D47" s="45" t="s">
        <v>675</v>
      </c>
      <c r="E47" s="45" t="s">
        <v>106</v>
      </c>
      <c r="F47" s="45" t="s">
        <v>677</v>
      </c>
      <c r="G47" s="45" t="s">
        <v>618</v>
      </c>
      <c r="H47" s="45">
        <v>60</v>
      </c>
      <c r="I47" s="45">
        <v>-32.184600000000003</v>
      </c>
      <c r="J47" s="29">
        <v>-3.1370000000000001E-7</v>
      </c>
      <c r="K47" s="45" t="s">
        <v>1676</v>
      </c>
      <c r="L47" s="45" t="s">
        <v>65</v>
      </c>
      <c r="N47" s="45" t="s">
        <v>134</v>
      </c>
      <c r="O47" s="45">
        <v>537</v>
      </c>
      <c r="P47" s="45" t="s">
        <v>675</v>
      </c>
      <c r="Q47" s="45" t="s">
        <v>612</v>
      </c>
      <c r="R47" s="45" t="s">
        <v>677</v>
      </c>
      <c r="S47" s="45" t="s">
        <v>618</v>
      </c>
      <c r="T47" s="45">
        <v>10</v>
      </c>
      <c r="U47" s="45">
        <v>-32.183900000000001</v>
      </c>
      <c r="V47" s="29">
        <v>-3.1370000000000001E-7</v>
      </c>
      <c r="W47" s="45" t="s">
        <v>1676</v>
      </c>
      <c r="X47" s="45" t="s">
        <v>65</v>
      </c>
    </row>
    <row r="48" spans="2:24" x14ac:dyDescent="0.2">
      <c r="B48" s="45" t="s">
        <v>134</v>
      </c>
      <c r="C48" s="45">
        <v>549</v>
      </c>
      <c r="D48" s="45" t="s">
        <v>678</v>
      </c>
      <c r="E48" s="45" t="s">
        <v>106</v>
      </c>
      <c r="F48" s="45" t="s">
        <v>679</v>
      </c>
      <c r="G48" s="45" t="s">
        <v>616</v>
      </c>
      <c r="H48" s="45">
        <v>60</v>
      </c>
      <c r="I48" s="45">
        <v>-4.0297999999999998</v>
      </c>
      <c r="J48" s="29">
        <v>-3.4289999999999998E-8</v>
      </c>
      <c r="K48" s="45" t="s">
        <v>1676</v>
      </c>
      <c r="L48" s="45" t="s">
        <v>65</v>
      </c>
      <c r="N48" s="45" t="s">
        <v>134</v>
      </c>
      <c r="O48" s="45">
        <v>549</v>
      </c>
      <c r="P48" s="45" t="s">
        <v>678</v>
      </c>
      <c r="Q48" s="45" t="s">
        <v>612</v>
      </c>
      <c r="R48" s="45" t="s">
        <v>679</v>
      </c>
      <c r="S48" s="45" t="s">
        <v>616</v>
      </c>
      <c r="T48" s="45">
        <v>10</v>
      </c>
      <c r="U48" s="45">
        <v>-4.0362999999999998</v>
      </c>
      <c r="V48" s="29">
        <v>-3.4340000000000002E-8</v>
      </c>
      <c r="W48" s="45" t="s">
        <v>1676</v>
      </c>
      <c r="X48" s="45" t="s">
        <v>65</v>
      </c>
    </row>
    <row r="49" spans="2:24" x14ac:dyDescent="0.2">
      <c r="B49" s="45" t="s">
        <v>134</v>
      </c>
      <c r="C49" s="45">
        <v>549</v>
      </c>
      <c r="D49" s="45" t="s">
        <v>678</v>
      </c>
      <c r="E49" s="45" t="s">
        <v>106</v>
      </c>
      <c r="F49" s="45" t="s">
        <v>680</v>
      </c>
      <c r="G49" s="45" t="s">
        <v>618</v>
      </c>
      <c r="H49" s="45">
        <v>60</v>
      </c>
      <c r="I49" s="45">
        <v>-28.682400000000001</v>
      </c>
      <c r="J49" s="29">
        <v>-2.4400000000000001E-7</v>
      </c>
      <c r="K49" s="45" t="s">
        <v>1676</v>
      </c>
      <c r="L49" s="45" t="s">
        <v>65</v>
      </c>
      <c r="N49" s="45" t="s">
        <v>134</v>
      </c>
      <c r="O49" s="45">
        <v>549</v>
      </c>
      <c r="P49" s="45" t="s">
        <v>678</v>
      </c>
      <c r="Q49" s="45" t="s">
        <v>612</v>
      </c>
      <c r="R49" s="45" t="s">
        <v>680</v>
      </c>
      <c r="S49" s="45" t="s">
        <v>618</v>
      </c>
      <c r="T49" s="45">
        <v>10</v>
      </c>
      <c r="U49" s="45">
        <v>-28.676100000000002</v>
      </c>
      <c r="V49" s="29">
        <v>-2.4400000000000001E-7</v>
      </c>
      <c r="W49" s="45" t="s">
        <v>1676</v>
      </c>
      <c r="X49" s="45" t="s">
        <v>65</v>
      </c>
    </row>
    <row r="50" spans="2:24" x14ac:dyDescent="0.2">
      <c r="B50" s="45" t="s">
        <v>134</v>
      </c>
      <c r="C50" s="45">
        <v>550</v>
      </c>
      <c r="D50" s="45" t="s">
        <v>681</v>
      </c>
      <c r="E50" s="45" t="s">
        <v>106</v>
      </c>
      <c r="F50" s="45" t="s">
        <v>682</v>
      </c>
      <c r="G50" s="45" t="s">
        <v>616</v>
      </c>
      <c r="H50" s="45">
        <v>60</v>
      </c>
      <c r="I50" s="45">
        <v>-0.28970000000000001</v>
      </c>
      <c r="J50" s="29">
        <v>-2.4650000000000001E-9</v>
      </c>
      <c r="K50" s="45" t="s">
        <v>1676</v>
      </c>
      <c r="L50" s="45" t="s">
        <v>65</v>
      </c>
      <c r="N50" s="45" t="s">
        <v>134</v>
      </c>
      <c r="O50" s="45">
        <v>550</v>
      </c>
      <c r="P50" s="45" t="s">
        <v>681</v>
      </c>
      <c r="Q50" s="45" t="s">
        <v>612</v>
      </c>
      <c r="R50" s="45" t="s">
        <v>682</v>
      </c>
      <c r="S50" s="45" t="s">
        <v>616</v>
      </c>
      <c r="T50" s="45">
        <v>10</v>
      </c>
      <c r="U50" s="45">
        <v>-0.29609999999999997</v>
      </c>
      <c r="V50" s="29">
        <v>-2.5190000000000001E-9</v>
      </c>
      <c r="W50" s="45" t="s">
        <v>1676</v>
      </c>
      <c r="X50" s="45" t="s">
        <v>65</v>
      </c>
    </row>
    <row r="51" spans="2:24" x14ac:dyDescent="0.2">
      <c r="B51" s="45" t="s">
        <v>134</v>
      </c>
      <c r="C51" s="45">
        <v>550</v>
      </c>
      <c r="D51" s="45" t="s">
        <v>681</v>
      </c>
      <c r="E51" s="45" t="s">
        <v>106</v>
      </c>
      <c r="F51" s="45" t="s">
        <v>683</v>
      </c>
      <c r="G51" s="45" t="s">
        <v>618</v>
      </c>
      <c r="H51" s="45">
        <v>60</v>
      </c>
      <c r="I51" s="45">
        <v>-33.727600000000002</v>
      </c>
      <c r="J51" s="29">
        <v>-2.8700000000000002E-7</v>
      </c>
      <c r="K51" s="45" t="s">
        <v>1676</v>
      </c>
      <c r="L51" s="45" t="s">
        <v>65</v>
      </c>
      <c r="N51" s="45" t="s">
        <v>134</v>
      </c>
      <c r="O51" s="45">
        <v>550</v>
      </c>
      <c r="P51" s="45" t="s">
        <v>681</v>
      </c>
      <c r="Q51" s="45" t="s">
        <v>612</v>
      </c>
      <c r="R51" s="45" t="s">
        <v>683</v>
      </c>
      <c r="S51" s="45" t="s">
        <v>618</v>
      </c>
      <c r="T51" s="45">
        <v>10</v>
      </c>
      <c r="U51" s="45">
        <v>-33.7211</v>
      </c>
      <c r="V51" s="29">
        <v>-2.8690000000000001E-7</v>
      </c>
      <c r="W51" s="45" t="s">
        <v>1676</v>
      </c>
      <c r="X51" s="45" t="s">
        <v>65</v>
      </c>
    </row>
    <row r="52" spans="2:24" x14ac:dyDescent="0.2">
      <c r="B52" s="45" t="s">
        <v>134</v>
      </c>
      <c r="C52" s="45">
        <v>551</v>
      </c>
      <c r="D52" s="45" t="s">
        <v>681</v>
      </c>
      <c r="E52" s="45" t="s">
        <v>106</v>
      </c>
      <c r="F52" s="45" t="s">
        <v>684</v>
      </c>
      <c r="G52" s="45" t="s">
        <v>616</v>
      </c>
      <c r="H52" s="45">
        <v>60</v>
      </c>
      <c r="I52" s="45">
        <v>-1.9064000000000001</v>
      </c>
      <c r="J52" s="29">
        <v>-1.646E-8</v>
      </c>
      <c r="K52" s="45" t="s">
        <v>1676</v>
      </c>
      <c r="L52" s="45" t="s">
        <v>65</v>
      </c>
      <c r="N52" s="45" t="s">
        <v>134</v>
      </c>
      <c r="O52" s="45">
        <v>551</v>
      </c>
      <c r="P52" s="45" t="s">
        <v>681</v>
      </c>
      <c r="Q52" s="45" t="s">
        <v>612</v>
      </c>
      <c r="R52" s="45" t="s">
        <v>684</v>
      </c>
      <c r="S52" s="45" t="s">
        <v>616</v>
      </c>
      <c r="T52" s="45">
        <v>10</v>
      </c>
      <c r="U52" s="45">
        <v>-1.9129</v>
      </c>
      <c r="V52" s="29">
        <v>-1.6519999999999998E-8</v>
      </c>
      <c r="W52" s="45" t="s">
        <v>1676</v>
      </c>
      <c r="X52" s="45" t="s">
        <v>65</v>
      </c>
    </row>
    <row r="53" spans="2:24" x14ac:dyDescent="0.2">
      <c r="B53" s="45" t="s">
        <v>134</v>
      </c>
      <c r="C53" s="45">
        <v>551</v>
      </c>
      <c r="D53" s="45" t="s">
        <v>681</v>
      </c>
      <c r="E53" s="45" t="s">
        <v>106</v>
      </c>
      <c r="F53" s="45" t="s">
        <v>685</v>
      </c>
      <c r="G53" s="45" t="s">
        <v>618</v>
      </c>
      <c r="H53" s="45">
        <v>60</v>
      </c>
      <c r="I53" s="45">
        <v>-33.732300000000002</v>
      </c>
      <c r="J53" s="29">
        <v>-2.9130000000000002E-7</v>
      </c>
      <c r="K53" s="45" t="s">
        <v>1676</v>
      </c>
      <c r="L53" s="45" t="s">
        <v>65</v>
      </c>
      <c r="N53" s="45" t="s">
        <v>134</v>
      </c>
      <c r="O53" s="45">
        <v>551</v>
      </c>
      <c r="P53" s="45" t="s">
        <v>681</v>
      </c>
      <c r="Q53" s="45" t="s">
        <v>612</v>
      </c>
      <c r="R53" s="45" t="s">
        <v>685</v>
      </c>
      <c r="S53" s="45" t="s">
        <v>618</v>
      </c>
      <c r="T53" s="45">
        <v>10</v>
      </c>
      <c r="U53" s="45">
        <v>-33.7258</v>
      </c>
      <c r="V53" s="29">
        <v>-2.9120000000000001E-7</v>
      </c>
      <c r="W53" s="45" t="s">
        <v>1676</v>
      </c>
      <c r="X53" s="45" t="s">
        <v>65</v>
      </c>
    </row>
    <row r="54" spans="2:24" x14ac:dyDescent="0.2">
      <c r="B54" s="45" t="s">
        <v>134</v>
      </c>
      <c r="C54" s="45">
        <v>552</v>
      </c>
      <c r="D54" s="45" t="s">
        <v>681</v>
      </c>
      <c r="E54" s="45" t="s">
        <v>106</v>
      </c>
      <c r="F54" s="45" t="s">
        <v>686</v>
      </c>
      <c r="G54" s="45" t="s">
        <v>616</v>
      </c>
      <c r="H54" s="45">
        <v>60</v>
      </c>
      <c r="I54" s="45">
        <v>-1.7579</v>
      </c>
      <c r="J54" s="29">
        <v>-1.496E-8</v>
      </c>
      <c r="K54" s="45" t="s">
        <v>1676</v>
      </c>
      <c r="L54" s="45" t="s">
        <v>65</v>
      </c>
      <c r="N54" s="45" t="s">
        <v>134</v>
      </c>
      <c r="O54" s="45">
        <v>552</v>
      </c>
      <c r="P54" s="45" t="s">
        <v>681</v>
      </c>
      <c r="Q54" s="45" t="s">
        <v>612</v>
      </c>
      <c r="R54" s="45" t="s">
        <v>686</v>
      </c>
      <c r="S54" s="45" t="s">
        <v>616</v>
      </c>
      <c r="T54" s="45">
        <v>10</v>
      </c>
      <c r="U54" s="45">
        <v>-1.7644</v>
      </c>
      <c r="V54" s="29">
        <v>-1.501E-8</v>
      </c>
      <c r="W54" s="45" t="s">
        <v>1676</v>
      </c>
      <c r="X54" s="45" t="s">
        <v>65</v>
      </c>
    </row>
    <row r="55" spans="2:24" x14ac:dyDescent="0.2">
      <c r="B55" s="45" t="s">
        <v>134</v>
      </c>
      <c r="C55" s="45">
        <v>552</v>
      </c>
      <c r="D55" s="45" t="s">
        <v>681</v>
      </c>
      <c r="E55" s="45" t="s">
        <v>106</v>
      </c>
      <c r="F55" s="45" t="s">
        <v>687</v>
      </c>
      <c r="G55" s="45" t="s">
        <v>618</v>
      </c>
      <c r="H55" s="45">
        <v>60</v>
      </c>
      <c r="I55" s="45">
        <v>-31.608699999999999</v>
      </c>
      <c r="J55" s="29">
        <v>-2.6889999999999998E-7</v>
      </c>
      <c r="K55" s="45" t="s">
        <v>1676</v>
      </c>
      <c r="L55" s="45" t="s">
        <v>65</v>
      </c>
      <c r="N55" s="45" t="s">
        <v>134</v>
      </c>
      <c r="O55" s="45">
        <v>552</v>
      </c>
      <c r="P55" s="45" t="s">
        <v>681</v>
      </c>
      <c r="Q55" s="45" t="s">
        <v>612</v>
      </c>
      <c r="R55" s="45" t="s">
        <v>687</v>
      </c>
      <c r="S55" s="45" t="s">
        <v>618</v>
      </c>
      <c r="T55" s="45">
        <v>10</v>
      </c>
      <c r="U55" s="45">
        <v>-31.602399999999999</v>
      </c>
      <c r="V55" s="29">
        <v>-2.6889999999999998E-7</v>
      </c>
      <c r="W55" s="45" t="s">
        <v>1676</v>
      </c>
      <c r="X55" s="45" t="s">
        <v>65</v>
      </c>
    </row>
    <row r="56" spans="2:24" x14ac:dyDescent="0.2">
      <c r="B56" s="45" t="s">
        <v>134</v>
      </c>
      <c r="C56" s="45">
        <v>553</v>
      </c>
      <c r="D56" s="45" t="s">
        <v>688</v>
      </c>
      <c r="E56" s="45" t="s">
        <v>106</v>
      </c>
      <c r="F56" s="45" t="s">
        <v>689</v>
      </c>
      <c r="G56" s="45" t="s">
        <v>616</v>
      </c>
      <c r="H56" s="45">
        <v>60</v>
      </c>
      <c r="I56" s="45">
        <v>1.3452999999999999</v>
      </c>
      <c r="J56" s="29">
        <v>1.145E-8</v>
      </c>
      <c r="K56" s="45" t="s">
        <v>1676</v>
      </c>
      <c r="L56" s="45" t="s">
        <v>65</v>
      </c>
      <c r="N56" s="45" t="s">
        <v>134</v>
      </c>
      <c r="O56" s="45">
        <v>553</v>
      </c>
      <c r="P56" s="45" t="s">
        <v>688</v>
      </c>
      <c r="Q56" s="45" t="s">
        <v>612</v>
      </c>
      <c r="R56" s="45" t="s">
        <v>689</v>
      </c>
      <c r="S56" s="45" t="s">
        <v>616</v>
      </c>
      <c r="T56" s="45">
        <v>10</v>
      </c>
      <c r="U56" s="45">
        <v>1.339</v>
      </c>
      <c r="V56" s="29">
        <v>1.139E-8</v>
      </c>
      <c r="W56" s="45" t="s">
        <v>1676</v>
      </c>
      <c r="X56" s="45" t="s">
        <v>65</v>
      </c>
    </row>
    <row r="57" spans="2:24" x14ac:dyDescent="0.2">
      <c r="B57" s="45" t="s">
        <v>134</v>
      </c>
      <c r="C57" s="45">
        <v>553</v>
      </c>
      <c r="D57" s="45" t="s">
        <v>688</v>
      </c>
      <c r="E57" s="45" t="s">
        <v>106</v>
      </c>
      <c r="F57" s="45" t="s">
        <v>690</v>
      </c>
      <c r="G57" s="45" t="s">
        <v>618</v>
      </c>
      <c r="H57" s="45">
        <v>60</v>
      </c>
      <c r="I57" s="45">
        <v>-34.939900000000002</v>
      </c>
      <c r="J57" s="29">
        <v>-2.973E-7</v>
      </c>
      <c r="K57" s="45" t="s">
        <v>1676</v>
      </c>
      <c r="L57" s="45" t="s">
        <v>65</v>
      </c>
      <c r="N57" s="45" t="s">
        <v>134</v>
      </c>
      <c r="O57" s="45">
        <v>553</v>
      </c>
      <c r="P57" s="45" t="s">
        <v>688</v>
      </c>
      <c r="Q57" s="45" t="s">
        <v>612</v>
      </c>
      <c r="R57" s="45" t="s">
        <v>690</v>
      </c>
      <c r="S57" s="45" t="s">
        <v>618</v>
      </c>
      <c r="T57" s="45">
        <v>10</v>
      </c>
      <c r="U57" s="45">
        <v>-34.933399999999999</v>
      </c>
      <c r="V57" s="29">
        <v>-2.9719999999999999E-7</v>
      </c>
      <c r="W57" s="45" t="s">
        <v>1676</v>
      </c>
      <c r="X57" s="45" t="s">
        <v>65</v>
      </c>
    </row>
    <row r="58" spans="2:24" x14ac:dyDescent="0.2">
      <c r="B58" s="45" t="s">
        <v>134</v>
      </c>
      <c r="C58" s="45">
        <v>523</v>
      </c>
      <c r="D58" s="45" t="s">
        <v>691</v>
      </c>
      <c r="E58" s="45" t="s">
        <v>106</v>
      </c>
      <c r="F58" s="45" t="s">
        <v>692</v>
      </c>
      <c r="G58" s="45" t="s">
        <v>616</v>
      </c>
      <c r="H58" s="45">
        <v>60</v>
      </c>
      <c r="I58" s="45">
        <v>-28.383700000000001</v>
      </c>
      <c r="J58" s="29">
        <v>-2.7930000000000002E-7</v>
      </c>
      <c r="K58" s="45" t="s">
        <v>1676</v>
      </c>
      <c r="L58" s="45" t="s">
        <v>65</v>
      </c>
      <c r="N58" s="45" t="s">
        <v>134</v>
      </c>
      <c r="O58" s="45">
        <v>523</v>
      </c>
      <c r="P58" s="45" t="s">
        <v>691</v>
      </c>
      <c r="Q58" s="45" t="s">
        <v>612</v>
      </c>
      <c r="R58" s="45" t="s">
        <v>692</v>
      </c>
      <c r="S58" s="45" t="s">
        <v>616</v>
      </c>
      <c r="T58" s="45">
        <v>10</v>
      </c>
      <c r="U58" s="45">
        <v>-28.384399999999999</v>
      </c>
      <c r="V58" s="29">
        <v>-2.7930000000000002E-7</v>
      </c>
      <c r="W58" s="45" t="s">
        <v>1676</v>
      </c>
      <c r="X58" s="45" t="s">
        <v>65</v>
      </c>
    </row>
    <row r="59" spans="2:24" x14ac:dyDescent="0.2">
      <c r="B59" s="45" t="s">
        <v>134</v>
      </c>
      <c r="C59" s="45">
        <v>523</v>
      </c>
      <c r="D59" s="45" t="s">
        <v>691</v>
      </c>
      <c r="E59" s="45" t="s">
        <v>106</v>
      </c>
      <c r="F59" s="45" t="s">
        <v>693</v>
      </c>
      <c r="G59" s="45" t="s">
        <v>618</v>
      </c>
      <c r="H59" s="45">
        <v>60</v>
      </c>
      <c r="I59" s="45">
        <v>-31.3125</v>
      </c>
      <c r="J59" s="29">
        <v>-3.0810000000000001E-7</v>
      </c>
      <c r="K59" s="45" t="s">
        <v>1676</v>
      </c>
      <c r="L59" s="45" t="s">
        <v>65</v>
      </c>
      <c r="N59" s="45" t="s">
        <v>134</v>
      </c>
      <c r="O59" s="45">
        <v>523</v>
      </c>
      <c r="P59" s="45" t="s">
        <v>691</v>
      </c>
      <c r="Q59" s="45" t="s">
        <v>612</v>
      </c>
      <c r="R59" s="45" t="s">
        <v>693</v>
      </c>
      <c r="S59" s="45" t="s">
        <v>618</v>
      </c>
      <c r="T59" s="45">
        <v>10</v>
      </c>
      <c r="U59" s="45">
        <v>-31.313099999999999</v>
      </c>
      <c r="V59" s="29">
        <v>-3.0810000000000001E-7</v>
      </c>
      <c r="W59" s="45" t="s">
        <v>1676</v>
      </c>
      <c r="X59" s="45" t="s">
        <v>65</v>
      </c>
    </row>
    <row r="60" spans="2:24" x14ac:dyDescent="0.2">
      <c r="B60" s="45" t="s">
        <v>134</v>
      </c>
      <c r="C60" s="45">
        <v>526</v>
      </c>
      <c r="D60" s="45" t="s">
        <v>694</v>
      </c>
      <c r="E60" s="45" t="s">
        <v>106</v>
      </c>
      <c r="F60" s="45" t="s">
        <v>695</v>
      </c>
      <c r="G60" s="45" t="s">
        <v>616</v>
      </c>
      <c r="H60" s="45">
        <v>60</v>
      </c>
      <c r="I60" s="45">
        <v>-47.7117</v>
      </c>
      <c r="J60" s="29">
        <v>-4.1250000000000002E-7</v>
      </c>
      <c r="K60" s="45" t="s">
        <v>1676</v>
      </c>
      <c r="L60" s="45" t="s">
        <v>65</v>
      </c>
      <c r="N60" s="45" t="s">
        <v>134</v>
      </c>
      <c r="O60" s="45">
        <v>526</v>
      </c>
      <c r="P60" s="45" t="s">
        <v>694</v>
      </c>
      <c r="Q60" s="45" t="s">
        <v>612</v>
      </c>
      <c r="R60" s="45" t="s">
        <v>695</v>
      </c>
      <c r="S60" s="45" t="s">
        <v>616</v>
      </c>
      <c r="T60" s="45">
        <v>10</v>
      </c>
      <c r="U60" s="45">
        <v>-47.711799999999997</v>
      </c>
      <c r="V60" s="29">
        <v>-4.1250000000000002E-7</v>
      </c>
      <c r="W60" s="45" t="s">
        <v>1676</v>
      </c>
      <c r="X60" s="45" t="s">
        <v>65</v>
      </c>
    </row>
    <row r="61" spans="2:24" x14ac:dyDescent="0.2">
      <c r="B61" s="45" t="s">
        <v>134</v>
      </c>
      <c r="C61" s="45">
        <v>526</v>
      </c>
      <c r="D61" s="45" t="s">
        <v>694</v>
      </c>
      <c r="E61" s="45" t="s">
        <v>106</v>
      </c>
      <c r="F61" s="45" t="s">
        <v>696</v>
      </c>
      <c r="G61" s="45" t="s">
        <v>618</v>
      </c>
      <c r="H61" s="45">
        <v>60</v>
      </c>
      <c r="I61" s="45">
        <v>-47.844299999999997</v>
      </c>
      <c r="J61" s="29">
        <v>-4.1370000000000001E-7</v>
      </c>
      <c r="K61" s="45" t="s">
        <v>1676</v>
      </c>
      <c r="L61" s="45" t="s">
        <v>65</v>
      </c>
      <c r="N61" s="45" t="s">
        <v>134</v>
      </c>
      <c r="O61" s="45">
        <v>526</v>
      </c>
      <c r="P61" s="45" t="s">
        <v>694</v>
      </c>
      <c r="Q61" s="45" t="s">
        <v>612</v>
      </c>
      <c r="R61" s="45" t="s">
        <v>696</v>
      </c>
      <c r="S61" s="45" t="s">
        <v>618</v>
      </c>
      <c r="T61" s="45">
        <v>10</v>
      </c>
      <c r="U61" s="45">
        <v>-47.844299999999997</v>
      </c>
      <c r="V61" s="29">
        <v>-4.1370000000000001E-7</v>
      </c>
      <c r="W61" s="45" t="s">
        <v>1676</v>
      </c>
      <c r="X61" s="45" t="s">
        <v>65</v>
      </c>
    </row>
    <row r="62" spans="2:24" x14ac:dyDescent="0.2">
      <c r="B62" s="45" t="s">
        <v>134</v>
      </c>
      <c r="C62" s="45">
        <v>529</v>
      </c>
      <c r="D62" s="45" t="s">
        <v>697</v>
      </c>
      <c r="E62" s="45" t="s">
        <v>106</v>
      </c>
      <c r="F62" s="45" t="s">
        <v>698</v>
      </c>
      <c r="G62" s="45" t="s">
        <v>616</v>
      </c>
      <c r="H62" s="45">
        <v>60</v>
      </c>
      <c r="I62" s="45">
        <v>-45.715699999999998</v>
      </c>
      <c r="J62" s="29">
        <v>-3.953E-7</v>
      </c>
      <c r="K62" s="45" t="s">
        <v>1676</v>
      </c>
      <c r="L62" s="45" t="s">
        <v>65</v>
      </c>
      <c r="N62" s="45" t="s">
        <v>134</v>
      </c>
      <c r="O62" s="45">
        <v>529</v>
      </c>
      <c r="P62" s="45" t="s">
        <v>697</v>
      </c>
      <c r="Q62" s="45" t="s">
        <v>612</v>
      </c>
      <c r="R62" s="45" t="s">
        <v>698</v>
      </c>
      <c r="S62" s="45" t="s">
        <v>616</v>
      </c>
      <c r="T62" s="45">
        <v>10</v>
      </c>
      <c r="U62" s="45">
        <v>-45.715800000000002</v>
      </c>
      <c r="V62" s="29">
        <v>-3.953E-7</v>
      </c>
      <c r="W62" s="45" t="s">
        <v>1676</v>
      </c>
      <c r="X62" s="45" t="s">
        <v>65</v>
      </c>
    </row>
    <row r="63" spans="2:24" x14ac:dyDescent="0.2">
      <c r="B63" s="45" t="s">
        <v>134</v>
      </c>
      <c r="C63" s="45">
        <v>529</v>
      </c>
      <c r="D63" s="45" t="s">
        <v>697</v>
      </c>
      <c r="E63" s="45" t="s">
        <v>106</v>
      </c>
      <c r="F63" s="45" t="s">
        <v>699</v>
      </c>
      <c r="G63" s="45" t="s">
        <v>618</v>
      </c>
      <c r="H63" s="45">
        <v>60</v>
      </c>
      <c r="I63" s="45">
        <v>-51.3155</v>
      </c>
      <c r="J63" s="29">
        <v>-4.4369999999999998E-7</v>
      </c>
      <c r="K63" s="45" t="s">
        <v>1676</v>
      </c>
      <c r="L63" s="45" t="s">
        <v>65</v>
      </c>
      <c r="N63" s="45" t="s">
        <v>134</v>
      </c>
      <c r="O63" s="45">
        <v>529</v>
      </c>
      <c r="P63" s="45" t="s">
        <v>697</v>
      </c>
      <c r="Q63" s="45" t="s">
        <v>612</v>
      </c>
      <c r="R63" s="45" t="s">
        <v>699</v>
      </c>
      <c r="S63" s="45" t="s">
        <v>618</v>
      </c>
      <c r="T63" s="45">
        <v>10</v>
      </c>
      <c r="U63" s="45">
        <v>-51.3155</v>
      </c>
      <c r="V63" s="29">
        <v>-4.4369999999999998E-7</v>
      </c>
      <c r="W63" s="45" t="s">
        <v>1676</v>
      </c>
      <c r="X63" s="45" t="s">
        <v>65</v>
      </c>
    </row>
    <row r="64" spans="2:24" x14ac:dyDescent="0.2">
      <c r="B64" s="45" t="s">
        <v>134</v>
      </c>
      <c r="C64" s="45">
        <v>532</v>
      </c>
      <c r="D64" s="45" t="s">
        <v>700</v>
      </c>
      <c r="E64" s="45" t="s">
        <v>106</v>
      </c>
      <c r="F64" s="45" t="s">
        <v>701</v>
      </c>
      <c r="G64" s="45" t="s">
        <v>616</v>
      </c>
      <c r="H64" s="45">
        <v>60</v>
      </c>
      <c r="I64" s="45">
        <v>-45.738599999999998</v>
      </c>
      <c r="J64" s="29">
        <v>-3.9550000000000001E-7</v>
      </c>
      <c r="K64" s="45" t="s">
        <v>1676</v>
      </c>
      <c r="L64" s="45" t="s">
        <v>65</v>
      </c>
      <c r="N64" s="45" t="s">
        <v>134</v>
      </c>
      <c r="O64" s="45">
        <v>532</v>
      </c>
      <c r="P64" s="45" t="s">
        <v>700</v>
      </c>
      <c r="Q64" s="45" t="s">
        <v>612</v>
      </c>
      <c r="R64" s="45" t="s">
        <v>701</v>
      </c>
      <c r="S64" s="45" t="s">
        <v>616</v>
      </c>
      <c r="T64" s="45">
        <v>10</v>
      </c>
      <c r="U64" s="45">
        <v>-45.738599999999998</v>
      </c>
      <c r="V64" s="29">
        <v>-3.9550000000000001E-7</v>
      </c>
      <c r="W64" s="45" t="s">
        <v>1676</v>
      </c>
      <c r="X64" s="45" t="s">
        <v>65</v>
      </c>
    </row>
    <row r="65" spans="2:24" x14ac:dyDescent="0.2">
      <c r="B65" s="45" t="s">
        <v>134</v>
      </c>
      <c r="C65" s="45">
        <v>532</v>
      </c>
      <c r="D65" s="45" t="s">
        <v>700</v>
      </c>
      <c r="E65" s="45" t="s">
        <v>106</v>
      </c>
      <c r="F65" s="45" t="s">
        <v>702</v>
      </c>
      <c r="G65" s="45" t="s">
        <v>618</v>
      </c>
      <c r="H65" s="45">
        <v>60</v>
      </c>
      <c r="I65" s="45">
        <v>-51.347299999999997</v>
      </c>
      <c r="J65" s="29">
        <v>-4.4400000000000001E-7</v>
      </c>
      <c r="K65" s="45" t="s">
        <v>1676</v>
      </c>
      <c r="L65" s="45" t="s">
        <v>65</v>
      </c>
      <c r="N65" s="45" t="s">
        <v>134</v>
      </c>
      <c r="O65" s="45">
        <v>532</v>
      </c>
      <c r="P65" s="45" t="s">
        <v>700</v>
      </c>
      <c r="Q65" s="45" t="s">
        <v>612</v>
      </c>
      <c r="R65" s="45" t="s">
        <v>702</v>
      </c>
      <c r="S65" s="45" t="s">
        <v>618</v>
      </c>
      <c r="T65" s="45">
        <v>10</v>
      </c>
      <c r="U65" s="45">
        <v>-51.347200000000001</v>
      </c>
      <c r="V65" s="29">
        <v>-4.4400000000000001E-7</v>
      </c>
      <c r="W65" s="45" t="s">
        <v>1676</v>
      </c>
      <c r="X65" s="45" t="s">
        <v>65</v>
      </c>
    </row>
    <row r="66" spans="2:24" x14ac:dyDescent="0.2">
      <c r="B66" s="45" t="s">
        <v>134</v>
      </c>
      <c r="C66" s="45">
        <v>535</v>
      </c>
      <c r="D66" s="45" t="s">
        <v>703</v>
      </c>
      <c r="E66" s="45" t="s">
        <v>106</v>
      </c>
      <c r="F66" s="45" t="s">
        <v>704</v>
      </c>
      <c r="G66" s="45" t="s">
        <v>616</v>
      </c>
      <c r="H66" s="45">
        <v>60</v>
      </c>
      <c r="I66" s="45">
        <v>-47.994300000000003</v>
      </c>
      <c r="J66" s="29">
        <v>-4.15E-7</v>
      </c>
      <c r="K66" s="45" t="s">
        <v>1676</v>
      </c>
      <c r="L66" s="45" t="s">
        <v>65</v>
      </c>
      <c r="N66" s="45" t="s">
        <v>134</v>
      </c>
      <c r="O66" s="45">
        <v>535</v>
      </c>
      <c r="P66" s="45" t="s">
        <v>703</v>
      </c>
      <c r="Q66" s="45" t="s">
        <v>612</v>
      </c>
      <c r="R66" s="45" t="s">
        <v>704</v>
      </c>
      <c r="S66" s="45" t="s">
        <v>616</v>
      </c>
      <c r="T66" s="45">
        <v>10</v>
      </c>
      <c r="U66" s="45">
        <v>-47.994399999999999</v>
      </c>
      <c r="V66" s="29">
        <v>-4.15E-7</v>
      </c>
      <c r="W66" s="45" t="s">
        <v>1676</v>
      </c>
      <c r="X66" s="45" t="s">
        <v>65</v>
      </c>
    </row>
    <row r="67" spans="2:24" x14ac:dyDescent="0.2">
      <c r="B67" s="45" t="s">
        <v>134</v>
      </c>
      <c r="C67" s="45">
        <v>535</v>
      </c>
      <c r="D67" s="45" t="s">
        <v>703</v>
      </c>
      <c r="E67" s="45" t="s">
        <v>106</v>
      </c>
      <c r="F67" s="45" t="s">
        <v>705</v>
      </c>
      <c r="G67" s="45" t="s">
        <v>618</v>
      </c>
      <c r="H67" s="45">
        <v>60</v>
      </c>
      <c r="I67" s="45">
        <v>-48.106099999999998</v>
      </c>
      <c r="J67" s="29">
        <v>-4.1590000000000001E-7</v>
      </c>
      <c r="K67" s="45" t="s">
        <v>1676</v>
      </c>
      <c r="L67" s="45" t="s">
        <v>65</v>
      </c>
      <c r="N67" s="45" t="s">
        <v>134</v>
      </c>
      <c r="O67" s="45">
        <v>535</v>
      </c>
      <c r="P67" s="45" t="s">
        <v>703</v>
      </c>
      <c r="Q67" s="45" t="s">
        <v>612</v>
      </c>
      <c r="R67" s="45" t="s">
        <v>705</v>
      </c>
      <c r="S67" s="45" t="s">
        <v>618</v>
      </c>
      <c r="T67" s="45">
        <v>10</v>
      </c>
      <c r="U67" s="45">
        <v>-48.106000000000002</v>
      </c>
      <c r="V67" s="29">
        <v>-4.1590000000000001E-7</v>
      </c>
      <c r="W67" s="45" t="s">
        <v>1676</v>
      </c>
      <c r="X67" s="45" t="s">
        <v>65</v>
      </c>
    </row>
    <row r="68" spans="2:24" x14ac:dyDescent="0.2">
      <c r="B68" s="45" t="s">
        <v>134</v>
      </c>
      <c r="C68" s="45">
        <v>538</v>
      </c>
      <c r="D68" s="45" t="s">
        <v>706</v>
      </c>
      <c r="E68" s="45" t="s">
        <v>106</v>
      </c>
      <c r="F68" s="45" t="s">
        <v>707</v>
      </c>
      <c r="G68" s="45" t="s">
        <v>616</v>
      </c>
      <c r="H68" s="45">
        <v>60</v>
      </c>
      <c r="I68" s="45">
        <v>-31.412099999999999</v>
      </c>
      <c r="J68" s="29">
        <v>-3.0909999999999998E-7</v>
      </c>
      <c r="K68" s="45" t="s">
        <v>1676</v>
      </c>
      <c r="L68" s="45" t="s">
        <v>65</v>
      </c>
      <c r="N68" s="45" t="s">
        <v>134</v>
      </c>
      <c r="O68" s="45">
        <v>538</v>
      </c>
      <c r="P68" s="45" t="s">
        <v>706</v>
      </c>
      <c r="Q68" s="45" t="s">
        <v>612</v>
      </c>
      <c r="R68" s="45" t="s">
        <v>707</v>
      </c>
      <c r="S68" s="45" t="s">
        <v>616</v>
      </c>
      <c r="T68" s="45">
        <v>10</v>
      </c>
      <c r="U68" s="45">
        <v>-31.4115</v>
      </c>
      <c r="V68" s="29">
        <v>-3.0909999999999998E-7</v>
      </c>
      <c r="W68" s="45" t="s">
        <v>1676</v>
      </c>
      <c r="X68" s="45" t="s">
        <v>65</v>
      </c>
    </row>
    <row r="69" spans="2:24" x14ac:dyDescent="0.2">
      <c r="B69" s="45" t="s">
        <v>134</v>
      </c>
      <c r="C69" s="45">
        <v>538</v>
      </c>
      <c r="D69" s="45" t="s">
        <v>706</v>
      </c>
      <c r="E69" s="45" t="s">
        <v>106</v>
      </c>
      <c r="F69" s="45" t="s">
        <v>708</v>
      </c>
      <c r="G69" s="45" t="s">
        <v>618</v>
      </c>
      <c r="H69" s="45">
        <v>60</v>
      </c>
      <c r="I69" s="45">
        <v>-34.744100000000003</v>
      </c>
      <c r="J69" s="29">
        <v>-3.418E-7</v>
      </c>
      <c r="K69" s="45" t="s">
        <v>1676</v>
      </c>
      <c r="L69" s="45" t="s">
        <v>65</v>
      </c>
      <c r="N69" s="45" t="s">
        <v>134</v>
      </c>
      <c r="O69" s="45">
        <v>538</v>
      </c>
      <c r="P69" s="45" t="s">
        <v>706</v>
      </c>
      <c r="Q69" s="45" t="s">
        <v>612</v>
      </c>
      <c r="R69" s="45" t="s">
        <v>708</v>
      </c>
      <c r="S69" s="45" t="s">
        <v>618</v>
      </c>
      <c r="T69" s="45">
        <v>10</v>
      </c>
      <c r="U69" s="45">
        <v>-34.743299999999998</v>
      </c>
      <c r="V69" s="29">
        <v>-3.418E-7</v>
      </c>
      <c r="W69" s="45" t="s">
        <v>1676</v>
      </c>
      <c r="X69" s="45" t="s">
        <v>65</v>
      </c>
    </row>
    <row r="70" spans="2:24" x14ac:dyDescent="0.2">
      <c r="B70" s="45" t="s">
        <v>134</v>
      </c>
      <c r="C70" s="45">
        <v>554</v>
      </c>
      <c r="D70" s="45" t="s">
        <v>709</v>
      </c>
      <c r="E70" s="45" t="s">
        <v>106</v>
      </c>
      <c r="F70" s="45" t="s">
        <v>710</v>
      </c>
      <c r="G70" s="45" t="s">
        <v>616</v>
      </c>
      <c r="H70" s="45">
        <v>60</v>
      </c>
      <c r="I70" s="45">
        <v>0.79969999999999997</v>
      </c>
      <c r="J70" s="29">
        <v>8.4059999999999993E-9</v>
      </c>
      <c r="K70" s="45" t="s">
        <v>1676</v>
      </c>
      <c r="L70" s="45" t="s">
        <v>65</v>
      </c>
      <c r="N70" s="45" t="s">
        <v>134</v>
      </c>
      <c r="O70" s="45">
        <v>554</v>
      </c>
      <c r="P70" s="45" t="s">
        <v>709</v>
      </c>
      <c r="Q70" s="45" t="s">
        <v>612</v>
      </c>
      <c r="R70" s="45" t="s">
        <v>710</v>
      </c>
      <c r="S70" s="45" t="s">
        <v>616</v>
      </c>
      <c r="T70" s="45">
        <v>10</v>
      </c>
      <c r="U70" s="45">
        <v>0.79430000000000001</v>
      </c>
      <c r="V70" s="29">
        <v>8.3500000000000003E-9</v>
      </c>
      <c r="W70" s="45" t="s">
        <v>1676</v>
      </c>
      <c r="X70" s="45" t="s">
        <v>65</v>
      </c>
    </row>
    <row r="71" spans="2:24" x14ac:dyDescent="0.2">
      <c r="B71" s="45" t="s">
        <v>134</v>
      </c>
      <c r="C71" s="45">
        <v>554</v>
      </c>
      <c r="D71" s="45" t="s">
        <v>709</v>
      </c>
      <c r="E71" s="45" t="s">
        <v>106</v>
      </c>
      <c r="F71" s="45" t="s">
        <v>711</v>
      </c>
      <c r="G71" s="45" t="s">
        <v>618</v>
      </c>
      <c r="H71" s="45">
        <v>60</v>
      </c>
      <c r="I71" s="45">
        <v>-23.575800000000001</v>
      </c>
      <c r="J71" s="29">
        <v>-2.4779999999999998E-7</v>
      </c>
      <c r="K71" s="45" t="s">
        <v>1676</v>
      </c>
      <c r="L71" s="45" t="s">
        <v>65</v>
      </c>
      <c r="N71" s="45" t="s">
        <v>134</v>
      </c>
      <c r="O71" s="45">
        <v>554</v>
      </c>
      <c r="P71" s="45" t="s">
        <v>709</v>
      </c>
      <c r="Q71" s="45" t="s">
        <v>612</v>
      </c>
      <c r="R71" s="45" t="s">
        <v>711</v>
      </c>
      <c r="S71" s="45" t="s">
        <v>618</v>
      </c>
      <c r="T71" s="45">
        <v>10</v>
      </c>
      <c r="U71" s="45">
        <v>-23.570399999999999</v>
      </c>
      <c r="V71" s="29">
        <v>-2.4779999999999998E-7</v>
      </c>
      <c r="W71" s="45" t="s">
        <v>1676</v>
      </c>
      <c r="X71" s="45" t="s">
        <v>65</v>
      </c>
    </row>
    <row r="72" spans="2:24" x14ac:dyDescent="0.2">
      <c r="B72" s="45" t="s">
        <v>134</v>
      </c>
      <c r="C72" s="45">
        <v>555</v>
      </c>
      <c r="D72" s="45" t="s">
        <v>712</v>
      </c>
      <c r="E72" s="45" t="s">
        <v>106</v>
      </c>
      <c r="F72" s="45" t="s">
        <v>713</v>
      </c>
      <c r="G72" s="45" t="s">
        <v>616</v>
      </c>
      <c r="H72" s="45">
        <v>60</v>
      </c>
      <c r="I72" s="45">
        <v>1.9036</v>
      </c>
      <c r="J72" s="29">
        <v>1.9720000000000001E-8</v>
      </c>
      <c r="K72" s="45" t="s">
        <v>1676</v>
      </c>
      <c r="L72" s="45" t="s">
        <v>65</v>
      </c>
      <c r="N72" s="45" t="s">
        <v>134</v>
      </c>
      <c r="O72" s="45">
        <v>555</v>
      </c>
      <c r="P72" s="45" t="s">
        <v>712</v>
      </c>
      <c r="Q72" s="45" t="s">
        <v>612</v>
      </c>
      <c r="R72" s="45" t="s">
        <v>713</v>
      </c>
      <c r="S72" s="45" t="s">
        <v>616</v>
      </c>
      <c r="T72" s="45">
        <v>10</v>
      </c>
      <c r="U72" s="45">
        <v>1.8982000000000001</v>
      </c>
      <c r="V72" s="29">
        <v>1.9659999999999999E-8</v>
      </c>
      <c r="W72" s="45" t="s">
        <v>1676</v>
      </c>
      <c r="X72" s="45" t="s">
        <v>65</v>
      </c>
    </row>
    <row r="73" spans="2:24" x14ac:dyDescent="0.2">
      <c r="B73" s="45" t="s">
        <v>134</v>
      </c>
      <c r="C73" s="45">
        <v>555</v>
      </c>
      <c r="D73" s="45" t="s">
        <v>712</v>
      </c>
      <c r="E73" s="45" t="s">
        <v>106</v>
      </c>
      <c r="F73" s="45" t="s">
        <v>714</v>
      </c>
      <c r="G73" s="45" t="s">
        <v>618</v>
      </c>
      <c r="H73" s="45">
        <v>60</v>
      </c>
      <c r="I73" s="45">
        <v>-23.3583</v>
      </c>
      <c r="J73" s="29">
        <v>-2.4190000000000002E-7</v>
      </c>
      <c r="K73" s="45" t="s">
        <v>1676</v>
      </c>
      <c r="L73" s="45" t="s">
        <v>65</v>
      </c>
      <c r="N73" s="45" t="s">
        <v>134</v>
      </c>
      <c r="O73" s="45">
        <v>555</v>
      </c>
      <c r="P73" s="45" t="s">
        <v>712</v>
      </c>
      <c r="Q73" s="45" t="s">
        <v>612</v>
      </c>
      <c r="R73" s="45" t="s">
        <v>714</v>
      </c>
      <c r="S73" s="45" t="s">
        <v>618</v>
      </c>
      <c r="T73" s="45">
        <v>10</v>
      </c>
      <c r="U73" s="45">
        <v>-23.353000000000002</v>
      </c>
      <c r="V73" s="29">
        <v>-2.4190000000000002E-7</v>
      </c>
      <c r="W73" s="45" t="s">
        <v>1676</v>
      </c>
      <c r="X73" s="45" t="s">
        <v>65</v>
      </c>
    </row>
    <row r="74" spans="2:24" x14ac:dyDescent="0.2">
      <c r="B74" s="45" t="s">
        <v>134</v>
      </c>
      <c r="C74" s="45">
        <v>556</v>
      </c>
      <c r="D74" s="45" t="s">
        <v>712</v>
      </c>
      <c r="E74" s="45" t="s">
        <v>106</v>
      </c>
      <c r="F74" s="45" t="s">
        <v>715</v>
      </c>
      <c r="G74" s="45" t="s">
        <v>616</v>
      </c>
      <c r="H74" s="45">
        <v>60</v>
      </c>
      <c r="I74" s="45">
        <v>2.9489000000000001</v>
      </c>
      <c r="J74" s="29">
        <v>3.009E-8</v>
      </c>
      <c r="K74" s="45" t="s">
        <v>1676</v>
      </c>
      <c r="L74" s="45" t="s">
        <v>65</v>
      </c>
      <c r="N74" s="45" t="s">
        <v>134</v>
      </c>
      <c r="O74" s="45">
        <v>556</v>
      </c>
      <c r="P74" s="45" t="s">
        <v>712</v>
      </c>
      <c r="Q74" s="45" t="s">
        <v>612</v>
      </c>
      <c r="R74" s="45" t="s">
        <v>715</v>
      </c>
      <c r="S74" s="45" t="s">
        <v>616</v>
      </c>
      <c r="T74" s="45">
        <v>10</v>
      </c>
      <c r="U74" s="45">
        <v>2.9434999999999998</v>
      </c>
      <c r="V74" s="29">
        <v>3.0029999999999998E-8</v>
      </c>
      <c r="W74" s="45" t="s">
        <v>1676</v>
      </c>
      <c r="X74" s="45" t="s">
        <v>65</v>
      </c>
    </row>
    <row r="75" spans="2:24" x14ac:dyDescent="0.2">
      <c r="B75" s="45" t="s">
        <v>134</v>
      </c>
      <c r="C75" s="45">
        <v>556</v>
      </c>
      <c r="D75" s="45" t="s">
        <v>712</v>
      </c>
      <c r="E75" s="45" t="s">
        <v>106</v>
      </c>
      <c r="F75" s="45" t="s">
        <v>716</v>
      </c>
      <c r="G75" s="45" t="s">
        <v>618</v>
      </c>
      <c r="H75" s="45">
        <v>60</v>
      </c>
      <c r="I75" s="45">
        <v>-23.397200000000002</v>
      </c>
      <c r="J75" s="29">
        <v>-2.3869999999999999E-7</v>
      </c>
      <c r="K75" s="45" t="s">
        <v>1676</v>
      </c>
      <c r="L75" s="45" t="s">
        <v>65</v>
      </c>
      <c r="N75" s="45" t="s">
        <v>134</v>
      </c>
      <c r="O75" s="45">
        <v>556</v>
      </c>
      <c r="P75" s="45" t="s">
        <v>712</v>
      </c>
      <c r="Q75" s="45" t="s">
        <v>612</v>
      </c>
      <c r="R75" s="45" t="s">
        <v>716</v>
      </c>
      <c r="S75" s="45" t="s">
        <v>618</v>
      </c>
      <c r="T75" s="45">
        <v>10</v>
      </c>
      <c r="U75" s="45">
        <v>-23.3919</v>
      </c>
      <c r="V75" s="29">
        <v>-2.3869999999999999E-7</v>
      </c>
      <c r="W75" s="45" t="s">
        <v>1676</v>
      </c>
      <c r="X75" s="45" t="s">
        <v>65</v>
      </c>
    </row>
    <row r="76" spans="2:24" x14ac:dyDescent="0.2">
      <c r="B76" s="45" t="s">
        <v>134</v>
      </c>
      <c r="C76" s="45">
        <v>557</v>
      </c>
      <c r="D76" s="45" t="s">
        <v>712</v>
      </c>
      <c r="E76" s="45" t="s">
        <v>106</v>
      </c>
      <c r="F76" s="45" t="s">
        <v>717</v>
      </c>
      <c r="G76" s="45" t="s">
        <v>616</v>
      </c>
      <c r="H76" s="45">
        <v>60</v>
      </c>
      <c r="I76" s="45">
        <v>2.8976000000000002</v>
      </c>
      <c r="J76" s="29">
        <v>3.0010000000000002E-8</v>
      </c>
      <c r="K76" s="45" t="s">
        <v>1676</v>
      </c>
      <c r="L76" s="45" t="s">
        <v>65</v>
      </c>
      <c r="N76" s="45" t="s">
        <v>134</v>
      </c>
      <c r="O76" s="45">
        <v>557</v>
      </c>
      <c r="P76" s="45" t="s">
        <v>712</v>
      </c>
      <c r="Q76" s="45" t="s">
        <v>612</v>
      </c>
      <c r="R76" s="45" t="s">
        <v>717</v>
      </c>
      <c r="S76" s="45" t="s">
        <v>616</v>
      </c>
      <c r="T76" s="45">
        <v>10</v>
      </c>
      <c r="U76" s="45">
        <v>2.8923000000000001</v>
      </c>
      <c r="V76" s="29">
        <v>2.9959999999999998E-8</v>
      </c>
      <c r="W76" s="45" t="s">
        <v>1676</v>
      </c>
      <c r="X76" s="45" t="s">
        <v>65</v>
      </c>
    </row>
    <row r="77" spans="2:24" x14ac:dyDescent="0.2">
      <c r="B77" s="45" t="s">
        <v>134</v>
      </c>
      <c r="C77" s="45">
        <v>557</v>
      </c>
      <c r="D77" s="45" t="s">
        <v>712</v>
      </c>
      <c r="E77" s="45" t="s">
        <v>106</v>
      </c>
      <c r="F77" s="45" t="s">
        <v>718</v>
      </c>
      <c r="G77" s="45" t="s">
        <v>618</v>
      </c>
      <c r="H77" s="45">
        <v>60</v>
      </c>
      <c r="I77" s="45">
        <v>-24.9619</v>
      </c>
      <c r="J77" s="29">
        <v>-2.5849999999999999E-7</v>
      </c>
      <c r="K77" s="45" t="s">
        <v>1676</v>
      </c>
      <c r="L77" s="45" t="s">
        <v>65</v>
      </c>
      <c r="N77" s="45" t="s">
        <v>134</v>
      </c>
      <c r="O77" s="45">
        <v>557</v>
      </c>
      <c r="P77" s="45" t="s">
        <v>712</v>
      </c>
      <c r="Q77" s="45" t="s">
        <v>612</v>
      </c>
      <c r="R77" s="45" t="s">
        <v>718</v>
      </c>
      <c r="S77" s="45" t="s">
        <v>618</v>
      </c>
      <c r="T77" s="45">
        <v>10</v>
      </c>
      <c r="U77" s="45">
        <v>-24.956499999999998</v>
      </c>
      <c r="V77" s="29">
        <v>-2.5849999999999999E-7</v>
      </c>
      <c r="W77" s="45" t="s">
        <v>1676</v>
      </c>
      <c r="X77" s="45" t="s">
        <v>65</v>
      </c>
    </row>
    <row r="78" spans="2:24" x14ac:dyDescent="0.2">
      <c r="B78" s="45" t="s">
        <v>134</v>
      </c>
      <c r="C78" s="45">
        <v>558</v>
      </c>
      <c r="D78" s="45" t="s">
        <v>719</v>
      </c>
      <c r="E78" s="45" t="s">
        <v>106</v>
      </c>
      <c r="F78" s="45" t="s">
        <v>720</v>
      </c>
      <c r="G78" s="45" t="s">
        <v>616</v>
      </c>
      <c r="H78" s="45">
        <v>60</v>
      </c>
      <c r="I78" s="45">
        <v>2.1574</v>
      </c>
      <c r="J78" s="29">
        <v>2.2679999999999999E-8</v>
      </c>
      <c r="K78" s="45" t="s">
        <v>1676</v>
      </c>
      <c r="L78" s="45" t="s">
        <v>65</v>
      </c>
      <c r="N78" s="45" t="s">
        <v>134</v>
      </c>
      <c r="O78" s="45">
        <v>558</v>
      </c>
      <c r="P78" s="45" t="s">
        <v>719</v>
      </c>
      <c r="Q78" s="45" t="s">
        <v>612</v>
      </c>
      <c r="R78" s="45" t="s">
        <v>720</v>
      </c>
      <c r="S78" s="45" t="s">
        <v>616</v>
      </c>
      <c r="T78" s="45">
        <v>10</v>
      </c>
      <c r="U78" s="45">
        <v>2.1520000000000001</v>
      </c>
      <c r="V78" s="29">
        <v>2.262E-8</v>
      </c>
      <c r="W78" s="45" t="s">
        <v>1676</v>
      </c>
      <c r="X78" s="45" t="s">
        <v>65</v>
      </c>
    </row>
    <row r="79" spans="2:24" x14ac:dyDescent="0.2">
      <c r="B79" s="45" t="s">
        <v>134</v>
      </c>
      <c r="C79" s="45">
        <v>558</v>
      </c>
      <c r="D79" s="45" t="s">
        <v>719</v>
      </c>
      <c r="E79" s="45" t="s">
        <v>106</v>
      </c>
      <c r="F79" s="45" t="s">
        <v>721</v>
      </c>
      <c r="G79" s="45" t="s">
        <v>618</v>
      </c>
      <c r="H79" s="45">
        <v>60</v>
      </c>
      <c r="I79" s="45">
        <v>-25.0288</v>
      </c>
      <c r="J79" s="29">
        <v>-2.6310000000000002E-7</v>
      </c>
      <c r="K79" s="45" t="s">
        <v>1676</v>
      </c>
      <c r="L79" s="45" t="s">
        <v>65</v>
      </c>
      <c r="N79" s="45" t="s">
        <v>134</v>
      </c>
      <c r="O79" s="45">
        <v>558</v>
      </c>
      <c r="P79" s="45" t="s">
        <v>719</v>
      </c>
      <c r="Q79" s="45" t="s">
        <v>612</v>
      </c>
      <c r="R79" s="45" t="s">
        <v>721</v>
      </c>
      <c r="S79" s="45" t="s">
        <v>618</v>
      </c>
      <c r="T79" s="45">
        <v>10</v>
      </c>
      <c r="U79" s="45">
        <v>-25.023399999999999</v>
      </c>
      <c r="V79" s="29">
        <v>-2.6300000000000001E-7</v>
      </c>
      <c r="W79" s="45" t="s">
        <v>1676</v>
      </c>
      <c r="X79" s="45" t="s">
        <v>65</v>
      </c>
    </row>
    <row r="80" spans="2:24" x14ac:dyDescent="0.2">
      <c r="B80" s="45" t="s">
        <v>183</v>
      </c>
      <c r="C80" s="45">
        <v>601</v>
      </c>
      <c r="D80" s="45" t="s">
        <v>722</v>
      </c>
      <c r="E80" s="45" t="s">
        <v>106</v>
      </c>
      <c r="F80" s="45" t="s">
        <v>723</v>
      </c>
      <c r="G80" s="45" t="s">
        <v>616</v>
      </c>
      <c r="H80" s="45">
        <v>60</v>
      </c>
      <c r="I80" s="45">
        <v>2.1299999999999999E-2</v>
      </c>
      <c r="J80" s="29">
        <v>1.843E-10</v>
      </c>
      <c r="K80" s="45" t="s">
        <v>1676</v>
      </c>
      <c r="L80" s="45" t="s">
        <v>65</v>
      </c>
      <c r="N80" s="45" t="s">
        <v>183</v>
      </c>
      <c r="O80" s="45">
        <v>601</v>
      </c>
      <c r="P80" s="45" t="s">
        <v>722</v>
      </c>
      <c r="Q80" s="45" t="s">
        <v>612</v>
      </c>
      <c r="R80" s="45" t="s">
        <v>723</v>
      </c>
      <c r="S80" s="45" t="s">
        <v>616</v>
      </c>
      <c r="T80" s="45">
        <v>10</v>
      </c>
      <c r="U80" s="45">
        <v>1.4200000000000001E-2</v>
      </c>
      <c r="V80" s="29">
        <v>1.2299999999999999E-10</v>
      </c>
      <c r="W80" s="45" t="s">
        <v>1676</v>
      </c>
      <c r="X80" s="45" t="s">
        <v>65</v>
      </c>
    </row>
    <row r="81" spans="2:24" x14ac:dyDescent="0.2">
      <c r="B81" s="45" t="s">
        <v>183</v>
      </c>
      <c r="C81" s="45">
        <v>601</v>
      </c>
      <c r="D81" s="45" t="s">
        <v>722</v>
      </c>
      <c r="E81" s="45" t="s">
        <v>106</v>
      </c>
      <c r="F81" s="45" t="s">
        <v>724</v>
      </c>
      <c r="G81" s="45" t="s">
        <v>618</v>
      </c>
      <c r="H81" s="45">
        <v>60</v>
      </c>
      <c r="I81" s="45">
        <v>-33.661000000000001</v>
      </c>
      <c r="J81" s="29">
        <v>-2.9069999999999998E-7</v>
      </c>
      <c r="K81" s="45" t="s">
        <v>1676</v>
      </c>
      <c r="L81" s="45" t="s">
        <v>65</v>
      </c>
      <c r="N81" s="45" t="s">
        <v>183</v>
      </c>
      <c r="O81" s="45">
        <v>601</v>
      </c>
      <c r="P81" s="45" t="s">
        <v>722</v>
      </c>
      <c r="Q81" s="45" t="s">
        <v>612</v>
      </c>
      <c r="R81" s="45" t="s">
        <v>724</v>
      </c>
      <c r="S81" s="45" t="s">
        <v>618</v>
      </c>
      <c r="T81" s="45">
        <v>10</v>
      </c>
      <c r="U81" s="45">
        <v>-33.6539</v>
      </c>
      <c r="V81" s="29">
        <v>-2.9060000000000002E-7</v>
      </c>
      <c r="W81" s="45" t="s">
        <v>1676</v>
      </c>
      <c r="X81" s="45" t="s">
        <v>65</v>
      </c>
    </row>
    <row r="82" spans="2:24" x14ac:dyDescent="0.2">
      <c r="B82" s="45" t="s">
        <v>183</v>
      </c>
      <c r="C82" s="45">
        <v>602</v>
      </c>
      <c r="D82" s="45" t="s">
        <v>725</v>
      </c>
      <c r="E82" s="45" t="s">
        <v>106</v>
      </c>
      <c r="F82" s="45" t="s">
        <v>726</v>
      </c>
      <c r="G82" s="45" t="s">
        <v>616</v>
      </c>
      <c r="H82" s="45">
        <v>60</v>
      </c>
      <c r="I82" s="45">
        <v>1.9354</v>
      </c>
      <c r="J82" s="29">
        <v>1.6470000000000001E-8</v>
      </c>
      <c r="K82" s="45" t="s">
        <v>1676</v>
      </c>
      <c r="L82" s="45" t="s">
        <v>65</v>
      </c>
      <c r="N82" s="45" t="s">
        <v>183</v>
      </c>
      <c r="O82" s="45">
        <v>602</v>
      </c>
      <c r="P82" s="45" t="s">
        <v>725</v>
      </c>
      <c r="Q82" s="45" t="s">
        <v>612</v>
      </c>
      <c r="R82" s="45" t="s">
        <v>726</v>
      </c>
      <c r="S82" s="45" t="s">
        <v>616</v>
      </c>
      <c r="T82" s="45">
        <v>10</v>
      </c>
      <c r="U82" s="45">
        <v>1.9282999999999999</v>
      </c>
      <c r="V82" s="29">
        <v>1.6409999999999999E-8</v>
      </c>
      <c r="W82" s="45" t="s">
        <v>1676</v>
      </c>
      <c r="X82" s="45" t="s">
        <v>65</v>
      </c>
    </row>
    <row r="83" spans="2:24" x14ac:dyDescent="0.2">
      <c r="B83" s="45" t="s">
        <v>183</v>
      </c>
      <c r="C83" s="45">
        <v>602</v>
      </c>
      <c r="D83" s="45" t="s">
        <v>725</v>
      </c>
      <c r="E83" s="45" t="s">
        <v>106</v>
      </c>
      <c r="F83" s="45" t="s">
        <v>727</v>
      </c>
      <c r="G83" s="45" t="s">
        <v>618</v>
      </c>
      <c r="H83" s="45">
        <v>60</v>
      </c>
      <c r="I83" s="45">
        <v>-33.060299999999998</v>
      </c>
      <c r="J83" s="29">
        <v>-2.8130000000000001E-7</v>
      </c>
      <c r="K83" s="45" t="s">
        <v>1676</v>
      </c>
      <c r="L83" s="45" t="s">
        <v>65</v>
      </c>
      <c r="N83" s="45" t="s">
        <v>183</v>
      </c>
      <c r="O83" s="45">
        <v>602</v>
      </c>
      <c r="P83" s="45" t="s">
        <v>725</v>
      </c>
      <c r="Q83" s="45" t="s">
        <v>612</v>
      </c>
      <c r="R83" s="45" t="s">
        <v>727</v>
      </c>
      <c r="S83" s="45" t="s">
        <v>618</v>
      </c>
      <c r="T83" s="45">
        <v>10</v>
      </c>
      <c r="U83" s="45">
        <v>-33.0533</v>
      </c>
      <c r="V83" s="29">
        <v>-2.812E-7</v>
      </c>
      <c r="W83" s="45" t="s">
        <v>1676</v>
      </c>
      <c r="X83" s="45" t="s">
        <v>65</v>
      </c>
    </row>
    <row r="84" spans="2:24" x14ac:dyDescent="0.2">
      <c r="B84" s="45" t="s">
        <v>183</v>
      </c>
      <c r="C84" s="45">
        <v>603</v>
      </c>
      <c r="D84" s="45" t="s">
        <v>725</v>
      </c>
      <c r="E84" s="45" t="s">
        <v>106</v>
      </c>
      <c r="F84" s="45" t="s">
        <v>728</v>
      </c>
      <c r="G84" s="45" t="s">
        <v>616</v>
      </c>
      <c r="H84" s="45">
        <v>60</v>
      </c>
      <c r="I84" s="45">
        <v>3.2966000000000002</v>
      </c>
      <c r="J84" s="29">
        <v>2.763E-8</v>
      </c>
      <c r="K84" s="45" t="s">
        <v>1676</v>
      </c>
      <c r="L84" s="45" t="s">
        <v>65</v>
      </c>
      <c r="N84" s="45" t="s">
        <v>183</v>
      </c>
      <c r="O84" s="45">
        <v>603</v>
      </c>
      <c r="P84" s="45" t="s">
        <v>725</v>
      </c>
      <c r="Q84" s="45" t="s">
        <v>612</v>
      </c>
      <c r="R84" s="45" t="s">
        <v>728</v>
      </c>
      <c r="S84" s="45" t="s">
        <v>616</v>
      </c>
      <c r="T84" s="45">
        <v>10</v>
      </c>
      <c r="U84" s="45">
        <v>3.2896000000000001</v>
      </c>
      <c r="V84" s="29">
        <v>2.7570000000000001E-8</v>
      </c>
      <c r="W84" s="45" t="s">
        <v>1676</v>
      </c>
      <c r="X84" s="45" t="s">
        <v>65</v>
      </c>
    </row>
    <row r="85" spans="2:24" x14ac:dyDescent="0.2">
      <c r="B85" s="45" t="s">
        <v>183</v>
      </c>
      <c r="C85" s="45">
        <v>603</v>
      </c>
      <c r="D85" s="45" t="s">
        <v>725</v>
      </c>
      <c r="E85" s="45" t="s">
        <v>106</v>
      </c>
      <c r="F85" s="45" t="s">
        <v>729</v>
      </c>
      <c r="G85" s="45" t="s">
        <v>618</v>
      </c>
      <c r="H85" s="45">
        <v>60</v>
      </c>
      <c r="I85" s="45">
        <v>-33.110900000000001</v>
      </c>
      <c r="J85" s="29">
        <v>-2.7749999999999999E-7</v>
      </c>
      <c r="K85" s="45" t="s">
        <v>1676</v>
      </c>
      <c r="L85" s="45" t="s">
        <v>65</v>
      </c>
      <c r="N85" s="45" t="s">
        <v>183</v>
      </c>
      <c r="O85" s="45">
        <v>603</v>
      </c>
      <c r="P85" s="45" t="s">
        <v>725</v>
      </c>
      <c r="Q85" s="45" t="s">
        <v>612</v>
      </c>
      <c r="R85" s="45" t="s">
        <v>729</v>
      </c>
      <c r="S85" s="45" t="s">
        <v>618</v>
      </c>
      <c r="T85" s="45">
        <v>10</v>
      </c>
      <c r="U85" s="45">
        <v>-33.103900000000003</v>
      </c>
      <c r="V85" s="29">
        <v>-2.7739999999999998E-7</v>
      </c>
      <c r="W85" s="45" t="s">
        <v>1676</v>
      </c>
      <c r="X85" s="45" t="s">
        <v>65</v>
      </c>
    </row>
    <row r="86" spans="2:24" x14ac:dyDescent="0.2">
      <c r="B86" s="45" t="s">
        <v>183</v>
      </c>
      <c r="C86" s="45">
        <v>604</v>
      </c>
      <c r="D86" s="45" t="s">
        <v>725</v>
      </c>
      <c r="E86" s="45" t="s">
        <v>106</v>
      </c>
      <c r="F86" s="45" t="s">
        <v>730</v>
      </c>
      <c r="G86" s="45" t="s">
        <v>616</v>
      </c>
      <c r="H86" s="45">
        <v>60</v>
      </c>
      <c r="I86" s="45">
        <v>3.2892999999999999</v>
      </c>
      <c r="J86" s="29">
        <v>2.7990000000000001E-8</v>
      </c>
      <c r="K86" s="45" t="s">
        <v>1676</v>
      </c>
      <c r="L86" s="45" t="s">
        <v>65</v>
      </c>
      <c r="N86" s="45" t="s">
        <v>183</v>
      </c>
      <c r="O86" s="45">
        <v>604</v>
      </c>
      <c r="P86" s="45" t="s">
        <v>725</v>
      </c>
      <c r="Q86" s="45" t="s">
        <v>612</v>
      </c>
      <c r="R86" s="45" t="s">
        <v>730</v>
      </c>
      <c r="S86" s="45" t="s">
        <v>616</v>
      </c>
      <c r="T86" s="45">
        <v>10</v>
      </c>
      <c r="U86" s="45">
        <v>3.2823000000000002</v>
      </c>
      <c r="V86" s="29">
        <v>2.7929999999999999E-8</v>
      </c>
      <c r="W86" s="45" t="s">
        <v>1676</v>
      </c>
      <c r="X86" s="45" t="s">
        <v>65</v>
      </c>
    </row>
    <row r="87" spans="2:24" x14ac:dyDescent="0.2">
      <c r="B87" s="45" t="s">
        <v>183</v>
      </c>
      <c r="C87" s="45">
        <v>604</v>
      </c>
      <c r="D87" s="45" t="s">
        <v>725</v>
      </c>
      <c r="E87" s="45" t="s">
        <v>106</v>
      </c>
      <c r="F87" s="45" t="s">
        <v>731</v>
      </c>
      <c r="G87" s="45" t="s">
        <v>618</v>
      </c>
      <c r="H87" s="45">
        <v>60</v>
      </c>
      <c r="I87" s="45">
        <v>-35.409399999999998</v>
      </c>
      <c r="J87" s="29">
        <v>-3.0129999999999998E-7</v>
      </c>
      <c r="K87" s="45" t="s">
        <v>1676</v>
      </c>
      <c r="L87" s="45" t="s">
        <v>65</v>
      </c>
      <c r="N87" s="45" t="s">
        <v>183</v>
      </c>
      <c r="O87" s="45">
        <v>604</v>
      </c>
      <c r="P87" s="45" t="s">
        <v>725</v>
      </c>
      <c r="Q87" s="45" t="s">
        <v>612</v>
      </c>
      <c r="R87" s="45" t="s">
        <v>731</v>
      </c>
      <c r="S87" s="45" t="s">
        <v>618</v>
      </c>
      <c r="T87" s="45">
        <v>10</v>
      </c>
      <c r="U87" s="45">
        <v>-35.402200000000001</v>
      </c>
      <c r="V87" s="29">
        <v>-3.0120000000000002E-7</v>
      </c>
      <c r="W87" s="45" t="s">
        <v>1676</v>
      </c>
      <c r="X87" s="45" t="s">
        <v>65</v>
      </c>
    </row>
    <row r="88" spans="2:24" x14ac:dyDescent="0.2">
      <c r="B88" s="45" t="s">
        <v>183</v>
      </c>
      <c r="C88" s="45">
        <v>605</v>
      </c>
      <c r="D88" s="45" t="s">
        <v>732</v>
      </c>
      <c r="E88" s="45" t="s">
        <v>106</v>
      </c>
      <c r="F88" s="45" t="s">
        <v>733</v>
      </c>
      <c r="G88" s="45" t="s">
        <v>616</v>
      </c>
      <c r="H88" s="45">
        <v>60</v>
      </c>
      <c r="I88" s="45">
        <v>2.2765</v>
      </c>
      <c r="J88" s="29">
        <v>1.9659999999999999E-8</v>
      </c>
      <c r="K88" s="45" t="s">
        <v>1676</v>
      </c>
      <c r="L88" s="45" t="s">
        <v>65</v>
      </c>
      <c r="N88" s="45" t="s">
        <v>183</v>
      </c>
      <c r="O88" s="45">
        <v>605</v>
      </c>
      <c r="P88" s="45" t="s">
        <v>732</v>
      </c>
      <c r="Q88" s="45" t="s">
        <v>612</v>
      </c>
      <c r="R88" s="45" t="s">
        <v>733</v>
      </c>
      <c r="S88" s="45" t="s">
        <v>616</v>
      </c>
      <c r="T88" s="45">
        <v>10</v>
      </c>
      <c r="U88" s="45">
        <v>2.2694999999999999</v>
      </c>
      <c r="V88" s="29">
        <v>1.96E-8</v>
      </c>
      <c r="W88" s="45" t="s">
        <v>1676</v>
      </c>
      <c r="X88" s="45" t="s">
        <v>65</v>
      </c>
    </row>
    <row r="89" spans="2:24" x14ac:dyDescent="0.2">
      <c r="B89" s="45" t="s">
        <v>183</v>
      </c>
      <c r="C89" s="45">
        <v>605</v>
      </c>
      <c r="D89" s="45" t="s">
        <v>732</v>
      </c>
      <c r="E89" s="45" t="s">
        <v>106</v>
      </c>
      <c r="F89" s="45" t="s">
        <v>734</v>
      </c>
      <c r="G89" s="45" t="s">
        <v>618</v>
      </c>
      <c r="H89" s="45">
        <v>60</v>
      </c>
      <c r="I89" s="45">
        <v>-35.866300000000003</v>
      </c>
      <c r="J89" s="29">
        <v>-3.0969999999999997E-7</v>
      </c>
      <c r="K89" s="45" t="s">
        <v>1676</v>
      </c>
      <c r="L89" s="45" t="s">
        <v>65</v>
      </c>
      <c r="N89" s="45" t="s">
        <v>183</v>
      </c>
      <c r="O89" s="45">
        <v>605</v>
      </c>
      <c r="P89" s="45" t="s">
        <v>732</v>
      </c>
      <c r="Q89" s="45" t="s">
        <v>612</v>
      </c>
      <c r="R89" s="45" t="s">
        <v>734</v>
      </c>
      <c r="S89" s="45" t="s">
        <v>618</v>
      </c>
      <c r="T89" s="45">
        <v>10</v>
      </c>
      <c r="U89" s="45">
        <v>-35.859200000000001</v>
      </c>
      <c r="V89" s="29">
        <v>-3.0960000000000002E-7</v>
      </c>
      <c r="W89" s="45" t="s">
        <v>1676</v>
      </c>
      <c r="X89" s="45" t="s">
        <v>65</v>
      </c>
    </row>
    <row r="90" spans="2:24" x14ac:dyDescent="0.2">
      <c r="B90" s="45" t="s">
        <v>183</v>
      </c>
      <c r="C90" s="45">
        <v>583</v>
      </c>
      <c r="D90" s="45" t="s">
        <v>735</v>
      </c>
      <c r="E90" s="45" t="s">
        <v>106</v>
      </c>
      <c r="F90" s="45" t="s">
        <v>736</v>
      </c>
      <c r="G90" s="45" t="s">
        <v>616</v>
      </c>
      <c r="H90" s="45">
        <v>60</v>
      </c>
      <c r="I90" s="45">
        <v>-45.354199999999999</v>
      </c>
      <c r="J90" s="29">
        <v>-3.9219999999999998E-7</v>
      </c>
      <c r="K90" s="45" t="s">
        <v>1676</v>
      </c>
      <c r="L90" s="45" t="s">
        <v>65</v>
      </c>
      <c r="N90" s="45" t="s">
        <v>183</v>
      </c>
      <c r="O90" s="45">
        <v>583</v>
      </c>
      <c r="P90" s="45" t="s">
        <v>735</v>
      </c>
      <c r="Q90" s="45" t="s">
        <v>612</v>
      </c>
      <c r="R90" s="45" t="s">
        <v>736</v>
      </c>
      <c r="S90" s="45" t="s">
        <v>616</v>
      </c>
      <c r="T90" s="45">
        <v>10</v>
      </c>
      <c r="U90" s="45">
        <v>-45.3551</v>
      </c>
      <c r="V90" s="29">
        <v>-3.9219999999999998E-7</v>
      </c>
      <c r="W90" s="45" t="s">
        <v>1676</v>
      </c>
      <c r="X90" s="45" t="s">
        <v>65</v>
      </c>
    </row>
    <row r="91" spans="2:24" x14ac:dyDescent="0.2">
      <c r="B91" s="45" t="s">
        <v>183</v>
      </c>
      <c r="C91" s="45">
        <v>583</v>
      </c>
      <c r="D91" s="45" t="s">
        <v>735</v>
      </c>
      <c r="E91" s="45" t="s">
        <v>106</v>
      </c>
      <c r="F91" s="45" t="s">
        <v>737</v>
      </c>
      <c r="G91" s="45" t="s">
        <v>618</v>
      </c>
      <c r="H91" s="45">
        <v>60</v>
      </c>
      <c r="I91" s="45">
        <v>-40.8658</v>
      </c>
      <c r="J91" s="29">
        <v>-3.5330000000000002E-7</v>
      </c>
      <c r="K91" s="45" t="s">
        <v>1676</v>
      </c>
      <c r="L91" s="45" t="s">
        <v>65</v>
      </c>
      <c r="N91" s="45" t="s">
        <v>183</v>
      </c>
      <c r="O91" s="45">
        <v>583</v>
      </c>
      <c r="P91" s="45" t="s">
        <v>735</v>
      </c>
      <c r="Q91" s="45" t="s">
        <v>612</v>
      </c>
      <c r="R91" s="45" t="s">
        <v>737</v>
      </c>
      <c r="S91" s="45" t="s">
        <v>618</v>
      </c>
      <c r="T91" s="45">
        <v>10</v>
      </c>
      <c r="U91" s="45">
        <v>-40.866399999999999</v>
      </c>
      <c r="V91" s="29">
        <v>-3.5330000000000002E-7</v>
      </c>
      <c r="W91" s="45" t="s">
        <v>1676</v>
      </c>
      <c r="X91" s="45" t="s">
        <v>65</v>
      </c>
    </row>
    <row r="92" spans="2:24" x14ac:dyDescent="0.2">
      <c r="B92" s="45" t="s">
        <v>183</v>
      </c>
      <c r="C92" s="45">
        <v>586</v>
      </c>
      <c r="D92" s="45" t="s">
        <v>738</v>
      </c>
      <c r="E92" s="45" t="s">
        <v>106</v>
      </c>
      <c r="F92" s="45" t="s">
        <v>739</v>
      </c>
      <c r="G92" s="45" t="s">
        <v>616</v>
      </c>
      <c r="H92" s="45">
        <v>60</v>
      </c>
      <c r="I92" s="45">
        <v>-58.524799999999999</v>
      </c>
      <c r="J92" s="29">
        <v>-4.024E-7</v>
      </c>
      <c r="K92" s="45" t="s">
        <v>1676</v>
      </c>
      <c r="L92" s="45" t="s">
        <v>65</v>
      </c>
      <c r="N92" s="45" t="s">
        <v>183</v>
      </c>
      <c r="O92" s="45">
        <v>586</v>
      </c>
      <c r="P92" s="45" t="s">
        <v>738</v>
      </c>
      <c r="Q92" s="45" t="s">
        <v>612</v>
      </c>
      <c r="R92" s="45" t="s">
        <v>739</v>
      </c>
      <c r="S92" s="45" t="s">
        <v>616</v>
      </c>
      <c r="T92" s="45">
        <v>10</v>
      </c>
      <c r="U92" s="45">
        <v>-58.524999999999999</v>
      </c>
      <c r="V92" s="29">
        <v>-4.024E-7</v>
      </c>
      <c r="W92" s="45" t="s">
        <v>1676</v>
      </c>
      <c r="X92" s="45" t="s">
        <v>65</v>
      </c>
    </row>
    <row r="93" spans="2:24" x14ac:dyDescent="0.2">
      <c r="B93" s="45" t="s">
        <v>183</v>
      </c>
      <c r="C93" s="45">
        <v>586</v>
      </c>
      <c r="D93" s="45" t="s">
        <v>738</v>
      </c>
      <c r="E93" s="45" t="s">
        <v>106</v>
      </c>
      <c r="F93" s="45" t="s">
        <v>740</v>
      </c>
      <c r="G93" s="45" t="s">
        <v>618</v>
      </c>
      <c r="H93" s="45">
        <v>60</v>
      </c>
      <c r="I93" s="45">
        <v>-56.981099999999998</v>
      </c>
      <c r="J93" s="29">
        <v>-3.918E-7</v>
      </c>
      <c r="K93" s="45" t="s">
        <v>1676</v>
      </c>
      <c r="L93" s="45" t="s">
        <v>65</v>
      </c>
      <c r="N93" s="45" t="s">
        <v>183</v>
      </c>
      <c r="O93" s="45">
        <v>586</v>
      </c>
      <c r="P93" s="45" t="s">
        <v>738</v>
      </c>
      <c r="Q93" s="45" t="s">
        <v>612</v>
      </c>
      <c r="R93" s="45" t="s">
        <v>740</v>
      </c>
      <c r="S93" s="45" t="s">
        <v>618</v>
      </c>
      <c r="T93" s="45">
        <v>10</v>
      </c>
      <c r="U93" s="45">
        <v>-56.981099999999998</v>
      </c>
      <c r="V93" s="29">
        <v>-3.918E-7</v>
      </c>
      <c r="W93" s="45" t="s">
        <v>1676</v>
      </c>
      <c r="X93" s="45" t="s">
        <v>65</v>
      </c>
    </row>
    <row r="94" spans="2:24" x14ac:dyDescent="0.2">
      <c r="B94" s="45" t="s">
        <v>183</v>
      </c>
      <c r="C94" s="45">
        <v>589</v>
      </c>
      <c r="D94" s="45" t="s">
        <v>741</v>
      </c>
      <c r="E94" s="45" t="s">
        <v>106</v>
      </c>
      <c r="F94" s="45" t="s">
        <v>742</v>
      </c>
      <c r="G94" s="45" t="s">
        <v>616</v>
      </c>
      <c r="H94" s="45">
        <v>60</v>
      </c>
      <c r="I94" s="45">
        <v>-62.331400000000002</v>
      </c>
      <c r="J94" s="29">
        <v>-4.2860000000000001E-7</v>
      </c>
      <c r="K94" s="45" t="s">
        <v>1676</v>
      </c>
      <c r="L94" s="45" t="s">
        <v>65</v>
      </c>
      <c r="N94" s="45" t="s">
        <v>183</v>
      </c>
      <c r="O94" s="45">
        <v>589</v>
      </c>
      <c r="P94" s="45" t="s">
        <v>741</v>
      </c>
      <c r="Q94" s="45" t="s">
        <v>612</v>
      </c>
      <c r="R94" s="45" t="s">
        <v>742</v>
      </c>
      <c r="S94" s="45" t="s">
        <v>616</v>
      </c>
      <c r="T94" s="45">
        <v>10</v>
      </c>
      <c r="U94" s="45">
        <v>-62.331499999999998</v>
      </c>
      <c r="V94" s="29">
        <v>-4.2860000000000001E-7</v>
      </c>
      <c r="W94" s="45" t="s">
        <v>1676</v>
      </c>
      <c r="X94" s="45" t="s">
        <v>65</v>
      </c>
    </row>
    <row r="95" spans="2:24" x14ac:dyDescent="0.2">
      <c r="B95" s="45" t="s">
        <v>183</v>
      </c>
      <c r="C95" s="45">
        <v>589</v>
      </c>
      <c r="D95" s="45" t="s">
        <v>741</v>
      </c>
      <c r="E95" s="45" t="s">
        <v>106</v>
      </c>
      <c r="F95" s="45" t="s">
        <v>743</v>
      </c>
      <c r="G95" s="45" t="s">
        <v>618</v>
      </c>
      <c r="H95" s="45">
        <v>60</v>
      </c>
      <c r="I95" s="45">
        <v>-53.638300000000001</v>
      </c>
      <c r="J95" s="29">
        <v>-3.6880000000000002E-7</v>
      </c>
      <c r="K95" s="45" t="s">
        <v>1676</v>
      </c>
      <c r="L95" s="45" t="s">
        <v>65</v>
      </c>
      <c r="N95" s="45" t="s">
        <v>183</v>
      </c>
      <c r="O95" s="45">
        <v>589</v>
      </c>
      <c r="P95" s="45" t="s">
        <v>741</v>
      </c>
      <c r="Q95" s="45" t="s">
        <v>612</v>
      </c>
      <c r="R95" s="45" t="s">
        <v>743</v>
      </c>
      <c r="S95" s="45" t="s">
        <v>618</v>
      </c>
      <c r="T95" s="45">
        <v>10</v>
      </c>
      <c r="U95" s="45">
        <v>-53.638199999999998</v>
      </c>
      <c r="V95" s="29">
        <v>-3.6880000000000002E-7</v>
      </c>
      <c r="W95" s="45" t="s">
        <v>1676</v>
      </c>
      <c r="X95" s="45" t="s">
        <v>65</v>
      </c>
    </row>
    <row r="96" spans="2:24" x14ac:dyDescent="0.2">
      <c r="B96" s="45" t="s">
        <v>183</v>
      </c>
      <c r="C96" s="45">
        <v>592</v>
      </c>
      <c r="D96" s="45" t="s">
        <v>744</v>
      </c>
      <c r="E96" s="45" t="s">
        <v>106</v>
      </c>
      <c r="F96" s="45" t="s">
        <v>745</v>
      </c>
      <c r="G96" s="45" t="s">
        <v>616</v>
      </c>
      <c r="H96" s="45">
        <v>60</v>
      </c>
      <c r="I96" s="45">
        <v>-62.360199999999999</v>
      </c>
      <c r="J96" s="29">
        <v>-4.2879999999999998E-7</v>
      </c>
      <c r="K96" s="45" t="s">
        <v>1676</v>
      </c>
      <c r="L96" s="45" t="s">
        <v>65</v>
      </c>
      <c r="N96" s="45" t="s">
        <v>183</v>
      </c>
      <c r="O96" s="45">
        <v>592</v>
      </c>
      <c r="P96" s="45" t="s">
        <v>744</v>
      </c>
      <c r="Q96" s="45" t="s">
        <v>612</v>
      </c>
      <c r="R96" s="45" t="s">
        <v>745</v>
      </c>
      <c r="S96" s="45" t="s">
        <v>616</v>
      </c>
      <c r="T96" s="45">
        <v>10</v>
      </c>
      <c r="U96" s="45">
        <v>-62.360300000000002</v>
      </c>
      <c r="V96" s="29">
        <v>-4.2879999999999998E-7</v>
      </c>
      <c r="W96" s="45" t="s">
        <v>1676</v>
      </c>
      <c r="X96" s="45" t="s">
        <v>65</v>
      </c>
    </row>
    <row r="97" spans="2:24" x14ac:dyDescent="0.2">
      <c r="B97" s="45" t="s">
        <v>183</v>
      </c>
      <c r="C97" s="45">
        <v>592</v>
      </c>
      <c r="D97" s="45" t="s">
        <v>744</v>
      </c>
      <c r="E97" s="45" t="s">
        <v>106</v>
      </c>
      <c r="F97" s="45" t="s">
        <v>746</v>
      </c>
      <c r="G97" s="45" t="s">
        <v>618</v>
      </c>
      <c r="H97" s="45">
        <v>60</v>
      </c>
      <c r="I97" s="45">
        <v>-53.677399999999999</v>
      </c>
      <c r="J97" s="29">
        <v>-3.6909999999999999E-7</v>
      </c>
      <c r="K97" s="45" t="s">
        <v>1676</v>
      </c>
      <c r="L97" s="45" t="s">
        <v>65</v>
      </c>
      <c r="N97" s="45" t="s">
        <v>183</v>
      </c>
      <c r="O97" s="45">
        <v>592</v>
      </c>
      <c r="P97" s="45" t="s">
        <v>744</v>
      </c>
      <c r="Q97" s="45" t="s">
        <v>612</v>
      </c>
      <c r="R97" s="45" t="s">
        <v>746</v>
      </c>
      <c r="S97" s="45" t="s">
        <v>618</v>
      </c>
      <c r="T97" s="45">
        <v>10</v>
      </c>
      <c r="U97" s="45">
        <v>-53.677300000000002</v>
      </c>
      <c r="V97" s="29">
        <v>-3.6909999999999999E-7</v>
      </c>
      <c r="W97" s="45" t="s">
        <v>1676</v>
      </c>
      <c r="X97" s="45" t="s">
        <v>65</v>
      </c>
    </row>
    <row r="98" spans="2:24" x14ac:dyDescent="0.2">
      <c r="B98" s="45" t="s">
        <v>183</v>
      </c>
      <c r="C98" s="45">
        <v>595</v>
      </c>
      <c r="D98" s="45" t="s">
        <v>747</v>
      </c>
      <c r="E98" s="45" t="s">
        <v>106</v>
      </c>
      <c r="F98" s="45" t="s">
        <v>748</v>
      </c>
      <c r="G98" s="45" t="s">
        <v>616</v>
      </c>
      <c r="H98" s="45">
        <v>60</v>
      </c>
      <c r="I98" s="45">
        <v>-58.813800000000001</v>
      </c>
      <c r="J98" s="29">
        <v>-4.0439999999999999E-7</v>
      </c>
      <c r="K98" s="45" t="s">
        <v>1676</v>
      </c>
      <c r="L98" s="45" t="s">
        <v>65</v>
      </c>
      <c r="N98" s="45" t="s">
        <v>183</v>
      </c>
      <c r="O98" s="45">
        <v>595</v>
      </c>
      <c r="P98" s="45" t="s">
        <v>747</v>
      </c>
      <c r="Q98" s="45" t="s">
        <v>612</v>
      </c>
      <c r="R98" s="45" t="s">
        <v>748</v>
      </c>
      <c r="S98" s="45" t="s">
        <v>616</v>
      </c>
      <c r="T98" s="45">
        <v>10</v>
      </c>
      <c r="U98" s="45">
        <v>-58.813899999999997</v>
      </c>
      <c r="V98" s="29">
        <v>-4.0439999999999999E-7</v>
      </c>
      <c r="W98" s="45" t="s">
        <v>1676</v>
      </c>
      <c r="X98" s="45" t="s">
        <v>65</v>
      </c>
    </row>
    <row r="99" spans="2:24" x14ac:dyDescent="0.2">
      <c r="B99" s="45" t="s">
        <v>183</v>
      </c>
      <c r="C99" s="45">
        <v>595</v>
      </c>
      <c r="D99" s="45" t="s">
        <v>747</v>
      </c>
      <c r="E99" s="45" t="s">
        <v>106</v>
      </c>
      <c r="F99" s="45" t="s">
        <v>749</v>
      </c>
      <c r="G99" s="45" t="s">
        <v>618</v>
      </c>
      <c r="H99" s="45">
        <v>60</v>
      </c>
      <c r="I99" s="45">
        <v>-57.3249</v>
      </c>
      <c r="J99" s="29">
        <v>-3.9410000000000002E-7</v>
      </c>
      <c r="K99" s="45" t="s">
        <v>1676</v>
      </c>
      <c r="L99" s="45" t="s">
        <v>65</v>
      </c>
      <c r="N99" s="45" t="s">
        <v>183</v>
      </c>
      <c r="O99" s="45">
        <v>595</v>
      </c>
      <c r="P99" s="45" t="s">
        <v>747</v>
      </c>
      <c r="Q99" s="45" t="s">
        <v>612</v>
      </c>
      <c r="R99" s="45" t="s">
        <v>749</v>
      </c>
      <c r="S99" s="45" t="s">
        <v>618</v>
      </c>
      <c r="T99" s="45">
        <v>10</v>
      </c>
      <c r="U99" s="45">
        <v>-57.324800000000003</v>
      </c>
      <c r="V99" s="29">
        <v>-3.9410000000000002E-7</v>
      </c>
      <c r="W99" s="45" t="s">
        <v>1676</v>
      </c>
      <c r="X99" s="45" t="s">
        <v>65</v>
      </c>
    </row>
    <row r="100" spans="2:24" x14ac:dyDescent="0.2">
      <c r="B100" s="45" t="s">
        <v>183</v>
      </c>
      <c r="C100" s="45">
        <v>598</v>
      </c>
      <c r="D100" s="45" t="s">
        <v>750</v>
      </c>
      <c r="E100" s="45" t="s">
        <v>106</v>
      </c>
      <c r="F100" s="45" t="s">
        <v>751</v>
      </c>
      <c r="G100" s="45" t="s">
        <v>616</v>
      </c>
      <c r="H100" s="45">
        <v>60</v>
      </c>
      <c r="I100" s="45">
        <v>-49.4587</v>
      </c>
      <c r="J100" s="29">
        <v>-4.2759999999999999E-7</v>
      </c>
      <c r="K100" s="45" t="s">
        <v>1676</v>
      </c>
      <c r="L100" s="45" t="s">
        <v>65</v>
      </c>
      <c r="N100" s="45" t="s">
        <v>183</v>
      </c>
      <c r="O100" s="45">
        <v>598</v>
      </c>
      <c r="P100" s="45" t="s">
        <v>750</v>
      </c>
      <c r="Q100" s="45" t="s">
        <v>612</v>
      </c>
      <c r="R100" s="45" t="s">
        <v>751</v>
      </c>
      <c r="S100" s="45" t="s">
        <v>616</v>
      </c>
      <c r="T100" s="45">
        <v>10</v>
      </c>
      <c r="U100" s="45">
        <v>-49.457999999999998</v>
      </c>
      <c r="V100" s="29">
        <v>-4.2759999999999999E-7</v>
      </c>
      <c r="W100" s="45" t="s">
        <v>1676</v>
      </c>
      <c r="X100" s="45" t="s">
        <v>65</v>
      </c>
    </row>
    <row r="101" spans="2:24" x14ac:dyDescent="0.2">
      <c r="B101" s="45" t="s">
        <v>183</v>
      </c>
      <c r="C101" s="45">
        <v>598</v>
      </c>
      <c r="D101" s="45" t="s">
        <v>750</v>
      </c>
      <c r="E101" s="45" t="s">
        <v>106</v>
      </c>
      <c r="F101" s="45" t="s">
        <v>752</v>
      </c>
      <c r="G101" s="45" t="s">
        <v>618</v>
      </c>
      <c r="H101" s="45">
        <v>60</v>
      </c>
      <c r="I101" s="45">
        <v>-44.441400000000002</v>
      </c>
      <c r="J101" s="29">
        <v>-3.8430000000000002E-7</v>
      </c>
      <c r="K101" s="45" t="s">
        <v>1676</v>
      </c>
      <c r="L101" s="45" t="s">
        <v>65</v>
      </c>
      <c r="N101" s="45" t="s">
        <v>183</v>
      </c>
      <c r="O101" s="45">
        <v>598</v>
      </c>
      <c r="P101" s="45" t="s">
        <v>750</v>
      </c>
      <c r="Q101" s="45" t="s">
        <v>612</v>
      </c>
      <c r="R101" s="45" t="s">
        <v>752</v>
      </c>
      <c r="S101" s="45" t="s">
        <v>618</v>
      </c>
      <c r="T101" s="45">
        <v>10</v>
      </c>
      <c r="U101" s="45">
        <v>-44.4407</v>
      </c>
      <c r="V101" s="29">
        <v>-3.8430000000000002E-7</v>
      </c>
      <c r="W101" s="45" t="s">
        <v>1676</v>
      </c>
      <c r="X101" s="45" t="s">
        <v>65</v>
      </c>
    </row>
    <row r="102" spans="2:24" x14ac:dyDescent="0.2">
      <c r="B102" s="45" t="s">
        <v>183</v>
      </c>
      <c r="C102" s="45">
        <v>606</v>
      </c>
      <c r="D102" s="45" t="s">
        <v>753</v>
      </c>
      <c r="E102" s="45" t="s">
        <v>106</v>
      </c>
      <c r="F102" s="45" t="s">
        <v>754</v>
      </c>
      <c r="G102" s="45" t="s">
        <v>616</v>
      </c>
      <c r="H102" s="45">
        <v>60</v>
      </c>
      <c r="I102" s="45">
        <v>-2.9264000000000001</v>
      </c>
      <c r="J102" s="29">
        <v>-2.091E-8</v>
      </c>
      <c r="K102" s="45" t="s">
        <v>1676</v>
      </c>
      <c r="L102" s="45" t="s">
        <v>65</v>
      </c>
      <c r="N102" s="45" t="s">
        <v>183</v>
      </c>
      <c r="O102" s="45">
        <v>606</v>
      </c>
      <c r="P102" s="45" t="s">
        <v>753</v>
      </c>
      <c r="Q102" s="45" t="s">
        <v>612</v>
      </c>
      <c r="R102" s="45" t="s">
        <v>754</v>
      </c>
      <c r="S102" s="45" t="s">
        <v>616</v>
      </c>
      <c r="T102" s="45">
        <v>10</v>
      </c>
      <c r="U102" s="45">
        <v>-2.9346999999999999</v>
      </c>
      <c r="V102" s="29">
        <v>-2.0969999999999999E-8</v>
      </c>
      <c r="W102" s="45" t="s">
        <v>1676</v>
      </c>
      <c r="X102" s="45" t="s">
        <v>65</v>
      </c>
    </row>
    <row r="103" spans="2:24" x14ac:dyDescent="0.2">
      <c r="B103" s="45" t="s">
        <v>183</v>
      </c>
      <c r="C103" s="45">
        <v>606</v>
      </c>
      <c r="D103" s="45" t="s">
        <v>753</v>
      </c>
      <c r="E103" s="45" t="s">
        <v>106</v>
      </c>
      <c r="F103" s="45" t="s">
        <v>755</v>
      </c>
      <c r="G103" s="45" t="s">
        <v>618</v>
      </c>
      <c r="H103" s="45">
        <v>60</v>
      </c>
      <c r="I103" s="45">
        <v>-36.581299999999999</v>
      </c>
      <c r="J103" s="29">
        <v>-2.614E-7</v>
      </c>
      <c r="K103" s="45" t="s">
        <v>1676</v>
      </c>
      <c r="L103" s="45" t="s">
        <v>65</v>
      </c>
      <c r="N103" s="45" t="s">
        <v>183</v>
      </c>
      <c r="O103" s="45">
        <v>606</v>
      </c>
      <c r="P103" s="45" t="s">
        <v>753</v>
      </c>
      <c r="Q103" s="45" t="s">
        <v>612</v>
      </c>
      <c r="R103" s="45" t="s">
        <v>755</v>
      </c>
      <c r="S103" s="45" t="s">
        <v>618</v>
      </c>
      <c r="T103" s="45">
        <v>10</v>
      </c>
      <c r="U103" s="45">
        <v>-36.5732</v>
      </c>
      <c r="V103" s="29">
        <v>-2.614E-7</v>
      </c>
      <c r="W103" s="45" t="s">
        <v>1676</v>
      </c>
      <c r="X103" s="45" t="s">
        <v>65</v>
      </c>
    </row>
    <row r="104" spans="2:24" x14ac:dyDescent="0.2">
      <c r="B104" s="45" t="s">
        <v>183</v>
      </c>
      <c r="C104" s="45">
        <v>607</v>
      </c>
      <c r="D104" s="45" t="s">
        <v>756</v>
      </c>
      <c r="E104" s="45" t="s">
        <v>106</v>
      </c>
      <c r="F104" s="45" t="s">
        <v>757</v>
      </c>
      <c r="G104" s="45" t="s">
        <v>616</v>
      </c>
      <c r="H104" s="45">
        <v>60</v>
      </c>
      <c r="I104" s="45">
        <v>2.6985000000000001</v>
      </c>
      <c r="J104" s="29">
        <v>1.9280000000000001E-8</v>
      </c>
      <c r="K104" s="45" t="s">
        <v>1676</v>
      </c>
      <c r="L104" s="45" t="s">
        <v>65</v>
      </c>
      <c r="N104" s="45" t="s">
        <v>183</v>
      </c>
      <c r="O104" s="45">
        <v>607</v>
      </c>
      <c r="P104" s="45" t="s">
        <v>756</v>
      </c>
      <c r="Q104" s="45" t="s">
        <v>612</v>
      </c>
      <c r="R104" s="45" t="s">
        <v>757</v>
      </c>
      <c r="S104" s="45" t="s">
        <v>616</v>
      </c>
      <c r="T104" s="45">
        <v>10</v>
      </c>
      <c r="U104" s="45">
        <v>2.6901999999999999</v>
      </c>
      <c r="V104" s="29">
        <v>1.9230000000000001E-8</v>
      </c>
      <c r="W104" s="45" t="s">
        <v>1676</v>
      </c>
      <c r="X104" s="45" t="s">
        <v>65</v>
      </c>
    </row>
    <row r="105" spans="2:24" x14ac:dyDescent="0.2">
      <c r="B105" s="45" t="s">
        <v>183</v>
      </c>
      <c r="C105" s="45">
        <v>607</v>
      </c>
      <c r="D105" s="45" t="s">
        <v>756</v>
      </c>
      <c r="E105" s="45" t="s">
        <v>106</v>
      </c>
      <c r="F105" s="45" t="s">
        <v>758</v>
      </c>
      <c r="G105" s="45" t="s">
        <v>618</v>
      </c>
      <c r="H105" s="45">
        <v>60</v>
      </c>
      <c r="I105" s="45">
        <v>-42.8919</v>
      </c>
      <c r="J105" s="29">
        <v>-3.065E-7</v>
      </c>
      <c r="K105" s="45" t="s">
        <v>1676</v>
      </c>
      <c r="L105" s="45" t="s">
        <v>65</v>
      </c>
      <c r="N105" s="45" t="s">
        <v>183</v>
      </c>
      <c r="O105" s="45">
        <v>607</v>
      </c>
      <c r="P105" s="45" t="s">
        <v>756</v>
      </c>
      <c r="Q105" s="45" t="s">
        <v>612</v>
      </c>
      <c r="R105" s="45" t="s">
        <v>758</v>
      </c>
      <c r="S105" s="45" t="s">
        <v>618</v>
      </c>
      <c r="T105" s="45">
        <v>10</v>
      </c>
      <c r="U105" s="45">
        <v>-42.883499999999998</v>
      </c>
      <c r="V105" s="29">
        <v>-3.065E-7</v>
      </c>
      <c r="W105" s="45" t="s">
        <v>1676</v>
      </c>
      <c r="X105" s="45" t="s">
        <v>65</v>
      </c>
    </row>
    <row r="106" spans="2:24" x14ac:dyDescent="0.2">
      <c r="B106" s="45" t="s">
        <v>183</v>
      </c>
      <c r="C106" s="45">
        <v>608</v>
      </c>
      <c r="D106" s="45" t="s">
        <v>756</v>
      </c>
      <c r="E106" s="45" t="s">
        <v>106</v>
      </c>
      <c r="F106" s="45" t="s">
        <v>759</v>
      </c>
      <c r="G106" s="45" t="s">
        <v>616</v>
      </c>
      <c r="H106" s="45">
        <v>60</v>
      </c>
      <c r="I106" s="45">
        <v>0.63500000000000001</v>
      </c>
      <c r="J106" s="29">
        <v>4.606E-9</v>
      </c>
      <c r="K106" s="45" t="s">
        <v>1676</v>
      </c>
      <c r="L106" s="45" t="s">
        <v>65</v>
      </c>
      <c r="N106" s="45" t="s">
        <v>183</v>
      </c>
      <c r="O106" s="45">
        <v>608</v>
      </c>
      <c r="P106" s="45" t="s">
        <v>756</v>
      </c>
      <c r="Q106" s="45" t="s">
        <v>612</v>
      </c>
      <c r="R106" s="45" t="s">
        <v>759</v>
      </c>
      <c r="S106" s="45" t="s">
        <v>616</v>
      </c>
      <c r="T106" s="45">
        <v>10</v>
      </c>
      <c r="U106" s="45">
        <v>0.62660000000000005</v>
      </c>
      <c r="V106" s="29">
        <v>4.5450000000000003E-9</v>
      </c>
      <c r="W106" s="45" t="s">
        <v>1676</v>
      </c>
      <c r="X106" s="45" t="s">
        <v>65</v>
      </c>
    </row>
    <row r="107" spans="2:24" x14ac:dyDescent="0.2">
      <c r="B107" s="45" t="s">
        <v>183</v>
      </c>
      <c r="C107" s="45">
        <v>608</v>
      </c>
      <c r="D107" s="45" t="s">
        <v>756</v>
      </c>
      <c r="E107" s="45" t="s">
        <v>106</v>
      </c>
      <c r="F107" s="45" t="s">
        <v>760</v>
      </c>
      <c r="G107" s="45" t="s">
        <v>618</v>
      </c>
      <c r="H107" s="45">
        <v>60</v>
      </c>
      <c r="I107" s="45">
        <v>-43.427999999999997</v>
      </c>
      <c r="J107" s="29">
        <v>-3.15E-7</v>
      </c>
      <c r="K107" s="45" t="s">
        <v>1676</v>
      </c>
      <c r="L107" s="45" t="s">
        <v>65</v>
      </c>
      <c r="N107" s="45" t="s">
        <v>183</v>
      </c>
      <c r="O107" s="45">
        <v>608</v>
      </c>
      <c r="P107" s="45" t="s">
        <v>756</v>
      </c>
      <c r="Q107" s="45" t="s">
        <v>612</v>
      </c>
      <c r="R107" s="45" t="s">
        <v>760</v>
      </c>
      <c r="S107" s="45" t="s">
        <v>618</v>
      </c>
      <c r="T107" s="45">
        <v>10</v>
      </c>
      <c r="U107" s="45">
        <v>-43.419600000000003</v>
      </c>
      <c r="V107" s="29">
        <v>-3.1489999999999999E-7</v>
      </c>
      <c r="W107" s="45" t="s">
        <v>1676</v>
      </c>
      <c r="X107" s="45" t="s">
        <v>65</v>
      </c>
    </row>
    <row r="108" spans="2:24" x14ac:dyDescent="0.2">
      <c r="B108" s="45" t="s">
        <v>183</v>
      </c>
      <c r="C108" s="45">
        <v>609</v>
      </c>
      <c r="D108" s="45" t="s">
        <v>756</v>
      </c>
      <c r="E108" s="45" t="s">
        <v>106</v>
      </c>
      <c r="F108" s="45" t="s">
        <v>761</v>
      </c>
      <c r="G108" s="45" t="s">
        <v>616</v>
      </c>
      <c r="H108" s="45">
        <v>60</v>
      </c>
      <c r="I108" s="45">
        <v>1.2023999999999999</v>
      </c>
      <c r="J108" s="29">
        <v>8.5929999999999996E-9</v>
      </c>
      <c r="K108" s="45" t="s">
        <v>1676</v>
      </c>
      <c r="L108" s="45" t="s">
        <v>65</v>
      </c>
      <c r="N108" s="45" t="s">
        <v>183</v>
      </c>
      <c r="O108" s="45">
        <v>609</v>
      </c>
      <c r="P108" s="45" t="s">
        <v>756</v>
      </c>
      <c r="Q108" s="45" t="s">
        <v>612</v>
      </c>
      <c r="R108" s="45" t="s">
        <v>761</v>
      </c>
      <c r="S108" s="45" t="s">
        <v>616</v>
      </c>
      <c r="T108" s="45">
        <v>10</v>
      </c>
      <c r="U108" s="45">
        <v>1.194</v>
      </c>
      <c r="V108" s="29">
        <v>8.5329999999999994E-9</v>
      </c>
      <c r="W108" s="45" t="s">
        <v>1676</v>
      </c>
      <c r="X108" s="45" t="s">
        <v>65</v>
      </c>
    </row>
    <row r="109" spans="2:24" x14ac:dyDescent="0.2">
      <c r="B109" s="45" t="s">
        <v>183</v>
      </c>
      <c r="C109" s="45">
        <v>609</v>
      </c>
      <c r="D109" s="45" t="s">
        <v>756</v>
      </c>
      <c r="E109" s="45" t="s">
        <v>106</v>
      </c>
      <c r="F109" s="45" t="s">
        <v>762</v>
      </c>
      <c r="G109" s="45" t="s">
        <v>618</v>
      </c>
      <c r="H109" s="45">
        <v>60</v>
      </c>
      <c r="I109" s="45">
        <v>-40.234999999999999</v>
      </c>
      <c r="J109" s="29">
        <v>-2.875E-7</v>
      </c>
      <c r="K109" s="45" t="s">
        <v>1676</v>
      </c>
      <c r="L109" s="45" t="s">
        <v>65</v>
      </c>
      <c r="N109" s="45" t="s">
        <v>183</v>
      </c>
      <c r="O109" s="45">
        <v>609</v>
      </c>
      <c r="P109" s="45" t="s">
        <v>756</v>
      </c>
      <c r="Q109" s="45" t="s">
        <v>612</v>
      </c>
      <c r="R109" s="45" t="s">
        <v>762</v>
      </c>
      <c r="S109" s="45" t="s">
        <v>618</v>
      </c>
      <c r="T109" s="45">
        <v>10</v>
      </c>
      <c r="U109" s="45">
        <v>-40.226700000000001</v>
      </c>
      <c r="V109" s="29">
        <v>-2.875E-7</v>
      </c>
      <c r="W109" s="45" t="s">
        <v>1676</v>
      </c>
      <c r="X109" s="45" t="s">
        <v>65</v>
      </c>
    </row>
    <row r="110" spans="2:24" x14ac:dyDescent="0.2">
      <c r="B110" s="45" t="s">
        <v>183</v>
      </c>
      <c r="C110" s="45">
        <v>610</v>
      </c>
      <c r="D110" s="45" t="s">
        <v>763</v>
      </c>
      <c r="E110" s="45" t="s">
        <v>106</v>
      </c>
      <c r="F110" s="45" t="s">
        <v>764</v>
      </c>
      <c r="G110" s="45" t="s">
        <v>616</v>
      </c>
      <c r="H110" s="45">
        <v>60</v>
      </c>
      <c r="I110" s="45">
        <v>4.6161000000000003</v>
      </c>
      <c r="J110" s="29">
        <v>3.299E-8</v>
      </c>
      <c r="K110" s="45" t="s">
        <v>1676</v>
      </c>
      <c r="L110" s="45" t="s">
        <v>65</v>
      </c>
      <c r="N110" s="45" t="s">
        <v>183</v>
      </c>
      <c r="O110" s="45">
        <v>610</v>
      </c>
      <c r="P110" s="45" t="s">
        <v>763</v>
      </c>
      <c r="Q110" s="45" t="s">
        <v>612</v>
      </c>
      <c r="R110" s="45" t="s">
        <v>764</v>
      </c>
      <c r="S110" s="45" t="s">
        <v>616</v>
      </c>
      <c r="T110" s="45">
        <v>10</v>
      </c>
      <c r="U110" s="45">
        <v>4.6078999999999999</v>
      </c>
      <c r="V110" s="29">
        <v>3.2929999999999998E-8</v>
      </c>
      <c r="W110" s="45" t="s">
        <v>1676</v>
      </c>
      <c r="X110" s="45" t="s">
        <v>65</v>
      </c>
    </row>
    <row r="111" spans="2:24" x14ac:dyDescent="0.2">
      <c r="B111" s="45" t="s">
        <v>183</v>
      </c>
      <c r="C111" s="45">
        <v>610</v>
      </c>
      <c r="D111" s="45" t="s">
        <v>763</v>
      </c>
      <c r="E111" s="45" t="s">
        <v>106</v>
      </c>
      <c r="F111" s="45" t="s">
        <v>765</v>
      </c>
      <c r="G111" s="45" t="s">
        <v>618</v>
      </c>
      <c r="H111" s="45">
        <v>60</v>
      </c>
      <c r="I111" s="45">
        <v>-45.150500000000001</v>
      </c>
      <c r="J111" s="29">
        <v>-3.227E-7</v>
      </c>
      <c r="K111" s="45" t="s">
        <v>1676</v>
      </c>
      <c r="L111" s="45" t="s">
        <v>65</v>
      </c>
      <c r="N111" s="45" t="s">
        <v>183</v>
      </c>
      <c r="O111" s="45">
        <v>610</v>
      </c>
      <c r="P111" s="45" t="s">
        <v>763</v>
      </c>
      <c r="Q111" s="45" t="s">
        <v>612</v>
      </c>
      <c r="R111" s="45" t="s">
        <v>765</v>
      </c>
      <c r="S111" s="45" t="s">
        <v>618</v>
      </c>
      <c r="T111" s="45">
        <v>10</v>
      </c>
      <c r="U111" s="45">
        <v>-45.142099999999999</v>
      </c>
      <c r="V111" s="29">
        <v>-3.2259999999999999E-7</v>
      </c>
      <c r="W111" s="45" t="s">
        <v>1676</v>
      </c>
      <c r="X111" s="45" t="s">
        <v>65</v>
      </c>
    </row>
    <row r="112" spans="2:24" x14ac:dyDescent="0.2">
      <c r="B112" s="45" t="s">
        <v>183</v>
      </c>
      <c r="C112" s="45">
        <v>584</v>
      </c>
      <c r="D112" s="45" t="s">
        <v>766</v>
      </c>
      <c r="E112" s="45" t="s">
        <v>106</v>
      </c>
      <c r="F112" s="45" t="s">
        <v>767</v>
      </c>
      <c r="G112" s="45" t="s">
        <v>616</v>
      </c>
      <c r="H112" s="45">
        <v>60</v>
      </c>
      <c r="I112" s="45">
        <v>-41.806399999999996</v>
      </c>
      <c r="J112" s="29">
        <v>-3.5810000000000001E-7</v>
      </c>
      <c r="K112" s="45" t="s">
        <v>1676</v>
      </c>
      <c r="L112" s="45" t="s">
        <v>65</v>
      </c>
      <c r="N112" s="45" t="s">
        <v>183</v>
      </c>
      <c r="O112" s="45">
        <v>584</v>
      </c>
      <c r="P112" s="45" t="s">
        <v>766</v>
      </c>
      <c r="Q112" s="45" t="s">
        <v>612</v>
      </c>
      <c r="R112" s="45" t="s">
        <v>767</v>
      </c>
      <c r="S112" s="45" t="s">
        <v>616</v>
      </c>
      <c r="T112" s="45">
        <v>10</v>
      </c>
      <c r="U112" s="45">
        <v>-41.807200000000002</v>
      </c>
      <c r="V112" s="29">
        <v>-3.5810000000000001E-7</v>
      </c>
      <c r="W112" s="45" t="s">
        <v>1676</v>
      </c>
      <c r="X112" s="45" t="s">
        <v>65</v>
      </c>
    </row>
    <row r="113" spans="2:24" x14ac:dyDescent="0.2">
      <c r="B113" s="45" t="s">
        <v>183</v>
      </c>
      <c r="C113" s="45">
        <v>584</v>
      </c>
      <c r="D113" s="45" t="s">
        <v>766</v>
      </c>
      <c r="E113" s="45" t="s">
        <v>106</v>
      </c>
      <c r="F113" s="45" t="s">
        <v>768</v>
      </c>
      <c r="G113" s="45" t="s">
        <v>618</v>
      </c>
      <c r="H113" s="45">
        <v>60</v>
      </c>
      <c r="I113" s="45">
        <v>-41.797600000000003</v>
      </c>
      <c r="J113" s="29">
        <v>-3.58E-7</v>
      </c>
      <c r="K113" s="45" t="s">
        <v>1676</v>
      </c>
      <c r="L113" s="45" t="s">
        <v>65</v>
      </c>
      <c r="N113" s="45" t="s">
        <v>183</v>
      </c>
      <c r="O113" s="45">
        <v>584</v>
      </c>
      <c r="P113" s="45" t="s">
        <v>766</v>
      </c>
      <c r="Q113" s="45" t="s">
        <v>612</v>
      </c>
      <c r="R113" s="45" t="s">
        <v>768</v>
      </c>
      <c r="S113" s="45" t="s">
        <v>618</v>
      </c>
      <c r="T113" s="45">
        <v>10</v>
      </c>
      <c r="U113" s="45">
        <v>-41.798200000000001</v>
      </c>
      <c r="V113" s="29">
        <v>-3.58E-7</v>
      </c>
      <c r="W113" s="45" t="s">
        <v>1676</v>
      </c>
      <c r="X113" s="45" t="s">
        <v>65</v>
      </c>
    </row>
    <row r="114" spans="2:24" x14ac:dyDescent="0.2">
      <c r="B114" s="45" t="s">
        <v>183</v>
      </c>
      <c r="C114" s="45">
        <v>587</v>
      </c>
      <c r="D114" s="45" t="s">
        <v>769</v>
      </c>
      <c r="E114" s="45" t="s">
        <v>106</v>
      </c>
      <c r="F114" s="45" t="s">
        <v>770</v>
      </c>
      <c r="G114" s="45" t="s">
        <v>616</v>
      </c>
      <c r="H114" s="45">
        <v>60</v>
      </c>
      <c r="I114" s="45">
        <v>-59.429499999999997</v>
      </c>
      <c r="J114" s="29">
        <v>-4.1240000000000001E-7</v>
      </c>
      <c r="K114" s="45" t="s">
        <v>1676</v>
      </c>
      <c r="L114" s="45" t="s">
        <v>65</v>
      </c>
      <c r="N114" s="45" t="s">
        <v>183</v>
      </c>
      <c r="O114" s="45">
        <v>587</v>
      </c>
      <c r="P114" s="45" t="s">
        <v>769</v>
      </c>
      <c r="Q114" s="45" t="s">
        <v>612</v>
      </c>
      <c r="R114" s="45" t="s">
        <v>770</v>
      </c>
      <c r="S114" s="45" t="s">
        <v>616</v>
      </c>
      <c r="T114" s="45">
        <v>10</v>
      </c>
      <c r="U114" s="45">
        <v>-59.429699999999997</v>
      </c>
      <c r="V114" s="29">
        <v>-4.1240000000000001E-7</v>
      </c>
      <c r="W114" s="45" t="s">
        <v>1676</v>
      </c>
      <c r="X114" s="45" t="s">
        <v>65</v>
      </c>
    </row>
    <row r="115" spans="2:24" x14ac:dyDescent="0.2">
      <c r="B115" s="45" t="s">
        <v>183</v>
      </c>
      <c r="C115" s="45">
        <v>587</v>
      </c>
      <c r="D115" s="45" t="s">
        <v>769</v>
      </c>
      <c r="E115" s="45" t="s">
        <v>106</v>
      </c>
      <c r="F115" s="45" t="s">
        <v>771</v>
      </c>
      <c r="G115" s="45" t="s">
        <v>618</v>
      </c>
      <c r="H115" s="45">
        <v>60</v>
      </c>
      <c r="I115" s="45">
        <v>-59.4223</v>
      </c>
      <c r="J115" s="29">
        <v>-4.1240000000000001E-7</v>
      </c>
      <c r="K115" s="45" t="s">
        <v>1676</v>
      </c>
      <c r="L115" s="45" t="s">
        <v>65</v>
      </c>
      <c r="N115" s="45" t="s">
        <v>183</v>
      </c>
      <c r="O115" s="45">
        <v>587</v>
      </c>
      <c r="P115" s="45" t="s">
        <v>769</v>
      </c>
      <c r="Q115" s="45" t="s">
        <v>612</v>
      </c>
      <c r="R115" s="45" t="s">
        <v>771</v>
      </c>
      <c r="S115" s="45" t="s">
        <v>618</v>
      </c>
      <c r="T115" s="45">
        <v>10</v>
      </c>
      <c r="U115" s="45">
        <v>-59.4223</v>
      </c>
      <c r="V115" s="29">
        <v>-4.1240000000000001E-7</v>
      </c>
      <c r="W115" s="45" t="s">
        <v>1676</v>
      </c>
      <c r="X115" s="45" t="s">
        <v>65</v>
      </c>
    </row>
    <row r="116" spans="2:24" x14ac:dyDescent="0.2">
      <c r="B116" s="45" t="s">
        <v>183</v>
      </c>
      <c r="C116" s="45">
        <v>590</v>
      </c>
      <c r="D116" s="45" t="s">
        <v>772</v>
      </c>
      <c r="E116" s="45" t="s">
        <v>106</v>
      </c>
      <c r="F116" s="45" t="s">
        <v>773</v>
      </c>
      <c r="G116" s="45" t="s">
        <v>616</v>
      </c>
      <c r="H116" s="45">
        <v>60</v>
      </c>
      <c r="I116" s="45">
        <v>-57.3005</v>
      </c>
      <c r="J116" s="29">
        <v>-3.9029999999999999E-7</v>
      </c>
      <c r="K116" s="45" t="s">
        <v>1676</v>
      </c>
      <c r="L116" s="45" t="s">
        <v>65</v>
      </c>
      <c r="N116" s="45" t="s">
        <v>183</v>
      </c>
      <c r="O116" s="45">
        <v>590</v>
      </c>
      <c r="P116" s="45" t="s">
        <v>772</v>
      </c>
      <c r="Q116" s="45" t="s">
        <v>612</v>
      </c>
      <c r="R116" s="45" t="s">
        <v>773</v>
      </c>
      <c r="S116" s="45" t="s">
        <v>616</v>
      </c>
      <c r="T116" s="45">
        <v>10</v>
      </c>
      <c r="U116" s="45">
        <v>-57.300600000000003</v>
      </c>
      <c r="V116" s="29">
        <v>-3.9029999999999999E-7</v>
      </c>
      <c r="W116" s="45" t="s">
        <v>1676</v>
      </c>
      <c r="X116" s="45" t="s">
        <v>65</v>
      </c>
    </row>
    <row r="117" spans="2:24" x14ac:dyDescent="0.2">
      <c r="B117" s="45" t="s">
        <v>183</v>
      </c>
      <c r="C117" s="45">
        <v>590</v>
      </c>
      <c r="D117" s="45" t="s">
        <v>772</v>
      </c>
      <c r="E117" s="45" t="s">
        <v>106</v>
      </c>
      <c r="F117" s="45" t="s">
        <v>774</v>
      </c>
      <c r="G117" s="45" t="s">
        <v>618</v>
      </c>
      <c r="H117" s="45">
        <v>60</v>
      </c>
      <c r="I117" s="45">
        <v>-57.296999999999997</v>
      </c>
      <c r="J117" s="29">
        <v>-3.9029999999999999E-7</v>
      </c>
      <c r="K117" s="45" t="s">
        <v>1676</v>
      </c>
      <c r="L117" s="45" t="s">
        <v>65</v>
      </c>
      <c r="N117" s="45" t="s">
        <v>183</v>
      </c>
      <c r="O117" s="45">
        <v>590</v>
      </c>
      <c r="P117" s="45" t="s">
        <v>772</v>
      </c>
      <c r="Q117" s="45" t="s">
        <v>612</v>
      </c>
      <c r="R117" s="45" t="s">
        <v>774</v>
      </c>
      <c r="S117" s="45" t="s">
        <v>618</v>
      </c>
      <c r="T117" s="45">
        <v>10</v>
      </c>
      <c r="U117" s="45">
        <v>-57.296900000000001</v>
      </c>
      <c r="V117" s="29">
        <v>-3.9029999999999999E-7</v>
      </c>
      <c r="W117" s="45" t="s">
        <v>1676</v>
      </c>
      <c r="X117" s="45" t="s">
        <v>65</v>
      </c>
    </row>
    <row r="118" spans="2:24" x14ac:dyDescent="0.2">
      <c r="B118" s="45" t="s">
        <v>183</v>
      </c>
      <c r="C118" s="45">
        <v>593</v>
      </c>
      <c r="D118" s="45" t="s">
        <v>775</v>
      </c>
      <c r="E118" s="45" t="s">
        <v>106</v>
      </c>
      <c r="F118" s="45" t="s">
        <v>776</v>
      </c>
      <c r="G118" s="45" t="s">
        <v>616</v>
      </c>
      <c r="H118" s="45">
        <v>60</v>
      </c>
      <c r="I118" s="45">
        <v>-57.318600000000004</v>
      </c>
      <c r="J118" s="29">
        <v>-3.904E-7</v>
      </c>
      <c r="K118" s="45" t="s">
        <v>1676</v>
      </c>
      <c r="L118" s="45" t="s">
        <v>65</v>
      </c>
      <c r="N118" s="45" t="s">
        <v>183</v>
      </c>
      <c r="O118" s="45">
        <v>593</v>
      </c>
      <c r="P118" s="45" t="s">
        <v>775</v>
      </c>
      <c r="Q118" s="45" t="s">
        <v>612</v>
      </c>
      <c r="R118" s="45" t="s">
        <v>776</v>
      </c>
      <c r="S118" s="45" t="s">
        <v>616</v>
      </c>
      <c r="T118" s="45">
        <v>10</v>
      </c>
      <c r="U118" s="45">
        <v>-57.3187</v>
      </c>
      <c r="V118" s="29">
        <v>-3.904E-7</v>
      </c>
      <c r="W118" s="45" t="s">
        <v>1676</v>
      </c>
      <c r="X118" s="45" t="s">
        <v>65</v>
      </c>
    </row>
    <row r="119" spans="2:24" x14ac:dyDescent="0.2">
      <c r="B119" s="45" t="s">
        <v>183</v>
      </c>
      <c r="C119" s="45">
        <v>593</v>
      </c>
      <c r="D119" s="45" t="s">
        <v>775</v>
      </c>
      <c r="E119" s="45" t="s">
        <v>106</v>
      </c>
      <c r="F119" s="45" t="s">
        <v>777</v>
      </c>
      <c r="G119" s="45" t="s">
        <v>618</v>
      </c>
      <c r="H119" s="45">
        <v>60</v>
      </c>
      <c r="I119" s="45">
        <v>-57.319200000000002</v>
      </c>
      <c r="J119" s="29">
        <v>-3.904E-7</v>
      </c>
      <c r="K119" s="45" t="s">
        <v>1676</v>
      </c>
      <c r="L119" s="45" t="s">
        <v>65</v>
      </c>
      <c r="N119" s="45" t="s">
        <v>183</v>
      </c>
      <c r="O119" s="45">
        <v>593</v>
      </c>
      <c r="P119" s="45" t="s">
        <v>775</v>
      </c>
      <c r="Q119" s="45" t="s">
        <v>612</v>
      </c>
      <c r="R119" s="45" t="s">
        <v>777</v>
      </c>
      <c r="S119" s="45" t="s">
        <v>618</v>
      </c>
      <c r="T119" s="45">
        <v>10</v>
      </c>
      <c r="U119" s="45">
        <v>-57.319099999999999</v>
      </c>
      <c r="V119" s="29">
        <v>-3.904E-7</v>
      </c>
      <c r="W119" s="45" t="s">
        <v>1676</v>
      </c>
      <c r="X119" s="45" t="s">
        <v>65</v>
      </c>
    </row>
    <row r="120" spans="2:24" x14ac:dyDescent="0.2">
      <c r="B120" s="45" t="s">
        <v>183</v>
      </c>
      <c r="C120" s="45">
        <v>596</v>
      </c>
      <c r="D120" s="45" t="s">
        <v>778</v>
      </c>
      <c r="E120" s="45" t="s">
        <v>106</v>
      </c>
      <c r="F120" s="45" t="s">
        <v>779</v>
      </c>
      <c r="G120" s="45" t="s">
        <v>616</v>
      </c>
      <c r="H120" s="45">
        <v>60</v>
      </c>
      <c r="I120" s="45">
        <v>-59.758200000000002</v>
      </c>
      <c r="J120" s="29">
        <v>-4.1469999999999997E-7</v>
      </c>
      <c r="K120" s="45" t="s">
        <v>1676</v>
      </c>
      <c r="L120" s="45" t="s">
        <v>65</v>
      </c>
      <c r="N120" s="45" t="s">
        <v>183</v>
      </c>
      <c r="O120" s="45">
        <v>596</v>
      </c>
      <c r="P120" s="45" t="s">
        <v>778</v>
      </c>
      <c r="Q120" s="45" t="s">
        <v>612</v>
      </c>
      <c r="R120" s="45" t="s">
        <v>779</v>
      </c>
      <c r="S120" s="45" t="s">
        <v>616</v>
      </c>
      <c r="T120" s="45">
        <v>10</v>
      </c>
      <c r="U120" s="45">
        <v>-59.758200000000002</v>
      </c>
      <c r="V120" s="29">
        <v>-4.1469999999999997E-7</v>
      </c>
      <c r="W120" s="45" t="s">
        <v>1676</v>
      </c>
      <c r="X120" s="45" t="s">
        <v>65</v>
      </c>
    </row>
    <row r="121" spans="2:24" x14ac:dyDescent="0.2">
      <c r="B121" s="45" t="s">
        <v>183</v>
      </c>
      <c r="C121" s="45">
        <v>596</v>
      </c>
      <c r="D121" s="45" t="s">
        <v>778</v>
      </c>
      <c r="E121" s="45" t="s">
        <v>106</v>
      </c>
      <c r="F121" s="45" t="s">
        <v>780</v>
      </c>
      <c r="G121" s="45" t="s">
        <v>618</v>
      </c>
      <c r="H121" s="45">
        <v>60</v>
      </c>
      <c r="I121" s="45">
        <v>-59.779699999999998</v>
      </c>
      <c r="J121" s="29">
        <v>-4.1489999999999999E-7</v>
      </c>
      <c r="K121" s="45" t="s">
        <v>1676</v>
      </c>
      <c r="L121" s="45" t="s">
        <v>65</v>
      </c>
      <c r="N121" s="45" t="s">
        <v>183</v>
      </c>
      <c r="O121" s="45">
        <v>596</v>
      </c>
      <c r="P121" s="45" t="s">
        <v>778</v>
      </c>
      <c r="Q121" s="45" t="s">
        <v>612</v>
      </c>
      <c r="R121" s="45" t="s">
        <v>780</v>
      </c>
      <c r="S121" s="45" t="s">
        <v>618</v>
      </c>
      <c r="T121" s="45">
        <v>10</v>
      </c>
      <c r="U121" s="45">
        <v>-59.779600000000002</v>
      </c>
      <c r="V121" s="29">
        <v>-4.1489999999999999E-7</v>
      </c>
      <c r="W121" s="45" t="s">
        <v>1676</v>
      </c>
      <c r="X121" s="45" t="s">
        <v>65</v>
      </c>
    </row>
    <row r="122" spans="2:24" x14ac:dyDescent="0.2">
      <c r="B122" s="45" t="s">
        <v>183</v>
      </c>
      <c r="C122" s="45">
        <v>599</v>
      </c>
      <c r="D122" s="45" t="s">
        <v>781</v>
      </c>
      <c r="E122" s="45" t="s">
        <v>106</v>
      </c>
      <c r="F122" s="45" t="s">
        <v>782</v>
      </c>
      <c r="G122" s="45" t="s">
        <v>616</v>
      </c>
      <c r="H122" s="45">
        <v>60</v>
      </c>
      <c r="I122" s="45">
        <v>-45.510599999999997</v>
      </c>
      <c r="J122" s="29">
        <v>-3.8980000000000001E-7</v>
      </c>
      <c r="K122" s="45" t="s">
        <v>1676</v>
      </c>
      <c r="L122" s="45" t="s">
        <v>65</v>
      </c>
      <c r="N122" s="45" t="s">
        <v>183</v>
      </c>
      <c r="O122" s="45">
        <v>599</v>
      </c>
      <c r="P122" s="45" t="s">
        <v>781</v>
      </c>
      <c r="Q122" s="45" t="s">
        <v>612</v>
      </c>
      <c r="R122" s="45" t="s">
        <v>782</v>
      </c>
      <c r="S122" s="45" t="s">
        <v>616</v>
      </c>
      <c r="T122" s="45">
        <v>10</v>
      </c>
      <c r="U122" s="45">
        <v>-45.509900000000002</v>
      </c>
      <c r="V122" s="29">
        <v>-3.8980000000000001E-7</v>
      </c>
      <c r="W122" s="45" t="s">
        <v>1676</v>
      </c>
      <c r="X122" s="45" t="s">
        <v>65</v>
      </c>
    </row>
    <row r="123" spans="2:24" x14ac:dyDescent="0.2">
      <c r="B123" s="45" t="s">
        <v>183</v>
      </c>
      <c r="C123" s="45">
        <v>599</v>
      </c>
      <c r="D123" s="45" t="s">
        <v>781</v>
      </c>
      <c r="E123" s="45" t="s">
        <v>106</v>
      </c>
      <c r="F123" s="45" t="s">
        <v>783</v>
      </c>
      <c r="G123" s="45" t="s">
        <v>618</v>
      </c>
      <c r="H123" s="45">
        <v>60</v>
      </c>
      <c r="I123" s="45">
        <v>-45.531199999999998</v>
      </c>
      <c r="J123" s="29">
        <v>-3.9000000000000002E-7</v>
      </c>
      <c r="K123" s="45" t="s">
        <v>1676</v>
      </c>
      <c r="L123" s="45" t="s">
        <v>65</v>
      </c>
      <c r="N123" s="45" t="s">
        <v>183</v>
      </c>
      <c r="O123" s="45">
        <v>599</v>
      </c>
      <c r="P123" s="45" t="s">
        <v>781</v>
      </c>
      <c r="Q123" s="45" t="s">
        <v>612</v>
      </c>
      <c r="R123" s="45" t="s">
        <v>783</v>
      </c>
      <c r="S123" s="45" t="s">
        <v>618</v>
      </c>
      <c r="T123" s="45">
        <v>10</v>
      </c>
      <c r="U123" s="45">
        <v>-45.5304</v>
      </c>
      <c r="V123" s="29">
        <v>-3.9000000000000002E-7</v>
      </c>
      <c r="W123" s="45" t="s">
        <v>1676</v>
      </c>
      <c r="X123" s="45" t="s">
        <v>65</v>
      </c>
    </row>
    <row r="124" spans="2:24" x14ac:dyDescent="0.2">
      <c r="B124" s="45" t="s">
        <v>183</v>
      </c>
      <c r="C124" s="45">
        <v>611</v>
      </c>
      <c r="D124" s="45" t="s">
        <v>784</v>
      </c>
      <c r="E124" s="45" t="s">
        <v>106</v>
      </c>
      <c r="F124" s="45" t="s">
        <v>785</v>
      </c>
      <c r="G124" s="45" t="s">
        <v>616</v>
      </c>
      <c r="H124" s="45">
        <v>60</v>
      </c>
      <c r="I124" s="45">
        <v>-2.9285999999999999</v>
      </c>
      <c r="J124" s="29">
        <v>-2.0929999999999999E-8</v>
      </c>
      <c r="K124" s="45" t="s">
        <v>1676</v>
      </c>
      <c r="L124" s="45" t="s">
        <v>65</v>
      </c>
      <c r="N124" s="45" t="s">
        <v>183</v>
      </c>
      <c r="O124" s="45">
        <v>611</v>
      </c>
      <c r="P124" s="45" t="s">
        <v>784</v>
      </c>
      <c r="Q124" s="45" t="s">
        <v>612</v>
      </c>
      <c r="R124" s="45" t="s">
        <v>785</v>
      </c>
      <c r="S124" s="45" t="s">
        <v>616</v>
      </c>
      <c r="T124" s="45">
        <v>10</v>
      </c>
      <c r="U124" s="45">
        <v>-2.9369000000000001</v>
      </c>
      <c r="V124" s="29">
        <v>-2.0990000000000001E-8</v>
      </c>
      <c r="W124" s="45" t="s">
        <v>1676</v>
      </c>
      <c r="X124" s="45" t="s">
        <v>65</v>
      </c>
    </row>
    <row r="125" spans="2:24" x14ac:dyDescent="0.2">
      <c r="B125" s="45" t="s">
        <v>183</v>
      </c>
      <c r="C125" s="45">
        <v>611</v>
      </c>
      <c r="D125" s="45" t="s">
        <v>784</v>
      </c>
      <c r="E125" s="45" t="s">
        <v>106</v>
      </c>
      <c r="F125" s="45" t="s">
        <v>786</v>
      </c>
      <c r="G125" s="45" t="s">
        <v>618</v>
      </c>
      <c r="H125" s="45">
        <v>60</v>
      </c>
      <c r="I125" s="45">
        <v>-36.579099999999997</v>
      </c>
      <c r="J125" s="29">
        <v>-2.614E-7</v>
      </c>
      <c r="K125" s="45" t="s">
        <v>1676</v>
      </c>
      <c r="L125" s="45" t="s">
        <v>65</v>
      </c>
      <c r="N125" s="45" t="s">
        <v>183</v>
      </c>
      <c r="O125" s="45">
        <v>611</v>
      </c>
      <c r="P125" s="45" t="s">
        <v>784</v>
      </c>
      <c r="Q125" s="45" t="s">
        <v>612</v>
      </c>
      <c r="R125" s="45" t="s">
        <v>786</v>
      </c>
      <c r="S125" s="45" t="s">
        <v>618</v>
      </c>
      <c r="T125" s="45">
        <v>10</v>
      </c>
      <c r="U125" s="45">
        <v>-36.570999999999998</v>
      </c>
      <c r="V125" s="29">
        <v>-2.614E-7</v>
      </c>
      <c r="W125" s="45" t="s">
        <v>1676</v>
      </c>
      <c r="X125" s="45" t="s">
        <v>65</v>
      </c>
    </row>
    <row r="126" spans="2:24" x14ac:dyDescent="0.2">
      <c r="B126" s="45" t="s">
        <v>183</v>
      </c>
      <c r="C126" s="45">
        <v>612</v>
      </c>
      <c r="D126" s="45" t="s">
        <v>787</v>
      </c>
      <c r="E126" s="45" t="s">
        <v>106</v>
      </c>
      <c r="F126" s="45" t="s">
        <v>788</v>
      </c>
      <c r="G126" s="45" t="s">
        <v>616</v>
      </c>
      <c r="H126" s="45">
        <v>60</v>
      </c>
      <c r="I126" s="45">
        <v>2.6960999999999999</v>
      </c>
      <c r="J126" s="29">
        <v>1.927E-8</v>
      </c>
      <c r="K126" s="45" t="s">
        <v>1676</v>
      </c>
      <c r="L126" s="45" t="s">
        <v>65</v>
      </c>
      <c r="N126" s="45" t="s">
        <v>183</v>
      </c>
      <c r="O126" s="45">
        <v>612</v>
      </c>
      <c r="P126" s="45" t="s">
        <v>787</v>
      </c>
      <c r="Q126" s="45" t="s">
        <v>612</v>
      </c>
      <c r="R126" s="45" t="s">
        <v>788</v>
      </c>
      <c r="S126" s="45" t="s">
        <v>616</v>
      </c>
      <c r="T126" s="45">
        <v>10</v>
      </c>
      <c r="U126" s="45">
        <v>2.6879</v>
      </c>
      <c r="V126" s="29">
        <v>1.9210000000000001E-8</v>
      </c>
      <c r="W126" s="45" t="s">
        <v>1676</v>
      </c>
      <c r="X126" s="45" t="s">
        <v>65</v>
      </c>
    </row>
    <row r="127" spans="2:24" x14ac:dyDescent="0.2">
      <c r="B127" s="45" t="s">
        <v>183</v>
      </c>
      <c r="C127" s="45">
        <v>612</v>
      </c>
      <c r="D127" s="45" t="s">
        <v>787</v>
      </c>
      <c r="E127" s="45" t="s">
        <v>106</v>
      </c>
      <c r="F127" s="45" t="s">
        <v>789</v>
      </c>
      <c r="G127" s="45" t="s">
        <v>618</v>
      </c>
      <c r="H127" s="45">
        <v>60</v>
      </c>
      <c r="I127" s="45">
        <v>-42.889499999999998</v>
      </c>
      <c r="J127" s="29">
        <v>-3.065E-7</v>
      </c>
      <c r="K127" s="45" t="s">
        <v>1676</v>
      </c>
      <c r="L127" s="45" t="s">
        <v>65</v>
      </c>
      <c r="N127" s="45" t="s">
        <v>183</v>
      </c>
      <c r="O127" s="45">
        <v>612</v>
      </c>
      <c r="P127" s="45" t="s">
        <v>787</v>
      </c>
      <c r="Q127" s="45" t="s">
        <v>612</v>
      </c>
      <c r="R127" s="45" t="s">
        <v>789</v>
      </c>
      <c r="S127" s="45" t="s">
        <v>618</v>
      </c>
      <c r="T127" s="45">
        <v>10</v>
      </c>
      <c r="U127" s="45">
        <v>-42.881100000000004</v>
      </c>
      <c r="V127" s="29">
        <v>-3.065E-7</v>
      </c>
      <c r="W127" s="45" t="s">
        <v>1676</v>
      </c>
      <c r="X127" s="45" t="s">
        <v>65</v>
      </c>
    </row>
    <row r="128" spans="2:24" x14ac:dyDescent="0.2">
      <c r="B128" s="45" t="s">
        <v>183</v>
      </c>
      <c r="C128" s="45">
        <v>613</v>
      </c>
      <c r="D128" s="45" t="s">
        <v>787</v>
      </c>
      <c r="E128" s="45" t="s">
        <v>106</v>
      </c>
      <c r="F128" s="45" t="s">
        <v>790</v>
      </c>
      <c r="G128" s="45" t="s">
        <v>616</v>
      </c>
      <c r="H128" s="45">
        <v>60</v>
      </c>
      <c r="I128" s="45">
        <v>0.63290000000000002</v>
      </c>
      <c r="J128" s="29">
        <v>4.5910000000000004E-9</v>
      </c>
      <c r="K128" s="45" t="s">
        <v>1676</v>
      </c>
      <c r="L128" s="45" t="s">
        <v>65</v>
      </c>
      <c r="N128" s="45" t="s">
        <v>183</v>
      </c>
      <c r="O128" s="45">
        <v>613</v>
      </c>
      <c r="P128" s="45" t="s">
        <v>787</v>
      </c>
      <c r="Q128" s="45" t="s">
        <v>612</v>
      </c>
      <c r="R128" s="45" t="s">
        <v>790</v>
      </c>
      <c r="S128" s="45" t="s">
        <v>616</v>
      </c>
      <c r="T128" s="45">
        <v>10</v>
      </c>
      <c r="U128" s="45">
        <v>0.62450000000000006</v>
      </c>
      <c r="V128" s="29">
        <v>4.5299999999999999E-9</v>
      </c>
      <c r="W128" s="45" t="s">
        <v>1676</v>
      </c>
      <c r="X128" s="45" t="s">
        <v>65</v>
      </c>
    </row>
    <row r="129" spans="2:24" x14ac:dyDescent="0.2">
      <c r="B129" s="45" t="s">
        <v>183</v>
      </c>
      <c r="C129" s="45">
        <v>613</v>
      </c>
      <c r="D129" s="45" t="s">
        <v>787</v>
      </c>
      <c r="E129" s="45" t="s">
        <v>106</v>
      </c>
      <c r="F129" s="45" t="s">
        <v>791</v>
      </c>
      <c r="G129" s="45" t="s">
        <v>618</v>
      </c>
      <c r="H129" s="45">
        <v>60</v>
      </c>
      <c r="I129" s="45">
        <v>-43.426000000000002</v>
      </c>
      <c r="J129" s="29">
        <v>-3.15E-7</v>
      </c>
      <c r="K129" s="45" t="s">
        <v>1676</v>
      </c>
      <c r="L129" s="45" t="s">
        <v>65</v>
      </c>
      <c r="N129" s="45" t="s">
        <v>183</v>
      </c>
      <c r="O129" s="45">
        <v>613</v>
      </c>
      <c r="P129" s="45" t="s">
        <v>787</v>
      </c>
      <c r="Q129" s="45" t="s">
        <v>612</v>
      </c>
      <c r="R129" s="45" t="s">
        <v>791</v>
      </c>
      <c r="S129" s="45" t="s">
        <v>618</v>
      </c>
      <c r="T129" s="45">
        <v>10</v>
      </c>
      <c r="U129" s="45">
        <v>-43.4176</v>
      </c>
      <c r="V129" s="29">
        <v>-3.1489999999999999E-7</v>
      </c>
      <c r="W129" s="45" t="s">
        <v>1676</v>
      </c>
      <c r="X129" s="45" t="s">
        <v>65</v>
      </c>
    </row>
    <row r="130" spans="2:24" x14ac:dyDescent="0.2">
      <c r="B130" s="45" t="s">
        <v>183</v>
      </c>
      <c r="C130" s="45">
        <v>614</v>
      </c>
      <c r="D130" s="45" t="s">
        <v>787</v>
      </c>
      <c r="E130" s="45" t="s">
        <v>106</v>
      </c>
      <c r="F130" s="45" t="s">
        <v>792</v>
      </c>
      <c r="G130" s="45" t="s">
        <v>616</v>
      </c>
      <c r="H130" s="45">
        <v>60</v>
      </c>
      <c r="I130" s="45">
        <v>1.2105999999999999</v>
      </c>
      <c r="J130" s="29">
        <v>8.6520000000000003E-9</v>
      </c>
      <c r="K130" s="45" t="s">
        <v>1676</v>
      </c>
      <c r="L130" s="45" t="s">
        <v>65</v>
      </c>
      <c r="N130" s="45" t="s">
        <v>183</v>
      </c>
      <c r="O130" s="45">
        <v>614</v>
      </c>
      <c r="P130" s="45" t="s">
        <v>787</v>
      </c>
      <c r="Q130" s="45" t="s">
        <v>612</v>
      </c>
      <c r="R130" s="45" t="s">
        <v>792</v>
      </c>
      <c r="S130" s="45" t="s">
        <v>616</v>
      </c>
      <c r="T130" s="45">
        <v>10</v>
      </c>
      <c r="U130" s="45">
        <v>1.2021999999999999</v>
      </c>
      <c r="V130" s="29">
        <v>8.5910000000000006E-9</v>
      </c>
      <c r="W130" s="45" t="s">
        <v>1676</v>
      </c>
      <c r="X130" s="45" t="s">
        <v>65</v>
      </c>
    </row>
    <row r="131" spans="2:24" x14ac:dyDescent="0.2">
      <c r="B131" s="45" t="s">
        <v>183</v>
      </c>
      <c r="C131" s="45">
        <v>614</v>
      </c>
      <c r="D131" s="45" t="s">
        <v>787</v>
      </c>
      <c r="E131" s="45" t="s">
        <v>106</v>
      </c>
      <c r="F131" s="45" t="s">
        <v>793</v>
      </c>
      <c r="G131" s="45" t="s">
        <v>618</v>
      </c>
      <c r="H131" s="45">
        <v>60</v>
      </c>
      <c r="I131" s="45">
        <v>-40.243200000000002</v>
      </c>
      <c r="J131" s="29">
        <v>-2.8760000000000001E-7</v>
      </c>
      <c r="K131" s="45" t="s">
        <v>1676</v>
      </c>
      <c r="L131" s="45" t="s">
        <v>65</v>
      </c>
      <c r="N131" s="45" t="s">
        <v>183</v>
      </c>
      <c r="O131" s="45">
        <v>614</v>
      </c>
      <c r="P131" s="45" t="s">
        <v>787</v>
      </c>
      <c r="Q131" s="45" t="s">
        <v>612</v>
      </c>
      <c r="R131" s="45" t="s">
        <v>793</v>
      </c>
      <c r="S131" s="45" t="s">
        <v>618</v>
      </c>
      <c r="T131" s="45">
        <v>10</v>
      </c>
      <c r="U131" s="45">
        <v>-40.234999999999999</v>
      </c>
      <c r="V131" s="29">
        <v>-2.875E-7</v>
      </c>
      <c r="W131" s="45" t="s">
        <v>1676</v>
      </c>
      <c r="X131" s="45" t="s">
        <v>65</v>
      </c>
    </row>
    <row r="132" spans="2:24" x14ac:dyDescent="0.2">
      <c r="B132" s="45" t="s">
        <v>183</v>
      </c>
      <c r="C132" s="45">
        <v>615</v>
      </c>
      <c r="D132" s="45" t="s">
        <v>794</v>
      </c>
      <c r="E132" s="45" t="s">
        <v>106</v>
      </c>
      <c r="F132" s="45" t="s">
        <v>795</v>
      </c>
      <c r="G132" s="45" t="s">
        <v>616</v>
      </c>
      <c r="H132" s="45">
        <v>60</v>
      </c>
      <c r="I132" s="45">
        <v>4.6142000000000003</v>
      </c>
      <c r="J132" s="29">
        <v>3.2980000000000002E-8</v>
      </c>
      <c r="K132" s="45" t="s">
        <v>1676</v>
      </c>
      <c r="L132" s="45" t="s">
        <v>65</v>
      </c>
      <c r="N132" s="45" t="s">
        <v>183</v>
      </c>
      <c r="O132" s="45">
        <v>615</v>
      </c>
      <c r="P132" s="45" t="s">
        <v>794</v>
      </c>
      <c r="Q132" s="45" t="s">
        <v>612</v>
      </c>
      <c r="R132" s="45" t="s">
        <v>795</v>
      </c>
      <c r="S132" s="45" t="s">
        <v>616</v>
      </c>
      <c r="T132" s="45">
        <v>10</v>
      </c>
      <c r="U132" s="45">
        <v>4.6060999999999996</v>
      </c>
      <c r="V132" s="29">
        <v>3.292E-8</v>
      </c>
      <c r="W132" s="45" t="s">
        <v>1676</v>
      </c>
      <c r="X132" s="45" t="s">
        <v>65</v>
      </c>
    </row>
    <row r="133" spans="2:24" x14ac:dyDescent="0.2">
      <c r="B133" s="45" t="s">
        <v>183</v>
      </c>
      <c r="C133" s="45">
        <v>615</v>
      </c>
      <c r="D133" s="45" t="s">
        <v>794</v>
      </c>
      <c r="E133" s="45" t="s">
        <v>106</v>
      </c>
      <c r="F133" s="45" t="s">
        <v>796</v>
      </c>
      <c r="G133" s="45" t="s">
        <v>618</v>
      </c>
      <c r="H133" s="45">
        <v>60</v>
      </c>
      <c r="I133" s="45">
        <v>-45.149000000000001</v>
      </c>
      <c r="J133" s="29">
        <v>-3.227E-7</v>
      </c>
      <c r="K133" s="45" t="s">
        <v>1676</v>
      </c>
      <c r="L133" s="45" t="s">
        <v>65</v>
      </c>
      <c r="N133" s="45" t="s">
        <v>183</v>
      </c>
      <c r="O133" s="45">
        <v>615</v>
      </c>
      <c r="P133" s="45" t="s">
        <v>794</v>
      </c>
      <c r="Q133" s="45" t="s">
        <v>612</v>
      </c>
      <c r="R133" s="45" t="s">
        <v>796</v>
      </c>
      <c r="S133" s="45" t="s">
        <v>618</v>
      </c>
      <c r="T133" s="45">
        <v>10</v>
      </c>
      <c r="U133" s="45">
        <v>-45.140599999999999</v>
      </c>
      <c r="V133" s="29">
        <v>-3.2259999999999999E-7</v>
      </c>
      <c r="W133" s="45" t="s">
        <v>1676</v>
      </c>
      <c r="X133" s="45" t="s">
        <v>65</v>
      </c>
    </row>
    <row r="134" spans="2:24" x14ac:dyDescent="0.2">
      <c r="B134" s="45" t="s">
        <v>183</v>
      </c>
      <c r="C134" s="45">
        <v>585</v>
      </c>
      <c r="D134" s="45" t="s">
        <v>797</v>
      </c>
      <c r="E134" s="45" t="s">
        <v>106</v>
      </c>
      <c r="F134" s="45" t="s">
        <v>798</v>
      </c>
      <c r="G134" s="45" t="s">
        <v>616</v>
      </c>
      <c r="H134" s="45">
        <v>60</v>
      </c>
      <c r="I134" s="45">
        <v>-40.8748</v>
      </c>
      <c r="J134" s="29">
        <v>-3.5339999999999997E-7</v>
      </c>
      <c r="K134" s="45" t="s">
        <v>1676</v>
      </c>
      <c r="L134" s="45" t="s">
        <v>65</v>
      </c>
      <c r="N134" s="45" t="s">
        <v>183</v>
      </c>
      <c r="O134" s="45">
        <v>585</v>
      </c>
      <c r="P134" s="45" t="s">
        <v>797</v>
      </c>
      <c r="Q134" s="45" t="s">
        <v>612</v>
      </c>
      <c r="R134" s="45" t="s">
        <v>798</v>
      </c>
      <c r="S134" s="45" t="s">
        <v>616</v>
      </c>
      <c r="T134" s="45">
        <v>10</v>
      </c>
      <c r="U134" s="45">
        <v>-40.875599999999999</v>
      </c>
      <c r="V134" s="29">
        <v>-3.5339999999999997E-7</v>
      </c>
      <c r="W134" s="45" t="s">
        <v>1676</v>
      </c>
      <c r="X134" s="45" t="s">
        <v>65</v>
      </c>
    </row>
    <row r="135" spans="2:24" x14ac:dyDescent="0.2">
      <c r="B135" s="45" t="s">
        <v>183</v>
      </c>
      <c r="C135" s="45">
        <v>585</v>
      </c>
      <c r="D135" s="45" t="s">
        <v>797</v>
      </c>
      <c r="E135" s="45" t="s">
        <v>106</v>
      </c>
      <c r="F135" s="45" t="s">
        <v>799</v>
      </c>
      <c r="G135" s="45" t="s">
        <v>618</v>
      </c>
      <c r="H135" s="45">
        <v>60</v>
      </c>
      <c r="I135" s="45">
        <v>-45.345799999999997</v>
      </c>
      <c r="J135" s="29">
        <v>-3.9210000000000002E-7</v>
      </c>
      <c r="K135" s="45" t="s">
        <v>1676</v>
      </c>
      <c r="L135" s="45" t="s">
        <v>65</v>
      </c>
      <c r="N135" s="45" t="s">
        <v>183</v>
      </c>
      <c r="O135" s="45">
        <v>585</v>
      </c>
      <c r="P135" s="45" t="s">
        <v>797</v>
      </c>
      <c r="Q135" s="45" t="s">
        <v>612</v>
      </c>
      <c r="R135" s="45" t="s">
        <v>799</v>
      </c>
      <c r="S135" s="45" t="s">
        <v>618</v>
      </c>
      <c r="T135" s="45">
        <v>10</v>
      </c>
      <c r="U135" s="45">
        <v>-45.346600000000002</v>
      </c>
      <c r="V135" s="29">
        <v>-3.9210000000000002E-7</v>
      </c>
      <c r="W135" s="45" t="s">
        <v>1676</v>
      </c>
      <c r="X135" s="45" t="s">
        <v>65</v>
      </c>
    </row>
    <row r="136" spans="2:24" x14ac:dyDescent="0.2">
      <c r="B136" s="45" t="s">
        <v>183</v>
      </c>
      <c r="C136" s="45">
        <v>588</v>
      </c>
      <c r="D136" s="45" t="s">
        <v>800</v>
      </c>
      <c r="E136" s="45" t="s">
        <v>106</v>
      </c>
      <c r="F136" s="45" t="s">
        <v>801</v>
      </c>
      <c r="G136" s="45" t="s">
        <v>616</v>
      </c>
      <c r="H136" s="45">
        <v>60</v>
      </c>
      <c r="I136" s="45">
        <v>-56.988300000000002</v>
      </c>
      <c r="J136" s="29">
        <v>-3.918E-7</v>
      </c>
      <c r="K136" s="45" t="s">
        <v>1676</v>
      </c>
      <c r="L136" s="45" t="s">
        <v>65</v>
      </c>
      <c r="N136" s="45" t="s">
        <v>183</v>
      </c>
      <c r="O136" s="45">
        <v>588</v>
      </c>
      <c r="P136" s="45" t="s">
        <v>800</v>
      </c>
      <c r="Q136" s="45" t="s">
        <v>612</v>
      </c>
      <c r="R136" s="45" t="s">
        <v>801</v>
      </c>
      <c r="S136" s="45" t="s">
        <v>616</v>
      </c>
      <c r="T136" s="45">
        <v>10</v>
      </c>
      <c r="U136" s="45">
        <v>-56.988399999999999</v>
      </c>
      <c r="V136" s="29">
        <v>-3.918E-7</v>
      </c>
      <c r="W136" s="45" t="s">
        <v>1676</v>
      </c>
      <c r="X136" s="45" t="s">
        <v>65</v>
      </c>
    </row>
    <row r="137" spans="2:24" x14ac:dyDescent="0.2">
      <c r="B137" s="45" t="s">
        <v>183</v>
      </c>
      <c r="C137" s="45">
        <v>588</v>
      </c>
      <c r="D137" s="45" t="s">
        <v>800</v>
      </c>
      <c r="E137" s="45" t="s">
        <v>106</v>
      </c>
      <c r="F137" s="45" t="s">
        <v>802</v>
      </c>
      <c r="G137" s="45" t="s">
        <v>618</v>
      </c>
      <c r="H137" s="45">
        <v>60</v>
      </c>
      <c r="I137" s="45">
        <v>-58.517800000000001</v>
      </c>
      <c r="J137" s="29">
        <v>-4.023E-7</v>
      </c>
      <c r="K137" s="45" t="s">
        <v>1676</v>
      </c>
      <c r="L137" s="45" t="s">
        <v>65</v>
      </c>
      <c r="N137" s="45" t="s">
        <v>183</v>
      </c>
      <c r="O137" s="45">
        <v>588</v>
      </c>
      <c r="P137" s="45" t="s">
        <v>800</v>
      </c>
      <c r="Q137" s="45" t="s">
        <v>612</v>
      </c>
      <c r="R137" s="45" t="s">
        <v>802</v>
      </c>
      <c r="S137" s="45" t="s">
        <v>618</v>
      </c>
      <c r="T137" s="45">
        <v>10</v>
      </c>
      <c r="U137" s="45">
        <v>-58.517800000000001</v>
      </c>
      <c r="V137" s="29">
        <v>-4.023E-7</v>
      </c>
      <c r="W137" s="45" t="s">
        <v>1676</v>
      </c>
      <c r="X137" s="45" t="s">
        <v>65</v>
      </c>
    </row>
    <row r="138" spans="2:24" x14ac:dyDescent="0.2">
      <c r="B138" s="45" t="s">
        <v>183</v>
      </c>
      <c r="C138" s="45">
        <v>591</v>
      </c>
      <c r="D138" s="45" t="s">
        <v>803</v>
      </c>
      <c r="E138" s="45" t="s">
        <v>106</v>
      </c>
      <c r="F138" s="45" t="s">
        <v>804</v>
      </c>
      <c r="G138" s="45" t="s">
        <v>616</v>
      </c>
      <c r="H138" s="45">
        <v>60</v>
      </c>
      <c r="I138" s="45">
        <v>-53.6417</v>
      </c>
      <c r="J138" s="29">
        <v>-3.6880000000000002E-7</v>
      </c>
      <c r="K138" s="45" t="s">
        <v>1676</v>
      </c>
      <c r="L138" s="45" t="s">
        <v>65</v>
      </c>
      <c r="N138" s="45" t="s">
        <v>183</v>
      </c>
      <c r="O138" s="45">
        <v>591</v>
      </c>
      <c r="P138" s="45" t="s">
        <v>803</v>
      </c>
      <c r="Q138" s="45" t="s">
        <v>612</v>
      </c>
      <c r="R138" s="45" t="s">
        <v>804</v>
      </c>
      <c r="S138" s="45" t="s">
        <v>616</v>
      </c>
      <c r="T138" s="45">
        <v>10</v>
      </c>
      <c r="U138" s="45">
        <v>-53.641800000000003</v>
      </c>
      <c r="V138" s="29">
        <v>-3.6880000000000002E-7</v>
      </c>
      <c r="W138" s="45" t="s">
        <v>1676</v>
      </c>
      <c r="X138" s="45" t="s">
        <v>65</v>
      </c>
    </row>
    <row r="139" spans="2:24" x14ac:dyDescent="0.2">
      <c r="B139" s="45" t="s">
        <v>183</v>
      </c>
      <c r="C139" s="45">
        <v>591</v>
      </c>
      <c r="D139" s="45" t="s">
        <v>803</v>
      </c>
      <c r="E139" s="45" t="s">
        <v>106</v>
      </c>
      <c r="F139" s="45" t="s">
        <v>805</v>
      </c>
      <c r="G139" s="45" t="s">
        <v>618</v>
      </c>
      <c r="H139" s="45">
        <v>60</v>
      </c>
      <c r="I139" s="45">
        <v>-62.3279</v>
      </c>
      <c r="J139" s="29">
        <v>-4.2850000000000001E-7</v>
      </c>
      <c r="K139" s="45" t="s">
        <v>1676</v>
      </c>
      <c r="L139" s="45" t="s">
        <v>65</v>
      </c>
      <c r="N139" s="45" t="s">
        <v>183</v>
      </c>
      <c r="O139" s="45">
        <v>591</v>
      </c>
      <c r="P139" s="45" t="s">
        <v>803</v>
      </c>
      <c r="Q139" s="45" t="s">
        <v>612</v>
      </c>
      <c r="R139" s="45" t="s">
        <v>805</v>
      </c>
      <c r="S139" s="45" t="s">
        <v>618</v>
      </c>
      <c r="T139" s="45">
        <v>10</v>
      </c>
      <c r="U139" s="45">
        <v>-62.327800000000003</v>
      </c>
      <c r="V139" s="29">
        <v>-4.2850000000000001E-7</v>
      </c>
      <c r="W139" s="45" t="s">
        <v>1676</v>
      </c>
      <c r="X139" s="45" t="s">
        <v>65</v>
      </c>
    </row>
    <row r="140" spans="2:24" x14ac:dyDescent="0.2">
      <c r="B140" s="45" t="s">
        <v>183</v>
      </c>
      <c r="C140" s="45">
        <v>594</v>
      </c>
      <c r="D140" s="45" t="s">
        <v>806</v>
      </c>
      <c r="E140" s="45" t="s">
        <v>106</v>
      </c>
      <c r="F140" s="45" t="s">
        <v>807</v>
      </c>
      <c r="G140" s="45" t="s">
        <v>616</v>
      </c>
      <c r="H140" s="45">
        <v>60</v>
      </c>
      <c r="I140" s="45">
        <v>-53.676400000000001</v>
      </c>
      <c r="J140" s="29">
        <v>-3.6909999999999999E-7</v>
      </c>
      <c r="K140" s="45" t="s">
        <v>1676</v>
      </c>
      <c r="L140" s="45" t="s">
        <v>65</v>
      </c>
      <c r="N140" s="45" t="s">
        <v>183</v>
      </c>
      <c r="O140" s="45">
        <v>594</v>
      </c>
      <c r="P140" s="45" t="s">
        <v>806</v>
      </c>
      <c r="Q140" s="45" t="s">
        <v>612</v>
      </c>
      <c r="R140" s="45" t="s">
        <v>807</v>
      </c>
      <c r="S140" s="45" t="s">
        <v>616</v>
      </c>
      <c r="T140" s="45">
        <v>10</v>
      </c>
      <c r="U140" s="45">
        <v>-53.676400000000001</v>
      </c>
      <c r="V140" s="29">
        <v>-3.6909999999999999E-7</v>
      </c>
      <c r="W140" s="45" t="s">
        <v>1676</v>
      </c>
      <c r="X140" s="45" t="s">
        <v>65</v>
      </c>
    </row>
    <row r="141" spans="2:24" x14ac:dyDescent="0.2">
      <c r="B141" s="45" t="s">
        <v>183</v>
      </c>
      <c r="C141" s="45">
        <v>594</v>
      </c>
      <c r="D141" s="45" t="s">
        <v>806</v>
      </c>
      <c r="E141" s="45" t="s">
        <v>106</v>
      </c>
      <c r="F141" s="45" t="s">
        <v>808</v>
      </c>
      <c r="G141" s="45" t="s">
        <v>618</v>
      </c>
      <c r="H141" s="45">
        <v>60</v>
      </c>
      <c r="I141" s="45">
        <v>-62.359299999999998</v>
      </c>
      <c r="J141" s="29">
        <v>-4.2879999999999998E-7</v>
      </c>
      <c r="K141" s="45" t="s">
        <v>1676</v>
      </c>
      <c r="L141" s="45" t="s">
        <v>65</v>
      </c>
      <c r="N141" s="45" t="s">
        <v>183</v>
      </c>
      <c r="O141" s="45">
        <v>594</v>
      </c>
      <c r="P141" s="45" t="s">
        <v>806</v>
      </c>
      <c r="Q141" s="45" t="s">
        <v>612</v>
      </c>
      <c r="R141" s="45" t="s">
        <v>808</v>
      </c>
      <c r="S141" s="45" t="s">
        <v>618</v>
      </c>
      <c r="T141" s="45">
        <v>10</v>
      </c>
      <c r="U141" s="45">
        <v>-62.359200000000001</v>
      </c>
      <c r="V141" s="29">
        <v>-4.2879999999999998E-7</v>
      </c>
      <c r="W141" s="45" t="s">
        <v>1676</v>
      </c>
      <c r="X141" s="45" t="s">
        <v>65</v>
      </c>
    </row>
    <row r="142" spans="2:24" x14ac:dyDescent="0.2">
      <c r="B142" s="45" t="s">
        <v>183</v>
      </c>
      <c r="C142" s="45">
        <v>597</v>
      </c>
      <c r="D142" s="45" t="s">
        <v>809</v>
      </c>
      <c r="E142" s="45" t="s">
        <v>106</v>
      </c>
      <c r="F142" s="45" t="s">
        <v>810</v>
      </c>
      <c r="G142" s="45" t="s">
        <v>616</v>
      </c>
      <c r="H142" s="45">
        <v>60</v>
      </c>
      <c r="I142" s="45">
        <v>-57.321800000000003</v>
      </c>
      <c r="J142" s="29">
        <v>-3.9410000000000002E-7</v>
      </c>
      <c r="K142" s="45" t="s">
        <v>1676</v>
      </c>
      <c r="L142" s="45" t="s">
        <v>65</v>
      </c>
      <c r="N142" s="45" t="s">
        <v>183</v>
      </c>
      <c r="O142" s="45">
        <v>597</v>
      </c>
      <c r="P142" s="45" t="s">
        <v>809</v>
      </c>
      <c r="Q142" s="45" t="s">
        <v>612</v>
      </c>
      <c r="R142" s="45" t="s">
        <v>810</v>
      </c>
      <c r="S142" s="45" t="s">
        <v>616</v>
      </c>
      <c r="T142" s="45">
        <v>10</v>
      </c>
      <c r="U142" s="45">
        <v>-57.321800000000003</v>
      </c>
      <c r="V142" s="29">
        <v>-3.9410000000000002E-7</v>
      </c>
      <c r="W142" s="45" t="s">
        <v>1676</v>
      </c>
      <c r="X142" s="45" t="s">
        <v>65</v>
      </c>
    </row>
    <row r="143" spans="2:24" x14ac:dyDescent="0.2">
      <c r="B143" s="45" t="s">
        <v>183</v>
      </c>
      <c r="C143" s="45">
        <v>597</v>
      </c>
      <c r="D143" s="45" t="s">
        <v>809</v>
      </c>
      <c r="E143" s="45" t="s">
        <v>106</v>
      </c>
      <c r="F143" s="45" t="s">
        <v>811</v>
      </c>
      <c r="G143" s="45" t="s">
        <v>618</v>
      </c>
      <c r="H143" s="45">
        <v>60</v>
      </c>
      <c r="I143" s="45">
        <v>-58.8185</v>
      </c>
      <c r="J143" s="29">
        <v>-4.0439999999999999E-7</v>
      </c>
      <c r="K143" s="45" t="s">
        <v>1676</v>
      </c>
      <c r="L143" s="45" t="s">
        <v>65</v>
      </c>
      <c r="N143" s="45" t="s">
        <v>183</v>
      </c>
      <c r="O143" s="45">
        <v>597</v>
      </c>
      <c r="P143" s="45" t="s">
        <v>809</v>
      </c>
      <c r="Q143" s="45" t="s">
        <v>612</v>
      </c>
      <c r="R143" s="45" t="s">
        <v>811</v>
      </c>
      <c r="S143" s="45" t="s">
        <v>618</v>
      </c>
      <c r="T143" s="45">
        <v>10</v>
      </c>
      <c r="U143" s="45">
        <v>-58.818399999999997</v>
      </c>
      <c r="V143" s="29">
        <v>-4.0439999999999999E-7</v>
      </c>
      <c r="W143" s="45" t="s">
        <v>1676</v>
      </c>
      <c r="X143" s="45" t="s">
        <v>65</v>
      </c>
    </row>
    <row r="144" spans="2:24" x14ac:dyDescent="0.2">
      <c r="B144" s="45" t="s">
        <v>183</v>
      </c>
      <c r="C144" s="45">
        <v>600</v>
      </c>
      <c r="D144" s="45" t="s">
        <v>812</v>
      </c>
      <c r="E144" s="45" t="s">
        <v>106</v>
      </c>
      <c r="F144" s="45" t="s">
        <v>813</v>
      </c>
      <c r="G144" s="45" t="s">
        <v>616</v>
      </c>
      <c r="H144" s="45">
        <v>60</v>
      </c>
      <c r="I144" s="45">
        <v>-44.433900000000001</v>
      </c>
      <c r="J144" s="29">
        <v>-3.8420000000000001E-7</v>
      </c>
      <c r="K144" s="45" t="s">
        <v>1676</v>
      </c>
      <c r="L144" s="45" t="s">
        <v>65</v>
      </c>
      <c r="N144" s="45" t="s">
        <v>183</v>
      </c>
      <c r="O144" s="45">
        <v>600</v>
      </c>
      <c r="P144" s="45" t="s">
        <v>812</v>
      </c>
      <c r="Q144" s="45" t="s">
        <v>612</v>
      </c>
      <c r="R144" s="45" t="s">
        <v>813</v>
      </c>
      <c r="S144" s="45" t="s">
        <v>616</v>
      </c>
      <c r="T144" s="45">
        <v>10</v>
      </c>
      <c r="U144" s="45">
        <v>-44.433199999999999</v>
      </c>
      <c r="V144" s="29">
        <v>-3.8420000000000001E-7</v>
      </c>
      <c r="W144" s="45" t="s">
        <v>1676</v>
      </c>
      <c r="X144" s="45" t="s">
        <v>65</v>
      </c>
    </row>
    <row r="145" spans="2:24" x14ac:dyDescent="0.2">
      <c r="B145" s="45" t="s">
        <v>183</v>
      </c>
      <c r="C145" s="45">
        <v>600</v>
      </c>
      <c r="D145" s="45" t="s">
        <v>812</v>
      </c>
      <c r="E145" s="45" t="s">
        <v>106</v>
      </c>
      <c r="F145" s="45" t="s">
        <v>814</v>
      </c>
      <c r="G145" s="45" t="s">
        <v>618</v>
      </c>
      <c r="H145" s="45">
        <v>60</v>
      </c>
      <c r="I145" s="45">
        <v>-49.465800000000002</v>
      </c>
      <c r="J145" s="29">
        <v>-4.277E-7</v>
      </c>
      <c r="K145" s="45" t="s">
        <v>1676</v>
      </c>
      <c r="L145" s="45" t="s">
        <v>65</v>
      </c>
      <c r="N145" s="45" t="s">
        <v>183</v>
      </c>
      <c r="O145" s="45">
        <v>600</v>
      </c>
      <c r="P145" s="45" t="s">
        <v>812</v>
      </c>
      <c r="Q145" s="45" t="s">
        <v>612</v>
      </c>
      <c r="R145" s="45" t="s">
        <v>814</v>
      </c>
      <c r="S145" s="45" t="s">
        <v>618</v>
      </c>
      <c r="T145" s="45">
        <v>10</v>
      </c>
      <c r="U145" s="45">
        <v>-49.465000000000003</v>
      </c>
      <c r="V145" s="29">
        <v>-4.277E-7</v>
      </c>
      <c r="W145" s="45" t="s">
        <v>1676</v>
      </c>
      <c r="X145" s="45" t="s">
        <v>65</v>
      </c>
    </row>
    <row r="146" spans="2:24" x14ac:dyDescent="0.2">
      <c r="B146" s="45" t="s">
        <v>183</v>
      </c>
      <c r="C146" s="45">
        <v>616</v>
      </c>
      <c r="D146" s="45" t="s">
        <v>815</v>
      </c>
      <c r="E146" s="45" t="s">
        <v>106</v>
      </c>
      <c r="F146" s="45" t="s">
        <v>816</v>
      </c>
      <c r="G146" s="45" t="s">
        <v>616</v>
      </c>
      <c r="H146" s="45">
        <v>60</v>
      </c>
      <c r="I146" s="45">
        <v>1.5699999999999999E-2</v>
      </c>
      <c r="J146" s="29">
        <v>1.3529999999999999E-10</v>
      </c>
      <c r="K146" s="45" t="s">
        <v>1676</v>
      </c>
      <c r="L146" s="45" t="s">
        <v>65</v>
      </c>
      <c r="N146" s="45" t="s">
        <v>183</v>
      </c>
      <c r="O146" s="45">
        <v>616</v>
      </c>
      <c r="P146" s="45" t="s">
        <v>815</v>
      </c>
      <c r="Q146" s="45" t="s">
        <v>612</v>
      </c>
      <c r="R146" s="45" t="s">
        <v>816</v>
      </c>
      <c r="S146" s="45" t="s">
        <v>616</v>
      </c>
      <c r="T146" s="45">
        <v>10</v>
      </c>
      <c r="U146" s="45">
        <v>8.6E-3</v>
      </c>
      <c r="V146" s="29">
        <v>7.3929999999999997E-11</v>
      </c>
      <c r="W146" s="45" t="s">
        <v>1676</v>
      </c>
      <c r="X146" s="45" t="s">
        <v>65</v>
      </c>
    </row>
    <row r="147" spans="2:24" x14ac:dyDescent="0.2">
      <c r="B147" s="45" t="s">
        <v>183</v>
      </c>
      <c r="C147" s="45">
        <v>616</v>
      </c>
      <c r="D147" s="45" t="s">
        <v>815</v>
      </c>
      <c r="E147" s="45" t="s">
        <v>106</v>
      </c>
      <c r="F147" s="45" t="s">
        <v>817</v>
      </c>
      <c r="G147" s="45" t="s">
        <v>618</v>
      </c>
      <c r="H147" s="45">
        <v>60</v>
      </c>
      <c r="I147" s="45">
        <v>-33.655099999999997</v>
      </c>
      <c r="J147" s="29">
        <v>-2.9060000000000002E-7</v>
      </c>
      <c r="K147" s="45" t="s">
        <v>1676</v>
      </c>
      <c r="L147" s="45" t="s">
        <v>65</v>
      </c>
      <c r="N147" s="45" t="s">
        <v>183</v>
      </c>
      <c r="O147" s="45">
        <v>616</v>
      </c>
      <c r="P147" s="45" t="s">
        <v>815</v>
      </c>
      <c r="Q147" s="45" t="s">
        <v>612</v>
      </c>
      <c r="R147" s="45" t="s">
        <v>817</v>
      </c>
      <c r="S147" s="45" t="s">
        <v>618</v>
      </c>
      <c r="T147" s="45">
        <v>10</v>
      </c>
      <c r="U147" s="45">
        <v>-33.6479</v>
      </c>
      <c r="V147" s="29">
        <v>-2.9050000000000001E-7</v>
      </c>
      <c r="W147" s="45" t="s">
        <v>1676</v>
      </c>
      <c r="X147" s="45" t="s">
        <v>65</v>
      </c>
    </row>
    <row r="148" spans="2:24" x14ac:dyDescent="0.2">
      <c r="B148" s="45" t="s">
        <v>183</v>
      </c>
      <c r="C148" s="45">
        <v>617</v>
      </c>
      <c r="D148" s="45" t="s">
        <v>818</v>
      </c>
      <c r="E148" s="45" t="s">
        <v>106</v>
      </c>
      <c r="F148" s="45" t="s">
        <v>819</v>
      </c>
      <c r="G148" s="45" t="s">
        <v>616</v>
      </c>
      <c r="H148" s="45">
        <v>60</v>
      </c>
      <c r="I148" s="45">
        <v>1.9294</v>
      </c>
      <c r="J148" s="29">
        <v>1.6420000000000001E-8</v>
      </c>
      <c r="K148" s="45" t="s">
        <v>1676</v>
      </c>
      <c r="L148" s="45" t="s">
        <v>65</v>
      </c>
      <c r="N148" s="45" t="s">
        <v>183</v>
      </c>
      <c r="O148" s="45">
        <v>617</v>
      </c>
      <c r="P148" s="45" t="s">
        <v>818</v>
      </c>
      <c r="Q148" s="45" t="s">
        <v>612</v>
      </c>
      <c r="R148" s="45" t="s">
        <v>819</v>
      </c>
      <c r="S148" s="45" t="s">
        <v>616</v>
      </c>
      <c r="T148" s="45">
        <v>10</v>
      </c>
      <c r="U148" s="45">
        <v>1.9221999999999999</v>
      </c>
      <c r="V148" s="29">
        <v>1.6350000000000001E-8</v>
      </c>
      <c r="W148" s="45" t="s">
        <v>1676</v>
      </c>
      <c r="X148" s="45" t="s">
        <v>65</v>
      </c>
    </row>
    <row r="149" spans="2:24" x14ac:dyDescent="0.2">
      <c r="B149" s="45" t="s">
        <v>183</v>
      </c>
      <c r="C149" s="45">
        <v>617</v>
      </c>
      <c r="D149" s="45" t="s">
        <v>818</v>
      </c>
      <c r="E149" s="45" t="s">
        <v>106</v>
      </c>
      <c r="F149" s="45" t="s">
        <v>820</v>
      </c>
      <c r="G149" s="45" t="s">
        <v>618</v>
      </c>
      <c r="H149" s="45">
        <v>60</v>
      </c>
      <c r="I149" s="45">
        <v>-33.054200000000002</v>
      </c>
      <c r="J149" s="29">
        <v>-2.812E-7</v>
      </c>
      <c r="K149" s="45" t="s">
        <v>1676</v>
      </c>
      <c r="L149" s="45" t="s">
        <v>65</v>
      </c>
      <c r="N149" s="45" t="s">
        <v>183</v>
      </c>
      <c r="O149" s="45">
        <v>617</v>
      </c>
      <c r="P149" s="45" t="s">
        <v>818</v>
      </c>
      <c r="Q149" s="45" t="s">
        <v>612</v>
      </c>
      <c r="R149" s="45" t="s">
        <v>820</v>
      </c>
      <c r="S149" s="45" t="s">
        <v>618</v>
      </c>
      <c r="T149" s="45">
        <v>10</v>
      </c>
      <c r="U149" s="45">
        <v>-33.0473</v>
      </c>
      <c r="V149" s="29">
        <v>-2.812E-7</v>
      </c>
      <c r="W149" s="45" t="s">
        <v>1676</v>
      </c>
      <c r="X149" s="45" t="s">
        <v>65</v>
      </c>
    </row>
    <row r="150" spans="2:24" x14ac:dyDescent="0.2">
      <c r="B150" s="45" t="s">
        <v>183</v>
      </c>
      <c r="C150" s="45">
        <v>618</v>
      </c>
      <c r="D150" s="45" t="s">
        <v>818</v>
      </c>
      <c r="E150" s="45" t="s">
        <v>106</v>
      </c>
      <c r="F150" s="45" t="s">
        <v>821</v>
      </c>
      <c r="G150" s="45" t="s">
        <v>616</v>
      </c>
      <c r="H150" s="45">
        <v>60</v>
      </c>
      <c r="I150" s="45">
        <v>3.2907999999999999</v>
      </c>
      <c r="J150" s="29">
        <v>2.7579999999999999E-8</v>
      </c>
      <c r="K150" s="45" t="s">
        <v>1676</v>
      </c>
      <c r="L150" s="45" t="s">
        <v>65</v>
      </c>
      <c r="N150" s="45" t="s">
        <v>183</v>
      </c>
      <c r="O150" s="45">
        <v>618</v>
      </c>
      <c r="P150" s="45" t="s">
        <v>818</v>
      </c>
      <c r="Q150" s="45" t="s">
        <v>612</v>
      </c>
      <c r="R150" s="45" t="s">
        <v>821</v>
      </c>
      <c r="S150" s="45" t="s">
        <v>616</v>
      </c>
      <c r="T150" s="45">
        <v>10</v>
      </c>
      <c r="U150" s="45">
        <v>3.2839</v>
      </c>
      <c r="V150" s="29">
        <v>2.7520000000000001E-8</v>
      </c>
      <c r="W150" s="45" t="s">
        <v>1676</v>
      </c>
      <c r="X150" s="45" t="s">
        <v>65</v>
      </c>
    </row>
    <row r="151" spans="2:24" x14ac:dyDescent="0.2">
      <c r="B151" s="45" t="s">
        <v>183</v>
      </c>
      <c r="C151" s="45">
        <v>618</v>
      </c>
      <c r="D151" s="45" t="s">
        <v>818</v>
      </c>
      <c r="E151" s="45" t="s">
        <v>106</v>
      </c>
      <c r="F151" s="45" t="s">
        <v>822</v>
      </c>
      <c r="G151" s="45" t="s">
        <v>618</v>
      </c>
      <c r="H151" s="45">
        <v>60</v>
      </c>
      <c r="I151" s="45">
        <v>-33.1051</v>
      </c>
      <c r="J151" s="29">
        <v>-2.7749999999999999E-7</v>
      </c>
      <c r="K151" s="45" t="s">
        <v>1676</v>
      </c>
      <c r="L151" s="45" t="s">
        <v>65</v>
      </c>
      <c r="N151" s="45" t="s">
        <v>183</v>
      </c>
      <c r="O151" s="45">
        <v>618</v>
      </c>
      <c r="P151" s="45" t="s">
        <v>818</v>
      </c>
      <c r="Q151" s="45" t="s">
        <v>612</v>
      </c>
      <c r="R151" s="45" t="s">
        <v>822</v>
      </c>
      <c r="S151" s="45" t="s">
        <v>618</v>
      </c>
      <c r="T151" s="45">
        <v>10</v>
      </c>
      <c r="U151" s="45">
        <v>-33.098100000000002</v>
      </c>
      <c r="V151" s="29">
        <v>-2.7739999999999998E-7</v>
      </c>
      <c r="W151" s="45" t="s">
        <v>1676</v>
      </c>
      <c r="X151" s="45" t="s">
        <v>65</v>
      </c>
    </row>
    <row r="152" spans="2:24" x14ac:dyDescent="0.2">
      <c r="B152" s="45" t="s">
        <v>183</v>
      </c>
      <c r="C152" s="45">
        <v>619</v>
      </c>
      <c r="D152" s="45" t="s">
        <v>818</v>
      </c>
      <c r="E152" s="45" t="s">
        <v>106</v>
      </c>
      <c r="F152" s="45" t="s">
        <v>823</v>
      </c>
      <c r="G152" s="45" t="s">
        <v>616</v>
      </c>
      <c r="H152" s="45">
        <v>60</v>
      </c>
      <c r="I152" s="45">
        <v>3.2924000000000002</v>
      </c>
      <c r="J152" s="29">
        <v>2.8010000000000001E-8</v>
      </c>
      <c r="K152" s="45" t="s">
        <v>1676</v>
      </c>
      <c r="L152" s="45" t="s">
        <v>65</v>
      </c>
      <c r="N152" s="45" t="s">
        <v>183</v>
      </c>
      <c r="O152" s="45">
        <v>619</v>
      </c>
      <c r="P152" s="45" t="s">
        <v>818</v>
      </c>
      <c r="Q152" s="45" t="s">
        <v>612</v>
      </c>
      <c r="R152" s="45" t="s">
        <v>823</v>
      </c>
      <c r="S152" s="45" t="s">
        <v>616</v>
      </c>
      <c r="T152" s="45">
        <v>10</v>
      </c>
      <c r="U152" s="45">
        <v>3.2854999999999999</v>
      </c>
      <c r="V152" s="29">
        <v>2.7949999999999999E-8</v>
      </c>
      <c r="W152" s="45" t="s">
        <v>1676</v>
      </c>
      <c r="X152" s="45" t="s">
        <v>65</v>
      </c>
    </row>
    <row r="153" spans="2:24" x14ac:dyDescent="0.2">
      <c r="B153" s="45" t="s">
        <v>183</v>
      </c>
      <c r="C153" s="45">
        <v>619</v>
      </c>
      <c r="D153" s="45" t="s">
        <v>818</v>
      </c>
      <c r="E153" s="45" t="s">
        <v>106</v>
      </c>
      <c r="F153" s="45" t="s">
        <v>824</v>
      </c>
      <c r="G153" s="45" t="s">
        <v>618</v>
      </c>
      <c r="H153" s="45">
        <v>60</v>
      </c>
      <c r="I153" s="45">
        <v>-35.412700000000001</v>
      </c>
      <c r="J153" s="29">
        <v>-3.0129999999999998E-7</v>
      </c>
      <c r="K153" s="45" t="s">
        <v>1676</v>
      </c>
      <c r="L153" s="45" t="s">
        <v>65</v>
      </c>
      <c r="N153" s="45" t="s">
        <v>183</v>
      </c>
      <c r="O153" s="45">
        <v>619</v>
      </c>
      <c r="P153" s="45" t="s">
        <v>818</v>
      </c>
      <c r="Q153" s="45" t="s">
        <v>612</v>
      </c>
      <c r="R153" s="45" t="s">
        <v>824</v>
      </c>
      <c r="S153" s="45" t="s">
        <v>618</v>
      </c>
      <c r="T153" s="45">
        <v>10</v>
      </c>
      <c r="U153" s="45">
        <v>-35.4056</v>
      </c>
      <c r="V153" s="29">
        <v>-3.0120000000000002E-7</v>
      </c>
      <c r="W153" s="45" t="s">
        <v>1676</v>
      </c>
      <c r="X153" s="45" t="s">
        <v>65</v>
      </c>
    </row>
    <row r="154" spans="2:24" x14ac:dyDescent="0.2">
      <c r="B154" s="45" t="s">
        <v>183</v>
      </c>
      <c r="C154" s="45">
        <v>620</v>
      </c>
      <c r="D154" s="45" t="s">
        <v>825</v>
      </c>
      <c r="E154" s="45" t="s">
        <v>106</v>
      </c>
      <c r="F154" s="45" t="s">
        <v>826</v>
      </c>
      <c r="G154" s="45" t="s">
        <v>616</v>
      </c>
      <c r="H154" s="45">
        <v>60</v>
      </c>
      <c r="I154" s="45">
        <v>2.2726000000000002</v>
      </c>
      <c r="J154" s="29">
        <v>1.962E-8</v>
      </c>
      <c r="K154" s="45" t="s">
        <v>1676</v>
      </c>
      <c r="L154" s="45" t="s">
        <v>65</v>
      </c>
      <c r="N154" s="45" t="s">
        <v>183</v>
      </c>
      <c r="O154" s="45">
        <v>620</v>
      </c>
      <c r="P154" s="45" t="s">
        <v>825</v>
      </c>
      <c r="Q154" s="45" t="s">
        <v>612</v>
      </c>
      <c r="R154" s="45" t="s">
        <v>826</v>
      </c>
      <c r="S154" s="45" t="s">
        <v>616</v>
      </c>
      <c r="T154" s="45">
        <v>10</v>
      </c>
      <c r="U154" s="45">
        <v>2.2654999999999998</v>
      </c>
      <c r="V154" s="29">
        <v>1.9560000000000001E-8</v>
      </c>
      <c r="W154" s="45" t="s">
        <v>1676</v>
      </c>
      <c r="X154" s="45" t="s">
        <v>65</v>
      </c>
    </row>
    <row r="155" spans="2:24" x14ac:dyDescent="0.2">
      <c r="B155" s="45" t="s">
        <v>183</v>
      </c>
      <c r="C155" s="45">
        <v>620</v>
      </c>
      <c r="D155" s="45" t="s">
        <v>825</v>
      </c>
      <c r="E155" s="45" t="s">
        <v>106</v>
      </c>
      <c r="F155" s="45" t="s">
        <v>827</v>
      </c>
      <c r="G155" s="45" t="s">
        <v>618</v>
      </c>
      <c r="H155" s="45">
        <v>60</v>
      </c>
      <c r="I155" s="45">
        <v>-35.862499999999997</v>
      </c>
      <c r="J155" s="29">
        <v>-3.0969999999999997E-7</v>
      </c>
      <c r="K155" s="45" t="s">
        <v>1676</v>
      </c>
      <c r="L155" s="45" t="s">
        <v>65</v>
      </c>
      <c r="N155" s="45" t="s">
        <v>183</v>
      </c>
      <c r="O155" s="45">
        <v>620</v>
      </c>
      <c r="P155" s="45" t="s">
        <v>825</v>
      </c>
      <c r="Q155" s="45" t="s">
        <v>612</v>
      </c>
      <c r="R155" s="45" t="s">
        <v>827</v>
      </c>
      <c r="S155" s="45" t="s">
        <v>618</v>
      </c>
      <c r="T155" s="45">
        <v>10</v>
      </c>
      <c r="U155" s="45">
        <v>-35.855400000000003</v>
      </c>
      <c r="V155" s="29">
        <v>-3.0960000000000002E-7</v>
      </c>
      <c r="W155" s="45" t="s">
        <v>1676</v>
      </c>
      <c r="X155" s="45" t="s">
        <v>65</v>
      </c>
    </row>
    <row r="156" spans="2:24" x14ac:dyDescent="0.2">
      <c r="B156" s="45" t="s">
        <v>232</v>
      </c>
      <c r="C156" s="45">
        <v>353</v>
      </c>
      <c r="D156" s="45" t="s">
        <v>828</v>
      </c>
      <c r="E156" s="45" t="s">
        <v>106</v>
      </c>
      <c r="F156" s="45" t="s">
        <v>829</v>
      </c>
      <c r="G156" s="45" t="s">
        <v>616</v>
      </c>
      <c r="H156" s="45">
        <v>60</v>
      </c>
      <c r="I156" s="45">
        <v>4.1006</v>
      </c>
      <c r="J156" s="29">
        <v>3.5409999999999997E-8</v>
      </c>
      <c r="K156" s="45" t="s">
        <v>1676</v>
      </c>
      <c r="L156" s="45" t="s">
        <v>65</v>
      </c>
      <c r="N156" s="45" t="s">
        <v>232</v>
      </c>
      <c r="O156" s="45">
        <v>353</v>
      </c>
      <c r="P156" s="45" t="s">
        <v>828</v>
      </c>
      <c r="Q156" s="45" t="s">
        <v>612</v>
      </c>
      <c r="R156" s="45" t="s">
        <v>829</v>
      </c>
      <c r="S156" s="45" t="s">
        <v>616</v>
      </c>
      <c r="T156" s="45">
        <v>10</v>
      </c>
      <c r="U156" s="45">
        <v>4.0933999999999999</v>
      </c>
      <c r="V156" s="29">
        <v>3.5350000000000002E-8</v>
      </c>
      <c r="W156" s="45" t="s">
        <v>1676</v>
      </c>
      <c r="X156" s="45" t="s">
        <v>65</v>
      </c>
    </row>
    <row r="157" spans="2:24" x14ac:dyDescent="0.2">
      <c r="B157" s="45" t="s">
        <v>232</v>
      </c>
      <c r="C157" s="45">
        <v>353</v>
      </c>
      <c r="D157" s="45" t="s">
        <v>828</v>
      </c>
      <c r="E157" s="45" t="s">
        <v>106</v>
      </c>
      <c r="F157" s="45" t="s">
        <v>830</v>
      </c>
      <c r="G157" s="45" t="s">
        <v>618</v>
      </c>
      <c r="H157" s="45">
        <v>60</v>
      </c>
      <c r="I157" s="45">
        <v>-37.435400000000001</v>
      </c>
      <c r="J157" s="29">
        <v>-3.2329999999999999E-7</v>
      </c>
      <c r="K157" s="45" t="s">
        <v>1676</v>
      </c>
      <c r="L157" s="45" t="s">
        <v>65</v>
      </c>
      <c r="N157" s="45" t="s">
        <v>232</v>
      </c>
      <c r="O157" s="45">
        <v>353</v>
      </c>
      <c r="P157" s="45" t="s">
        <v>828</v>
      </c>
      <c r="Q157" s="45" t="s">
        <v>612</v>
      </c>
      <c r="R157" s="45" t="s">
        <v>830</v>
      </c>
      <c r="S157" s="45" t="s">
        <v>618</v>
      </c>
      <c r="T157" s="45">
        <v>10</v>
      </c>
      <c r="U157" s="45">
        <v>-37.4283</v>
      </c>
      <c r="V157" s="29">
        <v>-3.2319999999999998E-7</v>
      </c>
      <c r="W157" s="45" t="s">
        <v>1676</v>
      </c>
      <c r="X157" s="45" t="s">
        <v>65</v>
      </c>
    </row>
    <row r="158" spans="2:24" x14ac:dyDescent="0.2">
      <c r="B158" s="45" t="s">
        <v>232</v>
      </c>
      <c r="C158" s="45">
        <v>354</v>
      </c>
      <c r="D158" s="45" t="s">
        <v>831</v>
      </c>
      <c r="E158" s="45" t="s">
        <v>106</v>
      </c>
      <c r="F158" s="45" t="s">
        <v>832</v>
      </c>
      <c r="G158" s="45" t="s">
        <v>616</v>
      </c>
      <c r="H158" s="45">
        <v>60</v>
      </c>
      <c r="I158" s="45">
        <v>5.8029999999999999</v>
      </c>
      <c r="J158" s="29">
        <v>4.9369999999999998E-8</v>
      </c>
      <c r="K158" s="45" t="s">
        <v>1676</v>
      </c>
      <c r="L158" s="45" t="s">
        <v>65</v>
      </c>
      <c r="N158" s="45" t="s">
        <v>232</v>
      </c>
      <c r="O158" s="45">
        <v>354</v>
      </c>
      <c r="P158" s="45" t="s">
        <v>831</v>
      </c>
      <c r="Q158" s="45" t="s">
        <v>612</v>
      </c>
      <c r="R158" s="45" t="s">
        <v>832</v>
      </c>
      <c r="S158" s="45" t="s">
        <v>616</v>
      </c>
      <c r="T158" s="45">
        <v>10</v>
      </c>
      <c r="U158" s="45">
        <v>5.7957999999999998</v>
      </c>
      <c r="V158" s="29">
        <v>4.9310000000000003E-8</v>
      </c>
      <c r="W158" s="45" t="s">
        <v>1676</v>
      </c>
      <c r="X158" s="45" t="s">
        <v>65</v>
      </c>
    </row>
    <row r="159" spans="2:24" x14ac:dyDescent="0.2">
      <c r="B159" s="45" t="s">
        <v>232</v>
      </c>
      <c r="C159" s="45">
        <v>354</v>
      </c>
      <c r="D159" s="45" t="s">
        <v>831</v>
      </c>
      <c r="E159" s="45" t="s">
        <v>106</v>
      </c>
      <c r="F159" s="45" t="s">
        <v>833</v>
      </c>
      <c r="G159" s="45" t="s">
        <v>618</v>
      </c>
      <c r="H159" s="45">
        <v>60</v>
      </c>
      <c r="I159" s="45">
        <v>-36.628700000000002</v>
      </c>
      <c r="J159" s="29">
        <v>-3.1160000000000001E-7</v>
      </c>
      <c r="K159" s="45" t="s">
        <v>1676</v>
      </c>
      <c r="L159" s="45" t="s">
        <v>65</v>
      </c>
      <c r="N159" s="45" t="s">
        <v>232</v>
      </c>
      <c r="O159" s="45">
        <v>354</v>
      </c>
      <c r="P159" s="45" t="s">
        <v>831</v>
      </c>
      <c r="Q159" s="45" t="s">
        <v>612</v>
      </c>
      <c r="R159" s="45" t="s">
        <v>833</v>
      </c>
      <c r="S159" s="45" t="s">
        <v>618</v>
      </c>
      <c r="T159" s="45">
        <v>10</v>
      </c>
      <c r="U159" s="45">
        <v>-36.621699999999997</v>
      </c>
      <c r="V159" s="29">
        <v>-3.1160000000000001E-7</v>
      </c>
      <c r="W159" s="45" t="s">
        <v>1676</v>
      </c>
      <c r="X159" s="45" t="s">
        <v>65</v>
      </c>
    </row>
    <row r="160" spans="2:24" x14ac:dyDescent="0.2">
      <c r="B160" s="45" t="s">
        <v>232</v>
      </c>
      <c r="C160" s="45">
        <v>355</v>
      </c>
      <c r="D160" s="45" t="s">
        <v>831</v>
      </c>
      <c r="E160" s="45" t="s">
        <v>106</v>
      </c>
      <c r="F160" s="45" t="s">
        <v>834</v>
      </c>
      <c r="G160" s="45" t="s">
        <v>616</v>
      </c>
      <c r="H160" s="45">
        <v>60</v>
      </c>
      <c r="I160" s="45">
        <v>7.1258999999999997</v>
      </c>
      <c r="J160" s="29">
        <v>5.9719999999999995E-8</v>
      </c>
      <c r="K160" s="45" t="s">
        <v>1676</v>
      </c>
      <c r="L160" s="45" t="s">
        <v>65</v>
      </c>
      <c r="N160" s="45" t="s">
        <v>232</v>
      </c>
      <c r="O160" s="45">
        <v>355</v>
      </c>
      <c r="P160" s="45" t="s">
        <v>831</v>
      </c>
      <c r="Q160" s="45" t="s">
        <v>612</v>
      </c>
      <c r="R160" s="45" t="s">
        <v>834</v>
      </c>
      <c r="S160" s="45" t="s">
        <v>616</v>
      </c>
      <c r="T160" s="45">
        <v>10</v>
      </c>
      <c r="U160" s="45">
        <v>7.1189999999999998</v>
      </c>
      <c r="V160" s="29">
        <v>5.9660000000000006E-8</v>
      </c>
      <c r="W160" s="45" t="s">
        <v>1676</v>
      </c>
      <c r="X160" s="45" t="s">
        <v>65</v>
      </c>
    </row>
    <row r="161" spans="2:24" x14ac:dyDescent="0.2">
      <c r="B161" s="45" t="s">
        <v>232</v>
      </c>
      <c r="C161" s="45">
        <v>355</v>
      </c>
      <c r="D161" s="45" t="s">
        <v>831</v>
      </c>
      <c r="E161" s="45" t="s">
        <v>106</v>
      </c>
      <c r="F161" s="45" t="s">
        <v>835</v>
      </c>
      <c r="G161" s="45" t="s">
        <v>618</v>
      </c>
      <c r="H161" s="45">
        <v>60</v>
      </c>
      <c r="I161" s="45">
        <v>-36.6496</v>
      </c>
      <c r="J161" s="29">
        <v>-3.072E-7</v>
      </c>
      <c r="K161" s="45" t="s">
        <v>1676</v>
      </c>
      <c r="L161" s="45" t="s">
        <v>65</v>
      </c>
      <c r="N161" s="45" t="s">
        <v>232</v>
      </c>
      <c r="O161" s="45">
        <v>355</v>
      </c>
      <c r="P161" s="45" t="s">
        <v>831</v>
      </c>
      <c r="Q161" s="45" t="s">
        <v>612</v>
      </c>
      <c r="R161" s="45" t="s">
        <v>835</v>
      </c>
      <c r="S161" s="45" t="s">
        <v>618</v>
      </c>
      <c r="T161" s="45">
        <v>10</v>
      </c>
      <c r="U161" s="45">
        <v>-36.642600000000002</v>
      </c>
      <c r="V161" s="29">
        <v>-3.0709999999999999E-7</v>
      </c>
      <c r="W161" s="45" t="s">
        <v>1676</v>
      </c>
      <c r="X161" s="45" t="s">
        <v>65</v>
      </c>
    </row>
    <row r="162" spans="2:24" x14ac:dyDescent="0.2">
      <c r="B162" s="45" t="s">
        <v>232</v>
      </c>
      <c r="C162" s="45">
        <v>356</v>
      </c>
      <c r="D162" s="45" t="s">
        <v>831</v>
      </c>
      <c r="E162" s="45" t="s">
        <v>106</v>
      </c>
      <c r="F162" s="45" t="s">
        <v>836</v>
      </c>
      <c r="G162" s="45" t="s">
        <v>616</v>
      </c>
      <c r="H162" s="45">
        <v>60</v>
      </c>
      <c r="I162" s="45">
        <v>7.0629</v>
      </c>
      <c r="J162" s="29">
        <v>6.0090000000000004E-8</v>
      </c>
      <c r="K162" s="45" t="s">
        <v>1676</v>
      </c>
      <c r="L162" s="45" t="s">
        <v>65</v>
      </c>
      <c r="N162" s="45" t="s">
        <v>232</v>
      </c>
      <c r="O162" s="45">
        <v>356</v>
      </c>
      <c r="P162" s="45" t="s">
        <v>831</v>
      </c>
      <c r="Q162" s="45" t="s">
        <v>612</v>
      </c>
      <c r="R162" s="45" t="s">
        <v>836</v>
      </c>
      <c r="S162" s="45" t="s">
        <v>616</v>
      </c>
      <c r="T162" s="45">
        <v>10</v>
      </c>
      <c r="U162" s="45">
        <v>7.0559000000000003</v>
      </c>
      <c r="V162" s="29">
        <v>6.0030000000000002E-8</v>
      </c>
      <c r="W162" s="45" t="s">
        <v>1676</v>
      </c>
      <c r="X162" s="45" t="s">
        <v>65</v>
      </c>
    </row>
    <row r="163" spans="2:24" x14ac:dyDescent="0.2">
      <c r="B163" s="45" t="s">
        <v>232</v>
      </c>
      <c r="C163" s="45">
        <v>356</v>
      </c>
      <c r="D163" s="45" t="s">
        <v>831</v>
      </c>
      <c r="E163" s="45" t="s">
        <v>106</v>
      </c>
      <c r="F163" s="45" t="s">
        <v>837</v>
      </c>
      <c r="G163" s="45" t="s">
        <v>618</v>
      </c>
      <c r="H163" s="45">
        <v>60</v>
      </c>
      <c r="I163" s="45">
        <v>-39.057600000000001</v>
      </c>
      <c r="J163" s="29">
        <v>-3.3229999999999998E-7</v>
      </c>
      <c r="K163" s="45" t="s">
        <v>1676</v>
      </c>
      <c r="L163" s="45" t="s">
        <v>65</v>
      </c>
      <c r="N163" s="45" t="s">
        <v>232</v>
      </c>
      <c r="O163" s="45">
        <v>356</v>
      </c>
      <c r="P163" s="45" t="s">
        <v>831</v>
      </c>
      <c r="Q163" s="45" t="s">
        <v>612</v>
      </c>
      <c r="R163" s="45" t="s">
        <v>837</v>
      </c>
      <c r="S163" s="45" t="s">
        <v>618</v>
      </c>
      <c r="T163" s="45">
        <v>10</v>
      </c>
      <c r="U163" s="45">
        <v>-39.050400000000003</v>
      </c>
      <c r="V163" s="29">
        <v>-3.3220000000000002E-7</v>
      </c>
      <c r="W163" s="45" t="s">
        <v>1676</v>
      </c>
      <c r="X163" s="45" t="s">
        <v>65</v>
      </c>
    </row>
    <row r="164" spans="2:24" x14ac:dyDescent="0.2">
      <c r="B164" s="45" t="s">
        <v>232</v>
      </c>
      <c r="C164" s="45">
        <v>357</v>
      </c>
      <c r="D164" s="45" t="s">
        <v>838</v>
      </c>
      <c r="E164" s="45" t="s">
        <v>106</v>
      </c>
      <c r="F164" s="45" t="s">
        <v>839</v>
      </c>
      <c r="G164" s="45" t="s">
        <v>616</v>
      </c>
      <c r="H164" s="45">
        <v>60</v>
      </c>
      <c r="I164" s="45">
        <v>6.1082999999999998</v>
      </c>
      <c r="J164" s="29">
        <v>5.2740000000000001E-8</v>
      </c>
      <c r="K164" s="45" t="s">
        <v>1676</v>
      </c>
      <c r="L164" s="45" t="s">
        <v>65</v>
      </c>
      <c r="N164" s="45" t="s">
        <v>232</v>
      </c>
      <c r="O164" s="45">
        <v>357</v>
      </c>
      <c r="P164" s="45" t="s">
        <v>838</v>
      </c>
      <c r="Q164" s="45" t="s">
        <v>612</v>
      </c>
      <c r="R164" s="45" t="s">
        <v>839</v>
      </c>
      <c r="S164" s="45" t="s">
        <v>616</v>
      </c>
      <c r="T164" s="45">
        <v>10</v>
      </c>
      <c r="U164" s="45">
        <v>6.1012000000000004</v>
      </c>
      <c r="V164" s="29">
        <v>5.2679999999999999E-8</v>
      </c>
      <c r="W164" s="45" t="s">
        <v>1676</v>
      </c>
      <c r="X164" s="45" t="s">
        <v>65</v>
      </c>
    </row>
    <row r="165" spans="2:24" x14ac:dyDescent="0.2">
      <c r="B165" s="45" t="s">
        <v>232</v>
      </c>
      <c r="C165" s="45">
        <v>357</v>
      </c>
      <c r="D165" s="45" t="s">
        <v>838</v>
      </c>
      <c r="E165" s="45" t="s">
        <v>106</v>
      </c>
      <c r="F165" s="45" t="s">
        <v>840</v>
      </c>
      <c r="G165" s="45" t="s">
        <v>618</v>
      </c>
      <c r="H165" s="45">
        <v>60</v>
      </c>
      <c r="I165" s="45">
        <v>-39.426099999999998</v>
      </c>
      <c r="J165" s="29">
        <v>-3.404E-7</v>
      </c>
      <c r="K165" s="45" t="s">
        <v>1676</v>
      </c>
      <c r="L165" s="45" t="s">
        <v>65</v>
      </c>
      <c r="N165" s="45" t="s">
        <v>232</v>
      </c>
      <c r="O165" s="45">
        <v>357</v>
      </c>
      <c r="P165" s="45" t="s">
        <v>838</v>
      </c>
      <c r="Q165" s="45" t="s">
        <v>612</v>
      </c>
      <c r="R165" s="45" t="s">
        <v>840</v>
      </c>
      <c r="S165" s="45" t="s">
        <v>618</v>
      </c>
      <c r="T165" s="45">
        <v>10</v>
      </c>
      <c r="U165" s="45">
        <v>-39.418999999999997</v>
      </c>
      <c r="V165" s="29">
        <v>-3.404E-7</v>
      </c>
      <c r="W165" s="45" t="s">
        <v>1676</v>
      </c>
      <c r="X165" s="45" t="s">
        <v>65</v>
      </c>
    </row>
    <row r="166" spans="2:24" x14ac:dyDescent="0.2">
      <c r="B166" s="45" t="s">
        <v>232</v>
      </c>
      <c r="C166" s="45">
        <v>335</v>
      </c>
      <c r="D166" s="45" t="s">
        <v>841</v>
      </c>
      <c r="E166" s="45" t="s">
        <v>106</v>
      </c>
      <c r="F166" s="45" t="s">
        <v>842</v>
      </c>
      <c r="G166" s="45" t="s">
        <v>616</v>
      </c>
      <c r="H166" s="45">
        <v>60</v>
      </c>
      <c r="I166" s="45">
        <v>-45.873399999999997</v>
      </c>
      <c r="J166" s="29">
        <v>-3.5139999999999998E-7</v>
      </c>
      <c r="K166" s="45" t="s">
        <v>1676</v>
      </c>
      <c r="L166" s="45" t="s">
        <v>65</v>
      </c>
      <c r="N166" s="45" t="s">
        <v>232</v>
      </c>
      <c r="O166" s="45">
        <v>335</v>
      </c>
      <c r="P166" s="45" t="s">
        <v>841</v>
      </c>
      <c r="Q166" s="45" t="s">
        <v>612</v>
      </c>
      <c r="R166" s="45" t="s">
        <v>842</v>
      </c>
      <c r="S166" s="45" t="s">
        <v>616</v>
      </c>
      <c r="T166" s="45">
        <v>10</v>
      </c>
      <c r="U166" s="45">
        <v>-45.874299999999998</v>
      </c>
      <c r="V166" s="29">
        <v>-3.5139999999999998E-7</v>
      </c>
      <c r="W166" s="45" t="s">
        <v>1676</v>
      </c>
      <c r="X166" s="45" t="s">
        <v>65</v>
      </c>
    </row>
    <row r="167" spans="2:24" x14ac:dyDescent="0.2">
      <c r="B167" s="45" t="s">
        <v>232</v>
      </c>
      <c r="C167" s="45">
        <v>335</v>
      </c>
      <c r="D167" s="45" t="s">
        <v>841</v>
      </c>
      <c r="E167" s="45" t="s">
        <v>106</v>
      </c>
      <c r="F167" s="45" t="s">
        <v>843</v>
      </c>
      <c r="G167" s="45" t="s">
        <v>618</v>
      </c>
      <c r="H167" s="45">
        <v>60</v>
      </c>
      <c r="I167" s="45">
        <v>-41.284399999999998</v>
      </c>
      <c r="J167" s="29">
        <v>-3.1619999999999999E-7</v>
      </c>
      <c r="K167" s="45" t="s">
        <v>1676</v>
      </c>
      <c r="L167" s="45" t="s">
        <v>65</v>
      </c>
      <c r="N167" s="45" t="s">
        <v>232</v>
      </c>
      <c r="O167" s="45">
        <v>335</v>
      </c>
      <c r="P167" s="45" t="s">
        <v>841</v>
      </c>
      <c r="Q167" s="45" t="s">
        <v>612</v>
      </c>
      <c r="R167" s="45" t="s">
        <v>843</v>
      </c>
      <c r="S167" s="45" t="s">
        <v>618</v>
      </c>
      <c r="T167" s="45">
        <v>10</v>
      </c>
      <c r="U167" s="45">
        <v>-41.284999999999997</v>
      </c>
      <c r="V167" s="29">
        <v>-3.1619999999999999E-7</v>
      </c>
      <c r="W167" s="45" t="s">
        <v>1676</v>
      </c>
      <c r="X167" s="45" t="s">
        <v>65</v>
      </c>
    </row>
    <row r="168" spans="2:24" x14ac:dyDescent="0.2">
      <c r="B168" s="45" t="s">
        <v>232</v>
      </c>
      <c r="C168" s="45">
        <v>338</v>
      </c>
      <c r="D168" s="45" t="s">
        <v>844</v>
      </c>
      <c r="E168" s="45" t="s">
        <v>106</v>
      </c>
      <c r="F168" s="45" t="s">
        <v>845</v>
      </c>
      <c r="G168" s="45" t="s">
        <v>616</v>
      </c>
      <c r="H168" s="45">
        <v>60</v>
      </c>
      <c r="I168" s="45">
        <v>-57.713200000000001</v>
      </c>
      <c r="J168" s="29">
        <v>-3.9680000000000001E-7</v>
      </c>
      <c r="K168" s="45" t="s">
        <v>1676</v>
      </c>
      <c r="L168" s="45" t="s">
        <v>65</v>
      </c>
      <c r="N168" s="45" t="s">
        <v>232</v>
      </c>
      <c r="O168" s="45">
        <v>338</v>
      </c>
      <c r="P168" s="45" t="s">
        <v>844</v>
      </c>
      <c r="Q168" s="45" t="s">
        <v>612</v>
      </c>
      <c r="R168" s="45" t="s">
        <v>845</v>
      </c>
      <c r="S168" s="45" t="s">
        <v>616</v>
      </c>
      <c r="T168" s="45">
        <v>10</v>
      </c>
      <c r="U168" s="45">
        <v>-57.7134</v>
      </c>
      <c r="V168" s="29">
        <v>-3.9680000000000001E-7</v>
      </c>
      <c r="W168" s="45" t="s">
        <v>1676</v>
      </c>
      <c r="X168" s="45" t="s">
        <v>65</v>
      </c>
    </row>
    <row r="169" spans="2:24" x14ac:dyDescent="0.2">
      <c r="B169" s="45" t="s">
        <v>232</v>
      </c>
      <c r="C169" s="45">
        <v>338</v>
      </c>
      <c r="D169" s="45" t="s">
        <v>844</v>
      </c>
      <c r="E169" s="45" t="s">
        <v>106</v>
      </c>
      <c r="F169" s="45" t="s">
        <v>846</v>
      </c>
      <c r="G169" s="45" t="s">
        <v>618</v>
      </c>
      <c r="H169" s="45">
        <v>60</v>
      </c>
      <c r="I169" s="45">
        <v>-56.473100000000002</v>
      </c>
      <c r="J169" s="29">
        <v>-3.883E-7</v>
      </c>
      <c r="K169" s="45" t="s">
        <v>1676</v>
      </c>
      <c r="L169" s="45" t="s">
        <v>65</v>
      </c>
      <c r="N169" s="45" t="s">
        <v>232</v>
      </c>
      <c r="O169" s="45">
        <v>338</v>
      </c>
      <c r="P169" s="45" t="s">
        <v>844</v>
      </c>
      <c r="Q169" s="45" t="s">
        <v>612</v>
      </c>
      <c r="R169" s="45" t="s">
        <v>846</v>
      </c>
      <c r="S169" s="45" t="s">
        <v>618</v>
      </c>
      <c r="T169" s="45">
        <v>10</v>
      </c>
      <c r="U169" s="45">
        <v>-56.472999999999999</v>
      </c>
      <c r="V169" s="29">
        <v>-3.883E-7</v>
      </c>
      <c r="W169" s="45" t="s">
        <v>1676</v>
      </c>
      <c r="X169" s="45" t="s">
        <v>65</v>
      </c>
    </row>
    <row r="170" spans="2:24" x14ac:dyDescent="0.2">
      <c r="B170" s="45" t="s">
        <v>232</v>
      </c>
      <c r="C170" s="45">
        <v>341</v>
      </c>
      <c r="D170" s="45" t="s">
        <v>847</v>
      </c>
      <c r="E170" s="45" t="s">
        <v>106</v>
      </c>
      <c r="F170" s="45" t="s">
        <v>848</v>
      </c>
      <c r="G170" s="45" t="s">
        <v>616</v>
      </c>
      <c r="H170" s="45">
        <v>60</v>
      </c>
      <c r="I170" s="45">
        <v>-63.377699999999997</v>
      </c>
      <c r="J170" s="29">
        <v>-3.974E-7</v>
      </c>
      <c r="K170" s="45" t="s">
        <v>1676</v>
      </c>
      <c r="L170" s="45" t="s">
        <v>65</v>
      </c>
      <c r="N170" s="45" t="s">
        <v>232</v>
      </c>
      <c r="O170" s="45">
        <v>341</v>
      </c>
      <c r="P170" s="45" t="s">
        <v>847</v>
      </c>
      <c r="Q170" s="45" t="s">
        <v>612</v>
      </c>
      <c r="R170" s="45" t="s">
        <v>848</v>
      </c>
      <c r="S170" s="45" t="s">
        <v>616</v>
      </c>
      <c r="T170" s="45">
        <v>10</v>
      </c>
      <c r="U170" s="45">
        <v>-63.377899999999997</v>
      </c>
      <c r="V170" s="29">
        <v>-3.974E-7</v>
      </c>
      <c r="W170" s="45" t="s">
        <v>1676</v>
      </c>
      <c r="X170" s="45" t="s">
        <v>65</v>
      </c>
    </row>
    <row r="171" spans="2:24" x14ac:dyDescent="0.2">
      <c r="B171" s="45" t="s">
        <v>232</v>
      </c>
      <c r="C171" s="45">
        <v>341</v>
      </c>
      <c r="D171" s="45" t="s">
        <v>847</v>
      </c>
      <c r="E171" s="45" t="s">
        <v>106</v>
      </c>
      <c r="F171" s="45" t="s">
        <v>849</v>
      </c>
      <c r="G171" s="45" t="s">
        <v>618</v>
      </c>
      <c r="H171" s="45">
        <v>60</v>
      </c>
      <c r="I171" s="45">
        <v>-54.679299999999998</v>
      </c>
      <c r="J171" s="29">
        <v>-3.4289999999999998E-7</v>
      </c>
      <c r="K171" s="45" t="s">
        <v>1676</v>
      </c>
      <c r="L171" s="45" t="s">
        <v>65</v>
      </c>
      <c r="N171" s="45" t="s">
        <v>232</v>
      </c>
      <c r="O171" s="45">
        <v>341</v>
      </c>
      <c r="P171" s="45" t="s">
        <v>847</v>
      </c>
      <c r="Q171" s="45" t="s">
        <v>612</v>
      </c>
      <c r="R171" s="45" t="s">
        <v>849</v>
      </c>
      <c r="S171" s="45" t="s">
        <v>618</v>
      </c>
      <c r="T171" s="45">
        <v>10</v>
      </c>
      <c r="U171" s="45">
        <v>-54.679200000000002</v>
      </c>
      <c r="V171" s="29">
        <v>-3.4289999999999998E-7</v>
      </c>
      <c r="W171" s="45" t="s">
        <v>1676</v>
      </c>
      <c r="X171" s="45" t="s">
        <v>65</v>
      </c>
    </row>
    <row r="172" spans="2:24" x14ac:dyDescent="0.2">
      <c r="B172" s="45" t="s">
        <v>232</v>
      </c>
      <c r="C172" s="45">
        <v>344</v>
      </c>
      <c r="D172" s="45" t="s">
        <v>850</v>
      </c>
      <c r="E172" s="45" t="s">
        <v>106</v>
      </c>
      <c r="F172" s="45" t="s">
        <v>851</v>
      </c>
      <c r="G172" s="45" t="s">
        <v>616</v>
      </c>
      <c r="H172" s="45">
        <v>60</v>
      </c>
      <c r="I172" s="45">
        <v>-63.411200000000001</v>
      </c>
      <c r="J172" s="29">
        <v>-3.9770000000000002E-7</v>
      </c>
      <c r="K172" s="45" t="s">
        <v>1676</v>
      </c>
      <c r="L172" s="45" t="s">
        <v>65</v>
      </c>
      <c r="N172" s="45" t="s">
        <v>232</v>
      </c>
      <c r="O172" s="45">
        <v>344</v>
      </c>
      <c r="P172" s="45" t="s">
        <v>850</v>
      </c>
      <c r="Q172" s="45" t="s">
        <v>612</v>
      </c>
      <c r="R172" s="45" t="s">
        <v>851</v>
      </c>
      <c r="S172" s="45" t="s">
        <v>616</v>
      </c>
      <c r="T172" s="45">
        <v>10</v>
      </c>
      <c r="U172" s="45">
        <v>-63.411299999999997</v>
      </c>
      <c r="V172" s="29">
        <v>-3.9770000000000002E-7</v>
      </c>
      <c r="W172" s="45" t="s">
        <v>1676</v>
      </c>
      <c r="X172" s="45" t="s">
        <v>65</v>
      </c>
    </row>
    <row r="173" spans="2:24" x14ac:dyDescent="0.2">
      <c r="B173" s="45" t="s">
        <v>232</v>
      </c>
      <c r="C173" s="45">
        <v>344</v>
      </c>
      <c r="D173" s="45" t="s">
        <v>850</v>
      </c>
      <c r="E173" s="45" t="s">
        <v>106</v>
      </c>
      <c r="F173" s="45" t="s">
        <v>852</v>
      </c>
      <c r="G173" s="45" t="s">
        <v>618</v>
      </c>
      <c r="H173" s="45">
        <v>60</v>
      </c>
      <c r="I173" s="45">
        <v>-54.719299999999997</v>
      </c>
      <c r="J173" s="29">
        <v>-3.431E-7</v>
      </c>
      <c r="K173" s="45" t="s">
        <v>1676</v>
      </c>
      <c r="L173" s="45" t="s">
        <v>65</v>
      </c>
      <c r="N173" s="45" t="s">
        <v>232</v>
      </c>
      <c r="O173" s="45">
        <v>344</v>
      </c>
      <c r="P173" s="45" t="s">
        <v>850</v>
      </c>
      <c r="Q173" s="45" t="s">
        <v>612</v>
      </c>
      <c r="R173" s="45" t="s">
        <v>852</v>
      </c>
      <c r="S173" s="45" t="s">
        <v>618</v>
      </c>
      <c r="T173" s="45">
        <v>10</v>
      </c>
      <c r="U173" s="45">
        <v>-54.719099999999997</v>
      </c>
      <c r="V173" s="29">
        <v>-3.431E-7</v>
      </c>
      <c r="W173" s="45" t="s">
        <v>1676</v>
      </c>
      <c r="X173" s="45" t="s">
        <v>65</v>
      </c>
    </row>
    <row r="174" spans="2:24" x14ac:dyDescent="0.2">
      <c r="B174" s="45" t="s">
        <v>232</v>
      </c>
      <c r="C174" s="45">
        <v>347</v>
      </c>
      <c r="D174" s="45" t="s">
        <v>853</v>
      </c>
      <c r="E174" s="45" t="s">
        <v>106</v>
      </c>
      <c r="F174" s="45" t="s">
        <v>854</v>
      </c>
      <c r="G174" s="45" t="s">
        <v>616</v>
      </c>
      <c r="H174" s="45">
        <v>60</v>
      </c>
      <c r="I174" s="45">
        <v>-57.9863</v>
      </c>
      <c r="J174" s="29">
        <v>-3.9869999999999999E-7</v>
      </c>
      <c r="K174" s="45" t="s">
        <v>1676</v>
      </c>
      <c r="L174" s="45" t="s">
        <v>65</v>
      </c>
      <c r="N174" s="45" t="s">
        <v>232</v>
      </c>
      <c r="O174" s="45">
        <v>347</v>
      </c>
      <c r="P174" s="45" t="s">
        <v>853</v>
      </c>
      <c r="Q174" s="45" t="s">
        <v>612</v>
      </c>
      <c r="R174" s="45" t="s">
        <v>854</v>
      </c>
      <c r="S174" s="45" t="s">
        <v>616</v>
      </c>
      <c r="T174" s="45">
        <v>10</v>
      </c>
      <c r="U174" s="45">
        <v>-57.9863</v>
      </c>
      <c r="V174" s="29">
        <v>-3.9869999999999999E-7</v>
      </c>
      <c r="W174" s="45" t="s">
        <v>1676</v>
      </c>
      <c r="X174" s="45" t="s">
        <v>65</v>
      </c>
    </row>
    <row r="175" spans="2:24" x14ac:dyDescent="0.2">
      <c r="B175" s="45" t="s">
        <v>232</v>
      </c>
      <c r="C175" s="45">
        <v>347</v>
      </c>
      <c r="D175" s="45" t="s">
        <v>853</v>
      </c>
      <c r="E175" s="45" t="s">
        <v>106</v>
      </c>
      <c r="F175" s="45" t="s">
        <v>855</v>
      </c>
      <c r="G175" s="45" t="s">
        <v>618</v>
      </c>
      <c r="H175" s="45">
        <v>60</v>
      </c>
      <c r="I175" s="45">
        <v>-56.804499999999997</v>
      </c>
      <c r="J175" s="29">
        <v>-3.9060000000000002E-7</v>
      </c>
      <c r="K175" s="45" t="s">
        <v>1676</v>
      </c>
      <c r="L175" s="45" t="s">
        <v>65</v>
      </c>
      <c r="N175" s="45" t="s">
        <v>232</v>
      </c>
      <c r="O175" s="45">
        <v>347</v>
      </c>
      <c r="P175" s="45" t="s">
        <v>853</v>
      </c>
      <c r="Q175" s="45" t="s">
        <v>612</v>
      </c>
      <c r="R175" s="45" t="s">
        <v>855</v>
      </c>
      <c r="S175" s="45" t="s">
        <v>618</v>
      </c>
      <c r="T175" s="45">
        <v>10</v>
      </c>
      <c r="U175" s="45">
        <v>-56.804400000000001</v>
      </c>
      <c r="V175" s="29">
        <v>-3.9060000000000002E-7</v>
      </c>
      <c r="W175" s="45" t="s">
        <v>1676</v>
      </c>
      <c r="X175" s="45" t="s">
        <v>65</v>
      </c>
    </row>
    <row r="176" spans="2:24" x14ac:dyDescent="0.2">
      <c r="B176" s="45" t="s">
        <v>232</v>
      </c>
      <c r="C176" s="45">
        <v>350</v>
      </c>
      <c r="D176" s="45" t="s">
        <v>856</v>
      </c>
      <c r="E176" s="45" t="s">
        <v>106</v>
      </c>
      <c r="F176" s="45" t="s">
        <v>857</v>
      </c>
      <c r="G176" s="45" t="s">
        <v>616</v>
      </c>
      <c r="H176" s="45">
        <v>60</v>
      </c>
      <c r="I176" s="45">
        <v>-50.904499999999999</v>
      </c>
      <c r="J176" s="29">
        <v>-3.8990000000000002E-7</v>
      </c>
      <c r="K176" s="45" t="s">
        <v>1676</v>
      </c>
      <c r="L176" s="45" t="s">
        <v>65</v>
      </c>
      <c r="N176" s="45" t="s">
        <v>232</v>
      </c>
      <c r="O176" s="45">
        <v>350</v>
      </c>
      <c r="P176" s="45" t="s">
        <v>856</v>
      </c>
      <c r="Q176" s="45" t="s">
        <v>612</v>
      </c>
      <c r="R176" s="45" t="s">
        <v>857</v>
      </c>
      <c r="S176" s="45" t="s">
        <v>616</v>
      </c>
      <c r="T176" s="45">
        <v>10</v>
      </c>
      <c r="U176" s="45">
        <v>-50.903799999999997</v>
      </c>
      <c r="V176" s="29">
        <v>-3.8990000000000002E-7</v>
      </c>
      <c r="W176" s="45" t="s">
        <v>1676</v>
      </c>
      <c r="X176" s="45" t="s">
        <v>65</v>
      </c>
    </row>
    <row r="177" spans="2:24" x14ac:dyDescent="0.2">
      <c r="B177" s="45" t="s">
        <v>232</v>
      </c>
      <c r="C177" s="45">
        <v>350</v>
      </c>
      <c r="D177" s="45" t="s">
        <v>856</v>
      </c>
      <c r="E177" s="45" t="s">
        <v>106</v>
      </c>
      <c r="F177" s="45" t="s">
        <v>858</v>
      </c>
      <c r="G177" s="45" t="s">
        <v>618</v>
      </c>
      <c r="H177" s="45">
        <v>60</v>
      </c>
      <c r="I177" s="45">
        <v>-45.758699999999997</v>
      </c>
      <c r="J177" s="29">
        <v>-3.5050000000000002E-7</v>
      </c>
      <c r="K177" s="45" t="s">
        <v>1676</v>
      </c>
      <c r="L177" s="45" t="s">
        <v>65</v>
      </c>
      <c r="N177" s="45" t="s">
        <v>232</v>
      </c>
      <c r="O177" s="45">
        <v>350</v>
      </c>
      <c r="P177" s="45" t="s">
        <v>856</v>
      </c>
      <c r="Q177" s="45" t="s">
        <v>612</v>
      </c>
      <c r="R177" s="45" t="s">
        <v>858</v>
      </c>
      <c r="S177" s="45" t="s">
        <v>618</v>
      </c>
      <c r="T177" s="45">
        <v>10</v>
      </c>
      <c r="U177" s="45">
        <v>-45.757899999999999</v>
      </c>
      <c r="V177" s="29">
        <v>-3.5050000000000002E-7</v>
      </c>
      <c r="W177" s="45" t="s">
        <v>1676</v>
      </c>
      <c r="X177" s="45" t="s">
        <v>65</v>
      </c>
    </row>
    <row r="178" spans="2:24" x14ac:dyDescent="0.2">
      <c r="B178" s="45" t="s">
        <v>232</v>
      </c>
      <c r="C178" s="45">
        <v>358</v>
      </c>
      <c r="D178" s="45" t="s">
        <v>859</v>
      </c>
      <c r="E178" s="45" t="s">
        <v>106</v>
      </c>
      <c r="F178" s="45" t="s">
        <v>860</v>
      </c>
      <c r="G178" s="45" t="s">
        <v>616</v>
      </c>
      <c r="H178" s="45">
        <v>60</v>
      </c>
      <c r="I178" s="45">
        <v>4.3860000000000001</v>
      </c>
      <c r="J178" s="29">
        <v>2.7500000000000001E-8</v>
      </c>
      <c r="K178" s="45" t="s">
        <v>1676</v>
      </c>
      <c r="L178" s="45" t="s">
        <v>65</v>
      </c>
      <c r="N178" s="45" t="s">
        <v>232</v>
      </c>
      <c r="O178" s="45">
        <v>358</v>
      </c>
      <c r="P178" s="45" t="s">
        <v>859</v>
      </c>
      <c r="Q178" s="45" t="s">
        <v>612</v>
      </c>
      <c r="R178" s="45" t="s">
        <v>860</v>
      </c>
      <c r="S178" s="45" t="s">
        <v>616</v>
      </c>
      <c r="T178" s="45">
        <v>10</v>
      </c>
      <c r="U178" s="45">
        <v>4.3765000000000001</v>
      </c>
      <c r="V178" s="29">
        <v>2.744E-8</v>
      </c>
      <c r="W178" s="45" t="s">
        <v>1676</v>
      </c>
      <c r="X178" s="45" t="s">
        <v>65</v>
      </c>
    </row>
    <row r="179" spans="2:24" x14ac:dyDescent="0.2">
      <c r="B179" s="45" t="s">
        <v>232</v>
      </c>
      <c r="C179" s="45">
        <v>358</v>
      </c>
      <c r="D179" s="45" t="s">
        <v>859</v>
      </c>
      <c r="E179" s="45" t="s">
        <v>106</v>
      </c>
      <c r="F179" s="45" t="s">
        <v>861</v>
      </c>
      <c r="G179" s="45" t="s">
        <v>618</v>
      </c>
      <c r="H179" s="45">
        <v>60</v>
      </c>
      <c r="I179" s="45">
        <v>-44.644500000000001</v>
      </c>
      <c r="J179" s="29">
        <v>-2.7990000000000001E-7</v>
      </c>
      <c r="K179" s="45" t="s">
        <v>1676</v>
      </c>
      <c r="L179" s="45" t="s">
        <v>65</v>
      </c>
      <c r="N179" s="45" t="s">
        <v>232</v>
      </c>
      <c r="O179" s="45">
        <v>358</v>
      </c>
      <c r="P179" s="45" t="s">
        <v>859</v>
      </c>
      <c r="Q179" s="45" t="s">
        <v>612</v>
      </c>
      <c r="R179" s="45" t="s">
        <v>861</v>
      </c>
      <c r="S179" s="45" t="s">
        <v>618</v>
      </c>
      <c r="T179" s="45">
        <v>10</v>
      </c>
      <c r="U179" s="45">
        <v>-44.635300000000001</v>
      </c>
      <c r="V179" s="29">
        <v>-2.798E-7</v>
      </c>
      <c r="W179" s="45" t="s">
        <v>1676</v>
      </c>
      <c r="X179" s="45" t="s">
        <v>65</v>
      </c>
    </row>
    <row r="180" spans="2:24" x14ac:dyDescent="0.2">
      <c r="B180" s="45" t="s">
        <v>232</v>
      </c>
      <c r="C180" s="45">
        <v>359</v>
      </c>
      <c r="D180" s="45" t="s">
        <v>862</v>
      </c>
      <c r="E180" s="45" t="s">
        <v>106</v>
      </c>
      <c r="F180" s="45" t="s">
        <v>863</v>
      </c>
      <c r="G180" s="45" t="s">
        <v>616</v>
      </c>
      <c r="H180" s="45">
        <v>60</v>
      </c>
      <c r="I180" s="45">
        <v>9.8742999999999999</v>
      </c>
      <c r="J180" s="29">
        <v>6.1900000000000005E-8</v>
      </c>
      <c r="K180" s="45" t="s">
        <v>1676</v>
      </c>
      <c r="L180" s="45" t="s">
        <v>65</v>
      </c>
      <c r="N180" s="45" t="s">
        <v>232</v>
      </c>
      <c r="O180" s="45">
        <v>359</v>
      </c>
      <c r="P180" s="45" t="s">
        <v>862</v>
      </c>
      <c r="Q180" s="45" t="s">
        <v>612</v>
      </c>
      <c r="R180" s="45" t="s">
        <v>863</v>
      </c>
      <c r="S180" s="45" t="s">
        <v>616</v>
      </c>
      <c r="T180" s="45">
        <v>10</v>
      </c>
      <c r="U180" s="45">
        <v>9.8649000000000004</v>
      </c>
      <c r="V180" s="29">
        <v>6.1840000000000003E-8</v>
      </c>
      <c r="W180" s="45" t="s">
        <v>1676</v>
      </c>
      <c r="X180" s="45" t="s">
        <v>65</v>
      </c>
    </row>
    <row r="181" spans="2:24" x14ac:dyDescent="0.2">
      <c r="B181" s="45" t="s">
        <v>232</v>
      </c>
      <c r="C181" s="45">
        <v>359</v>
      </c>
      <c r="D181" s="45" t="s">
        <v>862</v>
      </c>
      <c r="E181" s="45" t="s">
        <v>106</v>
      </c>
      <c r="F181" s="45" t="s">
        <v>864</v>
      </c>
      <c r="G181" s="45" t="s">
        <v>618</v>
      </c>
      <c r="H181" s="45">
        <v>60</v>
      </c>
      <c r="I181" s="45">
        <v>-51.398699999999998</v>
      </c>
      <c r="J181" s="29">
        <v>-3.2220000000000001E-7</v>
      </c>
      <c r="K181" s="45" t="s">
        <v>1676</v>
      </c>
      <c r="L181" s="45" t="s">
        <v>65</v>
      </c>
      <c r="N181" s="45" t="s">
        <v>232</v>
      </c>
      <c r="O181" s="45">
        <v>359</v>
      </c>
      <c r="P181" s="45" t="s">
        <v>862</v>
      </c>
      <c r="Q181" s="45" t="s">
        <v>612</v>
      </c>
      <c r="R181" s="45" t="s">
        <v>864</v>
      </c>
      <c r="S181" s="45" t="s">
        <v>618</v>
      </c>
      <c r="T181" s="45">
        <v>10</v>
      </c>
      <c r="U181" s="45">
        <v>-51.389200000000002</v>
      </c>
      <c r="V181" s="29">
        <v>-3.2220000000000001E-7</v>
      </c>
      <c r="W181" s="45" t="s">
        <v>1676</v>
      </c>
      <c r="X181" s="45" t="s">
        <v>65</v>
      </c>
    </row>
    <row r="182" spans="2:24" x14ac:dyDescent="0.2">
      <c r="B182" s="45" t="s">
        <v>232</v>
      </c>
      <c r="C182" s="45">
        <v>360</v>
      </c>
      <c r="D182" s="45" t="s">
        <v>862</v>
      </c>
      <c r="E182" s="45" t="s">
        <v>106</v>
      </c>
      <c r="F182" s="45" t="s">
        <v>865</v>
      </c>
      <c r="G182" s="45" t="s">
        <v>616</v>
      </c>
      <c r="H182" s="45">
        <v>60</v>
      </c>
      <c r="I182" s="45">
        <v>7.9135</v>
      </c>
      <c r="J182" s="29">
        <v>5.0349999999999998E-8</v>
      </c>
      <c r="K182" s="45" t="s">
        <v>1676</v>
      </c>
      <c r="L182" s="45" t="s">
        <v>65</v>
      </c>
      <c r="N182" s="45" t="s">
        <v>232</v>
      </c>
      <c r="O182" s="45">
        <v>360</v>
      </c>
      <c r="P182" s="45" t="s">
        <v>862</v>
      </c>
      <c r="Q182" s="45" t="s">
        <v>612</v>
      </c>
      <c r="R182" s="45" t="s">
        <v>865</v>
      </c>
      <c r="S182" s="45" t="s">
        <v>616</v>
      </c>
      <c r="T182" s="45">
        <v>10</v>
      </c>
      <c r="U182" s="45">
        <v>7.9039000000000001</v>
      </c>
      <c r="V182" s="29">
        <v>5.0290000000000002E-8</v>
      </c>
      <c r="W182" s="45" t="s">
        <v>1676</v>
      </c>
      <c r="X182" s="45" t="s">
        <v>65</v>
      </c>
    </row>
    <row r="183" spans="2:24" x14ac:dyDescent="0.2">
      <c r="B183" s="45" t="s">
        <v>232</v>
      </c>
      <c r="C183" s="45">
        <v>360</v>
      </c>
      <c r="D183" s="45" t="s">
        <v>862</v>
      </c>
      <c r="E183" s="45" t="s">
        <v>106</v>
      </c>
      <c r="F183" s="45" t="s">
        <v>866</v>
      </c>
      <c r="G183" s="45" t="s">
        <v>618</v>
      </c>
      <c r="H183" s="45">
        <v>60</v>
      </c>
      <c r="I183" s="45">
        <v>-51.8476</v>
      </c>
      <c r="J183" s="29">
        <v>-3.2990000000000001E-7</v>
      </c>
      <c r="K183" s="45" t="s">
        <v>1676</v>
      </c>
      <c r="L183" s="45" t="s">
        <v>65</v>
      </c>
      <c r="N183" s="45" t="s">
        <v>232</v>
      </c>
      <c r="O183" s="45">
        <v>360</v>
      </c>
      <c r="P183" s="45" t="s">
        <v>862</v>
      </c>
      <c r="Q183" s="45" t="s">
        <v>612</v>
      </c>
      <c r="R183" s="45" t="s">
        <v>866</v>
      </c>
      <c r="S183" s="45" t="s">
        <v>618</v>
      </c>
      <c r="T183" s="45">
        <v>10</v>
      </c>
      <c r="U183" s="45">
        <v>-51.838000000000001</v>
      </c>
      <c r="V183" s="29">
        <v>-3.298E-7</v>
      </c>
      <c r="W183" s="45" t="s">
        <v>1676</v>
      </c>
      <c r="X183" s="45" t="s">
        <v>65</v>
      </c>
    </row>
    <row r="184" spans="2:24" x14ac:dyDescent="0.2">
      <c r="B184" s="45" t="s">
        <v>232</v>
      </c>
      <c r="C184" s="45">
        <v>361</v>
      </c>
      <c r="D184" s="45" t="s">
        <v>862</v>
      </c>
      <c r="E184" s="45" t="s">
        <v>106</v>
      </c>
      <c r="F184" s="45" t="s">
        <v>867</v>
      </c>
      <c r="G184" s="45" t="s">
        <v>616</v>
      </c>
      <c r="H184" s="45">
        <v>60</v>
      </c>
      <c r="I184" s="45">
        <v>8.4722000000000008</v>
      </c>
      <c r="J184" s="29">
        <v>5.3109999999999997E-8</v>
      </c>
      <c r="K184" s="45" t="s">
        <v>1676</v>
      </c>
      <c r="L184" s="45" t="s">
        <v>65</v>
      </c>
      <c r="N184" s="45" t="s">
        <v>232</v>
      </c>
      <c r="O184" s="45">
        <v>361</v>
      </c>
      <c r="P184" s="45" t="s">
        <v>862</v>
      </c>
      <c r="Q184" s="45" t="s">
        <v>612</v>
      </c>
      <c r="R184" s="45" t="s">
        <v>867</v>
      </c>
      <c r="S184" s="45" t="s">
        <v>616</v>
      </c>
      <c r="T184" s="45">
        <v>10</v>
      </c>
      <c r="U184" s="45">
        <v>8.4626000000000001</v>
      </c>
      <c r="V184" s="29">
        <v>5.3050000000000002E-8</v>
      </c>
      <c r="W184" s="45" t="s">
        <v>1676</v>
      </c>
      <c r="X184" s="45" t="s">
        <v>65</v>
      </c>
    </row>
    <row r="185" spans="2:24" x14ac:dyDescent="0.2">
      <c r="B185" s="45" t="s">
        <v>232</v>
      </c>
      <c r="C185" s="45">
        <v>361</v>
      </c>
      <c r="D185" s="45" t="s">
        <v>862</v>
      </c>
      <c r="E185" s="45" t="s">
        <v>106</v>
      </c>
      <c r="F185" s="45" t="s">
        <v>868</v>
      </c>
      <c r="G185" s="45" t="s">
        <v>618</v>
      </c>
      <c r="H185" s="45">
        <v>60</v>
      </c>
      <c r="I185" s="45">
        <v>-48.492600000000003</v>
      </c>
      <c r="J185" s="29">
        <v>-3.0400000000000002E-7</v>
      </c>
      <c r="K185" s="45" t="s">
        <v>1676</v>
      </c>
      <c r="L185" s="45" t="s">
        <v>65</v>
      </c>
      <c r="N185" s="45" t="s">
        <v>232</v>
      </c>
      <c r="O185" s="45">
        <v>361</v>
      </c>
      <c r="P185" s="45" t="s">
        <v>862</v>
      </c>
      <c r="Q185" s="45" t="s">
        <v>612</v>
      </c>
      <c r="R185" s="45" t="s">
        <v>868</v>
      </c>
      <c r="S185" s="45" t="s">
        <v>618</v>
      </c>
      <c r="T185" s="45">
        <v>10</v>
      </c>
      <c r="U185" s="45">
        <v>-48.483199999999997</v>
      </c>
      <c r="V185" s="29">
        <v>-3.0390000000000001E-7</v>
      </c>
      <c r="W185" s="45" t="s">
        <v>1676</v>
      </c>
      <c r="X185" s="45" t="s">
        <v>65</v>
      </c>
    </row>
    <row r="186" spans="2:24" x14ac:dyDescent="0.2">
      <c r="B186" s="45" t="s">
        <v>232</v>
      </c>
      <c r="C186" s="45">
        <v>362</v>
      </c>
      <c r="D186" s="45" t="s">
        <v>869</v>
      </c>
      <c r="E186" s="45" t="s">
        <v>106</v>
      </c>
      <c r="F186" s="45" t="s">
        <v>870</v>
      </c>
      <c r="G186" s="45" t="s">
        <v>616</v>
      </c>
      <c r="H186" s="45">
        <v>60</v>
      </c>
      <c r="I186" s="45">
        <v>11.9732</v>
      </c>
      <c r="J186" s="29">
        <v>7.5059999999999998E-8</v>
      </c>
      <c r="K186" s="45" t="s">
        <v>1676</v>
      </c>
      <c r="L186" s="45" t="s">
        <v>65</v>
      </c>
      <c r="N186" s="45" t="s">
        <v>232</v>
      </c>
      <c r="O186" s="45">
        <v>362</v>
      </c>
      <c r="P186" s="45" t="s">
        <v>869</v>
      </c>
      <c r="Q186" s="45" t="s">
        <v>612</v>
      </c>
      <c r="R186" s="45" t="s">
        <v>870</v>
      </c>
      <c r="S186" s="45" t="s">
        <v>616</v>
      </c>
      <c r="T186" s="45">
        <v>10</v>
      </c>
      <c r="U186" s="45">
        <v>11.963900000000001</v>
      </c>
      <c r="V186" s="29">
        <v>7.4999999999999997E-8</v>
      </c>
      <c r="W186" s="45" t="s">
        <v>1676</v>
      </c>
      <c r="X186" s="45" t="s">
        <v>65</v>
      </c>
    </row>
    <row r="187" spans="2:24" x14ac:dyDescent="0.2">
      <c r="B187" s="45" t="s">
        <v>232</v>
      </c>
      <c r="C187" s="45">
        <v>362</v>
      </c>
      <c r="D187" s="45" t="s">
        <v>869</v>
      </c>
      <c r="E187" s="45" t="s">
        <v>106</v>
      </c>
      <c r="F187" s="45" t="s">
        <v>871</v>
      </c>
      <c r="G187" s="45" t="s">
        <v>618</v>
      </c>
      <c r="H187" s="45">
        <v>60</v>
      </c>
      <c r="I187" s="45">
        <v>-53.772599999999997</v>
      </c>
      <c r="J187" s="29">
        <v>-3.3710000000000002E-7</v>
      </c>
      <c r="K187" s="45" t="s">
        <v>1676</v>
      </c>
      <c r="L187" s="45" t="s">
        <v>65</v>
      </c>
      <c r="N187" s="45" t="s">
        <v>232</v>
      </c>
      <c r="O187" s="45">
        <v>362</v>
      </c>
      <c r="P187" s="45" t="s">
        <v>869</v>
      </c>
      <c r="Q187" s="45" t="s">
        <v>612</v>
      </c>
      <c r="R187" s="45" t="s">
        <v>871</v>
      </c>
      <c r="S187" s="45" t="s">
        <v>618</v>
      </c>
      <c r="T187" s="45">
        <v>10</v>
      </c>
      <c r="U187" s="45">
        <v>-53.763100000000001</v>
      </c>
      <c r="V187" s="29">
        <v>-3.3700000000000001E-7</v>
      </c>
      <c r="W187" s="45" t="s">
        <v>1676</v>
      </c>
      <c r="X187" s="45" t="s">
        <v>65</v>
      </c>
    </row>
    <row r="188" spans="2:24" x14ac:dyDescent="0.2">
      <c r="B188" s="45" t="s">
        <v>232</v>
      </c>
      <c r="C188" s="45">
        <v>336</v>
      </c>
      <c r="D188" s="45" t="s">
        <v>872</v>
      </c>
      <c r="E188" s="45" t="s">
        <v>106</v>
      </c>
      <c r="F188" s="45" t="s">
        <v>873</v>
      </c>
      <c r="G188" s="45" t="s">
        <v>616</v>
      </c>
      <c r="H188" s="45">
        <v>60</v>
      </c>
      <c r="I188" s="45">
        <v>-42.241999999999997</v>
      </c>
      <c r="J188" s="29">
        <v>-3.2049999999999999E-7</v>
      </c>
      <c r="K188" s="45" t="s">
        <v>1676</v>
      </c>
      <c r="L188" s="45" t="s">
        <v>65</v>
      </c>
      <c r="N188" s="45" t="s">
        <v>232</v>
      </c>
      <c r="O188" s="45">
        <v>336</v>
      </c>
      <c r="P188" s="45" t="s">
        <v>872</v>
      </c>
      <c r="Q188" s="45" t="s">
        <v>612</v>
      </c>
      <c r="R188" s="45" t="s">
        <v>873</v>
      </c>
      <c r="S188" s="45" t="s">
        <v>616</v>
      </c>
      <c r="T188" s="45">
        <v>10</v>
      </c>
      <c r="U188" s="45">
        <v>-42.242899999999999</v>
      </c>
      <c r="V188" s="29">
        <v>-3.206E-7</v>
      </c>
      <c r="W188" s="45" t="s">
        <v>1676</v>
      </c>
      <c r="X188" s="45" t="s">
        <v>65</v>
      </c>
    </row>
    <row r="189" spans="2:24" x14ac:dyDescent="0.2">
      <c r="B189" s="45" t="s">
        <v>232</v>
      </c>
      <c r="C189" s="45">
        <v>336</v>
      </c>
      <c r="D189" s="45" t="s">
        <v>872</v>
      </c>
      <c r="E189" s="45" t="s">
        <v>106</v>
      </c>
      <c r="F189" s="45" t="s">
        <v>874</v>
      </c>
      <c r="G189" s="45" t="s">
        <v>618</v>
      </c>
      <c r="H189" s="45">
        <v>60</v>
      </c>
      <c r="I189" s="45">
        <v>-42.2303</v>
      </c>
      <c r="J189" s="29">
        <v>-3.2049999999999999E-7</v>
      </c>
      <c r="K189" s="45" t="s">
        <v>1676</v>
      </c>
      <c r="L189" s="45" t="s">
        <v>65</v>
      </c>
      <c r="N189" s="45" t="s">
        <v>232</v>
      </c>
      <c r="O189" s="45">
        <v>336</v>
      </c>
      <c r="P189" s="45" t="s">
        <v>872</v>
      </c>
      <c r="Q189" s="45" t="s">
        <v>612</v>
      </c>
      <c r="R189" s="45" t="s">
        <v>874</v>
      </c>
      <c r="S189" s="45" t="s">
        <v>618</v>
      </c>
      <c r="T189" s="45">
        <v>10</v>
      </c>
      <c r="U189" s="45">
        <v>-42.230899999999998</v>
      </c>
      <c r="V189" s="29">
        <v>-3.2049999999999999E-7</v>
      </c>
      <c r="W189" s="45" t="s">
        <v>1676</v>
      </c>
      <c r="X189" s="45" t="s">
        <v>65</v>
      </c>
    </row>
    <row r="190" spans="2:24" x14ac:dyDescent="0.2">
      <c r="B190" s="45" t="s">
        <v>232</v>
      </c>
      <c r="C190" s="45">
        <v>339</v>
      </c>
      <c r="D190" s="45" t="s">
        <v>875</v>
      </c>
      <c r="E190" s="45" t="s">
        <v>106</v>
      </c>
      <c r="F190" s="45" t="s">
        <v>876</v>
      </c>
      <c r="G190" s="45" t="s">
        <v>616</v>
      </c>
      <c r="H190" s="45">
        <v>60</v>
      </c>
      <c r="I190" s="45">
        <v>-58.706099999999999</v>
      </c>
      <c r="J190" s="29">
        <v>-4.0740000000000001E-7</v>
      </c>
      <c r="K190" s="45" t="s">
        <v>1676</v>
      </c>
      <c r="L190" s="45" t="s">
        <v>65</v>
      </c>
      <c r="N190" s="45" t="s">
        <v>232</v>
      </c>
      <c r="O190" s="45">
        <v>339</v>
      </c>
      <c r="P190" s="45" t="s">
        <v>875</v>
      </c>
      <c r="Q190" s="45" t="s">
        <v>612</v>
      </c>
      <c r="R190" s="45" t="s">
        <v>876</v>
      </c>
      <c r="S190" s="45" t="s">
        <v>616</v>
      </c>
      <c r="T190" s="45">
        <v>10</v>
      </c>
      <c r="U190" s="45">
        <v>-58.706200000000003</v>
      </c>
      <c r="V190" s="29">
        <v>-4.0740000000000001E-7</v>
      </c>
      <c r="W190" s="45" t="s">
        <v>1676</v>
      </c>
      <c r="X190" s="45" t="s">
        <v>65</v>
      </c>
    </row>
    <row r="191" spans="2:24" x14ac:dyDescent="0.2">
      <c r="B191" s="45" t="s">
        <v>232</v>
      </c>
      <c r="C191" s="45">
        <v>339</v>
      </c>
      <c r="D191" s="45" t="s">
        <v>875</v>
      </c>
      <c r="E191" s="45" t="s">
        <v>106</v>
      </c>
      <c r="F191" s="45" t="s">
        <v>877</v>
      </c>
      <c r="G191" s="45" t="s">
        <v>618</v>
      </c>
      <c r="H191" s="45">
        <v>60</v>
      </c>
      <c r="I191" s="45">
        <v>-58.697600000000001</v>
      </c>
      <c r="J191" s="29">
        <v>-4.073E-7</v>
      </c>
      <c r="K191" s="45" t="s">
        <v>1676</v>
      </c>
      <c r="L191" s="45" t="s">
        <v>65</v>
      </c>
      <c r="N191" s="45" t="s">
        <v>232</v>
      </c>
      <c r="O191" s="45">
        <v>339</v>
      </c>
      <c r="P191" s="45" t="s">
        <v>875</v>
      </c>
      <c r="Q191" s="45" t="s">
        <v>612</v>
      </c>
      <c r="R191" s="45" t="s">
        <v>877</v>
      </c>
      <c r="S191" s="45" t="s">
        <v>618</v>
      </c>
      <c r="T191" s="45">
        <v>10</v>
      </c>
      <c r="U191" s="45">
        <v>-58.697499999999998</v>
      </c>
      <c r="V191" s="29">
        <v>-4.073E-7</v>
      </c>
      <c r="W191" s="45" t="s">
        <v>1676</v>
      </c>
      <c r="X191" s="45" t="s">
        <v>65</v>
      </c>
    </row>
    <row r="192" spans="2:24" x14ac:dyDescent="0.2">
      <c r="B192" s="45" t="s">
        <v>232</v>
      </c>
      <c r="C192" s="45">
        <v>342</v>
      </c>
      <c r="D192" s="45" t="s">
        <v>878</v>
      </c>
      <c r="E192" s="45" t="s">
        <v>106</v>
      </c>
      <c r="F192" s="45" t="s">
        <v>879</v>
      </c>
      <c r="G192" s="45" t="s">
        <v>616</v>
      </c>
      <c r="H192" s="45">
        <v>60</v>
      </c>
      <c r="I192" s="45">
        <v>-58.349299999999999</v>
      </c>
      <c r="J192" s="29">
        <v>-3.6250000000000002E-7</v>
      </c>
      <c r="K192" s="45" t="s">
        <v>1676</v>
      </c>
      <c r="L192" s="45" t="s">
        <v>65</v>
      </c>
      <c r="N192" s="45" t="s">
        <v>232</v>
      </c>
      <c r="O192" s="45">
        <v>342</v>
      </c>
      <c r="P192" s="45" t="s">
        <v>878</v>
      </c>
      <c r="Q192" s="45" t="s">
        <v>612</v>
      </c>
      <c r="R192" s="45" t="s">
        <v>879</v>
      </c>
      <c r="S192" s="45" t="s">
        <v>616</v>
      </c>
      <c r="T192" s="45">
        <v>10</v>
      </c>
      <c r="U192" s="45">
        <v>-58.349400000000003</v>
      </c>
      <c r="V192" s="29">
        <v>-3.6250000000000002E-7</v>
      </c>
      <c r="W192" s="45" t="s">
        <v>1676</v>
      </c>
      <c r="X192" s="45" t="s">
        <v>65</v>
      </c>
    </row>
    <row r="193" spans="2:24" x14ac:dyDescent="0.2">
      <c r="B193" s="45" t="s">
        <v>232</v>
      </c>
      <c r="C193" s="45">
        <v>342</v>
      </c>
      <c r="D193" s="45" t="s">
        <v>878</v>
      </c>
      <c r="E193" s="45" t="s">
        <v>106</v>
      </c>
      <c r="F193" s="45" t="s">
        <v>880</v>
      </c>
      <c r="G193" s="45" t="s">
        <v>618</v>
      </c>
      <c r="H193" s="45">
        <v>60</v>
      </c>
      <c r="I193" s="45">
        <v>-58.345100000000002</v>
      </c>
      <c r="J193" s="29">
        <v>-3.6250000000000002E-7</v>
      </c>
      <c r="K193" s="45" t="s">
        <v>1676</v>
      </c>
      <c r="L193" s="45" t="s">
        <v>65</v>
      </c>
      <c r="N193" s="45" t="s">
        <v>232</v>
      </c>
      <c r="O193" s="45">
        <v>342</v>
      </c>
      <c r="P193" s="45" t="s">
        <v>878</v>
      </c>
      <c r="Q193" s="45" t="s">
        <v>612</v>
      </c>
      <c r="R193" s="45" t="s">
        <v>880</v>
      </c>
      <c r="S193" s="45" t="s">
        <v>618</v>
      </c>
      <c r="T193" s="45">
        <v>10</v>
      </c>
      <c r="U193" s="45">
        <v>-58.344999999999999</v>
      </c>
      <c r="V193" s="29">
        <v>-3.6250000000000002E-7</v>
      </c>
      <c r="W193" s="45" t="s">
        <v>1676</v>
      </c>
      <c r="X193" s="45" t="s">
        <v>65</v>
      </c>
    </row>
    <row r="194" spans="2:24" x14ac:dyDescent="0.2">
      <c r="B194" s="45" t="s">
        <v>232</v>
      </c>
      <c r="C194" s="45">
        <v>345</v>
      </c>
      <c r="D194" s="45" t="s">
        <v>881</v>
      </c>
      <c r="E194" s="45" t="s">
        <v>106</v>
      </c>
      <c r="F194" s="45" t="s">
        <v>882</v>
      </c>
      <c r="G194" s="45" t="s">
        <v>616</v>
      </c>
      <c r="H194" s="45">
        <v>60</v>
      </c>
      <c r="I194" s="45">
        <v>-58.361199999999997</v>
      </c>
      <c r="J194" s="29">
        <v>-3.6259999999999998E-7</v>
      </c>
      <c r="K194" s="45" t="s">
        <v>1676</v>
      </c>
      <c r="L194" s="45" t="s">
        <v>65</v>
      </c>
      <c r="N194" s="45" t="s">
        <v>232</v>
      </c>
      <c r="O194" s="45">
        <v>345</v>
      </c>
      <c r="P194" s="45" t="s">
        <v>881</v>
      </c>
      <c r="Q194" s="45" t="s">
        <v>612</v>
      </c>
      <c r="R194" s="45" t="s">
        <v>882</v>
      </c>
      <c r="S194" s="45" t="s">
        <v>616</v>
      </c>
      <c r="T194" s="45">
        <v>10</v>
      </c>
      <c r="U194" s="45">
        <v>-58.3613</v>
      </c>
      <c r="V194" s="29">
        <v>-3.6259999999999998E-7</v>
      </c>
      <c r="W194" s="45" t="s">
        <v>1676</v>
      </c>
      <c r="X194" s="45" t="s">
        <v>65</v>
      </c>
    </row>
    <row r="195" spans="2:24" x14ac:dyDescent="0.2">
      <c r="B195" s="45" t="s">
        <v>232</v>
      </c>
      <c r="C195" s="45">
        <v>345</v>
      </c>
      <c r="D195" s="45" t="s">
        <v>881</v>
      </c>
      <c r="E195" s="45" t="s">
        <v>106</v>
      </c>
      <c r="F195" s="45" t="s">
        <v>883</v>
      </c>
      <c r="G195" s="45" t="s">
        <v>618</v>
      </c>
      <c r="H195" s="45">
        <v>60</v>
      </c>
      <c r="I195" s="45">
        <v>-58.362400000000001</v>
      </c>
      <c r="J195" s="29">
        <v>-3.6259999999999998E-7</v>
      </c>
      <c r="K195" s="45" t="s">
        <v>1676</v>
      </c>
      <c r="L195" s="45" t="s">
        <v>65</v>
      </c>
      <c r="N195" s="45" t="s">
        <v>232</v>
      </c>
      <c r="O195" s="45">
        <v>345</v>
      </c>
      <c r="P195" s="45" t="s">
        <v>881</v>
      </c>
      <c r="Q195" s="45" t="s">
        <v>612</v>
      </c>
      <c r="R195" s="45" t="s">
        <v>883</v>
      </c>
      <c r="S195" s="45" t="s">
        <v>618</v>
      </c>
      <c r="T195" s="45">
        <v>10</v>
      </c>
      <c r="U195" s="45">
        <v>-58.362299999999998</v>
      </c>
      <c r="V195" s="29">
        <v>-3.6259999999999998E-7</v>
      </c>
      <c r="W195" s="45" t="s">
        <v>1676</v>
      </c>
      <c r="X195" s="45" t="s">
        <v>65</v>
      </c>
    </row>
    <row r="196" spans="2:24" x14ac:dyDescent="0.2">
      <c r="B196" s="45" t="s">
        <v>232</v>
      </c>
      <c r="C196" s="45">
        <v>348</v>
      </c>
      <c r="D196" s="45" t="s">
        <v>884</v>
      </c>
      <c r="E196" s="45" t="s">
        <v>106</v>
      </c>
      <c r="F196" s="45" t="s">
        <v>885</v>
      </c>
      <c r="G196" s="45" t="s">
        <v>616</v>
      </c>
      <c r="H196" s="45">
        <v>60</v>
      </c>
      <c r="I196" s="45">
        <v>-59.013500000000001</v>
      </c>
      <c r="J196" s="29">
        <v>-4.0950000000000001E-7</v>
      </c>
      <c r="K196" s="45" t="s">
        <v>1676</v>
      </c>
      <c r="L196" s="45" t="s">
        <v>65</v>
      </c>
      <c r="N196" s="45" t="s">
        <v>232</v>
      </c>
      <c r="O196" s="45">
        <v>348</v>
      </c>
      <c r="P196" s="45" t="s">
        <v>884</v>
      </c>
      <c r="Q196" s="45" t="s">
        <v>612</v>
      </c>
      <c r="R196" s="45" t="s">
        <v>885</v>
      </c>
      <c r="S196" s="45" t="s">
        <v>616</v>
      </c>
      <c r="T196" s="45">
        <v>10</v>
      </c>
      <c r="U196" s="45">
        <v>-59.013599999999997</v>
      </c>
      <c r="V196" s="29">
        <v>-4.0950000000000001E-7</v>
      </c>
      <c r="W196" s="45" t="s">
        <v>1676</v>
      </c>
      <c r="X196" s="45" t="s">
        <v>65</v>
      </c>
    </row>
    <row r="197" spans="2:24" x14ac:dyDescent="0.2">
      <c r="B197" s="45" t="s">
        <v>232</v>
      </c>
      <c r="C197" s="45">
        <v>348</v>
      </c>
      <c r="D197" s="45" t="s">
        <v>884</v>
      </c>
      <c r="E197" s="45" t="s">
        <v>106</v>
      </c>
      <c r="F197" s="45" t="s">
        <v>886</v>
      </c>
      <c r="G197" s="45" t="s">
        <v>618</v>
      </c>
      <c r="H197" s="45">
        <v>60</v>
      </c>
      <c r="I197" s="45">
        <v>-59.0364</v>
      </c>
      <c r="J197" s="29">
        <v>-4.0970000000000002E-7</v>
      </c>
      <c r="K197" s="45" t="s">
        <v>1676</v>
      </c>
      <c r="L197" s="45" t="s">
        <v>65</v>
      </c>
      <c r="N197" s="45" t="s">
        <v>232</v>
      </c>
      <c r="O197" s="45">
        <v>348</v>
      </c>
      <c r="P197" s="45" t="s">
        <v>884</v>
      </c>
      <c r="Q197" s="45" t="s">
        <v>612</v>
      </c>
      <c r="R197" s="45" t="s">
        <v>886</v>
      </c>
      <c r="S197" s="45" t="s">
        <v>618</v>
      </c>
      <c r="T197" s="45">
        <v>10</v>
      </c>
      <c r="U197" s="45">
        <v>-59.036200000000001</v>
      </c>
      <c r="V197" s="29">
        <v>-4.0970000000000002E-7</v>
      </c>
      <c r="W197" s="45" t="s">
        <v>1676</v>
      </c>
      <c r="X197" s="45" t="s">
        <v>65</v>
      </c>
    </row>
    <row r="198" spans="2:24" x14ac:dyDescent="0.2">
      <c r="B198" s="45" t="s">
        <v>232</v>
      </c>
      <c r="C198" s="45">
        <v>351</v>
      </c>
      <c r="D198" s="45" t="s">
        <v>887</v>
      </c>
      <c r="E198" s="45" t="s">
        <v>106</v>
      </c>
      <c r="F198" s="45" t="s">
        <v>888</v>
      </c>
      <c r="G198" s="45" t="s">
        <v>616</v>
      </c>
      <c r="H198" s="45">
        <v>60</v>
      </c>
      <c r="I198" s="45">
        <v>-46.830800000000004</v>
      </c>
      <c r="J198" s="29">
        <v>-3.5540000000000002E-7</v>
      </c>
      <c r="K198" s="45" t="s">
        <v>1676</v>
      </c>
      <c r="L198" s="45" t="s">
        <v>65</v>
      </c>
      <c r="N198" s="45" t="s">
        <v>232</v>
      </c>
      <c r="O198" s="45">
        <v>351</v>
      </c>
      <c r="P198" s="45" t="s">
        <v>887</v>
      </c>
      <c r="Q198" s="45" t="s">
        <v>612</v>
      </c>
      <c r="R198" s="45" t="s">
        <v>888</v>
      </c>
      <c r="S198" s="45" t="s">
        <v>616</v>
      </c>
      <c r="T198" s="45">
        <v>10</v>
      </c>
      <c r="U198" s="45">
        <v>-46.830100000000002</v>
      </c>
      <c r="V198" s="29">
        <v>-3.5540000000000002E-7</v>
      </c>
      <c r="W198" s="45" t="s">
        <v>1676</v>
      </c>
      <c r="X198" s="45" t="s">
        <v>65</v>
      </c>
    </row>
    <row r="199" spans="2:24" x14ac:dyDescent="0.2">
      <c r="B199" s="45" t="s">
        <v>232</v>
      </c>
      <c r="C199" s="45">
        <v>351</v>
      </c>
      <c r="D199" s="45" t="s">
        <v>887</v>
      </c>
      <c r="E199" s="45" t="s">
        <v>106</v>
      </c>
      <c r="F199" s="45" t="s">
        <v>889</v>
      </c>
      <c r="G199" s="45" t="s">
        <v>618</v>
      </c>
      <c r="H199" s="45">
        <v>60</v>
      </c>
      <c r="I199" s="45">
        <v>-46.856000000000002</v>
      </c>
      <c r="J199" s="29">
        <v>-3.5559999999999998E-7</v>
      </c>
      <c r="K199" s="45" t="s">
        <v>1676</v>
      </c>
      <c r="L199" s="45" t="s">
        <v>65</v>
      </c>
      <c r="N199" s="45" t="s">
        <v>232</v>
      </c>
      <c r="O199" s="45">
        <v>351</v>
      </c>
      <c r="P199" s="45" t="s">
        <v>887</v>
      </c>
      <c r="Q199" s="45" t="s">
        <v>612</v>
      </c>
      <c r="R199" s="45" t="s">
        <v>889</v>
      </c>
      <c r="S199" s="45" t="s">
        <v>618</v>
      </c>
      <c r="T199" s="45">
        <v>10</v>
      </c>
      <c r="U199" s="45">
        <v>-46.8551</v>
      </c>
      <c r="V199" s="29">
        <v>-3.5559999999999998E-7</v>
      </c>
      <c r="W199" s="45" t="s">
        <v>1676</v>
      </c>
      <c r="X199" s="45" t="s">
        <v>65</v>
      </c>
    </row>
    <row r="200" spans="2:24" x14ac:dyDescent="0.2">
      <c r="B200" s="45" t="s">
        <v>232</v>
      </c>
      <c r="C200" s="45">
        <v>363</v>
      </c>
      <c r="D200" s="45" t="s">
        <v>890</v>
      </c>
      <c r="E200" s="45" t="s">
        <v>106</v>
      </c>
      <c r="F200" s="45" t="s">
        <v>891</v>
      </c>
      <c r="G200" s="45" t="s">
        <v>616</v>
      </c>
      <c r="H200" s="45">
        <v>60</v>
      </c>
      <c r="I200" s="45">
        <v>4.3827999999999996</v>
      </c>
      <c r="J200" s="29">
        <v>2.7479999999999999E-8</v>
      </c>
      <c r="K200" s="45" t="s">
        <v>1676</v>
      </c>
      <c r="L200" s="45" t="s">
        <v>65</v>
      </c>
      <c r="N200" s="45" t="s">
        <v>232</v>
      </c>
      <c r="O200" s="45">
        <v>363</v>
      </c>
      <c r="P200" s="45" t="s">
        <v>890</v>
      </c>
      <c r="Q200" s="45" t="s">
        <v>612</v>
      </c>
      <c r="R200" s="45" t="s">
        <v>891</v>
      </c>
      <c r="S200" s="45" t="s">
        <v>616</v>
      </c>
      <c r="T200" s="45">
        <v>10</v>
      </c>
      <c r="U200" s="45">
        <v>4.3733000000000004</v>
      </c>
      <c r="V200" s="29">
        <v>2.742E-8</v>
      </c>
      <c r="W200" s="45" t="s">
        <v>1676</v>
      </c>
      <c r="X200" s="45" t="s">
        <v>65</v>
      </c>
    </row>
    <row r="201" spans="2:24" x14ac:dyDescent="0.2">
      <c r="B201" s="45" t="s">
        <v>232</v>
      </c>
      <c r="C201" s="45">
        <v>363</v>
      </c>
      <c r="D201" s="45" t="s">
        <v>890</v>
      </c>
      <c r="E201" s="45" t="s">
        <v>106</v>
      </c>
      <c r="F201" s="45" t="s">
        <v>892</v>
      </c>
      <c r="G201" s="45" t="s">
        <v>618</v>
      </c>
      <c r="H201" s="45">
        <v>60</v>
      </c>
      <c r="I201" s="45">
        <v>-44.641399999999997</v>
      </c>
      <c r="J201" s="29">
        <v>-2.7990000000000001E-7</v>
      </c>
      <c r="K201" s="45" t="s">
        <v>1676</v>
      </c>
      <c r="L201" s="45" t="s">
        <v>65</v>
      </c>
      <c r="N201" s="45" t="s">
        <v>232</v>
      </c>
      <c r="O201" s="45">
        <v>363</v>
      </c>
      <c r="P201" s="45" t="s">
        <v>890</v>
      </c>
      <c r="Q201" s="45" t="s">
        <v>612</v>
      </c>
      <c r="R201" s="45" t="s">
        <v>892</v>
      </c>
      <c r="S201" s="45" t="s">
        <v>618</v>
      </c>
      <c r="T201" s="45">
        <v>10</v>
      </c>
      <c r="U201" s="45">
        <v>-44.632100000000001</v>
      </c>
      <c r="V201" s="29">
        <v>-2.798E-7</v>
      </c>
      <c r="W201" s="45" t="s">
        <v>1676</v>
      </c>
      <c r="X201" s="45" t="s">
        <v>65</v>
      </c>
    </row>
    <row r="202" spans="2:24" x14ac:dyDescent="0.2">
      <c r="B202" s="45" t="s">
        <v>232</v>
      </c>
      <c r="C202" s="45">
        <v>364</v>
      </c>
      <c r="D202" s="45" t="s">
        <v>893</v>
      </c>
      <c r="E202" s="45" t="s">
        <v>106</v>
      </c>
      <c r="F202" s="45" t="s">
        <v>894</v>
      </c>
      <c r="G202" s="45" t="s">
        <v>616</v>
      </c>
      <c r="H202" s="45">
        <v>60</v>
      </c>
      <c r="I202" s="45">
        <v>9.8710000000000004</v>
      </c>
      <c r="J202" s="29">
        <v>6.1879999999999996E-8</v>
      </c>
      <c r="K202" s="45" t="s">
        <v>1676</v>
      </c>
      <c r="L202" s="45" t="s">
        <v>65</v>
      </c>
      <c r="N202" s="45" t="s">
        <v>232</v>
      </c>
      <c r="O202" s="45">
        <v>364</v>
      </c>
      <c r="P202" s="45" t="s">
        <v>893</v>
      </c>
      <c r="Q202" s="45" t="s">
        <v>612</v>
      </c>
      <c r="R202" s="45" t="s">
        <v>894</v>
      </c>
      <c r="S202" s="45" t="s">
        <v>616</v>
      </c>
      <c r="T202" s="45">
        <v>10</v>
      </c>
      <c r="U202" s="45">
        <v>9.8617000000000008</v>
      </c>
      <c r="V202" s="29">
        <v>6.1819999999999994E-8</v>
      </c>
      <c r="W202" s="45" t="s">
        <v>1676</v>
      </c>
      <c r="X202" s="45" t="s">
        <v>65</v>
      </c>
    </row>
    <row r="203" spans="2:24" x14ac:dyDescent="0.2">
      <c r="B203" s="45" t="s">
        <v>232</v>
      </c>
      <c r="C203" s="45">
        <v>364</v>
      </c>
      <c r="D203" s="45" t="s">
        <v>893</v>
      </c>
      <c r="E203" s="45" t="s">
        <v>106</v>
      </c>
      <c r="F203" s="45" t="s">
        <v>895</v>
      </c>
      <c r="G203" s="45" t="s">
        <v>618</v>
      </c>
      <c r="H203" s="45">
        <v>60</v>
      </c>
      <c r="I203" s="45">
        <v>-51.395400000000002</v>
      </c>
      <c r="J203" s="29">
        <v>-3.2220000000000001E-7</v>
      </c>
      <c r="K203" s="45" t="s">
        <v>1676</v>
      </c>
      <c r="L203" s="45" t="s">
        <v>65</v>
      </c>
      <c r="N203" s="45" t="s">
        <v>232</v>
      </c>
      <c r="O203" s="45">
        <v>364</v>
      </c>
      <c r="P203" s="45" t="s">
        <v>893</v>
      </c>
      <c r="Q203" s="45" t="s">
        <v>612</v>
      </c>
      <c r="R203" s="45" t="s">
        <v>895</v>
      </c>
      <c r="S203" s="45" t="s">
        <v>618</v>
      </c>
      <c r="T203" s="45">
        <v>10</v>
      </c>
      <c r="U203" s="45">
        <v>-51.385800000000003</v>
      </c>
      <c r="V203" s="29">
        <v>-3.2210000000000001E-7</v>
      </c>
      <c r="W203" s="45" t="s">
        <v>1676</v>
      </c>
      <c r="X203" s="45" t="s">
        <v>65</v>
      </c>
    </row>
    <row r="204" spans="2:24" x14ac:dyDescent="0.2">
      <c r="B204" s="45" t="s">
        <v>232</v>
      </c>
      <c r="C204" s="45">
        <v>365</v>
      </c>
      <c r="D204" s="45" t="s">
        <v>893</v>
      </c>
      <c r="E204" s="45" t="s">
        <v>106</v>
      </c>
      <c r="F204" s="45" t="s">
        <v>896</v>
      </c>
      <c r="G204" s="45" t="s">
        <v>616</v>
      </c>
      <c r="H204" s="45">
        <v>60</v>
      </c>
      <c r="I204" s="45">
        <v>7.9104000000000001</v>
      </c>
      <c r="J204" s="29">
        <v>5.0330000000000001E-8</v>
      </c>
      <c r="K204" s="45" t="s">
        <v>1676</v>
      </c>
      <c r="L204" s="45" t="s">
        <v>65</v>
      </c>
      <c r="N204" s="45" t="s">
        <v>232</v>
      </c>
      <c r="O204" s="45">
        <v>365</v>
      </c>
      <c r="P204" s="45" t="s">
        <v>893</v>
      </c>
      <c r="Q204" s="45" t="s">
        <v>612</v>
      </c>
      <c r="R204" s="45" t="s">
        <v>896</v>
      </c>
      <c r="S204" s="45" t="s">
        <v>616</v>
      </c>
      <c r="T204" s="45">
        <v>10</v>
      </c>
      <c r="U204" s="45">
        <v>7.9009</v>
      </c>
      <c r="V204" s="29">
        <v>5.0269999999999999E-8</v>
      </c>
      <c r="W204" s="45" t="s">
        <v>1676</v>
      </c>
      <c r="X204" s="45" t="s">
        <v>65</v>
      </c>
    </row>
    <row r="205" spans="2:24" x14ac:dyDescent="0.2">
      <c r="B205" s="45" t="s">
        <v>232</v>
      </c>
      <c r="C205" s="45">
        <v>365</v>
      </c>
      <c r="D205" s="45" t="s">
        <v>893</v>
      </c>
      <c r="E205" s="45" t="s">
        <v>106</v>
      </c>
      <c r="F205" s="45" t="s">
        <v>897</v>
      </c>
      <c r="G205" s="45" t="s">
        <v>618</v>
      </c>
      <c r="H205" s="45">
        <v>60</v>
      </c>
      <c r="I205" s="45">
        <v>-51.844499999999996</v>
      </c>
      <c r="J205" s="29">
        <v>-3.2990000000000001E-7</v>
      </c>
      <c r="K205" s="45" t="s">
        <v>1676</v>
      </c>
      <c r="L205" s="45" t="s">
        <v>65</v>
      </c>
      <c r="N205" s="45" t="s">
        <v>232</v>
      </c>
      <c r="O205" s="45">
        <v>365</v>
      </c>
      <c r="P205" s="45" t="s">
        <v>893</v>
      </c>
      <c r="Q205" s="45" t="s">
        <v>612</v>
      </c>
      <c r="R205" s="45" t="s">
        <v>897</v>
      </c>
      <c r="S205" s="45" t="s">
        <v>618</v>
      </c>
      <c r="T205" s="45">
        <v>10</v>
      </c>
      <c r="U205" s="45">
        <v>-51.835000000000001</v>
      </c>
      <c r="V205" s="29">
        <v>-3.298E-7</v>
      </c>
      <c r="W205" s="45" t="s">
        <v>1676</v>
      </c>
      <c r="X205" s="45" t="s">
        <v>65</v>
      </c>
    </row>
    <row r="206" spans="2:24" x14ac:dyDescent="0.2">
      <c r="B206" s="45" t="s">
        <v>232</v>
      </c>
      <c r="C206" s="45">
        <v>366</v>
      </c>
      <c r="D206" s="45" t="s">
        <v>893</v>
      </c>
      <c r="E206" s="45" t="s">
        <v>106</v>
      </c>
      <c r="F206" s="45" t="s">
        <v>898</v>
      </c>
      <c r="G206" s="45" t="s">
        <v>616</v>
      </c>
      <c r="H206" s="45">
        <v>60</v>
      </c>
      <c r="I206" s="45">
        <v>8.4808000000000003</v>
      </c>
      <c r="J206" s="29">
        <v>5.3169999999999999E-8</v>
      </c>
      <c r="K206" s="45" t="s">
        <v>1676</v>
      </c>
      <c r="L206" s="45" t="s">
        <v>65</v>
      </c>
      <c r="N206" s="45" t="s">
        <v>232</v>
      </c>
      <c r="O206" s="45">
        <v>366</v>
      </c>
      <c r="P206" s="45" t="s">
        <v>893</v>
      </c>
      <c r="Q206" s="45" t="s">
        <v>612</v>
      </c>
      <c r="R206" s="45" t="s">
        <v>898</v>
      </c>
      <c r="S206" s="45" t="s">
        <v>616</v>
      </c>
      <c r="T206" s="45">
        <v>10</v>
      </c>
      <c r="U206" s="45">
        <v>8.4711999999999996</v>
      </c>
      <c r="V206" s="29">
        <v>5.3109999999999997E-8</v>
      </c>
      <c r="W206" s="45" t="s">
        <v>1676</v>
      </c>
      <c r="X206" s="45" t="s">
        <v>65</v>
      </c>
    </row>
    <row r="207" spans="2:24" x14ac:dyDescent="0.2">
      <c r="B207" s="45" t="s">
        <v>232</v>
      </c>
      <c r="C207" s="45">
        <v>366</v>
      </c>
      <c r="D207" s="45" t="s">
        <v>893</v>
      </c>
      <c r="E207" s="45" t="s">
        <v>106</v>
      </c>
      <c r="F207" s="45" t="s">
        <v>899</v>
      </c>
      <c r="G207" s="45" t="s">
        <v>618</v>
      </c>
      <c r="H207" s="45">
        <v>60</v>
      </c>
      <c r="I207" s="45">
        <v>-48.501199999999997</v>
      </c>
      <c r="J207" s="29">
        <v>-3.0409999999999998E-7</v>
      </c>
      <c r="K207" s="45" t="s">
        <v>1676</v>
      </c>
      <c r="L207" s="45" t="s">
        <v>65</v>
      </c>
      <c r="N207" s="45" t="s">
        <v>232</v>
      </c>
      <c r="O207" s="45">
        <v>366</v>
      </c>
      <c r="P207" s="45" t="s">
        <v>893</v>
      </c>
      <c r="Q207" s="45" t="s">
        <v>612</v>
      </c>
      <c r="R207" s="45" t="s">
        <v>899</v>
      </c>
      <c r="S207" s="45" t="s">
        <v>618</v>
      </c>
      <c r="T207" s="45">
        <v>10</v>
      </c>
      <c r="U207" s="45">
        <v>-48.491900000000001</v>
      </c>
      <c r="V207" s="29">
        <v>-3.0400000000000002E-7</v>
      </c>
      <c r="W207" s="45" t="s">
        <v>1676</v>
      </c>
      <c r="X207" s="45" t="s">
        <v>65</v>
      </c>
    </row>
    <row r="208" spans="2:24" x14ac:dyDescent="0.2">
      <c r="B208" s="45" t="s">
        <v>232</v>
      </c>
      <c r="C208" s="45">
        <v>367</v>
      </c>
      <c r="D208" s="45" t="s">
        <v>900</v>
      </c>
      <c r="E208" s="45" t="s">
        <v>106</v>
      </c>
      <c r="F208" s="45" t="s">
        <v>901</v>
      </c>
      <c r="G208" s="45" t="s">
        <v>616</v>
      </c>
      <c r="H208" s="45">
        <v>60</v>
      </c>
      <c r="I208" s="45">
        <v>11.9703</v>
      </c>
      <c r="J208" s="29">
        <v>7.5040000000000002E-8</v>
      </c>
      <c r="K208" s="45" t="s">
        <v>1676</v>
      </c>
      <c r="L208" s="45" t="s">
        <v>65</v>
      </c>
      <c r="N208" s="45" t="s">
        <v>232</v>
      </c>
      <c r="O208" s="45">
        <v>367</v>
      </c>
      <c r="P208" s="45" t="s">
        <v>900</v>
      </c>
      <c r="Q208" s="45" t="s">
        <v>612</v>
      </c>
      <c r="R208" s="45" t="s">
        <v>901</v>
      </c>
      <c r="S208" s="45" t="s">
        <v>616</v>
      </c>
      <c r="T208" s="45">
        <v>10</v>
      </c>
      <c r="U208" s="45">
        <v>11.961</v>
      </c>
      <c r="V208" s="29">
        <v>7.498E-8</v>
      </c>
      <c r="W208" s="45" t="s">
        <v>1676</v>
      </c>
      <c r="X208" s="45" t="s">
        <v>65</v>
      </c>
    </row>
    <row r="209" spans="2:24" x14ac:dyDescent="0.2">
      <c r="B209" s="45" t="s">
        <v>232</v>
      </c>
      <c r="C209" s="45">
        <v>367</v>
      </c>
      <c r="D209" s="45" t="s">
        <v>900</v>
      </c>
      <c r="E209" s="45" t="s">
        <v>106</v>
      </c>
      <c r="F209" s="45" t="s">
        <v>902</v>
      </c>
      <c r="G209" s="45" t="s">
        <v>618</v>
      </c>
      <c r="H209" s="45">
        <v>60</v>
      </c>
      <c r="I209" s="45">
        <v>-53.770299999999999</v>
      </c>
      <c r="J209" s="29">
        <v>-3.3710000000000002E-7</v>
      </c>
      <c r="K209" s="45" t="s">
        <v>1676</v>
      </c>
      <c r="L209" s="45" t="s">
        <v>65</v>
      </c>
      <c r="N209" s="45" t="s">
        <v>232</v>
      </c>
      <c r="O209" s="45">
        <v>367</v>
      </c>
      <c r="P209" s="45" t="s">
        <v>900</v>
      </c>
      <c r="Q209" s="45" t="s">
        <v>612</v>
      </c>
      <c r="R209" s="45" t="s">
        <v>902</v>
      </c>
      <c r="S209" s="45" t="s">
        <v>618</v>
      </c>
      <c r="T209" s="45">
        <v>10</v>
      </c>
      <c r="U209" s="45">
        <v>-53.7607</v>
      </c>
      <c r="V209" s="29">
        <v>-3.3700000000000001E-7</v>
      </c>
      <c r="W209" s="45" t="s">
        <v>1676</v>
      </c>
      <c r="X209" s="45" t="s">
        <v>65</v>
      </c>
    </row>
    <row r="210" spans="2:24" x14ac:dyDescent="0.2">
      <c r="B210" s="45" t="s">
        <v>232</v>
      </c>
      <c r="C210" s="45">
        <v>337</v>
      </c>
      <c r="D210" s="45" t="s">
        <v>903</v>
      </c>
      <c r="E210" s="45" t="s">
        <v>106</v>
      </c>
      <c r="F210" s="45" t="s">
        <v>904</v>
      </c>
      <c r="G210" s="45" t="s">
        <v>616</v>
      </c>
      <c r="H210" s="45">
        <v>60</v>
      </c>
      <c r="I210" s="45">
        <v>-41.296500000000002</v>
      </c>
      <c r="J210" s="29">
        <v>-3.1629999999999999E-7</v>
      </c>
      <c r="K210" s="45" t="s">
        <v>1676</v>
      </c>
      <c r="L210" s="45" t="s">
        <v>65</v>
      </c>
      <c r="N210" s="45" t="s">
        <v>232</v>
      </c>
      <c r="O210" s="45">
        <v>337</v>
      </c>
      <c r="P210" s="45" t="s">
        <v>903</v>
      </c>
      <c r="Q210" s="45" t="s">
        <v>612</v>
      </c>
      <c r="R210" s="45" t="s">
        <v>904</v>
      </c>
      <c r="S210" s="45" t="s">
        <v>616</v>
      </c>
      <c r="T210" s="45">
        <v>10</v>
      </c>
      <c r="U210" s="45">
        <v>-41.2973</v>
      </c>
      <c r="V210" s="29">
        <v>-3.1629999999999999E-7</v>
      </c>
      <c r="W210" s="45" t="s">
        <v>1676</v>
      </c>
      <c r="X210" s="45" t="s">
        <v>65</v>
      </c>
    </row>
    <row r="211" spans="2:24" x14ac:dyDescent="0.2">
      <c r="B211" s="45" t="s">
        <v>232</v>
      </c>
      <c r="C211" s="45">
        <v>337</v>
      </c>
      <c r="D211" s="45" t="s">
        <v>903</v>
      </c>
      <c r="E211" s="45" t="s">
        <v>106</v>
      </c>
      <c r="F211" s="45" t="s">
        <v>905</v>
      </c>
      <c r="G211" s="45" t="s">
        <v>618</v>
      </c>
      <c r="H211" s="45">
        <v>60</v>
      </c>
      <c r="I211" s="45">
        <v>-45.862099999999998</v>
      </c>
      <c r="J211" s="29">
        <v>-3.5129999999999998E-7</v>
      </c>
      <c r="K211" s="45" t="s">
        <v>1676</v>
      </c>
      <c r="L211" s="45" t="s">
        <v>65</v>
      </c>
      <c r="N211" s="45" t="s">
        <v>232</v>
      </c>
      <c r="O211" s="45">
        <v>337</v>
      </c>
      <c r="P211" s="45" t="s">
        <v>903</v>
      </c>
      <c r="Q211" s="45" t="s">
        <v>612</v>
      </c>
      <c r="R211" s="45" t="s">
        <v>905</v>
      </c>
      <c r="S211" s="45" t="s">
        <v>618</v>
      </c>
      <c r="T211" s="45">
        <v>10</v>
      </c>
      <c r="U211" s="45">
        <v>-45.862900000000003</v>
      </c>
      <c r="V211" s="29">
        <v>-3.5129999999999998E-7</v>
      </c>
      <c r="W211" s="45" t="s">
        <v>1676</v>
      </c>
      <c r="X211" s="45" t="s">
        <v>65</v>
      </c>
    </row>
    <row r="212" spans="2:24" x14ac:dyDescent="0.2">
      <c r="B212" s="45" t="s">
        <v>232</v>
      </c>
      <c r="C212" s="45">
        <v>340</v>
      </c>
      <c r="D212" s="45" t="s">
        <v>906</v>
      </c>
      <c r="E212" s="45" t="s">
        <v>106</v>
      </c>
      <c r="F212" s="45" t="s">
        <v>907</v>
      </c>
      <c r="G212" s="45" t="s">
        <v>616</v>
      </c>
      <c r="H212" s="45">
        <v>60</v>
      </c>
      <c r="I212" s="45">
        <v>-56.481499999999997</v>
      </c>
      <c r="J212" s="29">
        <v>-3.883E-7</v>
      </c>
      <c r="K212" s="45" t="s">
        <v>1676</v>
      </c>
      <c r="L212" s="45" t="s">
        <v>65</v>
      </c>
      <c r="N212" s="45" t="s">
        <v>232</v>
      </c>
      <c r="O212" s="45">
        <v>340</v>
      </c>
      <c r="P212" s="45" t="s">
        <v>906</v>
      </c>
      <c r="Q212" s="45" t="s">
        <v>612</v>
      </c>
      <c r="R212" s="45" t="s">
        <v>907</v>
      </c>
      <c r="S212" s="45" t="s">
        <v>616</v>
      </c>
      <c r="T212" s="45">
        <v>10</v>
      </c>
      <c r="U212" s="45">
        <v>-56.481699999999996</v>
      </c>
      <c r="V212" s="29">
        <v>-3.883E-7</v>
      </c>
      <c r="W212" s="45" t="s">
        <v>1676</v>
      </c>
      <c r="X212" s="45" t="s">
        <v>65</v>
      </c>
    </row>
    <row r="213" spans="2:24" x14ac:dyDescent="0.2">
      <c r="B213" s="45" t="s">
        <v>232</v>
      </c>
      <c r="C213" s="45">
        <v>340</v>
      </c>
      <c r="D213" s="45" t="s">
        <v>906</v>
      </c>
      <c r="E213" s="45" t="s">
        <v>106</v>
      </c>
      <c r="F213" s="45" t="s">
        <v>908</v>
      </c>
      <c r="G213" s="45" t="s">
        <v>618</v>
      </c>
      <c r="H213" s="45">
        <v>60</v>
      </c>
      <c r="I213" s="45">
        <v>-57.704999999999998</v>
      </c>
      <c r="J213" s="29">
        <v>-3.9680000000000001E-7</v>
      </c>
      <c r="K213" s="45" t="s">
        <v>1676</v>
      </c>
      <c r="L213" s="45" t="s">
        <v>65</v>
      </c>
      <c r="N213" s="45" t="s">
        <v>232</v>
      </c>
      <c r="O213" s="45">
        <v>340</v>
      </c>
      <c r="P213" s="45" t="s">
        <v>906</v>
      </c>
      <c r="Q213" s="45" t="s">
        <v>612</v>
      </c>
      <c r="R213" s="45" t="s">
        <v>908</v>
      </c>
      <c r="S213" s="45" t="s">
        <v>618</v>
      </c>
      <c r="T213" s="45">
        <v>10</v>
      </c>
      <c r="U213" s="45">
        <v>-57.704900000000002</v>
      </c>
      <c r="V213" s="29">
        <v>-3.9680000000000001E-7</v>
      </c>
      <c r="W213" s="45" t="s">
        <v>1676</v>
      </c>
      <c r="X213" s="45" t="s">
        <v>65</v>
      </c>
    </row>
    <row r="214" spans="2:24" x14ac:dyDescent="0.2">
      <c r="B214" s="45" t="s">
        <v>232</v>
      </c>
      <c r="C214" s="45">
        <v>343</v>
      </c>
      <c r="D214" s="45" t="s">
        <v>909</v>
      </c>
      <c r="E214" s="45" t="s">
        <v>106</v>
      </c>
      <c r="F214" s="45" t="s">
        <v>910</v>
      </c>
      <c r="G214" s="45" t="s">
        <v>616</v>
      </c>
      <c r="H214" s="45">
        <v>60</v>
      </c>
      <c r="I214" s="45">
        <v>-54.683500000000002</v>
      </c>
      <c r="J214" s="29">
        <v>-3.4289999999999998E-7</v>
      </c>
      <c r="K214" s="45" t="s">
        <v>1676</v>
      </c>
      <c r="L214" s="45" t="s">
        <v>65</v>
      </c>
      <c r="N214" s="45" t="s">
        <v>232</v>
      </c>
      <c r="O214" s="45">
        <v>343</v>
      </c>
      <c r="P214" s="45" t="s">
        <v>909</v>
      </c>
      <c r="Q214" s="45" t="s">
        <v>612</v>
      </c>
      <c r="R214" s="45" t="s">
        <v>910</v>
      </c>
      <c r="S214" s="45" t="s">
        <v>616</v>
      </c>
      <c r="T214" s="45">
        <v>10</v>
      </c>
      <c r="U214" s="45">
        <v>-54.683599999999998</v>
      </c>
      <c r="V214" s="29">
        <v>-3.4289999999999998E-7</v>
      </c>
      <c r="W214" s="45" t="s">
        <v>1676</v>
      </c>
      <c r="X214" s="45" t="s">
        <v>65</v>
      </c>
    </row>
    <row r="215" spans="2:24" x14ac:dyDescent="0.2">
      <c r="B215" s="45" t="s">
        <v>232</v>
      </c>
      <c r="C215" s="45">
        <v>343</v>
      </c>
      <c r="D215" s="45" t="s">
        <v>909</v>
      </c>
      <c r="E215" s="45" t="s">
        <v>106</v>
      </c>
      <c r="F215" s="45" t="s">
        <v>911</v>
      </c>
      <c r="G215" s="45" t="s">
        <v>618</v>
      </c>
      <c r="H215" s="45">
        <v>60</v>
      </c>
      <c r="I215" s="45">
        <v>-63.3735</v>
      </c>
      <c r="J215" s="29">
        <v>-3.974E-7</v>
      </c>
      <c r="K215" s="45" t="s">
        <v>1676</v>
      </c>
      <c r="L215" s="45" t="s">
        <v>65</v>
      </c>
      <c r="N215" s="45" t="s">
        <v>232</v>
      </c>
      <c r="O215" s="45">
        <v>343</v>
      </c>
      <c r="P215" s="45" t="s">
        <v>909</v>
      </c>
      <c r="Q215" s="45" t="s">
        <v>612</v>
      </c>
      <c r="R215" s="45" t="s">
        <v>911</v>
      </c>
      <c r="S215" s="45" t="s">
        <v>618</v>
      </c>
      <c r="T215" s="45">
        <v>10</v>
      </c>
      <c r="U215" s="45">
        <v>-63.373399999999997</v>
      </c>
      <c r="V215" s="29">
        <v>-3.974E-7</v>
      </c>
      <c r="W215" s="45" t="s">
        <v>1676</v>
      </c>
      <c r="X215" s="45" t="s">
        <v>65</v>
      </c>
    </row>
    <row r="216" spans="2:24" x14ac:dyDescent="0.2">
      <c r="B216" s="45" t="s">
        <v>232</v>
      </c>
      <c r="C216" s="45">
        <v>346</v>
      </c>
      <c r="D216" s="45" t="s">
        <v>912</v>
      </c>
      <c r="E216" s="45" t="s">
        <v>106</v>
      </c>
      <c r="F216" s="45" t="s">
        <v>913</v>
      </c>
      <c r="G216" s="45" t="s">
        <v>616</v>
      </c>
      <c r="H216" s="45">
        <v>60</v>
      </c>
      <c r="I216" s="45">
        <v>-54.717599999999997</v>
      </c>
      <c r="J216" s="29">
        <v>-3.431E-7</v>
      </c>
      <c r="K216" s="45" t="s">
        <v>1676</v>
      </c>
      <c r="L216" s="45" t="s">
        <v>65</v>
      </c>
      <c r="N216" s="45" t="s">
        <v>232</v>
      </c>
      <c r="O216" s="45">
        <v>346</v>
      </c>
      <c r="P216" s="45" t="s">
        <v>912</v>
      </c>
      <c r="Q216" s="45" t="s">
        <v>612</v>
      </c>
      <c r="R216" s="45" t="s">
        <v>913</v>
      </c>
      <c r="S216" s="45" t="s">
        <v>616</v>
      </c>
      <c r="T216" s="45">
        <v>10</v>
      </c>
      <c r="U216" s="45">
        <v>-54.717700000000001</v>
      </c>
      <c r="V216" s="29">
        <v>-3.431E-7</v>
      </c>
      <c r="W216" s="45" t="s">
        <v>1676</v>
      </c>
      <c r="X216" s="45" t="s">
        <v>65</v>
      </c>
    </row>
    <row r="217" spans="2:24" x14ac:dyDescent="0.2">
      <c r="B217" s="45" t="s">
        <v>232</v>
      </c>
      <c r="C217" s="45">
        <v>346</v>
      </c>
      <c r="D217" s="45" t="s">
        <v>912</v>
      </c>
      <c r="E217" s="45" t="s">
        <v>106</v>
      </c>
      <c r="F217" s="45" t="s">
        <v>914</v>
      </c>
      <c r="G217" s="45" t="s">
        <v>618</v>
      </c>
      <c r="H217" s="45">
        <v>60</v>
      </c>
      <c r="I217" s="45">
        <v>-63.410899999999998</v>
      </c>
      <c r="J217" s="29">
        <v>-3.9770000000000002E-7</v>
      </c>
      <c r="K217" s="45" t="s">
        <v>1676</v>
      </c>
      <c r="L217" s="45" t="s">
        <v>65</v>
      </c>
      <c r="N217" s="45" t="s">
        <v>232</v>
      </c>
      <c r="O217" s="45">
        <v>346</v>
      </c>
      <c r="P217" s="45" t="s">
        <v>912</v>
      </c>
      <c r="Q217" s="45" t="s">
        <v>612</v>
      </c>
      <c r="R217" s="45" t="s">
        <v>914</v>
      </c>
      <c r="S217" s="45" t="s">
        <v>618</v>
      </c>
      <c r="T217" s="45">
        <v>10</v>
      </c>
      <c r="U217" s="45">
        <v>-63.410800000000002</v>
      </c>
      <c r="V217" s="29">
        <v>-3.9770000000000002E-7</v>
      </c>
      <c r="W217" s="45" t="s">
        <v>1676</v>
      </c>
      <c r="X217" s="45" t="s">
        <v>65</v>
      </c>
    </row>
    <row r="218" spans="2:24" x14ac:dyDescent="0.2">
      <c r="B218" s="45" t="s">
        <v>232</v>
      </c>
      <c r="C218" s="45">
        <v>349</v>
      </c>
      <c r="D218" s="45" t="s">
        <v>915</v>
      </c>
      <c r="E218" s="45" t="s">
        <v>106</v>
      </c>
      <c r="F218" s="45" t="s">
        <v>916</v>
      </c>
      <c r="G218" s="45" t="s">
        <v>616</v>
      </c>
      <c r="H218" s="45">
        <v>60</v>
      </c>
      <c r="I218" s="45">
        <v>-56.8</v>
      </c>
      <c r="J218" s="29">
        <v>-3.9050000000000001E-7</v>
      </c>
      <c r="K218" s="45" t="s">
        <v>1676</v>
      </c>
      <c r="L218" s="45" t="s">
        <v>65</v>
      </c>
      <c r="N218" s="45" t="s">
        <v>232</v>
      </c>
      <c r="O218" s="45">
        <v>349</v>
      </c>
      <c r="P218" s="45" t="s">
        <v>915</v>
      </c>
      <c r="Q218" s="45" t="s">
        <v>612</v>
      </c>
      <c r="R218" s="45" t="s">
        <v>916</v>
      </c>
      <c r="S218" s="45" t="s">
        <v>616</v>
      </c>
      <c r="T218" s="45">
        <v>10</v>
      </c>
      <c r="U218" s="45">
        <v>-56.8001</v>
      </c>
      <c r="V218" s="29">
        <v>-3.9050000000000001E-7</v>
      </c>
      <c r="W218" s="45" t="s">
        <v>1676</v>
      </c>
      <c r="X218" s="45" t="s">
        <v>65</v>
      </c>
    </row>
    <row r="219" spans="2:24" x14ac:dyDescent="0.2">
      <c r="B219" s="45" t="s">
        <v>232</v>
      </c>
      <c r="C219" s="45">
        <v>349</v>
      </c>
      <c r="D219" s="45" t="s">
        <v>915</v>
      </c>
      <c r="E219" s="45" t="s">
        <v>106</v>
      </c>
      <c r="F219" s="45" t="s">
        <v>917</v>
      </c>
      <c r="G219" s="45" t="s">
        <v>618</v>
      </c>
      <c r="H219" s="45">
        <v>60</v>
      </c>
      <c r="I219" s="45">
        <v>-57.9925</v>
      </c>
      <c r="J219" s="29">
        <v>-3.9869999999999999E-7</v>
      </c>
      <c r="K219" s="45" t="s">
        <v>1676</v>
      </c>
      <c r="L219" s="45" t="s">
        <v>65</v>
      </c>
      <c r="N219" s="45" t="s">
        <v>232</v>
      </c>
      <c r="O219" s="45">
        <v>349</v>
      </c>
      <c r="P219" s="45" t="s">
        <v>915</v>
      </c>
      <c r="Q219" s="45" t="s">
        <v>612</v>
      </c>
      <c r="R219" s="45" t="s">
        <v>917</v>
      </c>
      <c r="S219" s="45" t="s">
        <v>618</v>
      </c>
      <c r="T219" s="45">
        <v>10</v>
      </c>
      <c r="U219" s="45">
        <v>-57.9923</v>
      </c>
      <c r="V219" s="29">
        <v>-3.9869999999999999E-7</v>
      </c>
      <c r="W219" s="45" t="s">
        <v>1676</v>
      </c>
      <c r="X219" s="45" t="s">
        <v>65</v>
      </c>
    </row>
    <row r="220" spans="2:24" x14ac:dyDescent="0.2">
      <c r="B220" s="45" t="s">
        <v>232</v>
      </c>
      <c r="C220" s="45">
        <v>352</v>
      </c>
      <c r="D220" s="45" t="s">
        <v>918</v>
      </c>
      <c r="E220" s="45" t="s">
        <v>106</v>
      </c>
      <c r="F220" s="45" t="s">
        <v>919</v>
      </c>
      <c r="G220" s="45" t="s">
        <v>616</v>
      </c>
      <c r="H220" s="45">
        <v>60</v>
      </c>
      <c r="I220" s="45">
        <v>-45.748100000000001</v>
      </c>
      <c r="J220" s="29">
        <v>-3.5040000000000001E-7</v>
      </c>
      <c r="K220" s="45" t="s">
        <v>1676</v>
      </c>
      <c r="L220" s="45" t="s">
        <v>65</v>
      </c>
      <c r="N220" s="45" t="s">
        <v>232</v>
      </c>
      <c r="O220" s="45">
        <v>352</v>
      </c>
      <c r="P220" s="45" t="s">
        <v>918</v>
      </c>
      <c r="Q220" s="45" t="s">
        <v>612</v>
      </c>
      <c r="R220" s="45" t="s">
        <v>919</v>
      </c>
      <c r="S220" s="45" t="s">
        <v>616</v>
      </c>
      <c r="T220" s="45">
        <v>10</v>
      </c>
      <c r="U220" s="45">
        <v>-45.747399999999999</v>
      </c>
      <c r="V220" s="29">
        <v>-3.5040000000000001E-7</v>
      </c>
      <c r="W220" s="45" t="s">
        <v>1676</v>
      </c>
      <c r="X220" s="45" t="s">
        <v>65</v>
      </c>
    </row>
    <row r="221" spans="2:24" x14ac:dyDescent="0.2">
      <c r="B221" s="45" t="s">
        <v>232</v>
      </c>
      <c r="C221" s="45">
        <v>352</v>
      </c>
      <c r="D221" s="45" t="s">
        <v>918</v>
      </c>
      <c r="E221" s="45" t="s">
        <v>106</v>
      </c>
      <c r="F221" s="45" t="s">
        <v>920</v>
      </c>
      <c r="G221" s="45" t="s">
        <v>618</v>
      </c>
      <c r="H221" s="45">
        <v>60</v>
      </c>
      <c r="I221" s="45">
        <v>-50.9146</v>
      </c>
      <c r="J221" s="29">
        <v>-3.9000000000000002E-7</v>
      </c>
      <c r="K221" s="45" t="s">
        <v>1676</v>
      </c>
      <c r="L221" s="45" t="s">
        <v>65</v>
      </c>
      <c r="N221" s="45" t="s">
        <v>232</v>
      </c>
      <c r="O221" s="45">
        <v>352</v>
      </c>
      <c r="P221" s="45" t="s">
        <v>918</v>
      </c>
      <c r="Q221" s="45" t="s">
        <v>612</v>
      </c>
      <c r="R221" s="45" t="s">
        <v>920</v>
      </c>
      <c r="S221" s="45" t="s">
        <v>618</v>
      </c>
      <c r="T221" s="45">
        <v>10</v>
      </c>
      <c r="U221" s="45">
        <v>-50.913699999999999</v>
      </c>
      <c r="V221" s="29">
        <v>-3.9000000000000002E-7</v>
      </c>
      <c r="W221" s="45" t="s">
        <v>1676</v>
      </c>
      <c r="X221" s="45" t="s">
        <v>65</v>
      </c>
    </row>
    <row r="222" spans="2:24" x14ac:dyDescent="0.2">
      <c r="B222" s="45" t="s">
        <v>232</v>
      </c>
      <c r="C222" s="45">
        <v>368</v>
      </c>
      <c r="D222" s="45" t="s">
        <v>921</v>
      </c>
      <c r="E222" s="45" t="s">
        <v>106</v>
      </c>
      <c r="F222" s="45" t="s">
        <v>922</v>
      </c>
      <c r="G222" s="45" t="s">
        <v>616</v>
      </c>
      <c r="H222" s="45">
        <v>60</v>
      </c>
      <c r="I222" s="45">
        <v>4.0933999999999999</v>
      </c>
      <c r="J222" s="29">
        <v>3.5350000000000002E-8</v>
      </c>
      <c r="K222" s="45" t="s">
        <v>1676</v>
      </c>
      <c r="L222" s="45" t="s">
        <v>65</v>
      </c>
      <c r="N222" s="45" t="s">
        <v>232</v>
      </c>
      <c r="O222" s="45">
        <v>368</v>
      </c>
      <c r="P222" s="45" t="s">
        <v>921</v>
      </c>
      <c r="Q222" s="45" t="s">
        <v>612</v>
      </c>
      <c r="R222" s="45" t="s">
        <v>922</v>
      </c>
      <c r="S222" s="45" t="s">
        <v>616</v>
      </c>
      <c r="T222" s="45">
        <v>10</v>
      </c>
      <c r="U222" s="45">
        <v>4.0862999999999996</v>
      </c>
      <c r="V222" s="29">
        <v>3.5280000000000002E-8</v>
      </c>
      <c r="W222" s="45" t="s">
        <v>1676</v>
      </c>
      <c r="X222" s="45" t="s">
        <v>65</v>
      </c>
    </row>
    <row r="223" spans="2:24" x14ac:dyDescent="0.2">
      <c r="B223" s="45" t="s">
        <v>232</v>
      </c>
      <c r="C223" s="45">
        <v>368</v>
      </c>
      <c r="D223" s="45" t="s">
        <v>921</v>
      </c>
      <c r="E223" s="45" t="s">
        <v>106</v>
      </c>
      <c r="F223" s="45" t="s">
        <v>923</v>
      </c>
      <c r="G223" s="45" t="s">
        <v>618</v>
      </c>
      <c r="H223" s="45">
        <v>60</v>
      </c>
      <c r="I223" s="45">
        <v>-37.427999999999997</v>
      </c>
      <c r="J223" s="29">
        <v>-3.2319999999999998E-7</v>
      </c>
      <c r="K223" s="45" t="s">
        <v>1676</v>
      </c>
      <c r="L223" s="45" t="s">
        <v>65</v>
      </c>
      <c r="N223" s="45" t="s">
        <v>232</v>
      </c>
      <c r="O223" s="45">
        <v>368</v>
      </c>
      <c r="P223" s="45" t="s">
        <v>921</v>
      </c>
      <c r="Q223" s="45" t="s">
        <v>612</v>
      </c>
      <c r="R223" s="45" t="s">
        <v>923</v>
      </c>
      <c r="S223" s="45" t="s">
        <v>618</v>
      </c>
      <c r="T223" s="45">
        <v>10</v>
      </c>
      <c r="U223" s="45">
        <v>-37.420900000000003</v>
      </c>
      <c r="V223" s="29">
        <v>-3.2309999999999997E-7</v>
      </c>
      <c r="W223" s="45" t="s">
        <v>1676</v>
      </c>
      <c r="X223" s="45" t="s">
        <v>65</v>
      </c>
    </row>
    <row r="224" spans="2:24" x14ac:dyDescent="0.2">
      <c r="B224" s="45" t="s">
        <v>232</v>
      </c>
      <c r="C224" s="45">
        <v>369</v>
      </c>
      <c r="D224" s="45" t="s">
        <v>924</v>
      </c>
      <c r="E224" s="45" t="s">
        <v>106</v>
      </c>
      <c r="F224" s="45" t="s">
        <v>925</v>
      </c>
      <c r="G224" s="45" t="s">
        <v>616</v>
      </c>
      <c r="H224" s="45">
        <v>60</v>
      </c>
      <c r="I224" s="45">
        <v>5.7954999999999997</v>
      </c>
      <c r="J224" s="29">
        <v>4.9310000000000003E-8</v>
      </c>
      <c r="K224" s="45" t="s">
        <v>1676</v>
      </c>
      <c r="L224" s="45" t="s">
        <v>65</v>
      </c>
      <c r="N224" s="45" t="s">
        <v>232</v>
      </c>
      <c r="O224" s="45">
        <v>369</v>
      </c>
      <c r="P224" s="45" t="s">
        <v>924</v>
      </c>
      <c r="Q224" s="45" t="s">
        <v>612</v>
      </c>
      <c r="R224" s="45" t="s">
        <v>925</v>
      </c>
      <c r="S224" s="45" t="s">
        <v>616</v>
      </c>
      <c r="T224" s="45">
        <v>10</v>
      </c>
      <c r="U224" s="45">
        <v>5.7882999999999996</v>
      </c>
      <c r="V224" s="29">
        <v>4.9250000000000001E-8</v>
      </c>
      <c r="W224" s="45" t="s">
        <v>1676</v>
      </c>
      <c r="X224" s="45" t="s">
        <v>65</v>
      </c>
    </row>
    <row r="225" spans="2:24" x14ac:dyDescent="0.2">
      <c r="B225" s="45" t="s">
        <v>232</v>
      </c>
      <c r="C225" s="45">
        <v>369</v>
      </c>
      <c r="D225" s="45" t="s">
        <v>924</v>
      </c>
      <c r="E225" s="45" t="s">
        <v>106</v>
      </c>
      <c r="F225" s="45" t="s">
        <v>926</v>
      </c>
      <c r="G225" s="45" t="s">
        <v>618</v>
      </c>
      <c r="H225" s="45">
        <v>60</v>
      </c>
      <c r="I225" s="45">
        <v>-36.621200000000002</v>
      </c>
      <c r="J225" s="29">
        <v>-3.1160000000000001E-7</v>
      </c>
      <c r="K225" s="45" t="s">
        <v>1676</v>
      </c>
      <c r="L225" s="45" t="s">
        <v>65</v>
      </c>
      <c r="N225" s="45" t="s">
        <v>232</v>
      </c>
      <c r="O225" s="45">
        <v>369</v>
      </c>
      <c r="P225" s="45" t="s">
        <v>924</v>
      </c>
      <c r="Q225" s="45" t="s">
        <v>612</v>
      </c>
      <c r="R225" s="45" t="s">
        <v>926</v>
      </c>
      <c r="S225" s="45" t="s">
        <v>618</v>
      </c>
      <c r="T225" s="45">
        <v>10</v>
      </c>
      <c r="U225" s="45">
        <v>-36.614199999999997</v>
      </c>
      <c r="V225" s="29">
        <v>-3.115E-7</v>
      </c>
      <c r="W225" s="45" t="s">
        <v>1676</v>
      </c>
      <c r="X225" s="45" t="s">
        <v>65</v>
      </c>
    </row>
    <row r="226" spans="2:24" x14ac:dyDescent="0.2">
      <c r="B226" s="45" t="s">
        <v>232</v>
      </c>
      <c r="C226" s="45">
        <v>370</v>
      </c>
      <c r="D226" s="45" t="s">
        <v>924</v>
      </c>
      <c r="E226" s="45" t="s">
        <v>106</v>
      </c>
      <c r="F226" s="45" t="s">
        <v>927</v>
      </c>
      <c r="G226" s="45" t="s">
        <v>616</v>
      </c>
      <c r="H226" s="45">
        <v>60</v>
      </c>
      <c r="I226" s="45">
        <v>7.1186999999999996</v>
      </c>
      <c r="J226" s="29">
        <v>5.9660000000000006E-8</v>
      </c>
      <c r="K226" s="45" t="s">
        <v>1676</v>
      </c>
      <c r="L226" s="45" t="s">
        <v>65</v>
      </c>
      <c r="N226" s="45" t="s">
        <v>232</v>
      </c>
      <c r="O226" s="45">
        <v>370</v>
      </c>
      <c r="P226" s="45" t="s">
        <v>924</v>
      </c>
      <c r="Q226" s="45" t="s">
        <v>612</v>
      </c>
      <c r="R226" s="45" t="s">
        <v>927</v>
      </c>
      <c r="S226" s="45" t="s">
        <v>616</v>
      </c>
      <c r="T226" s="45">
        <v>10</v>
      </c>
      <c r="U226" s="45">
        <v>7.1116999999999999</v>
      </c>
      <c r="V226" s="29">
        <v>5.9599999999999998E-8</v>
      </c>
      <c r="W226" s="45" t="s">
        <v>1676</v>
      </c>
      <c r="X226" s="45" t="s">
        <v>65</v>
      </c>
    </row>
    <row r="227" spans="2:24" x14ac:dyDescent="0.2">
      <c r="B227" s="45" t="s">
        <v>232</v>
      </c>
      <c r="C227" s="45">
        <v>370</v>
      </c>
      <c r="D227" s="45" t="s">
        <v>924</v>
      </c>
      <c r="E227" s="45" t="s">
        <v>106</v>
      </c>
      <c r="F227" s="45" t="s">
        <v>928</v>
      </c>
      <c r="G227" s="45" t="s">
        <v>618</v>
      </c>
      <c r="H227" s="45">
        <v>60</v>
      </c>
      <c r="I227" s="45">
        <v>-36.642299999999999</v>
      </c>
      <c r="J227" s="29">
        <v>-3.0709999999999999E-7</v>
      </c>
      <c r="K227" s="45" t="s">
        <v>1676</v>
      </c>
      <c r="L227" s="45" t="s">
        <v>65</v>
      </c>
      <c r="N227" s="45" t="s">
        <v>232</v>
      </c>
      <c r="O227" s="45">
        <v>370</v>
      </c>
      <c r="P227" s="45" t="s">
        <v>924</v>
      </c>
      <c r="Q227" s="45" t="s">
        <v>612</v>
      </c>
      <c r="R227" s="45" t="s">
        <v>928</v>
      </c>
      <c r="S227" s="45" t="s">
        <v>618</v>
      </c>
      <c r="T227" s="45">
        <v>10</v>
      </c>
      <c r="U227" s="45">
        <v>-36.635300000000001</v>
      </c>
      <c r="V227" s="29">
        <v>-3.0699999999999998E-7</v>
      </c>
      <c r="W227" s="45" t="s">
        <v>1676</v>
      </c>
      <c r="X227" s="45" t="s">
        <v>65</v>
      </c>
    </row>
    <row r="228" spans="2:24" x14ac:dyDescent="0.2">
      <c r="B228" s="45" t="s">
        <v>232</v>
      </c>
      <c r="C228" s="45">
        <v>371</v>
      </c>
      <c r="D228" s="45" t="s">
        <v>924</v>
      </c>
      <c r="E228" s="45" t="s">
        <v>106</v>
      </c>
      <c r="F228" s="45" t="s">
        <v>929</v>
      </c>
      <c r="G228" s="45" t="s">
        <v>616</v>
      </c>
      <c r="H228" s="45">
        <v>60</v>
      </c>
      <c r="I228" s="45">
        <v>7.0644999999999998</v>
      </c>
      <c r="J228" s="29">
        <v>6.0100000000000002E-8</v>
      </c>
      <c r="K228" s="45" t="s">
        <v>1676</v>
      </c>
      <c r="L228" s="45" t="s">
        <v>65</v>
      </c>
      <c r="N228" s="45" t="s">
        <v>232</v>
      </c>
      <c r="O228" s="45">
        <v>371</v>
      </c>
      <c r="P228" s="45" t="s">
        <v>924</v>
      </c>
      <c r="Q228" s="45" t="s">
        <v>612</v>
      </c>
      <c r="R228" s="45" t="s">
        <v>929</v>
      </c>
      <c r="S228" s="45" t="s">
        <v>616</v>
      </c>
      <c r="T228" s="45">
        <v>10</v>
      </c>
      <c r="U228" s="45">
        <v>7.0575000000000001</v>
      </c>
      <c r="V228" s="29">
        <v>6.0049999999999998E-8</v>
      </c>
      <c r="W228" s="45" t="s">
        <v>1676</v>
      </c>
      <c r="X228" s="45" t="s">
        <v>65</v>
      </c>
    </row>
    <row r="229" spans="2:24" x14ac:dyDescent="0.2">
      <c r="B229" s="45" t="s">
        <v>232</v>
      </c>
      <c r="C229" s="45">
        <v>371</v>
      </c>
      <c r="D229" s="45" t="s">
        <v>924</v>
      </c>
      <c r="E229" s="45" t="s">
        <v>106</v>
      </c>
      <c r="F229" s="45" t="s">
        <v>930</v>
      </c>
      <c r="G229" s="45" t="s">
        <v>618</v>
      </c>
      <c r="H229" s="45">
        <v>60</v>
      </c>
      <c r="I229" s="45">
        <v>-39.059399999999997</v>
      </c>
      <c r="J229" s="29">
        <v>-3.3229999999999998E-7</v>
      </c>
      <c r="K229" s="45" t="s">
        <v>1676</v>
      </c>
      <c r="L229" s="45" t="s">
        <v>65</v>
      </c>
      <c r="N229" s="45" t="s">
        <v>232</v>
      </c>
      <c r="O229" s="45">
        <v>371</v>
      </c>
      <c r="P229" s="45" t="s">
        <v>924</v>
      </c>
      <c r="Q229" s="45" t="s">
        <v>612</v>
      </c>
      <c r="R229" s="45" t="s">
        <v>930</v>
      </c>
      <c r="S229" s="45" t="s">
        <v>618</v>
      </c>
      <c r="T229" s="45">
        <v>10</v>
      </c>
      <c r="U229" s="45">
        <v>-39.052199999999999</v>
      </c>
      <c r="V229" s="29">
        <v>-3.3229999999999998E-7</v>
      </c>
      <c r="W229" s="45" t="s">
        <v>1676</v>
      </c>
      <c r="X229" s="45" t="s">
        <v>65</v>
      </c>
    </row>
    <row r="230" spans="2:24" x14ac:dyDescent="0.2">
      <c r="B230" s="45" t="s">
        <v>232</v>
      </c>
      <c r="C230" s="45">
        <v>372</v>
      </c>
      <c r="D230" s="45" t="s">
        <v>931</v>
      </c>
      <c r="E230" s="45" t="s">
        <v>106</v>
      </c>
      <c r="F230" s="45" t="s">
        <v>932</v>
      </c>
      <c r="G230" s="45" t="s">
        <v>616</v>
      </c>
      <c r="H230" s="45">
        <v>60</v>
      </c>
      <c r="I230" s="45">
        <v>6.1029</v>
      </c>
      <c r="J230" s="29">
        <v>5.2700000000000002E-8</v>
      </c>
      <c r="K230" s="45" t="s">
        <v>1676</v>
      </c>
      <c r="L230" s="45" t="s">
        <v>65</v>
      </c>
      <c r="N230" s="45" t="s">
        <v>232</v>
      </c>
      <c r="O230" s="45">
        <v>372</v>
      </c>
      <c r="P230" s="45" t="s">
        <v>931</v>
      </c>
      <c r="Q230" s="45" t="s">
        <v>612</v>
      </c>
      <c r="R230" s="45" t="s">
        <v>932</v>
      </c>
      <c r="S230" s="45" t="s">
        <v>616</v>
      </c>
      <c r="T230" s="45">
        <v>10</v>
      </c>
      <c r="U230" s="45">
        <v>6.0956999999999999</v>
      </c>
      <c r="V230" s="29">
        <v>5.264E-8</v>
      </c>
      <c r="W230" s="45" t="s">
        <v>1676</v>
      </c>
      <c r="X230" s="45" t="s">
        <v>65</v>
      </c>
    </row>
    <row r="231" spans="2:24" x14ac:dyDescent="0.2">
      <c r="B231" s="45" t="s">
        <v>232</v>
      </c>
      <c r="C231" s="45">
        <v>372</v>
      </c>
      <c r="D231" s="45" t="s">
        <v>931</v>
      </c>
      <c r="E231" s="45" t="s">
        <v>106</v>
      </c>
      <c r="F231" s="45" t="s">
        <v>933</v>
      </c>
      <c r="G231" s="45" t="s">
        <v>618</v>
      </c>
      <c r="H231" s="45">
        <v>60</v>
      </c>
      <c r="I231" s="45">
        <v>-39.420999999999999</v>
      </c>
      <c r="J231" s="29">
        <v>-3.404E-7</v>
      </c>
      <c r="K231" s="45" t="s">
        <v>1676</v>
      </c>
      <c r="L231" s="45" t="s">
        <v>65</v>
      </c>
      <c r="N231" s="45" t="s">
        <v>232</v>
      </c>
      <c r="O231" s="45">
        <v>372</v>
      </c>
      <c r="P231" s="45" t="s">
        <v>931</v>
      </c>
      <c r="Q231" s="45" t="s">
        <v>612</v>
      </c>
      <c r="R231" s="45" t="s">
        <v>933</v>
      </c>
      <c r="S231" s="45" t="s">
        <v>618</v>
      </c>
      <c r="T231" s="45">
        <v>10</v>
      </c>
      <c r="U231" s="45">
        <v>-39.413800000000002</v>
      </c>
      <c r="V231" s="29">
        <v>-3.403E-7</v>
      </c>
      <c r="W231" s="45" t="s">
        <v>1676</v>
      </c>
      <c r="X231" s="45" t="s">
        <v>65</v>
      </c>
    </row>
    <row r="232" spans="2:24" x14ac:dyDescent="0.2">
      <c r="B232" s="45" t="s">
        <v>281</v>
      </c>
      <c r="C232" s="45">
        <v>415</v>
      </c>
      <c r="D232" s="45" t="s">
        <v>934</v>
      </c>
      <c r="E232" s="45" t="s">
        <v>106</v>
      </c>
      <c r="F232" s="45" t="s">
        <v>935</v>
      </c>
      <c r="G232" s="45" t="s">
        <v>616</v>
      </c>
      <c r="H232" s="45">
        <v>60</v>
      </c>
      <c r="I232" s="45">
        <v>8.2676999999999996</v>
      </c>
      <c r="J232" s="29">
        <v>7.1390000000000006E-8</v>
      </c>
      <c r="K232" s="45" t="s">
        <v>1676</v>
      </c>
      <c r="L232" s="45" t="s">
        <v>65</v>
      </c>
      <c r="N232" s="45" t="s">
        <v>281</v>
      </c>
      <c r="O232" s="45">
        <v>415</v>
      </c>
      <c r="P232" s="45" t="s">
        <v>934</v>
      </c>
      <c r="Q232" s="45" t="s">
        <v>612</v>
      </c>
      <c r="R232" s="45" t="s">
        <v>935</v>
      </c>
      <c r="S232" s="45" t="s">
        <v>616</v>
      </c>
      <c r="T232" s="45">
        <v>10</v>
      </c>
      <c r="U232" s="45">
        <v>8.2616999999999994</v>
      </c>
      <c r="V232" s="29">
        <v>7.1340000000000002E-8</v>
      </c>
      <c r="W232" s="45" t="s">
        <v>1676</v>
      </c>
      <c r="X232" s="45" t="s">
        <v>65</v>
      </c>
    </row>
    <row r="233" spans="2:24" x14ac:dyDescent="0.2">
      <c r="B233" s="45" t="s">
        <v>281</v>
      </c>
      <c r="C233" s="45">
        <v>415</v>
      </c>
      <c r="D233" s="45" t="s">
        <v>934</v>
      </c>
      <c r="E233" s="45" t="s">
        <v>106</v>
      </c>
      <c r="F233" s="45" t="s">
        <v>936</v>
      </c>
      <c r="G233" s="45" t="s">
        <v>618</v>
      </c>
      <c r="H233" s="45">
        <v>60</v>
      </c>
      <c r="I233" s="45">
        <v>-41.524999999999999</v>
      </c>
      <c r="J233" s="29">
        <v>-3.5859999999999999E-7</v>
      </c>
      <c r="K233" s="45" t="s">
        <v>1676</v>
      </c>
      <c r="L233" s="45" t="s">
        <v>65</v>
      </c>
      <c r="N233" s="45" t="s">
        <v>281</v>
      </c>
      <c r="O233" s="45">
        <v>415</v>
      </c>
      <c r="P233" s="45" t="s">
        <v>934</v>
      </c>
      <c r="Q233" s="45" t="s">
        <v>612</v>
      </c>
      <c r="R233" s="45" t="s">
        <v>936</v>
      </c>
      <c r="S233" s="45" t="s">
        <v>618</v>
      </c>
      <c r="T233" s="45">
        <v>10</v>
      </c>
      <c r="U233" s="45">
        <v>-41.519100000000002</v>
      </c>
      <c r="V233" s="29">
        <v>-3.5849999999999999E-7</v>
      </c>
      <c r="W233" s="45" t="s">
        <v>1676</v>
      </c>
      <c r="X233" s="45" t="s">
        <v>65</v>
      </c>
    </row>
    <row r="234" spans="2:24" x14ac:dyDescent="0.2">
      <c r="B234" s="45" t="s">
        <v>281</v>
      </c>
      <c r="C234" s="45">
        <v>416</v>
      </c>
      <c r="D234" s="45" t="s">
        <v>937</v>
      </c>
      <c r="E234" s="45" t="s">
        <v>106</v>
      </c>
      <c r="F234" s="45" t="s">
        <v>938</v>
      </c>
      <c r="G234" s="45" t="s">
        <v>616</v>
      </c>
      <c r="H234" s="45">
        <v>60</v>
      </c>
      <c r="I234" s="45">
        <v>9.9126999999999992</v>
      </c>
      <c r="J234" s="29">
        <v>8.434E-8</v>
      </c>
      <c r="K234" s="45" t="s">
        <v>1676</v>
      </c>
      <c r="L234" s="45" t="s">
        <v>65</v>
      </c>
      <c r="N234" s="45" t="s">
        <v>281</v>
      </c>
      <c r="O234" s="45">
        <v>416</v>
      </c>
      <c r="P234" s="45" t="s">
        <v>937</v>
      </c>
      <c r="Q234" s="45" t="s">
        <v>612</v>
      </c>
      <c r="R234" s="45" t="s">
        <v>938</v>
      </c>
      <c r="S234" s="45" t="s">
        <v>616</v>
      </c>
      <c r="T234" s="45">
        <v>10</v>
      </c>
      <c r="U234" s="45">
        <v>9.9067000000000007</v>
      </c>
      <c r="V234" s="29">
        <v>8.4289999999999996E-8</v>
      </c>
      <c r="W234" s="45" t="s">
        <v>1676</v>
      </c>
      <c r="X234" s="45" t="s">
        <v>65</v>
      </c>
    </row>
    <row r="235" spans="2:24" x14ac:dyDescent="0.2">
      <c r="B235" s="45" t="s">
        <v>281</v>
      </c>
      <c r="C235" s="45">
        <v>416</v>
      </c>
      <c r="D235" s="45" t="s">
        <v>937</v>
      </c>
      <c r="E235" s="45" t="s">
        <v>106</v>
      </c>
      <c r="F235" s="45" t="s">
        <v>939</v>
      </c>
      <c r="G235" s="45" t="s">
        <v>618</v>
      </c>
      <c r="H235" s="45">
        <v>60</v>
      </c>
      <c r="I235" s="45">
        <v>-40.521999999999998</v>
      </c>
      <c r="J235" s="29">
        <v>-3.4480000000000002E-7</v>
      </c>
      <c r="K235" s="45" t="s">
        <v>1676</v>
      </c>
      <c r="L235" s="45" t="s">
        <v>65</v>
      </c>
      <c r="N235" s="45" t="s">
        <v>281</v>
      </c>
      <c r="O235" s="45">
        <v>416</v>
      </c>
      <c r="P235" s="45" t="s">
        <v>937</v>
      </c>
      <c r="Q235" s="45" t="s">
        <v>612</v>
      </c>
      <c r="R235" s="45" t="s">
        <v>939</v>
      </c>
      <c r="S235" s="45" t="s">
        <v>618</v>
      </c>
      <c r="T235" s="45">
        <v>10</v>
      </c>
      <c r="U235" s="45">
        <v>-40.516199999999998</v>
      </c>
      <c r="V235" s="29">
        <v>-3.4470000000000001E-7</v>
      </c>
      <c r="W235" s="45" t="s">
        <v>1676</v>
      </c>
      <c r="X235" s="45" t="s">
        <v>65</v>
      </c>
    </row>
    <row r="236" spans="2:24" x14ac:dyDescent="0.2">
      <c r="B236" s="45" t="s">
        <v>281</v>
      </c>
      <c r="C236" s="45">
        <v>417</v>
      </c>
      <c r="D236" s="45" t="s">
        <v>937</v>
      </c>
      <c r="E236" s="45" t="s">
        <v>106</v>
      </c>
      <c r="F236" s="45" t="s">
        <v>940</v>
      </c>
      <c r="G236" s="45" t="s">
        <v>616</v>
      </c>
      <c r="H236" s="45">
        <v>60</v>
      </c>
      <c r="I236" s="45">
        <v>11.0594</v>
      </c>
      <c r="J236" s="29">
        <v>9.2690000000000005E-8</v>
      </c>
      <c r="K236" s="45" t="s">
        <v>1676</v>
      </c>
      <c r="L236" s="45" t="s">
        <v>65</v>
      </c>
      <c r="N236" s="45" t="s">
        <v>281</v>
      </c>
      <c r="O236" s="45">
        <v>417</v>
      </c>
      <c r="P236" s="45" t="s">
        <v>937</v>
      </c>
      <c r="Q236" s="45" t="s">
        <v>612</v>
      </c>
      <c r="R236" s="45" t="s">
        <v>940</v>
      </c>
      <c r="S236" s="45" t="s">
        <v>616</v>
      </c>
      <c r="T236" s="45">
        <v>10</v>
      </c>
      <c r="U236" s="45">
        <v>11.0535</v>
      </c>
      <c r="V236" s="29">
        <v>9.2640000000000001E-8</v>
      </c>
      <c r="W236" s="45" t="s">
        <v>1676</v>
      </c>
      <c r="X236" s="45" t="s">
        <v>65</v>
      </c>
    </row>
    <row r="237" spans="2:24" x14ac:dyDescent="0.2">
      <c r="B237" s="45" t="s">
        <v>281</v>
      </c>
      <c r="C237" s="45">
        <v>417</v>
      </c>
      <c r="D237" s="45" t="s">
        <v>937</v>
      </c>
      <c r="E237" s="45" t="s">
        <v>106</v>
      </c>
      <c r="F237" s="45" t="s">
        <v>941</v>
      </c>
      <c r="G237" s="45" t="s">
        <v>618</v>
      </c>
      <c r="H237" s="45">
        <v>60</v>
      </c>
      <c r="I237" s="45">
        <v>-40.581499999999998</v>
      </c>
      <c r="J237" s="29">
        <v>-3.4009999999999998E-7</v>
      </c>
      <c r="K237" s="45" t="s">
        <v>1676</v>
      </c>
      <c r="L237" s="45" t="s">
        <v>65</v>
      </c>
      <c r="N237" s="45" t="s">
        <v>281</v>
      </c>
      <c r="O237" s="45">
        <v>417</v>
      </c>
      <c r="P237" s="45" t="s">
        <v>937</v>
      </c>
      <c r="Q237" s="45" t="s">
        <v>612</v>
      </c>
      <c r="R237" s="45" t="s">
        <v>941</v>
      </c>
      <c r="S237" s="45" t="s">
        <v>618</v>
      </c>
      <c r="T237" s="45">
        <v>10</v>
      </c>
      <c r="U237" s="45">
        <v>-40.575699999999998</v>
      </c>
      <c r="V237" s="29">
        <v>-3.4009999999999998E-7</v>
      </c>
      <c r="W237" s="45" t="s">
        <v>1676</v>
      </c>
      <c r="X237" s="45" t="s">
        <v>65</v>
      </c>
    </row>
    <row r="238" spans="2:24" x14ac:dyDescent="0.2">
      <c r="B238" s="45" t="s">
        <v>281</v>
      </c>
      <c r="C238" s="45">
        <v>418</v>
      </c>
      <c r="D238" s="45" t="s">
        <v>937</v>
      </c>
      <c r="E238" s="45" t="s">
        <v>106</v>
      </c>
      <c r="F238" s="45" t="s">
        <v>942</v>
      </c>
      <c r="G238" s="45" t="s">
        <v>616</v>
      </c>
      <c r="H238" s="45">
        <v>60</v>
      </c>
      <c r="I238" s="45">
        <v>11.0352</v>
      </c>
      <c r="J238" s="29">
        <v>9.3890000000000002E-8</v>
      </c>
      <c r="K238" s="45" t="s">
        <v>1676</v>
      </c>
      <c r="L238" s="45" t="s">
        <v>65</v>
      </c>
      <c r="N238" s="45" t="s">
        <v>281</v>
      </c>
      <c r="O238" s="45">
        <v>418</v>
      </c>
      <c r="P238" s="45" t="s">
        <v>937</v>
      </c>
      <c r="Q238" s="45" t="s">
        <v>612</v>
      </c>
      <c r="R238" s="45" t="s">
        <v>942</v>
      </c>
      <c r="S238" s="45" t="s">
        <v>616</v>
      </c>
      <c r="T238" s="45">
        <v>10</v>
      </c>
      <c r="U238" s="45">
        <v>11.029400000000001</v>
      </c>
      <c r="V238" s="29">
        <v>9.3839999999999999E-8</v>
      </c>
      <c r="W238" s="45" t="s">
        <v>1676</v>
      </c>
      <c r="X238" s="45" t="s">
        <v>65</v>
      </c>
    </row>
    <row r="239" spans="2:24" x14ac:dyDescent="0.2">
      <c r="B239" s="45" t="s">
        <v>281</v>
      </c>
      <c r="C239" s="45">
        <v>418</v>
      </c>
      <c r="D239" s="45" t="s">
        <v>937</v>
      </c>
      <c r="E239" s="45" t="s">
        <v>106</v>
      </c>
      <c r="F239" s="45" t="s">
        <v>943</v>
      </c>
      <c r="G239" s="45" t="s">
        <v>618</v>
      </c>
      <c r="H239" s="45">
        <v>60</v>
      </c>
      <c r="I239" s="45">
        <v>-43.045000000000002</v>
      </c>
      <c r="J239" s="29">
        <v>-3.6619999999999998E-7</v>
      </c>
      <c r="K239" s="45" t="s">
        <v>1676</v>
      </c>
      <c r="L239" s="45" t="s">
        <v>65</v>
      </c>
      <c r="N239" s="45" t="s">
        <v>281</v>
      </c>
      <c r="O239" s="45">
        <v>418</v>
      </c>
      <c r="P239" s="45" t="s">
        <v>937</v>
      </c>
      <c r="Q239" s="45" t="s">
        <v>612</v>
      </c>
      <c r="R239" s="45" t="s">
        <v>943</v>
      </c>
      <c r="S239" s="45" t="s">
        <v>618</v>
      </c>
      <c r="T239" s="45">
        <v>10</v>
      </c>
      <c r="U239" s="45">
        <v>-43.039000000000001</v>
      </c>
      <c r="V239" s="29">
        <v>-3.6619999999999998E-7</v>
      </c>
      <c r="W239" s="45" t="s">
        <v>1676</v>
      </c>
      <c r="X239" s="45" t="s">
        <v>65</v>
      </c>
    </row>
    <row r="240" spans="2:24" x14ac:dyDescent="0.2">
      <c r="B240" s="45" t="s">
        <v>281</v>
      </c>
      <c r="C240" s="45">
        <v>419</v>
      </c>
      <c r="D240" s="45" t="s">
        <v>944</v>
      </c>
      <c r="E240" s="45" t="s">
        <v>106</v>
      </c>
      <c r="F240" s="45" t="s">
        <v>945</v>
      </c>
      <c r="G240" s="45" t="s">
        <v>616</v>
      </c>
      <c r="H240" s="45">
        <v>60</v>
      </c>
      <c r="I240" s="45">
        <v>10.200900000000001</v>
      </c>
      <c r="J240" s="29">
        <v>8.8080000000000005E-8</v>
      </c>
      <c r="K240" s="45" t="s">
        <v>1676</v>
      </c>
      <c r="L240" s="45" t="s">
        <v>65</v>
      </c>
      <c r="N240" s="45" t="s">
        <v>281</v>
      </c>
      <c r="O240" s="45">
        <v>419</v>
      </c>
      <c r="P240" s="45" t="s">
        <v>944</v>
      </c>
      <c r="Q240" s="45" t="s">
        <v>612</v>
      </c>
      <c r="R240" s="45" t="s">
        <v>945</v>
      </c>
      <c r="S240" s="45" t="s">
        <v>616</v>
      </c>
      <c r="T240" s="45">
        <v>10</v>
      </c>
      <c r="U240" s="45">
        <v>10.194900000000001</v>
      </c>
      <c r="V240" s="29">
        <v>8.8030000000000001E-8</v>
      </c>
      <c r="W240" s="45" t="s">
        <v>1676</v>
      </c>
      <c r="X240" s="45" t="s">
        <v>65</v>
      </c>
    </row>
    <row r="241" spans="2:24" x14ac:dyDescent="0.2">
      <c r="B241" s="45" t="s">
        <v>281</v>
      </c>
      <c r="C241" s="45">
        <v>419</v>
      </c>
      <c r="D241" s="45" t="s">
        <v>944</v>
      </c>
      <c r="E241" s="45" t="s">
        <v>106</v>
      </c>
      <c r="F241" s="45" t="s">
        <v>946</v>
      </c>
      <c r="G241" s="45" t="s">
        <v>618</v>
      </c>
      <c r="H241" s="45">
        <v>60</v>
      </c>
      <c r="I241" s="45">
        <v>-43.409599999999998</v>
      </c>
      <c r="J241" s="29">
        <v>-3.7479999999999999E-7</v>
      </c>
      <c r="K241" s="45" t="s">
        <v>1676</v>
      </c>
      <c r="L241" s="45" t="s">
        <v>65</v>
      </c>
      <c r="N241" s="45" t="s">
        <v>281</v>
      </c>
      <c r="O241" s="45">
        <v>419</v>
      </c>
      <c r="P241" s="45" t="s">
        <v>944</v>
      </c>
      <c r="Q241" s="45" t="s">
        <v>612</v>
      </c>
      <c r="R241" s="45" t="s">
        <v>946</v>
      </c>
      <c r="S241" s="45" t="s">
        <v>618</v>
      </c>
      <c r="T241" s="45">
        <v>10</v>
      </c>
      <c r="U241" s="45">
        <v>-43.403700000000001</v>
      </c>
      <c r="V241" s="29">
        <v>-3.7479999999999999E-7</v>
      </c>
      <c r="W241" s="45" t="s">
        <v>1676</v>
      </c>
      <c r="X241" s="45" t="s">
        <v>65</v>
      </c>
    </row>
    <row r="242" spans="2:24" x14ac:dyDescent="0.2">
      <c r="B242" s="45" t="s">
        <v>281</v>
      </c>
      <c r="C242" s="45">
        <v>397</v>
      </c>
      <c r="D242" s="45" t="s">
        <v>947</v>
      </c>
      <c r="E242" s="45" t="s">
        <v>106</v>
      </c>
      <c r="F242" s="45" t="s">
        <v>948</v>
      </c>
      <c r="G242" s="45" t="s">
        <v>616</v>
      </c>
      <c r="H242" s="45">
        <v>60</v>
      </c>
      <c r="I242" s="45">
        <v>-45.095999999999997</v>
      </c>
      <c r="J242" s="29">
        <v>-3.4540000000000001E-7</v>
      </c>
      <c r="K242" s="45" t="s">
        <v>1676</v>
      </c>
      <c r="L242" s="45" t="s">
        <v>65</v>
      </c>
      <c r="N242" s="45" t="s">
        <v>281</v>
      </c>
      <c r="O242" s="45">
        <v>397</v>
      </c>
      <c r="P242" s="45" t="s">
        <v>947</v>
      </c>
      <c r="Q242" s="45" t="s">
        <v>612</v>
      </c>
      <c r="R242" s="45" t="s">
        <v>948</v>
      </c>
      <c r="S242" s="45" t="s">
        <v>616</v>
      </c>
      <c r="T242" s="45">
        <v>10</v>
      </c>
      <c r="U242" s="45">
        <v>-45.096800000000002</v>
      </c>
      <c r="V242" s="29">
        <v>-3.4540000000000001E-7</v>
      </c>
      <c r="W242" s="45" t="s">
        <v>1676</v>
      </c>
      <c r="X242" s="45" t="s">
        <v>65</v>
      </c>
    </row>
    <row r="243" spans="2:24" x14ac:dyDescent="0.2">
      <c r="B243" s="45" t="s">
        <v>281</v>
      </c>
      <c r="C243" s="45">
        <v>397</v>
      </c>
      <c r="D243" s="45" t="s">
        <v>947</v>
      </c>
      <c r="E243" s="45" t="s">
        <v>106</v>
      </c>
      <c r="F243" s="45" t="s">
        <v>949</v>
      </c>
      <c r="G243" s="45" t="s">
        <v>618</v>
      </c>
      <c r="H243" s="45">
        <v>60</v>
      </c>
      <c r="I243" s="45">
        <v>-40.661900000000003</v>
      </c>
      <c r="J243" s="29">
        <v>-3.115E-7</v>
      </c>
      <c r="K243" s="45" t="s">
        <v>1676</v>
      </c>
      <c r="L243" s="45" t="s">
        <v>65</v>
      </c>
      <c r="N243" s="45" t="s">
        <v>281</v>
      </c>
      <c r="O243" s="45">
        <v>397</v>
      </c>
      <c r="P243" s="45" t="s">
        <v>947</v>
      </c>
      <c r="Q243" s="45" t="s">
        <v>612</v>
      </c>
      <c r="R243" s="45" t="s">
        <v>949</v>
      </c>
      <c r="S243" s="45" t="s">
        <v>618</v>
      </c>
      <c r="T243" s="45">
        <v>10</v>
      </c>
      <c r="U243" s="45">
        <v>-40.662399999999998</v>
      </c>
      <c r="V243" s="29">
        <v>-3.115E-7</v>
      </c>
      <c r="W243" s="45" t="s">
        <v>1676</v>
      </c>
      <c r="X243" s="45" t="s">
        <v>65</v>
      </c>
    </row>
    <row r="244" spans="2:24" x14ac:dyDescent="0.2">
      <c r="B244" s="45" t="s">
        <v>281</v>
      </c>
      <c r="C244" s="45">
        <v>400</v>
      </c>
      <c r="D244" s="45" t="s">
        <v>950</v>
      </c>
      <c r="E244" s="45" t="s">
        <v>106</v>
      </c>
      <c r="F244" s="45" t="s">
        <v>951</v>
      </c>
      <c r="G244" s="45" t="s">
        <v>616</v>
      </c>
      <c r="H244" s="45">
        <v>60</v>
      </c>
      <c r="I244" s="45">
        <v>-59.154499999999999</v>
      </c>
      <c r="J244" s="29">
        <v>-3.7099999999999997E-7</v>
      </c>
      <c r="K244" s="45" t="s">
        <v>1676</v>
      </c>
      <c r="L244" s="45" t="s">
        <v>65</v>
      </c>
      <c r="N244" s="45" t="s">
        <v>281</v>
      </c>
      <c r="O244" s="45">
        <v>400</v>
      </c>
      <c r="P244" s="45" t="s">
        <v>950</v>
      </c>
      <c r="Q244" s="45" t="s">
        <v>612</v>
      </c>
      <c r="R244" s="45" t="s">
        <v>951</v>
      </c>
      <c r="S244" s="45" t="s">
        <v>616</v>
      </c>
      <c r="T244" s="45">
        <v>10</v>
      </c>
      <c r="U244" s="45">
        <v>-59.154699999999998</v>
      </c>
      <c r="V244" s="29">
        <v>-3.7099999999999997E-7</v>
      </c>
      <c r="W244" s="45" t="s">
        <v>1676</v>
      </c>
      <c r="X244" s="45" t="s">
        <v>65</v>
      </c>
    </row>
    <row r="245" spans="2:24" x14ac:dyDescent="0.2">
      <c r="B245" s="45" t="s">
        <v>281</v>
      </c>
      <c r="C245" s="45">
        <v>400</v>
      </c>
      <c r="D245" s="45" t="s">
        <v>950</v>
      </c>
      <c r="E245" s="45" t="s">
        <v>106</v>
      </c>
      <c r="F245" s="45" t="s">
        <v>952</v>
      </c>
      <c r="G245" s="45" t="s">
        <v>618</v>
      </c>
      <c r="H245" s="45">
        <v>60</v>
      </c>
      <c r="I245" s="45">
        <v>-57.9176</v>
      </c>
      <c r="J245" s="29">
        <v>-3.6320000000000002E-7</v>
      </c>
      <c r="K245" s="45" t="s">
        <v>1676</v>
      </c>
      <c r="L245" s="45" t="s">
        <v>65</v>
      </c>
      <c r="N245" s="45" t="s">
        <v>281</v>
      </c>
      <c r="O245" s="45">
        <v>400</v>
      </c>
      <c r="P245" s="45" t="s">
        <v>950</v>
      </c>
      <c r="Q245" s="45" t="s">
        <v>612</v>
      </c>
      <c r="R245" s="45" t="s">
        <v>952</v>
      </c>
      <c r="S245" s="45" t="s">
        <v>618</v>
      </c>
      <c r="T245" s="45">
        <v>10</v>
      </c>
      <c r="U245" s="45">
        <v>-57.917499999999997</v>
      </c>
      <c r="V245" s="29">
        <v>-3.6320000000000002E-7</v>
      </c>
      <c r="W245" s="45" t="s">
        <v>1676</v>
      </c>
      <c r="X245" s="45" t="s">
        <v>65</v>
      </c>
    </row>
    <row r="246" spans="2:24" x14ac:dyDescent="0.2">
      <c r="B246" s="45" t="s">
        <v>281</v>
      </c>
      <c r="C246" s="45">
        <v>403</v>
      </c>
      <c r="D246" s="45" t="s">
        <v>953</v>
      </c>
      <c r="E246" s="45" t="s">
        <v>106</v>
      </c>
      <c r="F246" s="45" t="s">
        <v>954</v>
      </c>
      <c r="G246" s="45" t="s">
        <v>616</v>
      </c>
      <c r="H246" s="45">
        <v>60</v>
      </c>
      <c r="I246" s="45">
        <v>-63.000599999999999</v>
      </c>
      <c r="J246" s="29">
        <v>-3.9509999999999998E-7</v>
      </c>
      <c r="K246" s="45" t="s">
        <v>1676</v>
      </c>
      <c r="L246" s="45" t="s">
        <v>65</v>
      </c>
      <c r="N246" s="45" t="s">
        <v>281</v>
      </c>
      <c r="O246" s="45">
        <v>403</v>
      </c>
      <c r="P246" s="45" t="s">
        <v>953</v>
      </c>
      <c r="Q246" s="45" t="s">
        <v>612</v>
      </c>
      <c r="R246" s="45" t="s">
        <v>954</v>
      </c>
      <c r="S246" s="45" t="s">
        <v>616</v>
      </c>
      <c r="T246" s="45">
        <v>10</v>
      </c>
      <c r="U246" s="45">
        <v>-63.000700000000002</v>
      </c>
      <c r="V246" s="29">
        <v>-3.9509999999999998E-7</v>
      </c>
      <c r="W246" s="45" t="s">
        <v>1676</v>
      </c>
      <c r="X246" s="45" t="s">
        <v>65</v>
      </c>
    </row>
    <row r="247" spans="2:24" x14ac:dyDescent="0.2">
      <c r="B247" s="45" t="s">
        <v>281</v>
      </c>
      <c r="C247" s="45">
        <v>403</v>
      </c>
      <c r="D247" s="45" t="s">
        <v>953</v>
      </c>
      <c r="E247" s="45" t="s">
        <v>106</v>
      </c>
      <c r="F247" s="45" t="s">
        <v>955</v>
      </c>
      <c r="G247" s="45" t="s">
        <v>618</v>
      </c>
      <c r="H247" s="45">
        <v>60</v>
      </c>
      <c r="I247" s="45">
        <v>-54.599800000000002</v>
      </c>
      <c r="J247" s="29">
        <v>-3.424E-7</v>
      </c>
      <c r="K247" s="45" t="s">
        <v>1676</v>
      </c>
      <c r="L247" s="45" t="s">
        <v>65</v>
      </c>
      <c r="N247" s="45" t="s">
        <v>281</v>
      </c>
      <c r="O247" s="45">
        <v>403</v>
      </c>
      <c r="P247" s="45" t="s">
        <v>953</v>
      </c>
      <c r="Q247" s="45" t="s">
        <v>612</v>
      </c>
      <c r="R247" s="45" t="s">
        <v>955</v>
      </c>
      <c r="S247" s="45" t="s">
        <v>618</v>
      </c>
      <c r="T247" s="45">
        <v>10</v>
      </c>
      <c r="U247" s="45">
        <v>-54.599600000000002</v>
      </c>
      <c r="V247" s="29">
        <v>-3.424E-7</v>
      </c>
      <c r="W247" s="45" t="s">
        <v>1676</v>
      </c>
      <c r="X247" s="45" t="s">
        <v>65</v>
      </c>
    </row>
    <row r="248" spans="2:24" x14ac:dyDescent="0.2">
      <c r="B248" s="45" t="s">
        <v>281</v>
      </c>
      <c r="C248" s="45">
        <v>406</v>
      </c>
      <c r="D248" s="45" t="s">
        <v>956</v>
      </c>
      <c r="E248" s="45" t="s">
        <v>106</v>
      </c>
      <c r="F248" s="45" t="s">
        <v>957</v>
      </c>
      <c r="G248" s="45" t="s">
        <v>616</v>
      </c>
      <c r="H248" s="45">
        <v>60</v>
      </c>
      <c r="I248" s="45">
        <v>-63.038200000000003</v>
      </c>
      <c r="J248" s="29">
        <v>-3.953E-7</v>
      </c>
      <c r="K248" s="45" t="s">
        <v>1676</v>
      </c>
      <c r="L248" s="45" t="s">
        <v>65</v>
      </c>
      <c r="N248" s="45" t="s">
        <v>281</v>
      </c>
      <c r="O248" s="45">
        <v>406</v>
      </c>
      <c r="P248" s="45" t="s">
        <v>956</v>
      </c>
      <c r="Q248" s="45" t="s">
        <v>612</v>
      </c>
      <c r="R248" s="45" t="s">
        <v>957</v>
      </c>
      <c r="S248" s="45" t="s">
        <v>616</v>
      </c>
      <c r="T248" s="45">
        <v>10</v>
      </c>
      <c r="U248" s="45">
        <v>-63.0383</v>
      </c>
      <c r="V248" s="29">
        <v>-3.953E-7</v>
      </c>
      <c r="W248" s="45" t="s">
        <v>1676</v>
      </c>
      <c r="X248" s="45" t="s">
        <v>65</v>
      </c>
    </row>
    <row r="249" spans="2:24" x14ac:dyDescent="0.2">
      <c r="B249" s="45" t="s">
        <v>281</v>
      </c>
      <c r="C249" s="45">
        <v>406</v>
      </c>
      <c r="D249" s="45" t="s">
        <v>956</v>
      </c>
      <c r="E249" s="45" t="s">
        <v>106</v>
      </c>
      <c r="F249" s="45" t="s">
        <v>958</v>
      </c>
      <c r="G249" s="45" t="s">
        <v>618</v>
      </c>
      <c r="H249" s="45">
        <v>60</v>
      </c>
      <c r="I249" s="45">
        <v>-54.642200000000003</v>
      </c>
      <c r="J249" s="29">
        <v>-3.4270000000000002E-7</v>
      </c>
      <c r="K249" s="45" t="s">
        <v>1676</v>
      </c>
      <c r="L249" s="45" t="s">
        <v>65</v>
      </c>
      <c r="N249" s="45" t="s">
        <v>281</v>
      </c>
      <c r="O249" s="45">
        <v>406</v>
      </c>
      <c r="P249" s="45" t="s">
        <v>956</v>
      </c>
      <c r="Q249" s="45" t="s">
        <v>612</v>
      </c>
      <c r="R249" s="45" t="s">
        <v>958</v>
      </c>
      <c r="S249" s="45" t="s">
        <v>618</v>
      </c>
      <c r="T249" s="45">
        <v>10</v>
      </c>
      <c r="U249" s="45">
        <v>-54.642099999999999</v>
      </c>
      <c r="V249" s="29">
        <v>-3.4270000000000002E-7</v>
      </c>
      <c r="W249" s="45" t="s">
        <v>1676</v>
      </c>
      <c r="X249" s="45" t="s">
        <v>65</v>
      </c>
    </row>
    <row r="250" spans="2:24" x14ac:dyDescent="0.2">
      <c r="B250" s="45" t="s">
        <v>281</v>
      </c>
      <c r="C250" s="45">
        <v>409</v>
      </c>
      <c r="D250" s="45" t="s">
        <v>959</v>
      </c>
      <c r="E250" s="45" t="s">
        <v>106</v>
      </c>
      <c r="F250" s="45" t="s">
        <v>960</v>
      </c>
      <c r="G250" s="45" t="s">
        <v>616</v>
      </c>
      <c r="H250" s="45">
        <v>60</v>
      </c>
      <c r="I250" s="45">
        <v>-59.452100000000002</v>
      </c>
      <c r="J250" s="29">
        <v>-3.728E-7</v>
      </c>
      <c r="K250" s="45" t="s">
        <v>1676</v>
      </c>
      <c r="L250" s="45" t="s">
        <v>65</v>
      </c>
      <c r="N250" s="45" t="s">
        <v>281</v>
      </c>
      <c r="O250" s="45">
        <v>409</v>
      </c>
      <c r="P250" s="45" t="s">
        <v>959</v>
      </c>
      <c r="Q250" s="45" t="s">
        <v>612</v>
      </c>
      <c r="R250" s="45" t="s">
        <v>960</v>
      </c>
      <c r="S250" s="45" t="s">
        <v>616</v>
      </c>
      <c r="T250" s="45">
        <v>10</v>
      </c>
      <c r="U250" s="45">
        <v>-59.452300000000001</v>
      </c>
      <c r="V250" s="29">
        <v>-3.728E-7</v>
      </c>
      <c r="W250" s="45" t="s">
        <v>1676</v>
      </c>
      <c r="X250" s="45" t="s">
        <v>65</v>
      </c>
    </row>
    <row r="251" spans="2:24" x14ac:dyDescent="0.2">
      <c r="B251" s="45" t="s">
        <v>281</v>
      </c>
      <c r="C251" s="45">
        <v>409</v>
      </c>
      <c r="D251" s="45" t="s">
        <v>959</v>
      </c>
      <c r="E251" s="45" t="s">
        <v>106</v>
      </c>
      <c r="F251" s="45" t="s">
        <v>961</v>
      </c>
      <c r="G251" s="45" t="s">
        <v>618</v>
      </c>
      <c r="H251" s="45">
        <v>60</v>
      </c>
      <c r="I251" s="45">
        <v>-58.286200000000001</v>
      </c>
      <c r="J251" s="29">
        <v>-3.6549999999999998E-7</v>
      </c>
      <c r="K251" s="45" t="s">
        <v>1676</v>
      </c>
      <c r="L251" s="45" t="s">
        <v>65</v>
      </c>
      <c r="N251" s="45" t="s">
        <v>281</v>
      </c>
      <c r="O251" s="45">
        <v>409</v>
      </c>
      <c r="P251" s="45" t="s">
        <v>959</v>
      </c>
      <c r="Q251" s="45" t="s">
        <v>612</v>
      </c>
      <c r="R251" s="45" t="s">
        <v>961</v>
      </c>
      <c r="S251" s="45" t="s">
        <v>618</v>
      </c>
      <c r="T251" s="45">
        <v>10</v>
      </c>
      <c r="U251" s="45">
        <v>-58.286000000000001</v>
      </c>
      <c r="V251" s="29">
        <v>-3.6549999999999998E-7</v>
      </c>
      <c r="W251" s="45" t="s">
        <v>1676</v>
      </c>
      <c r="X251" s="45" t="s">
        <v>65</v>
      </c>
    </row>
    <row r="252" spans="2:24" x14ac:dyDescent="0.2">
      <c r="B252" s="45" t="s">
        <v>281</v>
      </c>
      <c r="C252" s="45">
        <v>412</v>
      </c>
      <c r="D252" s="45" t="s">
        <v>962</v>
      </c>
      <c r="E252" s="45" t="s">
        <v>106</v>
      </c>
      <c r="F252" s="45" t="s">
        <v>963</v>
      </c>
      <c r="G252" s="45" t="s">
        <v>616</v>
      </c>
      <c r="H252" s="45">
        <v>60</v>
      </c>
      <c r="I252" s="45">
        <v>-51.023800000000001</v>
      </c>
      <c r="J252" s="29">
        <v>-3.9079999999999998E-7</v>
      </c>
      <c r="K252" s="45" t="s">
        <v>1676</v>
      </c>
      <c r="L252" s="45" t="s">
        <v>65</v>
      </c>
      <c r="N252" s="45" t="s">
        <v>281</v>
      </c>
      <c r="O252" s="45">
        <v>412</v>
      </c>
      <c r="P252" s="45" t="s">
        <v>962</v>
      </c>
      <c r="Q252" s="45" t="s">
        <v>612</v>
      </c>
      <c r="R252" s="45" t="s">
        <v>963</v>
      </c>
      <c r="S252" s="45" t="s">
        <v>616</v>
      </c>
      <c r="T252" s="45">
        <v>10</v>
      </c>
      <c r="U252" s="45">
        <v>-51.023200000000003</v>
      </c>
      <c r="V252" s="29">
        <v>-3.9079999999999998E-7</v>
      </c>
      <c r="W252" s="45" t="s">
        <v>1676</v>
      </c>
      <c r="X252" s="45" t="s">
        <v>65</v>
      </c>
    </row>
    <row r="253" spans="2:24" x14ac:dyDescent="0.2">
      <c r="B253" s="45" t="s">
        <v>281</v>
      </c>
      <c r="C253" s="45">
        <v>412</v>
      </c>
      <c r="D253" s="45" t="s">
        <v>962</v>
      </c>
      <c r="E253" s="45" t="s">
        <v>106</v>
      </c>
      <c r="F253" s="45" t="s">
        <v>964</v>
      </c>
      <c r="G253" s="45" t="s">
        <v>618</v>
      </c>
      <c r="H253" s="45">
        <v>60</v>
      </c>
      <c r="I253" s="45">
        <v>-46.016500000000001</v>
      </c>
      <c r="J253" s="29">
        <v>-3.5250000000000001E-7</v>
      </c>
      <c r="K253" s="45" t="s">
        <v>1676</v>
      </c>
      <c r="L253" s="45" t="s">
        <v>65</v>
      </c>
      <c r="N253" s="45" t="s">
        <v>281</v>
      </c>
      <c r="O253" s="45">
        <v>412</v>
      </c>
      <c r="P253" s="45" t="s">
        <v>962</v>
      </c>
      <c r="Q253" s="45" t="s">
        <v>612</v>
      </c>
      <c r="R253" s="45" t="s">
        <v>964</v>
      </c>
      <c r="S253" s="45" t="s">
        <v>618</v>
      </c>
      <c r="T253" s="45">
        <v>10</v>
      </c>
      <c r="U253" s="45">
        <v>-46.015799999999999</v>
      </c>
      <c r="V253" s="29">
        <v>-3.5250000000000001E-7</v>
      </c>
      <c r="W253" s="45" t="s">
        <v>1676</v>
      </c>
      <c r="X253" s="45" t="s">
        <v>65</v>
      </c>
    </row>
    <row r="254" spans="2:24" x14ac:dyDescent="0.2">
      <c r="B254" s="45" t="s">
        <v>281</v>
      </c>
      <c r="C254" s="45">
        <v>420</v>
      </c>
      <c r="D254" s="45" t="s">
        <v>965</v>
      </c>
      <c r="E254" s="45" t="s">
        <v>106</v>
      </c>
      <c r="F254" s="45" t="s">
        <v>966</v>
      </c>
      <c r="G254" s="45" t="s">
        <v>616</v>
      </c>
      <c r="H254" s="45">
        <v>60</v>
      </c>
      <c r="I254" s="45">
        <v>10.057600000000001</v>
      </c>
      <c r="J254" s="29">
        <v>6.3049999999999999E-8</v>
      </c>
      <c r="K254" s="45" t="s">
        <v>1676</v>
      </c>
      <c r="L254" s="45" t="s">
        <v>65</v>
      </c>
      <c r="N254" s="45" t="s">
        <v>281</v>
      </c>
      <c r="O254" s="45">
        <v>420</v>
      </c>
      <c r="P254" s="45" t="s">
        <v>965</v>
      </c>
      <c r="Q254" s="45" t="s">
        <v>612</v>
      </c>
      <c r="R254" s="45" t="s">
        <v>966</v>
      </c>
      <c r="S254" s="45" t="s">
        <v>616</v>
      </c>
      <c r="T254" s="45">
        <v>10</v>
      </c>
      <c r="U254" s="45">
        <v>10.0497</v>
      </c>
      <c r="V254" s="29">
        <v>6.2999999999999995E-8</v>
      </c>
      <c r="W254" s="45" t="s">
        <v>1676</v>
      </c>
      <c r="X254" s="45" t="s">
        <v>65</v>
      </c>
    </row>
    <row r="255" spans="2:24" x14ac:dyDescent="0.2">
      <c r="B255" s="45" t="s">
        <v>281</v>
      </c>
      <c r="C255" s="45">
        <v>420</v>
      </c>
      <c r="D255" s="45" t="s">
        <v>965</v>
      </c>
      <c r="E255" s="45" t="s">
        <v>106</v>
      </c>
      <c r="F255" s="45" t="s">
        <v>967</v>
      </c>
      <c r="G255" s="45" t="s">
        <v>618</v>
      </c>
      <c r="H255" s="45">
        <v>60</v>
      </c>
      <c r="I255" s="45">
        <v>-50.003700000000002</v>
      </c>
      <c r="J255" s="29">
        <v>-3.1349999999999999E-7</v>
      </c>
      <c r="K255" s="45" t="s">
        <v>1676</v>
      </c>
      <c r="L255" s="45" t="s">
        <v>65</v>
      </c>
      <c r="N255" s="45" t="s">
        <v>281</v>
      </c>
      <c r="O255" s="45">
        <v>420</v>
      </c>
      <c r="P255" s="45" t="s">
        <v>965</v>
      </c>
      <c r="Q255" s="45" t="s">
        <v>612</v>
      </c>
      <c r="R255" s="45" t="s">
        <v>967</v>
      </c>
      <c r="S255" s="45" t="s">
        <v>618</v>
      </c>
      <c r="T255" s="45">
        <v>10</v>
      </c>
      <c r="U255" s="45">
        <v>-49.996000000000002</v>
      </c>
      <c r="V255" s="29">
        <v>-3.1339999999999999E-7</v>
      </c>
      <c r="W255" s="45" t="s">
        <v>1676</v>
      </c>
      <c r="X255" s="45" t="s">
        <v>65</v>
      </c>
    </row>
    <row r="256" spans="2:24" x14ac:dyDescent="0.2">
      <c r="B256" s="45" t="s">
        <v>281</v>
      </c>
      <c r="C256" s="45">
        <v>421</v>
      </c>
      <c r="D256" s="45" t="s">
        <v>968</v>
      </c>
      <c r="E256" s="45" t="s">
        <v>106</v>
      </c>
      <c r="F256" s="45" t="s">
        <v>969</v>
      </c>
      <c r="G256" s="45" t="s">
        <v>616</v>
      </c>
      <c r="H256" s="45">
        <v>60</v>
      </c>
      <c r="I256" s="45">
        <v>15.217599999999999</v>
      </c>
      <c r="J256" s="29">
        <v>9.5399999999999994E-8</v>
      </c>
      <c r="K256" s="45" t="s">
        <v>1676</v>
      </c>
      <c r="L256" s="45" t="s">
        <v>65</v>
      </c>
      <c r="N256" s="45" t="s">
        <v>281</v>
      </c>
      <c r="O256" s="45">
        <v>421</v>
      </c>
      <c r="P256" s="45" t="s">
        <v>968</v>
      </c>
      <c r="Q256" s="45" t="s">
        <v>612</v>
      </c>
      <c r="R256" s="45" t="s">
        <v>969</v>
      </c>
      <c r="S256" s="45" t="s">
        <v>616</v>
      </c>
      <c r="T256" s="45">
        <v>10</v>
      </c>
      <c r="U256" s="45">
        <v>15.2097</v>
      </c>
      <c r="V256" s="29">
        <v>9.5350000000000003E-8</v>
      </c>
      <c r="W256" s="45" t="s">
        <v>1676</v>
      </c>
      <c r="X256" s="45" t="s">
        <v>65</v>
      </c>
    </row>
    <row r="257" spans="2:24" x14ac:dyDescent="0.2">
      <c r="B257" s="45" t="s">
        <v>281</v>
      </c>
      <c r="C257" s="45">
        <v>421</v>
      </c>
      <c r="D257" s="45" t="s">
        <v>968</v>
      </c>
      <c r="E257" s="45" t="s">
        <v>106</v>
      </c>
      <c r="F257" s="45" t="s">
        <v>970</v>
      </c>
      <c r="G257" s="45" t="s">
        <v>618</v>
      </c>
      <c r="H257" s="45">
        <v>60</v>
      </c>
      <c r="I257" s="45">
        <v>-56.703200000000002</v>
      </c>
      <c r="J257" s="29">
        <v>-3.5549999999999997E-7</v>
      </c>
      <c r="K257" s="45" t="s">
        <v>1676</v>
      </c>
      <c r="L257" s="45" t="s">
        <v>65</v>
      </c>
      <c r="N257" s="45" t="s">
        <v>281</v>
      </c>
      <c r="O257" s="45">
        <v>421</v>
      </c>
      <c r="P257" s="45" t="s">
        <v>968</v>
      </c>
      <c r="Q257" s="45" t="s">
        <v>612</v>
      </c>
      <c r="R257" s="45" t="s">
        <v>970</v>
      </c>
      <c r="S257" s="45" t="s">
        <v>618</v>
      </c>
      <c r="T257" s="45">
        <v>10</v>
      </c>
      <c r="U257" s="45">
        <v>-56.6952</v>
      </c>
      <c r="V257" s="29">
        <v>-3.5540000000000002E-7</v>
      </c>
      <c r="W257" s="45" t="s">
        <v>1676</v>
      </c>
      <c r="X257" s="45" t="s">
        <v>65</v>
      </c>
    </row>
    <row r="258" spans="2:24" x14ac:dyDescent="0.2">
      <c r="B258" s="45" t="s">
        <v>281</v>
      </c>
      <c r="C258" s="45">
        <v>422</v>
      </c>
      <c r="D258" s="45" t="s">
        <v>968</v>
      </c>
      <c r="E258" s="45" t="s">
        <v>106</v>
      </c>
      <c r="F258" s="45" t="s">
        <v>971</v>
      </c>
      <c r="G258" s="45" t="s">
        <v>616</v>
      </c>
      <c r="H258" s="45">
        <v>60</v>
      </c>
      <c r="I258" s="45">
        <v>13.2737</v>
      </c>
      <c r="J258" s="29">
        <v>8.4450000000000005E-8</v>
      </c>
      <c r="K258" s="45" t="s">
        <v>1676</v>
      </c>
      <c r="L258" s="45" t="s">
        <v>65</v>
      </c>
      <c r="N258" s="45" t="s">
        <v>281</v>
      </c>
      <c r="O258" s="45">
        <v>422</v>
      </c>
      <c r="P258" s="45" t="s">
        <v>968</v>
      </c>
      <c r="Q258" s="45" t="s">
        <v>612</v>
      </c>
      <c r="R258" s="45" t="s">
        <v>971</v>
      </c>
      <c r="S258" s="45" t="s">
        <v>616</v>
      </c>
      <c r="T258" s="45">
        <v>10</v>
      </c>
      <c r="U258" s="45">
        <v>13.265700000000001</v>
      </c>
      <c r="V258" s="29">
        <v>8.4400000000000001E-8</v>
      </c>
      <c r="W258" s="45" t="s">
        <v>1676</v>
      </c>
      <c r="X258" s="45" t="s">
        <v>65</v>
      </c>
    </row>
    <row r="259" spans="2:24" x14ac:dyDescent="0.2">
      <c r="B259" s="45" t="s">
        <v>281</v>
      </c>
      <c r="C259" s="45">
        <v>422</v>
      </c>
      <c r="D259" s="45" t="s">
        <v>968</v>
      </c>
      <c r="E259" s="45" t="s">
        <v>106</v>
      </c>
      <c r="F259" s="45" t="s">
        <v>972</v>
      </c>
      <c r="G259" s="45" t="s">
        <v>618</v>
      </c>
      <c r="H259" s="45">
        <v>60</v>
      </c>
      <c r="I259" s="45">
        <v>-57.207000000000001</v>
      </c>
      <c r="J259" s="29">
        <v>-3.6399999999999998E-7</v>
      </c>
      <c r="K259" s="45" t="s">
        <v>1676</v>
      </c>
      <c r="L259" s="45" t="s">
        <v>65</v>
      </c>
      <c r="N259" s="45" t="s">
        <v>281</v>
      </c>
      <c r="O259" s="45">
        <v>422</v>
      </c>
      <c r="P259" s="45" t="s">
        <v>968</v>
      </c>
      <c r="Q259" s="45" t="s">
        <v>612</v>
      </c>
      <c r="R259" s="45" t="s">
        <v>972</v>
      </c>
      <c r="S259" s="45" t="s">
        <v>618</v>
      </c>
      <c r="T259" s="45">
        <v>10</v>
      </c>
      <c r="U259" s="45">
        <v>-57.198999999999998</v>
      </c>
      <c r="V259" s="29">
        <v>-3.6390000000000002E-7</v>
      </c>
      <c r="W259" s="45" t="s">
        <v>1676</v>
      </c>
      <c r="X259" s="45" t="s">
        <v>65</v>
      </c>
    </row>
    <row r="260" spans="2:24" x14ac:dyDescent="0.2">
      <c r="B260" s="45" t="s">
        <v>281</v>
      </c>
      <c r="C260" s="45">
        <v>423</v>
      </c>
      <c r="D260" s="45" t="s">
        <v>968</v>
      </c>
      <c r="E260" s="45" t="s">
        <v>106</v>
      </c>
      <c r="F260" s="45" t="s">
        <v>973</v>
      </c>
      <c r="G260" s="45" t="s">
        <v>616</v>
      </c>
      <c r="H260" s="45">
        <v>60</v>
      </c>
      <c r="I260" s="45">
        <v>13.9053</v>
      </c>
      <c r="J260" s="29">
        <v>8.7170000000000006E-8</v>
      </c>
      <c r="K260" s="45" t="s">
        <v>1676</v>
      </c>
      <c r="L260" s="45" t="s">
        <v>65</v>
      </c>
      <c r="N260" s="45" t="s">
        <v>281</v>
      </c>
      <c r="O260" s="45">
        <v>423</v>
      </c>
      <c r="P260" s="45" t="s">
        <v>968</v>
      </c>
      <c r="Q260" s="45" t="s">
        <v>612</v>
      </c>
      <c r="R260" s="45" t="s">
        <v>973</v>
      </c>
      <c r="S260" s="45" t="s">
        <v>616</v>
      </c>
      <c r="T260" s="45">
        <v>10</v>
      </c>
      <c r="U260" s="45">
        <v>13.8973</v>
      </c>
      <c r="V260" s="29">
        <v>8.7120000000000002E-8</v>
      </c>
      <c r="W260" s="45" t="s">
        <v>1676</v>
      </c>
      <c r="X260" s="45" t="s">
        <v>65</v>
      </c>
    </row>
    <row r="261" spans="2:24" x14ac:dyDescent="0.2">
      <c r="B261" s="45" t="s">
        <v>281</v>
      </c>
      <c r="C261" s="45">
        <v>423</v>
      </c>
      <c r="D261" s="45" t="s">
        <v>968</v>
      </c>
      <c r="E261" s="45" t="s">
        <v>106</v>
      </c>
      <c r="F261" s="45" t="s">
        <v>974</v>
      </c>
      <c r="G261" s="45" t="s">
        <v>618</v>
      </c>
      <c r="H261" s="45">
        <v>60</v>
      </c>
      <c r="I261" s="45">
        <v>-53.596600000000002</v>
      </c>
      <c r="J261" s="29">
        <v>-3.3599999999999999E-7</v>
      </c>
      <c r="K261" s="45" t="s">
        <v>1676</v>
      </c>
      <c r="L261" s="45" t="s">
        <v>65</v>
      </c>
      <c r="N261" s="45" t="s">
        <v>281</v>
      </c>
      <c r="O261" s="45">
        <v>423</v>
      </c>
      <c r="P261" s="45" t="s">
        <v>968</v>
      </c>
      <c r="Q261" s="45" t="s">
        <v>612</v>
      </c>
      <c r="R261" s="45" t="s">
        <v>974</v>
      </c>
      <c r="S261" s="45" t="s">
        <v>618</v>
      </c>
      <c r="T261" s="45">
        <v>10</v>
      </c>
      <c r="U261" s="45">
        <v>-53.588799999999999</v>
      </c>
      <c r="V261" s="29">
        <v>-3.3589999999999998E-7</v>
      </c>
      <c r="W261" s="45" t="s">
        <v>1676</v>
      </c>
      <c r="X261" s="45" t="s">
        <v>65</v>
      </c>
    </row>
    <row r="262" spans="2:24" x14ac:dyDescent="0.2">
      <c r="B262" s="45" t="s">
        <v>281</v>
      </c>
      <c r="C262" s="45">
        <v>424</v>
      </c>
      <c r="D262" s="45" t="s">
        <v>975</v>
      </c>
      <c r="E262" s="45" t="s">
        <v>106</v>
      </c>
      <c r="F262" s="45" t="s">
        <v>976</v>
      </c>
      <c r="G262" s="45" t="s">
        <v>616</v>
      </c>
      <c r="H262" s="45">
        <v>60</v>
      </c>
      <c r="I262" s="45">
        <v>17.2212</v>
      </c>
      <c r="J262" s="29">
        <v>1.08E-7</v>
      </c>
      <c r="K262" s="45" t="s">
        <v>1676</v>
      </c>
      <c r="L262" s="45" t="s">
        <v>65</v>
      </c>
      <c r="N262" s="45" t="s">
        <v>281</v>
      </c>
      <c r="O262" s="45">
        <v>424</v>
      </c>
      <c r="P262" s="45" t="s">
        <v>975</v>
      </c>
      <c r="Q262" s="45" t="s">
        <v>612</v>
      </c>
      <c r="R262" s="45" t="s">
        <v>976</v>
      </c>
      <c r="S262" s="45" t="s">
        <v>616</v>
      </c>
      <c r="T262" s="45">
        <v>10</v>
      </c>
      <c r="U262" s="45">
        <v>17.2135</v>
      </c>
      <c r="V262" s="29">
        <v>1.0789999999999999E-7</v>
      </c>
      <c r="W262" s="45" t="s">
        <v>1676</v>
      </c>
      <c r="X262" s="45" t="s">
        <v>65</v>
      </c>
    </row>
    <row r="263" spans="2:24" x14ac:dyDescent="0.2">
      <c r="B263" s="45" t="s">
        <v>281</v>
      </c>
      <c r="C263" s="45">
        <v>424</v>
      </c>
      <c r="D263" s="45" t="s">
        <v>975</v>
      </c>
      <c r="E263" s="45" t="s">
        <v>106</v>
      </c>
      <c r="F263" s="45" t="s">
        <v>977</v>
      </c>
      <c r="G263" s="45" t="s">
        <v>618</v>
      </c>
      <c r="H263" s="45">
        <v>60</v>
      </c>
      <c r="I263" s="45">
        <v>-58.988300000000002</v>
      </c>
      <c r="J263" s="29">
        <v>-3.6979999999999999E-7</v>
      </c>
      <c r="K263" s="45" t="s">
        <v>1676</v>
      </c>
      <c r="L263" s="45" t="s">
        <v>65</v>
      </c>
      <c r="N263" s="45" t="s">
        <v>281</v>
      </c>
      <c r="O263" s="45">
        <v>424</v>
      </c>
      <c r="P263" s="45" t="s">
        <v>975</v>
      </c>
      <c r="Q263" s="45" t="s">
        <v>612</v>
      </c>
      <c r="R263" s="45" t="s">
        <v>977</v>
      </c>
      <c r="S263" s="45" t="s">
        <v>618</v>
      </c>
      <c r="T263" s="45">
        <v>10</v>
      </c>
      <c r="U263" s="45">
        <v>-58.9803</v>
      </c>
      <c r="V263" s="29">
        <v>-3.6969999999999998E-7</v>
      </c>
      <c r="W263" s="45" t="s">
        <v>1676</v>
      </c>
      <c r="X263" s="45" t="s">
        <v>65</v>
      </c>
    </row>
    <row r="264" spans="2:24" x14ac:dyDescent="0.2">
      <c r="B264" s="45" t="s">
        <v>281</v>
      </c>
      <c r="C264" s="45">
        <v>398</v>
      </c>
      <c r="D264" s="45" t="s">
        <v>978</v>
      </c>
      <c r="E264" s="45" t="s">
        <v>106</v>
      </c>
      <c r="F264" s="45" t="s">
        <v>979</v>
      </c>
      <c r="G264" s="45" t="s">
        <v>616</v>
      </c>
      <c r="H264" s="45">
        <v>60</v>
      </c>
      <c r="I264" s="45">
        <v>-41.5687</v>
      </c>
      <c r="J264" s="29">
        <v>-3.1539999999999998E-7</v>
      </c>
      <c r="K264" s="45" t="s">
        <v>1676</v>
      </c>
      <c r="L264" s="45" t="s">
        <v>65</v>
      </c>
      <c r="N264" s="45" t="s">
        <v>281</v>
      </c>
      <c r="O264" s="45">
        <v>398</v>
      </c>
      <c r="P264" s="45" t="s">
        <v>978</v>
      </c>
      <c r="Q264" s="45" t="s">
        <v>612</v>
      </c>
      <c r="R264" s="45" t="s">
        <v>979</v>
      </c>
      <c r="S264" s="45" t="s">
        <v>616</v>
      </c>
      <c r="T264" s="45">
        <v>10</v>
      </c>
      <c r="U264" s="45">
        <v>-41.569400000000002</v>
      </c>
      <c r="V264" s="29">
        <v>-3.1539999999999998E-7</v>
      </c>
      <c r="W264" s="45" t="s">
        <v>1676</v>
      </c>
      <c r="X264" s="45" t="s">
        <v>65</v>
      </c>
    </row>
    <row r="265" spans="2:24" x14ac:dyDescent="0.2">
      <c r="B265" s="45" t="s">
        <v>281</v>
      </c>
      <c r="C265" s="45">
        <v>398</v>
      </c>
      <c r="D265" s="45" t="s">
        <v>978</v>
      </c>
      <c r="E265" s="45" t="s">
        <v>106</v>
      </c>
      <c r="F265" s="45" t="s">
        <v>980</v>
      </c>
      <c r="G265" s="45" t="s">
        <v>618</v>
      </c>
      <c r="H265" s="45">
        <v>60</v>
      </c>
      <c r="I265" s="45">
        <v>-41.554600000000001</v>
      </c>
      <c r="J265" s="29">
        <v>-3.1530000000000002E-7</v>
      </c>
      <c r="K265" s="45" t="s">
        <v>1676</v>
      </c>
      <c r="L265" s="45" t="s">
        <v>65</v>
      </c>
      <c r="N265" s="45" t="s">
        <v>281</v>
      </c>
      <c r="O265" s="45">
        <v>398</v>
      </c>
      <c r="P265" s="45" t="s">
        <v>978</v>
      </c>
      <c r="Q265" s="45" t="s">
        <v>612</v>
      </c>
      <c r="R265" s="45" t="s">
        <v>980</v>
      </c>
      <c r="S265" s="45" t="s">
        <v>618</v>
      </c>
      <c r="T265" s="45">
        <v>10</v>
      </c>
      <c r="U265" s="45">
        <v>-41.555100000000003</v>
      </c>
      <c r="V265" s="29">
        <v>-3.1530000000000002E-7</v>
      </c>
      <c r="W265" s="45" t="s">
        <v>1676</v>
      </c>
      <c r="X265" s="45" t="s">
        <v>65</v>
      </c>
    </row>
    <row r="266" spans="2:24" x14ac:dyDescent="0.2">
      <c r="B266" s="45" t="s">
        <v>281</v>
      </c>
      <c r="C266" s="45">
        <v>401</v>
      </c>
      <c r="D266" s="45" t="s">
        <v>981</v>
      </c>
      <c r="E266" s="45" t="s">
        <v>106</v>
      </c>
      <c r="F266" s="45" t="s">
        <v>982</v>
      </c>
      <c r="G266" s="45" t="s">
        <v>616</v>
      </c>
      <c r="H266" s="45">
        <v>60</v>
      </c>
      <c r="I266" s="45">
        <v>-60.231000000000002</v>
      </c>
      <c r="J266" s="29">
        <v>-3.812E-7</v>
      </c>
      <c r="K266" s="45" t="s">
        <v>1676</v>
      </c>
      <c r="L266" s="45" t="s">
        <v>65</v>
      </c>
      <c r="N266" s="45" t="s">
        <v>281</v>
      </c>
      <c r="O266" s="45">
        <v>401</v>
      </c>
      <c r="P266" s="45" t="s">
        <v>981</v>
      </c>
      <c r="Q266" s="45" t="s">
        <v>612</v>
      </c>
      <c r="R266" s="45" t="s">
        <v>982</v>
      </c>
      <c r="S266" s="45" t="s">
        <v>616</v>
      </c>
      <c r="T266" s="45">
        <v>10</v>
      </c>
      <c r="U266" s="45">
        <v>-60.231200000000001</v>
      </c>
      <c r="V266" s="29">
        <v>-3.812E-7</v>
      </c>
      <c r="W266" s="45" t="s">
        <v>1676</v>
      </c>
      <c r="X266" s="45" t="s">
        <v>65</v>
      </c>
    </row>
    <row r="267" spans="2:24" x14ac:dyDescent="0.2">
      <c r="B267" s="45" t="s">
        <v>281</v>
      </c>
      <c r="C267" s="45">
        <v>401</v>
      </c>
      <c r="D267" s="45" t="s">
        <v>981</v>
      </c>
      <c r="E267" s="45" t="s">
        <v>106</v>
      </c>
      <c r="F267" s="45" t="s">
        <v>983</v>
      </c>
      <c r="G267" s="45" t="s">
        <v>618</v>
      </c>
      <c r="H267" s="45">
        <v>60</v>
      </c>
      <c r="I267" s="45">
        <v>-60.220199999999998</v>
      </c>
      <c r="J267" s="29">
        <v>-3.812E-7</v>
      </c>
      <c r="K267" s="45" t="s">
        <v>1676</v>
      </c>
      <c r="L267" s="45" t="s">
        <v>65</v>
      </c>
      <c r="N267" s="45" t="s">
        <v>281</v>
      </c>
      <c r="O267" s="45">
        <v>401</v>
      </c>
      <c r="P267" s="45" t="s">
        <v>981</v>
      </c>
      <c r="Q267" s="45" t="s">
        <v>612</v>
      </c>
      <c r="R267" s="45" t="s">
        <v>983</v>
      </c>
      <c r="S267" s="45" t="s">
        <v>618</v>
      </c>
      <c r="T267" s="45">
        <v>10</v>
      </c>
      <c r="U267" s="45">
        <v>-60.220100000000002</v>
      </c>
      <c r="V267" s="29">
        <v>-3.812E-7</v>
      </c>
      <c r="W267" s="45" t="s">
        <v>1676</v>
      </c>
      <c r="X267" s="45" t="s">
        <v>65</v>
      </c>
    </row>
    <row r="268" spans="2:24" x14ac:dyDescent="0.2">
      <c r="B268" s="45" t="s">
        <v>281</v>
      </c>
      <c r="C268" s="45">
        <v>404</v>
      </c>
      <c r="D268" s="45" t="s">
        <v>984</v>
      </c>
      <c r="E268" s="45" t="s">
        <v>106</v>
      </c>
      <c r="F268" s="45" t="s">
        <v>985</v>
      </c>
      <c r="G268" s="45" t="s">
        <v>616</v>
      </c>
      <c r="H268" s="45">
        <v>60</v>
      </c>
      <c r="I268" s="45">
        <v>-58.125700000000002</v>
      </c>
      <c r="J268" s="29">
        <v>-3.6110000000000002E-7</v>
      </c>
      <c r="K268" s="45" t="s">
        <v>1676</v>
      </c>
      <c r="L268" s="45" t="s">
        <v>65</v>
      </c>
      <c r="N268" s="45" t="s">
        <v>281</v>
      </c>
      <c r="O268" s="45">
        <v>404</v>
      </c>
      <c r="P268" s="45" t="s">
        <v>984</v>
      </c>
      <c r="Q268" s="45" t="s">
        <v>612</v>
      </c>
      <c r="R268" s="45" t="s">
        <v>985</v>
      </c>
      <c r="S268" s="45" t="s">
        <v>616</v>
      </c>
      <c r="T268" s="45">
        <v>10</v>
      </c>
      <c r="U268" s="45">
        <v>-58.125900000000001</v>
      </c>
      <c r="V268" s="29">
        <v>-3.6110000000000002E-7</v>
      </c>
      <c r="W268" s="45" t="s">
        <v>1676</v>
      </c>
      <c r="X268" s="45" t="s">
        <v>65</v>
      </c>
    </row>
    <row r="269" spans="2:24" x14ac:dyDescent="0.2">
      <c r="B269" s="45" t="s">
        <v>281</v>
      </c>
      <c r="C269" s="45">
        <v>404</v>
      </c>
      <c r="D269" s="45" t="s">
        <v>984</v>
      </c>
      <c r="E269" s="45" t="s">
        <v>106</v>
      </c>
      <c r="F269" s="45" t="s">
        <v>986</v>
      </c>
      <c r="G269" s="45" t="s">
        <v>618</v>
      </c>
      <c r="H269" s="45">
        <v>60</v>
      </c>
      <c r="I269" s="45">
        <v>-58.121200000000002</v>
      </c>
      <c r="J269" s="29">
        <v>-3.6110000000000002E-7</v>
      </c>
      <c r="K269" s="45" t="s">
        <v>1676</v>
      </c>
      <c r="L269" s="45" t="s">
        <v>65</v>
      </c>
      <c r="N269" s="45" t="s">
        <v>281</v>
      </c>
      <c r="O269" s="45">
        <v>404</v>
      </c>
      <c r="P269" s="45" t="s">
        <v>984</v>
      </c>
      <c r="Q269" s="45" t="s">
        <v>612</v>
      </c>
      <c r="R269" s="45" t="s">
        <v>986</v>
      </c>
      <c r="S269" s="45" t="s">
        <v>618</v>
      </c>
      <c r="T269" s="45">
        <v>10</v>
      </c>
      <c r="U269" s="45">
        <v>-58.121000000000002</v>
      </c>
      <c r="V269" s="29">
        <v>-3.6110000000000002E-7</v>
      </c>
      <c r="W269" s="45" t="s">
        <v>1676</v>
      </c>
      <c r="X269" s="45" t="s">
        <v>65</v>
      </c>
    </row>
    <row r="270" spans="2:24" x14ac:dyDescent="0.2">
      <c r="B270" s="45" t="s">
        <v>281</v>
      </c>
      <c r="C270" s="45">
        <v>407</v>
      </c>
      <c r="D270" s="45" t="s">
        <v>987</v>
      </c>
      <c r="E270" s="45" t="s">
        <v>106</v>
      </c>
      <c r="F270" s="45" t="s">
        <v>988</v>
      </c>
      <c r="G270" s="45" t="s">
        <v>616</v>
      </c>
      <c r="H270" s="45">
        <v>60</v>
      </c>
      <c r="I270" s="45">
        <v>-58.1387</v>
      </c>
      <c r="J270" s="29">
        <v>-3.6119999999999998E-7</v>
      </c>
      <c r="K270" s="45" t="s">
        <v>1676</v>
      </c>
      <c r="L270" s="45" t="s">
        <v>65</v>
      </c>
      <c r="N270" s="45" t="s">
        <v>281</v>
      </c>
      <c r="O270" s="45">
        <v>407</v>
      </c>
      <c r="P270" s="45" t="s">
        <v>987</v>
      </c>
      <c r="Q270" s="45" t="s">
        <v>612</v>
      </c>
      <c r="R270" s="45" t="s">
        <v>988</v>
      </c>
      <c r="S270" s="45" t="s">
        <v>616</v>
      </c>
      <c r="T270" s="45">
        <v>10</v>
      </c>
      <c r="U270" s="45">
        <v>-58.138800000000003</v>
      </c>
      <c r="V270" s="29">
        <v>-3.6119999999999998E-7</v>
      </c>
      <c r="W270" s="45" t="s">
        <v>1676</v>
      </c>
      <c r="X270" s="45" t="s">
        <v>65</v>
      </c>
    </row>
    <row r="271" spans="2:24" x14ac:dyDescent="0.2">
      <c r="B271" s="45" t="s">
        <v>281</v>
      </c>
      <c r="C271" s="45">
        <v>407</v>
      </c>
      <c r="D271" s="45" t="s">
        <v>987</v>
      </c>
      <c r="E271" s="45" t="s">
        <v>106</v>
      </c>
      <c r="F271" s="45" t="s">
        <v>989</v>
      </c>
      <c r="G271" s="45" t="s">
        <v>618</v>
      </c>
      <c r="H271" s="45">
        <v>60</v>
      </c>
      <c r="I271" s="45">
        <v>-58.140700000000002</v>
      </c>
      <c r="J271" s="29">
        <v>-3.6119999999999998E-7</v>
      </c>
      <c r="K271" s="45" t="s">
        <v>1676</v>
      </c>
      <c r="L271" s="45" t="s">
        <v>65</v>
      </c>
      <c r="N271" s="45" t="s">
        <v>281</v>
      </c>
      <c r="O271" s="45">
        <v>407</v>
      </c>
      <c r="P271" s="45" t="s">
        <v>987</v>
      </c>
      <c r="Q271" s="45" t="s">
        <v>612</v>
      </c>
      <c r="R271" s="45" t="s">
        <v>989</v>
      </c>
      <c r="S271" s="45" t="s">
        <v>618</v>
      </c>
      <c r="T271" s="45">
        <v>10</v>
      </c>
      <c r="U271" s="45">
        <v>-58.140599999999999</v>
      </c>
      <c r="V271" s="29">
        <v>-3.6119999999999998E-7</v>
      </c>
      <c r="W271" s="45" t="s">
        <v>1676</v>
      </c>
      <c r="X271" s="45" t="s">
        <v>65</v>
      </c>
    </row>
    <row r="272" spans="2:24" x14ac:dyDescent="0.2">
      <c r="B272" s="45" t="s">
        <v>281</v>
      </c>
      <c r="C272" s="45">
        <v>410</v>
      </c>
      <c r="D272" s="45" t="s">
        <v>990</v>
      </c>
      <c r="E272" s="45" t="s">
        <v>106</v>
      </c>
      <c r="F272" s="45" t="s">
        <v>991</v>
      </c>
      <c r="G272" s="45" t="s">
        <v>616</v>
      </c>
      <c r="H272" s="45">
        <v>60</v>
      </c>
      <c r="I272" s="45">
        <v>-60.5672</v>
      </c>
      <c r="J272" s="29">
        <v>-3.8340000000000001E-7</v>
      </c>
      <c r="K272" s="45" t="s">
        <v>1676</v>
      </c>
      <c r="L272" s="45" t="s">
        <v>65</v>
      </c>
      <c r="N272" s="45" t="s">
        <v>281</v>
      </c>
      <c r="O272" s="45">
        <v>410</v>
      </c>
      <c r="P272" s="45" t="s">
        <v>990</v>
      </c>
      <c r="Q272" s="45" t="s">
        <v>612</v>
      </c>
      <c r="R272" s="45" t="s">
        <v>991</v>
      </c>
      <c r="S272" s="45" t="s">
        <v>616</v>
      </c>
      <c r="T272" s="45">
        <v>10</v>
      </c>
      <c r="U272" s="45">
        <v>-60.567300000000003</v>
      </c>
      <c r="V272" s="29">
        <v>-3.8340000000000001E-7</v>
      </c>
      <c r="W272" s="45" t="s">
        <v>1676</v>
      </c>
      <c r="X272" s="45" t="s">
        <v>65</v>
      </c>
    </row>
    <row r="273" spans="2:24" x14ac:dyDescent="0.2">
      <c r="B273" s="45" t="s">
        <v>281</v>
      </c>
      <c r="C273" s="45">
        <v>410</v>
      </c>
      <c r="D273" s="45" t="s">
        <v>990</v>
      </c>
      <c r="E273" s="45" t="s">
        <v>106</v>
      </c>
      <c r="F273" s="45" t="s">
        <v>992</v>
      </c>
      <c r="G273" s="45" t="s">
        <v>618</v>
      </c>
      <c r="H273" s="45">
        <v>60</v>
      </c>
      <c r="I273" s="45">
        <v>-60.595100000000002</v>
      </c>
      <c r="J273" s="29">
        <v>-3.8350000000000001E-7</v>
      </c>
      <c r="K273" s="45" t="s">
        <v>1676</v>
      </c>
      <c r="L273" s="45" t="s">
        <v>65</v>
      </c>
      <c r="N273" s="45" t="s">
        <v>281</v>
      </c>
      <c r="O273" s="45">
        <v>410</v>
      </c>
      <c r="P273" s="45" t="s">
        <v>990</v>
      </c>
      <c r="Q273" s="45" t="s">
        <v>612</v>
      </c>
      <c r="R273" s="45" t="s">
        <v>992</v>
      </c>
      <c r="S273" s="45" t="s">
        <v>618</v>
      </c>
      <c r="T273" s="45">
        <v>10</v>
      </c>
      <c r="U273" s="45">
        <v>-60.594900000000003</v>
      </c>
      <c r="V273" s="29">
        <v>-3.8350000000000001E-7</v>
      </c>
      <c r="W273" s="45" t="s">
        <v>1676</v>
      </c>
      <c r="X273" s="45" t="s">
        <v>65</v>
      </c>
    </row>
    <row r="274" spans="2:24" x14ac:dyDescent="0.2">
      <c r="B274" s="45" t="s">
        <v>281</v>
      </c>
      <c r="C274" s="45">
        <v>413</v>
      </c>
      <c r="D274" s="45" t="s">
        <v>993</v>
      </c>
      <c r="E274" s="45" t="s">
        <v>106</v>
      </c>
      <c r="F274" s="45" t="s">
        <v>994</v>
      </c>
      <c r="G274" s="45" t="s">
        <v>616</v>
      </c>
      <c r="H274" s="45">
        <v>60</v>
      </c>
      <c r="I274" s="45">
        <v>-47.014099999999999</v>
      </c>
      <c r="J274" s="29">
        <v>-3.5680000000000002E-7</v>
      </c>
      <c r="K274" s="45" t="s">
        <v>1676</v>
      </c>
      <c r="L274" s="45" t="s">
        <v>65</v>
      </c>
      <c r="N274" s="45" t="s">
        <v>281</v>
      </c>
      <c r="O274" s="45">
        <v>413</v>
      </c>
      <c r="P274" s="45" t="s">
        <v>993</v>
      </c>
      <c r="Q274" s="45" t="s">
        <v>612</v>
      </c>
      <c r="R274" s="45" t="s">
        <v>994</v>
      </c>
      <c r="S274" s="45" t="s">
        <v>616</v>
      </c>
      <c r="T274" s="45">
        <v>10</v>
      </c>
      <c r="U274" s="45">
        <v>-47.013599999999997</v>
      </c>
      <c r="V274" s="29">
        <v>-3.5680000000000002E-7</v>
      </c>
      <c r="W274" s="45" t="s">
        <v>1676</v>
      </c>
      <c r="X274" s="45" t="s">
        <v>65</v>
      </c>
    </row>
    <row r="275" spans="2:24" x14ac:dyDescent="0.2">
      <c r="B275" s="45" t="s">
        <v>281</v>
      </c>
      <c r="C275" s="45">
        <v>413</v>
      </c>
      <c r="D275" s="45" t="s">
        <v>993</v>
      </c>
      <c r="E275" s="45" t="s">
        <v>106</v>
      </c>
      <c r="F275" s="45" t="s">
        <v>995</v>
      </c>
      <c r="G275" s="45" t="s">
        <v>618</v>
      </c>
      <c r="H275" s="45">
        <v>60</v>
      </c>
      <c r="I275" s="45">
        <v>-47.042400000000001</v>
      </c>
      <c r="J275" s="29">
        <v>-3.5699999999999998E-7</v>
      </c>
      <c r="K275" s="45" t="s">
        <v>1676</v>
      </c>
      <c r="L275" s="45" t="s">
        <v>65</v>
      </c>
      <c r="N275" s="45" t="s">
        <v>281</v>
      </c>
      <c r="O275" s="45">
        <v>413</v>
      </c>
      <c r="P275" s="45" t="s">
        <v>993</v>
      </c>
      <c r="Q275" s="45" t="s">
        <v>612</v>
      </c>
      <c r="R275" s="45" t="s">
        <v>995</v>
      </c>
      <c r="S275" s="45" t="s">
        <v>618</v>
      </c>
      <c r="T275" s="45">
        <v>10</v>
      </c>
      <c r="U275" s="45">
        <v>-47.041699999999999</v>
      </c>
      <c r="V275" s="29">
        <v>-3.5699999999999998E-7</v>
      </c>
      <c r="W275" s="45" t="s">
        <v>1676</v>
      </c>
      <c r="X275" s="45" t="s">
        <v>65</v>
      </c>
    </row>
    <row r="276" spans="2:24" x14ac:dyDescent="0.2">
      <c r="B276" s="45" t="s">
        <v>281</v>
      </c>
      <c r="C276" s="45">
        <v>425</v>
      </c>
      <c r="D276" s="45" t="s">
        <v>996</v>
      </c>
      <c r="E276" s="45" t="s">
        <v>106</v>
      </c>
      <c r="F276" s="45" t="s">
        <v>997</v>
      </c>
      <c r="G276" s="45" t="s">
        <v>616</v>
      </c>
      <c r="H276" s="45">
        <v>60</v>
      </c>
      <c r="I276" s="45">
        <v>10.053599999999999</v>
      </c>
      <c r="J276" s="29">
        <v>6.3030000000000003E-8</v>
      </c>
      <c r="K276" s="45" t="s">
        <v>1676</v>
      </c>
      <c r="L276" s="45" t="s">
        <v>65</v>
      </c>
      <c r="N276" s="45" t="s">
        <v>281</v>
      </c>
      <c r="O276" s="45">
        <v>425</v>
      </c>
      <c r="P276" s="45" t="s">
        <v>996</v>
      </c>
      <c r="Q276" s="45" t="s">
        <v>612</v>
      </c>
      <c r="R276" s="45" t="s">
        <v>997</v>
      </c>
      <c r="S276" s="45" t="s">
        <v>616</v>
      </c>
      <c r="T276" s="45">
        <v>10</v>
      </c>
      <c r="U276" s="45">
        <v>10.0457</v>
      </c>
      <c r="V276" s="29">
        <v>6.2979999999999999E-8</v>
      </c>
      <c r="W276" s="45" t="s">
        <v>1676</v>
      </c>
      <c r="X276" s="45" t="s">
        <v>65</v>
      </c>
    </row>
    <row r="277" spans="2:24" x14ac:dyDescent="0.2">
      <c r="B277" s="45" t="s">
        <v>281</v>
      </c>
      <c r="C277" s="45">
        <v>425</v>
      </c>
      <c r="D277" s="45" t="s">
        <v>996</v>
      </c>
      <c r="E277" s="45" t="s">
        <v>106</v>
      </c>
      <c r="F277" s="45" t="s">
        <v>998</v>
      </c>
      <c r="G277" s="45" t="s">
        <v>618</v>
      </c>
      <c r="H277" s="45">
        <v>60</v>
      </c>
      <c r="I277" s="45">
        <v>-49.999699999999997</v>
      </c>
      <c r="J277" s="29">
        <v>-3.1339999999999999E-7</v>
      </c>
      <c r="K277" s="45" t="s">
        <v>1676</v>
      </c>
      <c r="L277" s="45" t="s">
        <v>65</v>
      </c>
      <c r="N277" s="45" t="s">
        <v>281</v>
      </c>
      <c r="O277" s="45">
        <v>425</v>
      </c>
      <c r="P277" s="45" t="s">
        <v>996</v>
      </c>
      <c r="Q277" s="45" t="s">
        <v>612</v>
      </c>
      <c r="R277" s="45" t="s">
        <v>998</v>
      </c>
      <c r="S277" s="45" t="s">
        <v>618</v>
      </c>
      <c r="T277" s="45">
        <v>10</v>
      </c>
      <c r="U277" s="45">
        <v>-49.991999999999997</v>
      </c>
      <c r="V277" s="29">
        <v>-3.1339999999999999E-7</v>
      </c>
      <c r="W277" s="45" t="s">
        <v>1676</v>
      </c>
      <c r="X277" s="45" t="s">
        <v>65</v>
      </c>
    </row>
    <row r="278" spans="2:24" x14ac:dyDescent="0.2">
      <c r="B278" s="45" t="s">
        <v>281</v>
      </c>
      <c r="C278" s="45">
        <v>426</v>
      </c>
      <c r="D278" s="45" t="s">
        <v>999</v>
      </c>
      <c r="E278" s="45" t="s">
        <v>106</v>
      </c>
      <c r="F278" s="45" t="s">
        <v>1000</v>
      </c>
      <c r="G278" s="45" t="s">
        <v>616</v>
      </c>
      <c r="H278" s="45">
        <v>60</v>
      </c>
      <c r="I278" s="45">
        <v>15.2135</v>
      </c>
      <c r="J278" s="29">
        <v>9.537E-8</v>
      </c>
      <c r="K278" s="45" t="s">
        <v>1676</v>
      </c>
      <c r="L278" s="45" t="s">
        <v>65</v>
      </c>
      <c r="N278" s="45" t="s">
        <v>281</v>
      </c>
      <c r="O278" s="45">
        <v>426</v>
      </c>
      <c r="P278" s="45" t="s">
        <v>999</v>
      </c>
      <c r="Q278" s="45" t="s">
        <v>612</v>
      </c>
      <c r="R278" s="45" t="s">
        <v>1000</v>
      </c>
      <c r="S278" s="45" t="s">
        <v>616</v>
      </c>
      <c r="T278" s="45">
        <v>10</v>
      </c>
      <c r="U278" s="45">
        <v>15.2057</v>
      </c>
      <c r="V278" s="29">
        <v>9.5319999999999996E-8</v>
      </c>
      <c r="W278" s="45" t="s">
        <v>1676</v>
      </c>
      <c r="X278" s="45" t="s">
        <v>65</v>
      </c>
    </row>
    <row r="279" spans="2:24" x14ac:dyDescent="0.2">
      <c r="B279" s="45" t="s">
        <v>281</v>
      </c>
      <c r="C279" s="45">
        <v>426</v>
      </c>
      <c r="D279" s="45" t="s">
        <v>999</v>
      </c>
      <c r="E279" s="45" t="s">
        <v>106</v>
      </c>
      <c r="F279" s="45" t="s">
        <v>1001</v>
      </c>
      <c r="G279" s="45" t="s">
        <v>618</v>
      </c>
      <c r="H279" s="45">
        <v>60</v>
      </c>
      <c r="I279" s="45">
        <v>-56.699100000000001</v>
      </c>
      <c r="J279" s="29">
        <v>-3.5540000000000002E-7</v>
      </c>
      <c r="K279" s="45" t="s">
        <v>1676</v>
      </c>
      <c r="L279" s="45" t="s">
        <v>65</v>
      </c>
      <c r="N279" s="45" t="s">
        <v>281</v>
      </c>
      <c r="O279" s="45">
        <v>426</v>
      </c>
      <c r="P279" s="45" t="s">
        <v>999</v>
      </c>
      <c r="Q279" s="45" t="s">
        <v>612</v>
      </c>
      <c r="R279" s="45" t="s">
        <v>1001</v>
      </c>
      <c r="S279" s="45" t="s">
        <v>618</v>
      </c>
      <c r="T279" s="45">
        <v>10</v>
      </c>
      <c r="U279" s="45">
        <v>-56.691000000000003</v>
      </c>
      <c r="V279" s="29">
        <v>-3.5540000000000002E-7</v>
      </c>
      <c r="W279" s="45" t="s">
        <v>1676</v>
      </c>
      <c r="X279" s="45" t="s">
        <v>65</v>
      </c>
    </row>
    <row r="280" spans="2:24" x14ac:dyDescent="0.2">
      <c r="B280" s="45" t="s">
        <v>281</v>
      </c>
      <c r="C280" s="45">
        <v>427</v>
      </c>
      <c r="D280" s="45" t="s">
        <v>999</v>
      </c>
      <c r="E280" s="45" t="s">
        <v>106</v>
      </c>
      <c r="F280" s="45" t="s">
        <v>1002</v>
      </c>
      <c r="G280" s="45" t="s">
        <v>616</v>
      </c>
      <c r="H280" s="45">
        <v>60</v>
      </c>
      <c r="I280" s="45">
        <v>13.2698</v>
      </c>
      <c r="J280" s="29">
        <v>8.4429999999999996E-8</v>
      </c>
      <c r="K280" s="45" t="s">
        <v>1676</v>
      </c>
      <c r="L280" s="45" t="s">
        <v>65</v>
      </c>
      <c r="N280" s="45" t="s">
        <v>281</v>
      </c>
      <c r="O280" s="45">
        <v>427</v>
      </c>
      <c r="P280" s="45" t="s">
        <v>999</v>
      </c>
      <c r="Q280" s="45" t="s">
        <v>612</v>
      </c>
      <c r="R280" s="45" t="s">
        <v>1002</v>
      </c>
      <c r="S280" s="45" t="s">
        <v>616</v>
      </c>
      <c r="T280" s="45">
        <v>10</v>
      </c>
      <c r="U280" s="45">
        <v>13.261799999999999</v>
      </c>
      <c r="V280" s="29">
        <v>8.4380000000000005E-8</v>
      </c>
      <c r="W280" s="45" t="s">
        <v>1676</v>
      </c>
      <c r="X280" s="45" t="s">
        <v>65</v>
      </c>
    </row>
    <row r="281" spans="2:24" x14ac:dyDescent="0.2">
      <c r="B281" s="45" t="s">
        <v>281</v>
      </c>
      <c r="C281" s="45">
        <v>427</v>
      </c>
      <c r="D281" s="45" t="s">
        <v>999</v>
      </c>
      <c r="E281" s="45" t="s">
        <v>106</v>
      </c>
      <c r="F281" s="45" t="s">
        <v>1003</v>
      </c>
      <c r="G281" s="45" t="s">
        <v>618</v>
      </c>
      <c r="H281" s="45">
        <v>60</v>
      </c>
      <c r="I281" s="45">
        <v>-57.203200000000002</v>
      </c>
      <c r="J281" s="29">
        <v>-3.6399999999999998E-7</v>
      </c>
      <c r="K281" s="45" t="s">
        <v>1676</v>
      </c>
      <c r="L281" s="45" t="s">
        <v>65</v>
      </c>
      <c r="N281" s="45" t="s">
        <v>281</v>
      </c>
      <c r="O281" s="45">
        <v>427</v>
      </c>
      <c r="P281" s="45" t="s">
        <v>999</v>
      </c>
      <c r="Q281" s="45" t="s">
        <v>612</v>
      </c>
      <c r="R281" s="45" t="s">
        <v>1003</v>
      </c>
      <c r="S281" s="45" t="s">
        <v>618</v>
      </c>
      <c r="T281" s="45">
        <v>10</v>
      </c>
      <c r="U281" s="45">
        <v>-57.1952</v>
      </c>
      <c r="V281" s="29">
        <v>-3.6390000000000002E-7</v>
      </c>
      <c r="W281" s="45" t="s">
        <v>1676</v>
      </c>
      <c r="X281" s="45" t="s">
        <v>65</v>
      </c>
    </row>
    <row r="282" spans="2:24" x14ac:dyDescent="0.2">
      <c r="B282" s="45" t="s">
        <v>281</v>
      </c>
      <c r="C282" s="45">
        <v>428</v>
      </c>
      <c r="D282" s="45" t="s">
        <v>999</v>
      </c>
      <c r="E282" s="45" t="s">
        <v>106</v>
      </c>
      <c r="F282" s="45" t="s">
        <v>1004</v>
      </c>
      <c r="G282" s="45" t="s">
        <v>616</v>
      </c>
      <c r="H282" s="45">
        <v>60</v>
      </c>
      <c r="I282" s="45">
        <v>13.9133</v>
      </c>
      <c r="J282" s="29">
        <v>8.7219999999999996E-8</v>
      </c>
      <c r="K282" s="45" t="s">
        <v>1676</v>
      </c>
      <c r="L282" s="45" t="s">
        <v>65</v>
      </c>
      <c r="N282" s="45" t="s">
        <v>281</v>
      </c>
      <c r="O282" s="45">
        <v>428</v>
      </c>
      <c r="P282" s="45" t="s">
        <v>999</v>
      </c>
      <c r="Q282" s="45" t="s">
        <v>612</v>
      </c>
      <c r="R282" s="45" t="s">
        <v>1004</v>
      </c>
      <c r="S282" s="45" t="s">
        <v>616</v>
      </c>
      <c r="T282" s="45">
        <v>10</v>
      </c>
      <c r="U282" s="45">
        <v>13.9053</v>
      </c>
      <c r="V282" s="29">
        <v>8.7170000000000006E-8</v>
      </c>
      <c r="W282" s="45" t="s">
        <v>1676</v>
      </c>
      <c r="X282" s="45" t="s">
        <v>65</v>
      </c>
    </row>
    <row r="283" spans="2:24" x14ac:dyDescent="0.2">
      <c r="B283" s="45" t="s">
        <v>281</v>
      </c>
      <c r="C283" s="45">
        <v>428</v>
      </c>
      <c r="D283" s="45" t="s">
        <v>999</v>
      </c>
      <c r="E283" s="45" t="s">
        <v>106</v>
      </c>
      <c r="F283" s="45" t="s">
        <v>1005</v>
      </c>
      <c r="G283" s="45" t="s">
        <v>618</v>
      </c>
      <c r="H283" s="45">
        <v>60</v>
      </c>
      <c r="I283" s="45">
        <v>-53.604700000000001</v>
      </c>
      <c r="J283" s="29">
        <v>-3.3599999999999999E-7</v>
      </c>
      <c r="K283" s="45" t="s">
        <v>1676</v>
      </c>
      <c r="L283" s="45" t="s">
        <v>65</v>
      </c>
      <c r="N283" s="45" t="s">
        <v>281</v>
      </c>
      <c r="O283" s="45">
        <v>428</v>
      </c>
      <c r="P283" s="45" t="s">
        <v>999</v>
      </c>
      <c r="Q283" s="45" t="s">
        <v>612</v>
      </c>
      <c r="R283" s="45" t="s">
        <v>1005</v>
      </c>
      <c r="S283" s="45" t="s">
        <v>618</v>
      </c>
      <c r="T283" s="45">
        <v>10</v>
      </c>
      <c r="U283" s="45">
        <v>-53.596899999999998</v>
      </c>
      <c r="V283" s="29">
        <v>-3.3599999999999999E-7</v>
      </c>
      <c r="W283" s="45" t="s">
        <v>1676</v>
      </c>
      <c r="X283" s="45" t="s">
        <v>65</v>
      </c>
    </row>
    <row r="284" spans="2:24" x14ac:dyDescent="0.2">
      <c r="B284" s="45" t="s">
        <v>281</v>
      </c>
      <c r="C284" s="45">
        <v>429</v>
      </c>
      <c r="D284" s="45" t="s">
        <v>1006</v>
      </c>
      <c r="E284" s="45" t="s">
        <v>106</v>
      </c>
      <c r="F284" s="45" t="s">
        <v>1007</v>
      </c>
      <c r="G284" s="45" t="s">
        <v>616</v>
      </c>
      <c r="H284" s="45">
        <v>60</v>
      </c>
      <c r="I284" s="45">
        <v>17.217700000000001</v>
      </c>
      <c r="J284" s="29">
        <v>1.0789999999999999E-7</v>
      </c>
      <c r="K284" s="45" t="s">
        <v>1676</v>
      </c>
      <c r="L284" s="45" t="s">
        <v>65</v>
      </c>
      <c r="N284" s="45" t="s">
        <v>281</v>
      </c>
      <c r="O284" s="45">
        <v>429</v>
      </c>
      <c r="P284" s="45" t="s">
        <v>1006</v>
      </c>
      <c r="Q284" s="45" t="s">
        <v>612</v>
      </c>
      <c r="R284" s="45" t="s">
        <v>1007</v>
      </c>
      <c r="S284" s="45" t="s">
        <v>616</v>
      </c>
      <c r="T284" s="45">
        <v>10</v>
      </c>
      <c r="U284" s="45">
        <v>17.209900000000001</v>
      </c>
      <c r="V284" s="29">
        <v>1.0789999999999999E-7</v>
      </c>
      <c r="W284" s="45" t="s">
        <v>1676</v>
      </c>
      <c r="X284" s="45" t="s">
        <v>65</v>
      </c>
    </row>
    <row r="285" spans="2:24" x14ac:dyDescent="0.2">
      <c r="B285" s="45" t="s">
        <v>281</v>
      </c>
      <c r="C285" s="45">
        <v>429</v>
      </c>
      <c r="D285" s="45" t="s">
        <v>1006</v>
      </c>
      <c r="E285" s="45" t="s">
        <v>106</v>
      </c>
      <c r="F285" s="45" t="s">
        <v>1008</v>
      </c>
      <c r="G285" s="45" t="s">
        <v>618</v>
      </c>
      <c r="H285" s="45">
        <v>60</v>
      </c>
      <c r="I285" s="45">
        <v>-58.984900000000003</v>
      </c>
      <c r="J285" s="29">
        <v>-3.6979999999999999E-7</v>
      </c>
      <c r="K285" s="45" t="s">
        <v>1676</v>
      </c>
      <c r="L285" s="45" t="s">
        <v>65</v>
      </c>
      <c r="N285" s="45" t="s">
        <v>281</v>
      </c>
      <c r="O285" s="45">
        <v>429</v>
      </c>
      <c r="P285" s="45" t="s">
        <v>1006</v>
      </c>
      <c r="Q285" s="45" t="s">
        <v>612</v>
      </c>
      <c r="R285" s="45" t="s">
        <v>1008</v>
      </c>
      <c r="S285" s="45" t="s">
        <v>618</v>
      </c>
      <c r="T285" s="45">
        <v>10</v>
      </c>
      <c r="U285" s="45">
        <v>-58.976900000000001</v>
      </c>
      <c r="V285" s="29">
        <v>-3.6969999999999998E-7</v>
      </c>
      <c r="W285" s="45" t="s">
        <v>1676</v>
      </c>
      <c r="X285" s="45" t="s">
        <v>65</v>
      </c>
    </row>
    <row r="286" spans="2:24" x14ac:dyDescent="0.2">
      <c r="B286" s="45" t="s">
        <v>281</v>
      </c>
      <c r="C286" s="45">
        <v>399</v>
      </c>
      <c r="D286" s="45" t="s">
        <v>1009</v>
      </c>
      <c r="E286" s="45" t="s">
        <v>106</v>
      </c>
      <c r="F286" s="45" t="s">
        <v>1010</v>
      </c>
      <c r="G286" s="45" t="s">
        <v>616</v>
      </c>
      <c r="H286" s="45">
        <v>60</v>
      </c>
      <c r="I286" s="45">
        <v>-40.676499999999997</v>
      </c>
      <c r="J286" s="29">
        <v>-3.1160000000000001E-7</v>
      </c>
      <c r="K286" s="45" t="s">
        <v>1676</v>
      </c>
      <c r="L286" s="45" t="s">
        <v>65</v>
      </c>
      <c r="N286" s="45" t="s">
        <v>281</v>
      </c>
      <c r="O286" s="45">
        <v>399</v>
      </c>
      <c r="P286" s="45" t="s">
        <v>1009</v>
      </c>
      <c r="Q286" s="45" t="s">
        <v>612</v>
      </c>
      <c r="R286" s="45" t="s">
        <v>1010</v>
      </c>
      <c r="S286" s="45" t="s">
        <v>616</v>
      </c>
      <c r="T286" s="45">
        <v>10</v>
      </c>
      <c r="U286" s="45">
        <v>-40.677199999999999</v>
      </c>
      <c r="V286" s="29">
        <v>-3.1160000000000001E-7</v>
      </c>
      <c r="W286" s="45" t="s">
        <v>1676</v>
      </c>
      <c r="X286" s="45" t="s">
        <v>65</v>
      </c>
    </row>
    <row r="287" spans="2:24" x14ac:dyDescent="0.2">
      <c r="B287" s="45" t="s">
        <v>281</v>
      </c>
      <c r="C287" s="45">
        <v>399</v>
      </c>
      <c r="D287" s="45" t="s">
        <v>1009</v>
      </c>
      <c r="E287" s="45" t="s">
        <v>106</v>
      </c>
      <c r="F287" s="45" t="s">
        <v>1011</v>
      </c>
      <c r="G287" s="45" t="s">
        <v>618</v>
      </c>
      <c r="H287" s="45">
        <v>60</v>
      </c>
      <c r="I287" s="45">
        <v>-45.082599999999999</v>
      </c>
      <c r="J287" s="29">
        <v>-3.453E-7</v>
      </c>
      <c r="K287" s="45" t="s">
        <v>1676</v>
      </c>
      <c r="L287" s="45" t="s">
        <v>65</v>
      </c>
      <c r="N287" s="45" t="s">
        <v>281</v>
      </c>
      <c r="O287" s="45">
        <v>399</v>
      </c>
      <c r="P287" s="45" t="s">
        <v>1009</v>
      </c>
      <c r="Q287" s="45" t="s">
        <v>612</v>
      </c>
      <c r="R287" s="45" t="s">
        <v>1011</v>
      </c>
      <c r="S287" s="45" t="s">
        <v>618</v>
      </c>
      <c r="T287" s="45">
        <v>10</v>
      </c>
      <c r="U287" s="45">
        <v>-45.083199999999998</v>
      </c>
      <c r="V287" s="29">
        <v>-3.453E-7</v>
      </c>
      <c r="W287" s="45" t="s">
        <v>1676</v>
      </c>
      <c r="X287" s="45" t="s">
        <v>65</v>
      </c>
    </row>
    <row r="288" spans="2:24" x14ac:dyDescent="0.2">
      <c r="B288" s="45" t="s">
        <v>281</v>
      </c>
      <c r="C288" s="45">
        <v>402</v>
      </c>
      <c r="D288" s="45" t="s">
        <v>1012</v>
      </c>
      <c r="E288" s="45" t="s">
        <v>106</v>
      </c>
      <c r="F288" s="45" t="s">
        <v>1013</v>
      </c>
      <c r="G288" s="45" t="s">
        <v>616</v>
      </c>
      <c r="H288" s="45">
        <v>60</v>
      </c>
      <c r="I288" s="45">
        <v>-57.9285</v>
      </c>
      <c r="J288" s="29">
        <v>-3.6329999999999998E-7</v>
      </c>
      <c r="K288" s="45" t="s">
        <v>1676</v>
      </c>
      <c r="L288" s="45" t="s">
        <v>65</v>
      </c>
      <c r="N288" s="45" t="s">
        <v>281</v>
      </c>
      <c r="O288" s="45">
        <v>402</v>
      </c>
      <c r="P288" s="45" t="s">
        <v>1012</v>
      </c>
      <c r="Q288" s="45" t="s">
        <v>612</v>
      </c>
      <c r="R288" s="45" t="s">
        <v>1013</v>
      </c>
      <c r="S288" s="45" t="s">
        <v>616</v>
      </c>
      <c r="T288" s="45">
        <v>10</v>
      </c>
      <c r="U288" s="45">
        <v>-57.928600000000003</v>
      </c>
      <c r="V288" s="29">
        <v>-3.6329999999999998E-7</v>
      </c>
      <c r="W288" s="45" t="s">
        <v>1676</v>
      </c>
      <c r="X288" s="45" t="s">
        <v>65</v>
      </c>
    </row>
    <row r="289" spans="2:24" x14ac:dyDescent="0.2">
      <c r="B289" s="45" t="s">
        <v>281</v>
      </c>
      <c r="C289" s="45">
        <v>402</v>
      </c>
      <c r="D289" s="45" t="s">
        <v>1012</v>
      </c>
      <c r="E289" s="45" t="s">
        <v>106</v>
      </c>
      <c r="F289" s="45" t="s">
        <v>1014</v>
      </c>
      <c r="G289" s="45" t="s">
        <v>618</v>
      </c>
      <c r="H289" s="45">
        <v>60</v>
      </c>
      <c r="I289" s="45">
        <v>-59.143799999999999</v>
      </c>
      <c r="J289" s="29">
        <v>-3.7090000000000002E-7</v>
      </c>
      <c r="K289" s="45" t="s">
        <v>1676</v>
      </c>
      <c r="L289" s="45" t="s">
        <v>65</v>
      </c>
      <c r="N289" s="45" t="s">
        <v>281</v>
      </c>
      <c r="O289" s="45">
        <v>402</v>
      </c>
      <c r="P289" s="45" t="s">
        <v>1012</v>
      </c>
      <c r="Q289" s="45" t="s">
        <v>612</v>
      </c>
      <c r="R289" s="45" t="s">
        <v>1014</v>
      </c>
      <c r="S289" s="45" t="s">
        <v>618</v>
      </c>
      <c r="T289" s="45">
        <v>10</v>
      </c>
      <c r="U289" s="45">
        <v>-59.143799999999999</v>
      </c>
      <c r="V289" s="29">
        <v>-3.7090000000000002E-7</v>
      </c>
      <c r="W289" s="45" t="s">
        <v>1676</v>
      </c>
      <c r="X289" s="45" t="s">
        <v>65</v>
      </c>
    </row>
    <row r="290" spans="2:24" x14ac:dyDescent="0.2">
      <c r="B290" s="45" t="s">
        <v>281</v>
      </c>
      <c r="C290" s="45">
        <v>405</v>
      </c>
      <c r="D290" s="45" t="s">
        <v>1015</v>
      </c>
      <c r="E290" s="45" t="s">
        <v>106</v>
      </c>
      <c r="F290" s="45" t="s">
        <v>1016</v>
      </c>
      <c r="G290" s="45" t="s">
        <v>616</v>
      </c>
      <c r="H290" s="45">
        <v>60</v>
      </c>
      <c r="I290" s="45">
        <v>-54.604300000000002</v>
      </c>
      <c r="J290" s="29">
        <v>-3.424E-7</v>
      </c>
      <c r="K290" s="45" t="s">
        <v>1676</v>
      </c>
      <c r="L290" s="45" t="s">
        <v>65</v>
      </c>
      <c r="N290" s="45" t="s">
        <v>281</v>
      </c>
      <c r="O290" s="45">
        <v>405</v>
      </c>
      <c r="P290" s="45" t="s">
        <v>1015</v>
      </c>
      <c r="Q290" s="45" t="s">
        <v>612</v>
      </c>
      <c r="R290" s="45" t="s">
        <v>1016</v>
      </c>
      <c r="S290" s="45" t="s">
        <v>616</v>
      </c>
      <c r="T290" s="45">
        <v>10</v>
      </c>
      <c r="U290" s="45">
        <v>-54.604399999999998</v>
      </c>
      <c r="V290" s="29">
        <v>-3.424E-7</v>
      </c>
      <c r="W290" s="45" t="s">
        <v>1676</v>
      </c>
      <c r="X290" s="45" t="s">
        <v>65</v>
      </c>
    </row>
    <row r="291" spans="2:24" x14ac:dyDescent="0.2">
      <c r="B291" s="45" t="s">
        <v>281</v>
      </c>
      <c r="C291" s="45">
        <v>405</v>
      </c>
      <c r="D291" s="45" t="s">
        <v>1015</v>
      </c>
      <c r="E291" s="45" t="s">
        <v>106</v>
      </c>
      <c r="F291" s="45" t="s">
        <v>1017</v>
      </c>
      <c r="G291" s="45" t="s">
        <v>618</v>
      </c>
      <c r="H291" s="45">
        <v>60</v>
      </c>
      <c r="I291" s="45">
        <v>-62.996000000000002</v>
      </c>
      <c r="J291" s="29">
        <v>-3.9509999999999998E-7</v>
      </c>
      <c r="K291" s="45" t="s">
        <v>1676</v>
      </c>
      <c r="L291" s="45" t="s">
        <v>65</v>
      </c>
      <c r="N291" s="45" t="s">
        <v>281</v>
      </c>
      <c r="O291" s="45">
        <v>405</v>
      </c>
      <c r="P291" s="45" t="s">
        <v>1015</v>
      </c>
      <c r="Q291" s="45" t="s">
        <v>612</v>
      </c>
      <c r="R291" s="45" t="s">
        <v>1017</v>
      </c>
      <c r="S291" s="45" t="s">
        <v>618</v>
      </c>
      <c r="T291" s="45">
        <v>10</v>
      </c>
      <c r="U291" s="45">
        <v>-62.995800000000003</v>
      </c>
      <c r="V291" s="29">
        <v>-3.9509999999999998E-7</v>
      </c>
      <c r="W291" s="45" t="s">
        <v>1676</v>
      </c>
      <c r="X291" s="45" t="s">
        <v>65</v>
      </c>
    </row>
    <row r="292" spans="2:24" x14ac:dyDescent="0.2">
      <c r="B292" s="45" t="s">
        <v>281</v>
      </c>
      <c r="C292" s="45">
        <v>408</v>
      </c>
      <c r="D292" s="45" t="s">
        <v>1018</v>
      </c>
      <c r="E292" s="45" t="s">
        <v>106</v>
      </c>
      <c r="F292" s="45" t="s">
        <v>1019</v>
      </c>
      <c r="G292" s="45" t="s">
        <v>616</v>
      </c>
      <c r="H292" s="45">
        <v>60</v>
      </c>
      <c r="I292" s="45">
        <v>-54.639699999999998</v>
      </c>
      <c r="J292" s="29">
        <v>-3.4260000000000001E-7</v>
      </c>
      <c r="K292" s="45" t="s">
        <v>1676</v>
      </c>
      <c r="L292" s="45" t="s">
        <v>65</v>
      </c>
      <c r="N292" s="45" t="s">
        <v>281</v>
      </c>
      <c r="O292" s="45">
        <v>408</v>
      </c>
      <c r="P292" s="45" t="s">
        <v>1018</v>
      </c>
      <c r="Q292" s="45" t="s">
        <v>612</v>
      </c>
      <c r="R292" s="45" t="s">
        <v>1019</v>
      </c>
      <c r="S292" s="45" t="s">
        <v>616</v>
      </c>
      <c r="T292" s="45">
        <v>10</v>
      </c>
      <c r="U292" s="45">
        <v>-54.639800000000001</v>
      </c>
      <c r="V292" s="29">
        <v>-3.4260000000000001E-7</v>
      </c>
      <c r="W292" s="45" t="s">
        <v>1676</v>
      </c>
      <c r="X292" s="45" t="s">
        <v>65</v>
      </c>
    </row>
    <row r="293" spans="2:24" x14ac:dyDescent="0.2">
      <c r="B293" s="45" t="s">
        <v>281</v>
      </c>
      <c r="C293" s="45">
        <v>408</v>
      </c>
      <c r="D293" s="45" t="s">
        <v>1018</v>
      </c>
      <c r="E293" s="45" t="s">
        <v>106</v>
      </c>
      <c r="F293" s="45" t="s">
        <v>1020</v>
      </c>
      <c r="G293" s="45" t="s">
        <v>618</v>
      </c>
      <c r="H293" s="45">
        <v>60</v>
      </c>
      <c r="I293" s="45">
        <v>-63.038699999999999</v>
      </c>
      <c r="J293" s="29">
        <v>-3.953E-7</v>
      </c>
      <c r="K293" s="45" t="s">
        <v>1676</v>
      </c>
      <c r="L293" s="45" t="s">
        <v>65</v>
      </c>
      <c r="N293" s="45" t="s">
        <v>281</v>
      </c>
      <c r="O293" s="45">
        <v>408</v>
      </c>
      <c r="P293" s="45" t="s">
        <v>1018</v>
      </c>
      <c r="Q293" s="45" t="s">
        <v>612</v>
      </c>
      <c r="R293" s="45" t="s">
        <v>1020</v>
      </c>
      <c r="S293" s="45" t="s">
        <v>618</v>
      </c>
      <c r="T293" s="45">
        <v>10</v>
      </c>
      <c r="U293" s="45">
        <v>-63.038600000000002</v>
      </c>
      <c r="V293" s="29">
        <v>-3.953E-7</v>
      </c>
      <c r="W293" s="45" t="s">
        <v>1676</v>
      </c>
      <c r="X293" s="45" t="s">
        <v>65</v>
      </c>
    </row>
    <row r="294" spans="2:24" x14ac:dyDescent="0.2">
      <c r="B294" s="45" t="s">
        <v>281</v>
      </c>
      <c r="C294" s="45">
        <v>411</v>
      </c>
      <c r="D294" s="45" t="s">
        <v>1021</v>
      </c>
      <c r="E294" s="45" t="s">
        <v>106</v>
      </c>
      <c r="F294" s="45" t="s">
        <v>1022</v>
      </c>
      <c r="G294" s="45" t="s">
        <v>616</v>
      </c>
      <c r="H294" s="45">
        <v>60</v>
      </c>
      <c r="I294" s="45">
        <v>-58.2789</v>
      </c>
      <c r="J294" s="29">
        <v>-3.6549999999999998E-7</v>
      </c>
      <c r="K294" s="45" t="s">
        <v>1676</v>
      </c>
      <c r="L294" s="45" t="s">
        <v>65</v>
      </c>
      <c r="N294" s="45" t="s">
        <v>281</v>
      </c>
      <c r="O294" s="45">
        <v>411</v>
      </c>
      <c r="P294" s="45" t="s">
        <v>1021</v>
      </c>
      <c r="Q294" s="45" t="s">
        <v>612</v>
      </c>
      <c r="R294" s="45" t="s">
        <v>1022</v>
      </c>
      <c r="S294" s="45" t="s">
        <v>616</v>
      </c>
      <c r="T294" s="45">
        <v>10</v>
      </c>
      <c r="U294" s="45">
        <v>-58.279000000000003</v>
      </c>
      <c r="V294" s="29">
        <v>-3.6549999999999998E-7</v>
      </c>
      <c r="W294" s="45" t="s">
        <v>1676</v>
      </c>
      <c r="X294" s="45" t="s">
        <v>65</v>
      </c>
    </row>
    <row r="295" spans="2:24" x14ac:dyDescent="0.2">
      <c r="B295" s="45" t="s">
        <v>281</v>
      </c>
      <c r="C295" s="45">
        <v>411</v>
      </c>
      <c r="D295" s="45" t="s">
        <v>1021</v>
      </c>
      <c r="E295" s="45" t="s">
        <v>106</v>
      </c>
      <c r="F295" s="45" t="s">
        <v>1023</v>
      </c>
      <c r="G295" s="45" t="s">
        <v>618</v>
      </c>
      <c r="H295" s="45">
        <v>60</v>
      </c>
      <c r="I295" s="45">
        <v>-59.460700000000003</v>
      </c>
      <c r="J295" s="29">
        <v>-3.7290000000000001E-7</v>
      </c>
      <c r="K295" s="45" t="s">
        <v>1676</v>
      </c>
      <c r="L295" s="45" t="s">
        <v>65</v>
      </c>
      <c r="N295" s="45" t="s">
        <v>281</v>
      </c>
      <c r="O295" s="45">
        <v>411</v>
      </c>
      <c r="P295" s="45" t="s">
        <v>1021</v>
      </c>
      <c r="Q295" s="45" t="s">
        <v>612</v>
      </c>
      <c r="R295" s="45" t="s">
        <v>1023</v>
      </c>
      <c r="S295" s="45" t="s">
        <v>618</v>
      </c>
      <c r="T295" s="45">
        <v>10</v>
      </c>
      <c r="U295" s="45">
        <v>-59.460599999999999</v>
      </c>
      <c r="V295" s="29">
        <v>-3.7290000000000001E-7</v>
      </c>
      <c r="W295" s="45" t="s">
        <v>1676</v>
      </c>
      <c r="X295" s="45" t="s">
        <v>65</v>
      </c>
    </row>
    <row r="296" spans="2:24" x14ac:dyDescent="0.2">
      <c r="B296" s="45" t="s">
        <v>281</v>
      </c>
      <c r="C296" s="45">
        <v>414</v>
      </c>
      <c r="D296" s="45" t="s">
        <v>1024</v>
      </c>
      <c r="E296" s="45" t="s">
        <v>106</v>
      </c>
      <c r="F296" s="45" t="s">
        <v>1025</v>
      </c>
      <c r="G296" s="45" t="s">
        <v>616</v>
      </c>
      <c r="H296" s="45">
        <v>60</v>
      </c>
      <c r="I296" s="45">
        <v>-46.003</v>
      </c>
      <c r="J296" s="29">
        <v>-3.5240000000000001E-7</v>
      </c>
      <c r="K296" s="45" t="s">
        <v>1676</v>
      </c>
      <c r="L296" s="45" t="s">
        <v>65</v>
      </c>
      <c r="N296" s="45" t="s">
        <v>281</v>
      </c>
      <c r="O296" s="45">
        <v>414</v>
      </c>
      <c r="P296" s="45" t="s">
        <v>1024</v>
      </c>
      <c r="Q296" s="45" t="s">
        <v>612</v>
      </c>
      <c r="R296" s="45" t="s">
        <v>1025</v>
      </c>
      <c r="S296" s="45" t="s">
        <v>616</v>
      </c>
      <c r="T296" s="45">
        <v>10</v>
      </c>
      <c r="U296" s="45">
        <v>-46.002499999999998</v>
      </c>
      <c r="V296" s="29">
        <v>-3.5240000000000001E-7</v>
      </c>
      <c r="W296" s="45" t="s">
        <v>1676</v>
      </c>
      <c r="X296" s="45" t="s">
        <v>65</v>
      </c>
    </row>
    <row r="297" spans="2:24" x14ac:dyDescent="0.2">
      <c r="B297" s="45" t="s">
        <v>281</v>
      </c>
      <c r="C297" s="45">
        <v>414</v>
      </c>
      <c r="D297" s="45" t="s">
        <v>1024</v>
      </c>
      <c r="E297" s="45" t="s">
        <v>106</v>
      </c>
      <c r="F297" s="45" t="s">
        <v>1026</v>
      </c>
      <c r="G297" s="45" t="s">
        <v>618</v>
      </c>
      <c r="H297" s="45">
        <v>60</v>
      </c>
      <c r="I297" s="45">
        <v>-51.035899999999998</v>
      </c>
      <c r="J297" s="29">
        <v>-3.9089999999999999E-7</v>
      </c>
      <c r="K297" s="45" t="s">
        <v>1676</v>
      </c>
      <c r="L297" s="45" t="s">
        <v>65</v>
      </c>
      <c r="N297" s="45" t="s">
        <v>281</v>
      </c>
      <c r="O297" s="45">
        <v>414</v>
      </c>
      <c r="P297" s="45" t="s">
        <v>1024</v>
      </c>
      <c r="Q297" s="45" t="s">
        <v>612</v>
      </c>
      <c r="R297" s="45" t="s">
        <v>1026</v>
      </c>
      <c r="S297" s="45" t="s">
        <v>618</v>
      </c>
      <c r="T297" s="45">
        <v>10</v>
      </c>
      <c r="U297" s="45">
        <v>-51.0351</v>
      </c>
      <c r="V297" s="29">
        <v>-3.9089999999999999E-7</v>
      </c>
      <c r="W297" s="45" t="s">
        <v>1676</v>
      </c>
      <c r="X297" s="45" t="s">
        <v>65</v>
      </c>
    </row>
    <row r="298" spans="2:24" x14ac:dyDescent="0.2">
      <c r="B298" s="45" t="s">
        <v>281</v>
      </c>
      <c r="C298" s="45">
        <v>430</v>
      </c>
      <c r="D298" s="45" t="s">
        <v>1027</v>
      </c>
      <c r="E298" s="45" t="s">
        <v>106</v>
      </c>
      <c r="F298" s="45" t="s">
        <v>1028</v>
      </c>
      <c r="G298" s="45" t="s">
        <v>616</v>
      </c>
      <c r="H298" s="45">
        <v>60</v>
      </c>
      <c r="I298" s="45">
        <v>8.2588000000000008</v>
      </c>
      <c r="J298" s="29">
        <v>7.1309999999999995E-8</v>
      </c>
      <c r="K298" s="45" t="s">
        <v>1676</v>
      </c>
      <c r="L298" s="45" t="s">
        <v>65</v>
      </c>
      <c r="N298" s="45" t="s">
        <v>281</v>
      </c>
      <c r="O298" s="45">
        <v>430</v>
      </c>
      <c r="P298" s="45" t="s">
        <v>1027</v>
      </c>
      <c r="Q298" s="45" t="s">
        <v>612</v>
      </c>
      <c r="R298" s="45" t="s">
        <v>1028</v>
      </c>
      <c r="S298" s="45" t="s">
        <v>616</v>
      </c>
      <c r="T298" s="45">
        <v>10</v>
      </c>
      <c r="U298" s="45">
        <v>8.2528000000000006</v>
      </c>
      <c r="V298" s="29">
        <v>7.1260000000000004E-8</v>
      </c>
      <c r="W298" s="45" t="s">
        <v>1676</v>
      </c>
      <c r="X298" s="45" t="s">
        <v>65</v>
      </c>
    </row>
    <row r="299" spans="2:24" x14ac:dyDescent="0.2">
      <c r="B299" s="45" t="s">
        <v>281</v>
      </c>
      <c r="C299" s="45">
        <v>430</v>
      </c>
      <c r="D299" s="45" t="s">
        <v>1027</v>
      </c>
      <c r="E299" s="45" t="s">
        <v>106</v>
      </c>
      <c r="F299" s="45" t="s">
        <v>1029</v>
      </c>
      <c r="G299" s="45" t="s">
        <v>618</v>
      </c>
      <c r="H299" s="45">
        <v>60</v>
      </c>
      <c r="I299" s="45">
        <v>-41.515799999999999</v>
      </c>
      <c r="J299" s="29">
        <v>-3.5849999999999999E-7</v>
      </c>
      <c r="K299" s="45" t="s">
        <v>1676</v>
      </c>
      <c r="L299" s="45" t="s">
        <v>65</v>
      </c>
      <c r="N299" s="45" t="s">
        <v>281</v>
      </c>
      <c r="O299" s="45">
        <v>430</v>
      </c>
      <c r="P299" s="45" t="s">
        <v>1027</v>
      </c>
      <c r="Q299" s="45" t="s">
        <v>612</v>
      </c>
      <c r="R299" s="45" t="s">
        <v>1029</v>
      </c>
      <c r="S299" s="45" t="s">
        <v>618</v>
      </c>
      <c r="T299" s="45">
        <v>10</v>
      </c>
      <c r="U299" s="45">
        <v>-41.509799999999998</v>
      </c>
      <c r="V299" s="29">
        <v>-3.5839999999999998E-7</v>
      </c>
      <c r="W299" s="45" t="s">
        <v>1676</v>
      </c>
      <c r="X299" s="45" t="s">
        <v>65</v>
      </c>
    </row>
    <row r="300" spans="2:24" x14ac:dyDescent="0.2">
      <c r="B300" s="45" t="s">
        <v>281</v>
      </c>
      <c r="C300" s="45">
        <v>431</v>
      </c>
      <c r="D300" s="45" t="s">
        <v>1030</v>
      </c>
      <c r="E300" s="45" t="s">
        <v>106</v>
      </c>
      <c r="F300" s="45" t="s">
        <v>1031</v>
      </c>
      <c r="G300" s="45" t="s">
        <v>616</v>
      </c>
      <c r="H300" s="45">
        <v>60</v>
      </c>
      <c r="I300" s="45">
        <v>9.9034999999999993</v>
      </c>
      <c r="J300" s="29">
        <v>8.4260000000000001E-8</v>
      </c>
      <c r="K300" s="45" t="s">
        <v>1676</v>
      </c>
      <c r="L300" s="45" t="s">
        <v>65</v>
      </c>
      <c r="N300" s="45" t="s">
        <v>281</v>
      </c>
      <c r="O300" s="45">
        <v>431</v>
      </c>
      <c r="P300" s="45" t="s">
        <v>1030</v>
      </c>
      <c r="Q300" s="45" t="s">
        <v>612</v>
      </c>
      <c r="R300" s="45" t="s">
        <v>1031</v>
      </c>
      <c r="S300" s="45" t="s">
        <v>616</v>
      </c>
      <c r="T300" s="45">
        <v>10</v>
      </c>
      <c r="U300" s="45">
        <v>9.8975000000000009</v>
      </c>
      <c r="V300" s="29">
        <v>8.4209999999999998E-8</v>
      </c>
      <c r="W300" s="45" t="s">
        <v>1676</v>
      </c>
      <c r="X300" s="45" t="s">
        <v>65</v>
      </c>
    </row>
    <row r="301" spans="2:24" x14ac:dyDescent="0.2">
      <c r="B301" s="45" t="s">
        <v>281</v>
      </c>
      <c r="C301" s="45">
        <v>431</v>
      </c>
      <c r="D301" s="45" t="s">
        <v>1030</v>
      </c>
      <c r="E301" s="45" t="s">
        <v>106</v>
      </c>
      <c r="F301" s="45" t="s">
        <v>1032</v>
      </c>
      <c r="G301" s="45" t="s">
        <v>618</v>
      </c>
      <c r="H301" s="45">
        <v>60</v>
      </c>
      <c r="I301" s="45">
        <v>-40.512799999999999</v>
      </c>
      <c r="J301" s="29">
        <v>-3.4470000000000001E-7</v>
      </c>
      <c r="K301" s="45" t="s">
        <v>1676</v>
      </c>
      <c r="L301" s="45" t="s">
        <v>65</v>
      </c>
      <c r="N301" s="45" t="s">
        <v>281</v>
      </c>
      <c r="O301" s="45">
        <v>431</v>
      </c>
      <c r="P301" s="45" t="s">
        <v>1030</v>
      </c>
      <c r="Q301" s="45" t="s">
        <v>612</v>
      </c>
      <c r="R301" s="45" t="s">
        <v>1032</v>
      </c>
      <c r="S301" s="45" t="s">
        <v>618</v>
      </c>
      <c r="T301" s="45">
        <v>10</v>
      </c>
      <c r="U301" s="45">
        <v>-40.506900000000002</v>
      </c>
      <c r="V301" s="29">
        <v>-3.446E-7</v>
      </c>
      <c r="W301" s="45" t="s">
        <v>1676</v>
      </c>
      <c r="X301" s="45" t="s">
        <v>65</v>
      </c>
    </row>
    <row r="302" spans="2:24" x14ac:dyDescent="0.2">
      <c r="B302" s="45" t="s">
        <v>281</v>
      </c>
      <c r="C302" s="45">
        <v>432</v>
      </c>
      <c r="D302" s="45" t="s">
        <v>1030</v>
      </c>
      <c r="E302" s="45" t="s">
        <v>106</v>
      </c>
      <c r="F302" s="45" t="s">
        <v>1033</v>
      </c>
      <c r="G302" s="45" t="s">
        <v>616</v>
      </c>
      <c r="H302" s="45">
        <v>60</v>
      </c>
      <c r="I302" s="45">
        <v>11.0504</v>
      </c>
      <c r="J302" s="29">
        <v>9.2609999999999993E-8</v>
      </c>
      <c r="K302" s="45" t="s">
        <v>1676</v>
      </c>
      <c r="L302" s="45" t="s">
        <v>65</v>
      </c>
      <c r="N302" s="45" t="s">
        <v>281</v>
      </c>
      <c r="O302" s="45">
        <v>432</v>
      </c>
      <c r="P302" s="45" t="s">
        <v>1030</v>
      </c>
      <c r="Q302" s="45" t="s">
        <v>612</v>
      </c>
      <c r="R302" s="45" t="s">
        <v>1033</v>
      </c>
      <c r="S302" s="45" t="s">
        <v>616</v>
      </c>
      <c r="T302" s="45">
        <v>10</v>
      </c>
      <c r="U302" s="45">
        <v>11.044499999999999</v>
      </c>
      <c r="V302" s="29">
        <v>9.2560000000000003E-8</v>
      </c>
      <c r="W302" s="45" t="s">
        <v>1676</v>
      </c>
      <c r="X302" s="45" t="s">
        <v>65</v>
      </c>
    </row>
    <row r="303" spans="2:24" x14ac:dyDescent="0.2">
      <c r="B303" s="45" t="s">
        <v>281</v>
      </c>
      <c r="C303" s="45">
        <v>432</v>
      </c>
      <c r="D303" s="45" t="s">
        <v>1030</v>
      </c>
      <c r="E303" s="45" t="s">
        <v>106</v>
      </c>
      <c r="F303" s="45" t="s">
        <v>1034</v>
      </c>
      <c r="G303" s="45" t="s">
        <v>618</v>
      </c>
      <c r="H303" s="45">
        <v>60</v>
      </c>
      <c r="I303" s="45">
        <v>-40.572499999999998</v>
      </c>
      <c r="J303" s="29">
        <v>-3.3999999999999997E-7</v>
      </c>
      <c r="K303" s="45" t="s">
        <v>1676</v>
      </c>
      <c r="L303" s="45" t="s">
        <v>65</v>
      </c>
      <c r="N303" s="45" t="s">
        <v>281</v>
      </c>
      <c r="O303" s="45">
        <v>432</v>
      </c>
      <c r="P303" s="45" t="s">
        <v>1030</v>
      </c>
      <c r="Q303" s="45" t="s">
        <v>612</v>
      </c>
      <c r="R303" s="45" t="s">
        <v>1034</v>
      </c>
      <c r="S303" s="45" t="s">
        <v>618</v>
      </c>
      <c r="T303" s="45">
        <v>10</v>
      </c>
      <c r="U303" s="45">
        <v>-40.566699999999997</v>
      </c>
      <c r="V303" s="29">
        <v>-3.3999999999999997E-7</v>
      </c>
      <c r="W303" s="45" t="s">
        <v>1676</v>
      </c>
      <c r="X303" s="45" t="s">
        <v>65</v>
      </c>
    </row>
    <row r="304" spans="2:24" x14ac:dyDescent="0.2">
      <c r="B304" s="45" t="s">
        <v>281</v>
      </c>
      <c r="C304" s="45">
        <v>433</v>
      </c>
      <c r="D304" s="45" t="s">
        <v>1030</v>
      </c>
      <c r="E304" s="45" t="s">
        <v>106</v>
      </c>
      <c r="F304" s="45" t="s">
        <v>1035</v>
      </c>
      <c r="G304" s="45" t="s">
        <v>616</v>
      </c>
      <c r="H304" s="45">
        <v>60</v>
      </c>
      <c r="I304" s="45">
        <v>11.035299999999999</v>
      </c>
      <c r="J304" s="29">
        <v>9.3890000000000002E-8</v>
      </c>
      <c r="K304" s="45" t="s">
        <v>1676</v>
      </c>
      <c r="L304" s="45" t="s">
        <v>65</v>
      </c>
      <c r="N304" s="45" t="s">
        <v>281</v>
      </c>
      <c r="O304" s="45">
        <v>433</v>
      </c>
      <c r="P304" s="45" t="s">
        <v>1030</v>
      </c>
      <c r="Q304" s="45" t="s">
        <v>612</v>
      </c>
      <c r="R304" s="45" t="s">
        <v>1035</v>
      </c>
      <c r="S304" s="45" t="s">
        <v>616</v>
      </c>
      <c r="T304" s="45">
        <v>10</v>
      </c>
      <c r="U304" s="45">
        <v>11.029400000000001</v>
      </c>
      <c r="V304" s="29">
        <v>9.3839999999999999E-8</v>
      </c>
      <c r="W304" s="45" t="s">
        <v>1676</v>
      </c>
      <c r="X304" s="45" t="s">
        <v>65</v>
      </c>
    </row>
    <row r="305" spans="2:24" x14ac:dyDescent="0.2">
      <c r="B305" s="45" t="s">
        <v>281</v>
      </c>
      <c r="C305" s="45">
        <v>433</v>
      </c>
      <c r="D305" s="45" t="s">
        <v>1030</v>
      </c>
      <c r="E305" s="45" t="s">
        <v>106</v>
      </c>
      <c r="F305" s="45" t="s">
        <v>1036</v>
      </c>
      <c r="G305" s="45" t="s">
        <v>618</v>
      </c>
      <c r="H305" s="45">
        <v>60</v>
      </c>
      <c r="I305" s="45">
        <v>-43.045299999999997</v>
      </c>
      <c r="J305" s="29">
        <v>-3.6619999999999998E-7</v>
      </c>
      <c r="K305" s="45" t="s">
        <v>1676</v>
      </c>
      <c r="L305" s="45" t="s">
        <v>65</v>
      </c>
      <c r="N305" s="45" t="s">
        <v>281</v>
      </c>
      <c r="O305" s="45">
        <v>433</v>
      </c>
      <c r="P305" s="45" t="s">
        <v>1030</v>
      </c>
      <c r="Q305" s="45" t="s">
        <v>612</v>
      </c>
      <c r="R305" s="45" t="s">
        <v>1036</v>
      </c>
      <c r="S305" s="45" t="s">
        <v>618</v>
      </c>
      <c r="T305" s="45">
        <v>10</v>
      </c>
      <c r="U305" s="45">
        <v>-43.039299999999997</v>
      </c>
      <c r="V305" s="29">
        <v>-3.6619999999999998E-7</v>
      </c>
      <c r="W305" s="45" t="s">
        <v>1676</v>
      </c>
      <c r="X305" s="45" t="s">
        <v>65</v>
      </c>
    </row>
    <row r="306" spans="2:24" x14ac:dyDescent="0.2">
      <c r="B306" s="45" t="s">
        <v>281</v>
      </c>
      <c r="C306" s="45">
        <v>434</v>
      </c>
      <c r="D306" s="45" t="s">
        <v>1037</v>
      </c>
      <c r="E306" s="45" t="s">
        <v>106</v>
      </c>
      <c r="F306" s="45" t="s">
        <v>1038</v>
      </c>
      <c r="G306" s="45" t="s">
        <v>616</v>
      </c>
      <c r="H306" s="45">
        <v>60</v>
      </c>
      <c r="I306" s="45">
        <v>10.1937</v>
      </c>
      <c r="J306" s="29">
        <v>8.8020000000000003E-8</v>
      </c>
      <c r="K306" s="45" t="s">
        <v>1676</v>
      </c>
      <c r="L306" s="45" t="s">
        <v>65</v>
      </c>
      <c r="N306" s="45" t="s">
        <v>281</v>
      </c>
      <c r="O306" s="45">
        <v>434</v>
      </c>
      <c r="P306" s="45" t="s">
        <v>1037</v>
      </c>
      <c r="Q306" s="45" t="s">
        <v>612</v>
      </c>
      <c r="R306" s="45" t="s">
        <v>1038</v>
      </c>
      <c r="S306" s="45" t="s">
        <v>616</v>
      </c>
      <c r="T306" s="45">
        <v>10</v>
      </c>
      <c r="U306" s="45">
        <v>10.1877</v>
      </c>
      <c r="V306" s="29">
        <v>8.797E-8</v>
      </c>
      <c r="W306" s="45" t="s">
        <v>1676</v>
      </c>
      <c r="X306" s="45" t="s">
        <v>65</v>
      </c>
    </row>
    <row r="307" spans="2:24" x14ac:dyDescent="0.2">
      <c r="B307" s="45" t="s">
        <v>281</v>
      </c>
      <c r="C307" s="45">
        <v>434</v>
      </c>
      <c r="D307" s="45" t="s">
        <v>1037</v>
      </c>
      <c r="E307" s="45" t="s">
        <v>106</v>
      </c>
      <c r="F307" s="45" t="s">
        <v>1039</v>
      </c>
      <c r="G307" s="45" t="s">
        <v>618</v>
      </c>
      <c r="H307" s="45">
        <v>60</v>
      </c>
      <c r="I307" s="45">
        <v>-43.4024</v>
      </c>
      <c r="J307" s="29">
        <v>-3.7479999999999999E-7</v>
      </c>
      <c r="K307" s="45" t="s">
        <v>1676</v>
      </c>
      <c r="L307" s="45" t="s">
        <v>65</v>
      </c>
      <c r="N307" s="45" t="s">
        <v>281</v>
      </c>
      <c r="O307" s="45">
        <v>434</v>
      </c>
      <c r="P307" s="45" t="s">
        <v>1037</v>
      </c>
      <c r="Q307" s="45" t="s">
        <v>612</v>
      </c>
      <c r="R307" s="45" t="s">
        <v>1039</v>
      </c>
      <c r="S307" s="45" t="s">
        <v>618</v>
      </c>
      <c r="T307" s="45">
        <v>10</v>
      </c>
      <c r="U307" s="45">
        <v>-43.396500000000003</v>
      </c>
      <c r="V307" s="29">
        <v>-3.7469999999999999E-7</v>
      </c>
      <c r="W307" s="45" t="s">
        <v>1676</v>
      </c>
      <c r="X307" s="45" t="s">
        <v>65</v>
      </c>
    </row>
    <row r="308" spans="2:24" x14ac:dyDescent="0.2">
      <c r="B308" s="45" t="s">
        <v>330</v>
      </c>
      <c r="C308" s="45">
        <v>477</v>
      </c>
      <c r="D308" s="45" t="s">
        <v>1040</v>
      </c>
      <c r="E308" s="45" t="s">
        <v>106</v>
      </c>
      <c r="F308" s="45" t="s">
        <v>1041</v>
      </c>
      <c r="G308" s="45" t="s">
        <v>616</v>
      </c>
      <c r="H308" s="45">
        <v>60</v>
      </c>
      <c r="I308" s="45">
        <v>20.744900000000001</v>
      </c>
      <c r="J308" s="29">
        <v>1.3199999999999999E-7</v>
      </c>
      <c r="K308" s="45" t="s">
        <v>1676</v>
      </c>
      <c r="L308" s="45" t="s">
        <v>65</v>
      </c>
      <c r="N308" s="45" t="s">
        <v>330</v>
      </c>
      <c r="O308" s="45">
        <v>477</v>
      </c>
      <c r="P308" s="45" t="s">
        <v>1040</v>
      </c>
      <c r="Q308" s="45" t="s">
        <v>612</v>
      </c>
      <c r="R308" s="45" t="s">
        <v>1041</v>
      </c>
      <c r="S308" s="45" t="s">
        <v>616</v>
      </c>
      <c r="T308" s="45">
        <v>10</v>
      </c>
      <c r="U308" s="45">
        <v>20.740200000000002</v>
      </c>
      <c r="V308" s="29">
        <v>1.3199999999999999E-7</v>
      </c>
      <c r="W308" s="45" t="s">
        <v>1676</v>
      </c>
      <c r="X308" s="45" t="s">
        <v>65</v>
      </c>
    </row>
    <row r="309" spans="2:24" x14ac:dyDescent="0.2">
      <c r="B309" s="45" t="s">
        <v>330</v>
      </c>
      <c r="C309" s="45">
        <v>477</v>
      </c>
      <c r="D309" s="45" t="s">
        <v>1040</v>
      </c>
      <c r="E309" s="45" t="s">
        <v>106</v>
      </c>
      <c r="F309" s="45" t="s">
        <v>1042</v>
      </c>
      <c r="G309" s="45" t="s">
        <v>618</v>
      </c>
      <c r="H309" s="45">
        <v>60</v>
      </c>
      <c r="I309" s="45">
        <v>-55.761899999999997</v>
      </c>
      <c r="J309" s="29">
        <v>-3.5479999999999997E-7</v>
      </c>
      <c r="K309" s="45" t="s">
        <v>1676</v>
      </c>
      <c r="L309" s="45" t="s">
        <v>65</v>
      </c>
      <c r="N309" s="45" t="s">
        <v>330</v>
      </c>
      <c r="O309" s="45">
        <v>477</v>
      </c>
      <c r="P309" s="45" t="s">
        <v>1040</v>
      </c>
      <c r="Q309" s="45" t="s">
        <v>612</v>
      </c>
      <c r="R309" s="45" t="s">
        <v>1042</v>
      </c>
      <c r="S309" s="45" t="s">
        <v>618</v>
      </c>
      <c r="T309" s="45">
        <v>10</v>
      </c>
      <c r="U309" s="45">
        <v>-55.757300000000001</v>
      </c>
      <c r="V309" s="29">
        <v>-3.5479999999999997E-7</v>
      </c>
      <c r="W309" s="45" t="s">
        <v>1676</v>
      </c>
      <c r="X309" s="45" t="s">
        <v>65</v>
      </c>
    </row>
    <row r="310" spans="2:24" x14ac:dyDescent="0.2">
      <c r="B310" s="45" t="s">
        <v>330</v>
      </c>
      <c r="C310" s="45">
        <v>478</v>
      </c>
      <c r="D310" s="45" t="s">
        <v>1043</v>
      </c>
      <c r="E310" s="45" t="s">
        <v>106</v>
      </c>
      <c r="F310" s="45" t="s">
        <v>1044</v>
      </c>
      <c r="G310" s="45" t="s">
        <v>616</v>
      </c>
      <c r="H310" s="45">
        <v>60</v>
      </c>
      <c r="I310" s="45">
        <v>22.5975</v>
      </c>
      <c r="J310" s="29">
        <v>1.417E-7</v>
      </c>
      <c r="K310" s="45" t="s">
        <v>1676</v>
      </c>
      <c r="L310" s="45" t="s">
        <v>65</v>
      </c>
      <c r="N310" s="45" t="s">
        <v>330</v>
      </c>
      <c r="O310" s="45">
        <v>478</v>
      </c>
      <c r="P310" s="45" t="s">
        <v>1043</v>
      </c>
      <c r="Q310" s="45" t="s">
        <v>612</v>
      </c>
      <c r="R310" s="45" t="s">
        <v>1044</v>
      </c>
      <c r="S310" s="45" t="s">
        <v>616</v>
      </c>
      <c r="T310" s="45">
        <v>10</v>
      </c>
      <c r="U310" s="45">
        <v>22.5928</v>
      </c>
      <c r="V310" s="29">
        <v>1.416E-7</v>
      </c>
      <c r="W310" s="45" t="s">
        <v>1676</v>
      </c>
      <c r="X310" s="45" t="s">
        <v>65</v>
      </c>
    </row>
    <row r="311" spans="2:24" x14ac:dyDescent="0.2">
      <c r="B311" s="45" t="s">
        <v>330</v>
      </c>
      <c r="C311" s="45">
        <v>478</v>
      </c>
      <c r="D311" s="45" t="s">
        <v>1043</v>
      </c>
      <c r="E311" s="45" t="s">
        <v>106</v>
      </c>
      <c r="F311" s="45" t="s">
        <v>1045</v>
      </c>
      <c r="G311" s="45" t="s">
        <v>618</v>
      </c>
      <c r="H311" s="45">
        <v>60</v>
      </c>
      <c r="I311" s="45">
        <v>-54.6008</v>
      </c>
      <c r="J311" s="29">
        <v>-3.4229999999999999E-7</v>
      </c>
      <c r="K311" s="45" t="s">
        <v>1676</v>
      </c>
      <c r="L311" s="45" t="s">
        <v>65</v>
      </c>
      <c r="N311" s="45" t="s">
        <v>330</v>
      </c>
      <c r="O311" s="45">
        <v>478</v>
      </c>
      <c r="P311" s="45" t="s">
        <v>1043</v>
      </c>
      <c r="Q311" s="45" t="s">
        <v>612</v>
      </c>
      <c r="R311" s="45" t="s">
        <v>1045</v>
      </c>
      <c r="S311" s="45" t="s">
        <v>618</v>
      </c>
      <c r="T311" s="45">
        <v>10</v>
      </c>
      <c r="U311" s="45">
        <v>-54.596200000000003</v>
      </c>
      <c r="V311" s="29">
        <v>-3.4229999999999999E-7</v>
      </c>
      <c r="W311" s="45" t="s">
        <v>1676</v>
      </c>
      <c r="X311" s="45" t="s">
        <v>65</v>
      </c>
    </row>
    <row r="312" spans="2:24" x14ac:dyDescent="0.2">
      <c r="B312" s="45" t="s">
        <v>330</v>
      </c>
      <c r="C312" s="45">
        <v>479</v>
      </c>
      <c r="D312" s="45" t="s">
        <v>1043</v>
      </c>
      <c r="E312" s="45" t="s">
        <v>106</v>
      </c>
      <c r="F312" s="45" t="s">
        <v>1046</v>
      </c>
      <c r="G312" s="45" t="s">
        <v>616</v>
      </c>
      <c r="H312" s="45">
        <v>60</v>
      </c>
      <c r="I312" s="45">
        <v>23.628399999999999</v>
      </c>
      <c r="J312" s="29">
        <v>1.459E-7</v>
      </c>
      <c r="K312" s="45" t="s">
        <v>1676</v>
      </c>
      <c r="L312" s="45" t="s">
        <v>65</v>
      </c>
      <c r="N312" s="45" t="s">
        <v>330</v>
      </c>
      <c r="O312" s="45">
        <v>479</v>
      </c>
      <c r="P312" s="45" t="s">
        <v>1043</v>
      </c>
      <c r="Q312" s="45" t="s">
        <v>612</v>
      </c>
      <c r="R312" s="45" t="s">
        <v>1046</v>
      </c>
      <c r="S312" s="45" t="s">
        <v>616</v>
      </c>
      <c r="T312" s="45">
        <v>10</v>
      </c>
      <c r="U312" s="45">
        <v>23.623799999999999</v>
      </c>
      <c r="V312" s="29">
        <v>1.459E-7</v>
      </c>
      <c r="W312" s="45" t="s">
        <v>1676</v>
      </c>
      <c r="X312" s="45" t="s">
        <v>65</v>
      </c>
    </row>
    <row r="313" spans="2:24" x14ac:dyDescent="0.2">
      <c r="B313" s="45" t="s">
        <v>330</v>
      </c>
      <c r="C313" s="45">
        <v>479</v>
      </c>
      <c r="D313" s="45" t="s">
        <v>1043</v>
      </c>
      <c r="E313" s="45" t="s">
        <v>106</v>
      </c>
      <c r="F313" s="45" t="s">
        <v>1047</v>
      </c>
      <c r="G313" s="45" t="s">
        <v>618</v>
      </c>
      <c r="H313" s="45">
        <v>60</v>
      </c>
      <c r="I313" s="45">
        <v>-54.711500000000001</v>
      </c>
      <c r="J313" s="29">
        <v>-3.3789999999999998E-7</v>
      </c>
      <c r="K313" s="45" t="s">
        <v>1676</v>
      </c>
      <c r="L313" s="45" t="s">
        <v>65</v>
      </c>
      <c r="N313" s="45" t="s">
        <v>330</v>
      </c>
      <c r="O313" s="45">
        <v>479</v>
      </c>
      <c r="P313" s="45" t="s">
        <v>1043</v>
      </c>
      <c r="Q313" s="45" t="s">
        <v>612</v>
      </c>
      <c r="R313" s="45" t="s">
        <v>1047</v>
      </c>
      <c r="S313" s="45" t="s">
        <v>618</v>
      </c>
      <c r="T313" s="45">
        <v>10</v>
      </c>
      <c r="U313" s="45">
        <v>-54.706899999999997</v>
      </c>
      <c r="V313" s="29">
        <v>-3.3780000000000002E-7</v>
      </c>
      <c r="W313" s="45" t="s">
        <v>1676</v>
      </c>
      <c r="X313" s="45" t="s">
        <v>65</v>
      </c>
    </row>
    <row r="314" spans="2:24" x14ac:dyDescent="0.2">
      <c r="B314" s="45" t="s">
        <v>330</v>
      </c>
      <c r="C314" s="45">
        <v>480</v>
      </c>
      <c r="D314" s="45" t="s">
        <v>1043</v>
      </c>
      <c r="E314" s="45" t="s">
        <v>106</v>
      </c>
      <c r="F314" s="45" t="s">
        <v>1048</v>
      </c>
      <c r="G314" s="45" t="s">
        <v>616</v>
      </c>
      <c r="H314" s="45">
        <v>60</v>
      </c>
      <c r="I314" s="45">
        <v>23.558499999999999</v>
      </c>
      <c r="J314" s="29">
        <v>1.4770000000000001E-7</v>
      </c>
      <c r="K314" s="45" t="s">
        <v>1676</v>
      </c>
      <c r="L314" s="45" t="s">
        <v>65</v>
      </c>
      <c r="N314" s="45" t="s">
        <v>330</v>
      </c>
      <c r="O314" s="45">
        <v>480</v>
      </c>
      <c r="P314" s="45" t="s">
        <v>1043</v>
      </c>
      <c r="Q314" s="45" t="s">
        <v>612</v>
      </c>
      <c r="R314" s="45" t="s">
        <v>1048</v>
      </c>
      <c r="S314" s="45" t="s">
        <v>616</v>
      </c>
      <c r="T314" s="45">
        <v>10</v>
      </c>
      <c r="U314" s="45">
        <v>23.553999999999998</v>
      </c>
      <c r="V314" s="29">
        <v>1.4770000000000001E-7</v>
      </c>
      <c r="W314" s="45" t="s">
        <v>1676</v>
      </c>
      <c r="X314" s="45" t="s">
        <v>65</v>
      </c>
    </row>
    <row r="315" spans="2:24" x14ac:dyDescent="0.2">
      <c r="B315" s="45" t="s">
        <v>330</v>
      </c>
      <c r="C315" s="45">
        <v>480</v>
      </c>
      <c r="D315" s="45" t="s">
        <v>1043</v>
      </c>
      <c r="E315" s="45" t="s">
        <v>106</v>
      </c>
      <c r="F315" s="45" t="s">
        <v>1049</v>
      </c>
      <c r="G315" s="45" t="s">
        <v>618</v>
      </c>
      <c r="H315" s="45">
        <v>60</v>
      </c>
      <c r="I315" s="45">
        <v>-57.645499999999998</v>
      </c>
      <c r="J315" s="29">
        <v>-3.6139999999999999E-7</v>
      </c>
      <c r="K315" s="45" t="s">
        <v>1676</v>
      </c>
      <c r="L315" s="45" t="s">
        <v>65</v>
      </c>
      <c r="N315" s="45" t="s">
        <v>330</v>
      </c>
      <c r="O315" s="45">
        <v>480</v>
      </c>
      <c r="P315" s="45" t="s">
        <v>1043</v>
      </c>
      <c r="Q315" s="45" t="s">
        <v>612</v>
      </c>
      <c r="R315" s="45" t="s">
        <v>1049</v>
      </c>
      <c r="S315" s="45" t="s">
        <v>618</v>
      </c>
      <c r="T315" s="45">
        <v>10</v>
      </c>
      <c r="U315" s="45">
        <v>-57.640900000000002</v>
      </c>
      <c r="V315" s="29">
        <v>-3.6139999999999999E-7</v>
      </c>
      <c r="W315" s="45" t="s">
        <v>1676</v>
      </c>
      <c r="X315" s="45" t="s">
        <v>65</v>
      </c>
    </row>
    <row r="316" spans="2:24" x14ac:dyDescent="0.2">
      <c r="B316" s="45" t="s">
        <v>330</v>
      </c>
      <c r="C316" s="45">
        <v>481</v>
      </c>
      <c r="D316" s="45" t="s">
        <v>1050</v>
      </c>
      <c r="E316" s="45" t="s">
        <v>106</v>
      </c>
      <c r="F316" s="45" t="s">
        <v>1051</v>
      </c>
      <c r="G316" s="45" t="s">
        <v>616</v>
      </c>
      <c r="H316" s="45">
        <v>60</v>
      </c>
      <c r="I316" s="45">
        <v>22.963000000000001</v>
      </c>
      <c r="J316" s="29">
        <v>1.4609999999999999E-7</v>
      </c>
      <c r="K316" s="45" t="s">
        <v>1676</v>
      </c>
      <c r="L316" s="45" t="s">
        <v>65</v>
      </c>
      <c r="N316" s="45" t="s">
        <v>330</v>
      </c>
      <c r="O316" s="45">
        <v>481</v>
      </c>
      <c r="P316" s="45" t="s">
        <v>1050</v>
      </c>
      <c r="Q316" s="45" t="s">
        <v>612</v>
      </c>
      <c r="R316" s="45" t="s">
        <v>1051</v>
      </c>
      <c r="S316" s="45" t="s">
        <v>616</v>
      </c>
      <c r="T316" s="45">
        <v>10</v>
      </c>
      <c r="U316" s="45">
        <v>22.958300000000001</v>
      </c>
      <c r="V316" s="29">
        <v>1.4609999999999999E-7</v>
      </c>
      <c r="W316" s="45" t="s">
        <v>1676</v>
      </c>
      <c r="X316" s="45" t="s">
        <v>65</v>
      </c>
    </row>
    <row r="317" spans="2:24" x14ac:dyDescent="0.2">
      <c r="B317" s="45" t="s">
        <v>330</v>
      </c>
      <c r="C317" s="45">
        <v>481</v>
      </c>
      <c r="D317" s="45" t="s">
        <v>1050</v>
      </c>
      <c r="E317" s="45" t="s">
        <v>106</v>
      </c>
      <c r="F317" s="45" t="s">
        <v>1052</v>
      </c>
      <c r="G317" s="45" t="s">
        <v>618</v>
      </c>
      <c r="H317" s="45">
        <v>60</v>
      </c>
      <c r="I317" s="45">
        <v>-58.145299999999999</v>
      </c>
      <c r="J317" s="29">
        <v>-3.7E-7</v>
      </c>
      <c r="K317" s="45" t="s">
        <v>1676</v>
      </c>
      <c r="L317" s="45" t="s">
        <v>65</v>
      </c>
      <c r="N317" s="45" t="s">
        <v>330</v>
      </c>
      <c r="O317" s="45">
        <v>481</v>
      </c>
      <c r="P317" s="45" t="s">
        <v>1050</v>
      </c>
      <c r="Q317" s="45" t="s">
        <v>612</v>
      </c>
      <c r="R317" s="45" t="s">
        <v>1052</v>
      </c>
      <c r="S317" s="45" t="s">
        <v>618</v>
      </c>
      <c r="T317" s="45">
        <v>10</v>
      </c>
      <c r="U317" s="45">
        <v>-58.140599999999999</v>
      </c>
      <c r="V317" s="29">
        <v>-3.699E-7</v>
      </c>
      <c r="W317" s="45" t="s">
        <v>1676</v>
      </c>
      <c r="X317" s="45" t="s">
        <v>65</v>
      </c>
    </row>
    <row r="318" spans="2:24" x14ac:dyDescent="0.2">
      <c r="B318" s="45" t="s">
        <v>330</v>
      </c>
      <c r="C318" s="45">
        <v>459</v>
      </c>
      <c r="D318" s="45" t="s">
        <v>1053</v>
      </c>
      <c r="E318" s="45" t="s">
        <v>106</v>
      </c>
      <c r="F318" s="45" t="s">
        <v>1054</v>
      </c>
      <c r="G318" s="45" t="s">
        <v>616</v>
      </c>
      <c r="H318" s="45">
        <v>60</v>
      </c>
      <c r="I318" s="45">
        <v>-44.453400000000002</v>
      </c>
      <c r="J318" s="29">
        <v>-3.4050000000000001E-7</v>
      </c>
      <c r="K318" s="45" t="s">
        <v>1676</v>
      </c>
      <c r="L318" s="45" t="s">
        <v>65</v>
      </c>
      <c r="N318" s="45" t="s">
        <v>330</v>
      </c>
      <c r="O318" s="45">
        <v>459</v>
      </c>
      <c r="P318" s="45" t="s">
        <v>1053</v>
      </c>
      <c r="Q318" s="45" t="s">
        <v>612</v>
      </c>
      <c r="R318" s="45" t="s">
        <v>1054</v>
      </c>
      <c r="S318" s="45" t="s">
        <v>616</v>
      </c>
      <c r="T318" s="45">
        <v>10</v>
      </c>
      <c r="U318" s="45">
        <v>-44.453899999999997</v>
      </c>
      <c r="V318" s="29">
        <v>-3.4050000000000001E-7</v>
      </c>
      <c r="W318" s="45" t="s">
        <v>1676</v>
      </c>
      <c r="X318" s="45" t="s">
        <v>65</v>
      </c>
    </row>
    <row r="319" spans="2:24" x14ac:dyDescent="0.2">
      <c r="B319" s="45" t="s">
        <v>330</v>
      </c>
      <c r="C319" s="45">
        <v>459</v>
      </c>
      <c r="D319" s="45" t="s">
        <v>1053</v>
      </c>
      <c r="E319" s="45" t="s">
        <v>106</v>
      </c>
      <c r="F319" s="45" t="s">
        <v>1055</v>
      </c>
      <c r="G319" s="45" t="s">
        <v>618</v>
      </c>
      <c r="H319" s="45">
        <v>60</v>
      </c>
      <c r="I319" s="45">
        <v>-40.347499999999997</v>
      </c>
      <c r="J319" s="29">
        <v>-3.0909999999999998E-7</v>
      </c>
      <c r="K319" s="45" t="s">
        <v>1676</v>
      </c>
      <c r="L319" s="45" t="s">
        <v>65</v>
      </c>
      <c r="N319" s="45" t="s">
        <v>330</v>
      </c>
      <c r="O319" s="45">
        <v>459</v>
      </c>
      <c r="P319" s="45" t="s">
        <v>1053</v>
      </c>
      <c r="Q319" s="45" t="s">
        <v>612</v>
      </c>
      <c r="R319" s="45" t="s">
        <v>1055</v>
      </c>
      <c r="S319" s="45" t="s">
        <v>618</v>
      </c>
      <c r="T319" s="45">
        <v>10</v>
      </c>
      <c r="U319" s="45">
        <v>-40.347700000000003</v>
      </c>
      <c r="V319" s="29">
        <v>-3.0909999999999998E-7</v>
      </c>
      <c r="W319" s="45" t="s">
        <v>1676</v>
      </c>
      <c r="X319" s="45" t="s">
        <v>65</v>
      </c>
    </row>
    <row r="320" spans="2:24" x14ac:dyDescent="0.2">
      <c r="B320" s="45" t="s">
        <v>330</v>
      </c>
      <c r="C320" s="45">
        <v>462</v>
      </c>
      <c r="D320" s="45" t="s">
        <v>1056</v>
      </c>
      <c r="E320" s="45" t="s">
        <v>106</v>
      </c>
      <c r="F320" s="45" t="s">
        <v>1057</v>
      </c>
      <c r="G320" s="45" t="s">
        <v>616</v>
      </c>
      <c r="H320" s="45">
        <v>60</v>
      </c>
      <c r="I320" s="45">
        <v>-58.675699999999999</v>
      </c>
      <c r="J320" s="29">
        <v>-3.6800000000000001E-7</v>
      </c>
      <c r="K320" s="45" t="s">
        <v>1676</v>
      </c>
      <c r="L320" s="45" t="s">
        <v>65</v>
      </c>
      <c r="N320" s="45" t="s">
        <v>330</v>
      </c>
      <c r="O320" s="45">
        <v>462</v>
      </c>
      <c r="P320" s="45" t="s">
        <v>1056</v>
      </c>
      <c r="Q320" s="45" t="s">
        <v>612</v>
      </c>
      <c r="R320" s="45" t="s">
        <v>1057</v>
      </c>
      <c r="S320" s="45" t="s">
        <v>616</v>
      </c>
      <c r="T320" s="45">
        <v>10</v>
      </c>
      <c r="U320" s="45">
        <v>-58.675899999999999</v>
      </c>
      <c r="V320" s="29">
        <v>-3.6800000000000001E-7</v>
      </c>
      <c r="W320" s="45" t="s">
        <v>1676</v>
      </c>
      <c r="X320" s="45" t="s">
        <v>65</v>
      </c>
    </row>
    <row r="321" spans="2:24" x14ac:dyDescent="0.2">
      <c r="B321" s="45" t="s">
        <v>330</v>
      </c>
      <c r="C321" s="45">
        <v>462</v>
      </c>
      <c r="D321" s="45" t="s">
        <v>1056</v>
      </c>
      <c r="E321" s="45" t="s">
        <v>106</v>
      </c>
      <c r="F321" s="45" t="s">
        <v>1058</v>
      </c>
      <c r="G321" s="45" t="s">
        <v>618</v>
      </c>
      <c r="H321" s="45">
        <v>60</v>
      </c>
      <c r="I321" s="45">
        <v>-58.094499999999996</v>
      </c>
      <c r="J321" s="29">
        <v>-3.643E-7</v>
      </c>
      <c r="K321" s="45" t="s">
        <v>1676</v>
      </c>
      <c r="L321" s="45" t="s">
        <v>65</v>
      </c>
      <c r="N321" s="45" t="s">
        <v>330</v>
      </c>
      <c r="O321" s="45">
        <v>462</v>
      </c>
      <c r="P321" s="45" t="s">
        <v>1056</v>
      </c>
      <c r="Q321" s="45" t="s">
        <v>612</v>
      </c>
      <c r="R321" s="45" t="s">
        <v>1058</v>
      </c>
      <c r="S321" s="45" t="s">
        <v>618</v>
      </c>
      <c r="T321" s="45">
        <v>10</v>
      </c>
      <c r="U321" s="45">
        <v>-58.0944</v>
      </c>
      <c r="V321" s="29">
        <v>-3.643E-7</v>
      </c>
      <c r="W321" s="45" t="s">
        <v>1676</v>
      </c>
      <c r="X321" s="45" t="s">
        <v>65</v>
      </c>
    </row>
    <row r="322" spans="2:24" x14ac:dyDescent="0.2">
      <c r="B322" s="45" t="s">
        <v>330</v>
      </c>
      <c r="C322" s="45">
        <v>465</v>
      </c>
      <c r="D322" s="45" t="s">
        <v>1059</v>
      </c>
      <c r="E322" s="45" t="s">
        <v>106</v>
      </c>
      <c r="F322" s="45" t="s">
        <v>1060</v>
      </c>
      <c r="G322" s="45" t="s">
        <v>616</v>
      </c>
      <c r="H322" s="45">
        <v>60</v>
      </c>
      <c r="I322" s="45">
        <v>-62.476700000000001</v>
      </c>
      <c r="J322" s="29">
        <v>-3.918E-7</v>
      </c>
      <c r="K322" s="45" t="s">
        <v>1676</v>
      </c>
      <c r="L322" s="45" t="s">
        <v>65</v>
      </c>
      <c r="N322" s="45" t="s">
        <v>330</v>
      </c>
      <c r="O322" s="45">
        <v>465</v>
      </c>
      <c r="P322" s="45" t="s">
        <v>1059</v>
      </c>
      <c r="Q322" s="45" t="s">
        <v>612</v>
      </c>
      <c r="R322" s="45" t="s">
        <v>1060</v>
      </c>
      <c r="S322" s="45" t="s">
        <v>616</v>
      </c>
      <c r="T322" s="45">
        <v>10</v>
      </c>
      <c r="U322" s="45">
        <v>-62.476900000000001</v>
      </c>
      <c r="V322" s="29">
        <v>-3.918E-7</v>
      </c>
      <c r="W322" s="45" t="s">
        <v>1676</v>
      </c>
      <c r="X322" s="45" t="s">
        <v>65</v>
      </c>
    </row>
    <row r="323" spans="2:24" x14ac:dyDescent="0.2">
      <c r="B323" s="45" t="s">
        <v>330</v>
      </c>
      <c r="C323" s="45">
        <v>465</v>
      </c>
      <c r="D323" s="45" t="s">
        <v>1059</v>
      </c>
      <c r="E323" s="45" t="s">
        <v>106</v>
      </c>
      <c r="F323" s="45" t="s">
        <v>1061</v>
      </c>
      <c r="G323" s="45" t="s">
        <v>618</v>
      </c>
      <c r="H323" s="45">
        <v>60</v>
      </c>
      <c r="I323" s="45">
        <v>-54.769500000000001</v>
      </c>
      <c r="J323" s="29">
        <v>-3.4350000000000003E-7</v>
      </c>
      <c r="K323" s="45" t="s">
        <v>1676</v>
      </c>
      <c r="L323" s="45" t="s">
        <v>65</v>
      </c>
      <c r="N323" s="45" t="s">
        <v>330</v>
      </c>
      <c r="O323" s="45">
        <v>465</v>
      </c>
      <c r="P323" s="45" t="s">
        <v>1059</v>
      </c>
      <c r="Q323" s="45" t="s">
        <v>612</v>
      </c>
      <c r="R323" s="45" t="s">
        <v>1061</v>
      </c>
      <c r="S323" s="45" t="s">
        <v>618</v>
      </c>
      <c r="T323" s="45">
        <v>10</v>
      </c>
      <c r="U323" s="45">
        <v>-54.769399999999997</v>
      </c>
      <c r="V323" s="29">
        <v>-3.4350000000000003E-7</v>
      </c>
      <c r="W323" s="45" t="s">
        <v>1676</v>
      </c>
      <c r="X323" s="45" t="s">
        <v>65</v>
      </c>
    </row>
    <row r="324" spans="2:24" x14ac:dyDescent="0.2">
      <c r="B324" s="45" t="s">
        <v>330</v>
      </c>
      <c r="C324" s="45">
        <v>468</v>
      </c>
      <c r="D324" s="45" t="s">
        <v>1062</v>
      </c>
      <c r="E324" s="45" t="s">
        <v>106</v>
      </c>
      <c r="F324" s="45" t="s">
        <v>1063</v>
      </c>
      <c r="G324" s="45" t="s">
        <v>616</v>
      </c>
      <c r="H324" s="45">
        <v>60</v>
      </c>
      <c r="I324" s="45">
        <v>-62.527500000000003</v>
      </c>
      <c r="J324" s="29">
        <v>-3.9210000000000002E-7</v>
      </c>
      <c r="K324" s="45" t="s">
        <v>1676</v>
      </c>
      <c r="L324" s="45" t="s">
        <v>65</v>
      </c>
      <c r="N324" s="45" t="s">
        <v>330</v>
      </c>
      <c r="O324" s="45">
        <v>468</v>
      </c>
      <c r="P324" s="45" t="s">
        <v>1062</v>
      </c>
      <c r="Q324" s="45" t="s">
        <v>612</v>
      </c>
      <c r="R324" s="45" t="s">
        <v>1063</v>
      </c>
      <c r="S324" s="45" t="s">
        <v>616</v>
      </c>
      <c r="T324" s="45">
        <v>10</v>
      </c>
      <c r="U324" s="45">
        <v>-62.527700000000003</v>
      </c>
      <c r="V324" s="29">
        <v>-3.9210000000000002E-7</v>
      </c>
      <c r="W324" s="45" t="s">
        <v>1676</v>
      </c>
      <c r="X324" s="45" t="s">
        <v>65</v>
      </c>
    </row>
    <row r="325" spans="2:24" x14ac:dyDescent="0.2">
      <c r="B325" s="45" t="s">
        <v>330</v>
      </c>
      <c r="C325" s="45">
        <v>468</v>
      </c>
      <c r="D325" s="45" t="s">
        <v>1062</v>
      </c>
      <c r="E325" s="45" t="s">
        <v>106</v>
      </c>
      <c r="F325" s="45" t="s">
        <v>1064</v>
      </c>
      <c r="G325" s="45" t="s">
        <v>618</v>
      </c>
      <c r="H325" s="45">
        <v>60</v>
      </c>
      <c r="I325" s="45">
        <v>-54.816899999999997</v>
      </c>
      <c r="J325" s="29">
        <v>-3.4379999999999999E-7</v>
      </c>
      <c r="K325" s="45" t="s">
        <v>1676</v>
      </c>
      <c r="L325" s="45" t="s">
        <v>65</v>
      </c>
      <c r="N325" s="45" t="s">
        <v>330</v>
      </c>
      <c r="O325" s="45">
        <v>468</v>
      </c>
      <c r="P325" s="45" t="s">
        <v>1062</v>
      </c>
      <c r="Q325" s="45" t="s">
        <v>612</v>
      </c>
      <c r="R325" s="45" t="s">
        <v>1064</v>
      </c>
      <c r="S325" s="45" t="s">
        <v>618</v>
      </c>
      <c r="T325" s="45">
        <v>10</v>
      </c>
      <c r="U325" s="45">
        <v>-54.816800000000001</v>
      </c>
      <c r="V325" s="29">
        <v>-3.4379999999999999E-7</v>
      </c>
      <c r="W325" s="45" t="s">
        <v>1676</v>
      </c>
      <c r="X325" s="45" t="s">
        <v>65</v>
      </c>
    </row>
    <row r="326" spans="2:24" x14ac:dyDescent="0.2">
      <c r="B326" s="45" t="s">
        <v>330</v>
      </c>
      <c r="C326" s="45">
        <v>471</v>
      </c>
      <c r="D326" s="45" t="s">
        <v>1065</v>
      </c>
      <c r="E326" s="45" t="s">
        <v>106</v>
      </c>
      <c r="F326" s="45" t="s">
        <v>1066</v>
      </c>
      <c r="G326" s="45" t="s">
        <v>616</v>
      </c>
      <c r="H326" s="45">
        <v>60</v>
      </c>
      <c r="I326" s="45">
        <v>-58.9848</v>
      </c>
      <c r="J326" s="29">
        <v>-3.699E-7</v>
      </c>
      <c r="K326" s="45" t="s">
        <v>1676</v>
      </c>
      <c r="L326" s="45" t="s">
        <v>65</v>
      </c>
      <c r="N326" s="45" t="s">
        <v>330</v>
      </c>
      <c r="O326" s="45">
        <v>471</v>
      </c>
      <c r="P326" s="45" t="s">
        <v>1065</v>
      </c>
      <c r="Q326" s="45" t="s">
        <v>612</v>
      </c>
      <c r="R326" s="45" t="s">
        <v>1066</v>
      </c>
      <c r="S326" s="45" t="s">
        <v>616</v>
      </c>
      <c r="T326" s="45">
        <v>10</v>
      </c>
      <c r="U326" s="45">
        <v>-58.984900000000003</v>
      </c>
      <c r="V326" s="29">
        <v>-3.699E-7</v>
      </c>
      <c r="W326" s="45" t="s">
        <v>1676</v>
      </c>
      <c r="X326" s="45" t="s">
        <v>65</v>
      </c>
    </row>
    <row r="327" spans="2:24" x14ac:dyDescent="0.2">
      <c r="B327" s="45" t="s">
        <v>330</v>
      </c>
      <c r="C327" s="45">
        <v>471</v>
      </c>
      <c r="D327" s="45" t="s">
        <v>1065</v>
      </c>
      <c r="E327" s="45" t="s">
        <v>106</v>
      </c>
      <c r="F327" s="45" t="s">
        <v>1067</v>
      </c>
      <c r="G327" s="45" t="s">
        <v>618</v>
      </c>
      <c r="H327" s="45">
        <v>60</v>
      </c>
      <c r="I327" s="45">
        <v>-58.470399999999998</v>
      </c>
      <c r="J327" s="29">
        <v>-3.6670000000000002E-7</v>
      </c>
      <c r="K327" s="45" t="s">
        <v>1676</v>
      </c>
      <c r="L327" s="45" t="s">
        <v>65</v>
      </c>
      <c r="N327" s="45" t="s">
        <v>330</v>
      </c>
      <c r="O327" s="45">
        <v>471</v>
      </c>
      <c r="P327" s="45" t="s">
        <v>1065</v>
      </c>
      <c r="Q327" s="45" t="s">
        <v>612</v>
      </c>
      <c r="R327" s="45" t="s">
        <v>1067</v>
      </c>
      <c r="S327" s="45" t="s">
        <v>618</v>
      </c>
      <c r="T327" s="45">
        <v>10</v>
      </c>
      <c r="U327" s="45">
        <v>-58.470300000000002</v>
      </c>
      <c r="V327" s="29">
        <v>-3.6670000000000002E-7</v>
      </c>
      <c r="W327" s="45" t="s">
        <v>1676</v>
      </c>
      <c r="X327" s="45" t="s">
        <v>65</v>
      </c>
    </row>
    <row r="328" spans="2:24" x14ac:dyDescent="0.2">
      <c r="B328" s="45" t="s">
        <v>330</v>
      </c>
      <c r="C328" s="45">
        <v>474</v>
      </c>
      <c r="D328" s="45" t="s">
        <v>1068</v>
      </c>
      <c r="E328" s="45" t="s">
        <v>106</v>
      </c>
      <c r="F328" s="45" t="s">
        <v>1069</v>
      </c>
      <c r="G328" s="45" t="s">
        <v>616</v>
      </c>
      <c r="H328" s="45">
        <v>60</v>
      </c>
      <c r="I328" s="45">
        <v>-51.142800000000001</v>
      </c>
      <c r="J328" s="29">
        <v>-3.918E-7</v>
      </c>
      <c r="K328" s="45" t="s">
        <v>1676</v>
      </c>
      <c r="L328" s="45" t="s">
        <v>65</v>
      </c>
      <c r="N328" s="45" t="s">
        <v>330</v>
      </c>
      <c r="O328" s="45">
        <v>474</v>
      </c>
      <c r="P328" s="45" t="s">
        <v>1068</v>
      </c>
      <c r="Q328" s="45" t="s">
        <v>612</v>
      </c>
      <c r="R328" s="45" t="s">
        <v>1069</v>
      </c>
      <c r="S328" s="45" t="s">
        <v>616</v>
      </c>
      <c r="T328" s="45">
        <v>10</v>
      </c>
      <c r="U328" s="45">
        <v>-51.142499999999998</v>
      </c>
      <c r="V328" s="29">
        <v>-3.9169999999999999E-7</v>
      </c>
      <c r="W328" s="45" t="s">
        <v>1676</v>
      </c>
      <c r="X328" s="45" t="s">
        <v>65</v>
      </c>
    </row>
    <row r="329" spans="2:24" x14ac:dyDescent="0.2">
      <c r="B329" s="45" t="s">
        <v>330</v>
      </c>
      <c r="C329" s="45">
        <v>474</v>
      </c>
      <c r="D329" s="45" t="s">
        <v>1068</v>
      </c>
      <c r="E329" s="45" t="s">
        <v>106</v>
      </c>
      <c r="F329" s="45" t="s">
        <v>1070</v>
      </c>
      <c r="G329" s="45" t="s">
        <v>618</v>
      </c>
      <c r="H329" s="45">
        <v>60</v>
      </c>
      <c r="I329" s="45">
        <v>-46.447899999999997</v>
      </c>
      <c r="J329" s="29">
        <v>-3.558E-7</v>
      </c>
      <c r="K329" s="45" t="s">
        <v>1676</v>
      </c>
      <c r="L329" s="45" t="s">
        <v>65</v>
      </c>
      <c r="N329" s="45" t="s">
        <v>330</v>
      </c>
      <c r="O329" s="45">
        <v>474</v>
      </c>
      <c r="P329" s="45" t="s">
        <v>1068</v>
      </c>
      <c r="Q329" s="45" t="s">
        <v>612</v>
      </c>
      <c r="R329" s="45" t="s">
        <v>1070</v>
      </c>
      <c r="S329" s="45" t="s">
        <v>618</v>
      </c>
      <c r="T329" s="45">
        <v>10</v>
      </c>
      <c r="U329" s="45">
        <v>-46.447400000000002</v>
      </c>
      <c r="V329" s="29">
        <v>-3.558E-7</v>
      </c>
      <c r="W329" s="45" t="s">
        <v>1676</v>
      </c>
      <c r="X329" s="45" t="s">
        <v>65</v>
      </c>
    </row>
    <row r="330" spans="2:24" x14ac:dyDescent="0.2">
      <c r="B330" s="45" t="s">
        <v>330</v>
      </c>
      <c r="C330" s="45">
        <v>482</v>
      </c>
      <c r="D330" s="45" t="s">
        <v>1071</v>
      </c>
      <c r="E330" s="45" t="s">
        <v>106</v>
      </c>
      <c r="F330" s="45" t="s">
        <v>1072</v>
      </c>
      <c r="G330" s="45" t="s">
        <v>616</v>
      </c>
      <c r="H330" s="45">
        <v>60</v>
      </c>
      <c r="I330" s="45">
        <v>15.173299999999999</v>
      </c>
      <c r="J330" s="29">
        <v>9.5119999999999994E-8</v>
      </c>
      <c r="K330" s="45" t="s">
        <v>1676</v>
      </c>
      <c r="L330" s="45" t="s">
        <v>65</v>
      </c>
      <c r="N330" s="45" t="s">
        <v>330</v>
      </c>
      <c r="O330" s="45">
        <v>482</v>
      </c>
      <c r="P330" s="45" t="s">
        <v>1071</v>
      </c>
      <c r="Q330" s="45" t="s">
        <v>612</v>
      </c>
      <c r="R330" s="45" t="s">
        <v>1072</v>
      </c>
      <c r="S330" s="45" t="s">
        <v>616</v>
      </c>
      <c r="T330" s="45">
        <v>10</v>
      </c>
      <c r="U330" s="45">
        <v>15.168699999999999</v>
      </c>
      <c r="V330" s="29">
        <v>9.509E-8</v>
      </c>
      <c r="W330" s="45" t="s">
        <v>1676</v>
      </c>
      <c r="X330" s="45" t="s">
        <v>65</v>
      </c>
    </row>
    <row r="331" spans="2:24" x14ac:dyDescent="0.2">
      <c r="B331" s="45" t="s">
        <v>330</v>
      </c>
      <c r="C331" s="45">
        <v>482</v>
      </c>
      <c r="D331" s="45" t="s">
        <v>1071</v>
      </c>
      <c r="E331" s="45" t="s">
        <v>106</v>
      </c>
      <c r="F331" s="45" t="s">
        <v>1073</v>
      </c>
      <c r="G331" s="45" t="s">
        <v>618</v>
      </c>
      <c r="H331" s="45">
        <v>60</v>
      </c>
      <c r="I331" s="45">
        <v>-54.752299999999998</v>
      </c>
      <c r="J331" s="29">
        <v>-3.432E-7</v>
      </c>
      <c r="K331" s="45" t="s">
        <v>1676</v>
      </c>
      <c r="L331" s="45" t="s">
        <v>65</v>
      </c>
      <c r="N331" s="45" t="s">
        <v>330</v>
      </c>
      <c r="O331" s="45">
        <v>482</v>
      </c>
      <c r="P331" s="45" t="s">
        <v>1071</v>
      </c>
      <c r="Q331" s="45" t="s">
        <v>612</v>
      </c>
      <c r="R331" s="45" t="s">
        <v>1073</v>
      </c>
      <c r="S331" s="45" t="s">
        <v>618</v>
      </c>
      <c r="T331" s="45">
        <v>10</v>
      </c>
      <c r="U331" s="45">
        <v>-54.747799999999998</v>
      </c>
      <c r="V331" s="29">
        <v>-3.432E-7</v>
      </c>
      <c r="W331" s="45" t="s">
        <v>1676</v>
      </c>
      <c r="X331" s="45" t="s">
        <v>65</v>
      </c>
    </row>
    <row r="332" spans="2:24" x14ac:dyDescent="0.2">
      <c r="B332" s="45" t="s">
        <v>330</v>
      </c>
      <c r="C332" s="45">
        <v>483</v>
      </c>
      <c r="D332" s="45" t="s">
        <v>1074</v>
      </c>
      <c r="E332" s="45" t="s">
        <v>106</v>
      </c>
      <c r="F332" s="45" t="s">
        <v>1075</v>
      </c>
      <c r="G332" s="45" t="s">
        <v>616</v>
      </c>
      <c r="H332" s="45">
        <v>60</v>
      </c>
      <c r="I332" s="45">
        <v>19.797799999999999</v>
      </c>
      <c r="J332" s="29">
        <v>1.2410000000000001E-7</v>
      </c>
      <c r="K332" s="45" t="s">
        <v>1676</v>
      </c>
      <c r="L332" s="45" t="s">
        <v>65</v>
      </c>
      <c r="N332" s="45" t="s">
        <v>330</v>
      </c>
      <c r="O332" s="45">
        <v>483</v>
      </c>
      <c r="P332" s="45" t="s">
        <v>1074</v>
      </c>
      <c r="Q332" s="45" t="s">
        <v>612</v>
      </c>
      <c r="R332" s="45" t="s">
        <v>1075</v>
      </c>
      <c r="S332" s="45" t="s">
        <v>616</v>
      </c>
      <c r="T332" s="45">
        <v>10</v>
      </c>
      <c r="U332" s="45">
        <v>19.793199999999999</v>
      </c>
      <c r="V332" s="29">
        <v>1.2410000000000001E-7</v>
      </c>
      <c r="W332" s="45" t="s">
        <v>1676</v>
      </c>
      <c r="X332" s="45" t="s">
        <v>65</v>
      </c>
    </row>
    <row r="333" spans="2:24" x14ac:dyDescent="0.2">
      <c r="B333" s="45" t="s">
        <v>330</v>
      </c>
      <c r="C333" s="45">
        <v>483</v>
      </c>
      <c r="D333" s="45" t="s">
        <v>1074</v>
      </c>
      <c r="E333" s="45" t="s">
        <v>106</v>
      </c>
      <c r="F333" s="45" t="s">
        <v>1076</v>
      </c>
      <c r="G333" s="45" t="s">
        <v>618</v>
      </c>
      <c r="H333" s="45">
        <v>60</v>
      </c>
      <c r="I333" s="45">
        <v>-61.176000000000002</v>
      </c>
      <c r="J333" s="29">
        <v>-3.8350000000000001E-7</v>
      </c>
      <c r="K333" s="45" t="s">
        <v>1676</v>
      </c>
      <c r="L333" s="45" t="s">
        <v>65</v>
      </c>
      <c r="N333" s="45" t="s">
        <v>330</v>
      </c>
      <c r="O333" s="45">
        <v>483</v>
      </c>
      <c r="P333" s="45" t="s">
        <v>1074</v>
      </c>
      <c r="Q333" s="45" t="s">
        <v>612</v>
      </c>
      <c r="R333" s="45" t="s">
        <v>1076</v>
      </c>
      <c r="S333" s="45" t="s">
        <v>618</v>
      </c>
      <c r="T333" s="45">
        <v>10</v>
      </c>
      <c r="U333" s="45">
        <v>-61.171300000000002</v>
      </c>
      <c r="V333" s="29">
        <v>-3.8350000000000001E-7</v>
      </c>
      <c r="W333" s="45" t="s">
        <v>1676</v>
      </c>
      <c r="X333" s="45" t="s">
        <v>65</v>
      </c>
    </row>
    <row r="334" spans="2:24" x14ac:dyDescent="0.2">
      <c r="B334" s="45" t="s">
        <v>330</v>
      </c>
      <c r="C334" s="45">
        <v>484</v>
      </c>
      <c r="D334" s="45" t="s">
        <v>1074</v>
      </c>
      <c r="E334" s="45" t="s">
        <v>106</v>
      </c>
      <c r="F334" s="45" t="s">
        <v>1077</v>
      </c>
      <c r="G334" s="45" t="s">
        <v>616</v>
      </c>
      <c r="H334" s="45">
        <v>60</v>
      </c>
      <c r="I334" s="45">
        <v>17.982299999999999</v>
      </c>
      <c r="J334" s="29">
        <v>1.1440000000000001E-7</v>
      </c>
      <c r="K334" s="45" t="s">
        <v>1676</v>
      </c>
      <c r="L334" s="45" t="s">
        <v>65</v>
      </c>
      <c r="N334" s="45" t="s">
        <v>330</v>
      </c>
      <c r="O334" s="45">
        <v>484</v>
      </c>
      <c r="P334" s="45" t="s">
        <v>1074</v>
      </c>
      <c r="Q334" s="45" t="s">
        <v>612</v>
      </c>
      <c r="R334" s="45" t="s">
        <v>1077</v>
      </c>
      <c r="S334" s="45" t="s">
        <v>616</v>
      </c>
      <c r="T334" s="45">
        <v>10</v>
      </c>
      <c r="U334" s="45">
        <v>17.977599999999999</v>
      </c>
      <c r="V334" s="29">
        <v>1.1440000000000001E-7</v>
      </c>
      <c r="W334" s="45" t="s">
        <v>1676</v>
      </c>
      <c r="X334" s="45" t="s">
        <v>65</v>
      </c>
    </row>
    <row r="335" spans="2:24" x14ac:dyDescent="0.2">
      <c r="B335" s="45" t="s">
        <v>330</v>
      </c>
      <c r="C335" s="45">
        <v>484</v>
      </c>
      <c r="D335" s="45" t="s">
        <v>1074</v>
      </c>
      <c r="E335" s="45" t="s">
        <v>106</v>
      </c>
      <c r="F335" s="45" t="s">
        <v>1078</v>
      </c>
      <c r="G335" s="45" t="s">
        <v>618</v>
      </c>
      <c r="H335" s="45">
        <v>60</v>
      </c>
      <c r="I335" s="45">
        <v>-61.657200000000003</v>
      </c>
      <c r="J335" s="29">
        <v>-3.9229999999999999E-7</v>
      </c>
      <c r="K335" s="45" t="s">
        <v>1676</v>
      </c>
      <c r="L335" s="45" t="s">
        <v>65</v>
      </c>
      <c r="N335" s="45" t="s">
        <v>330</v>
      </c>
      <c r="O335" s="45">
        <v>484</v>
      </c>
      <c r="P335" s="45" t="s">
        <v>1074</v>
      </c>
      <c r="Q335" s="45" t="s">
        <v>612</v>
      </c>
      <c r="R335" s="45" t="s">
        <v>1078</v>
      </c>
      <c r="S335" s="45" t="s">
        <v>618</v>
      </c>
      <c r="T335" s="45">
        <v>10</v>
      </c>
      <c r="U335" s="45">
        <v>-61.652500000000003</v>
      </c>
      <c r="V335" s="29">
        <v>-3.9229999999999999E-7</v>
      </c>
      <c r="W335" s="45" t="s">
        <v>1676</v>
      </c>
      <c r="X335" s="45" t="s">
        <v>65</v>
      </c>
    </row>
    <row r="336" spans="2:24" x14ac:dyDescent="0.2">
      <c r="B336" s="45" t="s">
        <v>330</v>
      </c>
      <c r="C336" s="45">
        <v>485</v>
      </c>
      <c r="D336" s="45" t="s">
        <v>1074</v>
      </c>
      <c r="E336" s="45" t="s">
        <v>106</v>
      </c>
      <c r="F336" s="45" t="s">
        <v>1079</v>
      </c>
      <c r="G336" s="45" t="s">
        <v>616</v>
      </c>
      <c r="H336" s="45">
        <v>60</v>
      </c>
      <c r="I336" s="45">
        <v>18.619499999999999</v>
      </c>
      <c r="J336" s="29">
        <v>1.1670000000000001E-7</v>
      </c>
      <c r="K336" s="45" t="s">
        <v>1676</v>
      </c>
      <c r="L336" s="45" t="s">
        <v>65</v>
      </c>
      <c r="N336" s="45" t="s">
        <v>330</v>
      </c>
      <c r="O336" s="45">
        <v>485</v>
      </c>
      <c r="P336" s="45" t="s">
        <v>1074</v>
      </c>
      <c r="Q336" s="45" t="s">
        <v>612</v>
      </c>
      <c r="R336" s="45" t="s">
        <v>1079</v>
      </c>
      <c r="S336" s="45" t="s">
        <v>616</v>
      </c>
      <c r="T336" s="45">
        <v>10</v>
      </c>
      <c r="U336" s="45">
        <v>18.614799999999999</v>
      </c>
      <c r="V336" s="29">
        <v>1.1670000000000001E-7</v>
      </c>
      <c r="W336" s="45" t="s">
        <v>1676</v>
      </c>
      <c r="X336" s="45" t="s">
        <v>65</v>
      </c>
    </row>
    <row r="337" spans="2:24" x14ac:dyDescent="0.2">
      <c r="B337" s="45" t="s">
        <v>330</v>
      </c>
      <c r="C337" s="45">
        <v>485</v>
      </c>
      <c r="D337" s="45" t="s">
        <v>1074</v>
      </c>
      <c r="E337" s="45" t="s">
        <v>106</v>
      </c>
      <c r="F337" s="45" t="s">
        <v>1080</v>
      </c>
      <c r="G337" s="45" t="s">
        <v>618</v>
      </c>
      <c r="H337" s="45">
        <v>60</v>
      </c>
      <c r="I337" s="45">
        <v>-57.972999999999999</v>
      </c>
      <c r="J337" s="29">
        <v>-3.6339999999999999E-7</v>
      </c>
      <c r="K337" s="45" t="s">
        <v>1676</v>
      </c>
      <c r="L337" s="45" t="s">
        <v>65</v>
      </c>
      <c r="N337" s="45" t="s">
        <v>330</v>
      </c>
      <c r="O337" s="45">
        <v>485</v>
      </c>
      <c r="P337" s="45" t="s">
        <v>1074</v>
      </c>
      <c r="Q337" s="45" t="s">
        <v>612</v>
      </c>
      <c r="R337" s="45" t="s">
        <v>1080</v>
      </c>
      <c r="S337" s="45" t="s">
        <v>618</v>
      </c>
      <c r="T337" s="45">
        <v>10</v>
      </c>
      <c r="U337" s="45">
        <v>-57.968400000000003</v>
      </c>
      <c r="V337" s="29">
        <v>-3.6339999999999999E-7</v>
      </c>
      <c r="W337" s="45" t="s">
        <v>1676</v>
      </c>
      <c r="X337" s="45" t="s">
        <v>65</v>
      </c>
    </row>
    <row r="338" spans="2:24" x14ac:dyDescent="0.2">
      <c r="B338" s="45" t="s">
        <v>330</v>
      </c>
      <c r="C338" s="45">
        <v>486</v>
      </c>
      <c r="D338" s="45" t="s">
        <v>1081</v>
      </c>
      <c r="E338" s="45" t="s">
        <v>106</v>
      </c>
      <c r="F338" s="45" t="s">
        <v>1082</v>
      </c>
      <c r="G338" s="45" t="s">
        <v>616</v>
      </c>
      <c r="H338" s="45">
        <v>60</v>
      </c>
      <c r="I338" s="45">
        <v>21.648299999999999</v>
      </c>
      <c r="J338" s="29">
        <v>1.357E-7</v>
      </c>
      <c r="K338" s="45" t="s">
        <v>1676</v>
      </c>
      <c r="L338" s="45" t="s">
        <v>65</v>
      </c>
      <c r="N338" s="45" t="s">
        <v>330</v>
      </c>
      <c r="O338" s="45">
        <v>486</v>
      </c>
      <c r="P338" s="45" t="s">
        <v>1081</v>
      </c>
      <c r="Q338" s="45" t="s">
        <v>612</v>
      </c>
      <c r="R338" s="45" t="s">
        <v>1082</v>
      </c>
      <c r="S338" s="45" t="s">
        <v>616</v>
      </c>
      <c r="T338" s="45">
        <v>10</v>
      </c>
      <c r="U338" s="45">
        <v>21.643799999999999</v>
      </c>
      <c r="V338" s="29">
        <v>1.357E-7</v>
      </c>
      <c r="W338" s="45" t="s">
        <v>1676</v>
      </c>
      <c r="X338" s="45" t="s">
        <v>65</v>
      </c>
    </row>
    <row r="339" spans="2:24" x14ac:dyDescent="0.2">
      <c r="B339" s="45" t="s">
        <v>330</v>
      </c>
      <c r="C339" s="45">
        <v>486</v>
      </c>
      <c r="D339" s="45" t="s">
        <v>1081</v>
      </c>
      <c r="E339" s="45" t="s">
        <v>106</v>
      </c>
      <c r="F339" s="45" t="s">
        <v>1083</v>
      </c>
      <c r="G339" s="45" t="s">
        <v>618</v>
      </c>
      <c r="H339" s="45">
        <v>60</v>
      </c>
      <c r="I339" s="45">
        <v>-63.3048</v>
      </c>
      <c r="J339" s="29">
        <v>-3.9690000000000001E-7</v>
      </c>
      <c r="K339" s="45" t="s">
        <v>1676</v>
      </c>
      <c r="L339" s="45" t="s">
        <v>65</v>
      </c>
      <c r="N339" s="45" t="s">
        <v>330</v>
      </c>
      <c r="O339" s="45">
        <v>486</v>
      </c>
      <c r="P339" s="45" t="s">
        <v>1081</v>
      </c>
      <c r="Q339" s="45" t="s">
        <v>612</v>
      </c>
      <c r="R339" s="45" t="s">
        <v>1083</v>
      </c>
      <c r="S339" s="45" t="s">
        <v>618</v>
      </c>
      <c r="T339" s="45">
        <v>10</v>
      </c>
      <c r="U339" s="45">
        <v>-63.300199999999997</v>
      </c>
      <c r="V339" s="29">
        <v>-3.9680000000000001E-7</v>
      </c>
      <c r="W339" s="45" t="s">
        <v>1676</v>
      </c>
      <c r="X339" s="45" t="s">
        <v>65</v>
      </c>
    </row>
    <row r="340" spans="2:24" x14ac:dyDescent="0.2">
      <c r="B340" s="45" t="s">
        <v>330</v>
      </c>
      <c r="C340" s="45">
        <v>460</v>
      </c>
      <c r="D340" s="45" t="s">
        <v>1084</v>
      </c>
      <c r="E340" s="45" t="s">
        <v>106</v>
      </c>
      <c r="F340" s="45" t="s">
        <v>1085</v>
      </c>
      <c r="G340" s="45" t="s">
        <v>616</v>
      </c>
      <c r="H340" s="45">
        <v>60</v>
      </c>
      <c r="I340" s="45">
        <v>-41.173000000000002</v>
      </c>
      <c r="J340" s="29">
        <v>-3.1240000000000002E-7</v>
      </c>
      <c r="K340" s="45" t="s">
        <v>1676</v>
      </c>
      <c r="L340" s="45" t="s">
        <v>65</v>
      </c>
      <c r="N340" s="45" t="s">
        <v>330</v>
      </c>
      <c r="O340" s="45">
        <v>460</v>
      </c>
      <c r="P340" s="45" t="s">
        <v>1084</v>
      </c>
      <c r="Q340" s="45" t="s">
        <v>612</v>
      </c>
      <c r="R340" s="45" t="s">
        <v>1085</v>
      </c>
      <c r="S340" s="45" t="s">
        <v>616</v>
      </c>
      <c r="T340" s="45">
        <v>10</v>
      </c>
      <c r="U340" s="45">
        <v>-41.173499999999997</v>
      </c>
      <c r="V340" s="29">
        <v>-3.1240000000000002E-7</v>
      </c>
      <c r="W340" s="45" t="s">
        <v>1676</v>
      </c>
      <c r="X340" s="45" t="s">
        <v>65</v>
      </c>
    </row>
    <row r="341" spans="2:24" x14ac:dyDescent="0.2">
      <c r="B341" s="45" t="s">
        <v>330</v>
      </c>
      <c r="C341" s="45">
        <v>460</v>
      </c>
      <c r="D341" s="45" t="s">
        <v>1084</v>
      </c>
      <c r="E341" s="45" t="s">
        <v>106</v>
      </c>
      <c r="F341" s="45" t="s">
        <v>1086</v>
      </c>
      <c r="G341" s="45" t="s">
        <v>618</v>
      </c>
      <c r="H341" s="45">
        <v>60</v>
      </c>
      <c r="I341" s="45">
        <v>-41.156599999999997</v>
      </c>
      <c r="J341" s="29">
        <v>-3.1230000000000001E-7</v>
      </c>
      <c r="K341" s="45" t="s">
        <v>1676</v>
      </c>
      <c r="L341" s="45" t="s">
        <v>65</v>
      </c>
      <c r="N341" s="45" t="s">
        <v>330</v>
      </c>
      <c r="O341" s="45">
        <v>460</v>
      </c>
      <c r="P341" s="45" t="s">
        <v>1084</v>
      </c>
      <c r="Q341" s="45" t="s">
        <v>612</v>
      </c>
      <c r="R341" s="45" t="s">
        <v>1086</v>
      </c>
      <c r="S341" s="45" t="s">
        <v>618</v>
      </c>
      <c r="T341" s="45">
        <v>10</v>
      </c>
      <c r="U341" s="45">
        <v>-41.156799999999997</v>
      </c>
      <c r="V341" s="29">
        <v>-3.1230000000000001E-7</v>
      </c>
      <c r="W341" s="45" t="s">
        <v>1676</v>
      </c>
      <c r="X341" s="45" t="s">
        <v>65</v>
      </c>
    </row>
    <row r="342" spans="2:24" x14ac:dyDescent="0.2">
      <c r="B342" s="45" t="s">
        <v>330</v>
      </c>
      <c r="C342" s="45">
        <v>463</v>
      </c>
      <c r="D342" s="45" t="s">
        <v>1087</v>
      </c>
      <c r="E342" s="45" t="s">
        <v>106</v>
      </c>
      <c r="F342" s="45" t="s">
        <v>1088</v>
      </c>
      <c r="G342" s="45" t="s">
        <v>616</v>
      </c>
      <c r="H342" s="45">
        <v>60</v>
      </c>
      <c r="I342" s="45">
        <v>-60.242600000000003</v>
      </c>
      <c r="J342" s="29">
        <v>-3.8130000000000001E-7</v>
      </c>
      <c r="K342" s="45" t="s">
        <v>1676</v>
      </c>
      <c r="L342" s="45" t="s">
        <v>65</v>
      </c>
      <c r="N342" s="45" t="s">
        <v>330</v>
      </c>
      <c r="O342" s="45">
        <v>463</v>
      </c>
      <c r="P342" s="45" t="s">
        <v>1087</v>
      </c>
      <c r="Q342" s="45" t="s">
        <v>612</v>
      </c>
      <c r="R342" s="45" t="s">
        <v>1088</v>
      </c>
      <c r="S342" s="45" t="s">
        <v>616</v>
      </c>
      <c r="T342" s="45">
        <v>10</v>
      </c>
      <c r="U342" s="45">
        <v>-60.242800000000003</v>
      </c>
      <c r="V342" s="29">
        <v>-3.8130000000000001E-7</v>
      </c>
      <c r="W342" s="45" t="s">
        <v>1676</v>
      </c>
      <c r="X342" s="45" t="s">
        <v>65</v>
      </c>
    </row>
    <row r="343" spans="2:24" x14ac:dyDescent="0.2">
      <c r="B343" s="45" t="s">
        <v>330</v>
      </c>
      <c r="C343" s="45">
        <v>463</v>
      </c>
      <c r="D343" s="45" t="s">
        <v>1087</v>
      </c>
      <c r="E343" s="45" t="s">
        <v>106</v>
      </c>
      <c r="F343" s="45" t="s">
        <v>1089</v>
      </c>
      <c r="G343" s="45" t="s">
        <v>618</v>
      </c>
      <c r="H343" s="45">
        <v>60</v>
      </c>
      <c r="I343" s="45">
        <v>-60.2301</v>
      </c>
      <c r="J343" s="29">
        <v>-3.812E-7</v>
      </c>
      <c r="K343" s="45" t="s">
        <v>1676</v>
      </c>
      <c r="L343" s="45" t="s">
        <v>65</v>
      </c>
      <c r="N343" s="45" t="s">
        <v>330</v>
      </c>
      <c r="O343" s="45">
        <v>463</v>
      </c>
      <c r="P343" s="45" t="s">
        <v>1087</v>
      </c>
      <c r="Q343" s="45" t="s">
        <v>612</v>
      </c>
      <c r="R343" s="45" t="s">
        <v>1089</v>
      </c>
      <c r="S343" s="45" t="s">
        <v>618</v>
      </c>
      <c r="T343" s="45">
        <v>10</v>
      </c>
      <c r="U343" s="45">
        <v>-60.23</v>
      </c>
      <c r="V343" s="29">
        <v>-3.812E-7</v>
      </c>
      <c r="W343" s="45" t="s">
        <v>1676</v>
      </c>
      <c r="X343" s="45" t="s">
        <v>65</v>
      </c>
    </row>
    <row r="344" spans="2:24" x14ac:dyDescent="0.2">
      <c r="B344" s="45" t="s">
        <v>330</v>
      </c>
      <c r="C344" s="45">
        <v>466</v>
      </c>
      <c r="D344" s="45" t="s">
        <v>1090</v>
      </c>
      <c r="E344" s="45" t="s">
        <v>106</v>
      </c>
      <c r="F344" s="45" t="s">
        <v>1091</v>
      </c>
      <c r="G344" s="45" t="s">
        <v>616</v>
      </c>
      <c r="H344" s="45">
        <v>60</v>
      </c>
      <c r="I344" s="45">
        <v>-58.1218</v>
      </c>
      <c r="J344" s="29">
        <v>-3.6110000000000002E-7</v>
      </c>
      <c r="K344" s="45" t="s">
        <v>1676</v>
      </c>
      <c r="L344" s="45" t="s">
        <v>65</v>
      </c>
      <c r="N344" s="45" t="s">
        <v>330</v>
      </c>
      <c r="O344" s="45">
        <v>466</v>
      </c>
      <c r="P344" s="45" t="s">
        <v>1090</v>
      </c>
      <c r="Q344" s="45" t="s">
        <v>612</v>
      </c>
      <c r="R344" s="45" t="s">
        <v>1091</v>
      </c>
      <c r="S344" s="45" t="s">
        <v>616</v>
      </c>
      <c r="T344" s="45">
        <v>10</v>
      </c>
      <c r="U344" s="45">
        <v>-58.122</v>
      </c>
      <c r="V344" s="29">
        <v>-3.6110000000000002E-7</v>
      </c>
      <c r="W344" s="45" t="s">
        <v>1676</v>
      </c>
      <c r="X344" s="45" t="s">
        <v>65</v>
      </c>
    </row>
    <row r="345" spans="2:24" x14ac:dyDescent="0.2">
      <c r="B345" s="45" t="s">
        <v>330</v>
      </c>
      <c r="C345" s="45">
        <v>466</v>
      </c>
      <c r="D345" s="45" t="s">
        <v>1090</v>
      </c>
      <c r="E345" s="45" t="s">
        <v>106</v>
      </c>
      <c r="F345" s="45" t="s">
        <v>1092</v>
      </c>
      <c r="G345" s="45" t="s">
        <v>618</v>
      </c>
      <c r="H345" s="45">
        <v>60</v>
      </c>
      <c r="I345" s="45">
        <v>-58.116900000000001</v>
      </c>
      <c r="J345" s="29">
        <v>-3.6100000000000002E-7</v>
      </c>
      <c r="K345" s="45" t="s">
        <v>1676</v>
      </c>
      <c r="L345" s="45" t="s">
        <v>65</v>
      </c>
      <c r="N345" s="45" t="s">
        <v>330</v>
      </c>
      <c r="O345" s="45">
        <v>466</v>
      </c>
      <c r="P345" s="45" t="s">
        <v>1090</v>
      </c>
      <c r="Q345" s="45" t="s">
        <v>612</v>
      </c>
      <c r="R345" s="45" t="s">
        <v>1092</v>
      </c>
      <c r="S345" s="45" t="s">
        <v>618</v>
      </c>
      <c r="T345" s="45">
        <v>10</v>
      </c>
      <c r="U345" s="45">
        <v>-58.116700000000002</v>
      </c>
      <c r="V345" s="29">
        <v>-3.6100000000000002E-7</v>
      </c>
      <c r="W345" s="45" t="s">
        <v>1676</v>
      </c>
      <c r="X345" s="45" t="s">
        <v>65</v>
      </c>
    </row>
    <row r="346" spans="2:24" x14ac:dyDescent="0.2">
      <c r="B346" s="45" t="s">
        <v>330</v>
      </c>
      <c r="C346" s="45">
        <v>469</v>
      </c>
      <c r="D346" s="45" t="s">
        <v>1093</v>
      </c>
      <c r="E346" s="45" t="s">
        <v>106</v>
      </c>
      <c r="F346" s="45" t="s">
        <v>1094</v>
      </c>
      <c r="G346" s="45" t="s">
        <v>616</v>
      </c>
      <c r="H346" s="45">
        <v>60</v>
      </c>
      <c r="I346" s="45">
        <v>-58.1355</v>
      </c>
      <c r="J346" s="29">
        <v>-3.6119999999999998E-7</v>
      </c>
      <c r="K346" s="45" t="s">
        <v>1676</v>
      </c>
      <c r="L346" s="45" t="s">
        <v>65</v>
      </c>
      <c r="N346" s="45" t="s">
        <v>330</v>
      </c>
      <c r="O346" s="45">
        <v>469</v>
      </c>
      <c r="P346" s="45" t="s">
        <v>1093</v>
      </c>
      <c r="Q346" s="45" t="s">
        <v>612</v>
      </c>
      <c r="R346" s="45" t="s">
        <v>1094</v>
      </c>
      <c r="S346" s="45" t="s">
        <v>616</v>
      </c>
      <c r="T346" s="45">
        <v>10</v>
      </c>
      <c r="U346" s="45">
        <v>-58.135599999999997</v>
      </c>
      <c r="V346" s="29">
        <v>-3.6119999999999998E-7</v>
      </c>
      <c r="W346" s="45" t="s">
        <v>1676</v>
      </c>
      <c r="X346" s="45" t="s">
        <v>65</v>
      </c>
    </row>
    <row r="347" spans="2:24" x14ac:dyDescent="0.2">
      <c r="B347" s="45" t="s">
        <v>330</v>
      </c>
      <c r="C347" s="45">
        <v>469</v>
      </c>
      <c r="D347" s="45" t="s">
        <v>1093</v>
      </c>
      <c r="E347" s="45" t="s">
        <v>106</v>
      </c>
      <c r="F347" s="45" t="s">
        <v>1095</v>
      </c>
      <c r="G347" s="45" t="s">
        <v>618</v>
      </c>
      <c r="H347" s="45">
        <v>60</v>
      </c>
      <c r="I347" s="45">
        <v>-58.138199999999998</v>
      </c>
      <c r="J347" s="29">
        <v>-3.6119999999999998E-7</v>
      </c>
      <c r="K347" s="45" t="s">
        <v>1676</v>
      </c>
      <c r="L347" s="45" t="s">
        <v>65</v>
      </c>
      <c r="N347" s="45" t="s">
        <v>330</v>
      </c>
      <c r="O347" s="45">
        <v>469</v>
      </c>
      <c r="P347" s="45" t="s">
        <v>1093</v>
      </c>
      <c r="Q347" s="45" t="s">
        <v>612</v>
      </c>
      <c r="R347" s="45" t="s">
        <v>1095</v>
      </c>
      <c r="S347" s="45" t="s">
        <v>618</v>
      </c>
      <c r="T347" s="45">
        <v>10</v>
      </c>
      <c r="U347" s="45">
        <v>-58.138100000000001</v>
      </c>
      <c r="V347" s="29">
        <v>-3.6119999999999998E-7</v>
      </c>
      <c r="W347" s="45" t="s">
        <v>1676</v>
      </c>
      <c r="X347" s="45" t="s">
        <v>65</v>
      </c>
    </row>
    <row r="348" spans="2:24" x14ac:dyDescent="0.2">
      <c r="B348" s="45" t="s">
        <v>330</v>
      </c>
      <c r="C348" s="45">
        <v>472</v>
      </c>
      <c r="D348" s="45" t="s">
        <v>1096</v>
      </c>
      <c r="E348" s="45" t="s">
        <v>106</v>
      </c>
      <c r="F348" s="45" t="s">
        <v>1097</v>
      </c>
      <c r="G348" s="45" t="s">
        <v>616</v>
      </c>
      <c r="H348" s="45">
        <v>60</v>
      </c>
      <c r="I348" s="45">
        <v>-60.590200000000003</v>
      </c>
      <c r="J348" s="29">
        <v>-3.8350000000000001E-7</v>
      </c>
      <c r="K348" s="45" t="s">
        <v>1676</v>
      </c>
      <c r="L348" s="45" t="s">
        <v>65</v>
      </c>
      <c r="N348" s="45" t="s">
        <v>330</v>
      </c>
      <c r="O348" s="45">
        <v>472</v>
      </c>
      <c r="P348" s="45" t="s">
        <v>1096</v>
      </c>
      <c r="Q348" s="45" t="s">
        <v>612</v>
      </c>
      <c r="R348" s="45" t="s">
        <v>1097</v>
      </c>
      <c r="S348" s="45" t="s">
        <v>616</v>
      </c>
      <c r="T348" s="45">
        <v>10</v>
      </c>
      <c r="U348" s="45">
        <v>-60.590299999999999</v>
      </c>
      <c r="V348" s="29">
        <v>-3.8350000000000001E-7</v>
      </c>
      <c r="W348" s="45" t="s">
        <v>1676</v>
      </c>
      <c r="X348" s="45" t="s">
        <v>65</v>
      </c>
    </row>
    <row r="349" spans="2:24" x14ac:dyDescent="0.2">
      <c r="B349" s="45" t="s">
        <v>330</v>
      </c>
      <c r="C349" s="45">
        <v>472</v>
      </c>
      <c r="D349" s="45" t="s">
        <v>1096</v>
      </c>
      <c r="E349" s="45" t="s">
        <v>106</v>
      </c>
      <c r="F349" s="45" t="s">
        <v>1098</v>
      </c>
      <c r="G349" s="45" t="s">
        <v>618</v>
      </c>
      <c r="H349" s="45">
        <v>60</v>
      </c>
      <c r="I349" s="45">
        <v>-60.616700000000002</v>
      </c>
      <c r="J349" s="29">
        <v>-3.8369999999999997E-7</v>
      </c>
      <c r="K349" s="45" t="s">
        <v>1676</v>
      </c>
      <c r="L349" s="45" t="s">
        <v>65</v>
      </c>
      <c r="N349" s="45" t="s">
        <v>330</v>
      </c>
      <c r="O349" s="45">
        <v>472</v>
      </c>
      <c r="P349" s="45" t="s">
        <v>1096</v>
      </c>
      <c r="Q349" s="45" t="s">
        <v>612</v>
      </c>
      <c r="R349" s="45" t="s">
        <v>1098</v>
      </c>
      <c r="S349" s="45" t="s">
        <v>618</v>
      </c>
      <c r="T349" s="45">
        <v>10</v>
      </c>
      <c r="U349" s="45">
        <v>-60.616500000000002</v>
      </c>
      <c r="V349" s="29">
        <v>-3.8369999999999997E-7</v>
      </c>
      <c r="W349" s="45" t="s">
        <v>1676</v>
      </c>
      <c r="X349" s="45" t="s">
        <v>65</v>
      </c>
    </row>
    <row r="350" spans="2:24" x14ac:dyDescent="0.2">
      <c r="B350" s="45" t="s">
        <v>330</v>
      </c>
      <c r="C350" s="45">
        <v>475</v>
      </c>
      <c r="D350" s="45" t="s">
        <v>1099</v>
      </c>
      <c r="E350" s="45" t="s">
        <v>106</v>
      </c>
      <c r="F350" s="45" t="s">
        <v>1100</v>
      </c>
      <c r="G350" s="45" t="s">
        <v>616</v>
      </c>
      <c r="H350" s="45">
        <v>60</v>
      </c>
      <c r="I350" s="45">
        <v>-47.364800000000002</v>
      </c>
      <c r="J350" s="29">
        <v>-3.594E-7</v>
      </c>
      <c r="K350" s="45" t="s">
        <v>1676</v>
      </c>
      <c r="L350" s="45" t="s">
        <v>65</v>
      </c>
      <c r="N350" s="45" t="s">
        <v>330</v>
      </c>
      <c r="O350" s="45">
        <v>475</v>
      </c>
      <c r="P350" s="45" t="s">
        <v>1099</v>
      </c>
      <c r="Q350" s="45" t="s">
        <v>612</v>
      </c>
      <c r="R350" s="45" t="s">
        <v>1100</v>
      </c>
      <c r="S350" s="45" t="s">
        <v>616</v>
      </c>
      <c r="T350" s="45">
        <v>10</v>
      </c>
      <c r="U350" s="45">
        <v>-47.3645</v>
      </c>
      <c r="V350" s="29">
        <v>-3.594E-7</v>
      </c>
      <c r="W350" s="45" t="s">
        <v>1676</v>
      </c>
      <c r="X350" s="45" t="s">
        <v>65</v>
      </c>
    </row>
    <row r="351" spans="2:24" x14ac:dyDescent="0.2">
      <c r="B351" s="45" t="s">
        <v>330</v>
      </c>
      <c r="C351" s="45">
        <v>475</v>
      </c>
      <c r="D351" s="45" t="s">
        <v>1099</v>
      </c>
      <c r="E351" s="45" t="s">
        <v>106</v>
      </c>
      <c r="F351" s="45" t="s">
        <v>1101</v>
      </c>
      <c r="G351" s="45" t="s">
        <v>618</v>
      </c>
      <c r="H351" s="45">
        <v>60</v>
      </c>
      <c r="I351" s="45">
        <v>-47.393500000000003</v>
      </c>
      <c r="J351" s="29">
        <v>-3.5960000000000002E-7</v>
      </c>
      <c r="K351" s="45" t="s">
        <v>1676</v>
      </c>
      <c r="L351" s="45" t="s">
        <v>65</v>
      </c>
      <c r="N351" s="45" t="s">
        <v>330</v>
      </c>
      <c r="O351" s="45">
        <v>475</v>
      </c>
      <c r="P351" s="45" t="s">
        <v>1099</v>
      </c>
      <c r="Q351" s="45" t="s">
        <v>612</v>
      </c>
      <c r="R351" s="45" t="s">
        <v>1101</v>
      </c>
      <c r="S351" s="45" t="s">
        <v>618</v>
      </c>
      <c r="T351" s="45">
        <v>10</v>
      </c>
      <c r="U351" s="45">
        <v>-47.393000000000001</v>
      </c>
      <c r="V351" s="29">
        <v>-3.5960000000000002E-7</v>
      </c>
      <c r="W351" s="45" t="s">
        <v>1676</v>
      </c>
      <c r="X351" s="45" t="s">
        <v>65</v>
      </c>
    </row>
    <row r="352" spans="2:24" x14ac:dyDescent="0.2">
      <c r="B352" s="45" t="s">
        <v>330</v>
      </c>
      <c r="C352" s="45">
        <v>487</v>
      </c>
      <c r="D352" s="45" t="s">
        <v>1102</v>
      </c>
      <c r="E352" s="45" t="s">
        <v>106</v>
      </c>
      <c r="F352" s="45" t="s">
        <v>1103</v>
      </c>
      <c r="G352" s="45" t="s">
        <v>616</v>
      </c>
      <c r="H352" s="45">
        <v>60</v>
      </c>
      <c r="I352" s="45">
        <v>15.1684</v>
      </c>
      <c r="J352" s="29">
        <v>9.509E-8</v>
      </c>
      <c r="K352" s="45" t="s">
        <v>1676</v>
      </c>
      <c r="L352" s="45" t="s">
        <v>65</v>
      </c>
      <c r="N352" s="45" t="s">
        <v>330</v>
      </c>
      <c r="O352" s="45">
        <v>487</v>
      </c>
      <c r="P352" s="45" t="s">
        <v>1102</v>
      </c>
      <c r="Q352" s="45" t="s">
        <v>612</v>
      </c>
      <c r="R352" s="45" t="s">
        <v>1103</v>
      </c>
      <c r="S352" s="45" t="s">
        <v>616</v>
      </c>
      <c r="T352" s="45">
        <v>10</v>
      </c>
      <c r="U352" s="45">
        <v>15.1637</v>
      </c>
      <c r="V352" s="29">
        <v>9.5060000000000006E-8</v>
      </c>
      <c r="W352" s="45" t="s">
        <v>1676</v>
      </c>
      <c r="X352" s="45" t="s">
        <v>65</v>
      </c>
    </row>
    <row r="353" spans="2:24" x14ac:dyDescent="0.2">
      <c r="B353" s="45" t="s">
        <v>330</v>
      </c>
      <c r="C353" s="45">
        <v>487</v>
      </c>
      <c r="D353" s="45" t="s">
        <v>1102</v>
      </c>
      <c r="E353" s="45" t="s">
        <v>106</v>
      </c>
      <c r="F353" s="45" t="s">
        <v>1104</v>
      </c>
      <c r="G353" s="45" t="s">
        <v>618</v>
      </c>
      <c r="H353" s="45">
        <v>60</v>
      </c>
      <c r="I353" s="45">
        <v>-54.747500000000002</v>
      </c>
      <c r="J353" s="29">
        <v>-3.432E-7</v>
      </c>
      <c r="K353" s="45" t="s">
        <v>1676</v>
      </c>
      <c r="L353" s="45" t="s">
        <v>65</v>
      </c>
      <c r="N353" s="45" t="s">
        <v>330</v>
      </c>
      <c r="O353" s="45">
        <v>487</v>
      </c>
      <c r="P353" s="45" t="s">
        <v>1102</v>
      </c>
      <c r="Q353" s="45" t="s">
        <v>612</v>
      </c>
      <c r="R353" s="45" t="s">
        <v>1104</v>
      </c>
      <c r="S353" s="45" t="s">
        <v>618</v>
      </c>
      <c r="T353" s="45">
        <v>10</v>
      </c>
      <c r="U353" s="45">
        <v>-54.743000000000002</v>
      </c>
      <c r="V353" s="29">
        <v>-3.432E-7</v>
      </c>
      <c r="W353" s="45" t="s">
        <v>1676</v>
      </c>
      <c r="X353" s="45" t="s">
        <v>65</v>
      </c>
    </row>
    <row r="354" spans="2:24" x14ac:dyDescent="0.2">
      <c r="B354" s="45" t="s">
        <v>330</v>
      </c>
      <c r="C354" s="45">
        <v>488</v>
      </c>
      <c r="D354" s="45" t="s">
        <v>1105</v>
      </c>
      <c r="E354" s="45" t="s">
        <v>106</v>
      </c>
      <c r="F354" s="45" t="s">
        <v>1106</v>
      </c>
      <c r="G354" s="45" t="s">
        <v>616</v>
      </c>
      <c r="H354" s="45">
        <v>60</v>
      </c>
      <c r="I354" s="45">
        <v>19.792899999999999</v>
      </c>
      <c r="J354" s="29">
        <v>1.2410000000000001E-7</v>
      </c>
      <c r="K354" s="45" t="s">
        <v>1676</v>
      </c>
      <c r="L354" s="45" t="s">
        <v>65</v>
      </c>
      <c r="N354" s="45" t="s">
        <v>330</v>
      </c>
      <c r="O354" s="45">
        <v>488</v>
      </c>
      <c r="P354" s="45" t="s">
        <v>1105</v>
      </c>
      <c r="Q354" s="45" t="s">
        <v>612</v>
      </c>
      <c r="R354" s="45" t="s">
        <v>1106</v>
      </c>
      <c r="S354" s="45" t="s">
        <v>616</v>
      </c>
      <c r="T354" s="45">
        <v>10</v>
      </c>
      <c r="U354" s="45">
        <v>19.788399999999999</v>
      </c>
      <c r="V354" s="29">
        <v>1.2410000000000001E-7</v>
      </c>
      <c r="W354" s="45" t="s">
        <v>1676</v>
      </c>
      <c r="X354" s="45" t="s">
        <v>65</v>
      </c>
    </row>
    <row r="355" spans="2:24" x14ac:dyDescent="0.2">
      <c r="B355" s="45" t="s">
        <v>330</v>
      </c>
      <c r="C355" s="45">
        <v>488</v>
      </c>
      <c r="D355" s="45" t="s">
        <v>1105</v>
      </c>
      <c r="E355" s="45" t="s">
        <v>106</v>
      </c>
      <c r="F355" s="45" t="s">
        <v>1107</v>
      </c>
      <c r="G355" s="45" t="s">
        <v>618</v>
      </c>
      <c r="H355" s="45">
        <v>60</v>
      </c>
      <c r="I355" s="45">
        <v>-61.170999999999999</v>
      </c>
      <c r="J355" s="29">
        <v>-3.8350000000000001E-7</v>
      </c>
      <c r="K355" s="45" t="s">
        <v>1676</v>
      </c>
      <c r="L355" s="45" t="s">
        <v>65</v>
      </c>
      <c r="N355" s="45" t="s">
        <v>330</v>
      </c>
      <c r="O355" s="45">
        <v>488</v>
      </c>
      <c r="P355" s="45" t="s">
        <v>1105</v>
      </c>
      <c r="Q355" s="45" t="s">
        <v>612</v>
      </c>
      <c r="R355" s="45" t="s">
        <v>1107</v>
      </c>
      <c r="S355" s="45" t="s">
        <v>618</v>
      </c>
      <c r="T355" s="45">
        <v>10</v>
      </c>
      <c r="U355" s="45">
        <v>-61.1663</v>
      </c>
      <c r="V355" s="29">
        <v>-3.8350000000000001E-7</v>
      </c>
      <c r="W355" s="45" t="s">
        <v>1676</v>
      </c>
      <c r="X355" s="45" t="s">
        <v>65</v>
      </c>
    </row>
    <row r="356" spans="2:24" x14ac:dyDescent="0.2">
      <c r="B356" s="45" t="s">
        <v>330</v>
      </c>
      <c r="C356" s="45">
        <v>489</v>
      </c>
      <c r="D356" s="45" t="s">
        <v>1105</v>
      </c>
      <c r="E356" s="45" t="s">
        <v>106</v>
      </c>
      <c r="F356" s="45" t="s">
        <v>1108</v>
      </c>
      <c r="G356" s="45" t="s">
        <v>616</v>
      </c>
      <c r="H356" s="45">
        <v>60</v>
      </c>
      <c r="I356" s="45">
        <v>17.977599999999999</v>
      </c>
      <c r="J356" s="29">
        <v>1.1440000000000001E-7</v>
      </c>
      <c r="K356" s="45" t="s">
        <v>1676</v>
      </c>
      <c r="L356" s="45" t="s">
        <v>65</v>
      </c>
      <c r="N356" s="45" t="s">
        <v>330</v>
      </c>
      <c r="O356" s="45">
        <v>489</v>
      </c>
      <c r="P356" s="45" t="s">
        <v>1105</v>
      </c>
      <c r="Q356" s="45" t="s">
        <v>612</v>
      </c>
      <c r="R356" s="45" t="s">
        <v>1108</v>
      </c>
      <c r="S356" s="45" t="s">
        <v>616</v>
      </c>
      <c r="T356" s="45">
        <v>10</v>
      </c>
      <c r="U356" s="45">
        <v>17.972899999999999</v>
      </c>
      <c r="V356" s="29">
        <v>1.1440000000000001E-7</v>
      </c>
      <c r="W356" s="45" t="s">
        <v>1676</v>
      </c>
      <c r="X356" s="45" t="s">
        <v>65</v>
      </c>
    </row>
    <row r="357" spans="2:24" x14ac:dyDescent="0.2">
      <c r="B357" s="45" t="s">
        <v>330</v>
      </c>
      <c r="C357" s="45">
        <v>489</v>
      </c>
      <c r="D357" s="45" t="s">
        <v>1105</v>
      </c>
      <c r="E357" s="45" t="s">
        <v>106</v>
      </c>
      <c r="F357" s="45" t="s">
        <v>1109</v>
      </c>
      <c r="G357" s="45" t="s">
        <v>618</v>
      </c>
      <c r="H357" s="45">
        <v>60</v>
      </c>
      <c r="I357" s="45">
        <v>-61.652500000000003</v>
      </c>
      <c r="J357" s="29">
        <v>-3.9229999999999999E-7</v>
      </c>
      <c r="K357" s="45" t="s">
        <v>1676</v>
      </c>
      <c r="L357" s="45" t="s">
        <v>65</v>
      </c>
      <c r="N357" s="45" t="s">
        <v>330</v>
      </c>
      <c r="O357" s="45">
        <v>489</v>
      </c>
      <c r="P357" s="45" t="s">
        <v>1105</v>
      </c>
      <c r="Q357" s="45" t="s">
        <v>612</v>
      </c>
      <c r="R357" s="45" t="s">
        <v>1109</v>
      </c>
      <c r="S357" s="45" t="s">
        <v>618</v>
      </c>
      <c r="T357" s="45">
        <v>10</v>
      </c>
      <c r="U357" s="45">
        <v>-61.647799999999997</v>
      </c>
      <c r="V357" s="29">
        <v>-3.9219999999999998E-7</v>
      </c>
      <c r="W357" s="45" t="s">
        <v>1676</v>
      </c>
      <c r="X357" s="45" t="s">
        <v>65</v>
      </c>
    </row>
    <row r="358" spans="2:24" x14ac:dyDescent="0.2">
      <c r="B358" s="45" t="s">
        <v>330</v>
      </c>
      <c r="C358" s="45">
        <v>490</v>
      </c>
      <c r="D358" s="45" t="s">
        <v>1105</v>
      </c>
      <c r="E358" s="45" t="s">
        <v>106</v>
      </c>
      <c r="F358" s="45" t="s">
        <v>1110</v>
      </c>
      <c r="G358" s="45" t="s">
        <v>616</v>
      </c>
      <c r="H358" s="45">
        <v>60</v>
      </c>
      <c r="I358" s="45">
        <v>18.626300000000001</v>
      </c>
      <c r="J358" s="29">
        <v>1.168E-7</v>
      </c>
      <c r="K358" s="45" t="s">
        <v>1676</v>
      </c>
      <c r="L358" s="45" t="s">
        <v>65</v>
      </c>
      <c r="N358" s="45" t="s">
        <v>330</v>
      </c>
      <c r="O358" s="45">
        <v>490</v>
      </c>
      <c r="P358" s="45" t="s">
        <v>1105</v>
      </c>
      <c r="Q358" s="45" t="s">
        <v>612</v>
      </c>
      <c r="R358" s="45" t="s">
        <v>1110</v>
      </c>
      <c r="S358" s="45" t="s">
        <v>616</v>
      </c>
      <c r="T358" s="45">
        <v>10</v>
      </c>
      <c r="U358" s="45">
        <v>18.621600000000001</v>
      </c>
      <c r="V358" s="29">
        <v>1.1670000000000001E-7</v>
      </c>
      <c r="W358" s="45" t="s">
        <v>1676</v>
      </c>
      <c r="X358" s="45" t="s">
        <v>65</v>
      </c>
    </row>
    <row r="359" spans="2:24" x14ac:dyDescent="0.2">
      <c r="B359" s="45" t="s">
        <v>330</v>
      </c>
      <c r="C359" s="45">
        <v>490</v>
      </c>
      <c r="D359" s="45" t="s">
        <v>1105</v>
      </c>
      <c r="E359" s="45" t="s">
        <v>106</v>
      </c>
      <c r="F359" s="45" t="s">
        <v>1111</v>
      </c>
      <c r="G359" s="45" t="s">
        <v>618</v>
      </c>
      <c r="H359" s="45">
        <v>60</v>
      </c>
      <c r="I359" s="45">
        <v>-57.979300000000002</v>
      </c>
      <c r="J359" s="29">
        <v>-3.6349999999999999E-7</v>
      </c>
      <c r="K359" s="45" t="s">
        <v>1676</v>
      </c>
      <c r="L359" s="45" t="s">
        <v>65</v>
      </c>
      <c r="N359" s="45" t="s">
        <v>330</v>
      </c>
      <c r="O359" s="45">
        <v>490</v>
      </c>
      <c r="P359" s="45" t="s">
        <v>1105</v>
      </c>
      <c r="Q359" s="45" t="s">
        <v>612</v>
      </c>
      <c r="R359" s="45" t="s">
        <v>1111</v>
      </c>
      <c r="S359" s="45" t="s">
        <v>618</v>
      </c>
      <c r="T359" s="45">
        <v>10</v>
      </c>
      <c r="U359" s="45">
        <v>-57.974699999999999</v>
      </c>
      <c r="V359" s="29">
        <v>-3.6339999999999999E-7</v>
      </c>
      <c r="W359" s="45" t="s">
        <v>1676</v>
      </c>
      <c r="X359" s="45" t="s">
        <v>65</v>
      </c>
    </row>
    <row r="360" spans="2:24" x14ac:dyDescent="0.2">
      <c r="B360" s="45" t="s">
        <v>330</v>
      </c>
      <c r="C360" s="45">
        <v>491</v>
      </c>
      <c r="D360" s="45" t="s">
        <v>1112</v>
      </c>
      <c r="E360" s="45" t="s">
        <v>106</v>
      </c>
      <c r="F360" s="45" t="s">
        <v>1113</v>
      </c>
      <c r="G360" s="45" t="s">
        <v>616</v>
      </c>
      <c r="H360" s="45">
        <v>60</v>
      </c>
      <c r="I360" s="45">
        <v>21.6435</v>
      </c>
      <c r="J360" s="29">
        <v>1.357E-7</v>
      </c>
      <c r="K360" s="45" t="s">
        <v>1676</v>
      </c>
      <c r="L360" s="45" t="s">
        <v>65</v>
      </c>
      <c r="N360" s="45" t="s">
        <v>330</v>
      </c>
      <c r="O360" s="45">
        <v>491</v>
      </c>
      <c r="P360" s="45" t="s">
        <v>1112</v>
      </c>
      <c r="Q360" s="45" t="s">
        <v>612</v>
      </c>
      <c r="R360" s="45" t="s">
        <v>1113</v>
      </c>
      <c r="S360" s="45" t="s">
        <v>616</v>
      </c>
      <c r="T360" s="45">
        <v>10</v>
      </c>
      <c r="U360" s="45">
        <v>21.638999999999999</v>
      </c>
      <c r="V360" s="29">
        <v>1.357E-7</v>
      </c>
      <c r="W360" s="45" t="s">
        <v>1676</v>
      </c>
      <c r="X360" s="45" t="s">
        <v>65</v>
      </c>
    </row>
    <row r="361" spans="2:24" x14ac:dyDescent="0.2">
      <c r="B361" s="45" t="s">
        <v>330</v>
      </c>
      <c r="C361" s="45">
        <v>491</v>
      </c>
      <c r="D361" s="45" t="s">
        <v>1112</v>
      </c>
      <c r="E361" s="45" t="s">
        <v>106</v>
      </c>
      <c r="F361" s="45" t="s">
        <v>1114</v>
      </c>
      <c r="G361" s="45" t="s">
        <v>618</v>
      </c>
      <c r="H361" s="45">
        <v>60</v>
      </c>
      <c r="I361" s="45">
        <v>-63.301699999999997</v>
      </c>
      <c r="J361" s="29">
        <v>-3.9680000000000001E-7</v>
      </c>
      <c r="K361" s="45" t="s">
        <v>1676</v>
      </c>
      <c r="L361" s="45" t="s">
        <v>65</v>
      </c>
      <c r="N361" s="45" t="s">
        <v>330</v>
      </c>
      <c r="O361" s="45">
        <v>491</v>
      </c>
      <c r="P361" s="45" t="s">
        <v>1112</v>
      </c>
      <c r="Q361" s="45" t="s">
        <v>612</v>
      </c>
      <c r="R361" s="45" t="s">
        <v>1114</v>
      </c>
      <c r="S361" s="45" t="s">
        <v>618</v>
      </c>
      <c r="T361" s="45">
        <v>10</v>
      </c>
      <c r="U361" s="45">
        <v>-63.296999999999997</v>
      </c>
      <c r="V361" s="29">
        <v>-3.9680000000000001E-7</v>
      </c>
      <c r="W361" s="45" t="s">
        <v>1676</v>
      </c>
      <c r="X361" s="45" t="s">
        <v>65</v>
      </c>
    </row>
    <row r="362" spans="2:24" x14ac:dyDescent="0.2">
      <c r="B362" s="45" t="s">
        <v>330</v>
      </c>
      <c r="C362" s="45">
        <v>461</v>
      </c>
      <c r="D362" s="45" t="s">
        <v>1115</v>
      </c>
      <c r="E362" s="45" t="s">
        <v>106</v>
      </c>
      <c r="F362" s="45" t="s">
        <v>1116</v>
      </c>
      <c r="G362" s="45" t="s">
        <v>616</v>
      </c>
      <c r="H362" s="45">
        <v>60</v>
      </c>
      <c r="I362" s="45">
        <v>-40.3645</v>
      </c>
      <c r="J362" s="29">
        <v>-3.0919999999999999E-7</v>
      </c>
      <c r="K362" s="45" t="s">
        <v>1676</v>
      </c>
      <c r="L362" s="45" t="s">
        <v>65</v>
      </c>
      <c r="N362" s="45" t="s">
        <v>330</v>
      </c>
      <c r="O362" s="45">
        <v>461</v>
      </c>
      <c r="P362" s="45" t="s">
        <v>1115</v>
      </c>
      <c r="Q362" s="45" t="s">
        <v>612</v>
      </c>
      <c r="R362" s="45" t="s">
        <v>1116</v>
      </c>
      <c r="S362" s="45" t="s">
        <v>616</v>
      </c>
      <c r="T362" s="45">
        <v>10</v>
      </c>
      <c r="U362" s="45">
        <v>-40.365000000000002</v>
      </c>
      <c r="V362" s="29">
        <v>-3.0919999999999999E-7</v>
      </c>
      <c r="W362" s="45" t="s">
        <v>1676</v>
      </c>
      <c r="X362" s="45" t="s">
        <v>65</v>
      </c>
    </row>
    <row r="363" spans="2:24" x14ac:dyDescent="0.2">
      <c r="B363" s="45" t="s">
        <v>330</v>
      </c>
      <c r="C363" s="45">
        <v>461</v>
      </c>
      <c r="D363" s="45" t="s">
        <v>1115</v>
      </c>
      <c r="E363" s="45" t="s">
        <v>106</v>
      </c>
      <c r="F363" s="45" t="s">
        <v>1117</v>
      </c>
      <c r="G363" s="45" t="s">
        <v>618</v>
      </c>
      <c r="H363" s="45">
        <v>60</v>
      </c>
      <c r="I363" s="45">
        <v>-44.4377</v>
      </c>
      <c r="J363" s="29">
        <v>-3.404E-7</v>
      </c>
      <c r="K363" s="45" t="s">
        <v>1676</v>
      </c>
      <c r="L363" s="45" t="s">
        <v>65</v>
      </c>
      <c r="N363" s="45" t="s">
        <v>330</v>
      </c>
      <c r="O363" s="45">
        <v>461</v>
      </c>
      <c r="P363" s="45" t="s">
        <v>1115</v>
      </c>
      <c r="Q363" s="45" t="s">
        <v>612</v>
      </c>
      <c r="R363" s="45" t="s">
        <v>1117</v>
      </c>
      <c r="S363" s="45" t="s">
        <v>618</v>
      </c>
      <c r="T363" s="45">
        <v>10</v>
      </c>
      <c r="U363" s="45">
        <v>-44.438000000000002</v>
      </c>
      <c r="V363" s="29">
        <v>-3.404E-7</v>
      </c>
      <c r="W363" s="45" t="s">
        <v>1676</v>
      </c>
      <c r="X363" s="45" t="s">
        <v>65</v>
      </c>
    </row>
    <row r="364" spans="2:24" x14ac:dyDescent="0.2">
      <c r="B364" s="45" t="s">
        <v>330</v>
      </c>
      <c r="C364" s="45">
        <v>464</v>
      </c>
      <c r="D364" s="45" t="s">
        <v>1118</v>
      </c>
      <c r="E364" s="45" t="s">
        <v>106</v>
      </c>
      <c r="F364" s="45" t="s">
        <v>1119</v>
      </c>
      <c r="G364" s="45" t="s">
        <v>616</v>
      </c>
      <c r="H364" s="45">
        <v>60</v>
      </c>
      <c r="I364" s="45">
        <v>-58.106999999999999</v>
      </c>
      <c r="J364" s="29">
        <v>-3.6440000000000001E-7</v>
      </c>
      <c r="K364" s="45" t="s">
        <v>1676</v>
      </c>
      <c r="L364" s="45" t="s">
        <v>65</v>
      </c>
      <c r="N364" s="45" t="s">
        <v>330</v>
      </c>
      <c r="O364" s="45">
        <v>464</v>
      </c>
      <c r="P364" s="45" t="s">
        <v>1118</v>
      </c>
      <c r="Q364" s="45" t="s">
        <v>612</v>
      </c>
      <c r="R364" s="45" t="s">
        <v>1119</v>
      </c>
      <c r="S364" s="45" t="s">
        <v>616</v>
      </c>
      <c r="T364" s="45">
        <v>10</v>
      </c>
      <c r="U364" s="45">
        <v>-58.107199999999999</v>
      </c>
      <c r="V364" s="29">
        <v>-3.6440000000000001E-7</v>
      </c>
      <c r="W364" s="45" t="s">
        <v>1676</v>
      </c>
      <c r="X364" s="45" t="s">
        <v>65</v>
      </c>
    </row>
    <row r="365" spans="2:24" x14ac:dyDescent="0.2">
      <c r="B365" s="45" t="s">
        <v>330</v>
      </c>
      <c r="C365" s="45">
        <v>464</v>
      </c>
      <c r="D365" s="45" t="s">
        <v>1118</v>
      </c>
      <c r="E365" s="45" t="s">
        <v>106</v>
      </c>
      <c r="F365" s="45" t="s">
        <v>1120</v>
      </c>
      <c r="G365" s="45" t="s">
        <v>618</v>
      </c>
      <c r="H365" s="45">
        <v>60</v>
      </c>
      <c r="I365" s="45">
        <v>-58.663400000000003</v>
      </c>
      <c r="J365" s="29">
        <v>-3.6790000000000001E-7</v>
      </c>
      <c r="K365" s="45" t="s">
        <v>1676</v>
      </c>
      <c r="L365" s="45" t="s">
        <v>65</v>
      </c>
      <c r="N365" s="45" t="s">
        <v>330</v>
      </c>
      <c r="O365" s="45">
        <v>464</v>
      </c>
      <c r="P365" s="45" t="s">
        <v>1118</v>
      </c>
      <c r="Q365" s="45" t="s">
        <v>612</v>
      </c>
      <c r="R365" s="45" t="s">
        <v>1120</v>
      </c>
      <c r="S365" s="45" t="s">
        <v>618</v>
      </c>
      <c r="T365" s="45">
        <v>10</v>
      </c>
      <c r="U365" s="45">
        <v>-58.6633</v>
      </c>
      <c r="V365" s="29">
        <v>-3.6790000000000001E-7</v>
      </c>
      <c r="W365" s="45" t="s">
        <v>1676</v>
      </c>
      <c r="X365" s="45" t="s">
        <v>65</v>
      </c>
    </row>
    <row r="366" spans="2:24" x14ac:dyDescent="0.2">
      <c r="B366" s="45" t="s">
        <v>330</v>
      </c>
      <c r="C366" s="45">
        <v>467</v>
      </c>
      <c r="D366" s="45" t="s">
        <v>1121</v>
      </c>
      <c r="E366" s="45" t="s">
        <v>106</v>
      </c>
      <c r="F366" s="45" t="s">
        <v>1122</v>
      </c>
      <c r="G366" s="45" t="s">
        <v>616</v>
      </c>
      <c r="H366" s="45">
        <v>60</v>
      </c>
      <c r="I366" s="45">
        <v>-54.7744</v>
      </c>
      <c r="J366" s="29">
        <v>-3.4350000000000003E-7</v>
      </c>
      <c r="K366" s="45" t="s">
        <v>1676</v>
      </c>
      <c r="L366" s="45" t="s">
        <v>65</v>
      </c>
      <c r="N366" s="45" t="s">
        <v>330</v>
      </c>
      <c r="O366" s="45">
        <v>467</v>
      </c>
      <c r="P366" s="45" t="s">
        <v>1121</v>
      </c>
      <c r="Q366" s="45" t="s">
        <v>612</v>
      </c>
      <c r="R366" s="45" t="s">
        <v>1122</v>
      </c>
      <c r="S366" s="45" t="s">
        <v>616</v>
      </c>
      <c r="T366" s="45">
        <v>10</v>
      </c>
      <c r="U366" s="45">
        <v>-54.7746</v>
      </c>
      <c r="V366" s="29">
        <v>-3.4350000000000003E-7</v>
      </c>
      <c r="W366" s="45" t="s">
        <v>1676</v>
      </c>
      <c r="X366" s="45" t="s">
        <v>65</v>
      </c>
    </row>
    <row r="367" spans="2:24" x14ac:dyDescent="0.2">
      <c r="B367" s="45" t="s">
        <v>330</v>
      </c>
      <c r="C367" s="45">
        <v>467</v>
      </c>
      <c r="D367" s="45" t="s">
        <v>1121</v>
      </c>
      <c r="E367" s="45" t="s">
        <v>106</v>
      </c>
      <c r="F367" s="45" t="s">
        <v>1123</v>
      </c>
      <c r="G367" s="45" t="s">
        <v>618</v>
      </c>
      <c r="H367" s="45">
        <v>60</v>
      </c>
      <c r="I367" s="45">
        <v>-62.471699999999998</v>
      </c>
      <c r="J367" s="29">
        <v>-3.918E-7</v>
      </c>
      <c r="K367" s="45" t="s">
        <v>1676</v>
      </c>
      <c r="L367" s="45" t="s">
        <v>65</v>
      </c>
      <c r="N367" s="45" t="s">
        <v>330</v>
      </c>
      <c r="O367" s="45">
        <v>467</v>
      </c>
      <c r="P367" s="45" t="s">
        <v>1121</v>
      </c>
      <c r="Q367" s="45" t="s">
        <v>612</v>
      </c>
      <c r="R367" s="45" t="s">
        <v>1123</v>
      </c>
      <c r="S367" s="45" t="s">
        <v>618</v>
      </c>
      <c r="T367" s="45">
        <v>10</v>
      </c>
      <c r="U367" s="45">
        <v>-62.471600000000002</v>
      </c>
      <c r="V367" s="29">
        <v>-3.918E-7</v>
      </c>
      <c r="W367" s="45" t="s">
        <v>1676</v>
      </c>
      <c r="X367" s="45" t="s">
        <v>65</v>
      </c>
    </row>
    <row r="368" spans="2:24" x14ac:dyDescent="0.2">
      <c r="B368" s="45" t="s">
        <v>330</v>
      </c>
      <c r="C368" s="45">
        <v>470</v>
      </c>
      <c r="D368" s="45" t="s">
        <v>1124</v>
      </c>
      <c r="E368" s="45" t="s">
        <v>106</v>
      </c>
      <c r="F368" s="45" t="s">
        <v>1125</v>
      </c>
      <c r="G368" s="45" t="s">
        <v>616</v>
      </c>
      <c r="H368" s="45">
        <v>60</v>
      </c>
      <c r="I368" s="45">
        <v>-54.813400000000001</v>
      </c>
      <c r="J368" s="29">
        <v>-3.4369999999999999E-7</v>
      </c>
      <c r="K368" s="45" t="s">
        <v>1676</v>
      </c>
      <c r="L368" s="45" t="s">
        <v>65</v>
      </c>
      <c r="N368" s="45" t="s">
        <v>330</v>
      </c>
      <c r="O368" s="45">
        <v>470</v>
      </c>
      <c r="P368" s="45" t="s">
        <v>1124</v>
      </c>
      <c r="Q368" s="45" t="s">
        <v>612</v>
      </c>
      <c r="R368" s="45" t="s">
        <v>1125</v>
      </c>
      <c r="S368" s="45" t="s">
        <v>616</v>
      </c>
      <c r="T368" s="45">
        <v>10</v>
      </c>
      <c r="U368" s="45">
        <v>-54.813600000000001</v>
      </c>
      <c r="V368" s="29">
        <v>-3.4369999999999999E-7</v>
      </c>
      <c r="W368" s="45" t="s">
        <v>1676</v>
      </c>
      <c r="X368" s="45" t="s">
        <v>65</v>
      </c>
    </row>
    <row r="369" spans="2:24" x14ac:dyDescent="0.2">
      <c r="B369" s="45" t="s">
        <v>330</v>
      </c>
      <c r="C369" s="45">
        <v>470</v>
      </c>
      <c r="D369" s="45" t="s">
        <v>1124</v>
      </c>
      <c r="E369" s="45" t="s">
        <v>106</v>
      </c>
      <c r="F369" s="45" t="s">
        <v>1126</v>
      </c>
      <c r="G369" s="45" t="s">
        <v>618</v>
      </c>
      <c r="H369" s="45">
        <v>60</v>
      </c>
      <c r="I369" s="45">
        <v>-62.529000000000003</v>
      </c>
      <c r="J369" s="29">
        <v>-3.9210000000000002E-7</v>
      </c>
      <c r="K369" s="45" t="s">
        <v>1676</v>
      </c>
      <c r="L369" s="45" t="s">
        <v>65</v>
      </c>
      <c r="N369" s="45" t="s">
        <v>330</v>
      </c>
      <c r="O369" s="45">
        <v>470</v>
      </c>
      <c r="P369" s="45" t="s">
        <v>1124</v>
      </c>
      <c r="Q369" s="45" t="s">
        <v>612</v>
      </c>
      <c r="R369" s="45" t="s">
        <v>1126</v>
      </c>
      <c r="S369" s="45" t="s">
        <v>618</v>
      </c>
      <c r="T369" s="45">
        <v>10</v>
      </c>
      <c r="U369" s="45">
        <v>-62.5289</v>
      </c>
      <c r="V369" s="29">
        <v>-3.9210000000000002E-7</v>
      </c>
      <c r="W369" s="45" t="s">
        <v>1676</v>
      </c>
      <c r="X369" s="45" t="s">
        <v>65</v>
      </c>
    </row>
    <row r="370" spans="2:24" x14ac:dyDescent="0.2">
      <c r="B370" s="45" t="s">
        <v>330</v>
      </c>
      <c r="C370" s="45">
        <v>473</v>
      </c>
      <c r="D370" s="45" t="s">
        <v>1127</v>
      </c>
      <c r="E370" s="45" t="s">
        <v>106</v>
      </c>
      <c r="F370" s="45" t="s">
        <v>1128</v>
      </c>
      <c r="G370" s="45" t="s">
        <v>616</v>
      </c>
      <c r="H370" s="45">
        <v>60</v>
      </c>
      <c r="I370" s="45">
        <v>-58.462499999999999</v>
      </c>
      <c r="J370" s="29">
        <v>-3.6660000000000001E-7</v>
      </c>
      <c r="K370" s="45" t="s">
        <v>1676</v>
      </c>
      <c r="L370" s="45" t="s">
        <v>65</v>
      </c>
      <c r="N370" s="45" t="s">
        <v>330</v>
      </c>
      <c r="O370" s="45">
        <v>473</v>
      </c>
      <c r="P370" s="45" t="s">
        <v>1127</v>
      </c>
      <c r="Q370" s="45" t="s">
        <v>612</v>
      </c>
      <c r="R370" s="45" t="s">
        <v>1128</v>
      </c>
      <c r="S370" s="45" t="s">
        <v>616</v>
      </c>
      <c r="T370" s="45">
        <v>10</v>
      </c>
      <c r="U370" s="45">
        <v>-58.462600000000002</v>
      </c>
      <c r="V370" s="29">
        <v>-3.6660000000000001E-7</v>
      </c>
      <c r="W370" s="45" t="s">
        <v>1676</v>
      </c>
      <c r="X370" s="45" t="s">
        <v>65</v>
      </c>
    </row>
    <row r="371" spans="2:24" x14ac:dyDescent="0.2">
      <c r="B371" s="45" t="s">
        <v>330</v>
      </c>
      <c r="C371" s="45">
        <v>473</v>
      </c>
      <c r="D371" s="45" t="s">
        <v>1127</v>
      </c>
      <c r="E371" s="45" t="s">
        <v>106</v>
      </c>
      <c r="F371" s="45" t="s">
        <v>1129</v>
      </c>
      <c r="G371" s="45" t="s">
        <v>618</v>
      </c>
      <c r="H371" s="45">
        <v>60</v>
      </c>
      <c r="I371" s="45">
        <v>-58.996400000000001</v>
      </c>
      <c r="J371" s="29">
        <v>-3.7E-7</v>
      </c>
      <c r="K371" s="45" t="s">
        <v>1676</v>
      </c>
      <c r="L371" s="45" t="s">
        <v>65</v>
      </c>
      <c r="N371" s="45" t="s">
        <v>330</v>
      </c>
      <c r="O371" s="45">
        <v>473</v>
      </c>
      <c r="P371" s="45" t="s">
        <v>1127</v>
      </c>
      <c r="Q371" s="45" t="s">
        <v>612</v>
      </c>
      <c r="R371" s="45" t="s">
        <v>1129</v>
      </c>
      <c r="S371" s="45" t="s">
        <v>618</v>
      </c>
      <c r="T371" s="45">
        <v>10</v>
      </c>
      <c r="U371" s="45">
        <v>-58.996200000000002</v>
      </c>
      <c r="V371" s="29">
        <v>-3.7E-7</v>
      </c>
      <c r="W371" s="45" t="s">
        <v>1676</v>
      </c>
      <c r="X371" s="45" t="s">
        <v>65</v>
      </c>
    </row>
    <row r="372" spans="2:24" x14ac:dyDescent="0.2">
      <c r="B372" s="45" t="s">
        <v>330</v>
      </c>
      <c r="C372" s="45">
        <v>476</v>
      </c>
      <c r="D372" s="45" t="s">
        <v>1130</v>
      </c>
      <c r="E372" s="45" t="s">
        <v>106</v>
      </c>
      <c r="F372" s="45" t="s">
        <v>1131</v>
      </c>
      <c r="G372" s="45" t="s">
        <v>616</v>
      </c>
      <c r="H372" s="45">
        <v>60</v>
      </c>
      <c r="I372" s="45">
        <v>-46.431899999999999</v>
      </c>
      <c r="J372" s="29">
        <v>-3.5569999999999999E-7</v>
      </c>
      <c r="K372" s="45" t="s">
        <v>1676</v>
      </c>
      <c r="L372" s="45" t="s">
        <v>65</v>
      </c>
      <c r="N372" s="45" t="s">
        <v>330</v>
      </c>
      <c r="O372" s="45">
        <v>476</v>
      </c>
      <c r="P372" s="45" t="s">
        <v>1130</v>
      </c>
      <c r="Q372" s="45" t="s">
        <v>612</v>
      </c>
      <c r="R372" s="45" t="s">
        <v>1131</v>
      </c>
      <c r="S372" s="45" t="s">
        <v>616</v>
      </c>
      <c r="T372" s="45">
        <v>10</v>
      </c>
      <c r="U372" s="45">
        <v>-46.431600000000003</v>
      </c>
      <c r="V372" s="29">
        <v>-3.5569999999999999E-7</v>
      </c>
      <c r="W372" s="45" t="s">
        <v>1676</v>
      </c>
      <c r="X372" s="45" t="s">
        <v>65</v>
      </c>
    </row>
    <row r="373" spans="2:24" x14ac:dyDescent="0.2">
      <c r="B373" s="45" t="s">
        <v>330</v>
      </c>
      <c r="C373" s="45">
        <v>476</v>
      </c>
      <c r="D373" s="45" t="s">
        <v>1130</v>
      </c>
      <c r="E373" s="45" t="s">
        <v>106</v>
      </c>
      <c r="F373" s="45" t="s">
        <v>1132</v>
      </c>
      <c r="G373" s="45" t="s">
        <v>618</v>
      </c>
      <c r="H373" s="45">
        <v>60</v>
      </c>
      <c r="I373" s="45">
        <v>-51.16</v>
      </c>
      <c r="J373" s="29">
        <v>-3.9190000000000001E-7</v>
      </c>
      <c r="K373" s="45" t="s">
        <v>1676</v>
      </c>
      <c r="L373" s="45" t="s">
        <v>65</v>
      </c>
      <c r="N373" s="45" t="s">
        <v>330</v>
      </c>
      <c r="O373" s="45">
        <v>476</v>
      </c>
      <c r="P373" s="45" t="s">
        <v>1130</v>
      </c>
      <c r="Q373" s="45" t="s">
        <v>612</v>
      </c>
      <c r="R373" s="45" t="s">
        <v>1132</v>
      </c>
      <c r="S373" s="45" t="s">
        <v>618</v>
      </c>
      <c r="T373" s="45">
        <v>10</v>
      </c>
      <c r="U373" s="45">
        <v>-51.159500000000001</v>
      </c>
      <c r="V373" s="29">
        <v>-3.9190000000000001E-7</v>
      </c>
      <c r="W373" s="45" t="s">
        <v>1676</v>
      </c>
      <c r="X373" s="45" t="s">
        <v>65</v>
      </c>
    </row>
    <row r="374" spans="2:24" x14ac:dyDescent="0.2">
      <c r="B374" s="45" t="s">
        <v>330</v>
      </c>
      <c r="C374" s="45">
        <v>492</v>
      </c>
      <c r="D374" s="45" t="s">
        <v>1133</v>
      </c>
      <c r="E374" s="45" t="s">
        <v>106</v>
      </c>
      <c r="F374" s="45" t="s">
        <v>1134</v>
      </c>
      <c r="G374" s="45" t="s">
        <v>616</v>
      </c>
      <c r="H374" s="45">
        <v>60</v>
      </c>
      <c r="I374" s="45">
        <v>20.7303</v>
      </c>
      <c r="J374" s="29">
        <v>1.3190000000000001E-7</v>
      </c>
      <c r="K374" s="45" t="s">
        <v>1676</v>
      </c>
      <c r="L374" s="45" t="s">
        <v>65</v>
      </c>
      <c r="N374" s="45" t="s">
        <v>330</v>
      </c>
      <c r="O374" s="45">
        <v>492</v>
      </c>
      <c r="P374" s="45" t="s">
        <v>1133</v>
      </c>
      <c r="Q374" s="45" t="s">
        <v>612</v>
      </c>
      <c r="R374" s="45" t="s">
        <v>1134</v>
      </c>
      <c r="S374" s="45" t="s">
        <v>616</v>
      </c>
      <c r="T374" s="45">
        <v>10</v>
      </c>
      <c r="U374" s="45">
        <v>20.7256</v>
      </c>
      <c r="V374" s="29">
        <v>1.3190000000000001E-7</v>
      </c>
      <c r="W374" s="45" t="s">
        <v>1676</v>
      </c>
      <c r="X374" s="45" t="s">
        <v>65</v>
      </c>
    </row>
    <row r="375" spans="2:24" x14ac:dyDescent="0.2">
      <c r="B375" s="45" t="s">
        <v>330</v>
      </c>
      <c r="C375" s="45">
        <v>492</v>
      </c>
      <c r="D375" s="45" t="s">
        <v>1133</v>
      </c>
      <c r="E375" s="45" t="s">
        <v>106</v>
      </c>
      <c r="F375" s="45" t="s">
        <v>1135</v>
      </c>
      <c r="G375" s="45" t="s">
        <v>618</v>
      </c>
      <c r="H375" s="45">
        <v>60</v>
      </c>
      <c r="I375" s="45">
        <v>-55.747</v>
      </c>
      <c r="J375" s="29">
        <v>-3.5470000000000002E-7</v>
      </c>
      <c r="K375" s="45" t="s">
        <v>1676</v>
      </c>
      <c r="L375" s="45" t="s">
        <v>65</v>
      </c>
      <c r="N375" s="45" t="s">
        <v>330</v>
      </c>
      <c r="O375" s="45">
        <v>492</v>
      </c>
      <c r="P375" s="45" t="s">
        <v>1133</v>
      </c>
      <c r="Q375" s="45" t="s">
        <v>612</v>
      </c>
      <c r="R375" s="45" t="s">
        <v>1135</v>
      </c>
      <c r="S375" s="45" t="s">
        <v>618</v>
      </c>
      <c r="T375" s="45">
        <v>10</v>
      </c>
      <c r="U375" s="45">
        <v>-55.7423</v>
      </c>
      <c r="V375" s="29">
        <v>-3.5470000000000002E-7</v>
      </c>
      <c r="W375" s="45" t="s">
        <v>1676</v>
      </c>
      <c r="X375" s="45" t="s">
        <v>65</v>
      </c>
    </row>
    <row r="376" spans="2:24" x14ac:dyDescent="0.2">
      <c r="B376" s="45" t="s">
        <v>330</v>
      </c>
      <c r="C376" s="45">
        <v>493</v>
      </c>
      <c r="D376" s="45" t="s">
        <v>1136</v>
      </c>
      <c r="E376" s="45" t="s">
        <v>106</v>
      </c>
      <c r="F376" s="45" t="s">
        <v>1137</v>
      </c>
      <c r="G376" s="45" t="s">
        <v>616</v>
      </c>
      <c r="H376" s="45">
        <v>60</v>
      </c>
      <c r="I376" s="45">
        <v>22.582599999999999</v>
      </c>
      <c r="J376" s="29">
        <v>1.416E-7</v>
      </c>
      <c r="K376" s="45" t="s">
        <v>1676</v>
      </c>
      <c r="L376" s="45" t="s">
        <v>65</v>
      </c>
      <c r="N376" s="45" t="s">
        <v>330</v>
      </c>
      <c r="O376" s="45">
        <v>493</v>
      </c>
      <c r="P376" s="45" t="s">
        <v>1136</v>
      </c>
      <c r="Q376" s="45" t="s">
        <v>612</v>
      </c>
      <c r="R376" s="45" t="s">
        <v>1137</v>
      </c>
      <c r="S376" s="45" t="s">
        <v>616</v>
      </c>
      <c r="T376" s="45">
        <v>10</v>
      </c>
      <c r="U376" s="45">
        <v>22.5778</v>
      </c>
      <c r="V376" s="29">
        <v>1.4149999999999999E-7</v>
      </c>
      <c r="W376" s="45" t="s">
        <v>1676</v>
      </c>
      <c r="X376" s="45" t="s">
        <v>65</v>
      </c>
    </row>
    <row r="377" spans="2:24" x14ac:dyDescent="0.2">
      <c r="B377" s="45" t="s">
        <v>330</v>
      </c>
      <c r="C377" s="45">
        <v>493</v>
      </c>
      <c r="D377" s="45" t="s">
        <v>1136</v>
      </c>
      <c r="E377" s="45" t="s">
        <v>106</v>
      </c>
      <c r="F377" s="45" t="s">
        <v>1138</v>
      </c>
      <c r="G377" s="45" t="s">
        <v>618</v>
      </c>
      <c r="H377" s="45">
        <v>60</v>
      </c>
      <c r="I377" s="45">
        <v>-54.585900000000002</v>
      </c>
      <c r="J377" s="29">
        <v>-3.4219999999999998E-7</v>
      </c>
      <c r="K377" s="45" t="s">
        <v>1676</v>
      </c>
      <c r="L377" s="45" t="s">
        <v>65</v>
      </c>
      <c r="N377" s="45" t="s">
        <v>330</v>
      </c>
      <c r="O377" s="45">
        <v>493</v>
      </c>
      <c r="P377" s="45" t="s">
        <v>1136</v>
      </c>
      <c r="Q377" s="45" t="s">
        <v>612</v>
      </c>
      <c r="R377" s="45" t="s">
        <v>1138</v>
      </c>
      <c r="S377" s="45" t="s">
        <v>618</v>
      </c>
      <c r="T377" s="45">
        <v>10</v>
      </c>
      <c r="U377" s="45">
        <v>-54.581299999999999</v>
      </c>
      <c r="V377" s="29">
        <v>-3.4219999999999998E-7</v>
      </c>
      <c r="W377" s="45" t="s">
        <v>1676</v>
      </c>
      <c r="X377" s="45" t="s">
        <v>65</v>
      </c>
    </row>
    <row r="378" spans="2:24" x14ac:dyDescent="0.2">
      <c r="B378" s="45" t="s">
        <v>330</v>
      </c>
      <c r="C378" s="45">
        <v>494</v>
      </c>
      <c r="D378" s="45" t="s">
        <v>1136</v>
      </c>
      <c r="E378" s="45" t="s">
        <v>106</v>
      </c>
      <c r="F378" s="45" t="s">
        <v>1139</v>
      </c>
      <c r="G378" s="45" t="s">
        <v>616</v>
      </c>
      <c r="H378" s="45">
        <v>60</v>
      </c>
      <c r="I378" s="45">
        <v>23.613800000000001</v>
      </c>
      <c r="J378" s="29">
        <v>1.458E-7</v>
      </c>
      <c r="K378" s="45" t="s">
        <v>1676</v>
      </c>
      <c r="L378" s="45" t="s">
        <v>65</v>
      </c>
      <c r="N378" s="45" t="s">
        <v>330</v>
      </c>
      <c r="O378" s="45">
        <v>494</v>
      </c>
      <c r="P378" s="45" t="s">
        <v>1136</v>
      </c>
      <c r="Q378" s="45" t="s">
        <v>612</v>
      </c>
      <c r="R378" s="45" t="s">
        <v>1139</v>
      </c>
      <c r="S378" s="45" t="s">
        <v>616</v>
      </c>
      <c r="T378" s="45">
        <v>10</v>
      </c>
      <c r="U378" s="45">
        <v>23.609200000000001</v>
      </c>
      <c r="V378" s="29">
        <v>1.458E-7</v>
      </c>
      <c r="W378" s="45" t="s">
        <v>1676</v>
      </c>
      <c r="X378" s="45" t="s">
        <v>65</v>
      </c>
    </row>
    <row r="379" spans="2:24" x14ac:dyDescent="0.2">
      <c r="B379" s="45" t="s">
        <v>330</v>
      </c>
      <c r="C379" s="45">
        <v>494</v>
      </c>
      <c r="D379" s="45" t="s">
        <v>1136</v>
      </c>
      <c r="E379" s="45" t="s">
        <v>106</v>
      </c>
      <c r="F379" s="45" t="s">
        <v>1140</v>
      </c>
      <c r="G379" s="45" t="s">
        <v>618</v>
      </c>
      <c r="H379" s="45">
        <v>60</v>
      </c>
      <c r="I379" s="45">
        <v>-54.696899999999999</v>
      </c>
      <c r="J379" s="29">
        <v>-3.3780000000000002E-7</v>
      </c>
      <c r="K379" s="45" t="s">
        <v>1676</v>
      </c>
      <c r="L379" s="45" t="s">
        <v>65</v>
      </c>
      <c r="N379" s="45" t="s">
        <v>330</v>
      </c>
      <c r="O379" s="45">
        <v>494</v>
      </c>
      <c r="P379" s="45" t="s">
        <v>1136</v>
      </c>
      <c r="Q379" s="45" t="s">
        <v>612</v>
      </c>
      <c r="R379" s="45" t="s">
        <v>1140</v>
      </c>
      <c r="S379" s="45" t="s">
        <v>618</v>
      </c>
      <c r="T379" s="45">
        <v>10</v>
      </c>
      <c r="U379" s="45">
        <v>-54.6922</v>
      </c>
      <c r="V379" s="29">
        <v>-3.3770000000000001E-7</v>
      </c>
      <c r="W379" s="45" t="s">
        <v>1676</v>
      </c>
      <c r="X379" s="45" t="s">
        <v>65</v>
      </c>
    </row>
    <row r="380" spans="2:24" x14ac:dyDescent="0.2">
      <c r="B380" s="45" t="s">
        <v>330</v>
      </c>
      <c r="C380" s="45">
        <v>495</v>
      </c>
      <c r="D380" s="45" t="s">
        <v>1136</v>
      </c>
      <c r="E380" s="45" t="s">
        <v>106</v>
      </c>
      <c r="F380" s="45" t="s">
        <v>1141</v>
      </c>
      <c r="G380" s="45" t="s">
        <v>616</v>
      </c>
      <c r="H380" s="45">
        <v>60</v>
      </c>
      <c r="I380" s="45">
        <v>23.555499999999999</v>
      </c>
      <c r="J380" s="29">
        <v>1.4770000000000001E-7</v>
      </c>
      <c r="K380" s="45" t="s">
        <v>1676</v>
      </c>
      <c r="L380" s="45" t="s">
        <v>65</v>
      </c>
      <c r="N380" s="45" t="s">
        <v>330</v>
      </c>
      <c r="O380" s="45">
        <v>495</v>
      </c>
      <c r="P380" s="45" t="s">
        <v>1136</v>
      </c>
      <c r="Q380" s="45" t="s">
        <v>612</v>
      </c>
      <c r="R380" s="45" t="s">
        <v>1141</v>
      </c>
      <c r="S380" s="45" t="s">
        <v>616</v>
      </c>
      <c r="T380" s="45">
        <v>10</v>
      </c>
      <c r="U380" s="45">
        <v>23.550899999999999</v>
      </c>
      <c r="V380" s="29">
        <v>1.476E-7</v>
      </c>
      <c r="W380" s="45" t="s">
        <v>1676</v>
      </c>
      <c r="X380" s="45" t="s">
        <v>65</v>
      </c>
    </row>
    <row r="381" spans="2:24" x14ac:dyDescent="0.2">
      <c r="B381" s="45" t="s">
        <v>330</v>
      </c>
      <c r="C381" s="45">
        <v>495</v>
      </c>
      <c r="D381" s="45" t="s">
        <v>1136</v>
      </c>
      <c r="E381" s="45" t="s">
        <v>106</v>
      </c>
      <c r="F381" s="45" t="s">
        <v>1142</v>
      </c>
      <c r="G381" s="45" t="s">
        <v>618</v>
      </c>
      <c r="H381" s="45">
        <v>60</v>
      </c>
      <c r="I381" s="45">
        <v>-57.6419</v>
      </c>
      <c r="J381" s="29">
        <v>-3.6139999999999999E-7</v>
      </c>
      <c r="K381" s="45" t="s">
        <v>1676</v>
      </c>
      <c r="L381" s="45" t="s">
        <v>65</v>
      </c>
      <c r="N381" s="45" t="s">
        <v>330</v>
      </c>
      <c r="O381" s="45">
        <v>495</v>
      </c>
      <c r="P381" s="45" t="s">
        <v>1136</v>
      </c>
      <c r="Q381" s="45" t="s">
        <v>612</v>
      </c>
      <c r="R381" s="45" t="s">
        <v>1142</v>
      </c>
      <c r="S381" s="45" t="s">
        <v>618</v>
      </c>
      <c r="T381" s="45">
        <v>10</v>
      </c>
      <c r="U381" s="45">
        <v>-57.6372</v>
      </c>
      <c r="V381" s="29">
        <v>-3.6129999999999999E-7</v>
      </c>
      <c r="W381" s="45" t="s">
        <v>1676</v>
      </c>
      <c r="X381" s="45" t="s">
        <v>65</v>
      </c>
    </row>
    <row r="382" spans="2:24" x14ac:dyDescent="0.2">
      <c r="B382" s="45" t="s">
        <v>330</v>
      </c>
      <c r="C382" s="45">
        <v>496</v>
      </c>
      <c r="D382" s="45" t="s">
        <v>1143</v>
      </c>
      <c r="E382" s="45" t="s">
        <v>106</v>
      </c>
      <c r="F382" s="45" t="s">
        <v>1144</v>
      </c>
      <c r="G382" s="45" t="s">
        <v>616</v>
      </c>
      <c r="H382" s="45">
        <v>60</v>
      </c>
      <c r="I382" s="45">
        <v>22.95</v>
      </c>
      <c r="J382" s="29">
        <v>1.4600000000000001E-7</v>
      </c>
      <c r="K382" s="45" t="s">
        <v>1676</v>
      </c>
      <c r="L382" s="45" t="s">
        <v>65</v>
      </c>
      <c r="N382" s="45" t="s">
        <v>330</v>
      </c>
      <c r="O382" s="45">
        <v>496</v>
      </c>
      <c r="P382" s="45" t="s">
        <v>1143</v>
      </c>
      <c r="Q382" s="45" t="s">
        <v>612</v>
      </c>
      <c r="R382" s="45" t="s">
        <v>1144</v>
      </c>
      <c r="S382" s="45" t="s">
        <v>616</v>
      </c>
      <c r="T382" s="45">
        <v>10</v>
      </c>
      <c r="U382" s="45">
        <v>22.9453</v>
      </c>
      <c r="V382" s="29">
        <v>1.4600000000000001E-7</v>
      </c>
      <c r="W382" s="45" t="s">
        <v>1676</v>
      </c>
      <c r="X382" s="45" t="s">
        <v>65</v>
      </c>
    </row>
    <row r="383" spans="2:24" x14ac:dyDescent="0.2">
      <c r="B383" s="45" t="s">
        <v>330</v>
      </c>
      <c r="C383" s="45">
        <v>496</v>
      </c>
      <c r="D383" s="45" t="s">
        <v>1143</v>
      </c>
      <c r="E383" s="45" t="s">
        <v>106</v>
      </c>
      <c r="F383" s="45" t="s">
        <v>1145</v>
      </c>
      <c r="G383" s="45" t="s">
        <v>618</v>
      </c>
      <c r="H383" s="45">
        <v>60</v>
      </c>
      <c r="I383" s="45">
        <v>-58.134399999999999</v>
      </c>
      <c r="J383" s="29">
        <v>-3.699E-7</v>
      </c>
      <c r="K383" s="45" t="s">
        <v>1676</v>
      </c>
      <c r="L383" s="45" t="s">
        <v>65</v>
      </c>
      <c r="N383" s="45" t="s">
        <v>330</v>
      </c>
      <c r="O383" s="45">
        <v>496</v>
      </c>
      <c r="P383" s="45" t="s">
        <v>1143</v>
      </c>
      <c r="Q383" s="45" t="s">
        <v>612</v>
      </c>
      <c r="R383" s="45" t="s">
        <v>1145</v>
      </c>
      <c r="S383" s="45" t="s">
        <v>618</v>
      </c>
      <c r="T383" s="45">
        <v>10</v>
      </c>
      <c r="U383" s="45">
        <v>-58.129800000000003</v>
      </c>
      <c r="V383" s="29">
        <v>-3.699E-7</v>
      </c>
      <c r="W383" s="45" t="s">
        <v>1676</v>
      </c>
      <c r="X383" s="45" t="s">
        <v>65</v>
      </c>
    </row>
    <row r="384" spans="2:24" x14ac:dyDescent="0.2">
      <c r="B384" s="45" t="s">
        <v>379</v>
      </c>
      <c r="C384" s="45">
        <v>229</v>
      </c>
      <c r="D384" s="45" t="s">
        <v>1146</v>
      </c>
      <c r="E384" s="45" t="s">
        <v>106</v>
      </c>
      <c r="F384" s="45" t="s">
        <v>1147</v>
      </c>
      <c r="G384" s="45" t="s">
        <v>616</v>
      </c>
      <c r="H384" s="45">
        <v>60</v>
      </c>
      <c r="I384" s="45">
        <v>24.371099999999998</v>
      </c>
      <c r="J384" s="29">
        <v>1.5510000000000001E-7</v>
      </c>
      <c r="K384" s="45" t="s">
        <v>1676</v>
      </c>
      <c r="L384" s="45" t="s">
        <v>65</v>
      </c>
      <c r="N384" s="45" t="s">
        <v>379</v>
      </c>
      <c r="O384" s="45">
        <v>229</v>
      </c>
      <c r="P384" s="45" t="s">
        <v>1146</v>
      </c>
      <c r="Q384" s="45" t="s">
        <v>612</v>
      </c>
      <c r="R384" s="45" t="s">
        <v>1147</v>
      </c>
      <c r="S384" s="45" t="s">
        <v>616</v>
      </c>
      <c r="T384" s="45">
        <v>10</v>
      </c>
      <c r="U384" s="45">
        <v>24.371099999999998</v>
      </c>
      <c r="V384" s="29">
        <v>1.5510000000000001E-7</v>
      </c>
      <c r="W384" s="45" t="s">
        <v>1676</v>
      </c>
      <c r="X384" s="45" t="s">
        <v>65</v>
      </c>
    </row>
    <row r="385" spans="2:24" x14ac:dyDescent="0.2">
      <c r="B385" s="45" t="s">
        <v>379</v>
      </c>
      <c r="C385" s="45">
        <v>229</v>
      </c>
      <c r="D385" s="45" t="s">
        <v>1146</v>
      </c>
      <c r="E385" s="45" t="s">
        <v>106</v>
      </c>
      <c r="F385" s="45" t="s">
        <v>1148</v>
      </c>
      <c r="G385" s="45" t="s">
        <v>618</v>
      </c>
      <c r="H385" s="45">
        <v>60</v>
      </c>
      <c r="I385" s="45">
        <v>-59.389099999999999</v>
      </c>
      <c r="J385" s="29">
        <v>-3.7790000000000002E-7</v>
      </c>
      <c r="K385" s="45" t="s">
        <v>1676</v>
      </c>
      <c r="L385" s="45" t="s">
        <v>65</v>
      </c>
      <c r="N385" s="45" t="s">
        <v>379</v>
      </c>
      <c r="O385" s="45">
        <v>229</v>
      </c>
      <c r="P385" s="45" t="s">
        <v>1146</v>
      </c>
      <c r="Q385" s="45" t="s">
        <v>612</v>
      </c>
      <c r="R385" s="45" t="s">
        <v>1148</v>
      </c>
      <c r="S385" s="45" t="s">
        <v>618</v>
      </c>
      <c r="T385" s="45">
        <v>10</v>
      </c>
      <c r="U385" s="45">
        <v>-59.389099999999999</v>
      </c>
      <c r="V385" s="29">
        <v>-3.7790000000000002E-7</v>
      </c>
      <c r="W385" s="45" t="s">
        <v>1676</v>
      </c>
      <c r="X385" s="45" t="s">
        <v>65</v>
      </c>
    </row>
    <row r="386" spans="2:24" x14ac:dyDescent="0.2">
      <c r="B386" s="45" t="s">
        <v>379</v>
      </c>
      <c r="C386" s="45">
        <v>230</v>
      </c>
      <c r="D386" s="45" t="s">
        <v>1149</v>
      </c>
      <c r="E386" s="45" t="s">
        <v>106</v>
      </c>
      <c r="F386" s="45" t="s">
        <v>1150</v>
      </c>
      <c r="G386" s="45" t="s">
        <v>616</v>
      </c>
      <c r="H386" s="45">
        <v>60</v>
      </c>
      <c r="I386" s="45">
        <v>25.9817</v>
      </c>
      <c r="J386" s="29">
        <v>1.6290000000000001E-7</v>
      </c>
      <c r="K386" s="45" t="s">
        <v>1676</v>
      </c>
      <c r="L386" s="45" t="s">
        <v>65</v>
      </c>
      <c r="N386" s="45" t="s">
        <v>379</v>
      </c>
      <c r="O386" s="45">
        <v>230</v>
      </c>
      <c r="P386" s="45" t="s">
        <v>1149</v>
      </c>
      <c r="Q386" s="45" t="s">
        <v>612</v>
      </c>
      <c r="R386" s="45" t="s">
        <v>1150</v>
      </c>
      <c r="S386" s="45" t="s">
        <v>616</v>
      </c>
      <c r="T386" s="45">
        <v>10</v>
      </c>
      <c r="U386" s="45">
        <v>25.9817</v>
      </c>
      <c r="V386" s="29">
        <v>1.6290000000000001E-7</v>
      </c>
      <c r="W386" s="45" t="s">
        <v>1676</v>
      </c>
      <c r="X386" s="45" t="s">
        <v>65</v>
      </c>
    </row>
    <row r="387" spans="2:24" x14ac:dyDescent="0.2">
      <c r="B387" s="45" t="s">
        <v>379</v>
      </c>
      <c r="C387" s="45">
        <v>230</v>
      </c>
      <c r="D387" s="45" t="s">
        <v>1149</v>
      </c>
      <c r="E387" s="45" t="s">
        <v>106</v>
      </c>
      <c r="F387" s="45" t="s">
        <v>1151</v>
      </c>
      <c r="G387" s="45" t="s">
        <v>618</v>
      </c>
      <c r="H387" s="45">
        <v>60</v>
      </c>
      <c r="I387" s="45">
        <v>-57.8825</v>
      </c>
      <c r="J387" s="29">
        <v>-3.629E-7</v>
      </c>
      <c r="K387" s="45" t="s">
        <v>1676</v>
      </c>
      <c r="L387" s="45" t="s">
        <v>65</v>
      </c>
      <c r="N387" s="45" t="s">
        <v>379</v>
      </c>
      <c r="O387" s="45">
        <v>230</v>
      </c>
      <c r="P387" s="45" t="s">
        <v>1149</v>
      </c>
      <c r="Q387" s="45" t="s">
        <v>612</v>
      </c>
      <c r="R387" s="45" t="s">
        <v>1151</v>
      </c>
      <c r="S387" s="45" t="s">
        <v>618</v>
      </c>
      <c r="T387" s="45">
        <v>10</v>
      </c>
      <c r="U387" s="45">
        <v>-57.882399999999997</v>
      </c>
      <c r="V387" s="29">
        <v>-3.629E-7</v>
      </c>
      <c r="W387" s="45" t="s">
        <v>1676</v>
      </c>
      <c r="X387" s="45" t="s">
        <v>65</v>
      </c>
    </row>
    <row r="388" spans="2:24" x14ac:dyDescent="0.2">
      <c r="B388" s="45" t="s">
        <v>379</v>
      </c>
      <c r="C388" s="45">
        <v>231</v>
      </c>
      <c r="D388" s="45" t="s">
        <v>1149</v>
      </c>
      <c r="E388" s="45" t="s">
        <v>106</v>
      </c>
      <c r="F388" s="45" t="s">
        <v>1152</v>
      </c>
      <c r="G388" s="45" t="s">
        <v>616</v>
      </c>
      <c r="H388" s="45">
        <v>60</v>
      </c>
      <c r="I388" s="45">
        <v>26.917300000000001</v>
      </c>
      <c r="J388" s="29">
        <v>1.6619999999999999E-7</v>
      </c>
      <c r="K388" s="45" t="s">
        <v>1676</v>
      </c>
      <c r="L388" s="45" t="s">
        <v>65</v>
      </c>
      <c r="N388" s="45" t="s">
        <v>379</v>
      </c>
      <c r="O388" s="45">
        <v>231</v>
      </c>
      <c r="P388" s="45" t="s">
        <v>1149</v>
      </c>
      <c r="Q388" s="45" t="s">
        <v>612</v>
      </c>
      <c r="R388" s="45" t="s">
        <v>1152</v>
      </c>
      <c r="S388" s="45" t="s">
        <v>616</v>
      </c>
      <c r="T388" s="45">
        <v>10</v>
      </c>
      <c r="U388" s="45">
        <v>26.917300000000001</v>
      </c>
      <c r="V388" s="29">
        <v>1.6619999999999999E-7</v>
      </c>
      <c r="W388" s="45" t="s">
        <v>1676</v>
      </c>
      <c r="X388" s="45" t="s">
        <v>65</v>
      </c>
    </row>
    <row r="389" spans="2:24" x14ac:dyDescent="0.2">
      <c r="B389" s="45" t="s">
        <v>379</v>
      </c>
      <c r="C389" s="45">
        <v>231</v>
      </c>
      <c r="D389" s="45" t="s">
        <v>1149</v>
      </c>
      <c r="E389" s="45" t="s">
        <v>106</v>
      </c>
      <c r="F389" s="45" t="s">
        <v>1153</v>
      </c>
      <c r="G389" s="45" t="s">
        <v>618</v>
      </c>
      <c r="H389" s="45">
        <v>60</v>
      </c>
      <c r="I389" s="45">
        <v>-57.993299999999998</v>
      </c>
      <c r="J389" s="29">
        <v>-3.5810000000000001E-7</v>
      </c>
      <c r="K389" s="45" t="s">
        <v>1676</v>
      </c>
      <c r="L389" s="45" t="s">
        <v>65</v>
      </c>
      <c r="N389" s="45" t="s">
        <v>379</v>
      </c>
      <c r="O389" s="45">
        <v>231</v>
      </c>
      <c r="P389" s="45" t="s">
        <v>1149</v>
      </c>
      <c r="Q389" s="45" t="s">
        <v>612</v>
      </c>
      <c r="R389" s="45" t="s">
        <v>1153</v>
      </c>
      <c r="S389" s="45" t="s">
        <v>618</v>
      </c>
      <c r="T389" s="45">
        <v>10</v>
      </c>
      <c r="U389" s="45">
        <v>-57.993200000000002</v>
      </c>
      <c r="V389" s="29">
        <v>-3.5810000000000001E-7</v>
      </c>
      <c r="W389" s="45" t="s">
        <v>1676</v>
      </c>
      <c r="X389" s="45" t="s">
        <v>65</v>
      </c>
    </row>
    <row r="390" spans="2:24" x14ac:dyDescent="0.2">
      <c r="B390" s="45" t="s">
        <v>379</v>
      </c>
      <c r="C390" s="45">
        <v>232</v>
      </c>
      <c r="D390" s="45" t="s">
        <v>1149</v>
      </c>
      <c r="E390" s="45" t="s">
        <v>106</v>
      </c>
      <c r="F390" s="45" t="s">
        <v>1154</v>
      </c>
      <c r="G390" s="45" t="s">
        <v>616</v>
      </c>
      <c r="H390" s="45">
        <v>60</v>
      </c>
      <c r="I390" s="45">
        <v>26.8428</v>
      </c>
      <c r="J390" s="29">
        <v>1.6829999999999999E-7</v>
      </c>
      <c r="K390" s="45" t="s">
        <v>1676</v>
      </c>
      <c r="L390" s="45" t="s">
        <v>65</v>
      </c>
      <c r="N390" s="45" t="s">
        <v>379</v>
      </c>
      <c r="O390" s="45">
        <v>232</v>
      </c>
      <c r="P390" s="45" t="s">
        <v>1149</v>
      </c>
      <c r="Q390" s="45" t="s">
        <v>612</v>
      </c>
      <c r="R390" s="45" t="s">
        <v>1154</v>
      </c>
      <c r="S390" s="45" t="s">
        <v>616</v>
      </c>
      <c r="T390" s="45">
        <v>10</v>
      </c>
      <c r="U390" s="45">
        <v>26.842700000000001</v>
      </c>
      <c r="V390" s="29">
        <v>1.6829999999999999E-7</v>
      </c>
      <c r="W390" s="45" t="s">
        <v>1676</v>
      </c>
      <c r="X390" s="45" t="s">
        <v>65</v>
      </c>
    </row>
    <row r="391" spans="2:24" x14ac:dyDescent="0.2">
      <c r="B391" s="45" t="s">
        <v>379</v>
      </c>
      <c r="C391" s="45">
        <v>232</v>
      </c>
      <c r="D391" s="45" t="s">
        <v>1149</v>
      </c>
      <c r="E391" s="45" t="s">
        <v>106</v>
      </c>
      <c r="F391" s="45" t="s">
        <v>1155</v>
      </c>
      <c r="G391" s="45" t="s">
        <v>618</v>
      </c>
      <c r="H391" s="45">
        <v>60</v>
      </c>
      <c r="I391" s="45">
        <v>-61.015799999999999</v>
      </c>
      <c r="J391" s="29">
        <v>-3.8249999999999999E-7</v>
      </c>
      <c r="K391" s="45" t="s">
        <v>1676</v>
      </c>
      <c r="L391" s="45" t="s">
        <v>65</v>
      </c>
      <c r="N391" s="45" t="s">
        <v>379</v>
      </c>
      <c r="O391" s="45">
        <v>232</v>
      </c>
      <c r="P391" s="45" t="s">
        <v>1149</v>
      </c>
      <c r="Q391" s="45" t="s">
        <v>612</v>
      </c>
      <c r="R391" s="45" t="s">
        <v>1155</v>
      </c>
      <c r="S391" s="45" t="s">
        <v>618</v>
      </c>
      <c r="T391" s="45">
        <v>10</v>
      </c>
      <c r="U391" s="45">
        <v>-61.015700000000002</v>
      </c>
      <c r="V391" s="29">
        <v>-3.8249999999999999E-7</v>
      </c>
      <c r="W391" s="45" t="s">
        <v>1676</v>
      </c>
      <c r="X391" s="45" t="s">
        <v>65</v>
      </c>
    </row>
    <row r="392" spans="2:24" x14ac:dyDescent="0.2">
      <c r="B392" s="45" t="s">
        <v>379</v>
      </c>
      <c r="C392" s="45">
        <v>233</v>
      </c>
      <c r="D392" s="45" t="s">
        <v>1156</v>
      </c>
      <c r="E392" s="45" t="s">
        <v>106</v>
      </c>
      <c r="F392" s="45" t="s">
        <v>1157</v>
      </c>
      <c r="G392" s="45" t="s">
        <v>616</v>
      </c>
      <c r="H392" s="45">
        <v>60</v>
      </c>
      <c r="I392" s="45">
        <v>26.2849</v>
      </c>
      <c r="J392" s="29">
        <v>1.6719999999999999E-7</v>
      </c>
      <c r="K392" s="45" t="s">
        <v>1676</v>
      </c>
      <c r="L392" s="45" t="s">
        <v>65</v>
      </c>
      <c r="N392" s="45" t="s">
        <v>379</v>
      </c>
      <c r="O392" s="45">
        <v>233</v>
      </c>
      <c r="P392" s="45" t="s">
        <v>1156</v>
      </c>
      <c r="Q392" s="45" t="s">
        <v>612</v>
      </c>
      <c r="R392" s="45" t="s">
        <v>1157</v>
      </c>
      <c r="S392" s="45" t="s">
        <v>616</v>
      </c>
      <c r="T392" s="45">
        <v>10</v>
      </c>
      <c r="U392" s="45">
        <v>26.284800000000001</v>
      </c>
      <c r="V392" s="29">
        <v>1.6719999999999999E-7</v>
      </c>
      <c r="W392" s="45" t="s">
        <v>1676</v>
      </c>
      <c r="X392" s="45" t="s">
        <v>65</v>
      </c>
    </row>
    <row r="393" spans="2:24" x14ac:dyDescent="0.2">
      <c r="B393" s="45" t="s">
        <v>379</v>
      </c>
      <c r="C393" s="45">
        <v>233</v>
      </c>
      <c r="D393" s="45" t="s">
        <v>1156</v>
      </c>
      <c r="E393" s="45" t="s">
        <v>106</v>
      </c>
      <c r="F393" s="45" t="s">
        <v>1158</v>
      </c>
      <c r="G393" s="45" t="s">
        <v>618</v>
      </c>
      <c r="H393" s="45">
        <v>60</v>
      </c>
      <c r="I393" s="45">
        <v>-61.467300000000002</v>
      </c>
      <c r="J393" s="29">
        <v>-3.911E-7</v>
      </c>
      <c r="K393" s="45" t="s">
        <v>1676</v>
      </c>
      <c r="L393" s="45" t="s">
        <v>65</v>
      </c>
      <c r="N393" s="45" t="s">
        <v>379</v>
      </c>
      <c r="O393" s="45">
        <v>233</v>
      </c>
      <c r="P393" s="45" t="s">
        <v>1156</v>
      </c>
      <c r="Q393" s="45" t="s">
        <v>612</v>
      </c>
      <c r="R393" s="45" t="s">
        <v>1158</v>
      </c>
      <c r="S393" s="45" t="s">
        <v>618</v>
      </c>
      <c r="T393" s="45">
        <v>10</v>
      </c>
      <c r="U393" s="45">
        <v>-61.467300000000002</v>
      </c>
      <c r="V393" s="29">
        <v>-3.911E-7</v>
      </c>
      <c r="W393" s="45" t="s">
        <v>1676</v>
      </c>
      <c r="X393" s="45" t="s">
        <v>65</v>
      </c>
    </row>
    <row r="394" spans="2:24" x14ac:dyDescent="0.2">
      <c r="B394" s="45" t="s">
        <v>379</v>
      </c>
      <c r="C394" s="45">
        <v>211</v>
      </c>
      <c r="D394" s="45" t="s">
        <v>1159</v>
      </c>
      <c r="E394" s="45" t="s">
        <v>106</v>
      </c>
      <c r="F394" s="45" t="s">
        <v>1160</v>
      </c>
      <c r="G394" s="45" t="s">
        <v>616</v>
      </c>
      <c r="H394" s="45">
        <v>60</v>
      </c>
      <c r="I394" s="45">
        <v>-44.029200000000003</v>
      </c>
      <c r="J394" s="29">
        <v>-3.3729999999999998E-7</v>
      </c>
      <c r="K394" s="45" t="s">
        <v>1676</v>
      </c>
      <c r="L394" s="45" t="s">
        <v>65</v>
      </c>
      <c r="N394" s="45" t="s">
        <v>379</v>
      </c>
      <c r="O394" s="45">
        <v>211</v>
      </c>
      <c r="P394" s="45" t="s">
        <v>1159</v>
      </c>
      <c r="Q394" s="45" t="s">
        <v>612</v>
      </c>
      <c r="R394" s="45" t="s">
        <v>1160</v>
      </c>
      <c r="S394" s="45" t="s">
        <v>616</v>
      </c>
      <c r="T394" s="45">
        <v>10</v>
      </c>
      <c r="U394" s="45">
        <v>-44.029400000000003</v>
      </c>
      <c r="V394" s="29">
        <v>-3.3729999999999998E-7</v>
      </c>
      <c r="W394" s="45" t="s">
        <v>1676</v>
      </c>
      <c r="X394" s="45" t="s">
        <v>65</v>
      </c>
    </row>
    <row r="395" spans="2:24" x14ac:dyDescent="0.2">
      <c r="B395" s="45" t="s">
        <v>379</v>
      </c>
      <c r="C395" s="45">
        <v>211</v>
      </c>
      <c r="D395" s="45" t="s">
        <v>1159</v>
      </c>
      <c r="E395" s="45" t="s">
        <v>106</v>
      </c>
      <c r="F395" s="45" t="s">
        <v>1161</v>
      </c>
      <c r="G395" s="45" t="s">
        <v>618</v>
      </c>
      <c r="H395" s="45">
        <v>60</v>
      </c>
      <c r="I395" s="45">
        <v>-40.1706</v>
      </c>
      <c r="J395" s="29">
        <v>-3.0769999999999998E-7</v>
      </c>
      <c r="K395" s="45" t="s">
        <v>1676</v>
      </c>
      <c r="L395" s="45" t="s">
        <v>65</v>
      </c>
      <c r="N395" s="45" t="s">
        <v>379</v>
      </c>
      <c r="O395" s="45">
        <v>211</v>
      </c>
      <c r="P395" s="45" t="s">
        <v>1159</v>
      </c>
      <c r="Q395" s="45" t="s">
        <v>612</v>
      </c>
      <c r="R395" s="45" t="s">
        <v>1161</v>
      </c>
      <c r="S395" s="45" t="s">
        <v>618</v>
      </c>
      <c r="T395" s="45">
        <v>10</v>
      </c>
      <c r="U395" s="45">
        <v>-40.170400000000001</v>
      </c>
      <c r="V395" s="29">
        <v>-3.0769999999999998E-7</v>
      </c>
      <c r="W395" s="45" t="s">
        <v>1676</v>
      </c>
      <c r="X395" s="45" t="s">
        <v>65</v>
      </c>
    </row>
    <row r="396" spans="2:24" x14ac:dyDescent="0.2">
      <c r="B396" s="45" t="s">
        <v>379</v>
      </c>
      <c r="C396" s="45">
        <v>214</v>
      </c>
      <c r="D396" s="45" t="s">
        <v>1162</v>
      </c>
      <c r="E396" s="45" t="s">
        <v>106</v>
      </c>
      <c r="F396" s="45" t="s">
        <v>1163</v>
      </c>
      <c r="G396" s="45" t="s">
        <v>616</v>
      </c>
      <c r="H396" s="45">
        <v>60</v>
      </c>
      <c r="I396" s="45">
        <v>-58.412700000000001</v>
      </c>
      <c r="J396" s="29">
        <v>-3.6629999999999999E-7</v>
      </c>
      <c r="K396" s="45" t="s">
        <v>1676</v>
      </c>
      <c r="L396" s="45" t="s">
        <v>65</v>
      </c>
      <c r="N396" s="45" t="s">
        <v>379</v>
      </c>
      <c r="O396" s="45">
        <v>214</v>
      </c>
      <c r="P396" s="45" t="s">
        <v>1162</v>
      </c>
      <c r="Q396" s="45" t="s">
        <v>612</v>
      </c>
      <c r="R396" s="45" t="s">
        <v>1163</v>
      </c>
      <c r="S396" s="45" t="s">
        <v>616</v>
      </c>
      <c r="T396" s="45">
        <v>10</v>
      </c>
      <c r="U396" s="45">
        <v>-58.412799999999997</v>
      </c>
      <c r="V396" s="29">
        <v>-3.6629999999999999E-7</v>
      </c>
      <c r="W396" s="45" t="s">
        <v>1676</v>
      </c>
      <c r="X396" s="45" t="s">
        <v>65</v>
      </c>
    </row>
    <row r="397" spans="2:24" x14ac:dyDescent="0.2">
      <c r="B397" s="45" t="s">
        <v>379</v>
      </c>
      <c r="C397" s="45">
        <v>214</v>
      </c>
      <c r="D397" s="45" t="s">
        <v>1162</v>
      </c>
      <c r="E397" s="45" t="s">
        <v>106</v>
      </c>
      <c r="F397" s="45" t="s">
        <v>1164</v>
      </c>
      <c r="G397" s="45" t="s">
        <v>618</v>
      </c>
      <c r="H397" s="45">
        <v>60</v>
      </c>
      <c r="I397" s="45">
        <v>-58.397199999999998</v>
      </c>
      <c r="J397" s="29">
        <v>-3.6619999999999998E-7</v>
      </c>
      <c r="K397" s="45" t="s">
        <v>1676</v>
      </c>
      <c r="L397" s="45" t="s">
        <v>65</v>
      </c>
      <c r="N397" s="45" t="s">
        <v>379</v>
      </c>
      <c r="O397" s="45">
        <v>214</v>
      </c>
      <c r="P397" s="45" t="s">
        <v>1162</v>
      </c>
      <c r="Q397" s="45" t="s">
        <v>612</v>
      </c>
      <c r="R397" s="45" t="s">
        <v>1164</v>
      </c>
      <c r="S397" s="45" t="s">
        <v>618</v>
      </c>
      <c r="T397" s="45">
        <v>10</v>
      </c>
      <c r="U397" s="45">
        <v>-58.397100000000002</v>
      </c>
      <c r="V397" s="29">
        <v>-3.6619999999999998E-7</v>
      </c>
      <c r="W397" s="45" t="s">
        <v>1676</v>
      </c>
      <c r="X397" s="45" t="s">
        <v>65</v>
      </c>
    </row>
    <row r="398" spans="2:24" x14ac:dyDescent="0.2">
      <c r="B398" s="45" t="s">
        <v>379</v>
      </c>
      <c r="C398" s="45">
        <v>217</v>
      </c>
      <c r="D398" s="45" t="s">
        <v>1165</v>
      </c>
      <c r="E398" s="45" t="s">
        <v>106</v>
      </c>
      <c r="F398" s="45" t="s">
        <v>1166</v>
      </c>
      <c r="G398" s="45" t="s">
        <v>616</v>
      </c>
      <c r="H398" s="45">
        <v>60</v>
      </c>
      <c r="I398" s="45">
        <v>-62.182200000000002</v>
      </c>
      <c r="J398" s="29">
        <v>-3.8990000000000002E-7</v>
      </c>
      <c r="K398" s="45" t="s">
        <v>1676</v>
      </c>
      <c r="L398" s="45" t="s">
        <v>65</v>
      </c>
      <c r="N398" s="45" t="s">
        <v>379</v>
      </c>
      <c r="O398" s="45">
        <v>217</v>
      </c>
      <c r="P398" s="45" t="s">
        <v>1165</v>
      </c>
      <c r="Q398" s="45" t="s">
        <v>612</v>
      </c>
      <c r="R398" s="45" t="s">
        <v>1166</v>
      </c>
      <c r="S398" s="45" t="s">
        <v>616</v>
      </c>
      <c r="T398" s="45">
        <v>10</v>
      </c>
      <c r="U398" s="45">
        <v>-62.182400000000001</v>
      </c>
      <c r="V398" s="29">
        <v>-3.8990000000000002E-7</v>
      </c>
      <c r="W398" s="45" t="s">
        <v>1676</v>
      </c>
      <c r="X398" s="45" t="s">
        <v>65</v>
      </c>
    </row>
    <row r="399" spans="2:24" x14ac:dyDescent="0.2">
      <c r="B399" s="45" t="s">
        <v>379</v>
      </c>
      <c r="C399" s="45">
        <v>217</v>
      </c>
      <c r="D399" s="45" t="s">
        <v>1165</v>
      </c>
      <c r="E399" s="45" t="s">
        <v>106</v>
      </c>
      <c r="F399" s="45" t="s">
        <v>1167</v>
      </c>
      <c r="G399" s="45" t="s">
        <v>618</v>
      </c>
      <c r="H399" s="45">
        <v>60</v>
      </c>
      <c r="I399" s="45">
        <v>-55.058900000000001</v>
      </c>
      <c r="J399" s="29">
        <v>-3.453E-7</v>
      </c>
      <c r="K399" s="45" t="s">
        <v>1676</v>
      </c>
      <c r="L399" s="45" t="s">
        <v>65</v>
      </c>
      <c r="N399" s="45" t="s">
        <v>379</v>
      </c>
      <c r="O399" s="45">
        <v>217</v>
      </c>
      <c r="P399" s="45" t="s">
        <v>1165</v>
      </c>
      <c r="Q399" s="45" t="s">
        <v>612</v>
      </c>
      <c r="R399" s="45" t="s">
        <v>1167</v>
      </c>
      <c r="S399" s="45" t="s">
        <v>618</v>
      </c>
      <c r="T399" s="45">
        <v>10</v>
      </c>
      <c r="U399" s="45">
        <v>-55.058700000000002</v>
      </c>
      <c r="V399" s="29">
        <v>-3.453E-7</v>
      </c>
      <c r="W399" s="45" t="s">
        <v>1676</v>
      </c>
      <c r="X399" s="45" t="s">
        <v>65</v>
      </c>
    </row>
    <row r="400" spans="2:24" x14ac:dyDescent="0.2">
      <c r="B400" s="45" t="s">
        <v>379</v>
      </c>
      <c r="C400" s="45">
        <v>220</v>
      </c>
      <c r="D400" s="45" t="s">
        <v>1168</v>
      </c>
      <c r="E400" s="45" t="s">
        <v>106</v>
      </c>
      <c r="F400" s="45" t="s">
        <v>1169</v>
      </c>
      <c r="G400" s="45" t="s">
        <v>616</v>
      </c>
      <c r="H400" s="45">
        <v>60</v>
      </c>
      <c r="I400" s="45">
        <v>-62.2376</v>
      </c>
      <c r="J400" s="29">
        <v>-3.9029999999999999E-7</v>
      </c>
      <c r="K400" s="45" t="s">
        <v>1676</v>
      </c>
      <c r="L400" s="45" t="s">
        <v>65</v>
      </c>
      <c r="N400" s="45" t="s">
        <v>379</v>
      </c>
      <c r="O400" s="45">
        <v>220</v>
      </c>
      <c r="P400" s="45" t="s">
        <v>1168</v>
      </c>
      <c r="Q400" s="45" t="s">
        <v>612</v>
      </c>
      <c r="R400" s="45" t="s">
        <v>1169</v>
      </c>
      <c r="S400" s="45" t="s">
        <v>616</v>
      </c>
      <c r="T400" s="45">
        <v>10</v>
      </c>
      <c r="U400" s="45">
        <v>-62.2378</v>
      </c>
      <c r="V400" s="29">
        <v>-3.9029999999999999E-7</v>
      </c>
      <c r="W400" s="45" t="s">
        <v>1676</v>
      </c>
      <c r="X400" s="45" t="s">
        <v>65</v>
      </c>
    </row>
    <row r="401" spans="2:24" x14ac:dyDescent="0.2">
      <c r="B401" s="45" t="s">
        <v>379</v>
      </c>
      <c r="C401" s="45">
        <v>220</v>
      </c>
      <c r="D401" s="45" t="s">
        <v>1168</v>
      </c>
      <c r="E401" s="45" t="s">
        <v>106</v>
      </c>
      <c r="F401" s="45" t="s">
        <v>1170</v>
      </c>
      <c r="G401" s="45" t="s">
        <v>618</v>
      </c>
      <c r="H401" s="45">
        <v>60</v>
      </c>
      <c r="I401" s="45">
        <v>-55.108400000000003</v>
      </c>
      <c r="J401" s="29">
        <v>-3.4560000000000002E-7</v>
      </c>
      <c r="K401" s="45" t="s">
        <v>1676</v>
      </c>
      <c r="L401" s="45" t="s">
        <v>65</v>
      </c>
      <c r="N401" s="45" t="s">
        <v>379</v>
      </c>
      <c r="O401" s="45">
        <v>220</v>
      </c>
      <c r="P401" s="45" t="s">
        <v>1168</v>
      </c>
      <c r="Q401" s="45" t="s">
        <v>612</v>
      </c>
      <c r="R401" s="45" t="s">
        <v>1170</v>
      </c>
      <c r="S401" s="45" t="s">
        <v>618</v>
      </c>
      <c r="T401" s="45">
        <v>10</v>
      </c>
      <c r="U401" s="45">
        <v>-55.1083</v>
      </c>
      <c r="V401" s="29">
        <v>-3.4560000000000002E-7</v>
      </c>
      <c r="W401" s="45" t="s">
        <v>1676</v>
      </c>
      <c r="X401" s="45" t="s">
        <v>65</v>
      </c>
    </row>
    <row r="402" spans="2:24" x14ac:dyDescent="0.2">
      <c r="B402" s="45" t="s">
        <v>379</v>
      </c>
      <c r="C402" s="45">
        <v>223</v>
      </c>
      <c r="D402" s="45" t="s">
        <v>1171</v>
      </c>
      <c r="E402" s="45" t="s">
        <v>106</v>
      </c>
      <c r="F402" s="45" t="s">
        <v>1172</v>
      </c>
      <c r="G402" s="45" t="s">
        <v>616</v>
      </c>
      <c r="H402" s="45">
        <v>60</v>
      </c>
      <c r="I402" s="45">
        <v>-58.724400000000003</v>
      </c>
      <c r="J402" s="29">
        <v>-3.6829999999999998E-7</v>
      </c>
      <c r="K402" s="45" t="s">
        <v>1676</v>
      </c>
      <c r="L402" s="45" t="s">
        <v>65</v>
      </c>
      <c r="N402" s="45" t="s">
        <v>379</v>
      </c>
      <c r="O402" s="45">
        <v>223</v>
      </c>
      <c r="P402" s="45" t="s">
        <v>1171</v>
      </c>
      <c r="Q402" s="45" t="s">
        <v>612</v>
      </c>
      <c r="R402" s="45" t="s">
        <v>1172</v>
      </c>
      <c r="S402" s="45" t="s">
        <v>616</v>
      </c>
      <c r="T402" s="45">
        <v>10</v>
      </c>
      <c r="U402" s="45">
        <v>-58.724499999999999</v>
      </c>
      <c r="V402" s="29">
        <v>-3.6829999999999998E-7</v>
      </c>
      <c r="W402" s="45" t="s">
        <v>1676</v>
      </c>
      <c r="X402" s="45" t="s">
        <v>65</v>
      </c>
    </row>
    <row r="403" spans="2:24" x14ac:dyDescent="0.2">
      <c r="B403" s="45" t="s">
        <v>379</v>
      </c>
      <c r="C403" s="45">
        <v>223</v>
      </c>
      <c r="D403" s="45" t="s">
        <v>1171</v>
      </c>
      <c r="E403" s="45" t="s">
        <v>106</v>
      </c>
      <c r="F403" s="45" t="s">
        <v>1173</v>
      </c>
      <c r="G403" s="45" t="s">
        <v>618</v>
      </c>
      <c r="H403" s="45">
        <v>60</v>
      </c>
      <c r="I403" s="45">
        <v>-58.786499999999997</v>
      </c>
      <c r="J403" s="29">
        <v>-3.6870000000000001E-7</v>
      </c>
      <c r="K403" s="45" t="s">
        <v>1676</v>
      </c>
      <c r="L403" s="45" t="s">
        <v>65</v>
      </c>
      <c r="N403" s="45" t="s">
        <v>379</v>
      </c>
      <c r="O403" s="45">
        <v>223</v>
      </c>
      <c r="P403" s="45" t="s">
        <v>1171</v>
      </c>
      <c r="Q403" s="45" t="s">
        <v>612</v>
      </c>
      <c r="R403" s="45" t="s">
        <v>1173</v>
      </c>
      <c r="S403" s="45" t="s">
        <v>618</v>
      </c>
      <c r="T403" s="45">
        <v>10</v>
      </c>
      <c r="U403" s="45">
        <v>-58.7864</v>
      </c>
      <c r="V403" s="29">
        <v>-3.6870000000000001E-7</v>
      </c>
      <c r="W403" s="45" t="s">
        <v>1676</v>
      </c>
      <c r="X403" s="45" t="s">
        <v>65</v>
      </c>
    </row>
    <row r="404" spans="2:24" x14ac:dyDescent="0.2">
      <c r="B404" s="45" t="s">
        <v>379</v>
      </c>
      <c r="C404" s="45">
        <v>226</v>
      </c>
      <c r="D404" s="45" t="s">
        <v>1174</v>
      </c>
      <c r="E404" s="45" t="s">
        <v>106</v>
      </c>
      <c r="F404" s="45" t="s">
        <v>1175</v>
      </c>
      <c r="G404" s="45" t="s">
        <v>616</v>
      </c>
      <c r="H404" s="45">
        <v>60</v>
      </c>
      <c r="I404" s="45">
        <v>-51.282200000000003</v>
      </c>
      <c r="J404" s="29">
        <v>-3.9280000000000002E-7</v>
      </c>
      <c r="K404" s="45" t="s">
        <v>1676</v>
      </c>
      <c r="L404" s="45" t="s">
        <v>65</v>
      </c>
      <c r="N404" s="45" t="s">
        <v>379</v>
      </c>
      <c r="O404" s="45">
        <v>226</v>
      </c>
      <c r="P404" s="45" t="s">
        <v>1174</v>
      </c>
      <c r="Q404" s="45" t="s">
        <v>612</v>
      </c>
      <c r="R404" s="45" t="s">
        <v>1175</v>
      </c>
      <c r="S404" s="45" t="s">
        <v>616</v>
      </c>
      <c r="T404" s="45">
        <v>10</v>
      </c>
      <c r="U404" s="45">
        <v>-51.282299999999999</v>
      </c>
      <c r="V404" s="29">
        <v>-3.9280000000000002E-7</v>
      </c>
      <c r="W404" s="45" t="s">
        <v>1676</v>
      </c>
      <c r="X404" s="45" t="s">
        <v>65</v>
      </c>
    </row>
    <row r="405" spans="2:24" x14ac:dyDescent="0.2">
      <c r="B405" s="45" t="s">
        <v>379</v>
      </c>
      <c r="C405" s="45">
        <v>226</v>
      </c>
      <c r="D405" s="45" t="s">
        <v>1174</v>
      </c>
      <c r="E405" s="45" t="s">
        <v>106</v>
      </c>
      <c r="F405" s="45" t="s">
        <v>1176</v>
      </c>
      <c r="G405" s="45" t="s">
        <v>618</v>
      </c>
      <c r="H405" s="45">
        <v>60</v>
      </c>
      <c r="I405" s="45">
        <v>-46.844200000000001</v>
      </c>
      <c r="J405" s="29">
        <v>-3.5880000000000001E-7</v>
      </c>
      <c r="K405" s="45" t="s">
        <v>1676</v>
      </c>
      <c r="L405" s="45" t="s">
        <v>65</v>
      </c>
      <c r="N405" s="45" t="s">
        <v>379</v>
      </c>
      <c r="O405" s="45">
        <v>226</v>
      </c>
      <c r="P405" s="45" t="s">
        <v>1174</v>
      </c>
      <c r="Q405" s="45" t="s">
        <v>612</v>
      </c>
      <c r="R405" s="45" t="s">
        <v>1176</v>
      </c>
      <c r="S405" s="45" t="s">
        <v>618</v>
      </c>
      <c r="T405" s="45">
        <v>10</v>
      </c>
      <c r="U405" s="45">
        <v>-46.844099999999997</v>
      </c>
      <c r="V405" s="29">
        <v>-3.5880000000000001E-7</v>
      </c>
      <c r="W405" s="45" t="s">
        <v>1676</v>
      </c>
      <c r="X405" s="45" t="s">
        <v>65</v>
      </c>
    </row>
    <row r="406" spans="2:24" x14ac:dyDescent="0.2">
      <c r="B406" s="45" t="s">
        <v>379</v>
      </c>
      <c r="C406" s="45">
        <v>234</v>
      </c>
      <c r="D406" s="45" t="s">
        <v>1177</v>
      </c>
      <c r="E406" s="45" t="s">
        <v>106</v>
      </c>
      <c r="F406" s="45" t="s">
        <v>1178</v>
      </c>
      <c r="G406" s="45" t="s">
        <v>616</v>
      </c>
      <c r="H406" s="45">
        <v>60</v>
      </c>
      <c r="I406" s="45">
        <v>18.932700000000001</v>
      </c>
      <c r="J406" s="29">
        <v>1.187E-7</v>
      </c>
      <c r="K406" s="45" t="s">
        <v>1676</v>
      </c>
      <c r="L406" s="45" t="s">
        <v>65</v>
      </c>
      <c r="N406" s="45" t="s">
        <v>379</v>
      </c>
      <c r="O406" s="45">
        <v>234</v>
      </c>
      <c r="P406" s="45" t="s">
        <v>1177</v>
      </c>
      <c r="Q406" s="45" t="s">
        <v>612</v>
      </c>
      <c r="R406" s="45" t="s">
        <v>1178</v>
      </c>
      <c r="S406" s="45" t="s">
        <v>616</v>
      </c>
      <c r="T406" s="45">
        <v>10</v>
      </c>
      <c r="U406" s="45">
        <v>18.9328</v>
      </c>
      <c r="V406" s="29">
        <v>1.187E-7</v>
      </c>
      <c r="W406" s="45" t="s">
        <v>1676</v>
      </c>
      <c r="X406" s="45" t="s">
        <v>65</v>
      </c>
    </row>
    <row r="407" spans="2:24" x14ac:dyDescent="0.2">
      <c r="B407" s="45" t="s">
        <v>379</v>
      </c>
      <c r="C407" s="45">
        <v>234</v>
      </c>
      <c r="D407" s="45" t="s">
        <v>1177</v>
      </c>
      <c r="E407" s="45" t="s">
        <v>106</v>
      </c>
      <c r="F407" s="45" t="s">
        <v>1179</v>
      </c>
      <c r="G407" s="45" t="s">
        <v>618</v>
      </c>
      <c r="H407" s="45">
        <v>60</v>
      </c>
      <c r="I407" s="45">
        <v>-58.420900000000003</v>
      </c>
      <c r="J407" s="29">
        <v>-3.6619999999999998E-7</v>
      </c>
      <c r="K407" s="45" t="s">
        <v>1676</v>
      </c>
      <c r="L407" s="45" t="s">
        <v>65</v>
      </c>
      <c r="N407" s="45" t="s">
        <v>379</v>
      </c>
      <c r="O407" s="45">
        <v>234</v>
      </c>
      <c r="P407" s="45" t="s">
        <v>1177</v>
      </c>
      <c r="Q407" s="45" t="s">
        <v>612</v>
      </c>
      <c r="R407" s="45" t="s">
        <v>1179</v>
      </c>
      <c r="S407" s="45" t="s">
        <v>618</v>
      </c>
      <c r="T407" s="45">
        <v>10</v>
      </c>
      <c r="U407" s="45">
        <v>-58.420900000000003</v>
      </c>
      <c r="V407" s="29">
        <v>-3.6619999999999998E-7</v>
      </c>
      <c r="W407" s="45" t="s">
        <v>1676</v>
      </c>
      <c r="X407" s="45" t="s">
        <v>65</v>
      </c>
    </row>
    <row r="408" spans="2:24" x14ac:dyDescent="0.2">
      <c r="B408" s="45" t="s">
        <v>379</v>
      </c>
      <c r="C408" s="45">
        <v>235</v>
      </c>
      <c r="D408" s="45" t="s">
        <v>1180</v>
      </c>
      <c r="E408" s="45" t="s">
        <v>106</v>
      </c>
      <c r="F408" s="45" t="s">
        <v>1181</v>
      </c>
      <c r="G408" s="45" t="s">
        <v>616</v>
      </c>
      <c r="H408" s="45">
        <v>60</v>
      </c>
      <c r="I408" s="45">
        <v>23.047699999999999</v>
      </c>
      <c r="J408" s="29">
        <v>1.445E-7</v>
      </c>
      <c r="K408" s="45" t="s">
        <v>1676</v>
      </c>
      <c r="L408" s="45" t="s">
        <v>65</v>
      </c>
      <c r="N408" s="45" t="s">
        <v>379</v>
      </c>
      <c r="O408" s="45">
        <v>235</v>
      </c>
      <c r="P408" s="45" t="s">
        <v>1180</v>
      </c>
      <c r="Q408" s="45" t="s">
        <v>612</v>
      </c>
      <c r="R408" s="45" t="s">
        <v>1181</v>
      </c>
      <c r="S408" s="45" t="s">
        <v>616</v>
      </c>
      <c r="T408" s="45">
        <v>10</v>
      </c>
      <c r="U408" s="45">
        <v>23.047599999999999</v>
      </c>
      <c r="V408" s="29">
        <v>1.445E-7</v>
      </c>
      <c r="W408" s="45" t="s">
        <v>1676</v>
      </c>
      <c r="X408" s="45" t="s">
        <v>65</v>
      </c>
    </row>
    <row r="409" spans="2:24" x14ac:dyDescent="0.2">
      <c r="B409" s="45" t="s">
        <v>379</v>
      </c>
      <c r="C409" s="45">
        <v>235</v>
      </c>
      <c r="D409" s="45" t="s">
        <v>1180</v>
      </c>
      <c r="E409" s="45" t="s">
        <v>106</v>
      </c>
      <c r="F409" s="45" t="s">
        <v>1182</v>
      </c>
      <c r="G409" s="45" t="s">
        <v>618</v>
      </c>
      <c r="H409" s="45">
        <v>60</v>
      </c>
      <c r="I409" s="45">
        <v>-64.522300000000001</v>
      </c>
      <c r="J409" s="29">
        <v>-4.045E-7</v>
      </c>
      <c r="K409" s="45" t="s">
        <v>1676</v>
      </c>
      <c r="L409" s="45" t="s">
        <v>65</v>
      </c>
      <c r="N409" s="45" t="s">
        <v>379</v>
      </c>
      <c r="O409" s="45">
        <v>235</v>
      </c>
      <c r="P409" s="45" t="s">
        <v>1180</v>
      </c>
      <c r="Q409" s="45" t="s">
        <v>612</v>
      </c>
      <c r="R409" s="45" t="s">
        <v>1182</v>
      </c>
      <c r="S409" s="45" t="s">
        <v>618</v>
      </c>
      <c r="T409" s="45">
        <v>10</v>
      </c>
      <c r="U409" s="45">
        <v>-64.522300000000001</v>
      </c>
      <c r="V409" s="29">
        <v>-4.045E-7</v>
      </c>
      <c r="W409" s="45" t="s">
        <v>1676</v>
      </c>
      <c r="X409" s="45" t="s">
        <v>65</v>
      </c>
    </row>
    <row r="410" spans="2:24" x14ac:dyDescent="0.2">
      <c r="B410" s="45" t="s">
        <v>379</v>
      </c>
      <c r="C410" s="45">
        <v>236</v>
      </c>
      <c r="D410" s="45" t="s">
        <v>1180</v>
      </c>
      <c r="E410" s="45" t="s">
        <v>106</v>
      </c>
      <c r="F410" s="45" t="s">
        <v>1183</v>
      </c>
      <c r="G410" s="45" t="s">
        <v>616</v>
      </c>
      <c r="H410" s="45">
        <v>60</v>
      </c>
      <c r="I410" s="45">
        <v>21.299399999999999</v>
      </c>
      <c r="J410" s="29">
        <v>1.3549999999999999E-7</v>
      </c>
      <c r="K410" s="45" t="s">
        <v>1676</v>
      </c>
      <c r="L410" s="45" t="s">
        <v>65</v>
      </c>
      <c r="N410" s="45" t="s">
        <v>379</v>
      </c>
      <c r="O410" s="45">
        <v>236</v>
      </c>
      <c r="P410" s="45" t="s">
        <v>1180</v>
      </c>
      <c r="Q410" s="45" t="s">
        <v>612</v>
      </c>
      <c r="R410" s="45" t="s">
        <v>1183</v>
      </c>
      <c r="S410" s="45" t="s">
        <v>616</v>
      </c>
      <c r="T410" s="45">
        <v>10</v>
      </c>
      <c r="U410" s="45">
        <v>21.299299999999999</v>
      </c>
      <c r="V410" s="29">
        <v>1.3549999999999999E-7</v>
      </c>
      <c r="W410" s="45" t="s">
        <v>1676</v>
      </c>
      <c r="X410" s="45" t="s">
        <v>65</v>
      </c>
    </row>
    <row r="411" spans="2:24" x14ac:dyDescent="0.2">
      <c r="B411" s="45" t="s">
        <v>379</v>
      </c>
      <c r="C411" s="45">
        <v>236</v>
      </c>
      <c r="D411" s="45" t="s">
        <v>1180</v>
      </c>
      <c r="E411" s="45" t="s">
        <v>106</v>
      </c>
      <c r="F411" s="45" t="s">
        <v>1184</v>
      </c>
      <c r="G411" s="45" t="s">
        <v>618</v>
      </c>
      <c r="H411" s="45">
        <v>60</v>
      </c>
      <c r="I411" s="45">
        <v>-64.980199999999996</v>
      </c>
      <c r="J411" s="29">
        <v>-4.1339999999999998E-7</v>
      </c>
      <c r="K411" s="45" t="s">
        <v>1676</v>
      </c>
      <c r="L411" s="45" t="s">
        <v>65</v>
      </c>
      <c r="N411" s="45" t="s">
        <v>379</v>
      </c>
      <c r="O411" s="45">
        <v>236</v>
      </c>
      <c r="P411" s="45" t="s">
        <v>1180</v>
      </c>
      <c r="Q411" s="45" t="s">
        <v>612</v>
      </c>
      <c r="R411" s="45" t="s">
        <v>1184</v>
      </c>
      <c r="S411" s="45" t="s">
        <v>618</v>
      </c>
      <c r="T411" s="45">
        <v>10</v>
      </c>
      <c r="U411" s="45">
        <v>-64.980099999999993</v>
      </c>
      <c r="V411" s="29">
        <v>-4.1339999999999998E-7</v>
      </c>
      <c r="W411" s="45" t="s">
        <v>1676</v>
      </c>
      <c r="X411" s="45" t="s">
        <v>65</v>
      </c>
    </row>
    <row r="412" spans="2:24" x14ac:dyDescent="0.2">
      <c r="B412" s="45" t="s">
        <v>379</v>
      </c>
      <c r="C412" s="45">
        <v>237</v>
      </c>
      <c r="D412" s="45" t="s">
        <v>1180</v>
      </c>
      <c r="E412" s="45" t="s">
        <v>106</v>
      </c>
      <c r="F412" s="45" t="s">
        <v>1185</v>
      </c>
      <c r="G412" s="45" t="s">
        <v>616</v>
      </c>
      <c r="H412" s="45">
        <v>60</v>
      </c>
      <c r="I412" s="45">
        <v>21.925999999999998</v>
      </c>
      <c r="J412" s="29">
        <v>1.3750000000000001E-7</v>
      </c>
      <c r="K412" s="45" t="s">
        <v>1676</v>
      </c>
      <c r="L412" s="45" t="s">
        <v>65</v>
      </c>
      <c r="N412" s="45" t="s">
        <v>379</v>
      </c>
      <c r="O412" s="45">
        <v>237</v>
      </c>
      <c r="P412" s="45" t="s">
        <v>1180</v>
      </c>
      <c r="Q412" s="45" t="s">
        <v>612</v>
      </c>
      <c r="R412" s="45" t="s">
        <v>1185</v>
      </c>
      <c r="S412" s="45" t="s">
        <v>616</v>
      </c>
      <c r="T412" s="45">
        <v>10</v>
      </c>
      <c r="U412" s="45">
        <v>21.925899999999999</v>
      </c>
      <c r="V412" s="29">
        <v>1.3750000000000001E-7</v>
      </c>
      <c r="W412" s="45" t="s">
        <v>1676</v>
      </c>
      <c r="X412" s="45" t="s">
        <v>65</v>
      </c>
    </row>
    <row r="413" spans="2:24" x14ac:dyDescent="0.2">
      <c r="B413" s="45" t="s">
        <v>379</v>
      </c>
      <c r="C413" s="45">
        <v>237</v>
      </c>
      <c r="D413" s="45" t="s">
        <v>1180</v>
      </c>
      <c r="E413" s="45" t="s">
        <v>106</v>
      </c>
      <c r="F413" s="45" t="s">
        <v>1186</v>
      </c>
      <c r="G413" s="45" t="s">
        <v>618</v>
      </c>
      <c r="H413" s="45">
        <v>60</v>
      </c>
      <c r="I413" s="45">
        <v>-61.195099999999996</v>
      </c>
      <c r="J413" s="29">
        <v>-3.8360000000000002E-7</v>
      </c>
      <c r="K413" s="45" t="s">
        <v>1676</v>
      </c>
      <c r="L413" s="45" t="s">
        <v>65</v>
      </c>
      <c r="N413" s="45" t="s">
        <v>379</v>
      </c>
      <c r="O413" s="45">
        <v>237</v>
      </c>
      <c r="P413" s="45" t="s">
        <v>1180</v>
      </c>
      <c r="Q413" s="45" t="s">
        <v>612</v>
      </c>
      <c r="R413" s="45" t="s">
        <v>1186</v>
      </c>
      <c r="S413" s="45" t="s">
        <v>618</v>
      </c>
      <c r="T413" s="45">
        <v>10</v>
      </c>
      <c r="U413" s="45">
        <v>-61.195</v>
      </c>
      <c r="V413" s="29">
        <v>-3.8360000000000002E-7</v>
      </c>
      <c r="W413" s="45" t="s">
        <v>1676</v>
      </c>
      <c r="X413" s="45" t="s">
        <v>65</v>
      </c>
    </row>
    <row r="414" spans="2:24" x14ac:dyDescent="0.2">
      <c r="B414" s="45" t="s">
        <v>379</v>
      </c>
      <c r="C414" s="45">
        <v>238</v>
      </c>
      <c r="D414" s="45" t="s">
        <v>1187</v>
      </c>
      <c r="E414" s="45" t="s">
        <v>106</v>
      </c>
      <c r="F414" s="45" t="s">
        <v>1188</v>
      </c>
      <c r="G414" s="45" t="s">
        <v>616</v>
      </c>
      <c r="H414" s="45">
        <v>60</v>
      </c>
      <c r="I414" s="45">
        <v>24.689800000000002</v>
      </c>
      <c r="J414" s="29">
        <v>1.5480000000000001E-7</v>
      </c>
      <c r="K414" s="45" t="s">
        <v>1676</v>
      </c>
      <c r="L414" s="45" t="s">
        <v>65</v>
      </c>
      <c r="N414" s="45" t="s">
        <v>379</v>
      </c>
      <c r="O414" s="45">
        <v>238</v>
      </c>
      <c r="P414" s="45" t="s">
        <v>1187</v>
      </c>
      <c r="Q414" s="45" t="s">
        <v>612</v>
      </c>
      <c r="R414" s="45" t="s">
        <v>1188</v>
      </c>
      <c r="S414" s="45" t="s">
        <v>616</v>
      </c>
      <c r="T414" s="45">
        <v>10</v>
      </c>
      <c r="U414" s="45">
        <v>24.689800000000002</v>
      </c>
      <c r="V414" s="29">
        <v>1.5480000000000001E-7</v>
      </c>
      <c r="W414" s="45" t="s">
        <v>1676</v>
      </c>
      <c r="X414" s="45" t="s">
        <v>65</v>
      </c>
    </row>
    <row r="415" spans="2:24" x14ac:dyDescent="0.2">
      <c r="B415" s="45" t="s">
        <v>379</v>
      </c>
      <c r="C415" s="45">
        <v>238</v>
      </c>
      <c r="D415" s="45" t="s">
        <v>1187</v>
      </c>
      <c r="E415" s="45" t="s">
        <v>106</v>
      </c>
      <c r="F415" s="45" t="s">
        <v>1189</v>
      </c>
      <c r="G415" s="45" t="s">
        <v>618</v>
      </c>
      <c r="H415" s="45">
        <v>60</v>
      </c>
      <c r="I415" s="45">
        <v>-66.440899999999999</v>
      </c>
      <c r="J415" s="29">
        <v>-4.165E-7</v>
      </c>
      <c r="K415" s="45" t="s">
        <v>1676</v>
      </c>
      <c r="L415" s="45" t="s">
        <v>65</v>
      </c>
      <c r="N415" s="45" t="s">
        <v>379</v>
      </c>
      <c r="O415" s="45">
        <v>238</v>
      </c>
      <c r="P415" s="45" t="s">
        <v>1187</v>
      </c>
      <c r="Q415" s="45" t="s">
        <v>612</v>
      </c>
      <c r="R415" s="45" t="s">
        <v>1189</v>
      </c>
      <c r="S415" s="45" t="s">
        <v>618</v>
      </c>
      <c r="T415" s="45">
        <v>10</v>
      </c>
      <c r="U415" s="45">
        <v>-66.440799999999996</v>
      </c>
      <c r="V415" s="29">
        <v>-4.165E-7</v>
      </c>
      <c r="W415" s="45" t="s">
        <v>1676</v>
      </c>
      <c r="X415" s="45" t="s">
        <v>65</v>
      </c>
    </row>
    <row r="416" spans="2:24" x14ac:dyDescent="0.2">
      <c r="B416" s="45" t="s">
        <v>379</v>
      </c>
      <c r="C416" s="45">
        <v>212</v>
      </c>
      <c r="D416" s="45" t="s">
        <v>1190</v>
      </c>
      <c r="E416" s="45" t="s">
        <v>106</v>
      </c>
      <c r="F416" s="45" t="s">
        <v>1191</v>
      </c>
      <c r="G416" s="45" t="s">
        <v>616</v>
      </c>
      <c r="H416" s="45">
        <v>60</v>
      </c>
      <c r="I416" s="45">
        <v>-40.876600000000003</v>
      </c>
      <c r="J416" s="29">
        <v>-3.1020000000000001E-7</v>
      </c>
      <c r="K416" s="45" t="s">
        <v>1676</v>
      </c>
      <c r="L416" s="45" t="s">
        <v>65</v>
      </c>
      <c r="N416" s="45" t="s">
        <v>379</v>
      </c>
      <c r="O416" s="45">
        <v>212</v>
      </c>
      <c r="P416" s="45" t="s">
        <v>1190</v>
      </c>
      <c r="Q416" s="45" t="s">
        <v>612</v>
      </c>
      <c r="R416" s="45" t="s">
        <v>1191</v>
      </c>
      <c r="S416" s="45" t="s">
        <v>616</v>
      </c>
      <c r="T416" s="45">
        <v>10</v>
      </c>
      <c r="U416" s="45">
        <v>-40.8767</v>
      </c>
      <c r="V416" s="29">
        <v>-3.1020000000000001E-7</v>
      </c>
      <c r="W416" s="45" t="s">
        <v>1676</v>
      </c>
      <c r="X416" s="45" t="s">
        <v>65</v>
      </c>
    </row>
    <row r="417" spans="2:24" x14ac:dyDescent="0.2">
      <c r="B417" s="45" t="s">
        <v>379</v>
      </c>
      <c r="C417" s="45">
        <v>212</v>
      </c>
      <c r="D417" s="45" t="s">
        <v>1190</v>
      </c>
      <c r="E417" s="45" t="s">
        <v>106</v>
      </c>
      <c r="F417" s="45" t="s">
        <v>1192</v>
      </c>
      <c r="G417" s="45" t="s">
        <v>618</v>
      </c>
      <c r="H417" s="45">
        <v>60</v>
      </c>
      <c r="I417" s="45">
        <v>-40.857799999999997</v>
      </c>
      <c r="J417" s="29">
        <v>-3.1E-7</v>
      </c>
      <c r="K417" s="45" t="s">
        <v>1676</v>
      </c>
      <c r="L417" s="45" t="s">
        <v>65</v>
      </c>
      <c r="N417" s="45" t="s">
        <v>379</v>
      </c>
      <c r="O417" s="45">
        <v>212</v>
      </c>
      <c r="P417" s="45" t="s">
        <v>1190</v>
      </c>
      <c r="Q417" s="45" t="s">
        <v>612</v>
      </c>
      <c r="R417" s="45" t="s">
        <v>1192</v>
      </c>
      <c r="S417" s="45" t="s">
        <v>618</v>
      </c>
      <c r="T417" s="45">
        <v>10</v>
      </c>
      <c r="U417" s="45">
        <v>-40.857700000000001</v>
      </c>
      <c r="V417" s="29">
        <v>-3.1E-7</v>
      </c>
      <c r="W417" s="45" t="s">
        <v>1676</v>
      </c>
      <c r="X417" s="45" t="s">
        <v>65</v>
      </c>
    </row>
    <row r="418" spans="2:24" x14ac:dyDescent="0.2">
      <c r="B418" s="45" t="s">
        <v>379</v>
      </c>
      <c r="C418" s="45">
        <v>215</v>
      </c>
      <c r="D418" s="45" t="s">
        <v>1193</v>
      </c>
      <c r="E418" s="45" t="s">
        <v>106</v>
      </c>
      <c r="F418" s="45" t="s">
        <v>1194</v>
      </c>
      <c r="G418" s="45" t="s">
        <v>616</v>
      </c>
      <c r="H418" s="45">
        <v>60</v>
      </c>
      <c r="I418" s="45">
        <v>-60.268099999999997</v>
      </c>
      <c r="J418" s="29">
        <v>-3.8150000000000002E-7</v>
      </c>
      <c r="K418" s="45" t="s">
        <v>1676</v>
      </c>
      <c r="L418" s="45" t="s">
        <v>65</v>
      </c>
      <c r="N418" s="45" t="s">
        <v>379</v>
      </c>
      <c r="O418" s="45">
        <v>215</v>
      </c>
      <c r="P418" s="45" t="s">
        <v>1193</v>
      </c>
      <c r="Q418" s="45" t="s">
        <v>612</v>
      </c>
      <c r="R418" s="45" t="s">
        <v>1194</v>
      </c>
      <c r="S418" s="45" t="s">
        <v>616</v>
      </c>
      <c r="T418" s="45">
        <v>10</v>
      </c>
      <c r="U418" s="45">
        <v>-60.268300000000004</v>
      </c>
      <c r="V418" s="29">
        <v>-3.8150000000000002E-7</v>
      </c>
      <c r="W418" s="45" t="s">
        <v>1676</v>
      </c>
      <c r="X418" s="45" t="s">
        <v>65</v>
      </c>
    </row>
    <row r="419" spans="2:24" x14ac:dyDescent="0.2">
      <c r="B419" s="45" t="s">
        <v>379</v>
      </c>
      <c r="C419" s="45">
        <v>215</v>
      </c>
      <c r="D419" s="45" t="s">
        <v>1193</v>
      </c>
      <c r="E419" s="45" t="s">
        <v>106</v>
      </c>
      <c r="F419" s="45" t="s">
        <v>1195</v>
      </c>
      <c r="G419" s="45" t="s">
        <v>618</v>
      </c>
      <c r="H419" s="45">
        <v>60</v>
      </c>
      <c r="I419" s="45">
        <v>-60.254100000000001</v>
      </c>
      <c r="J419" s="29">
        <v>-3.8140000000000001E-7</v>
      </c>
      <c r="K419" s="45" t="s">
        <v>1676</v>
      </c>
      <c r="L419" s="45" t="s">
        <v>65</v>
      </c>
      <c r="N419" s="45" t="s">
        <v>379</v>
      </c>
      <c r="O419" s="45">
        <v>215</v>
      </c>
      <c r="P419" s="45" t="s">
        <v>1193</v>
      </c>
      <c r="Q419" s="45" t="s">
        <v>612</v>
      </c>
      <c r="R419" s="45" t="s">
        <v>1195</v>
      </c>
      <c r="S419" s="45" t="s">
        <v>618</v>
      </c>
      <c r="T419" s="45">
        <v>10</v>
      </c>
      <c r="U419" s="45">
        <v>-60.253999999999998</v>
      </c>
      <c r="V419" s="29">
        <v>-3.8140000000000001E-7</v>
      </c>
      <c r="W419" s="45" t="s">
        <v>1676</v>
      </c>
      <c r="X419" s="45" t="s">
        <v>65</v>
      </c>
    </row>
    <row r="420" spans="2:24" x14ac:dyDescent="0.2">
      <c r="B420" s="45" t="s">
        <v>379</v>
      </c>
      <c r="C420" s="45">
        <v>218</v>
      </c>
      <c r="D420" s="45" t="s">
        <v>1196</v>
      </c>
      <c r="E420" s="45" t="s">
        <v>106</v>
      </c>
      <c r="F420" s="45" t="s">
        <v>1197</v>
      </c>
      <c r="G420" s="45" t="s">
        <v>616</v>
      </c>
      <c r="H420" s="45">
        <v>60</v>
      </c>
      <c r="I420" s="45">
        <v>-58.122500000000002</v>
      </c>
      <c r="J420" s="29">
        <v>-3.6110000000000002E-7</v>
      </c>
      <c r="K420" s="45" t="s">
        <v>1676</v>
      </c>
      <c r="L420" s="45" t="s">
        <v>65</v>
      </c>
      <c r="N420" s="45" t="s">
        <v>379</v>
      </c>
      <c r="O420" s="45">
        <v>218</v>
      </c>
      <c r="P420" s="45" t="s">
        <v>1196</v>
      </c>
      <c r="Q420" s="45" t="s">
        <v>612</v>
      </c>
      <c r="R420" s="45" t="s">
        <v>1197</v>
      </c>
      <c r="S420" s="45" t="s">
        <v>616</v>
      </c>
      <c r="T420" s="45">
        <v>10</v>
      </c>
      <c r="U420" s="45">
        <v>-58.122700000000002</v>
      </c>
      <c r="V420" s="29">
        <v>-3.6110000000000002E-7</v>
      </c>
      <c r="W420" s="45" t="s">
        <v>1676</v>
      </c>
      <c r="X420" s="45" t="s">
        <v>65</v>
      </c>
    </row>
    <row r="421" spans="2:24" x14ac:dyDescent="0.2">
      <c r="B421" s="45" t="s">
        <v>379</v>
      </c>
      <c r="C421" s="45">
        <v>218</v>
      </c>
      <c r="D421" s="45" t="s">
        <v>1196</v>
      </c>
      <c r="E421" s="45" t="s">
        <v>106</v>
      </c>
      <c r="F421" s="45" t="s">
        <v>1198</v>
      </c>
      <c r="G421" s="45" t="s">
        <v>618</v>
      </c>
      <c r="H421" s="45">
        <v>60</v>
      </c>
      <c r="I421" s="45">
        <v>-58.1175</v>
      </c>
      <c r="J421" s="29">
        <v>-3.6110000000000002E-7</v>
      </c>
      <c r="K421" s="45" t="s">
        <v>1676</v>
      </c>
      <c r="L421" s="45" t="s">
        <v>65</v>
      </c>
      <c r="N421" s="45" t="s">
        <v>379</v>
      </c>
      <c r="O421" s="45">
        <v>218</v>
      </c>
      <c r="P421" s="45" t="s">
        <v>1196</v>
      </c>
      <c r="Q421" s="45" t="s">
        <v>612</v>
      </c>
      <c r="R421" s="45" t="s">
        <v>1198</v>
      </c>
      <c r="S421" s="45" t="s">
        <v>618</v>
      </c>
      <c r="T421" s="45">
        <v>10</v>
      </c>
      <c r="U421" s="45">
        <v>-58.117400000000004</v>
      </c>
      <c r="V421" s="29">
        <v>-3.6110000000000002E-7</v>
      </c>
      <c r="W421" s="45" t="s">
        <v>1676</v>
      </c>
      <c r="X421" s="45" t="s">
        <v>65</v>
      </c>
    </row>
    <row r="422" spans="2:24" x14ac:dyDescent="0.2">
      <c r="B422" s="45" t="s">
        <v>379</v>
      </c>
      <c r="C422" s="45">
        <v>221</v>
      </c>
      <c r="D422" s="45" t="s">
        <v>1199</v>
      </c>
      <c r="E422" s="45" t="s">
        <v>106</v>
      </c>
      <c r="F422" s="45" t="s">
        <v>1200</v>
      </c>
      <c r="G422" s="45" t="s">
        <v>616</v>
      </c>
      <c r="H422" s="45">
        <v>60</v>
      </c>
      <c r="I422" s="45">
        <v>-58.137500000000003</v>
      </c>
      <c r="J422" s="29">
        <v>-3.6119999999999998E-7</v>
      </c>
      <c r="K422" s="45" t="s">
        <v>1676</v>
      </c>
      <c r="L422" s="45" t="s">
        <v>65</v>
      </c>
      <c r="N422" s="45" t="s">
        <v>379</v>
      </c>
      <c r="O422" s="45">
        <v>221</v>
      </c>
      <c r="P422" s="45" t="s">
        <v>1199</v>
      </c>
      <c r="Q422" s="45" t="s">
        <v>612</v>
      </c>
      <c r="R422" s="45" t="s">
        <v>1200</v>
      </c>
      <c r="S422" s="45" t="s">
        <v>616</v>
      </c>
      <c r="T422" s="45">
        <v>10</v>
      </c>
      <c r="U422" s="45">
        <v>-58.137700000000002</v>
      </c>
      <c r="V422" s="29">
        <v>-3.6119999999999998E-7</v>
      </c>
      <c r="W422" s="45" t="s">
        <v>1676</v>
      </c>
      <c r="X422" s="45" t="s">
        <v>65</v>
      </c>
    </row>
    <row r="423" spans="2:24" x14ac:dyDescent="0.2">
      <c r="B423" s="45" t="s">
        <v>379</v>
      </c>
      <c r="C423" s="45">
        <v>221</v>
      </c>
      <c r="D423" s="45" t="s">
        <v>1199</v>
      </c>
      <c r="E423" s="45" t="s">
        <v>106</v>
      </c>
      <c r="F423" s="45" t="s">
        <v>1201</v>
      </c>
      <c r="G423" s="45" t="s">
        <v>618</v>
      </c>
      <c r="H423" s="45">
        <v>60</v>
      </c>
      <c r="I423" s="45">
        <v>-58.142000000000003</v>
      </c>
      <c r="J423" s="29">
        <v>-3.6119999999999998E-7</v>
      </c>
      <c r="K423" s="45" t="s">
        <v>1676</v>
      </c>
      <c r="L423" s="45" t="s">
        <v>65</v>
      </c>
      <c r="N423" s="45" t="s">
        <v>379</v>
      </c>
      <c r="O423" s="45">
        <v>221</v>
      </c>
      <c r="P423" s="45" t="s">
        <v>1199</v>
      </c>
      <c r="Q423" s="45" t="s">
        <v>612</v>
      </c>
      <c r="R423" s="45" t="s">
        <v>1201</v>
      </c>
      <c r="S423" s="45" t="s">
        <v>618</v>
      </c>
      <c r="T423" s="45">
        <v>10</v>
      </c>
      <c r="U423" s="45">
        <v>-58.141800000000003</v>
      </c>
      <c r="V423" s="29">
        <v>-3.6119999999999998E-7</v>
      </c>
      <c r="W423" s="45" t="s">
        <v>1676</v>
      </c>
      <c r="X423" s="45" t="s">
        <v>65</v>
      </c>
    </row>
    <row r="424" spans="2:24" x14ac:dyDescent="0.2">
      <c r="B424" s="45" t="s">
        <v>379</v>
      </c>
      <c r="C424" s="45">
        <v>224</v>
      </c>
      <c r="D424" s="45" t="s">
        <v>1202</v>
      </c>
      <c r="E424" s="45" t="s">
        <v>106</v>
      </c>
      <c r="F424" s="45" t="s">
        <v>1203</v>
      </c>
      <c r="G424" s="45" t="s">
        <v>616</v>
      </c>
      <c r="H424" s="45">
        <v>60</v>
      </c>
      <c r="I424" s="45">
        <v>-60.601900000000001</v>
      </c>
      <c r="J424" s="29">
        <v>-3.8360000000000002E-7</v>
      </c>
      <c r="K424" s="45" t="s">
        <v>1676</v>
      </c>
      <c r="L424" s="45" t="s">
        <v>65</v>
      </c>
      <c r="N424" s="45" t="s">
        <v>379</v>
      </c>
      <c r="O424" s="45">
        <v>224</v>
      </c>
      <c r="P424" s="45" t="s">
        <v>1202</v>
      </c>
      <c r="Q424" s="45" t="s">
        <v>612</v>
      </c>
      <c r="R424" s="45" t="s">
        <v>1203</v>
      </c>
      <c r="S424" s="45" t="s">
        <v>616</v>
      </c>
      <c r="T424" s="45">
        <v>10</v>
      </c>
      <c r="U424" s="45">
        <v>-60.601999999999997</v>
      </c>
      <c r="V424" s="29">
        <v>-3.8360000000000002E-7</v>
      </c>
      <c r="W424" s="45" t="s">
        <v>1676</v>
      </c>
      <c r="X424" s="45" t="s">
        <v>65</v>
      </c>
    </row>
    <row r="425" spans="2:24" x14ac:dyDescent="0.2">
      <c r="B425" s="45" t="s">
        <v>379</v>
      </c>
      <c r="C425" s="45">
        <v>224</v>
      </c>
      <c r="D425" s="45" t="s">
        <v>1202</v>
      </c>
      <c r="E425" s="45" t="s">
        <v>106</v>
      </c>
      <c r="F425" s="45" t="s">
        <v>1204</v>
      </c>
      <c r="G425" s="45" t="s">
        <v>618</v>
      </c>
      <c r="H425" s="45">
        <v>60</v>
      </c>
      <c r="I425" s="45">
        <v>-60.648899999999998</v>
      </c>
      <c r="J425" s="29">
        <v>-3.8389999999999999E-7</v>
      </c>
      <c r="K425" s="45" t="s">
        <v>1676</v>
      </c>
      <c r="L425" s="45" t="s">
        <v>65</v>
      </c>
      <c r="N425" s="45" t="s">
        <v>379</v>
      </c>
      <c r="O425" s="45">
        <v>224</v>
      </c>
      <c r="P425" s="45" t="s">
        <v>1202</v>
      </c>
      <c r="Q425" s="45" t="s">
        <v>612</v>
      </c>
      <c r="R425" s="45" t="s">
        <v>1204</v>
      </c>
      <c r="S425" s="45" t="s">
        <v>618</v>
      </c>
      <c r="T425" s="45">
        <v>10</v>
      </c>
      <c r="U425" s="45">
        <v>-60.648699999999998</v>
      </c>
      <c r="V425" s="29">
        <v>-3.8389999999999999E-7</v>
      </c>
      <c r="W425" s="45" t="s">
        <v>1676</v>
      </c>
      <c r="X425" s="45" t="s">
        <v>65</v>
      </c>
    </row>
    <row r="426" spans="2:24" x14ac:dyDescent="0.2">
      <c r="B426" s="45" t="s">
        <v>379</v>
      </c>
      <c r="C426" s="45">
        <v>227</v>
      </c>
      <c r="D426" s="45" t="s">
        <v>1205</v>
      </c>
      <c r="E426" s="45" t="s">
        <v>106</v>
      </c>
      <c r="F426" s="45" t="s">
        <v>1206</v>
      </c>
      <c r="G426" s="45" t="s">
        <v>616</v>
      </c>
      <c r="H426" s="45">
        <v>60</v>
      </c>
      <c r="I426" s="45">
        <v>-47.603299999999997</v>
      </c>
      <c r="J426" s="29">
        <v>-3.6119999999999998E-7</v>
      </c>
      <c r="K426" s="45" t="s">
        <v>1676</v>
      </c>
      <c r="L426" s="45" t="s">
        <v>65</v>
      </c>
      <c r="N426" s="45" t="s">
        <v>379</v>
      </c>
      <c r="O426" s="45">
        <v>227</v>
      </c>
      <c r="P426" s="45" t="s">
        <v>1205</v>
      </c>
      <c r="Q426" s="45" t="s">
        <v>612</v>
      </c>
      <c r="R426" s="45" t="s">
        <v>1206</v>
      </c>
      <c r="S426" s="45" t="s">
        <v>616</v>
      </c>
      <c r="T426" s="45">
        <v>10</v>
      </c>
      <c r="U426" s="45">
        <v>-47.603400000000001</v>
      </c>
      <c r="V426" s="29">
        <v>-3.6119999999999998E-7</v>
      </c>
      <c r="W426" s="45" t="s">
        <v>1676</v>
      </c>
      <c r="X426" s="45" t="s">
        <v>65</v>
      </c>
    </row>
    <row r="427" spans="2:24" x14ac:dyDescent="0.2">
      <c r="B427" s="45" t="s">
        <v>379</v>
      </c>
      <c r="C427" s="45">
        <v>227</v>
      </c>
      <c r="D427" s="45" t="s">
        <v>1205</v>
      </c>
      <c r="E427" s="45" t="s">
        <v>106</v>
      </c>
      <c r="F427" s="45" t="s">
        <v>1207</v>
      </c>
      <c r="G427" s="45" t="s">
        <v>618</v>
      </c>
      <c r="H427" s="45">
        <v>60</v>
      </c>
      <c r="I427" s="45">
        <v>-47.647100000000002</v>
      </c>
      <c r="J427" s="29">
        <v>-3.6160000000000001E-7</v>
      </c>
      <c r="K427" s="45" t="s">
        <v>1676</v>
      </c>
      <c r="L427" s="45" t="s">
        <v>65</v>
      </c>
      <c r="N427" s="45" t="s">
        <v>379</v>
      </c>
      <c r="O427" s="45">
        <v>227</v>
      </c>
      <c r="P427" s="45" t="s">
        <v>1205</v>
      </c>
      <c r="Q427" s="45" t="s">
        <v>612</v>
      </c>
      <c r="R427" s="45" t="s">
        <v>1207</v>
      </c>
      <c r="S427" s="45" t="s">
        <v>618</v>
      </c>
      <c r="T427" s="45">
        <v>10</v>
      </c>
      <c r="U427" s="45">
        <v>-47.646999999999998</v>
      </c>
      <c r="V427" s="29">
        <v>-3.6160000000000001E-7</v>
      </c>
      <c r="W427" s="45" t="s">
        <v>1676</v>
      </c>
      <c r="X427" s="45" t="s">
        <v>65</v>
      </c>
    </row>
    <row r="428" spans="2:24" x14ac:dyDescent="0.2">
      <c r="B428" s="45" t="s">
        <v>379</v>
      </c>
      <c r="C428" s="45">
        <v>239</v>
      </c>
      <c r="D428" s="45" t="s">
        <v>1208</v>
      </c>
      <c r="E428" s="45" t="s">
        <v>106</v>
      </c>
      <c r="F428" s="45" t="s">
        <v>1209</v>
      </c>
      <c r="G428" s="45" t="s">
        <v>616</v>
      </c>
      <c r="H428" s="45">
        <v>60</v>
      </c>
      <c r="I428" s="45">
        <v>18.9269</v>
      </c>
      <c r="J428" s="29">
        <v>1.187E-7</v>
      </c>
      <c r="K428" s="45" t="s">
        <v>1676</v>
      </c>
      <c r="L428" s="45" t="s">
        <v>65</v>
      </c>
      <c r="N428" s="45" t="s">
        <v>379</v>
      </c>
      <c r="O428" s="45">
        <v>239</v>
      </c>
      <c r="P428" s="45" t="s">
        <v>1208</v>
      </c>
      <c r="Q428" s="45" t="s">
        <v>612</v>
      </c>
      <c r="R428" s="45" t="s">
        <v>1209</v>
      </c>
      <c r="S428" s="45" t="s">
        <v>616</v>
      </c>
      <c r="T428" s="45">
        <v>10</v>
      </c>
      <c r="U428" s="45">
        <v>18.9269</v>
      </c>
      <c r="V428" s="29">
        <v>1.187E-7</v>
      </c>
      <c r="W428" s="45" t="s">
        <v>1676</v>
      </c>
      <c r="X428" s="45" t="s">
        <v>65</v>
      </c>
    </row>
    <row r="429" spans="2:24" x14ac:dyDescent="0.2">
      <c r="B429" s="45" t="s">
        <v>379</v>
      </c>
      <c r="C429" s="45">
        <v>239</v>
      </c>
      <c r="D429" s="45" t="s">
        <v>1208</v>
      </c>
      <c r="E429" s="45" t="s">
        <v>106</v>
      </c>
      <c r="F429" s="45" t="s">
        <v>1210</v>
      </c>
      <c r="G429" s="45" t="s">
        <v>618</v>
      </c>
      <c r="H429" s="45">
        <v>60</v>
      </c>
      <c r="I429" s="45">
        <v>-58.415100000000002</v>
      </c>
      <c r="J429" s="29">
        <v>-3.6619999999999998E-7</v>
      </c>
      <c r="K429" s="45" t="s">
        <v>1676</v>
      </c>
      <c r="L429" s="45" t="s">
        <v>65</v>
      </c>
      <c r="N429" s="45" t="s">
        <v>379</v>
      </c>
      <c r="O429" s="45">
        <v>239</v>
      </c>
      <c r="P429" s="45" t="s">
        <v>1208</v>
      </c>
      <c r="Q429" s="45" t="s">
        <v>612</v>
      </c>
      <c r="R429" s="45" t="s">
        <v>1210</v>
      </c>
      <c r="S429" s="45" t="s">
        <v>618</v>
      </c>
      <c r="T429" s="45">
        <v>10</v>
      </c>
      <c r="U429" s="45">
        <v>-58.415199999999999</v>
      </c>
      <c r="V429" s="29">
        <v>-3.6619999999999998E-7</v>
      </c>
      <c r="W429" s="45" t="s">
        <v>1676</v>
      </c>
      <c r="X429" s="45" t="s">
        <v>65</v>
      </c>
    </row>
    <row r="430" spans="2:24" x14ac:dyDescent="0.2">
      <c r="B430" s="45" t="s">
        <v>379</v>
      </c>
      <c r="C430" s="45">
        <v>240</v>
      </c>
      <c r="D430" s="45" t="s">
        <v>1211</v>
      </c>
      <c r="E430" s="45" t="s">
        <v>106</v>
      </c>
      <c r="F430" s="45" t="s">
        <v>1212</v>
      </c>
      <c r="G430" s="45" t="s">
        <v>616</v>
      </c>
      <c r="H430" s="45">
        <v>60</v>
      </c>
      <c r="I430" s="45">
        <v>23.041899999999998</v>
      </c>
      <c r="J430" s="29">
        <v>1.444E-7</v>
      </c>
      <c r="K430" s="45" t="s">
        <v>1676</v>
      </c>
      <c r="L430" s="45" t="s">
        <v>65</v>
      </c>
      <c r="N430" s="45" t="s">
        <v>379</v>
      </c>
      <c r="O430" s="45">
        <v>240</v>
      </c>
      <c r="P430" s="45" t="s">
        <v>1211</v>
      </c>
      <c r="Q430" s="45" t="s">
        <v>612</v>
      </c>
      <c r="R430" s="45" t="s">
        <v>1212</v>
      </c>
      <c r="S430" s="45" t="s">
        <v>616</v>
      </c>
      <c r="T430" s="45">
        <v>10</v>
      </c>
      <c r="U430" s="45">
        <v>23.041799999999999</v>
      </c>
      <c r="V430" s="29">
        <v>1.444E-7</v>
      </c>
      <c r="W430" s="45" t="s">
        <v>1676</v>
      </c>
      <c r="X430" s="45" t="s">
        <v>65</v>
      </c>
    </row>
    <row r="431" spans="2:24" x14ac:dyDescent="0.2">
      <c r="B431" s="45" t="s">
        <v>379</v>
      </c>
      <c r="C431" s="45">
        <v>240</v>
      </c>
      <c r="D431" s="45" t="s">
        <v>1211</v>
      </c>
      <c r="E431" s="45" t="s">
        <v>106</v>
      </c>
      <c r="F431" s="45" t="s">
        <v>1213</v>
      </c>
      <c r="G431" s="45" t="s">
        <v>618</v>
      </c>
      <c r="H431" s="45">
        <v>60</v>
      </c>
      <c r="I431" s="45">
        <v>-64.516400000000004</v>
      </c>
      <c r="J431" s="29">
        <v>-4.045E-7</v>
      </c>
      <c r="K431" s="45" t="s">
        <v>1676</v>
      </c>
      <c r="L431" s="45" t="s">
        <v>65</v>
      </c>
      <c r="N431" s="45" t="s">
        <v>379</v>
      </c>
      <c r="O431" s="45">
        <v>240</v>
      </c>
      <c r="P431" s="45" t="s">
        <v>1211</v>
      </c>
      <c r="Q431" s="45" t="s">
        <v>612</v>
      </c>
      <c r="R431" s="45" t="s">
        <v>1213</v>
      </c>
      <c r="S431" s="45" t="s">
        <v>618</v>
      </c>
      <c r="T431" s="45">
        <v>10</v>
      </c>
      <c r="U431" s="45">
        <v>-64.516300000000001</v>
      </c>
      <c r="V431" s="29">
        <v>-4.045E-7</v>
      </c>
      <c r="W431" s="45" t="s">
        <v>1676</v>
      </c>
      <c r="X431" s="45" t="s">
        <v>65</v>
      </c>
    </row>
    <row r="432" spans="2:24" x14ac:dyDescent="0.2">
      <c r="B432" s="45" t="s">
        <v>379</v>
      </c>
      <c r="C432" s="45">
        <v>241</v>
      </c>
      <c r="D432" s="45" t="s">
        <v>1211</v>
      </c>
      <c r="E432" s="45" t="s">
        <v>106</v>
      </c>
      <c r="F432" s="45" t="s">
        <v>1214</v>
      </c>
      <c r="G432" s="45" t="s">
        <v>616</v>
      </c>
      <c r="H432" s="45">
        <v>60</v>
      </c>
      <c r="I432" s="45">
        <v>21.293700000000001</v>
      </c>
      <c r="J432" s="29">
        <v>1.3549999999999999E-7</v>
      </c>
      <c r="K432" s="45" t="s">
        <v>1676</v>
      </c>
      <c r="L432" s="45" t="s">
        <v>65</v>
      </c>
      <c r="N432" s="45" t="s">
        <v>379</v>
      </c>
      <c r="O432" s="45">
        <v>241</v>
      </c>
      <c r="P432" s="45" t="s">
        <v>1211</v>
      </c>
      <c r="Q432" s="45" t="s">
        <v>612</v>
      </c>
      <c r="R432" s="45" t="s">
        <v>1214</v>
      </c>
      <c r="S432" s="45" t="s">
        <v>616</v>
      </c>
      <c r="T432" s="45">
        <v>10</v>
      </c>
      <c r="U432" s="45">
        <v>21.293600000000001</v>
      </c>
      <c r="V432" s="29">
        <v>1.3549999999999999E-7</v>
      </c>
      <c r="W432" s="45" t="s">
        <v>1676</v>
      </c>
      <c r="X432" s="45" t="s">
        <v>65</v>
      </c>
    </row>
    <row r="433" spans="2:24" x14ac:dyDescent="0.2">
      <c r="B433" s="45" t="s">
        <v>379</v>
      </c>
      <c r="C433" s="45">
        <v>241</v>
      </c>
      <c r="D433" s="45" t="s">
        <v>1211</v>
      </c>
      <c r="E433" s="45" t="s">
        <v>106</v>
      </c>
      <c r="F433" s="45" t="s">
        <v>1215</v>
      </c>
      <c r="G433" s="45" t="s">
        <v>618</v>
      </c>
      <c r="H433" s="45">
        <v>60</v>
      </c>
      <c r="I433" s="45">
        <v>-64.974500000000006</v>
      </c>
      <c r="J433" s="29">
        <v>-4.1339999999999998E-7</v>
      </c>
      <c r="K433" s="45" t="s">
        <v>1676</v>
      </c>
      <c r="L433" s="45" t="s">
        <v>65</v>
      </c>
      <c r="N433" s="45" t="s">
        <v>379</v>
      </c>
      <c r="O433" s="45">
        <v>241</v>
      </c>
      <c r="P433" s="45" t="s">
        <v>1211</v>
      </c>
      <c r="Q433" s="45" t="s">
        <v>612</v>
      </c>
      <c r="R433" s="45" t="s">
        <v>1215</v>
      </c>
      <c r="S433" s="45" t="s">
        <v>618</v>
      </c>
      <c r="T433" s="45">
        <v>10</v>
      </c>
      <c r="U433" s="45">
        <v>-64.974400000000003</v>
      </c>
      <c r="V433" s="29">
        <v>-4.1339999999999998E-7</v>
      </c>
      <c r="W433" s="45" t="s">
        <v>1676</v>
      </c>
      <c r="X433" s="45" t="s">
        <v>65</v>
      </c>
    </row>
    <row r="434" spans="2:24" x14ac:dyDescent="0.2">
      <c r="B434" s="45" t="s">
        <v>379</v>
      </c>
      <c r="C434" s="45">
        <v>242</v>
      </c>
      <c r="D434" s="45" t="s">
        <v>1211</v>
      </c>
      <c r="E434" s="45" t="s">
        <v>106</v>
      </c>
      <c r="F434" s="45" t="s">
        <v>1216</v>
      </c>
      <c r="G434" s="45" t="s">
        <v>616</v>
      </c>
      <c r="H434" s="45">
        <v>60</v>
      </c>
      <c r="I434" s="45">
        <v>21.934100000000001</v>
      </c>
      <c r="J434" s="29">
        <v>1.3750000000000001E-7</v>
      </c>
      <c r="K434" s="45" t="s">
        <v>1676</v>
      </c>
      <c r="L434" s="45" t="s">
        <v>65</v>
      </c>
      <c r="N434" s="45" t="s">
        <v>379</v>
      </c>
      <c r="O434" s="45">
        <v>242</v>
      </c>
      <c r="P434" s="45" t="s">
        <v>1211</v>
      </c>
      <c r="Q434" s="45" t="s">
        <v>612</v>
      </c>
      <c r="R434" s="45" t="s">
        <v>1216</v>
      </c>
      <c r="S434" s="45" t="s">
        <v>616</v>
      </c>
      <c r="T434" s="45">
        <v>10</v>
      </c>
      <c r="U434" s="45">
        <v>21.933900000000001</v>
      </c>
      <c r="V434" s="29">
        <v>1.3750000000000001E-7</v>
      </c>
      <c r="W434" s="45" t="s">
        <v>1676</v>
      </c>
      <c r="X434" s="45" t="s">
        <v>65</v>
      </c>
    </row>
    <row r="435" spans="2:24" x14ac:dyDescent="0.2">
      <c r="B435" s="45" t="s">
        <v>379</v>
      </c>
      <c r="C435" s="45">
        <v>242</v>
      </c>
      <c r="D435" s="45" t="s">
        <v>1211</v>
      </c>
      <c r="E435" s="45" t="s">
        <v>106</v>
      </c>
      <c r="F435" s="45" t="s">
        <v>1217</v>
      </c>
      <c r="G435" s="45" t="s">
        <v>618</v>
      </c>
      <c r="H435" s="45">
        <v>60</v>
      </c>
      <c r="I435" s="45">
        <v>-61.206000000000003</v>
      </c>
      <c r="J435" s="29">
        <v>-3.8369999999999997E-7</v>
      </c>
      <c r="K435" s="45" t="s">
        <v>1676</v>
      </c>
      <c r="L435" s="45" t="s">
        <v>65</v>
      </c>
      <c r="N435" s="45" t="s">
        <v>379</v>
      </c>
      <c r="O435" s="45">
        <v>242</v>
      </c>
      <c r="P435" s="45" t="s">
        <v>1211</v>
      </c>
      <c r="Q435" s="45" t="s">
        <v>612</v>
      </c>
      <c r="R435" s="45" t="s">
        <v>1217</v>
      </c>
      <c r="S435" s="45" t="s">
        <v>618</v>
      </c>
      <c r="T435" s="45">
        <v>10</v>
      </c>
      <c r="U435" s="45">
        <v>-61.2059</v>
      </c>
      <c r="V435" s="29">
        <v>-3.8369999999999997E-7</v>
      </c>
      <c r="W435" s="45" t="s">
        <v>1676</v>
      </c>
      <c r="X435" s="45" t="s">
        <v>65</v>
      </c>
    </row>
    <row r="436" spans="2:24" x14ac:dyDescent="0.2">
      <c r="B436" s="45" t="s">
        <v>379</v>
      </c>
      <c r="C436" s="45">
        <v>243</v>
      </c>
      <c r="D436" s="45" t="s">
        <v>1218</v>
      </c>
      <c r="E436" s="45" t="s">
        <v>106</v>
      </c>
      <c r="F436" s="45" t="s">
        <v>1219</v>
      </c>
      <c r="G436" s="45" t="s">
        <v>616</v>
      </c>
      <c r="H436" s="45">
        <v>60</v>
      </c>
      <c r="I436" s="45">
        <v>24.6859</v>
      </c>
      <c r="J436" s="29">
        <v>1.5480000000000001E-7</v>
      </c>
      <c r="K436" s="45" t="s">
        <v>1676</v>
      </c>
      <c r="L436" s="45" t="s">
        <v>65</v>
      </c>
      <c r="N436" s="45" t="s">
        <v>379</v>
      </c>
      <c r="O436" s="45">
        <v>243</v>
      </c>
      <c r="P436" s="45" t="s">
        <v>1218</v>
      </c>
      <c r="Q436" s="45" t="s">
        <v>612</v>
      </c>
      <c r="R436" s="45" t="s">
        <v>1219</v>
      </c>
      <c r="S436" s="45" t="s">
        <v>616</v>
      </c>
      <c r="T436" s="45">
        <v>10</v>
      </c>
      <c r="U436" s="45">
        <v>24.6859</v>
      </c>
      <c r="V436" s="29">
        <v>1.5480000000000001E-7</v>
      </c>
      <c r="W436" s="45" t="s">
        <v>1676</v>
      </c>
      <c r="X436" s="45" t="s">
        <v>65</v>
      </c>
    </row>
    <row r="437" spans="2:24" x14ac:dyDescent="0.2">
      <c r="B437" s="45" t="s">
        <v>379</v>
      </c>
      <c r="C437" s="45">
        <v>243</v>
      </c>
      <c r="D437" s="45" t="s">
        <v>1218</v>
      </c>
      <c r="E437" s="45" t="s">
        <v>106</v>
      </c>
      <c r="F437" s="45" t="s">
        <v>1220</v>
      </c>
      <c r="G437" s="45" t="s">
        <v>618</v>
      </c>
      <c r="H437" s="45">
        <v>60</v>
      </c>
      <c r="I437" s="45">
        <v>-66.431100000000001</v>
      </c>
      <c r="J437" s="29">
        <v>-4.165E-7</v>
      </c>
      <c r="K437" s="45" t="s">
        <v>1676</v>
      </c>
      <c r="L437" s="45" t="s">
        <v>65</v>
      </c>
      <c r="N437" s="45" t="s">
        <v>379</v>
      </c>
      <c r="O437" s="45">
        <v>243</v>
      </c>
      <c r="P437" s="45" t="s">
        <v>1218</v>
      </c>
      <c r="Q437" s="45" t="s">
        <v>612</v>
      </c>
      <c r="R437" s="45" t="s">
        <v>1220</v>
      </c>
      <c r="S437" s="45" t="s">
        <v>618</v>
      </c>
      <c r="T437" s="45">
        <v>10</v>
      </c>
      <c r="U437" s="45">
        <v>-66.430999999999997</v>
      </c>
      <c r="V437" s="29">
        <v>-4.165E-7</v>
      </c>
      <c r="W437" s="45" t="s">
        <v>1676</v>
      </c>
      <c r="X437" s="45" t="s">
        <v>65</v>
      </c>
    </row>
    <row r="438" spans="2:24" x14ac:dyDescent="0.2">
      <c r="B438" s="45" t="s">
        <v>379</v>
      </c>
      <c r="C438" s="45">
        <v>213</v>
      </c>
      <c r="D438" s="45" t="s">
        <v>1221</v>
      </c>
      <c r="E438" s="45" t="s">
        <v>106</v>
      </c>
      <c r="F438" s="45" t="s">
        <v>1222</v>
      </c>
      <c r="G438" s="45" t="s">
        <v>616</v>
      </c>
      <c r="H438" s="45">
        <v>60</v>
      </c>
      <c r="I438" s="45">
        <v>-40.190100000000001</v>
      </c>
      <c r="J438" s="29">
        <v>-3.079E-7</v>
      </c>
      <c r="K438" s="45" t="s">
        <v>1676</v>
      </c>
      <c r="L438" s="45" t="s">
        <v>65</v>
      </c>
      <c r="N438" s="45" t="s">
        <v>379</v>
      </c>
      <c r="O438" s="45">
        <v>213</v>
      </c>
      <c r="P438" s="45" t="s">
        <v>1221</v>
      </c>
      <c r="Q438" s="45" t="s">
        <v>612</v>
      </c>
      <c r="R438" s="45" t="s">
        <v>1222</v>
      </c>
      <c r="S438" s="45" t="s">
        <v>616</v>
      </c>
      <c r="T438" s="45">
        <v>10</v>
      </c>
      <c r="U438" s="45">
        <v>-40.190199999999997</v>
      </c>
      <c r="V438" s="29">
        <v>-3.079E-7</v>
      </c>
      <c r="W438" s="45" t="s">
        <v>1676</v>
      </c>
      <c r="X438" s="45" t="s">
        <v>65</v>
      </c>
    </row>
    <row r="439" spans="2:24" x14ac:dyDescent="0.2">
      <c r="B439" s="45" t="s">
        <v>379</v>
      </c>
      <c r="C439" s="45">
        <v>213</v>
      </c>
      <c r="D439" s="45" t="s">
        <v>1221</v>
      </c>
      <c r="E439" s="45" t="s">
        <v>106</v>
      </c>
      <c r="F439" s="45" t="s">
        <v>1223</v>
      </c>
      <c r="G439" s="45" t="s">
        <v>618</v>
      </c>
      <c r="H439" s="45">
        <v>60</v>
      </c>
      <c r="I439" s="45">
        <v>-44.011299999999999</v>
      </c>
      <c r="J439" s="29">
        <v>-3.3710000000000002E-7</v>
      </c>
      <c r="K439" s="45" t="s">
        <v>1676</v>
      </c>
      <c r="L439" s="45" t="s">
        <v>65</v>
      </c>
      <c r="N439" s="45" t="s">
        <v>379</v>
      </c>
      <c r="O439" s="45">
        <v>213</v>
      </c>
      <c r="P439" s="45" t="s">
        <v>1221</v>
      </c>
      <c r="Q439" s="45" t="s">
        <v>612</v>
      </c>
      <c r="R439" s="45" t="s">
        <v>1223</v>
      </c>
      <c r="S439" s="45" t="s">
        <v>618</v>
      </c>
      <c r="T439" s="45">
        <v>10</v>
      </c>
      <c r="U439" s="45">
        <v>-44.011200000000002</v>
      </c>
      <c r="V439" s="29">
        <v>-3.3710000000000002E-7</v>
      </c>
      <c r="W439" s="45" t="s">
        <v>1676</v>
      </c>
      <c r="X439" s="45" t="s">
        <v>65</v>
      </c>
    </row>
    <row r="440" spans="2:24" x14ac:dyDescent="0.2">
      <c r="B440" s="45" t="s">
        <v>379</v>
      </c>
      <c r="C440" s="45">
        <v>216</v>
      </c>
      <c r="D440" s="45" t="s">
        <v>1224</v>
      </c>
      <c r="E440" s="45" t="s">
        <v>106</v>
      </c>
      <c r="F440" s="45" t="s">
        <v>1225</v>
      </c>
      <c r="G440" s="45" t="s">
        <v>616</v>
      </c>
      <c r="H440" s="45">
        <v>60</v>
      </c>
      <c r="I440" s="45">
        <v>-58.411299999999997</v>
      </c>
      <c r="J440" s="29">
        <v>-3.6629999999999999E-7</v>
      </c>
      <c r="K440" s="45" t="s">
        <v>1676</v>
      </c>
      <c r="L440" s="45" t="s">
        <v>65</v>
      </c>
      <c r="N440" s="45" t="s">
        <v>379</v>
      </c>
      <c r="O440" s="45">
        <v>216</v>
      </c>
      <c r="P440" s="45" t="s">
        <v>1224</v>
      </c>
      <c r="Q440" s="45" t="s">
        <v>612</v>
      </c>
      <c r="R440" s="45" t="s">
        <v>1225</v>
      </c>
      <c r="S440" s="45" t="s">
        <v>616</v>
      </c>
      <c r="T440" s="45">
        <v>10</v>
      </c>
      <c r="U440" s="45">
        <v>-58.4114</v>
      </c>
      <c r="V440" s="29">
        <v>-3.6629999999999999E-7</v>
      </c>
      <c r="W440" s="45" t="s">
        <v>1676</v>
      </c>
      <c r="X440" s="45" t="s">
        <v>65</v>
      </c>
    </row>
    <row r="441" spans="2:24" x14ac:dyDescent="0.2">
      <c r="B441" s="45" t="s">
        <v>379</v>
      </c>
      <c r="C441" s="45">
        <v>216</v>
      </c>
      <c r="D441" s="45" t="s">
        <v>1224</v>
      </c>
      <c r="E441" s="45" t="s">
        <v>106</v>
      </c>
      <c r="F441" s="45" t="s">
        <v>1226</v>
      </c>
      <c r="G441" s="45" t="s">
        <v>618</v>
      </c>
      <c r="H441" s="45">
        <v>60</v>
      </c>
      <c r="I441" s="45">
        <v>-58.398899999999998</v>
      </c>
      <c r="J441" s="29">
        <v>-3.6619999999999998E-7</v>
      </c>
      <c r="K441" s="45" t="s">
        <v>1676</v>
      </c>
      <c r="L441" s="45" t="s">
        <v>65</v>
      </c>
      <c r="N441" s="45" t="s">
        <v>379</v>
      </c>
      <c r="O441" s="45">
        <v>216</v>
      </c>
      <c r="P441" s="45" t="s">
        <v>1224</v>
      </c>
      <c r="Q441" s="45" t="s">
        <v>612</v>
      </c>
      <c r="R441" s="45" t="s">
        <v>1226</v>
      </c>
      <c r="S441" s="45" t="s">
        <v>618</v>
      </c>
      <c r="T441" s="45">
        <v>10</v>
      </c>
      <c r="U441" s="45">
        <v>-58.398699999999998</v>
      </c>
      <c r="V441" s="29">
        <v>-3.6619999999999998E-7</v>
      </c>
      <c r="W441" s="45" t="s">
        <v>1676</v>
      </c>
      <c r="X441" s="45" t="s">
        <v>65</v>
      </c>
    </row>
    <row r="442" spans="2:24" x14ac:dyDescent="0.2">
      <c r="B442" s="45" t="s">
        <v>379</v>
      </c>
      <c r="C442" s="45">
        <v>219</v>
      </c>
      <c r="D442" s="45" t="s">
        <v>1227</v>
      </c>
      <c r="E442" s="45" t="s">
        <v>106</v>
      </c>
      <c r="F442" s="45" t="s">
        <v>1228</v>
      </c>
      <c r="G442" s="45" t="s">
        <v>616</v>
      </c>
      <c r="H442" s="45">
        <v>60</v>
      </c>
      <c r="I442" s="45">
        <v>-55.063899999999997</v>
      </c>
      <c r="J442" s="29">
        <v>-3.453E-7</v>
      </c>
      <c r="K442" s="45" t="s">
        <v>1676</v>
      </c>
      <c r="L442" s="45" t="s">
        <v>65</v>
      </c>
      <c r="N442" s="45" t="s">
        <v>379</v>
      </c>
      <c r="O442" s="45">
        <v>219</v>
      </c>
      <c r="P442" s="45" t="s">
        <v>1227</v>
      </c>
      <c r="Q442" s="45" t="s">
        <v>612</v>
      </c>
      <c r="R442" s="45" t="s">
        <v>1228</v>
      </c>
      <c r="S442" s="45" t="s">
        <v>616</v>
      </c>
      <c r="T442" s="45">
        <v>10</v>
      </c>
      <c r="U442" s="45">
        <v>-55.064</v>
      </c>
      <c r="V442" s="29">
        <v>-3.453E-7</v>
      </c>
      <c r="W442" s="45" t="s">
        <v>1676</v>
      </c>
      <c r="X442" s="45" t="s">
        <v>65</v>
      </c>
    </row>
    <row r="443" spans="2:24" x14ac:dyDescent="0.2">
      <c r="B443" s="45" t="s">
        <v>379</v>
      </c>
      <c r="C443" s="45">
        <v>219</v>
      </c>
      <c r="D443" s="45" t="s">
        <v>1227</v>
      </c>
      <c r="E443" s="45" t="s">
        <v>106</v>
      </c>
      <c r="F443" s="45" t="s">
        <v>1229</v>
      </c>
      <c r="G443" s="45" t="s">
        <v>618</v>
      </c>
      <c r="H443" s="45">
        <v>60</v>
      </c>
      <c r="I443" s="45">
        <v>-62.177100000000003</v>
      </c>
      <c r="J443" s="29">
        <v>-3.8990000000000002E-7</v>
      </c>
      <c r="K443" s="45" t="s">
        <v>1676</v>
      </c>
      <c r="L443" s="45" t="s">
        <v>65</v>
      </c>
      <c r="N443" s="45" t="s">
        <v>379</v>
      </c>
      <c r="O443" s="45">
        <v>219</v>
      </c>
      <c r="P443" s="45" t="s">
        <v>1227</v>
      </c>
      <c r="Q443" s="45" t="s">
        <v>612</v>
      </c>
      <c r="R443" s="45" t="s">
        <v>1229</v>
      </c>
      <c r="S443" s="45" t="s">
        <v>618</v>
      </c>
      <c r="T443" s="45">
        <v>10</v>
      </c>
      <c r="U443" s="45">
        <v>-62.177</v>
      </c>
      <c r="V443" s="29">
        <v>-3.8990000000000002E-7</v>
      </c>
      <c r="W443" s="45" t="s">
        <v>1676</v>
      </c>
      <c r="X443" s="45" t="s">
        <v>65</v>
      </c>
    </row>
    <row r="444" spans="2:24" x14ac:dyDescent="0.2">
      <c r="B444" s="45" t="s">
        <v>379</v>
      </c>
      <c r="C444" s="45">
        <v>222</v>
      </c>
      <c r="D444" s="45" t="s">
        <v>1230</v>
      </c>
      <c r="E444" s="45" t="s">
        <v>106</v>
      </c>
      <c r="F444" s="45" t="s">
        <v>1231</v>
      </c>
      <c r="G444" s="45" t="s">
        <v>616</v>
      </c>
      <c r="H444" s="45">
        <v>60</v>
      </c>
      <c r="I444" s="45">
        <v>-55.103700000000003</v>
      </c>
      <c r="J444" s="29">
        <v>-3.4560000000000002E-7</v>
      </c>
      <c r="K444" s="45" t="s">
        <v>1676</v>
      </c>
      <c r="L444" s="45" t="s">
        <v>65</v>
      </c>
      <c r="N444" s="45" t="s">
        <v>379</v>
      </c>
      <c r="O444" s="45">
        <v>222</v>
      </c>
      <c r="P444" s="45" t="s">
        <v>1230</v>
      </c>
      <c r="Q444" s="45" t="s">
        <v>612</v>
      </c>
      <c r="R444" s="45" t="s">
        <v>1231</v>
      </c>
      <c r="S444" s="45" t="s">
        <v>616</v>
      </c>
      <c r="T444" s="45">
        <v>10</v>
      </c>
      <c r="U444" s="45">
        <v>-55.103900000000003</v>
      </c>
      <c r="V444" s="29">
        <v>-3.4560000000000002E-7</v>
      </c>
      <c r="W444" s="45" t="s">
        <v>1676</v>
      </c>
      <c r="X444" s="45" t="s">
        <v>65</v>
      </c>
    </row>
    <row r="445" spans="2:24" x14ac:dyDescent="0.2">
      <c r="B445" s="45" t="s">
        <v>379</v>
      </c>
      <c r="C445" s="45">
        <v>222</v>
      </c>
      <c r="D445" s="45" t="s">
        <v>1230</v>
      </c>
      <c r="E445" s="45" t="s">
        <v>106</v>
      </c>
      <c r="F445" s="45" t="s">
        <v>1232</v>
      </c>
      <c r="G445" s="45" t="s">
        <v>618</v>
      </c>
      <c r="H445" s="45">
        <v>60</v>
      </c>
      <c r="I445" s="45">
        <v>-62.240400000000001</v>
      </c>
      <c r="J445" s="29">
        <v>-3.9029999999999999E-7</v>
      </c>
      <c r="K445" s="45" t="s">
        <v>1676</v>
      </c>
      <c r="L445" s="45" t="s">
        <v>65</v>
      </c>
      <c r="N445" s="45" t="s">
        <v>379</v>
      </c>
      <c r="O445" s="45">
        <v>222</v>
      </c>
      <c r="P445" s="45" t="s">
        <v>1230</v>
      </c>
      <c r="Q445" s="45" t="s">
        <v>612</v>
      </c>
      <c r="R445" s="45" t="s">
        <v>1232</v>
      </c>
      <c r="S445" s="45" t="s">
        <v>618</v>
      </c>
      <c r="T445" s="45">
        <v>10</v>
      </c>
      <c r="U445" s="45">
        <v>-62.240200000000002</v>
      </c>
      <c r="V445" s="29">
        <v>-3.9029999999999999E-7</v>
      </c>
      <c r="W445" s="45" t="s">
        <v>1676</v>
      </c>
      <c r="X445" s="45" t="s">
        <v>65</v>
      </c>
    </row>
    <row r="446" spans="2:24" x14ac:dyDescent="0.2">
      <c r="B446" s="45" t="s">
        <v>379</v>
      </c>
      <c r="C446" s="45">
        <v>225</v>
      </c>
      <c r="D446" s="45" t="s">
        <v>1233</v>
      </c>
      <c r="E446" s="45" t="s">
        <v>106</v>
      </c>
      <c r="F446" s="45" t="s">
        <v>1234</v>
      </c>
      <c r="G446" s="45" t="s">
        <v>616</v>
      </c>
      <c r="H446" s="45">
        <v>60</v>
      </c>
      <c r="I446" s="45">
        <v>-58.768099999999997</v>
      </c>
      <c r="J446" s="29">
        <v>-3.685E-7</v>
      </c>
      <c r="K446" s="45" t="s">
        <v>1676</v>
      </c>
      <c r="L446" s="45" t="s">
        <v>65</v>
      </c>
      <c r="N446" s="45" t="s">
        <v>379</v>
      </c>
      <c r="O446" s="45">
        <v>225</v>
      </c>
      <c r="P446" s="45" t="s">
        <v>1233</v>
      </c>
      <c r="Q446" s="45" t="s">
        <v>612</v>
      </c>
      <c r="R446" s="45" t="s">
        <v>1234</v>
      </c>
      <c r="S446" s="45" t="s">
        <v>616</v>
      </c>
      <c r="T446" s="45">
        <v>10</v>
      </c>
      <c r="U446" s="45">
        <v>-58.768300000000004</v>
      </c>
      <c r="V446" s="29">
        <v>-3.685E-7</v>
      </c>
      <c r="W446" s="45" t="s">
        <v>1676</v>
      </c>
      <c r="X446" s="45" t="s">
        <v>65</v>
      </c>
    </row>
    <row r="447" spans="2:24" x14ac:dyDescent="0.2">
      <c r="B447" s="45" t="s">
        <v>379</v>
      </c>
      <c r="C447" s="45">
        <v>225</v>
      </c>
      <c r="D447" s="45" t="s">
        <v>1233</v>
      </c>
      <c r="E447" s="45" t="s">
        <v>106</v>
      </c>
      <c r="F447" s="45" t="s">
        <v>1235</v>
      </c>
      <c r="G447" s="45" t="s">
        <v>618</v>
      </c>
      <c r="H447" s="45">
        <v>60</v>
      </c>
      <c r="I447" s="45">
        <v>-58.7346</v>
      </c>
      <c r="J447" s="29">
        <v>-3.6829999999999998E-7</v>
      </c>
      <c r="K447" s="45" t="s">
        <v>1676</v>
      </c>
      <c r="L447" s="45" t="s">
        <v>65</v>
      </c>
      <c r="N447" s="45" t="s">
        <v>379</v>
      </c>
      <c r="O447" s="45">
        <v>225</v>
      </c>
      <c r="P447" s="45" t="s">
        <v>1233</v>
      </c>
      <c r="Q447" s="45" t="s">
        <v>612</v>
      </c>
      <c r="R447" s="45" t="s">
        <v>1235</v>
      </c>
      <c r="S447" s="45" t="s">
        <v>618</v>
      </c>
      <c r="T447" s="45">
        <v>10</v>
      </c>
      <c r="U447" s="45">
        <v>-58.734499999999997</v>
      </c>
      <c r="V447" s="29">
        <v>-3.6829999999999998E-7</v>
      </c>
      <c r="W447" s="45" t="s">
        <v>1676</v>
      </c>
      <c r="X447" s="45" t="s">
        <v>65</v>
      </c>
    </row>
    <row r="448" spans="2:24" x14ac:dyDescent="0.2">
      <c r="B448" s="45" t="s">
        <v>379</v>
      </c>
      <c r="C448" s="45">
        <v>228</v>
      </c>
      <c r="D448" s="45" t="s">
        <v>1236</v>
      </c>
      <c r="E448" s="45" t="s">
        <v>106</v>
      </c>
      <c r="F448" s="45" t="s">
        <v>1237</v>
      </c>
      <c r="G448" s="45" t="s">
        <v>616</v>
      </c>
      <c r="H448" s="45">
        <v>60</v>
      </c>
      <c r="I448" s="45">
        <v>-46.822400000000002</v>
      </c>
      <c r="J448" s="29">
        <v>-3.587E-7</v>
      </c>
      <c r="K448" s="45" t="s">
        <v>1676</v>
      </c>
      <c r="L448" s="45" t="s">
        <v>65</v>
      </c>
      <c r="N448" s="45" t="s">
        <v>379</v>
      </c>
      <c r="O448" s="45">
        <v>228</v>
      </c>
      <c r="P448" s="45" t="s">
        <v>1236</v>
      </c>
      <c r="Q448" s="45" t="s">
        <v>612</v>
      </c>
      <c r="R448" s="45" t="s">
        <v>1237</v>
      </c>
      <c r="S448" s="45" t="s">
        <v>616</v>
      </c>
      <c r="T448" s="45">
        <v>10</v>
      </c>
      <c r="U448" s="45">
        <v>-46.822499999999998</v>
      </c>
      <c r="V448" s="29">
        <v>-3.587E-7</v>
      </c>
      <c r="W448" s="45" t="s">
        <v>1676</v>
      </c>
      <c r="X448" s="45" t="s">
        <v>65</v>
      </c>
    </row>
    <row r="449" spans="2:24" x14ac:dyDescent="0.2">
      <c r="B449" s="45" t="s">
        <v>379</v>
      </c>
      <c r="C449" s="45">
        <v>228</v>
      </c>
      <c r="D449" s="45" t="s">
        <v>1236</v>
      </c>
      <c r="E449" s="45" t="s">
        <v>106</v>
      </c>
      <c r="F449" s="45" t="s">
        <v>1238</v>
      </c>
      <c r="G449" s="45" t="s">
        <v>618</v>
      </c>
      <c r="H449" s="45">
        <v>60</v>
      </c>
      <c r="I449" s="45">
        <v>-51.292299999999997</v>
      </c>
      <c r="J449" s="29">
        <v>-3.9289999999999998E-7</v>
      </c>
      <c r="K449" s="45" t="s">
        <v>1676</v>
      </c>
      <c r="L449" s="45" t="s">
        <v>65</v>
      </c>
      <c r="N449" s="45" t="s">
        <v>379</v>
      </c>
      <c r="O449" s="45">
        <v>228</v>
      </c>
      <c r="P449" s="45" t="s">
        <v>1236</v>
      </c>
      <c r="Q449" s="45" t="s">
        <v>612</v>
      </c>
      <c r="R449" s="45" t="s">
        <v>1238</v>
      </c>
      <c r="S449" s="45" t="s">
        <v>618</v>
      </c>
      <c r="T449" s="45">
        <v>10</v>
      </c>
      <c r="U449" s="45">
        <v>-51.292200000000001</v>
      </c>
      <c r="V449" s="29">
        <v>-3.9289999999999998E-7</v>
      </c>
      <c r="W449" s="45" t="s">
        <v>1676</v>
      </c>
      <c r="X449" s="45" t="s">
        <v>65</v>
      </c>
    </row>
    <row r="450" spans="2:24" x14ac:dyDescent="0.2">
      <c r="B450" s="45" t="s">
        <v>379</v>
      </c>
      <c r="C450" s="45">
        <v>244</v>
      </c>
      <c r="D450" s="45" t="s">
        <v>1239</v>
      </c>
      <c r="E450" s="45" t="s">
        <v>106</v>
      </c>
      <c r="F450" s="45" t="s">
        <v>1240</v>
      </c>
      <c r="G450" s="45" t="s">
        <v>616</v>
      </c>
      <c r="H450" s="45">
        <v>60</v>
      </c>
      <c r="I450" s="45">
        <v>24.3537</v>
      </c>
      <c r="J450" s="29">
        <v>1.55E-7</v>
      </c>
      <c r="K450" s="45" t="s">
        <v>1676</v>
      </c>
      <c r="L450" s="45" t="s">
        <v>65</v>
      </c>
      <c r="N450" s="45" t="s">
        <v>379</v>
      </c>
      <c r="O450" s="45">
        <v>244</v>
      </c>
      <c r="P450" s="45" t="s">
        <v>1239</v>
      </c>
      <c r="Q450" s="45" t="s">
        <v>612</v>
      </c>
      <c r="R450" s="45" t="s">
        <v>1240</v>
      </c>
      <c r="S450" s="45" t="s">
        <v>616</v>
      </c>
      <c r="T450" s="45">
        <v>10</v>
      </c>
      <c r="U450" s="45">
        <v>24.3536</v>
      </c>
      <c r="V450" s="29">
        <v>1.55E-7</v>
      </c>
      <c r="W450" s="45" t="s">
        <v>1676</v>
      </c>
      <c r="X450" s="45" t="s">
        <v>65</v>
      </c>
    </row>
    <row r="451" spans="2:24" x14ac:dyDescent="0.2">
      <c r="B451" s="45" t="s">
        <v>379</v>
      </c>
      <c r="C451" s="45">
        <v>244</v>
      </c>
      <c r="D451" s="45" t="s">
        <v>1239</v>
      </c>
      <c r="E451" s="45" t="s">
        <v>106</v>
      </c>
      <c r="F451" s="45" t="s">
        <v>1241</v>
      </c>
      <c r="G451" s="45" t="s">
        <v>618</v>
      </c>
      <c r="H451" s="45">
        <v>60</v>
      </c>
      <c r="I451" s="45">
        <v>-59.371299999999998</v>
      </c>
      <c r="J451" s="29">
        <v>-3.7780000000000001E-7</v>
      </c>
      <c r="K451" s="45" t="s">
        <v>1676</v>
      </c>
      <c r="L451" s="45" t="s">
        <v>65</v>
      </c>
      <c r="N451" s="45" t="s">
        <v>379</v>
      </c>
      <c r="O451" s="45">
        <v>244</v>
      </c>
      <c r="P451" s="45" t="s">
        <v>1239</v>
      </c>
      <c r="Q451" s="45" t="s">
        <v>612</v>
      </c>
      <c r="R451" s="45" t="s">
        <v>1241</v>
      </c>
      <c r="S451" s="45" t="s">
        <v>618</v>
      </c>
      <c r="T451" s="45">
        <v>10</v>
      </c>
      <c r="U451" s="45">
        <v>-59.371200000000002</v>
      </c>
      <c r="V451" s="29">
        <v>-3.7780000000000001E-7</v>
      </c>
      <c r="W451" s="45" t="s">
        <v>1676</v>
      </c>
      <c r="X451" s="45" t="s">
        <v>65</v>
      </c>
    </row>
    <row r="452" spans="2:24" x14ac:dyDescent="0.2">
      <c r="B452" s="45" t="s">
        <v>379</v>
      </c>
      <c r="C452" s="45">
        <v>245</v>
      </c>
      <c r="D452" s="45" t="s">
        <v>1242</v>
      </c>
      <c r="E452" s="45" t="s">
        <v>106</v>
      </c>
      <c r="F452" s="45" t="s">
        <v>1243</v>
      </c>
      <c r="G452" s="45" t="s">
        <v>616</v>
      </c>
      <c r="H452" s="45">
        <v>60</v>
      </c>
      <c r="I452" s="45">
        <v>25.963899999999999</v>
      </c>
      <c r="J452" s="29">
        <v>1.628E-7</v>
      </c>
      <c r="K452" s="45" t="s">
        <v>1676</v>
      </c>
      <c r="L452" s="45" t="s">
        <v>65</v>
      </c>
      <c r="N452" s="45" t="s">
        <v>379</v>
      </c>
      <c r="O452" s="45">
        <v>245</v>
      </c>
      <c r="P452" s="45" t="s">
        <v>1242</v>
      </c>
      <c r="Q452" s="45" t="s">
        <v>612</v>
      </c>
      <c r="R452" s="45" t="s">
        <v>1243</v>
      </c>
      <c r="S452" s="45" t="s">
        <v>616</v>
      </c>
      <c r="T452" s="45">
        <v>10</v>
      </c>
      <c r="U452" s="45">
        <v>25.963799999999999</v>
      </c>
      <c r="V452" s="29">
        <v>1.628E-7</v>
      </c>
      <c r="W452" s="45" t="s">
        <v>1676</v>
      </c>
      <c r="X452" s="45" t="s">
        <v>65</v>
      </c>
    </row>
    <row r="453" spans="2:24" x14ac:dyDescent="0.2">
      <c r="B453" s="45" t="s">
        <v>379</v>
      </c>
      <c r="C453" s="45">
        <v>245</v>
      </c>
      <c r="D453" s="45" t="s">
        <v>1242</v>
      </c>
      <c r="E453" s="45" t="s">
        <v>106</v>
      </c>
      <c r="F453" s="45" t="s">
        <v>1244</v>
      </c>
      <c r="G453" s="45" t="s">
        <v>618</v>
      </c>
      <c r="H453" s="45">
        <v>60</v>
      </c>
      <c r="I453" s="45">
        <v>-57.864800000000002</v>
      </c>
      <c r="J453" s="29">
        <v>-3.6279999999999999E-7</v>
      </c>
      <c r="K453" s="45" t="s">
        <v>1676</v>
      </c>
      <c r="L453" s="45" t="s">
        <v>65</v>
      </c>
      <c r="N453" s="45" t="s">
        <v>379</v>
      </c>
      <c r="O453" s="45">
        <v>245</v>
      </c>
      <c r="P453" s="45" t="s">
        <v>1242</v>
      </c>
      <c r="Q453" s="45" t="s">
        <v>612</v>
      </c>
      <c r="R453" s="45" t="s">
        <v>1244</v>
      </c>
      <c r="S453" s="45" t="s">
        <v>618</v>
      </c>
      <c r="T453" s="45">
        <v>10</v>
      </c>
      <c r="U453" s="45">
        <v>-57.864699999999999</v>
      </c>
      <c r="V453" s="29">
        <v>-3.6279999999999999E-7</v>
      </c>
      <c r="W453" s="45" t="s">
        <v>1676</v>
      </c>
      <c r="X453" s="45" t="s">
        <v>65</v>
      </c>
    </row>
    <row r="454" spans="2:24" x14ac:dyDescent="0.2">
      <c r="B454" s="45" t="s">
        <v>379</v>
      </c>
      <c r="C454" s="45">
        <v>246</v>
      </c>
      <c r="D454" s="45" t="s">
        <v>1242</v>
      </c>
      <c r="E454" s="45" t="s">
        <v>106</v>
      </c>
      <c r="F454" s="45" t="s">
        <v>1245</v>
      </c>
      <c r="G454" s="45" t="s">
        <v>616</v>
      </c>
      <c r="H454" s="45">
        <v>60</v>
      </c>
      <c r="I454" s="45">
        <v>26.899899999999999</v>
      </c>
      <c r="J454" s="29">
        <v>1.6610000000000001E-7</v>
      </c>
      <c r="K454" s="45" t="s">
        <v>1676</v>
      </c>
      <c r="L454" s="45" t="s">
        <v>65</v>
      </c>
      <c r="N454" s="45" t="s">
        <v>379</v>
      </c>
      <c r="O454" s="45">
        <v>246</v>
      </c>
      <c r="P454" s="45" t="s">
        <v>1242</v>
      </c>
      <c r="Q454" s="45" t="s">
        <v>612</v>
      </c>
      <c r="R454" s="45" t="s">
        <v>1245</v>
      </c>
      <c r="S454" s="45" t="s">
        <v>616</v>
      </c>
      <c r="T454" s="45">
        <v>10</v>
      </c>
      <c r="U454" s="45">
        <v>26.899799999999999</v>
      </c>
      <c r="V454" s="29">
        <v>1.6610000000000001E-7</v>
      </c>
      <c r="W454" s="45" t="s">
        <v>1676</v>
      </c>
      <c r="X454" s="45" t="s">
        <v>65</v>
      </c>
    </row>
    <row r="455" spans="2:24" x14ac:dyDescent="0.2">
      <c r="B455" s="45" t="s">
        <v>379</v>
      </c>
      <c r="C455" s="45">
        <v>246</v>
      </c>
      <c r="D455" s="45" t="s">
        <v>1242</v>
      </c>
      <c r="E455" s="45" t="s">
        <v>106</v>
      </c>
      <c r="F455" s="45" t="s">
        <v>1246</v>
      </c>
      <c r="G455" s="45" t="s">
        <v>618</v>
      </c>
      <c r="H455" s="45">
        <v>60</v>
      </c>
      <c r="I455" s="45">
        <v>-57.975900000000003</v>
      </c>
      <c r="J455" s="29">
        <v>-3.58E-7</v>
      </c>
      <c r="K455" s="45" t="s">
        <v>1676</v>
      </c>
      <c r="L455" s="45" t="s">
        <v>65</v>
      </c>
      <c r="N455" s="45" t="s">
        <v>379</v>
      </c>
      <c r="O455" s="45">
        <v>246</v>
      </c>
      <c r="P455" s="45" t="s">
        <v>1242</v>
      </c>
      <c r="Q455" s="45" t="s">
        <v>612</v>
      </c>
      <c r="R455" s="45" t="s">
        <v>1246</v>
      </c>
      <c r="S455" s="45" t="s">
        <v>618</v>
      </c>
      <c r="T455" s="45">
        <v>10</v>
      </c>
      <c r="U455" s="45">
        <v>-57.9758</v>
      </c>
      <c r="V455" s="29">
        <v>-3.58E-7</v>
      </c>
      <c r="W455" s="45" t="s">
        <v>1676</v>
      </c>
      <c r="X455" s="45" t="s">
        <v>65</v>
      </c>
    </row>
    <row r="456" spans="2:24" x14ac:dyDescent="0.2">
      <c r="B456" s="45" t="s">
        <v>379</v>
      </c>
      <c r="C456" s="45">
        <v>247</v>
      </c>
      <c r="D456" s="45" t="s">
        <v>1242</v>
      </c>
      <c r="E456" s="45" t="s">
        <v>106</v>
      </c>
      <c r="F456" s="45" t="s">
        <v>1247</v>
      </c>
      <c r="G456" s="45" t="s">
        <v>616</v>
      </c>
      <c r="H456" s="45">
        <v>60</v>
      </c>
      <c r="I456" s="45">
        <v>26.84</v>
      </c>
      <c r="J456" s="29">
        <v>1.6829999999999999E-7</v>
      </c>
      <c r="K456" s="45" t="s">
        <v>1676</v>
      </c>
      <c r="L456" s="45" t="s">
        <v>65</v>
      </c>
      <c r="N456" s="45" t="s">
        <v>379</v>
      </c>
      <c r="O456" s="45">
        <v>247</v>
      </c>
      <c r="P456" s="45" t="s">
        <v>1242</v>
      </c>
      <c r="Q456" s="45" t="s">
        <v>612</v>
      </c>
      <c r="R456" s="45" t="s">
        <v>1247</v>
      </c>
      <c r="S456" s="45" t="s">
        <v>616</v>
      </c>
      <c r="T456" s="45">
        <v>10</v>
      </c>
      <c r="U456" s="45">
        <v>26.8399</v>
      </c>
      <c r="V456" s="29">
        <v>1.6829999999999999E-7</v>
      </c>
      <c r="W456" s="45" t="s">
        <v>1676</v>
      </c>
      <c r="X456" s="45" t="s">
        <v>65</v>
      </c>
    </row>
    <row r="457" spans="2:24" x14ac:dyDescent="0.2">
      <c r="B457" s="45" t="s">
        <v>379</v>
      </c>
      <c r="C457" s="45">
        <v>247</v>
      </c>
      <c r="D457" s="45" t="s">
        <v>1242</v>
      </c>
      <c r="E457" s="45" t="s">
        <v>106</v>
      </c>
      <c r="F457" s="45" t="s">
        <v>1248</v>
      </c>
      <c r="G457" s="45" t="s">
        <v>618</v>
      </c>
      <c r="H457" s="45">
        <v>60</v>
      </c>
      <c r="I457" s="45">
        <v>-61.016800000000003</v>
      </c>
      <c r="J457" s="29">
        <v>-3.8249999999999999E-7</v>
      </c>
      <c r="K457" s="45" t="s">
        <v>1676</v>
      </c>
      <c r="L457" s="45" t="s">
        <v>65</v>
      </c>
      <c r="N457" s="45" t="s">
        <v>379</v>
      </c>
      <c r="O457" s="45">
        <v>247</v>
      </c>
      <c r="P457" s="45" t="s">
        <v>1242</v>
      </c>
      <c r="Q457" s="45" t="s">
        <v>612</v>
      </c>
      <c r="R457" s="45" t="s">
        <v>1248</v>
      </c>
      <c r="S457" s="45" t="s">
        <v>618</v>
      </c>
      <c r="T457" s="45">
        <v>10</v>
      </c>
      <c r="U457" s="45">
        <v>-61.0167</v>
      </c>
      <c r="V457" s="29">
        <v>-3.8249999999999999E-7</v>
      </c>
      <c r="W457" s="45" t="s">
        <v>1676</v>
      </c>
      <c r="X457" s="45" t="s">
        <v>65</v>
      </c>
    </row>
    <row r="458" spans="2:24" x14ac:dyDescent="0.2">
      <c r="B458" s="45" t="s">
        <v>379</v>
      </c>
      <c r="C458" s="45">
        <v>248</v>
      </c>
      <c r="D458" s="45" t="s">
        <v>1249</v>
      </c>
      <c r="E458" s="45" t="s">
        <v>106</v>
      </c>
      <c r="F458" s="45" t="s">
        <v>1250</v>
      </c>
      <c r="G458" s="45" t="s">
        <v>616</v>
      </c>
      <c r="H458" s="45">
        <v>60</v>
      </c>
      <c r="I458" s="45">
        <v>26.272200000000002</v>
      </c>
      <c r="J458" s="29">
        <v>1.6719999999999999E-7</v>
      </c>
      <c r="K458" s="45" t="s">
        <v>1676</v>
      </c>
      <c r="L458" s="45" t="s">
        <v>65</v>
      </c>
      <c r="N458" s="45" t="s">
        <v>379</v>
      </c>
      <c r="O458" s="45">
        <v>248</v>
      </c>
      <c r="P458" s="45" t="s">
        <v>1249</v>
      </c>
      <c r="Q458" s="45" t="s">
        <v>612</v>
      </c>
      <c r="R458" s="45" t="s">
        <v>1250</v>
      </c>
      <c r="S458" s="45" t="s">
        <v>616</v>
      </c>
      <c r="T458" s="45">
        <v>10</v>
      </c>
      <c r="U458" s="45">
        <v>26.272200000000002</v>
      </c>
      <c r="V458" s="29">
        <v>1.6719999999999999E-7</v>
      </c>
      <c r="W458" s="45" t="s">
        <v>1676</v>
      </c>
      <c r="X458" s="45" t="s">
        <v>65</v>
      </c>
    </row>
    <row r="459" spans="2:24" x14ac:dyDescent="0.2">
      <c r="B459" s="45" t="s">
        <v>379</v>
      </c>
      <c r="C459" s="45">
        <v>248</v>
      </c>
      <c r="D459" s="45" t="s">
        <v>1249</v>
      </c>
      <c r="E459" s="45" t="s">
        <v>106</v>
      </c>
      <c r="F459" s="45" t="s">
        <v>1251</v>
      </c>
      <c r="G459" s="45" t="s">
        <v>618</v>
      </c>
      <c r="H459" s="45">
        <v>60</v>
      </c>
      <c r="I459" s="45">
        <v>-61.447099999999999</v>
      </c>
      <c r="J459" s="29">
        <v>-3.9099999999999999E-7</v>
      </c>
      <c r="K459" s="45" t="s">
        <v>1676</v>
      </c>
      <c r="L459" s="45" t="s">
        <v>65</v>
      </c>
      <c r="N459" s="45" t="s">
        <v>379</v>
      </c>
      <c r="O459" s="45">
        <v>248</v>
      </c>
      <c r="P459" s="45" t="s">
        <v>1249</v>
      </c>
      <c r="Q459" s="45" t="s">
        <v>612</v>
      </c>
      <c r="R459" s="45" t="s">
        <v>1251</v>
      </c>
      <c r="S459" s="45" t="s">
        <v>618</v>
      </c>
      <c r="T459" s="45">
        <v>10</v>
      </c>
      <c r="U459" s="45">
        <v>-61.447000000000003</v>
      </c>
      <c r="V459" s="29">
        <v>-3.9099999999999999E-7</v>
      </c>
      <c r="W459" s="45" t="s">
        <v>1676</v>
      </c>
      <c r="X459" s="45" t="s">
        <v>65</v>
      </c>
    </row>
    <row r="460" spans="2:24" x14ac:dyDescent="0.2">
      <c r="B460" s="45" t="s">
        <v>428</v>
      </c>
      <c r="C460" s="45">
        <v>291</v>
      </c>
      <c r="D460" s="45" t="s">
        <v>1252</v>
      </c>
      <c r="E460" s="45" t="s">
        <v>106</v>
      </c>
      <c r="F460" s="45" t="s">
        <v>1253</v>
      </c>
      <c r="G460" s="45" t="s">
        <v>616</v>
      </c>
      <c r="H460" s="45">
        <v>60</v>
      </c>
      <c r="I460" s="45">
        <v>26.029299999999999</v>
      </c>
      <c r="J460" s="29">
        <v>1.656E-7</v>
      </c>
      <c r="K460" s="45" t="s">
        <v>1676</v>
      </c>
      <c r="L460" s="45" t="s">
        <v>65</v>
      </c>
      <c r="N460" s="45" t="s">
        <v>428</v>
      </c>
      <c r="O460" s="45">
        <v>291</v>
      </c>
      <c r="P460" s="45" t="s">
        <v>1252</v>
      </c>
      <c r="Q460" s="45" t="s">
        <v>612</v>
      </c>
      <c r="R460" s="45" t="s">
        <v>1253</v>
      </c>
      <c r="S460" s="45" t="s">
        <v>616</v>
      </c>
      <c r="T460" s="45">
        <v>10</v>
      </c>
      <c r="U460" s="45">
        <v>26.034300000000002</v>
      </c>
      <c r="V460" s="29">
        <v>1.656E-7</v>
      </c>
      <c r="W460" s="45" t="s">
        <v>1676</v>
      </c>
      <c r="X460" s="45" t="s">
        <v>65</v>
      </c>
    </row>
    <row r="461" spans="2:24" x14ac:dyDescent="0.2">
      <c r="B461" s="45" t="s">
        <v>428</v>
      </c>
      <c r="C461" s="45">
        <v>291</v>
      </c>
      <c r="D461" s="45" t="s">
        <v>1252</v>
      </c>
      <c r="E461" s="45" t="s">
        <v>106</v>
      </c>
      <c r="F461" s="45" t="s">
        <v>1254</v>
      </c>
      <c r="G461" s="45" t="s">
        <v>618</v>
      </c>
      <c r="H461" s="45">
        <v>60</v>
      </c>
      <c r="I461" s="45">
        <v>-60.922400000000003</v>
      </c>
      <c r="J461" s="29">
        <v>-3.876E-7</v>
      </c>
      <c r="K461" s="45" t="s">
        <v>1676</v>
      </c>
      <c r="L461" s="45" t="s">
        <v>65</v>
      </c>
      <c r="N461" s="45" t="s">
        <v>428</v>
      </c>
      <c r="O461" s="45">
        <v>291</v>
      </c>
      <c r="P461" s="45" t="s">
        <v>1252</v>
      </c>
      <c r="Q461" s="45" t="s">
        <v>612</v>
      </c>
      <c r="R461" s="45" t="s">
        <v>1254</v>
      </c>
      <c r="S461" s="45" t="s">
        <v>618</v>
      </c>
      <c r="T461" s="45">
        <v>10</v>
      </c>
      <c r="U461" s="45">
        <v>-60.927500000000002</v>
      </c>
      <c r="V461" s="29">
        <v>-3.8770000000000001E-7</v>
      </c>
      <c r="W461" s="45" t="s">
        <v>1676</v>
      </c>
      <c r="X461" s="45" t="s">
        <v>65</v>
      </c>
    </row>
    <row r="462" spans="2:24" x14ac:dyDescent="0.2">
      <c r="B462" s="45" t="s">
        <v>428</v>
      </c>
      <c r="C462" s="45">
        <v>292</v>
      </c>
      <c r="D462" s="45" t="s">
        <v>1255</v>
      </c>
      <c r="E462" s="45" t="s">
        <v>106</v>
      </c>
      <c r="F462" s="45" t="s">
        <v>1256</v>
      </c>
      <c r="G462" s="45" t="s">
        <v>616</v>
      </c>
      <c r="H462" s="45">
        <v>60</v>
      </c>
      <c r="I462" s="45">
        <v>27.363600000000002</v>
      </c>
      <c r="J462" s="29">
        <v>1.7149999999999999E-7</v>
      </c>
      <c r="K462" s="45" t="s">
        <v>1676</v>
      </c>
      <c r="L462" s="45" t="s">
        <v>65</v>
      </c>
      <c r="N462" s="45" t="s">
        <v>428</v>
      </c>
      <c r="O462" s="45">
        <v>292</v>
      </c>
      <c r="P462" s="45" t="s">
        <v>1255</v>
      </c>
      <c r="Q462" s="45" t="s">
        <v>612</v>
      </c>
      <c r="R462" s="45" t="s">
        <v>1256</v>
      </c>
      <c r="S462" s="45" t="s">
        <v>616</v>
      </c>
      <c r="T462" s="45">
        <v>10</v>
      </c>
      <c r="U462" s="45">
        <v>27.368600000000001</v>
      </c>
      <c r="V462" s="29">
        <v>1.716E-7</v>
      </c>
      <c r="W462" s="45" t="s">
        <v>1676</v>
      </c>
      <c r="X462" s="45" t="s">
        <v>65</v>
      </c>
    </row>
    <row r="463" spans="2:24" x14ac:dyDescent="0.2">
      <c r="B463" s="45" t="s">
        <v>428</v>
      </c>
      <c r="C463" s="45">
        <v>292</v>
      </c>
      <c r="D463" s="45" t="s">
        <v>1255</v>
      </c>
      <c r="E463" s="45" t="s">
        <v>106</v>
      </c>
      <c r="F463" s="45" t="s">
        <v>1257</v>
      </c>
      <c r="G463" s="45" t="s">
        <v>618</v>
      </c>
      <c r="H463" s="45">
        <v>60</v>
      </c>
      <c r="I463" s="45">
        <v>-59.041400000000003</v>
      </c>
      <c r="J463" s="29">
        <v>-3.7010000000000001E-7</v>
      </c>
      <c r="K463" s="45" t="s">
        <v>1676</v>
      </c>
      <c r="L463" s="45" t="s">
        <v>65</v>
      </c>
      <c r="N463" s="45" t="s">
        <v>428</v>
      </c>
      <c r="O463" s="45">
        <v>292</v>
      </c>
      <c r="P463" s="45" t="s">
        <v>1255</v>
      </c>
      <c r="Q463" s="45" t="s">
        <v>612</v>
      </c>
      <c r="R463" s="45" t="s">
        <v>1257</v>
      </c>
      <c r="S463" s="45" t="s">
        <v>618</v>
      </c>
      <c r="T463" s="45">
        <v>10</v>
      </c>
      <c r="U463" s="45">
        <v>-59.046300000000002</v>
      </c>
      <c r="V463" s="29">
        <v>-3.7020000000000002E-7</v>
      </c>
      <c r="W463" s="45" t="s">
        <v>1676</v>
      </c>
      <c r="X463" s="45" t="s">
        <v>65</v>
      </c>
    </row>
    <row r="464" spans="2:24" x14ac:dyDescent="0.2">
      <c r="B464" s="45" t="s">
        <v>428</v>
      </c>
      <c r="C464" s="45">
        <v>293</v>
      </c>
      <c r="D464" s="45" t="s">
        <v>1255</v>
      </c>
      <c r="E464" s="45" t="s">
        <v>106</v>
      </c>
      <c r="F464" s="45" t="s">
        <v>1258</v>
      </c>
      <c r="G464" s="45" t="s">
        <v>616</v>
      </c>
      <c r="H464" s="45">
        <v>60</v>
      </c>
      <c r="I464" s="45">
        <v>28.3003</v>
      </c>
      <c r="J464" s="29">
        <v>1.748E-7</v>
      </c>
      <c r="K464" s="45" t="s">
        <v>1676</v>
      </c>
      <c r="L464" s="45" t="s">
        <v>65</v>
      </c>
      <c r="N464" s="45" t="s">
        <v>428</v>
      </c>
      <c r="O464" s="45">
        <v>293</v>
      </c>
      <c r="P464" s="45" t="s">
        <v>1255</v>
      </c>
      <c r="Q464" s="45" t="s">
        <v>612</v>
      </c>
      <c r="R464" s="45" t="s">
        <v>1258</v>
      </c>
      <c r="S464" s="45" t="s">
        <v>616</v>
      </c>
      <c r="T464" s="45">
        <v>10</v>
      </c>
      <c r="U464" s="45">
        <v>28.305199999999999</v>
      </c>
      <c r="V464" s="29">
        <v>1.748E-7</v>
      </c>
      <c r="W464" s="45" t="s">
        <v>1676</v>
      </c>
      <c r="X464" s="45" t="s">
        <v>65</v>
      </c>
    </row>
    <row r="465" spans="2:24" x14ac:dyDescent="0.2">
      <c r="B465" s="45" t="s">
        <v>428</v>
      </c>
      <c r="C465" s="45">
        <v>293</v>
      </c>
      <c r="D465" s="45" t="s">
        <v>1255</v>
      </c>
      <c r="E465" s="45" t="s">
        <v>106</v>
      </c>
      <c r="F465" s="45" t="s">
        <v>1259</v>
      </c>
      <c r="G465" s="45" t="s">
        <v>618</v>
      </c>
      <c r="H465" s="45">
        <v>60</v>
      </c>
      <c r="I465" s="45">
        <v>-59.121600000000001</v>
      </c>
      <c r="J465" s="29">
        <v>-3.6510000000000001E-7</v>
      </c>
      <c r="K465" s="45" t="s">
        <v>1676</v>
      </c>
      <c r="L465" s="45" t="s">
        <v>65</v>
      </c>
      <c r="N465" s="45" t="s">
        <v>428</v>
      </c>
      <c r="O465" s="45">
        <v>293</v>
      </c>
      <c r="P465" s="45" t="s">
        <v>1255</v>
      </c>
      <c r="Q465" s="45" t="s">
        <v>612</v>
      </c>
      <c r="R465" s="45" t="s">
        <v>1259</v>
      </c>
      <c r="S465" s="45" t="s">
        <v>618</v>
      </c>
      <c r="T465" s="45">
        <v>10</v>
      </c>
      <c r="U465" s="45">
        <v>-59.1265</v>
      </c>
      <c r="V465" s="29">
        <v>-3.6510000000000001E-7</v>
      </c>
      <c r="W465" s="45" t="s">
        <v>1676</v>
      </c>
      <c r="X465" s="45" t="s">
        <v>65</v>
      </c>
    </row>
    <row r="466" spans="2:24" x14ac:dyDescent="0.2">
      <c r="B466" s="45" t="s">
        <v>428</v>
      </c>
      <c r="C466" s="45">
        <v>294</v>
      </c>
      <c r="D466" s="45" t="s">
        <v>1255</v>
      </c>
      <c r="E466" s="45" t="s">
        <v>106</v>
      </c>
      <c r="F466" s="45" t="s">
        <v>1260</v>
      </c>
      <c r="G466" s="45" t="s">
        <v>616</v>
      </c>
      <c r="H466" s="45">
        <v>60</v>
      </c>
      <c r="I466" s="45">
        <v>28.203800000000001</v>
      </c>
      <c r="J466" s="29">
        <v>1.7679999999999999E-7</v>
      </c>
      <c r="K466" s="45" t="s">
        <v>1676</v>
      </c>
      <c r="L466" s="45" t="s">
        <v>65</v>
      </c>
      <c r="N466" s="45" t="s">
        <v>428</v>
      </c>
      <c r="O466" s="45">
        <v>294</v>
      </c>
      <c r="P466" s="45" t="s">
        <v>1255</v>
      </c>
      <c r="Q466" s="45" t="s">
        <v>612</v>
      </c>
      <c r="R466" s="45" t="s">
        <v>1260</v>
      </c>
      <c r="S466" s="45" t="s">
        <v>616</v>
      </c>
      <c r="T466" s="45">
        <v>10</v>
      </c>
      <c r="U466" s="45">
        <v>28.2087</v>
      </c>
      <c r="V466" s="29">
        <v>1.7679999999999999E-7</v>
      </c>
      <c r="W466" s="45" t="s">
        <v>1676</v>
      </c>
      <c r="X466" s="45" t="s">
        <v>65</v>
      </c>
    </row>
    <row r="467" spans="2:24" x14ac:dyDescent="0.2">
      <c r="B467" s="45" t="s">
        <v>428</v>
      </c>
      <c r="C467" s="45">
        <v>294</v>
      </c>
      <c r="D467" s="45" t="s">
        <v>1255</v>
      </c>
      <c r="E467" s="45" t="s">
        <v>106</v>
      </c>
      <c r="F467" s="45" t="s">
        <v>1261</v>
      </c>
      <c r="G467" s="45" t="s">
        <v>618</v>
      </c>
      <c r="H467" s="45">
        <v>60</v>
      </c>
      <c r="I467" s="45">
        <v>-62.259300000000003</v>
      </c>
      <c r="J467" s="29">
        <v>-3.9029999999999999E-7</v>
      </c>
      <c r="K467" s="45" t="s">
        <v>1676</v>
      </c>
      <c r="L467" s="45" t="s">
        <v>65</v>
      </c>
      <c r="N467" s="45" t="s">
        <v>428</v>
      </c>
      <c r="O467" s="45">
        <v>294</v>
      </c>
      <c r="P467" s="45" t="s">
        <v>1255</v>
      </c>
      <c r="Q467" s="45" t="s">
        <v>612</v>
      </c>
      <c r="R467" s="45" t="s">
        <v>1261</v>
      </c>
      <c r="S467" s="45" t="s">
        <v>618</v>
      </c>
      <c r="T467" s="45">
        <v>10</v>
      </c>
      <c r="U467" s="45">
        <v>-62.264299999999999</v>
      </c>
      <c r="V467" s="29">
        <v>-3.9029999999999999E-7</v>
      </c>
      <c r="W467" s="45" t="s">
        <v>1676</v>
      </c>
      <c r="X467" s="45" t="s">
        <v>65</v>
      </c>
    </row>
    <row r="468" spans="2:24" x14ac:dyDescent="0.2">
      <c r="B468" s="45" t="s">
        <v>428</v>
      </c>
      <c r="C468" s="45">
        <v>295</v>
      </c>
      <c r="D468" s="45" t="s">
        <v>1262</v>
      </c>
      <c r="E468" s="45" t="s">
        <v>106</v>
      </c>
      <c r="F468" s="45" t="s">
        <v>1263</v>
      </c>
      <c r="G468" s="45" t="s">
        <v>616</v>
      </c>
      <c r="H468" s="45">
        <v>60</v>
      </c>
      <c r="I468" s="45">
        <v>26.740500000000001</v>
      </c>
      <c r="J468" s="29">
        <v>1.7009999999999999E-7</v>
      </c>
      <c r="K468" s="45" t="s">
        <v>1676</v>
      </c>
      <c r="L468" s="45" t="s">
        <v>65</v>
      </c>
      <c r="N468" s="45" t="s">
        <v>428</v>
      </c>
      <c r="O468" s="45">
        <v>295</v>
      </c>
      <c r="P468" s="45" t="s">
        <v>1262</v>
      </c>
      <c r="Q468" s="45" t="s">
        <v>612</v>
      </c>
      <c r="R468" s="45" t="s">
        <v>1263</v>
      </c>
      <c r="S468" s="45" t="s">
        <v>616</v>
      </c>
      <c r="T468" s="45">
        <v>10</v>
      </c>
      <c r="U468" s="45">
        <v>26.7455</v>
      </c>
      <c r="V468" s="29">
        <v>1.702E-7</v>
      </c>
      <c r="W468" s="45" t="s">
        <v>1676</v>
      </c>
      <c r="X468" s="45" t="s">
        <v>65</v>
      </c>
    </row>
    <row r="469" spans="2:24" x14ac:dyDescent="0.2">
      <c r="B469" s="45" t="s">
        <v>428</v>
      </c>
      <c r="C469" s="45">
        <v>295</v>
      </c>
      <c r="D469" s="45" t="s">
        <v>1262</v>
      </c>
      <c r="E469" s="45" t="s">
        <v>106</v>
      </c>
      <c r="F469" s="45" t="s">
        <v>1264</v>
      </c>
      <c r="G469" s="45" t="s">
        <v>618</v>
      </c>
      <c r="H469" s="45">
        <v>60</v>
      </c>
      <c r="I469" s="45">
        <v>-63.429000000000002</v>
      </c>
      <c r="J469" s="29">
        <v>-4.0359999999999999E-7</v>
      </c>
      <c r="K469" s="45" t="s">
        <v>1676</v>
      </c>
      <c r="L469" s="45" t="s">
        <v>65</v>
      </c>
      <c r="N469" s="45" t="s">
        <v>428</v>
      </c>
      <c r="O469" s="45">
        <v>295</v>
      </c>
      <c r="P469" s="45" t="s">
        <v>1262</v>
      </c>
      <c r="Q469" s="45" t="s">
        <v>612</v>
      </c>
      <c r="R469" s="45" t="s">
        <v>1264</v>
      </c>
      <c r="S469" s="45" t="s">
        <v>618</v>
      </c>
      <c r="T469" s="45">
        <v>10</v>
      </c>
      <c r="U469" s="45">
        <v>-63.434100000000001</v>
      </c>
      <c r="V469" s="29">
        <v>-4.0359999999999999E-7</v>
      </c>
      <c r="W469" s="45" t="s">
        <v>1676</v>
      </c>
      <c r="X469" s="45" t="s">
        <v>65</v>
      </c>
    </row>
    <row r="470" spans="2:24" x14ac:dyDescent="0.2">
      <c r="B470" s="45" t="s">
        <v>428</v>
      </c>
      <c r="C470" s="45">
        <v>273</v>
      </c>
      <c r="D470" s="45" t="s">
        <v>1265</v>
      </c>
      <c r="E470" s="45" t="s">
        <v>106</v>
      </c>
      <c r="F470" s="45" t="s">
        <v>1266</v>
      </c>
      <c r="G470" s="45" t="s">
        <v>616</v>
      </c>
      <c r="H470" s="45">
        <v>60</v>
      </c>
      <c r="I470" s="45">
        <v>-43.704999999999998</v>
      </c>
      <c r="J470" s="29">
        <v>-3.3480000000000001E-7</v>
      </c>
      <c r="K470" s="45" t="s">
        <v>1676</v>
      </c>
      <c r="L470" s="45" t="s">
        <v>65</v>
      </c>
      <c r="N470" s="45" t="s">
        <v>428</v>
      </c>
      <c r="O470" s="45">
        <v>273</v>
      </c>
      <c r="P470" s="45" t="s">
        <v>1265</v>
      </c>
      <c r="Q470" s="45" t="s">
        <v>612</v>
      </c>
      <c r="R470" s="45" t="s">
        <v>1266</v>
      </c>
      <c r="S470" s="45" t="s">
        <v>616</v>
      </c>
      <c r="T470" s="45">
        <v>10</v>
      </c>
      <c r="U470" s="45">
        <v>-43.704799999999999</v>
      </c>
      <c r="V470" s="29">
        <v>-3.3480000000000001E-7</v>
      </c>
      <c r="W470" s="45" t="s">
        <v>1676</v>
      </c>
      <c r="X470" s="45" t="s">
        <v>65</v>
      </c>
    </row>
    <row r="471" spans="2:24" x14ac:dyDescent="0.2">
      <c r="B471" s="45" t="s">
        <v>428</v>
      </c>
      <c r="C471" s="45">
        <v>273</v>
      </c>
      <c r="D471" s="45" t="s">
        <v>1265</v>
      </c>
      <c r="E471" s="45" t="s">
        <v>106</v>
      </c>
      <c r="F471" s="45" t="s">
        <v>1267</v>
      </c>
      <c r="G471" s="45" t="s">
        <v>618</v>
      </c>
      <c r="H471" s="45">
        <v>60</v>
      </c>
      <c r="I471" s="45">
        <v>-40.099499999999999</v>
      </c>
      <c r="J471" s="29">
        <v>-3.072E-7</v>
      </c>
      <c r="K471" s="45" t="s">
        <v>1676</v>
      </c>
      <c r="L471" s="45" t="s">
        <v>65</v>
      </c>
      <c r="N471" s="45" t="s">
        <v>428</v>
      </c>
      <c r="O471" s="45">
        <v>273</v>
      </c>
      <c r="P471" s="45" t="s">
        <v>1265</v>
      </c>
      <c r="Q471" s="45" t="s">
        <v>612</v>
      </c>
      <c r="R471" s="45" t="s">
        <v>1267</v>
      </c>
      <c r="S471" s="45" t="s">
        <v>618</v>
      </c>
      <c r="T471" s="45">
        <v>10</v>
      </c>
      <c r="U471" s="45">
        <v>-40.0989</v>
      </c>
      <c r="V471" s="29">
        <v>-3.072E-7</v>
      </c>
      <c r="W471" s="45" t="s">
        <v>1676</v>
      </c>
      <c r="X471" s="45" t="s">
        <v>65</v>
      </c>
    </row>
    <row r="472" spans="2:24" x14ac:dyDescent="0.2">
      <c r="B472" s="45" t="s">
        <v>428</v>
      </c>
      <c r="C472" s="45">
        <v>276</v>
      </c>
      <c r="D472" s="45" t="s">
        <v>1268</v>
      </c>
      <c r="E472" s="45" t="s">
        <v>106</v>
      </c>
      <c r="F472" s="45" t="s">
        <v>1269</v>
      </c>
      <c r="G472" s="45" t="s">
        <v>616</v>
      </c>
      <c r="H472" s="45">
        <v>60</v>
      </c>
      <c r="I472" s="45">
        <v>-57.889699999999998</v>
      </c>
      <c r="J472" s="29">
        <v>-3.6300000000000001E-7</v>
      </c>
      <c r="K472" s="45" t="s">
        <v>1676</v>
      </c>
      <c r="L472" s="45" t="s">
        <v>65</v>
      </c>
      <c r="N472" s="45" t="s">
        <v>428</v>
      </c>
      <c r="O472" s="45">
        <v>276</v>
      </c>
      <c r="P472" s="45" t="s">
        <v>1268</v>
      </c>
      <c r="Q472" s="45" t="s">
        <v>612</v>
      </c>
      <c r="R472" s="45" t="s">
        <v>1269</v>
      </c>
      <c r="S472" s="45" t="s">
        <v>616</v>
      </c>
      <c r="T472" s="45">
        <v>10</v>
      </c>
      <c r="U472" s="45">
        <v>-57.889899999999997</v>
      </c>
      <c r="V472" s="29">
        <v>-3.6300000000000001E-7</v>
      </c>
      <c r="W472" s="45" t="s">
        <v>1676</v>
      </c>
      <c r="X472" s="45" t="s">
        <v>65</v>
      </c>
    </row>
    <row r="473" spans="2:24" x14ac:dyDescent="0.2">
      <c r="B473" s="45" t="s">
        <v>428</v>
      </c>
      <c r="C473" s="45">
        <v>276</v>
      </c>
      <c r="D473" s="45" t="s">
        <v>1268</v>
      </c>
      <c r="E473" s="45" t="s">
        <v>106</v>
      </c>
      <c r="F473" s="45" t="s">
        <v>1270</v>
      </c>
      <c r="G473" s="45" t="s">
        <v>618</v>
      </c>
      <c r="H473" s="45">
        <v>60</v>
      </c>
      <c r="I473" s="45">
        <v>-58.446100000000001</v>
      </c>
      <c r="J473" s="29">
        <v>-3.6650000000000001E-7</v>
      </c>
      <c r="K473" s="45" t="s">
        <v>1676</v>
      </c>
      <c r="L473" s="45" t="s">
        <v>65</v>
      </c>
      <c r="N473" s="45" t="s">
        <v>428</v>
      </c>
      <c r="O473" s="45">
        <v>276</v>
      </c>
      <c r="P473" s="45" t="s">
        <v>1268</v>
      </c>
      <c r="Q473" s="45" t="s">
        <v>612</v>
      </c>
      <c r="R473" s="45" t="s">
        <v>1270</v>
      </c>
      <c r="S473" s="45" t="s">
        <v>618</v>
      </c>
      <c r="T473" s="45">
        <v>10</v>
      </c>
      <c r="U473" s="45">
        <v>-58.445999999999998</v>
      </c>
      <c r="V473" s="29">
        <v>-3.6650000000000001E-7</v>
      </c>
      <c r="W473" s="45" t="s">
        <v>1676</v>
      </c>
      <c r="X473" s="45" t="s">
        <v>65</v>
      </c>
    </row>
    <row r="474" spans="2:24" x14ac:dyDescent="0.2">
      <c r="B474" s="45" t="s">
        <v>428</v>
      </c>
      <c r="C474" s="45">
        <v>279</v>
      </c>
      <c r="D474" s="45" t="s">
        <v>1271</v>
      </c>
      <c r="E474" s="45" t="s">
        <v>106</v>
      </c>
      <c r="F474" s="45" t="s">
        <v>1272</v>
      </c>
      <c r="G474" s="45" t="s">
        <v>616</v>
      </c>
      <c r="H474" s="45">
        <v>60</v>
      </c>
      <c r="I474" s="45">
        <v>-62.981499999999997</v>
      </c>
      <c r="J474" s="29">
        <v>-3.6489999999999999E-7</v>
      </c>
      <c r="K474" s="45" t="s">
        <v>1676</v>
      </c>
      <c r="L474" s="45" t="s">
        <v>65</v>
      </c>
      <c r="N474" s="45" t="s">
        <v>428</v>
      </c>
      <c r="O474" s="45">
        <v>279</v>
      </c>
      <c r="P474" s="45" t="s">
        <v>1271</v>
      </c>
      <c r="Q474" s="45" t="s">
        <v>612</v>
      </c>
      <c r="R474" s="45" t="s">
        <v>1272</v>
      </c>
      <c r="S474" s="45" t="s">
        <v>616</v>
      </c>
      <c r="T474" s="45">
        <v>10</v>
      </c>
      <c r="U474" s="45">
        <v>-62.981699999999996</v>
      </c>
      <c r="V474" s="29">
        <v>-3.6489999999999999E-7</v>
      </c>
      <c r="W474" s="45" t="s">
        <v>1676</v>
      </c>
      <c r="X474" s="45" t="s">
        <v>65</v>
      </c>
    </row>
    <row r="475" spans="2:24" x14ac:dyDescent="0.2">
      <c r="B475" s="45" t="s">
        <v>428</v>
      </c>
      <c r="C475" s="45">
        <v>279</v>
      </c>
      <c r="D475" s="45" t="s">
        <v>1271</v>
      </c>
      <c r="E475" s="45" t="s">
        <v>106</v>
      </c>
      <c r="F475" s="45" t="s">
        <v>1273</v>
      </c>
      <c r="G475" s="45" t="s">
        <v>618</v>
      </c>
      <c r="H475" s="45">
        <v>60</v>
      </c>
      <c r="I475" s="45">
        <v>-56.184699999999999</v>
      </c>
      <c r="J475" s="29">
        <v>-3.255E-7</v>
      </c>
      <c r="K475" s="45" t="s">
        <v>1676</v>
      </c>
      <c r="L475" s="45" t="s">
        <v>65</v>
      </c>
      <c r="N475" s="45" t="s">
        <v>428</v>
      </c>
      <c r="O475" s="45">
        <v>279</v>
      </c>
      <c r="P475" s="45" t="s">
        <v>1271</v>
      </c>
      <c r="Q475" s="45" t="s">
        <v>612</v>
      </c>
      <c r="R475" s="45" t="s">
        <v>1273</v>
      </c>
      <c r="S475" s="45" t="s">
        <v>618</v>
      </c>
      <c r="T475" s="45">
        <v>10</v>
      </c>
      <c r="U475" s="45">
        <v>-56.1845</v>
      </c>
      <c r="V475" s="29">
        <v>-3.255E-7</v>
      </c>
      <c r="W475" s="45" t="s">
        <v>1676</v>
      </c>
      <c r="X475" s="45" t="s">
        <v>65</v>
      </c>
    </row>
    <row r="476" spans="2:24" x14ac:dyDescent="0.2">
      <c r="B476" s="45" t="s">
        <v>428</v>
      </c>
      <c r="C476" s="45">
        <v>282</v>
      </c>
      <c r="D476" s="45" t="s">
        <v>1274</v>
      </c>
      <c r="E476" s="45" t="s">
        <v>106</v>
      </c>
      <c r="F476" s="45" t="s">
        <v>1275</v>
      </c>
      <c r="G476" s="45" t="s">
        <v>616</v>
      </c>
      <c r="H476" s="45">
        <v>60</v>
      </c>
      <c r="I476" s="45">
        <v>-63.116399999999999</v>
      </c>
      <c r="J476" s="29">
        <v>-3.657E-7</v>
      </c>
      <c r="K476" s="45" t="s">
        <v>1676</v>
      </c>
      <c r="L476" s="45" t="s">
        <v>65</v>
      </c>
      <c r="N476" s="45" t="s">
        <v>428</v>
      </c>
      <c r="O476" s="45">
        <v>282</v>
      </c>
      <c r="P476" s="45" t="s">
        <v>1274</v>
      </c>
      <c r="Q476" s="45" t="s">
        <v>612</v>
      </c>
      <c r="R476" s="45" t="s">
        <v>1275</v>
      </c>
      <c r="S476" s="45" t="s">
        <v>616</v>
      </c>
      <c r="T476" s="45">
        <v>10</v>
      </c>
      <c r="U476" s="45">
        <v>-63.116599999999998</v>
      </c>
      <c r="V476" s="29">
        <v>-3.657E-7</v>
      </c>
      <c r="W476" s="45" t="s">
        <v>1676</v>
      </c>
      <c r="X476" s="45" t="s">
        <v>65</v>
      </c>
    </row>
    <row r="477" spans="2:24" x14ac:dyDescent="0.2">
      <c r="B477" s="45" t="s">
        <v>428</v>
      </c>
      <c r="C477" s="45">
        <v>282</v>
      </c>
      <c r="D477" s="45" t="s">
        <v>1274</v>
      </c>
      <c r="E477" s="45" t="s">
        <v>106</v>
      </c>
      <c r="F477" s="45" t="s">
        <v>1276</v>
      </c>
      <c r="G477" s="45" t="s">
        <v>618</v>
      </c>
      <c r="H477" s="45">
        <v>60</v>
      </c>
      <c r="I477" s="45">
        <v>-56.3018</v>
      </c>
      <c r="J477" s="29">
        <v>-3.262E-7</v>
      </c>
      <c r="K477" s="45" t="s">
        <v>1676</v>
      </c>
      <c r="L477" s="45" t="s">
        <v>65</v>
      </c>
      <c r="N477" s="45" t="s">
        <v>428</v>
      </c>
      <c r="O477" s="45">
        <v>282</v>
      </c>
      <c r="P477" s="45" t="s">
        <v>1274</v>
      </c>
      <c r="Q477" s="45" t="s">
        <v>612</v>
      </c>
      <c r="R477" s="45" t="s">
        <v>1276</v>
      </c>
      <c r="S477" s="45" t="s">
        <v>618</v>
      </c>
      <c r="T477" s="45">
        <v>10</v>
      </c>
      <c r="U477" s="45">
        <v>-56.301600000000001</v>
      </c>
      <c r="V477" s="29">
        <v>-3.262E-7</v>
      </c>
      <c r="W477" s="45" t="s">
        <v>1676</v>
      </c>
      <c r="X477" s="45" t="s">
        <v>65</v>
      </c>
    </row>
    <row r="478" spans="2:24" x14ac:dyDescent="0.2">
      <c r="B478" s="45" t="s">
        <v>428</v>
      </c>
      <c r="C478" s="45">
        <v>285</v>
      </c>
      <c r="D478" s="45" t="s">
        <v>1277</v>
      </c>
      <c r="E478" s="45" t="s">
        <v>106</v>
      </c>
      <c r="F478" s="45" t="s">
        <v>1278</v>
      </c>
      <c r="G478" s="45" t="s">
        <v>616</v>
      </c>
      <c r="H478" s="45">
        <v>60</v>
      </c>
      <c r="I478" s="45">
        <v>-59.954799999999999</v>
      </c>
      <c r="J478" s="29">
        <v>-3.7599999999999998E-7</v>
      </c>
      <c r="K478" s="45" t="s">
        <v>1676</v>
      </c>
      <c r="L478" s="45" t="s">
        <v>65</v>
      </c>
      <c r="N478" s="45" t="s">
        <v>428</v>
      </c>
      <c r="O478" s="45">
        <v>285</v>
      </c>
      <c r="P478" s="45" t="s">
        <v>1277</v>
      </c>
      <c r="Q478" s="45" t="s">
        <v>612</v>
      </c>
      <c r="R478" s="45" t="s">
        <v>1278</v>
      </c>
      <c r="S478" s="45" t="s">
        <v>616</v>
      </c>
      <c r="T478" s="45">
        <v>10</v>
      </c>
      <c r="U478" s="45">
        <v>-59.954900000000002</v>
      </c>
      <c r="V478" s="29">
        <v>-3.7599999999999998E-7</v>
      </c>
      <c r="W478" s="45" t="s">
        <v>1676</v>
      </c>
      <c r="X478" s="45" t="s">
        <v>65</v>
      </c>
    </row>
    <row r="479" spans="2:24" x14ac:dyDescent="0.2">
      <c r="B479" s="45" t="s">
        <v>428</v>
      </c>
      <c r="C479" s="45">
        <v>285</v>
      </c>
      <c r="D479" s="45" t="s">
        <v>1277</v>
      </c>
      <c r="E479" s="45" t="s">
        <v>106</v>
      </c>
      <c r="F479" s="45" t="s">
        <v>1279</v>
      </c>
      <c r="G479" s="45" t="s">
        <v>618</v>
      </c>
      <c r="H479" s="45">
        <v>60</v>
      </c>
      <c r="I479" s="45">
        <v>-60.646500000000003</v>
      </c>
      <c r="J479" s="29">
        <v>-3.8029999999999998E-7</v>
      </c>
      <c r="K479" s="45" t="s">
        <v>1676</v>
      </c>
      <c r="L479" s="45" t="s">
        <v>65</v>
      </c>
      <c r="N479" s="45" t="s">
        <v>428</v>
      </c>
      <c r="O479" s="45">
        <v>285</v>
      </c>
      <c r="P479" s="45" t="s">
        <v>1277</v>
      </c>
      <c r="Q479" s="45" t="s">
        <v>612</v>
      </c>
      <c r="R479" s="45" t="s">
        <v>1279</v>
      </c>
      <c r="S479" s="45" t="s">
        <v>618</v>
      </c>
      <c r="T479" s="45">
        <v>10</v>
      </c>
      <c r="U479" s="45">
        <v>-60.6464</v>
      </c>
      <c r="V479" s="29">
        <v>-3.8029999999999998E-7</v>
      </c>
      <c r="W479" s="45" t="s">
        <v>1676</v>
      </c>
      <c r="X479" s="45" t="s">
        <v>65</v>
      </c>
    </row>
    <row r="480" spans="2:24" x14ac:dyDescent="0.2">
      <c r="B480" s="45" t="s">
        <v>428</v>
      </c>
      <c r="C480" s="45">
        <v>288</v>
      </c>
      <c r="D480" s="45" t="s">
        <v>1280</v>
      </c>
      <c r="E480" s="45" t="s">
        <v>106</v>
      </c>
      <c r="F480" s="45" t="s">
        <v>1281</v>
      </c>
      <c r="G480" s="45" t="s">
        <v>616</v>
      </c>
      <c r="H480" s="45">
        <v>60</v>
      </c>
      <c r="I480" s="45">
        <v>-54.467500000000001</v>
      </c>
      <c r="J480" s="29">
        <v>-3.7679999999999999E-7</v>
      </c>
      <c r="K480" s="45" t="s">
        <v>1676</v>
      </c>
      <c r="L480" s="45" t="s">
        <v>65</v>
      </c>
      <c r="N480" s="45" t="s">
        <v>428</v>
      </c>
      <c r="O480" s="45">
        <v>288</v>
      </c>
      <c r="P480" s="45" t="s">
        <v>1280</v>
      </c>
      <c r="Q480" s="45" t="s">
        <v>612</v>
      </c>
      <c r="R480" s="45" t="s">
        <v>1281</v>
      </c>
      <c r="S480" s="45" t="s">
        <v>616</v>
      </c>
      <c r="T480" s="45">
        <v>10</v>
      </c>
      <c r="U480" s="45">
        <v>-54.4681</v>
      </c>
      <c r="V480" s="29">
        <v>-3.7679999999999999E-7</v>
      </c>
      <c r="W480" s="45" t="s">
        <v>1676</v>
      </c>
      <c r="X480" s="45" t="s">
        <v>65</v>
      </c>
    </row>
    <row r="481" spans="2:24" x14ac:dyDescent="0.2">
      <c r="B481" s="45" t="s">
        <v>428</v>
      </c>
      <c r="C481" s="45">
        <v>288</v>
      </c>
      <c r="D481" s="45" t="s">
        <v>1280</v>
      </c>
      <c r="E481" s="45" t="s">
        <v>106</v>
      </c>
      <c r="F481" s="45" t="s">
        <v>1282</v>
      </c>
      <c r="G481" s="45" t="s">
        <v>618</v>
      </c>
      <c r="H481" s="45">
        <v>60</v>
      </c>
      <c r="I481" s="45">
        <v>-50.039000000000001</v>
      </c>
      <c r="J481" s="29">
        <v>-3.4610000000000001E-7</v>
      </c>
      <c r="K481" s="45" t="s">
        <v>1676</v>
      </c>
      <c r="L481" s="45" t="s">
        <v>65</v>
      </c>
      <c r="N481" s="45" t="s">
        <v>428</v>
      </c>
      <c r="O481" s="45">
        <v>288</v>
      </c>
      <c r="P481" s="45" t="s">
        <v>1280</v>
      </c>
      <c r="Q481" s="45" t="s">
        <v>612</v>
      </c>
      <c r="R481" s="45" t="s">
        <v>1282</v>
      </c>
      <c r="S481" s="45" t="s">
        <v>618</v>
      </c>
      <c r="T481" s="45">
        <v>10</v>
      </c>
      <c r="U481" s="45">
        <v>-50.039299999999997</v>
      </c>
      <c r="V481" s="29">
        <v>-3.4610000000000001E-7</v>
      </c>
      <c r="W481" s="45" t="s">
        <v>1676</v>
      </c>
      <c r="X481" s="45" t="s">
        <v>65</v>
      </c>
    </row>
    <row r="482" spans="2:24" x14ac:dyDescent="0.2">
      <c r="B482" s="45" t="s">
        <v>428</v>
      </c>
      <c r="C482" s="45">
        <v>296</v>
      </c>
      <c r="D482" s="45" t="s">
        <v>1283</v>
      </c>
      <c r="E482" s="45" t="s">
        <v>106</v>
      </c>
      <c r="F482" s="45" t="s">
        <v>1284</v>
      </c>
      <c r="G482" s="45" t="s">
        <v>616</v>
      </c>
      <c r="H482" s="45">
        <v>60</v>
      </c>
      <c r="I482" s="45">
        <v>25.145399999999999</v>
      </c>
      <c r="J482" s="29">
        <v>1.4040000000000001E-7</v>
      </c>
      <c r="K482" s="45" t="s">
        <v>1676</v>
      </c>
      <c r="L482" s="45" t="s">
        <v>65</v>
      </c>
      <c r="N482" s="45" t="s">
        <v>428</v>
      </c>
      <c r="O482" s="45">
        <v>296</v>
      </c>
      <c r="P482" s="45" t="s">
        <v>1283</v>
      </c>
      <c r="Q482" s="45" t="s">
        <v>612</v>
      </c>
      <c r="R482" s="45" t="s">
        <v>1284</v>
      </c>
      <c r="S482" s="45" t="s">
        <v>616</v>
      </c>
      <c r="T482" s="45">
        <v>10</v>
      </c>
      <c r="U482" s="45">
        <v>25.151199999999999</v>
      </c>
      <c r="V482" s="29">
        <v>1.4040000000000001E-7</v>
      </c>
      <c r="W482" s="45" t="s">
        <v>1676</v>
      </c>
      <c r="X482" s="45" t="s">
        <v>65</v>
      </c>
    </row>
    <row r="483" spans="2:24" x14ac:dyDescent="0.2">
      <c r="B483" s="45" t="s">
        <v>428</v>
      </c>
      <c r="C483" s="45">
        <v>296</v>
      </c>
      <c r="D483" s="45" t="s">
        <v>1283</v>
      </c>
      <c r="E483" s="45" t="s">
        <v>106</v>
      </c>
      <c r="F483" s="45" t="s">
        <v>1285</v>
      </c>
      <c r="G483" s="45" t="s">
        <v>618</v>
      </c>
      <c r="H483" s="45">
        <v>60</v>
      </c>
      <c r="I483" s="45">
        <v>-65.477199999999996</v>
      </c>
      <c r="J483" s="29">
        <v>-3.6559999999999999E-7</v>
      </c>
      <c r="K483" s="45" t="s">
        <v>1676</v>
      </c>
      <c r="L483" s="45" t="s">
        <v>65</v>
      </c>
      <c r="N483" s="45" t="s">
        <v>428</v>
      </c>
      <c r="O483" s="45">
        <v>296</v>
      </c>
      <c r="P483" s="45" t="s">
        <v>1283</v>
      </c>
      <c r="Q483" s="45" t="s">
        <v>612</v>
      </c>
      <c r="R483" s="45" t="s">
        <v>1285</v>
      </c>
      <c r="S483" s="45" t="s">
        <v>618</v>
      </c>
      <c r="T483" s="45">
        <v>10</v>
      </c>
      <c r="U483" s="45">
        <v>-65.482799999999997</v>
      </c>
      <c r="V483" s="29">
        <v>-3.6559999999999999E-7</v>
      </c>
      <c r="W483" s="45" t="s">
        <v>1676</v>
      </c>
      <c r="X483" s="45" t="s">
        <v>65</v>
      </c>
    </row>
    <row r="484" spans="2:24" x14ac:dyDescent="0.2">
      <c r="B484" s="45" t="s">
        <v>428</v>
      </c>
      <c r="C484" s="45">
        <v>297</v>
      </c>
      <c r="D484" s="45" t="s">
        <v>1286</v>
      </c>
      <c r="E484" s="45" t="s">
        <v>106</v>
      </c>
      <c r="F484" s="45" t="s">
        <v>1287</v>
      </c>
      <c r="G484" s="45" t="s">
        <v>616</v>
      </c>
      <c r="H484" s="45">
        <v>60</v>
      </c>
      <c r="I484" s="45">
        <v>28.921500000000002</v>
      </c>
      <c r="J484" s="29">
        <v>1.6150000000000001E-7</v>
      </c>
      <c r="K484" s="45" t="s">
        <v>1676</v>
      </c>
      <c r="L484" s="45" t="s">
        <v>65</v>
      </c>
      <c r="N484" s="45" t="s">
        <v>428</v>
      </c>
      <c r="O484" s="45">
        <v>297</v>
      </c>
      <c r="P484" s="45" t="s">
        <v>1286</v>
      </c>
      <c r="Q484" s="45" t="s">
        <v>612</v>
      </c>
      <c r="R484" s="45" t="s">
        <v>1287</v>
      </c>
      <c r="S484" s="45" t="s">
        <v>616</v>
      </c>
      <c r="T484" s="45">
        <v>10</v>
      </c>
      <c r="U484" s="45">
        <v>28.9269</v>
      </c>
      <c r="V484" s="29">
        <v>1.6150000000000001E-7</v>
      </c>
      <c r="W484" s="45" t="s">
        <v>1676</v>
      </c>
      <c r="X484" s="45" t="s">
        <v>65</v>
      </c>
    </row>
    <row r="485" spans="2:24" x14ac:dyDescent="0.2">
      <c r="B485" s="45" t="s">
        <v>428</v>
      </c>
      <c r="C485" s="45">
        <v>297</v>
      </c>
      <c r="D485" s="45" t="s">
        <v>1286</v>
      </c>
      <c r="E485" s="45" t="s">
        <v>106</v>
      </c>
      <c r="F485" s="45" t="s">
        <v>1288</v>
      </c>
      <c r="G485" s="45" t="s">
        <v>618</v>
      </c>
      <c r="H485" s="45">
        <v>60</v>
      </c>
      <c r="I485" s="45">
        <v>-71.507900000000006</v>
      </c>
      <c r="J485" s="29">
        <v>-3.9929999999999998E-7</v>
      </c>
      <c r="K485" s="45" t="s">
        <v>1676</v>
      </c>
      <c r="L485" s="45" t="s">
        <v>65</v>
      </c>
      <c r="N485" s="45" t="s">
        <v>428</v>
      </c>
      <c r="O485" s="45">
        <v>297</v>
      </c>
      <c r="P485" s="45" t="s">
        <v>1286</v>
      </c>
      <c r="Q485" s="45" t="s">
        <v>612</v>
      </c>
      <c r="R485" s="45" t="s">
        <v>1288</v>
      </c>
      <c r="S485" s="45" t="s">
        <v>618</v>
      </c>
      <c r="T485" s="45">
        <v>10</v>
      </c>
      <c r="U485" s="45">
        <v>-71.513499999999993</v>
      </c>
      <c r="V485" s="29">
        <v>-3.9929999999999998E-7</v>
      </c>
      <c r="W485" s="45" t="s">
        <v>1676</v>
      </c>
      <c r="X485" s="45" t="s">
        <v>65</v>
      </c>
    </row>
    <row r="486" spans="2:24" x14ac:dyDescent="0.2">
      <c r="B486" s="45" t="s">
        <v>428</v>
      </c>
      <c r="C486" s="45">
        <v>298</v>
      </c>
      <c r="D486" s="45" t="s">
        <v>1286</v>
      </c>
      <c r="E486" s="45" t="s">
        <v>106</v>
      </c>
      <c r="F486" s="45" t="s">
        <v>1289</v>
      </c>
      <c r="G486" s="45" t="s">
        <v>616</v>
      </c>
      <c r="H486" s="45">
        <v>60</v>
      </c>
      <c r="I486" s="45">
        <v>27.2713</v>
      </c>
      <c r="J486" s="29">
        <v>1.5449999999999999E-7</v>
      </c>
      <c r="K486" s="45" t="s">
        <v>1676</v>
      </c>
      <c r="L486" s="45" t="s">
        <v>65</v>
      </c>
      <c r="N486" s="45" t="s">
        <v>428</v>
      </c>
      <c r="O486" s="45">
        <v>298</v>
      </c>
      <c r="P486" s="45" t="s">
        <v>1286</v>
      </c>
      <c r="Q486" s="45" t="s">
        <v>612</v>
      </c>
      <c r="R486" s="45" t="s">
        <v>1289</v>
      </c>
      <c r="S486" s="45" t="s">
        <v>616</v>
      </c>
      <c r="T486" s="45">
        <v>10</v>
      </c>
      <c r="U486" s="45">
        <v>27.276800000000001</v>
      </c>
      <c r="V486" s="29">
        <v>1.5459999999999999E-7</v>
      </c>
      <c r="W486" s="45" t="s">
        <v>1676</v>
      </c>
      <c r="X486" s="45" t="s">
        <v>65</v>
      </c>
    </row>
    <row r="487" spans="2:24" x14ac:dyDescent="0.2">
      <c r="B487" s="45" t="s">
        <v>428</v>
      </c>
      <c r="C487" s="45">
        <v>298</v>
      </c>
      <c r="D487" s="45" t="s">
        <v>1286</v>
      </c>
      <c r="E487" s="45" t="s">
        <v>106</v>
      </c>
      <c r="F487" s="45" t="s">
        <v>1290</v>
      </c>
      <c r="G487" s="45" t="s">
        <v>618</v>
      </c>
      <c r="H487" s="45">
        <v>60</v>
      </c>
      <c r="I487" s="45">
        <v>-71.884699999999995</v>
      </c>
      <c r="J487" s="29">
        <v>-4.073E-7</v>
      </c>
      <c r="K487" s="45" t="s">
        <v>1676</v>
      </c>
      <c r="L487" s="45" t="s">
        <v>65</v>
      </c>
      <c r="N487" s="45" t="s">
        <v>428</v>
      </c>
      <c r="O487" s="45">
        <v>298</v>
      </c>
      <c r="P487" s="45" t="s">
        <v>1286</v>
      </c>
      <c r="Q487" s="45" t="s">
        <v>612</v>
      </c>
      <c r="R487" s="45" t="s">
        <v>1290</v>
      </c>
      <c r="S487" s="45" t="s">
        <v>618</v>
      </c>
      <c r="T487" s="45">
        <v>10</v>
      </c>
      <c r="U487" s="45">
        <v>-71.890299999999996</v>
      </c>
      <c r="V487" s="29">
        <v>-4.0740000000000001E-7</v>
      </c>
      <c r="W487" s="45" t="s">
        <v>1676</v>
      </c>
      <c r="X487" s="45" t="s">
        <v>65</v>
      </c>
    </row>
    <row r="488" spans="2:24" x14ac:dyDescent="0.2">
      <c r="B488" s="45" t="s">
        <v>428</v>
      </c>
      <c r="C488" s="45">
        <v>299</v>
      </c>
      <c r="D488" s="45" t="s">
        <v>1286</v>
      </c>
      <c r="E488" s="45" t="s">
        <v>106</v>
      </c>
      <c r="F488" s="45" t="s">
        <v>1291</v>
      </c>
      <c r="G488" s="45" t="s">
        <v>616</v>
      </c>
      <c r="H488" s="45">
        <v>60</v>
      </c>
      <c r="I488" s="45">
        <v>27.879100000000001</v>
      </c>
      <c r="J488" s="29">
        <v>1.557E-7</v>
      </c>
      <c r="K488" s="45" t="s">
        <v>1676</v>
      </c>
      <c r="L488" s="45" t="s">
        <v>65</v>
      </c>
      <c r="N488" s="45" t="s">
        <v>428</v>
      </c>
      <c r="O488" s="45">
        <v>299</v>
      </c>
      <c r="P488" s="45" t="s">
        <v>1286</v>
      </c>
      <c r="Q488" s="45" t="s">
        <v>612</v>
      </c>
      <c r="R488" s="45" t="s">
        <v>1291</v>
      </c>
      <c r="S488" s="45" t="s">
        <v>616</v>
      </c>
      <c r="T488" s="45">
        <v>10</v>
      </c>
      <c r="U488" s="45">
        <v>27.884599999999999</v>
      </c>
      <c r="V488" s="29">
        <v>1.557E-7</v>
      </c>
      <c r="W488" s="45" t="s">
        <v>1676</v>
      </c>
      <c r="X488" s="45" t="s">
        <v>65</v>
      </c>
    </row>
    <row r="489" spans="2:24" x14ac:dyDescent="0.2">
      <c r="B489" s="45" t="s">
        <v>428</v>
      </c>
      <c r="C489" s="45">
        <v>299</v>
      </c>
      <c r="D489" s="45" t="s">
        <v>1286</v>
      </c>
      <c r="E489" s="45" t="s">
        <v>106</v>
      </c>
      <c r="F489" s="45" t="s">
        <v>1292</v>
      </c>
      <c r="G489" s="45" t="s">
        <v>618</v>
      </c>
      <c r="H489" s="45">
        <v>60</v>
      </c>
      <c r="I489" s="45">
        <v>-67.971100000000007</v>
      </c>
      <c r="J489" s="29">
        <v>-3.7949999999999998E-7</v>
      </c>
      <c r="K489" s="45" t="s">
        <v>1676</v>
      </c>
      <c r="L489" s="45" t="s">
        <v>65</v>
      </c>
      <c r="N489" s="45" t="s">
        <v>428</v>
      </c>
      <c r="O489" s="45">
        <v>299</v>
      </c>
      <c r="P489" s="45" t="s">
        <v>1286</v>
      </c>
      <c r="Q489" s="45" t="s">
        <v>612</v>
      </c>
      <c r="R489" s="45" t="s">
        <v>1292</v>
      </c>
      <c r="S489" s="45" t="s">
        <v>618</v>
      </c>
      <c r="T489" s="45">
        <v>10</v>
      </c>
      <c r="U489" s="45">
        <v>-67.976500000000001</v>
      </c>
      <c r="V489" s="29">
        <v>-3.7949999999999998E-7</v>
      </c>
      <c r="W489" s="45" t="s">
        <v>1676</v>
      </c>
      <c r="X489" s="45" t="s">
        <v>65</v>
      </c>
    </row>
    <row r="490" spans="2:24" x14ac:dyDescent="0.2">
      <c r="B490" s="45" t="s">
        <v>428</v>
      </c>
      <c r="C490" s="45">
        <v>300</v>
      </c>
      <c r="D490" s="45" t="s">
        <v>1293</v>
      </c>
      <c r="E490" s="45" t="s">
        <v>106</v>
      </c>
      <c r="F490" s="45" t="s">
        <v>1294</v>
      </c>
      <c r="G490" s="45" t="s">
        <v>616</v>
      </c>
      <c r="H490" s="45">
        <v>60</v>
      </c>
      <c r="I490" s="45">
        <v>29.848199999999999</v>
      </c>
      <c r="J490" s="29">
        <v>1.667E-7</v>
      </c>
      <c r="K490" s="45" t="s">
        <v>1676</v>
      </c>
      <c r="L490" s="45" t="s">
        <v>65</v>
      </c>
      <c r="N490" s="45" t="s">
        <v>428</v>
      </c>
      <c r="O490" s="45">
        <v>300</v>
      </c>
      <c r="P490" s="45" t="s">
        <v>1293</v>
      </c>
      <c r="Q490" s="45" t="s">
        <v>612</v>
      </c>
      <c r="R490" s="45" t="s">
        <v>1294</v>
      </c>
      <c r="S490" s="45" t="s">
        <v>616</v>
      </c>
      <c r="T490" s="45">
        <v>10</v>
      </c>
      <c r="U490" s="45">
        <v>29.8537</v>
      </c>
      <c r="V490" s="29">
        <v>1.667E-7</v>
      </c>
      <c r="W490" s="45" t="s">
        <v>1676</v>
      </c>
      <c r="X490" s="45" t="s">
        <v>65</v>
      </c>
    </row>
    <row r="491" spans="2:24" x14ac:dyDescent="0.2">
      <c r="B491" s="45" t="s">
        <v>428</v>
      </c>
      <c r="C491" s="45">
        <v>300</v>
      </c>
      <c r="D491" s="45" t="s">
        <v>1293</v>
      </c>
      <c r="E491" s="45" t="s">
        <v>106</v>
      </c>
      <c r="F491" s="45" t="s">
        <v>1295</v>
      </c>
      <c r="G491" s="45" t="s">
        <v>618</v>
      </c>
      <c r="H491" s="45">
        <v>60</v>
      </c>
      <c r="I491" s="45">
        <v>-74.167500000000004</v>
      </c>
      <c r="J491" s="29">
        <v>-4.1409999999999998E-7</v>
      </c>
      <c r="K491" s="45" t="s">
        <v>1676</v>
      </c>
      <c r="L491" s="45" t="s">
        <v>65</v>
      </c>
      <c r="N491" s="45" t="s">
        <v>428</v>
      </c>
      <c r="O491" s="45">
        <v>300</v>
      </c>
      <c r="P491" s="45" t="s">
        <v>1293</v>
      </c>
      <c r="Q491" s="45" t="s">
        <v>612</v>
      </c>
      <c r="R491" s="45" t="s">
        <v>1295</v>
      </c>
      <c r="S491" s="45" t="s">
        <v>618</v>
      </c>
      <c r="T491" s="45">
        <v>10</v>
      </c>
      <c r="U491" s="45">
        <v>-74.173100000000005</v>
      </c>
      <c r="V491" s="29">
        <v>-4.1409999999999998E-7</v>
      </c>
      <c r="W491" s="45" t="s">
        <v>1676</v>
      </c>
      <c r="X491" s="45" t="s">
        <v>65</v>
      </c>
    </row>
    <row r="492" spans="2:24" x14ac:dyDescent="0.2">
      <c r="B492" s="45" t="s">
        <v>428</v>
      </c>
      <c r="C492" s="45">
        <v>274</v>
      </c>
      <c r="D492" s="45" t="s">
        <v>1296</v>
      </c>
      <c r="E492" s="45" t="s">
        <v>106</v>
      </c>
      <c r="F492" s="45" t="s">
        <v>1297</v>
      </c>
      <c r="G492" s="45" t="s">
        <v>616</v>
      </c>
      <c r="H492" s="45">
        <v>60</v>
      </c>
      <c r="I492" s="45">
        <v>-40.6492</v>
      </c>
      <c r="J492" s="29">
        <v>-3.0849999999999999E-7</v>
      </c>
      <c r="K492" s="45" t="s">
        <v>1676</v>
      </c>
      <c r="L492" s="45" t="s">
        <v>65</v>
      </c>
      <c r="N492" s="45" t="s">
        <v>428</v>
      </c>
      <c r="O492" s="45">
        <v>274</v>
      </c>
      <c r="P492" s="45" t="s">
        <v>1296</v>
      </c>
      <c r="Q492" s="45" t="s">
        <v>612</v>
      </c>
      <c r="R492" s="45" t="s">
        <v>1297</v>
      </c>
      <c r="S492" s="45" t="s">
        <v>616</v>
      </c>
      <c r="T492" s="45">
        <v>10</v>
      </c>
      <c r="U492" s="45">
        <v>-40.649000000000001</v>
      </c>
      <c r="V492" s="29">
        <v>-3.0849999999999999E-7</v>
      </c>
      <c r="W492" s="45" t="s">
        <v>1676</v>
      </c>
      <c r="X492" s="45" t="s">
        <v>65</v>
      </c>
    </row>
    <row r="493" spans="2:24" x14ac:dyDescent="0.2">
      <c r="B493" s="45" t="s">
        <v>428</v>
      </c>
      <c r="C493" s="45">
        <v>274</v>
      </c>
      <c r="D493" s="45" t="s">
        <v>1296</v>
      </c>
      <c r="E493" s="45" t="s">
        <v>106</v>
      </c>
      <c r="F493" s="45" t="s">
        <v>1298</v>
      </c>
      <c r="G493" s="45" t="s">
        <v>618</v>
      </c>
      <c r="H493" s="45">
        <v>60</v>
      </c>
      <c r="I493" s="45">
        <v>-40.627699999999997</v>
      </c>
      <c r="J493" s="29">
        <v>-3.0829999999999997E-7</v>
      </c>
      <c r="K493" s="45" t="s">
        <v>1676</v>
      </c>
      <c r="L493" s="45" t="s">
        <v>65</v>
      </c>
      <c r="N493" s="45" t="s">
        <v>428</v>
      </c>
      <c r="O493" s="45">
        <v>274</v>
      </c>
      <c r="P493" s="45" t="s">
        <v>1296</v>
      </c>
      <c r="Q493" s="45" t="s">
        <v>612</v>
      </c>
      <c r="R493" s="45" t="s">
        <v>1298</v>
      </c>
      <c r="S493" s="45" t="s">
        <v>618</v>
      </c>
      <c r="T493" s="45">
        <v>10</v>
      </c>
      <c r="U493" s="45">
        <v>-40.627099999999999</v>
      </c>
      <c r="V493" s="29">
        <v>-3.0829999999999997E-7</v>
      </c>
      <c r="W493" s="45" t="s">
        <v>1676</v>
      </c>
      <c r="X493" s="45" t="s">
        <v>65</v>
      </c>
    </row>
    <row r="494" spans="2:24" x14ac:dyDescent="0.2">
      <c r="B494" s="45" t="s">
        <v>428</v>
      </c>
      <c r="C494" s="45">
        <v>277</v>
      </c>
      <c r="D494" s="45" t="s">
        <v>1299</v>
      </c>
      <c r="E494" s="45" t="s">
        <v>106</v>
      </c>
      <c r="F494" s="45" t="s">
        <v>1300</v>
      </c>
      <c r="G494" s="45" t="s">
        <v>616</v>
      </c>
      <c r="H494" s="45">
        <v>60</v>
      </c>
      <c r="I494" s="45">
        <v>-59.953800000000001</v>
      </c>
      <c r="J494" s="29">
        <v>-3.7949999999999998E-7</v>
      </c>
      <c r="K494" s="45" t="s">
        <v>1676</v>
      </c>
      <c r="L494" s="45" t="s">
        <v>65</v>
      </c>
      <c r="N494" s="45" t="s">
        <v>428</v>
      </c>
      <c r="O494" s="45">
        <v>277</v>
      </c>
      <c r="P494" s="45" t="s">
        <v>1299</v>
      </c>
      <c r="Q494" s="45" t="s">
        <v>612</v>
      </c>
      <c r="R494" s="45" t="s">
        <v>1300</v>
      </c>
      <c r="S494" s="45" t="s">
        <v>616</v>
      </c>
      <c r="T494" s="45">
        <v>10</v>
      </c>
      <c r="U494" s="45">
        <v>-59.954000000000001</v>
      </c>
      <c r="V494" s="29">
        <v>-3.7949999999999998E-7</v>
      </c>
      <c r="W494" s="45" t="s">
        <v>1676</v>
      </c>
      <c r="X494" s="45" t="s">
        <v>65</v>
      </c>
    </row>
    <row r="495" spans="2:24" x14ac:dyDescent="0.2">
      <c r="B495" s="45" t="s">
        <v>428</v>
      </c>
      <c r="C495" s="45">
        <v>277</v>
      </c>
      <c r="D495" s="45" t="s">
        <v>1299</v>
      </c>
      <c r="E495" s="45" t="s">
        <v>106</v>
      </c>
      <c r="F495" s="45" t="s">
        <v>1301</v>
      </c>
      <c r="G495" s="45" t="s">
        <v>618</v>
      </c>
      <c r="H495" s="45">
        <v>60</v>
      </c>
      <c r="I495" s="45">
        <v>-59.938000000000002</v>
      </c>
      <c r="J495" s="29">
        <v>-3.7940000000000002E-7</v>
      </c>
      <c r="K495" s="45" t="s">
        <v>1676</v>
      </c>
      <c r="L495" s="45" t="s">
        <v>65</v>
      </c>
      <c r="N495" s="45" t="s">
        <v>428</v>
      </c>
      <c r="O495" s="45">
        <v>277</v>
      </c>
      <c r="P495" s="45" t="s">
        <v>1299</v>
      </c>
      <c r="Q495" s="45" t="s">
        <v>612</v>
      </c>
      <c r="R495" s="45" t="s">
        <v>1301</v>
      </c>
      <c r="S495" s="45" t="s">
        <v>618</v>
      </c>
      <c r="T495" s="45">
        <v>10</v>
      </c>
      <c r="U495" s="45">
        <v>-59.937800000000003</v>
      </c>
      <c r="V495" s="29">
        <v>-3.7940000000000002E-7</v>
      </c>
      <c r="W495" s="45" t="s">
        <v>1676</v>
      </c>
      <c r="X495" s="45" t="s">
        <v>65</v>
      </c>
    </row>
    <row r="496" spans="2:24" x14ac:dyDescent="0.2">
      <c r="B496" s="45" t="s">
        <v>428</v>
      </c>
      <c r="C496" s="45">
        <v>280</v>
      </c>
      <c r="D496" s="45" t="s">
        <v>1302</v>
      </c>
      <c r="E496" s="45" t="s">
        <v>106</v>
      </c>
      <c r="F496" s="45" t="s">
        <v>1303</v>
      </c>
      <c r="G496" s="45" t="s">
        <v>616</v>
      </c>
      <c r="H496" s="45">
        <v>60</v>
      </c>
      <c r="I496" s="45">
        <v>-59.005800000000001</v>
      </c>
      <c r="J496" s="29">
        <v>-3.3869999999999998E-7</v>
      </c>
      <c r="K496" s="45" t="s">
        <v>1676</v>
      </c>
      <c r="L496" s="45" t="s">
        <v>65</v>
      </c>
      <c r="N496" s="45" t="s">
        <v>428</v>
      </c>
      <c r="O496" s="45">
        <v>280</v>
      </c>
      <c r="P496" s="45" t="s">
        <v>1302</v>
      </c>
      <c r="Q496" s="45" t="s">
        <v>612</v>
      </c>
      <c r="R496" s="45" t="s">
        <v>1303</v>
      </c>
      <c r="S496" s="45" t="s">
        <v>616</v>
      </c>
      <c r="T496" s="45">
        <v>10</v>
      </c>
      <c r="U496" s="45">
        <v>-59.006</v>
      </c>
      <c r="V496" s="29">
        <v>-3.3869999999999998E-7</v>
      </c>
      <c r="W496" s="45" t="s">
        <v>1676</v>
      </c>
      <c r="X496" s="45" t="s">
        <v>65</v>
      </c>
    </row>
    <row r="497" spans="2:24" x14ac:dyDescent="0.2">
      <c r="B497" s="45" t="s">
        <v>428</v>
      </c>
      <c r="C497" s="45">
        <v>280</v>
      </c>
      <c r="D497" s="45" t="s">
        <v>1302</v>
      </c>
      <c r="E497" s="45" t="s">
        <v>106</v>
      </c>
      <c r="F497" s="45" t="s">
        <v>1304</v>
      </c>
      <c r="G497" s="45" t="s">
        <v>618</v>
      </c>
      <c r="H497" s="45">
        <v>60</v>
      </c>
      <c r="I497" s="45">
        <v>-59.000300000000003</v>
      </c>
      <c r="J497" s="29">
        <v>-3.3859999999999997E-7</v>
      </c>
      <c r="K497" s="45" t="s">
        <v>1676</v>
      </c>
      <c r="L497" s="45" t="s">
        <v>65</v>
      </c>
      <c r="N497" s="45" t="s">
        <v>428</v>
      </c>
      <c r="O497" s="45">
        <v>280</v>
      </c>
      <c r="P497" s="45" t="s">
        <v>1302</v>
      </c>
      <c r="Q497" s="45" t="s">
        <v>612</v>
      </c>
      <c r="R497" s="45" t="s">
        <v>1304</v>
      </c>
      <c r="S497" s="45" t="s">
        <v>618</v>
      </c>
      <c r="T497" s="45">
        <v>10</v>
      </c>
      <c r="U497" s="45">
        <v>-59.000100000000003</v>
      </c>
      <c r="V497" s="29">
        <v>-3.3859999999999997E-7</v>
      </c>
      <c r="W497" s="45" t="s">
        <v>1676</v>
      </c>
      <c r="X497" s="45" t="s">
        <v>65</v>
      </c>
    </row>
    <row r="498" spans="2:24" x14ac:dyDescent="0.2">
      <c r="B498" s="45" t="s">
        <v>428</v>
      </c>
      <c r="C498" s="45">
        <v>283</v>
      </c>
      <c r="D498" s="45" t="s">
        <v>1305</v>
      </c>
      <c r="E498" s="45" t="s">
        <v>106</v>
      </c>
      <c r="F498" s="45" t="s">
        <v>1306</v>
      </c>
      <c r="G498" s="45" t="s">
        <v>616</v>
      </c>
      <c r="H498" s="45">
        <v>60</v>
      </c>
      <c r="I498" s="45">
        <v>-58.990699999999997</v>
      </c>
      <c r="J498" s="29">
        <v>-3.3859999999999997E-7</v>
      </c>
      <c r="K498" s="45" t="s">
        <v>1676</v>
      </c>
      <c r="L498" s="45" t="s">
        <v>65</v>
      </c>
      <c r="N498" s="45" t="s">
        <v>428</v>
      </c>
      <c r="O498" s="45">
        <v>283</v>
      </c>
      <c r="P498" s="45" t="s">
        <v>1305</v>
      </c>
      <c r="Q498" s="45" t="s">
        <v>612</v>
      </c>
      <c r="R498" s="45" t="s">
        <v>1306</v>
      </c>
      <c r="S498" s="45" t="s">
        <v>616</v>
      </c>
      <c r="T498" s="45">
        <v>10</v>
      </c>
      <c r="U498" s="45">
        <v>-58.990900000000003</v>
      </c>
      <c r="V498" s="29">
        <v>-3.3859999999999997E-7</v>
      </c>
      <c r="W498" s="45" t="s">
        <v>1676</v>
      </c>
      <c r="X498" s="45" t="s">
        <v>65</v>
      </c>
    </row>
    <row r="499" spans="2:24" x14ac:dyDescent="0.2">
      <c r="B499" s="45" t="s">
        <v>428</v>
      </c>
      <c r="C499" s="45">
        <v>283</v>
      </c>
      <c r="D499" s="45" t="s">
        <v>1305</v>
      </c>
      <c r="E499" s="45" t="s">
        <v>106</v>
      </c>
      <c r="F499" s="45" t="s">
        <v>1307</v>
      </c>
      <c r="G499" s="45" t="s">
        <v>618</v>
      </c>
      <c r="H499" s="45">
        <v>60</v>
      </c>
      <c r="I499" s="45">
        <v>-58.995699999999999</v>
      </c>
      <c r="J499" s="29">
        <v>-3.3859999999999997E-7</v>
      </c>
      <c r="K499" s="45" t="s">
        <v>1676</v>
      </c>
      <c r="L499" s="45" t="s">
        <v>65</v>
      </c>
      <c r="N499" s="45" t="s">
        <v>428</v>
      </c>
      <c r="O499" s="45">
        <v>283</v>
      </c>
      <c r="P499" s="45" t="s">
        <v>1305</v>
      </c>
      <c r="Q499" s="45" t="s">
        <v>612</v>
      </c>
      <c r="R499" s="45" t="s">
        <v>1307</v>
      </c>
      <c r="S499" s="45" t="s">
        <v>618</v>
      </c>
      <c r="T499" s="45">
        <v>10</v>
      </c>
      <c r="U499" s="45">
        <v>-58.9955</v>
      </c>
      <c r="V499" s="29">
        <v>-3.3859999999999997E-7</v>
      </c>
      <c r="W499" s="45" t="s">
        <v>1676</v>
      </c>
      <c r="X499" s="45" t="s">
        <v>65</v>
      </c>
    </row>
    <row r="500" spans="2:24" x14ac:dyDescent="0.2">
      <c r="B500" s="45" t="s">
        <v>428</v>
      </c>
      <c r="C500" s="45">
        <v>286</v>
      </c>
      <c r="D500" s="45" t="s">
        <v>1308</v>
      </c>
      <c r="E500" s="45" t="s">
        <v>106</v>
      </c>
      <c r="F500" s="45" t="s">
        <v>1309</v>
      </c>
      <c r="G500" s="45" t="s">
        <v>616</v>
      </c>
      <c r="H500" s="45">
        <v>60</v>
      </c>
      <c r="I500" s="45">
        <v>-60.042900000000003</v>
      </c>
      <c r="J500" s="29">
        <v>-3.8010000000000002E-7</v>
      </c>
      <c r="K500" s="45" t="s">
        <v>1676</v>
      </c>
      <c r="L500" s="45" t="s">
        <v>65</v>
      </c>
      <c r="N500" s="45" t="s">
        <v>428</v>
      </c>
      <c r="O500" s="45">
        <v>286</v>
      </c>
      <c r="P500" s="45" t="s">
        <v>1308</v>
      </c>
      <c r="Q500" s="45" t="s">
        <v>612</v>
      </c>
      <c r="R500" s="45" t="s">
        <v>1309</v>
      </c>
      <c r="S500" s="45" t="s">
        <v>616</v>
      </c>
      <c r="T500" s="45">
        <v>10</v>
      </c>
      <c r="U500" s="45">
        <v>-60.043100000000003</v>
      </c>
      <c r="V500" s="29">
        <v>-3.8010000000000002E-7</v>
      </c>
      <c r="W500" s="45" t="s">
        <v>1676</v>
      </c>
      <c r="X500" s="45" t="s">
        <v>65</v>
      </c>
    </row>
    <row r="501" spans="2:24" x14ac:dyDescent="0.2">
      <c r="B501" s="45" t="s">
        <v>428</v>
      </c>
      <c r="C501" s="45">
        <v>286</v>
      </c>
      <c r="D501" s="45" t="s">
        <v>1308</v>
      </c>
      <c r="E501" s="45" t="s">
        <v>106</v>
      </c>
      <c r="F501" s="45" t="s">
        <v>1310</v>
      </c>
      <c r="G501" s="45" t="s">
        <v>618</v>
      </c>
      <c r="H501" s="45">
        <v>60</v>
      </c>
      <c r="I501" s="45">
        <v>-59.999899999999997</v>
      </c>
      <c r="J501" s="29">
        <v>-3.798E-7</v>
      </c>
      <c r="K501" s="45" t="s">
        <v>1676</v>
      </c>
      <c r="L501" s="45" t="s">
        <v>65</v>
      </c>
      <c r="N501" s="45" t="s">
        <v>428</v>
      </c>
      <c r="O501" s="45">
        <v>286</v>
      </c>
      <c r="P501" s="45" t="s">
        <v>1308</v>
      </c>
      <c r="Q501" s="45" t="s">
        <v>612</v>
      </c>
      <c r="R501" s="45" t="s">
        <v>1310</v>
      </c>
      <c r="S501" s="45" t="s">
        <v>618</v>
      </c>
      <c r="T501" s="45">
        <v>10</v>
      </c>
      <c r="U501" s="45">
        <v>-59.999699999999997</v>
      </c>
      <c r="V501" s="29">
        <v>-3.798E-7</v>
      </c>
      <c r="W501" s="45" t="s">
        <v>1676</v>
      </c>
      <c r="X501" s="45" t="s">
        <v>65</v>
      </c>
    </row>
    <row r="502" spans="2:24" x14ac:dyDescent="0.2">
      <c r="B502" s="45" t="s">
        <v>428</v>
      </c>
      <c r="C502" s="45">
        <v>289</v>
      </c>
      <c r="D502" s="45" t="s">
        <v>1311</v>
      </c>
      <c r="E502" s="45" t="s">
        <v>106</v>
      </c>
      <c r="F502" s="45" t="s">
        <v>1312</v>
      </c>
      <c r="G502" s="45" t="s">
        <v>616</v>
      </c>
      <c r="H502" s="45">
        <v>60</v>
      </c>
      <c r="I502" s="45">
        <v>-48.481699999999996</v>
      </c>
      <c r="J502" s="29">
        <v>-3.3220000000000002E-7</v>
      </c>
      <c r="K502" s="45" t="s">
        <v>1676</v>
      </c>
      <c r="L502" s="45" t="s">
        <v>65</v>
      </c>
      <c r="N502" s="45" t="s">
        <v>428</v>
      </c>
      <c r="O502" s="45">
        <v>289</v>
      </c>
      <c r="P502" s="45" t="s">
        <v>1311</v>
      </c>
      <c r="Q502" s="45" t="s">
        <v>612</v>
      </c>
      <c r="R502" s="45" t="s">
        <v>1312</v>
      </c>
      <c r="S502" s="45" t="s">
        <v>616</v>
      </c>
      <c r="T502" s="45">
        <v>10</v>
      </c>
      <c r="U502" s="45">
        <v>-48.482199999999999</v>
      </c>
      <c r="V502" s="29">
        <v>-3.3220000000000002E-7</v>
      </c>
      <c r="W502" s="45" t="s">
        <v>1676</v>
      </c>
      <c r="X502" s="45" t="s">
        <v>65</v>
      </c>
    </row>
    <row r="503" spans="2:24" x14ac:dyDescent="0.2">
      <c r="B503" s="45" t="s">
        <v>428</v>
      </c>
      <c r="C503" s="45">
        <v>289</v>
      </c>
      <c r="D503" s="45" t="s">
        <v>1311</v>
      </c>
      <c r="E503" s="45" t="s">
        <v>106</v>
      </c>
      <c r="F503" s="45" t="s">
        <v>1313</v>
      </c>
      <c r="G503" s="45" t="s">
        <v>618</v>
      </c>
      <c r="H503" s="45">
        <v>60</v>
      </c>
      <c r="I503" s="45">
        <v>-48.4651</v>
      </c>
      <c r="J503" s="29">
        <v>-3.3210000000000002E-7</v>
      </c>
      <c r="K503" s="45" t="s">
        <v>1676</v>
      </c>
      <c r="L503" s="45" t="s">
        <v>65</v>
      </c>
      <c r="N503" s="45" t="s">
        <v>428</v>
      </c>
      <c r="O503" s="45">
        <v>289</v>
      </c>
      <c r="P503" s="45" t="s">
        <v>1311</v>
      </c>
      <c r="Q503" s="45" t="s">
        <v>612</v>
      </c>
      <c r="R503" s="45" t="s">
        <v>1313</v>
      </c>
      <c r="S503" s="45" t="s">
        <v>618</v>
      </c>
      <c r="T503" s="45">
        <v>10</v>
      </c>
      <c r="U503" s="45">
        <v>-48.465400000000002</v>
      </c>
      <c r="V503" s="29">
        <v>-3.3210000000000002E-7</v>
      </c>
      <c r="W503" s="45" t="s">
        <v>1676</v>
      </c>
      <c r="X503" s="45" t="s">
        <v>65</v>
      </c>
    </row>
    <row r="504" spans="2:24" x14ac:dyDescent="0.2">
      <c r="B504" s="45" t="s">
        <v>428</v>
      </c>
      <c r="C504" s="45">
        <v>301</v>
      </c>
      <c r="D504" s="45" t="s">
        <v>1314</v>
      </c>
      <c r="E504" s="45" t="s">
        <v>106</v>
      </c>
      <c r="F504" s="45" t="s">
        <v>1315</v>
      </c>
      <c r="G504" s="45" t="s">
        <v>616</v>
      </c>
      <c r="H504" s="45">
        <v>60</v>
      </c>
      <c r="I504" s="45">
        <v>25.137599999999999</v>
      </c>
      <c r="J504" s="29">
        <v>1.4040000000000001E-7</v>
      </c>
      <c r="K504" s="45" t="s">
        <v>1676</v>
      </c>
      <c r="L504" s="45" t="s">
        <v>65</v>
      </c>
      <c r="N504" s="45" t="s">
        <v>428</v>
      </c>
      <c r="O504" s="45">
        <v>301</v>
      </c>
      <c r="P504" s="45" t="s">
        <v>1314</v>
      </c>
      <c r="Q504" s="45" t="s">
        <v>612</v>
      </c>
      <c r="R504" s="45" t="s">
        <v>1315</v>
      </c>
      <c r="S504" s="45" t="s">
        <v>616</v>
      </c>
      <c r="T504" s="45">
        <v>10</v>
      </c>
      <c r="U504" s="45">
        <v>25.1433</v>
      </c>
      <c r="V504" s="29">
        <v>1.4040000000000001E-7</v>
      </c>
      <c r="W504" s="45" t="s">
        <v>1676</v>
      </c>
      <c r="X504" s="45" t="s">
        <v>65</v>
      </c>
    </row>
    <row r="505" spans="2:24" x14ac:dyDescent="0.2">
      <c r="B505" s="45" t="s">
        <v>428</v>
      </c>
      <c r="C505" s="45">
        <v>301</v>
      </c>
      <c r="D505" s="45" t="s">
        <v>1314</v>
      </c>
      <c r="E505" s="45" t="s">
        <v>106</v>
      </c>
      <c r="F505" s="45" t="s">
        <v>1316</v>
      </c>
      <c r="G505" s="45" t="s">
        <v>618</v>
      </c>
      <c r="H505" s="45">
        <v>60</v>
      </c>
      <c r="I505" s="45">
        <v>-65.4696</v>
      </c>
      <c r="J505" s="29">
        <v>-3.6549999999999998E-7</v>
      </c>
      <c r="K505" s="45" t="s">
        <v>1676</v>
      </c>
      <c r="L505" s="45" t="s">
        <v>65</v>
      </c>
      <c r="N505" s="45" t="s">
        <v>428</v>
      </c>
      <c r="O505" s="45">
        <v>301</v>
      </c>
      <c r="P505" s="45" t="s">
        <v>1314</v>
      </c>
      <c r="Q505" s="45" t="s">
        <v>612</v>
      </c>
      <c r="R505" s="45" t="s">
        <v>1316</v>
      </c>
      <c r="S505" s="45" t="s">
        <v>618</v>
      </c>
      <c r="T505" s="45">
        <v>10</v>
      </c>
      <c r="U505" s="45">
        <v>-65.475099999999998</v>
      </c>
      <c r="V505" s="29">
        <v>-3.6559999999999999E-7</v>
      </c>
      <c r="W505" s="45" t="s">
        <v>1676</v>
      </c>
      <c r="X505" s="45" t="s">
        <v>65</v>
      </c>
    </row>
    <row r="506" spans="2:24" x14ac:dyDescent="0.2">
      <c r="B506" s="45" t="s">
        <v>428</v>
      </c>
      <c r="C506" s="45">
        <v>302</v>
      </c>
      <c r="D506" s="45" t="s">
        <v>1317</v>
      </c>
      <c r="E506" s="45" t="s">
        <v>106</v>
      </c>
      <c r="F506" s="45" t="s">
        <v>1318</v>
      </c>
      <c r="G506" s="45" t="s">
        <v>616</v>
      </c>
      <c r="H506" s="45">
        <v>60</v>
      </c>
      <c r="I506" s="45">
        <v>28.913799999999998</v>
      </c>
      <c r="J506" s="29">
        <v>1.614E-7</v>
      </c>
      <c r="K506" s="45" t="s">
        <v>1676</v>
      </c>
      <c r="L506" s="45" t="s">
        <v>65</v>
      </c>
      <c r="N506" s="45" t="s">
        <v>428</v>
      </c>
      <c r="O506" s="45">
        <v>302</v>
      </c>
      <c r="P506" s="45" t="s">
        <v>1317</v>
      </c>
      <c r="Q506" s="45" t="s">
        <v>612</v>
      </c>
      <c r="R506" s="45" t="s">
        <v>1318</v>
      </c>
      <c r="S506" s="45" t="s">
        <v>616</v>
      </c>
      <c r="T506" s="45">
        <v>10</v>
      </c>
      <c r="U506" s="45">
        <v>28.9192</v>
      </c>
      <c r="V506" s="29">
        <v>1.6150000000000001E-7</v>
      </c>
      <c r="W506" s="45" t="s">
        <v>1676</v>
      </c>
      <c r="X506" s="45" t="s">
        <v>65</v>
      </c>
    </row>
    <row r="507" spans="2:24" x14ac:dyDescent="0.2">
      <c r="B507" s="45" t="s">
        <v>428</v>
      </c>
      <c r="C507" s="45">
        <v>302</v>
      </c>
      <c r="D507" s="45" t="s">
        <v>1317</v>
      </c>
      <c r="E507" s="45" t="s">
        <v>106</v>
      </c>
      <c r="F507" s="45" t="s">
        <v>1319</v>
      </c>
      <c r="G507" s="45" t="s">
        <v>618</v>
      </c>
      <c r="H507" s="45">
        <v>60</v>
      </c>
      <c r="I507" s="45">
        <v>-71.499899999999997</v>
      </c>
      <c r="J507" s="29">
        <v>-3.9919999999999997E-7</v>
      </c>
      <c r="K507" s="45" t="s">
        <v>1676</v>
      </c>
      <c r="L507" s="45" t="s">
        <v>65</v>
      </c>
      <c r="N507" s="45" t="s">
        <v>428</v>
      </c>
      <c r="O507" s="45">
        <v>302</v>
      </c>
      <c r="P507" s="45" t="s">
        <v>1317</v>
      </c>
      <c r="Q507" s="45" t="s">
        <v>612</v>
      </c>
      <c r="R507" s="45" t="s">
        <v>1319</v>
      </c>
      <c r="S507" s="45" t="s">
        <v>618</v>
      </c>
      <c r="T507" s="45">
        <v>10</v>
      </c>
      <c r="U507" s="45">
        <v>-71.505399999999995</v>
      </c>
      <c r="V507" s="29">
        <v>-3.9919999999999997E-7</v>
      </c>
      <c r="W507" s="45" t="s">
        <v>1676</v>
      </c>
      <c r="X507" s="45" t="s">
        <v>65</v>
      </c>
    </row>
    <row r="508" spans="2:24" x14ac:dyDescent="0.2">
      <c r="B508" s="45" t="s">
        <v>428</v>
      </c>
      <c r="C508" s="45">
        <v>303</v>
      </c>
      <c r="D508" s="45" t="s">
        <v>1317</v>
      </c>
      <c r="E508" s="45" t="s">
        <v>106</v>
      </c>
      <c r="F508" s="45" t="s">
        <v>1320</v>
      </c>
      <c r="G508" s="45" t="s">
        <v>616</v>
      </c>
      <c r="H508" s="45">
        <v>60</v>
      </c>
      <c r="I508" s="45">
        <v>27.262799999999999</v>
      </c>
      <c r="J508" s="29">
        <v>1.5449999999999999E-7</v>
      </c>
      <c r="K508" s="45" t="s">
        <v>1676</v>
      </c>
      <c r="L508" s="45" t="s">
        <v>65</v>
      </c>
      <c r="N508" s="45" t="s">
        <v>428</v>
      </c>
      <c r="O508" s="45">
        <v>303</v>
      </c>
      <c r="P508" s="45" t="s">
        <v>1317</v>
      </c>
      <c r="Q508" s="45" t="s">
        <v>612</v>
      </c>
      <c r="R508" s="45" t="s">
        <v>1320</v>
      </c>
      <c r="S508" s="45" t="s">
        <v>616</v>
      </c>
      <c r="T508" s="45">
        <v>10</v>
      </c>
      <c r="U508" s="45">
        <v>27.2683</v>
      </c>
      <c r="V508" s="29">
        <v>1.5449999999999999E-7</v>
      </c>
      <c r="W508" s="45" t="s">
        <v>1676</v>
      </c>
      <c r="X508" s="45" t="s">
        <v>65</v>
      </c>
    </row>
    <row r="509" spans="2:24" x14ac:dyDescent="0.2">
      <c r="B509" s="45" t="s">
        <v>428</v>
      </c>
      <c r="C509" s="45">
        <v>303</v>
      </c>
      <c r="D509" s="45" t="s">
        <v>1317</v>
      </c>
      <c r="E509" s="45" t="s">
        <v>106</v>
      </c>
      <c r="F509" s="45" t="s">
        <v>1321</v>
      </c>
      <c r="G509" s="45" t="s">
        <v>618</v>
      </c>
      <c r="H509" s="45">
        <v>60</v>
      </c>
      <c r="I509" s="45">
        <v>-71.875900000000001</v>
      </c>
      <c r="J509" s="29">
        <v>-4.073E-7</v>
      </c>
      <c r="K509" s="45" t="s">
        <v>1676</v>
      </c>
      <c r="L509" s="45" t="s">
        <v>65</v>
      </c>
      <c r="N509" s="45" t="s">
        <v>428</v>
      </c>
      <c r="O509" s="45">
        <v>303</v>
      </c>
      <c r="P509" s="45" t="s">
        <v>1317</v>
      </c>
      <c r="Q509" s="45" t="s">
        <v>612</v>
      </c>
      <c r="R509" s="45" t="s">
        <v>1321</v>
      </c>
      <c r="S509" s="45" t="s">
        <v>618</v>
      </c>
      <c r="T509" s="45">
        <v>10</v>
      </c>
      <c r="U509" s="45">
        <v>-71.881399999999999</v>
      </c>
      <c r="V509" s="29">
        <v>-4.073E-7</v>
      </c>
      <c r="W509" s="45" t="s">
        <v>1676</v>
      </c>
      <c r="X509" s="45" t="s">
        <v>65</v>
      </c>
    </row>
    <row r="510" spans="2:24" x14ac:dyDescent="0.2">
      <c r="B510" s="45" t="s">
        <v>428</v>
      </c>
      <c r="C510" s="45">
        <v>304</v>
      </c>
      <c r="D510" s="45" t="s">
        <v>1317</v>
      </c>
      <c r="E510" s="45" t="s">
        <v>106</v>
      </c>
      <c r="F510" s="45" t="s">
        <v>1322</v>
      </c>
      <c r="G510" s="45" t="s">
        <v>616</v>
      </c>
      <c r="H510" s="45">
        <v>60</v>
      </c>
      <c r="I510" s="45">
        <v>27.877199999999998</v>
      </c>
      <c r="J510" s="29">
        <v>1.5559999999999999E-7</v>
      </c>
      <c r="K510" s="45" t="s">
        <v>1676</v>
      </c>
      <c r="L510" s="45" t="s">
        <v>65</v>
      </c>
      <c r="N510" s="45" t="s">
        <v>428</v>
      </c>
      <c r="O510" s="45">
        <v>304</v>
      </c>
      <c r="P510" s="45" t="s">
        <v>1317</v>
      </c>
      <c r="Q510" s="45" t="s">
        <v>612</v>
      </c>
      <c r="R510" s="45" t="s">
        <v>1322</v>
      </c>
      <c r="S510" s="45" t="s">
        <v>616</v>
      </c>
      <c r="T510" s="45">
        <v>10</v>
      </c>
      <c r="U510" s="45">
        <v>27.8827</v>
      </c>
      <c r="V510" s="29">
        <v>1.557E-7</v>
      </c>
      <c r="W510" s="45" t="s">
        <v>1676</v>
      </c>
      <c r="X510" s="45" t="s">
        <v>65</v>
      </c>
    </row>
    <row r="511" spans="2:24" x14ac:dyDescent="0.2">
      <c r="B511" s="45" t="s">
        <v>428</v>
      </c>
      <c r="C511" s="45">
        <v>304</v>
      </c>
      <c r="D511" s="45" t="s">
        <v>1317</v>
      </c>
      <c r="E511" s="45" t="s">
        <v>106</v>
      </c>
      <c r="F511" s="45" t="s">
        <v>1323</v>
      </c>
      <c r="G511" s="45" t="s">
        <v>618</v>
      </c>
      <c r="H511" s="45">
        <v>60</v>
      </c>
      <c r="I511" s="45">
        <v>-67.9465</v>
      </c>
      <c r="J511" s="29">
        <v>-3.7940000000000002E-7</v>
      </c>
      <c r="K511" s="45" t="s">
        <v>1676</v>
      </c>
      <c r="L511" s="45" t="s">
        <v>65</v>
      </c>
      <c r="N511" s="45" t="s">
        <v>428</v>
      </c>
      <c r="O511" s="45">
        <v>304</v>
      </c>
      <c r="P511" s="45" t="s">
        <v>1317</v>
      </c>
      <c r="Q511" s="45" t="s">
        <v>612</v>
      </c>
      <c r="R511" s="45" t="s">
        <v>1323</v>
      </c>
      <c r="S511" s="45" t="s">
        <v>618</v>
      </c>
      <c r="T511" s="45">
        <v>10</v>
      </c>
      <c r="U511" s="45">
        <v>-67.951899999999995</v>
      </c>
      <c r="V511" s="29">
        <v>-3.7940000000000002E-7</v>
      </c>
      <c r="W511" s="45" t="s">
        <v>1676</v>
      </c>
      <c r="X511" s="45" t="s">
        <v>65</v>
      </c>
    </row>
    <row r="512" spans="2:24" x14ac:dyDescent="0.2">
      <c r="B512" s="45" t="s">
        <v>428</v>
      </c>
      <c r="C512" s="45">
        <v>305</v>
      </c>
      <c r="D512" s="45" t="s">
        <v>1324</v>
      </c>
      <c r="E512" s="45" t="s">
        <v>106</v>
      </c>
      <c r="F512" s="45" t="s">
        <v>1325</v>
      </c>
      <c r="G512" s="45" t="s">
        <v>616</v>
      </c>
      <c r="H512" s="45">
        <v>60</v>
      </c>
      <c r="I512" s="45">
        <v>30.487200000000001</v>
      </c>
      <c r="J512" s="29">
        <v>1.702E-7</v>
      </c>
      <c r="K512" s="45" t="s">
        <v>1676</v>
      </c>
      <c r="L512" s="45" t="s">
        <v>65</v>
      </c>
      <c r="N512" s="45" t="s">
        <v>428</v>
      </c>
      <c r="O512" s="45">
        <v>305</v>
      </c>
      <c r="P512" s="45" t="s">
        <v>1324</v>
      </c>
      <c r="Q512" s="45" t="s">
        <v>612</v>
      </c>
      <c r="R512" s="45" t="s">
        <v>1325</v>
      </c>
      <c r="S512" s="45" t="s">
        <v>616</v>
      </c>
      <c r="T512" s="45">
        <v>10</v>
      </c>
      <c r="U512" s="45">
        <v>30.492699999999999</v>
      </c>
      <c r="V512" s="29">
        <v>1.7030000000000001E-7</v>
      </c>
      <c r="W512" s="45" t="s">
        <v>1676</v>
      </c>
      <c r="X512" s="45" t="s">
        <v>65</v>
      </c>
    </row>
    <row r="513" spans="2:24" x14ac:dyDescent="0.2">
      <c r="B513" s="45" t="s">
        <v>428</v>
      </c>
      <c r="C513" s="45">
        <v>305</v>
      </c>
      <c r="D513" s="45" t="s">
        <v>1324</v>
      </c>
      <c r="E513" s="45" t="s">
        <v>106</v>
      </c>
      <c r="F513" s="45" t="s">
        <v>1326</v>
      </c>
      <c r="G513" s="45" t="s">
        <v>618</v>
      </c>
      <c r="H513" s="45">
        <v>60</v>
      </c>
      <c r="I513" s="45">
        <v>-73.451499999999996</v>
      </c>
      <c r="J513" s="29">
        <v>-4.101E-7</v>
      </c>
      <c r="K513" s="45" t="s">
        <v>1676</v>
      </c>
      <c r="L513" s="45" t="s">
        <v>65</v>
      </c>
      <c r="N513" s="45" t="s">
        <v>428</v>
      </c>
      <c r="O513" s="45">
        <v>305</v>
      </c>
      <c r="P513" s="45" t="s">
        <v>1324</v>
      </c>
      <c r="Q513" s="45" t="s">
        <v>612</v>
      </c>
      <c r="R513" s="45" t="s">
        <v>1326</v>
      </c>
      <c r="S513" s="45" t="s">
        <v>618</v>
      </c>
      <c r="T513" s="45">
        <v>10</v>
      </c>
      <c r="U513" s="45">
        <v>-73.457099999999997</v>
      </c>
      <c r="V513" s="29">
        <v>-4.101E-7</v>
      </c>
      <c r="W513" s="45" t="s">
        <v>1676</v>
      </c>
      <c r="X513" s="45" t="s">
        <v>65</v>
      </c>
    </row>
    <row r="514" spans="2:24" x14ac:dyDescent="0.2">
      <c r="B514" s="45" t="s">
        <v>428</v>
      </c>
      <c r="C514" s="45">
        <v>275</v>
      </c>
      <c r="D514" s="45" t="s">
        <v>1327</v>
      </c>
      <c r="E514" s="45" t="s">
        <v>106</v>
      </c>
      <c r="F514" s="45" t="s">
        <v>1328</v>
      </c>
      <c r="G514" s="45" t="s">
        <v>616</v>
      </c>
      <c r="H514" s="45">
        <v>60</v>
      </c>
      <c r="I514" s="45">
        <v>-40.121699999999997</v>
      </c>
      <c r="J514" s="29">
        <v>-3.0730000000000001E-7</v>
      </c>
      <c r="K514" s="45" t="s">
        <v>1676</v>
      </c>
      <c r="L514" s="45" t="s">
        <v>65</v>
      </c>
      <c r="N514" s="45" t="s">
        <v>428</v>
      </c>
      <c r="O514" s="45">
        <v>275</v>
      </c>
      <c r="P514" s="45" t="s">
        <v>1327</v>
      </c>
      <c r="Q514" s="45" t="s">
        <v>612</v>
      </c>
      <c r="R514" s="45" t="s">
        <v>1328</v>
      </c>
      <c r="S514" s="45" t="s">
        <v>616</v>
      </c>
      <c r="T514" s="45">
        <v>10</v>
      </c>
      <c r="U514" s="45">
        <v>-40.121400000000001</v>
      </c>
      <c r="V514" s="29">
        <v>-3.0730000000000001E-7</v>
      </c>
      <c r="W514" s="45" t="s">
        <v>1676</v>
      </c>
      <c r="X514" s="45" t="s">
        <v>65</v>
      </c>
    </row>
    <row r="515" spans="2:24" x14ac:dyDescent="0.2">
      <c r="B515" s="45" t="s">
        <v>428</v>
      </c>
      <c r="C515" s="45">
        <v>275</v>
      </c>
      <c r="D515" s="45" t="s">
        <v>1327</v>
      </c>
      <c r="E515" s="45" t="s">
        <v>106</v>
      </c>
      <c r="F515" s="45" t="s">
        <v>1329</v>
      </c>
      <c r="G515" s="45" t="s">
        <v>618</v>
      </c>
      <c r="H515" s="45">
        <v>60</v>
      </c>
      <c r="I515" s="45">
        <v>-43.683799999999998</v>
      </c>
      <c r="J515" s="29">
        <v>-3.3459999999999999E-7</v>
      </c>
      <c r="K515" s="45" t="s">
        <v>1676</v>
      </c>
      <c r="L515" s="45" t="s">
        <v>65</v>
      </c>
      <c r="N515" s="45" t="s">
        <v>428</v>
      </c>
      <c r="O515" s="45">
        <v>275</v>
      </c>
      <c r="P515" s="45" t="s">
        <v>1327</v>
      </c>
      <c r="Q515" s="45" t="s">
        <v>612</v>
      </c>
      <c r="R515" s="45" t="s">
        <v>1329</v>
      </c>
      <c r="S515" s="45" t="s">
        <v>618</v>
      </c>
      <c r="T515" s="45">
        <v>10</v>
      </c>
      <c r="U515" s="45">
        <v>-43.683300000000003</v>
      </c>
      <c r="V515" s="29">
        <v>-3.3459999999999999E-7</v>
      </c>
      <c r="W515" s="45" t="s">
        <v>1676</v>
      </c>
      <c r="X515" s="45" t="s">
        <v>65</v>
      </c>
    </row>
    <row r="516" spans="2:24" x14ac:dyDescent="0.2">
      <c r="B516" s="45" t="s">
        <v>428</v>
      </c>
      <c r="C516" s="45">
        <v>278</v>
      </c>
      <c r="D516" s="45" t="s">
        <v>1330</v>
      </c>
      <c r="E516" s="45" t="s">
        <v>106</v>
      </c>
      <c r="F516" s="45" t="s">
        <v>1331</v>
      </c>
      <c r="G516" s="45" t="s">
        <v>616</v>
      </c>
      <c r="H516" s="45">
        <v>60</v>
      </c>
      <c r="I516" s="45">
        <v>-58.459600000000002</v>
      </c>
      <c r="J516" s="29">
        <v>-3.6660000000000001E-7</v>
      </c>
      <c r="K516" s="45" t="s">
        <v>1676</v>
      </c>
      <c r="L516" s="45" t="s">
        <v>65</v>
      </c>
      <c r="N516" s="45" t="s">
        <v>428</v>
      </c>
      <c r="O516" s="45">
        <v>278</v>
      </c>
      <c r="P516" s="45" t="s">
        <v>1330</v>
      </c>
      <c r="Q516" s="45" t="s">
        <v>612</v>
      </c>
      <c r="R516" s="45" t="s">
        <v>1331</v>
      </c>
      <c r="S516" s="45" t="s">
        <v>616</v>
      </c>
      <c r="T516" s="45">
        <v>10</v>
      </c>
      <c r="U516" s="45">
        <v>-58.459800000000001</v>
      </c>
      <c r="V516" s="29">
        <v>-3.6660000000000001E-7</v>
      </c>
      <c r="W516" s="45" t="s">
        <v>1676</v>
      </c>
      <c r="X516" s="45" t="s">
        <v>65</v>
      </c>
    </row>
    <row r="517" spans="2:24" x14ac:dyDescent="0.2">
      <c r="B517" s="45" t="s">
        <v>428</v>
      </c>
      <c r="C517" s="45">
        <v>278</v>
      </c>
      <c r="D517" s="45" t="s">
        <v>1330</v>
      </c>
      <c r="E517" s="45" t="s">
        <v>106</v>
      </c>
      <c r="F517" s="45" t="s">
        <v>1332</v>
      </c>
      <c r="G517" s="45" t="s">
        <v>618</v>
      </c>
      <c r="H517" s="45">
        <v>60</v>
      </c>
      <c r="I517" s="45">
        <v>-57.872100000000003</v>
      </c>
      <c r="J517" s="29">
        <v>-3.629E-7</v>
      </c>
      <c r="K517" s="45" t="s">
        <v>1676</v>
      </c>
      <c r="L517" s="45" t="s">
        <v>65</v>
      </c>
      <c r="N517" s="45" t="s">
        <v>428</v>
      </c>
      <c r="O517" s="45">
        <v>278</v>
      </c>
      <c r="P517" s="45" t="s">
        <v>1330</v>
      </c>
      <c r="Q517" s="45" t="s">
        <v>612</v>
      </c>
      <c r="R517" s="45" t="s">
        <v>1332</v>
      </c>
      <c r="S517" s="45" t="s">
        <v>618</v>
      </c>
      <c r="T517" s="45">
        <v>10</v>
      </c>
      <c r="U517" s="45">
        <v>-57.871899999999997</v>
      </c>
      <c r="V517" s="29">
        <v>-3.629E-7</v>
      </c>
      <c r="W517" s="45" t="s">
        <v>1676</v>
      </c>
      <c r="X517" s="45" t="s">
        <v>65</v>
      </c>
    </row>
    <row r="518" spans="2:24" x14ac:dyDescent="0.2">
      <c r="B518" s="45" t="s">
        <v>428</v>
      </c>
      <c r="C518" s="45">
        <v>281</v>
      </c>
      <c r="D518" s="45" t="s">
        <v>1333</v>
      </c>
      <c r="E518" s="45" t="s">
        <v>106</v>
      </c>
      <c r="F518" s="45" t="s">
        <v>1334</v>
      </c>
      <c r="G518" s="45" t="s">
        <v>616</v>
      </c>
      <c r="H518" s="45">
        <v>60</v>
      </c>
      <c r="I518" s="45">
        <v>-56.177799999999998</v>
      </c>
      <c r="J518" s="29">
        <v>-3.255E-7</v>
      </c>
      <c r="K518" s="45" t="s">
        <v>1676</v>
      </c>
      <c r="L518" s="45" t="s">
        <v>65</v>
      </c>
      <c r="N518" s="45" t="s">
        <v>428</v>
      </c>
      <c r="O518" s="45">
        <v>281</v>
      </c>
      <c r="P518" s="45" t="s">
        <v>1333</v>
      </c>
      <c r="Q518" s="45" t="s">
        <v>612</v>
      </c>
      <c r="R518" s="45" t="s">
        <v>1334</v>
      </c>
      <c r="S518" s="45" t="s">
        <v>616</v>
      </c>
      <c r="T518" s="45">
        <v>10</v>
      </c>
      <c r="U518" s="45">
        <v>-56.177999999999997</v>
      </c>
      <c r="V518" s="29">
        <v>-3.255E-7</v>
      </c>
      <c r="W518" s="45" t="s">
        <v>1676</v>
      </c>
      <c r="X518" s="45" t="s">
        <v>65</v>
      </c>
    </row>
    <row r="519" spans="2:24" x14ac:dyDescent="0.2">
      <c r="B519" s="45" t="s">
        <v>428</v>
      </c>
      <c r="C519" s="45">
        <v>281</v>
      </c>
      <c r="D519" s="45" t="s">
        <v>1333</v>
      </c>
      <c r="E519" s="45" t="s">
        <v>106</v>
      </c>
      <c r="F519" s="45" t="s">
        <v>1335</v>
      </c>
      <c r="G519" s="45" t="s">
        <v>618</v>
      </c>
      <c r="H519" s="45">
        <v>60</v>
      </c>
      <c r="I519" s="45">
        <v>-62.960599999999999</v>
      </c>
      <c r="J519" s="29">
        <v>-3.6479999999999998E-7</v>
      </c>
      <c r="K519" s="45" t="s">
        <v>1676</v>
      </c>
      <c r="L519" s="45" t="s">
        <v>65</v>
      </c>
      <c r="N519" s="45" t="s">
        <v>428</v>
      </c>
      <c r="O519" s="45">
        <v>281</v>
      </c>
      <c r="P519" s="45" t="s">
        <v>1333</v>
      </c>
      <c r="Q519" s="45" t="s">
        <v>612</v>
      </c>
      <c r="R519" s="45" t="s">
        <v>1335</v>
      </c>
      <c r="S519" s="45" t="s">
        <v>618</v>
      </c>
      <c r="T519" s="45">
        <v>10</v>
      </c>
      <c r="U519" s="45">
        <v>-62.9604</v>
      </c>
      <c r="V519" s="29">
        <v>-3.6479999999999998E-7</v>
      </c>
      <c r="W519" s="45" t="s">
        <v>1676</v>
      </c>
      <c r="X519" s="45" t="s">
        <v>65</v>
      </c>
    </row>
    <row r="520" spans="2:24" x14ac:dyDescent="0.2">
      <c r="B520" s="45" t="s">
        <v>428</v>
      </c>
      <c r="C520" s="45">
        <v>284</v>
      </c>
      <c r="D520" s="45" t="s">
        <v>1336</v>
      </c>
      <c r="E520" s="45" t="s">
        <v>106</v>
      </c>
      <c r="F520" s="45" t="s">
        <v>1337</v>
      </c>
      <c r="G520" s="45" t="s">
        <v>616</v>
      </c>
      <c r="H520" s="45">
        <v>60</v>
      </c>
      <c r="I520" s="45">
        <v>-56.203499999999998</v>
      </c>
      <c r="J520" s="29">
        <v>-3.256E-7</v>
      </c>
      <c r="K520" s="45" t="s">
        <v>1676</v>
      </c>
      <c r="L520" s="45" t="s">
        <v>65</v>
      </c>
      <c r="N520" s="45" t="s">
        <v>428</v>
      </c>
      <c r="O520" s="45">
        <v>284</v>
      </c>
      <c r="P520" s="45" t="s">
        <v>1336</v>
      </c>
      <c r="Q520" s="45" t="s">
        <v>612</v>
      </c>
      <c r="R520" s="45" t="s">
        <v>1337</v>
      </c>
      <c r="S520" s="45" t="s">
        <v>616</v>
      </c>
      <c r="T520" s="45">
        <v>10</v>
      </c>
      <c r="U520" s="45">
        <v>-56.203699999999998</v>
      </c>
      <c r="V520" s="29">
        <v>-3.256E-7</v>
      </c>
      <c r="W520" s="45" t="s">
        <v>1676</v>
      </c>
      <c r="X520" s="45" t="s">
        <v>65</v>
      </c>
    </row>
    <row r="521" spans="2:24" x14ac:dyDescent="0.2">
      <c r="B521" s="45" t="s">
        <v>428</v>
      </c>
      <c r="C521" s="45">
        <v>284</v>
      </c>
      <c r="D521" s="45" t="s">
        <v>1336</v>
      </c>
      <c r="E521" s="45" t="s">
        <v>106</v>
      </c>
      <c r="F521" s="45" t="s">
        <v>1338</v>
      </c>
      <c r="G521" s="45" t="s">
        <v>618</v>
      </c>
      <c r="H521" s="45">
        <v>60</v>
      </c>
      <c r="I521" s="45">
        <v>-63.012500000000003</v>
      </c>
      <c r="J521" s="29">
        <v>-3.6510000000000001E-7</v>
      </c>
      <c r="K521" s="45" t="s">
        <v>1676</v>
      </c>
      <c r="L521" s="45" t="s">
        <v>65</v>
      </c>
      <c r="N521" s="45" t="s">
        <v>428</v>
      </c>
      <c r="O521" s="45">
        <v>284</v>
      </c>
      <c r="P521" s="45" t="s">
        <v>1336</v>
      </c>
      <c r="Q521" s="45" t="s">
        <v>612</v>
      </c>
      <c r="R521" s="45" t="s">
        <v>1338</v>
      </c>
      <c r="S521" s="45" t="s">
        <v>618</v>
      </c>
      <c r="T521" s="45">
        <v>10</v>
      </c>
      <c r="U521" s="45">
        <v>-63.012300000000003</v>
      </c>
      <c r="V521" s="29">
        <v>-3.6510000000000001E-7</v>
      </c>
      <c r="W521" s="45" t="s">
        <v>1676</v>
      </c>
      <c r="X521" s="45" t="s">
        <v>65</v>
      </c>
    </row>
    <row r="522" spans="2:24" x14ac:dyDescent="0.2">
      <c r="B522" s="45" t="s">
        <v>428</v>
      </c>
      <c r="C522" s="45">
        <v>287</v>
      </c>
      <c r="D522" s="45" t="s">
        <v>1339</v>
      </c>
      <c r="E522" s="45" t="s">
        <v>106</v>
      </c>
      <c r="F522" s="45" t="s">
        <v>1340</v>
      </c>
      <c r="G522" s="45" t="s">
        <v>616</v>
      </c>
      <c r="H522" s="45">
        <v>60</v>
      </c>
      <c r="I522" s="45">
        <v>-58.648200000000003</v>
      </c>
      <c r="J522" s="29">
        <v>-3.678E-7</v>
      </c>
      <c r="K522" s="45" t="s">
        <v>1676</v>
      </c>
      <c r="L522" s="45" t="s">
        <v>65</v>
      </c>
      <c r="N522" s="45" t="s">
        <v>428</v>
      </c>
      <c r="O522" s="45">
        <v>287</v>
      </c>
      <c r="P522" s="45" t="s">
        <v>1339</v>
      </c>
      <c r="Q522" s="45" t="s">
        <v>612</v>
      </c>
      <c r="R522" s="45" t="s">
        <v>1340</v>
      </c>
      <c r="S522" s="45" t="s">
        <v>616</v>
      </c>
      <c r="T522" s="45">
        <v>10</v>
      </c>
      <c r="U522" s="45">
        <v>-58.648400000000002</v>
      </c>
      <c r="V522" s="29">
        <v>-3.678E-7</v>
      </c>
      <c r="W522" s="45" t="s">
        <v>1676</v>
      </c>
      <c r="X522" s="45" t="s">
        <v>65</v>
      </c>
    </row>
    <row r="523" spans="2:24" x14ac:dyDescent="0.2">
      <c r="B523" s="45" t="s">
        <v>428</v>
      </c>
      <c r="C523" s="45">
        <v>287</v>
      </c>
      <c r="D523" s="45" t="s">
        <v>1339</v>
      </c>
      <c r="E523" s="45" t="s">
        <v>106</v>
      </c>
      <c r="F523" s="45" t="s">
        <v>1341</v>
      </c>
      <c r="G523" s="45" t="s">
        <v>618</v>
      </c>
      <c r="H523" s="45">
        <v>60</v>
      </c>
      <c r="I523" s="45">
        <v>-58.067399999999999</v>
      </c>
      <c r="J523" s="29">
        <v>-3.6409999999999998E-7</v>
      </c>
      <c r="K523" s="45" t="s">
        <v>1676</v>
      </c>
      <c r="L523" s="45" t="s">
        <v>65</v>
      </c>
      <c r="N523" s="45" t="s">
        <v>428</v>
      </c>
      <c r="O523" s="45">
        <v>287</v>
      </c>
      <c r="P523" s="45" t="s">
        <v>1339</v>
      </c>
      <c r="Q523" s="45" t="s">
        <v>612</v>
      </c>
      <c r="R523" s="45" t="s">
        <v>1341</v>
      </c>
      <c r="S523" s="45" t="s">
        <v>618</v>
      </c>
      <c r="T523" s="45">
        <v>10</v>
      </c>
      <c r="U523" s="45">
        <v>-58.067300000000003</v>
      </c>
      <c r="V523" s="29">
        <v>-3.6409999999999998E-7</v>
      </c>
      <c r="W523" s="45" t="s">
        <v>1676</v>
      </c>
      <c r="X523" s="45" t="s">
        <v>65</v>
      </c>
    </row>
    <row r="524" spans="2:24" x14ac:dyDescent="0.2">
      <c r="B524" s="45" t="s">
        <v>428</v>
      </c>
      <c r="C524" s="45">
        <v>290</v>
      </c>
      <c r="D524" s="45" t="s">
        <v>1342</v>
      </c>
      <c r="E524" s="45" t="s">
        <v>106</v>
      </c>
      <c r="F524" s="45" t="s">
        <v>1343</v>
      </c>
      <c r="G524" s="45" t="s">
        <v>616</v>
      </c>
      <c r="H524" s="45">
        <v>60</v>
      </c>
      <c r="I524" s="45">
        <v>-47.409500000000001</v>
      </c>
      <c r="J524" s="29">
        <v>-3.4470000000000001E-7</v>
      </c>
      <c r="K524" s="45" t="s">
        <v>1676</v>
      </c>
      <c r="L524" s="45" t="s">
        <v>65</v>
      </c>
      <c r="N524" s="45" t="s">
        <v>428</v>
      </c>
      <c r="O524" s="45">
        <v>290</v>
      </c>
      <c r="P524" s="45" t="s">
        <v>1342</v>
      </c>
      <c r="Q524" s="45" t="s">
        <v>612</v>
      </c>
      <c r="R524" s="45" t="s">
        <v>1343</v>
      </c>
      <c r="S524" s="45" t="s">
        <v>616</v>
      </c>
      <c r="T524" s="45">
        <v>10</v>
      </c>
      <c r="U524" s="45">
        <v>-47.4101</v>
      </c>
      <c r="V524" s="29">
        <v>-3.4470000000000001E-7</v>
      </c>
      <c r="W524" s="45" t="s">
        <v>1676</v>
      </c>
      <c r="X524" s="45" t="s">
        <v>65</v>
      </c>
    </row>
    <row r="525" spans="2:24" x14ac:dyDescent="0.2">
      <c r="B525" s="45" t="s">
        <v>428</v>
      </c>
      <c r="C525" s="45">
        <v>290</v>
      </c>
      <c r="D525" s="45" t="s">
        <v>1342</v>
      </c>
      <c r="E525" s="45" t="s">
        <v>106</v>
      </c>
      <c r="F525" s="45" t="s">
        <v>1344</v>
      </c>
      <c r="G525" s="45" t="s">
        <v>618</v>
      </c>
      <c r="H525" s="45">
        <v>60</v>
      </c>
      <c r="I525" s="45">
        <v>-51.677599999999998</v>
      </c>
      <c r="J525" s="29">
        <v>-3.7570000000000001E-7</v>
      </c>
      <c r="K525" s="45" t="s">
        <v>1676</v>
      </c>
      <c r="L525" s="45" t="s">
        <v>65</v>
      </c>
      <c r="N525" s="45" t="s">
        <v>428</v>
      </c>
      <c r="O525" s="45">
        <v>290</v>
      </c>
      <c r="P525" s="45" t="s">
        <v>1342</v>
      </c>
      <c r="Q525" s="45" t="s">
        <v>612</v>
      </c>
      <c r="R525" s="45" t="s">
        <v>1344</v>
      </c>
      <c r="S525" s="45" t="s">
        <v>618</v>
      </c>
      <c r="T525" s="45">
        <v>10</v>
      </c>
      <c r="U525" s="45">
        <v>-51.677999999999997</v>
      </c>
      <c r="V525" s="29">
        <v>-3.7570000000000001E-7</v>
      </c>
      <c r="W525" s="45" t="s">
        <v>1676</v>
      </c>
      <c r="X525" s="45" t="s">
        <v>65</v>
      </c>
    </row>
    <row r="526" spans="2:24" x14ac:dyDescent="0.2">
      <c r="B526" s="45" t="s">
        <v>428</v>
      </c>
      <c r="C526" s="45">
        <v>306</v>
      </c>
      <c r="D526" s="45" t="s">
        <v>1345</v>
      </c>
      <c r="E526" s="45" t="s">
        <v>106</v>
      </c>
      <c r="F526" s="45" t="s">
        <v>1346</v>
      </c>
      <c r="G526" s="45" t="s">
        <v>616</v>
      </c>
      <c r="H526" s="45">
        <v>60</v>
      </c>
      <c r="I526" s="45">
        <v>26.008500000000002</v>
      </c>
      <c r="J526" s="29">
        <v>1.6549999999999999E-7</v>
      </c>
      <c r="K526" s="45" t="s">
        <v>1676</v>
      </c>
      <c r="L526" s="45" t="s">
        <v>65</v>
      </c>
      <c r="N526" s="45" t="s">
        <v>428</v>
      </c>
      <c r="O526" s="45">
        <v>306</v>
      </c>
      <c r="P526" s="45" t="s">
        <v>1345</v>
      </c>
      <c r="Q526" s="45" t="s">
        <v>612</v>
      </c>
      <c r="R526" s="45" t="s">
        <v>1346</v>
      </c>
      <c r="S526" s="45" t="s">
        <v>616</v>
      </c>
      <c r="T526" s="45">
        <v>10</v>
      </c>
      <c r="U526" s="45">
        <v>26.013500000000001</v>
      </c>
      <c r="V526" s="29">
        <v>1.6549999999999999E-7</v>
      </c>
      <c r="W526" s="45" t="s">
        <v>1676</v>
      </c>
      <c r="X526" s="45" t="s">
        <v>65</v>
      </c>
    </row>
    <row r="527" spans="2:24" x14ac:dyDescent="0.2">
      <c r="B527" s="45" t="s">
        <v>428</v>
      </c>
      <c r="C527" s="45">
        <v>306</v>
      </c>
      <c r="D527" s="45" t="s">
        <v>1345</v>
      </c>
      <c r="E527" s="45" t="s">
        <v>106</v>
      </c>
      <c r="F527" s="45" t="s">
        <v>1347</v>
      </c>
      <c r="G527" s="45" t="s">
        <v>618</v>
      </c>
      <c r="H527" s="45">
        <v>60</v>
      </c>
      <c r="I527" s="45">
        <v>-60.901200000000003</v>
      </c>
      <c r="J527" s="29">
        <v>-3.875E-7</v>
      </c>
      <c r="K527" s="45" t="s">
        <v>1676</v>
      </c>
      <c r="L527" s="45" t="s">
        <v>65</v>
      </c>
      <c r="N527" s="45" t="s">
        <v>428</v>
      </c>
      <c r="O527" s="45">
        <v>306</v>
      </c>
      <c r="P527" s="45" t="s">
        <v>1345</v>
      </c>
      <c r="Q527" s="45" t="s">
        <v>612</v>
      </c>
      <c r="R527" s="45" t="s">
        <v>1347</v>
      </c>
      <c r="S527" s="45" t="s">
        <v>618</v>
      </c>
      <c r="T527" s="45">
        <v>10</v>
      </c>
      <c r="U527" s="45">
        <v>-60.906199999999998</v>
      </c>
      <c r="V527" s="29">
        <v>-3.875E-7</v>
      </c>
      <c r="W527" s="45" t="s">
        <v>1676</v>
      </c>
      <c r="X527" s="45" t="s">
        <v>65</v>
      </c>
    </row>
    <row r="528" spans="2:24" x14ac:dyDescent="0.2">
      <c r="B528" s="45" t="s">
        <v>428</v>
      </c>
      <c r="C528" s="45">
        <v>307</v>
      </c>
      <c r="D528" s="45" t="s">
        <v>1348</v>
      </c>
      <c r="E528" s="45" t="s">
        <v>106</v>
      </c>
      <c r="F528" s="45" t="s">
        <v>1349</v>
      </c>
      <c r="G528" s="45" t="s">
        <v>616</v>
      </c>
      <c r="H528" s="45">
        <v>60</v>
      </c>
      <c r="I528" s="45">
        <v>27.342500000000001</v>
      </c>
      <c r="J528" s="29">
        <v>1.7140000000000001E-7</v>
      </c>
      <c r="K528" s="45" t="s">
        <v>1676</v>
      </c>
      <c r="L528" s="45" t="s">
        <v>65</v>
      </c>
      <c r="N528" s="45" t="s">
        <v>428</v>
      </c>
      <c r="O528" s="45">
        <v>307</v>
      </c>
      <c r="P528" s="45" t="s">
        <v>1348</v>
      </c>
      <c r="Q528" s="45" t="s">
        <v>612</v>
      </c>
      <c r="R528" s="45" t="s">
        <v>1349</v>
      </c>
      <c r="S528" s="45" t="s">
        <v>616</v>
      </c>
      <c r="T528" s="45">
        <v>10</v>
      </c>
      <c r="U528" s="45">
        <v>27.3474</v>
      </c>
      <c r="V528" s="29">
        <v>1.7140000000000001E-7</v>
      </c>
      <c r="W528" s="45" t="s">
        <v>1676</v>
      </c>
      <c r="X528" s="45" t="s">
        <v>65</v>
      </c>
    </row>
    <row r="529" spans="2:24" x14ac:dyDescent="0.2">
      <c r="B529" s="45" t="s">
        <v>428</v>
      </c>
      <c r="C529" s="45">
        <v>307</v>
      </c>
      <c r="D529" s="45" t="s">
        <v>1348</v>
      </c>
      <c r="E529" s="45" t="s">
        <v>106</v>
      </c>
      <c r="F529" s="45" t="s">
        <v>1350</v>
      </c>
      <c r="G529" s="45" t="s">
        <v>618</v>
      </c>
      <c r="H529" s="45">
        <v>60</v>
      </c>
      <c r="I529" s="45">
        <v>-59.020400000000002</v>
      </c>
      <c r="J529" s="29">
        <v>-3.7E-7</v>
      </c>
      <c r="K529" s="45" t="s">
        <v>1676</v>
      </c>
      <c r="L529" s="45" t="s">
        <v>65</v>
      </c>
      <c r="N529" s="45" t="s">
        <v>428</v>
      </c>
      <c r="O529" s="45">
        <v>307</v>
      </c>
      <c r="P529" s="45" t="s">
        <v>1348</v>
      </c>
      <c r="Q529" s="45" t="s">
        <v>612</v>
      </c>
      <c r="R529" s="45" t="s">
        <v>1350</v>
      </c>
      <c r="S529" s="45" t="s">
        <v>618</v>
      </c>
      <c r="T529" s="45">
        <v>10</v>
      </c>
      <c r="U529" s="45">
        <v>-59.025199999999998</v>
      </c>
      <c r="V529" s="29">
        <v>-3.7E-7</v>
      </c>
      <c r="W529" s="45" t="s">
        <v>1676</v>
      </c>
      <c r="X529" s="45" t="s">
        <v>65</v>
      </c>
    </row>
    <row r="530" spans="2:24" x14ac:dyDescent="0.2">
      <c r="B530" s="45" t="s">
        <v>428</v>
      </c>
      <c r="C530" s="45">
        <v>308</v>
      </c>
      <c r="D530" s="45" t="s">
        <v>1348</v>
      </c>
      <c r="E530" s="45" t="s">
        <v>106</v>
      </c>
      <c r="F530" s="45" t="s">
        <v>1351</v>
      </c>
      <c r="G530" s="45" t="s">
        <v>616</v>
      </c>
      <c r="H530" s="45">
        <v>60</v>
      </c>
      <c r="I530" s="45">
        <v>28.279</v>
      </c>
      <c r="J530" s="29">
        <v>1.7459999999999999E-7</v>
      </c>
      <c r="K530" s="45" t="s">
        <v>1676</v>
      </c>
      <c r="L530" s="45" t="s">
        <v>65</v>
      </c>
      <c r="N530" s="45" t="s">
        <v>428</v>
      </c>
      <c r="O530" s="45">
        <v>308</v>
      </c>
      <c r="P530" s="45" t="s">
        <v>1348</v>
      </c>
      <c r="Q530" s="45" t="s">
        <v>612</v>
      </c>
      <c r="R530" s="45" t="s">
        <v>1351</v>
      </c>
      <c r="S530" s="45" t="s">
        <v>616</v>
      </c>
      <c r="T530" s="45">
        <v>10</v>
      </c>
      <c r="U530" s="45">
        <v>28.283899999999999</v>
      </c>
      <c r="V530" s="29">
        <v>1.747E-7</v>
      </c>
      <c r="W530" s="45" t="s">
        <v>1676</v>
      </c>
      <c r="X530" s="45" t="s">
        <v>65</v>
      </c>
    </row>
    <row r="531" spans="2:24" x14ac:dyDescent="0.2">
      <c r="B531" s="45" t="s">
        <v>428</v>
      </c>
      <c r="C531" s="45">
        <v>308</v>
      </c>
      <c r="D531" s="45" t="s">
        <v>1348</v>
      </c>
      <c r="E531" s="45" t="s">
        <v>106</v>
      </c>
      <c r="F531" s="45" t="s">
        <v>1352</v>
      </c>
      <c r="G531" s="45" t="s">
        <v>618</v>
      </c>
      <c r="H531" s="45">
        <v>60</v>
      </c>
      <c r="I531" s="45">
        <v>-59.100499999999997</v>
      </c>
      <c r="J531" s="29">
        <v>-3.65E-7</v>
      </c>
      <c r="K531" s="45" t="s">
        <v>1676</v>
      </c>
      <c r="L531" s="45" t="s">
        <v>65</v>
      </c>
      <c r="N531" s="45" t="s">
        <v>428</v>
      </c>
      <c r="O531" s="45">
        <v>308</v>
      </c>
      <c r="P531" s="45" t="s">
        <v>1348</v>
      </c>
      <c r="Q531" s="45" t="s">
        <v>612</v>
      </c>
      <c r="R531" s="45" t="s">
        <v>1352</v>
      </c>
      <c r="S531" s="45" t="s">
        <v>618</v>
      </c>
      <c r="T531" s="45">
        <v>10</v>
      </c>
      <c r="U531" s="45">
        <v>-59.1053</v>
      </c>
      <c r="V531" s="29">
        <v>-3.65E-7</v>
      </c>
      <c r="W531" s="45" t="s">
        <v>1676</v>
      </c>
      <c r="X531" s="45" t="s">
        <v>65</v>
      </c>
    </row>
    <row r="532" spans="2:24" x14ac:dyDescent="0.2">
      <c r="B532" s="45" t="s">
        <v>428</v>
      </c>
      <c r="C532" s="45">
        <v>309</v>
      </c>
      <c r="D532" s="45" t="s">
        <v>1348</v>
      </c>
      <c r="E532" s="45" t="s">
        <v>106</v>
      </c>
      <c r="F532" s="45" t="s">
        <v>1353</v>
      </c>
      <c r="G532" s="45" t="s">
        <v>616</v>
      </c>
      <c r="H532" s="45">
        <v>60</v>
      </c>
      <c r="I532" s="45">
        <v>28.1861</v>
      </c>
      <c r="J532" s="29">
        <v>1.7669999999999999E-7</v>
      </c>
      <c r="K532" s="45" t="s">
        <v>1676</v>
      </c>
      <c r="L532" s="45" t="s">
        <v>65</v>
      </c>
      <c r="N532" s="45" t="s">
        <v>428</v>
      </c>
      <c r="O532" s="45">
        <v>309</v>
      </c>
      <c r="P532" s="45" t="s">
        <v>1348</v>
      </c>
      <c r="Q532" s="45" t="s">
        <v>612</v>
      </c>
      <c r="R532" s="45" t="s">
        <v>1353</v>
      </c>
      <c r="S532" s="45" t="s">
        <v>616</v>
      </c>
      <c r="T532" s="45">
        <v>10</v>
      </c>
      <c r="U532" s="45">
        <v>28.190899999999999</v>
      </c>
      <c r="V532" s="29">
        <v>1.7669999999999999E-7</v>
      </c>
      <c r="W532" s="45" t="s">
        <v>1676</v>
      </c>
      <c r="X532" s="45" t="s">
        <v>65</v>
      </c>
    </row>
    <row r="533" spans="2:24" x14ac:dyDescent="0.2">
      <c r="B533" s="45" t="s">
        <v>428</v>
      </c>
      <c r="C533" s="45">
        <v>309</v>
      </c>
      <c r="D533" s="45" t="s">
        <v>1348</v>
      </c>
      <c r="E533" s="45" t="s">
        <v>106</v>
      </c>
      <c r="F533" s="45" t="s">
        <v>1354</v>
      </c>
      <c r="G533" s="45" t="s">
        <v>618</v>
      </c>
      <c r="H533" s="45">
        <v>60</v>
      </c>
      <c r="I533" s="45">
        <v>-62.212600000000002</v>
      </c>
      <c r="J533" s="29">
        <v>-3.9000000000000002E-7</v>
      </c>
      <c r="K533" s="45" t="s">
        <v>1676</v>
      </c>
      <c r="L533" s="45" t="s">
        <v>65</v>
      </c>
      <c r="N533" s="45" t="s">
        <v>428</v>
      </c>
      <c r="O533" s="45">
        <v>309</v>
      </c>
      <c r="P533" s="45" t="s">
        <v>1348</v>
      </c>
      <c r="Q533" s="45" t="s">
        <v>612</v>
      </c>
      <c r="R533" s="45" t="s">
        <v>1354</v>
      </c>
      <c r="S533" s="45" t="s">
        <v>618</v>
      </c>
      <c r="T533" s="45">
        <v>10</v>
      </c>
      <c r="U533" s="45">
        <v>-62.217500000000001</v>
      </c>
      <c r="V533" s="29">
        <v>-3.9000000000000002E-7</v>
      </c>
      <c r="W533" s="45" t="s">
        <v>1676</v>
      </c>
      <c r="X533" s="45" t="s">
        <v>65</v>
      </c>
    </row>
    <row r="534" spans="2:24" x14ac:dyDescent="0.2">
      <c r="B534" s="45" t="s">
        <v>428</v>
      </c>
      <c r="C534" s="45">
        <v>310</v>
      </c>
      <c r="D534" s="45" t="s">
        <v>1355</v>
      </c>
      <c r="E534" s="45" t="s">
        <v>106</v>
      </c>
      <c r="F534" s="45" t="s">
        <v>1356</v>
      </c>
      <c r="G534" s="45" t="s">
        <v>616</v>
      </c>
      <c r="H534" s="45">
        <v>60</v>
      </c>
      <c r="I534" s="45">
        <v>27.5748</v>
      </c>
      <c r="J534" s="29">
        <v>1.754E-7</v>
      </c>
      <c r="K534" s="45" t="s">
        <v>1676</v>
      </c>
      <c r="L534" s="45" t="s">
        <v>65</v>
      </c>
      <c r="N534" s="45" t="s">
        <v>428</v>
      </c>
      <c r="O534" s="45">
        <v>310</v>
      </c>
      <c r="P534" s="45" t="s">
        <v>1355</v>
      </c>
      <c r="Q534" s="45" t="s">
        <v>612</v>
      </c>
      <c r="R534" s="45" t="s">
        <v>1356</v>
      </c>
      <c r="S534" s="45" t="s">
        <v>616</v>
      </c>
      <c r="T534" s="45">
        <v>10</v>
      </c>
      <c r="U534" s="45">
        <v>27.579799999999999</v>
      </c>
      <c r="V534" s="29">
        <v>1.755E-7</v>
      </c>
      <c r="W534" s="45" t="s">
        <v>1676</v>
      </c>
      <c r="X534" s="45" t="s">
        <v>65</v>
      </c>
    </row>
    <row r="535" spans="2:24" x14ac:dyDescent="0.2">
      <c r="B535" s="45" t="s">
        <v>428</v>
      </c>
      <c r="C535" s="45">
        <v>310</v>
      </c>
      <c r="D535" s="45" t="s">
        <v>1355</v>
      </c>
      <c r="E535" s="45" t="s">
        <v>106</v>
      </c>
      <c r="F535" s="45" t="s">
        <v>1357</v>
      </c>
      <c r="G535" s="45" t="s">
        <v>618</v>
      </c>
      <c r="H535" s="45">
        <v>60</v>
      </c>
      <c r="I535" s="45">
        <v>-62.576900000000002</v>
      </c>
      <c r="J535" s="29">
        <v>-3.981E-7</v>
      </c>
      <c r="K535" s="45" t="s">
        <v>1676</v>
      </c>
      <c r="L535" s="45" t="s">
        <v>65</v>
      </c>
      <c r="N535" s="45" t="s">
        <v>428</v>
      </c>
      <c r="O535" s="45">
        <v>310</v>
      </c>
      <c r="P535" s="45" t="s">
        <v>1355</v>
      </c>
      <c r="Q535" s="45" t="s">
        <v>612</v>
      </c>
      <c r="R535" s="45" t="s">
        <v>1357</v>
      </c>
      <c r="S535" s="45" t="s">
        <v>618</v>
      </c>
      <c r="T535" s="45">
        <v>10</v>
      </c>
      <c r="U535" s="45">
        <v>-62.581899999999997</v>
      </c>
      <c r="V535" s="29">
        <v>-3.9820000000000001E-7</v>
      </c>
      <c r="W535" s="45" t="s">
        <v>1676</v>
      </c>
      <c r="X535" s="45" t="s">
        <v>65</v>
      </c>
    </row>
    <row r="536" spans="2:24" x14ac:dyDescent="0.2">
      <c r="B536" s="45" t="s">
        <v>477</v>
      </c>
      <c r="C536" s="45">
        <v>105</v>
      </c>
      <c r="D536" s="45" t="s">
        <v>1358</v>
      </c>
      <c r="E536" s="45" t="s">
        <v>106</v>
      </c>
      <c r="F536" s="45" t="s">
        <v>1359</v>
      </c>
      <c r="G536" s="45" t="s">
        <v>616</v>
      </c>
      <c r="H536" s="45">
        <v>60</v>
      </c>
      <c r="I536" s="45">
        <v>24.861899999999999</v>
      </c>
      <c r="J536" s="29">
        <v>1.582E-7</v>
      </c>
      <c r="K536" s="45" t="s">
        <v>1676</v>
      </c>
      <c r="L536" s="45" t="s">
        <v>65</v>
      </c>
      <c r="N536" s="45" t="s">
        <v>477</v>
      </c>
      <c r="O536" s="45">
        <v>105</v>
      </c>
      <c r="P536" s="45" t="s">
        <v>1358</v>
      </c>
      <c r="Q536" s="45" t="s">
        <v>612</v>
      </c>
      <c r="R536" s="45" t="s">
        <v>1359</v>
      </c>
      <c r="S536" s="45" t="s">
        <v>616</v>
      </c>
      <c r="T536" s="45">
        <v>10</v>
      </c>
      <c r="U536" s="45">
        <v>24.871300000000002</v>
      </c>
      <c r="V536" s="29">
        <v>1.582E-7</v>
      </c>
      <c r="W536" s="45" t="s">
        <v>1676</v>
      </c>
      <c r="X536" s="45" t="s">
        <v>65</v>
      </c>
    </row>
    <row r="537" spans="2:24" x14ac:dyDescent="0.2">
      <c r="B537" s="45" t="s">
        <v>477</v>
      </c>
      <c r="C537" s="45">
        <v>105</v>
      </c>
      <c r="D537" s="45" t="s">
        <v>1358</v>
      </c>
      <c r="E537" s="45" t="s">
        <v>106</v>
      </c>
      <c r="F537" s="45" t="s">
        <v>1360</v>
      </c>
      <c r="G537" s="45" t="s">
        <v>618</v>
      </c>
      <c r="H537" s="45">
        <v>60</v>
      </c>
      <c r="I537" s="45">
        <v>-59.726900000000001</v>
      </c>
      <c r="J537" s="29">
        <v>-3.8000000000000001E-7</v>
      </c>
      <c r="K537" s="45" t="s">
        <v>1676</v>
      </c>
      <c r="L537" s="45" t="s">
        <v>65</v>
      </c>
      <c r="N537" s="45" t="s">
        <v>477</v>
      </c>
      <c r="O537" s="45">
        <v>105</v>
      </c>
      <c r="P537" s="45" t="s">
        <v>1358</v>
      </c>
      <c r="Q537" s="45" t="s">
        <v>612</v>
      </c>
      <c r="R537" s="45" t="s">
        <v>1360</v>
      </c>
      <c r="S537" s="45" t="s">
        <v>618</v>
      </c>
      <c r="T537" s="45">
        <v>10</v>
      </c>
      <c r="U537" s="45">
        <v>-59.736400000000003</v>
      </c>
      <c r="V537" s="29">
        <v>-3.8010000000000002E-7</v>
      </c>
      <c r="W537" s="45" t="s">
        <v>1676</v>
      </c>
      <c r="X537" s="45" t="s">
        <v>65</v>
      </c>
    </row>
    <row r="538" spans="2:24" x14ac:dyDescent="0.2">
      <c r="B538" s="45" t="s">
        <v>477</v>
      </c>
      <c r="C538" s="45">
        <v>106</v>
      </c>
      <c r="D538" s="45" t="s">
        <v>1361</v>
      </c>
      <c r="E538" s="45" t="s">
        <v>106</v>
      </c>
      <c r="F538" s="45" t="s">
        <v>1362</v>
      </c>
      <c r="G538" s="45" t="s">
        <v>616</v>
      </c>
      <c r="H538" s="45">
        <v>60</v>
      </c>
      <c r="I538" s="45">
        <v>25.784199999999998</v>
      </c>
      <c r="J538" s="29">
        <v>1.6159999999999999E-7</v>
      </c>
      <c r="K538" s="45" t="s">
        <v>1676</v>
      </c>
      <c r="L538" s="45" t="s">
        <v>65</v>
      </c>
      <c r="N538" s="45" t="s">
        <v>477</v>
      </c>
      <c r="O538" s="45">
        <v>106</v>
      </c>
      <c r="P538" s="45" t="s">
        <v>1361</v>
      </c>
      <c r="Q538" s="45" t="s">
        <v>612</v>
      </c>
      <c r="R538" s="45" t="s">
        <v>1362</v>
      </c>
      <c r="S538" s="45" t="s">
        <v>616</v>
      </c>
      <c r="T538" s="45">
        <v>10</v>
      </c>
      <c r="U538" s="45">
        <v>25.793600000000001</v>
      </c>
      <c r="V538" s="29">
        <v>1.617E-7</v>
      </c>
      <c r="W538" s="45" t="s">
        <v>1676</v>
      </c>
      <c r="X538" s="45" t="s">
        <v>65</v>
      </c>
    </row>
    <row r="539" spans="2:24" x14ac:dyDescent="0.2">
      <c r="B539" s="45" t="s">
        <v>477</v>
      </c>
      <c r="C539" s="45">
        <v>106</v>
      </c>
      <c r="D539" s="45" t="s">
        <v>1361</v>
      </c>
      <c r="E539" s="45" t="s">
        <v>106</v>
      </c>
      <c r="F539" s="45" t="s">
        <v>1363</v>
      </c>
      <c r="G539" s="45" t="s">
        <v>618</v>
      </c>
      <c r="H539" s="45">
        <v>60</v>
      </c>
      <c r="I539" s="45">
        <v>-57.587400000000002</v>
      </c>
      <c r="J539" s="29">
        <v>-3.6100000000000002E-7</v>
      </c>
      <c r="K539" s="45" t="s">
        <v>1676</v>
      </c>
      <c r="L539" s="45" t="s">
        <v>65</v>
      </c>
      <c r="N539" s="45" t="s">
        <v>477</v>
      </c>
      <c r="O539" s="45">
        <v>106</v>
      </c>
      <c r="P539" s="45" t="s">
        <v>1361</v>
      </c>
      <c r="Q539" s="45" t="s">
        <v>612</v>
      </c>
      <c r="R539" s="45" t="s">
        <v>1363</v>
      </c>
      <c r="S539" s="45" t="s">
        <v>618</v>
      </c>
      <c r="T539" s="45">
        <v>10</v>
      </c>
      <c r="U539" s="45">
        <v>-57.596600000000002</v>
      </c>
      <c r="V539" s="29">
        <v>-3.6110000000000002E-7</v>
      </c>
      <c r="W539" s="45" t="s">
        <v>1676</v>
      </c>
      <c r="X539" s="45" t="s">
        <v>65</v>
      </c>
    </row>
    <row r="540" spans="2:24" x14ac:dyDescent="0.2">
      <c r="B540" s="45" t="s">
        <v>477</v>
      </c>
      <c r="C540" s="45">
        <v>107</v>
      </c>
      <c r="D540" s="45" t="s">
        <v>1361</v>
      </c>
      <c r="E540" s="45" t="s">
        <v>106</v>
      </c>
      <c r="F540" s="45" t="s">
        <v>1364</v>
      </c>
      <c r="G540" s="45" t="s">
        <v>616</v>
      </c>
      <c r="H540" s="45">
        <v>60</v>
      </c>
      <c r="I540" s="45">
        <v>26.731200000000001</v>
      </c>
      <c r="J540" s="29">
        <v>1.6509999999999999E-7</v>
      </c>
      <c r="K540" s="45" t="s">
        <v>1676</v>
      </c>
      <c r="L540" s="45" t="s">
        <v>65</v>
      </c>
      <c r="N540" s="45" t="s">
        <v>477</v>
      </c>
      <c r="O540" s="45">
        <v>107</v>
      </c>
      <c r="P540" s="45" t="s">
        <v>1361</v>
      </c>
      <c r="Q540" s="45" t="s">
        <v>612</v>
      </c>
      <c r="R540" s="45" t="s">
        <v>1364</v>
      </c>
      <c r="S540" s="45" t="s">
        <v>616</v>
      </c>
      <c r="T540" s="45">
        <v>10</v>
      </c>
      <c r="U540" s="45">
        <v>26.740300000000001</v>
      </c>
      <c r="V540" s="29">
        <v>1.6509999999999999E-7</v>
      </c>
      <c r="W540" s="45" t="s">
        <v>1676</v>
      </c>
      <c r="X540" s="45" t="s">
        <v>65</v>
      </c>
    </row>
    <row r="541" spans="2:24" x14ac:dyDescent="0.2">
      <c r="B541" s="45" t="s">
        <v>477</v>
      </c>
      <c r="C541" s="45">
        <v>107</v>
      </c>
      <c r="D541" s="45" t="s">
        <v>1361</v>
      </c>
      <c r="E541" s="45" t="s">
        <v>106</v>
      </c>
      <c r="F541" s="45" t="s">
        <v>1365</v>
      </c>
      <c r="G541" s="45" t="s">
        <v>618</v>
      </c>
      <c r="H541" s="45">
        <v>60</v>
      </c>
      <c r="I541" s="45">
        <v>-57.7042</v>
      </c>
      <c r="J541" s="29">
        <v>-3.5629999999999998E-7</v>
      </c>
      <c r="K541" s="45" t="s">
        <v>1676</v>
      </c>
      <c r="L541" s="45" t="s">
        <v>65</v>
      </c>
      <c r="N541" s="45" t="s">
        <v>477</v>
      </c>
      <c r="O541" s="45">
        <v>107</v>
      </c>
      <c r="P541" s="45" t="s">
        <v>1361</v>
      </c>
      <c r="Q541" s="45" t="s">
        <v>612</v>
      </c>
      <c r="R541" s="45" t="s">
        <v>1365</v>
      </c>
      <c r="S541" s="45" t="s">
        <v>618</v>
      </c>
      <c r="T541" s="45">
        <v>10</v>
      </c>
      <c r="U541" s="45">
        <v>-57.7134</v>
      </c>
      <c r="V541" s="29">
        <v>-3.5639999999999999E-7</v>
      </c>
      <c r="W541" s="45" t="s">
        <v>1676</v>
      </c>
      <c r="X541" s="45" t="s">
        <v>65</v>
      </c>
    </row>
    <row r="542" spans="2:24" x14ac:dyDescent="0.2">
      <c r="B542" s="45" t="s">
        <v>477</v>
      </c>
      <c r="C542" s="45">
        <v>108</v>
      </c>
      <c r="D542" s="45" t="s">
        <v>1361</v>
      </c>
      <c r="E542" s="45" t="s">
        <v>106</v>
      </c>
      <c r="F542" s="45" t="s">
        <v>1366</v>
      </c>
      <c r="G542" s="45" t="s">
        <v>616</v>
      </c>
      <c r="H542" s="45">
        <v>60</v>
      </c>
      <c r="I542" s="45">
        <v>26.650700000000001</v>
      </c>
      <c r="J542" s="29">
        <v>1.6710000000000001E-7</v>
      </c>
      <c r="K542" s="45" t="s">
        <v>1676</v>
      </c>
      <c r="L542" s="45" t="s">
        <v>65</v>
      </c>
      <c r="N542" s="45" t="s">
        <v>477</v>
      </c>
      <c r="O542" s="45">
        <v>108</v>
      </c>
      <c r="P542" s="45" t="s">
        <v>1361</v>
      </c>
      <c r="Q542" s="45" t="s">
        <v>612</v>
      </c>
      <c r="R542" s="45" t="s">
        <v>1366</v>
      </c>
      <c r="S542" s="45" t="s">
        <v>616</v>
      </c>
      <c r="T542" s="45">
        <v>10</v>
      </c>
      <c r="U542" s="45">
        <v>26.6599</v>
      </c>
      <c r="V542" s="29">
        <v>1.6710000000000001E-7</v>
      </c>
      <c r="W542" s="45" t="s">
        <v>1676</v>
      </c>
      <c r="X542" s="45" t="s">
        <v>65</v>
      </c>
    </row>
    <row r="543" spans="2:24" x14ac:dyDescent="0.2">
      <c r="B543" s="45" t="s">
        <v>477</v>
      </c>
      <c r="C543" s="45">
        <v>108</v>
      </c>
      <c r="D543" s="45" t="s">
        <v>1361</v>
      </c>
      <c r="E543" s="45" t="s">
        <v>106</v>
      </c>
      <c r="F543" s="45" t="s">
        <v>1367</v>
      </c>
      <c r="G543" s="45" t="s">
        <v>618</v>
      </c>
      <c r="H543" s="45">
        <v>60</v>
      </c>
      <c r="I543" s="45">
        <v>-60.687100000000001</v>
      </c>
      <c r="J543" s="29">
        <v>-3.8039999999999999E-7</v>
      </c>
      <c r="K543" s="45" t="s">
        <v>1676</v>
      </c>
      <c r="L543" s="45" t="s">
        <v>65</v>
      </c>
      <c r="N543" s="45" t="s">
        <v>477</v>
      </c>
      <c r="O543" s="45">
        <v>108</v>
      </c>
      <c r="P543" s="45" t="s">
        <v>1361</v>
      </c>
      <c r="Q543" s="45" t="s">
        <v>612</v>
      </c>
      <c r="R543" s="45" t="s">
        <v>1367</v>
      </c>
      <c r="S543" s="45" t="s">
        <v>618</v>
      </c>
      <c r="T543" s="45">
        <v>10</v>
      </c>
      <c r="U543" s="45">
        <v>-60.696399999999997</v>
      </c>
      <c r="V543" s="29">
        <v>-3.805E-7</v>
      </c>
      <c r="W543" s="45" t="s">
        <v>1676</v>
      </c>
      <c r="X543" s="45" t="s">
        <v>65</v>
      </c>
    </row>
    <row r="544" spans="2:24" x14ac:dyDescent="0.2">
      <c r="B544" s="45" t="s">
        <v>477</v>
      </c>
      <c r="C544" s="45">
        <v>109</v>
      </c>
      <c r="D544" s="45" t="s">
        <v>1368</v>
      </c>
      <c r="E544" s="45" t="s">
        <v>106</v>
      </c>
      <c r="F544" s="45" t="s">
        <v>1369</v>
      </c>
      <c r="G544" s="45" t="s">
        <v>616</v>
      </c>
      <c r="H544" s="45">
        <v>60</v>
      </c>
      <c r="I544" s="45">
        <v>25.942599999999999</v>
      </c>
      <c r="J544" s="29">
        <v>1.6509999999999999E-7</v>
      </c>
      <c r="K544" s="45" t="s">
        <v>1676</v>
      </c>
      <c r="L544" s="45" t="s">
        <v>65</v>
      </c>
      <c r="N544" s="45" t="s">
        <v>477</v>
      </c>
      <c r="O544" s="45">
        <v>109</v>
      </c>
      <c r="P544" s="45" t="s">
        <v>1368</v>
      </c>
      <c r="Q544" s="45" t="s">
        <v>612</v>
      </c>
      <c r="R544" s="45" t="s">
        <v>1369</v>
      </c>
      <c r="S544" s="45" t="s">
        <v>616</v>
      </c>
      <c r="T544" s="45">
        <v>10</v>
      </c>
      <c r="U544" s="45">
        <v>25.952100000000002</v>
      </c>
      <c r="V544" s="29">
        <v>1.6509999999999999E-7</v>
      </c>
      <c r="W544" s="45" t="s">
        <v>1676</v>
      </c>
      <c r="X544" s="45" t="s">
        <v>65</v>
      </c>
    </row>
    <row r="545" spans="2:24" x14ac:dyDescent="0.2">
      <c r="B545" s="45" t="s">
        <v>477</v>
      </c>
      <c r="C545" s="45">
        <v>109</v>
      </c>
      <c r="D545" s="45" t="s">
        <v>1368</v>
      </c>
      <c r="E545" s="45" t="s">
        <v>106</v>
      </c>
      <c r="F545" s="45" t="s">
        <v>1370</v>
      </c>
      <c r="G545" s="45" t="s">
        <v>618</v>
      </c>
      <c r="H545" s="45">
        <v>60</v>
      </c>
      <c r="I545" s="45">
        <v>-61.011699999999998</v>
      </c>
      <c r="J545" s="29">
        <v>-3.882E-7</v>
      </c>
      <c r="K545" s="45" t="s">
        <v>1676</v>
      </c>
      <c r="L545" s="45" t="s">
        <v>65</v>
      </c>
      <c r="N545" s="45" t="s">
        <v>477</v>
      </c>
      <c r="O545" s="45">
        <v>109</v>
      </c>
      <c r="P545" s="45" t="s">
        <v>1368</v>
      </c>
      <c r="Q545" s="45" t="s">
        <v>612</v>
      </c>
      <c r="R545" s="45" t="s">
        <v>1370</v>
      </c>
      <c r="S545" s="45" t="s">
        <v>618</v>
      </c>
      <c r="T545" s="45">
        <v>10</v>
      </c>
      <c r="U545" s="45">
        <v>-61.0212</v>
      </c>
      <c r="V545" s="29">
        <v>-3.883E-7</v>
      </c>
      <c r="W545" s="45" t="s">
        <v>1676</v>
      </c>
      <c r="X545" s="45" t="s">
        <v>65</v>
      </c>
    </row>
    <row r="546" spans="2:24" x14ac:dyDescent="0.2">
      <c r="B546" s="45" t="s">
        <v>477</v>
      </c>
      <c r="C546" s="45">
        <v>87</v>
      </c>
      <c r="D546" s="45" t="s">
        <v>1371</v>
      </c>
      <c r="E546" s="45" t="s">
        <v>106</v>
      </c>
      <c r="F546" s="45" t="s">
        <v>1372</v>
      </c>
      <c r="G546" s="45" t="s">
        <v>616</v>
      </c>
      <c r="H546" s="45">
        <v>60</v>
      </c>
      <c r="I546" s="45">
        <v>-43.650300000000001</v>
      </c>
      <c r="J546" s="29">
        <v>-3.3439999999999998E-7</v>
      </c>
      <c r="K546" s="45" t="s">
        <v>1676</v>
      </c>
      <c r="L546" s="45" t="s">
        <v>65</v>
      </c>
      <c r="N546" s="45" t="s">
        <v>477</v>
      </c>
      <c r="O546" s="45">
        <v>87</v>
      </c>
      <c r="P546" s="45" t="s">
        <v>1371</v>
      </c>
      <c r="Q546" s="45" t="s">
        <v>612</v>
      </c>
      <c r="R546" s="45" t="s">
        <v>1372</v>
      </c>
      <c r="S546" s="45" t="s">
        <v>616</v>
      </c>
      <c r="T546" s="45">
        <v>10</v>
      </c>
      <c r="U546" s="45">
        <v>-43.649700000000003</v>
      </c>
      <c r="V546" s="29">
        <v>-3.3439999999999998E-7</v>
      </c>
      <c r="W546" s="45" t="s">
        <v>1676</v>
      </c>
      <c r="X546" s="45" t="s">
        <v>65</v>
      </c>
    </row>
    <row r="547" spans="2:24" x14ac:dyDescent="0.2">
      <c r="B547" s="45" t="s">
        <v>477</v>
      </c>
      <c r="C547" s="45">
        <v>87</v>
      </c>
      <c r="D547" s="45" t="s">
        <v>1371</v>
      </c>
      <c r="E547" s="45" t="s">
        <v>106</v>
      </c>
      <c r="F547" s="45" t="s">
        <v>1373</v>
      </c>
      <c r="G547" s="45" t="s">
        <v>618</v>
      </c>
      <c r="H547" s="45">
        <v>60</v>
      </c>
      <c r="I547" s="45">
        <v>-40.381500000000003</v>
      </c>
      <c r="J547" s="29">
        <v>-3.093E-7</v>
      </c>
      <c r="K547" s="45" t="s">
        <v>1676</v>
      </c>
      <c r="L547" s="45" t="s">
        <v>65</v>
      </c>
      <c r="N547" s="45" t="s">
        <v>477</v>
      </c>
      <c r="O547" s="45">
        <v>87</v>
      </c>
      <c r="P547" s="45" t="s">
        <v>1371</v>
      </c>
      <c r="Q547" s="45" t="s">
        <v>612</v>
      </c>
      <c r="R547" s="45" t="s">
        <v>1373</v>
      </c>
      <c r="S547" s="45" t="s">
        <v>618</v>
      </c>
      <c r="T547" s="45">
        <v>10</v>
      </c>
      <c r="U547" s="45">
        <v>-40.380600000000001</v>
      </c>
      <c r="V547" s="29">
        <v>-3.093E-7</v>
      </c>
      <c r="W547" s="45" t="s">
        <v>1676</v>
      </c>
      <c r="X547" s="45" t="s">
        <v>65</v>
      </c>
    </row>
    <row r="548" spans="2:24" x14ac:dyDescent="0.2">
      <c r="B548" s="45" t="s">
        <v>477</v>
      </c>
      <c r="C548" s="45">
        <v>90</v>
      </c>
      <c r="D548" s="45" t="s">
        <v>1374</v>
      </c>
      <c r="E548" s="45" t="s">
        <v>106</v>
      </c>
      <c r="F548" s="45" t="s">
        <v>1375</v>
      </c>
      <c r="G548" s="45" t="s">
        <v>616</v>
      </c>
      <c r="H548" s="45">
        <v>60</v>
      </c>
      <c r="I548" s="45">
        <v>-57.718400000000003</v>
      </c>
      <c r="J548" s="29">
        <v>-3.6199999999999999E-7</v>
      </c>
      <c r="K548" s="45" t="s">
        <v>1676</v>
      </c>
      <c r="L548" s="45" t="s">
        <v>65</v>
      </c>
      <c r="N548" s="45" t="s">
        <v>477</v>
      </c>
      <c r="O548" s="45">
        <v>90</v>
      </c>
      <c r="P548" s="45" t="s">
        <v>1374</v>
      </c>
      <c r="Q548" s="45" t="s">
        <v>612</v>
      </c>
      <c r="R548" s="45" t="s">
        <v>1375</v>
      </c>
      <c r="S548" s="45" t="s">
        <v>616</v>
      </c>
      <c r="T548" s="45">
        <v>10</v>
      </c>
      <c r="U548" s="45">
        <v>-57.718499999999999</v>
      </c>
      <c r="V548" s="29">
        <v>-3.6199999999999999E-7</v>
      </c>
      <c r="W548" s="45" t="s">
        <v>1676</v>
      </c>
      <c r="X548" s="45" t="s">
        <v>65</v>
      </c>
    </row>
    <row r="549" spans="2:24" x14ac:dyDescent="0.2">
      <c r="B549" s="45" t="s">
        <v>477</v>
      </c>
      <c r="C549" s="45">
        <v>90</v>
      </c>
      <c r="D549" s="45" t="s">
        <v>1374</v>
      </c>
      <c r="E549" s="45" t="s">
        <v>106</v>
      </c>
      <c r="F549" s="45" t="s">
        <v>1376</v>
      </c>
      <c r="G549" s="45" t="s">
        <v>618</v>
      </c>
      <c r="H549" s="45">
        <v>60</v>
      </c>
      <c r="I549" s="45">
        <v>-59.111899999999999</v>
      </c>
      <c r="J549" s="29">
        <v>-3.707E-7</v>
      </c>
      <c r="K549" s="45" t="s">
        <v>1676</v>
      </c>
      <c r="L549" s="45" t="s">
        <v>65</v>
      </c>
      <c r="N549" s="45" t="s">
        <v>477</v>
      </c>
      <c r="O549" s="45">
        <v>90</v>
      </c>
      <c r="P549" s="45" t="s">
        <v>1374</v>
      </c>
      <c r="Q549" s="45" t="s">
        <v>612</v>
      </c>
      <c r="R549" s="45" t="s">
        <v>1376</v>
      </c>
      <c r="S549" s="45" t="s">
        <v>618</v>
      </c>
      <c r="T549" s="45">
        <v>10</v>
      </c>
      <c r="U549" s="45">
        <v>-59.111699999999999</v>
      </c>
      <c r="V549" s="29">
        <v>-3.707E-7</v>
      </c>
      <c r="W549" s="45" t="s">
        <v>1676</v>
      </c>
      <c r="X549" s="45" t="s">
        <v>65</v>
      </c>
    </row>
    <row r="550" spans="2:24" x14ac:dyDescent="0.2">
      <c r="B550" s="45" t="s">
        <v>477</v>
      </c>
      <c r="C550" s="45">
        <v>93</v>
      </c>
      <c r="D550" s="45" t="s">
        <v>1377</v>
      </c>
      <c r="E550" s="45" t="s">
        <v>106</v>
      </c>
      <c r="F550" s="45" t="s">
        <v>1378</v>
      </c>
      <c r="G550" s="45" t="s">
        <v>616</v>
      </c>
      <c r="H550" s="45">
        <v>60</v>
      </c>
      <c r="I550" s="45">
        <v>-61.3718</v>
      </c>
      <c r="J550" s="29">
        <v>-3.8490000000000001E-7</v>
      </c>
      <c r="K550" s="45" t="s">
        <v>1676</v>
      </c>
      <c r="L550" s="45" t="s">
        <v>65</v>
      </c>
      <c r="N550" s="45" t="s">
        <v>477</v>
      </c>
      <c r="O550" s="45">
        <v>93</v>
      </c>
      <c r="P550" s="45" t="s">
        <v>1377</v>
      </c>
      <c r="Q550" s="45" t="s">
        <v>612</v>
      </c>
      <c r="R550" s="45" t="s">
        <v>1378</v>
      </c>
      <c r="S550" s="45" t="s">
        <v>616</v>
      </c>
      <c r="T550" s="45">
        <v>10</v>
      </c>
      <c r="U550" s="45">
        <v>-61.371899999999997</v>
      </c>
      <c r="V550" s="29">
        <v>-3.8490000000000001E-7</v>
      </c>
      <c r="W550" s="45" t="s">
        <v>1676</v>
      </c>
      <c r="X550" s="45" t="s">
        <v>65</v>
      </c>
    </row>
    <row r="551" spans="2:24" x14ac:dyDescent="0.2">
      <c r="B551" s="45" t="s">
        <v>477</v>
      </c>
      <c r="C551" s="45">
        <v>93</v>
      </c>
      <c r="D551" s="45" t="s">
        <v>1377</v>
      </c>
      <c r="E551" s="45" t="s">
        <v>106</v>
      </c>
      <c r="F551" s="45" t="s">
        <v>1379</v>
      </c>
      <c r="G551" s="45" t="s">
        <v>618</v>
      </c>
      <c r="H551" s="45">
        <v>60</v>
      </c>
      <c r="I551" s="45">
        <v>-55.725700000000003</v>
      </c>
      <c r="J551" s="29">
        <v>-3.495E-7</v>
      </c>
      <c r="K551" s="45" t="s">
        <v>1676</v>
      </c>
      <c r="L551" s="45" t="s">
        <v>65</v>
      </c>
      <c r="N551" s="45" t="s">
        <v>477</v>
      </c>
      <c r="O551" s="45">
        <v>93</v>
      </c>
      <c r="P551" s="45" t="s">
        <v>1377</v>
      </c>
      <c r="Q551" s="45" t="s">
        <v>612</v>
      </c>
      <c r="R551" s="45" t="s">
        <v>1379</v>
      </c>
      <c r="S551" s="45" t="s">
        <v>618</v>
      </c>
      <c r="T551" s="45">
        <v>10</v>
      </c>
      <c r="U551" s="45">
        <v>-55.7256</v>
      </c>
      <c r="V551" s="29">
        <v>-3.495E-7</v>
      </c>
      <c r="W551" s="45" t="s">
        <v>1676</v>
      </c>
      <c r="X551" s="45" t="s">
        <v>65</v>
      </c>
    </row>
    <row r="552" spans="2:24" x14ac:dyDescent="0.2">
      <c r="B552" s="45" t="s">
        <v>477</v>
      </c>
      <c r="C552" s="45">
        <v>96</v>
      </c>
      <c r="D552" s="45" t="s">
        <v>1380</v>
      </c>
      <c r="E552" s="45" t="s">
        <v>106</v>
      </c>
      <c r="F552" s="45" t="s">
        <v>1381</v>
      </c>
      <c r="G552" s="45" t="s">
        <v>616</v>
      </c>
      <c r="H552" s="45">
        <v>60</v>
      </c>
      <c r="I552" s="45">
        <v>-61.427100000000003</v>
      </c>
      <c r="J552" s="29">
        <v>-3.8519999999999998E-7</v>
      </c>
      <c r="K552" s="45" t="s">
        <v>1676</v>
      </c>
      <c r="L552" s="45" t="s">
        <v>65</v>
      </c>
      <c r="N552" s="45" t="s">
        <v>477</v>
      </c>
      <c r="O552" s="45">
        <v>96</v>
      </c>
      <c r="P552" s="45" t="s">
        <v>1380</v>
      </c>
      <c r="Q552" s="45" t="s">
        <v>612</v>
      </c>
      <c r="R552" s="45" t="s">
        <v>1381</v>
      </c>
      <c r="S552" s="45" t="s">
        <v>616</v>
      </c>
      <c r="T552" s="45">
        <v>10</v>
      </c>
      <c r="U552" s="45">
        <v>-61.427300000000002</v>
      </c>
      <c r="V552" s="29">
        <v>-3.8519999999999998E-7</v>
      </c>
      <c r="W552" s="45" t="s">
        <v>1676</v>
      </c>
      <c r="X552" s="45" t="s">
        <v>65</v>
      </c>
    </row>
    <row r="553" spans="2:24" x14ac:dyDescent="0.2">
      <c r="B553" s="45" t="s">
        <v>477</v>
      </c>
      <c r="C553" s="45">
        <v>96</v>
      </c>
      <c r="D553" s="45" t="s">
        <v>1380</v>
      </c>
      <c r="E553" s="45" t="s">
        <v>106</v>
      </c>
      <c r="F553" s="45" t="s">
        <v>1382</v>
      </c>
      <c r="G553" s="45" t="s">
        <v>618</v>
      </c>
      <c r="H553" s="45">
        <v>60</v>
      </c>
      <c r="I553" s="45">
        <v>-55.770200000000003</v>
      </c>
      <c r="J553" s="29">
        <v>-3.4970000000000001E-7</v>
      </c>
      <c r="K553" s="45" t="s">
        <v>1676</v>
      </c>
      <c r="L553" s="45" t="s">
        <v>65</v>
      </c>
      <c r="N553" s="45" t="s">
        <v>477</v>
      </c>
      <c r="O553" s="45">
        <v>96</v>
      </c>
      <c r="P553" s="45" t="s">
        <v>1380</v>
      </c>
      <c r="Q553" s="45" t="s">
        <v>612</v>
      </c>
      <c r="R553" s="45" t="s">
        <v>1382</v>
      </c>
      <c r="S553" s="45" t="s">
        <v>618</v>
      </c>
      <c r="T553" s="45">
        <v>10</v>
      </c>
      <c r="U553" s="45">
        <v>-55.770099999999999</v>
      </c>
      <c r="V553" s="29">
        <v>-3.4970000000000001E-7</v>
      </c>
      <c r="W553" s="45" t="s">
        <v>1676</v>
      </c>
      <c r="X553" s="45" t="s">
        <v>65</v>
      </c>
    </row>
    <row r="554" spans="2:24" x14ac:dyDescent="0.2">
      <c r="B554" s="45" t="s">
        <v>477</v>
      </c>
      <c r="C554" s="45">
        <v>99</v>
      </c>
      <c r="D554" s="45" t="s">
        <v>1383</v>
      </c>
      <c r="E554" s="45" t="s">
        <v>106</v>
      </c>
      <c r="F554" s="45" t="s">
        <v>1384</v>
      </c>
      <c r="G554" s="45" t="s">
        <v>616</v>
      </c>
      <c r="H554" s="45">
        <v>60</v>
      </c>
      <c r="I554" s="45">
        <v>-57.979500000000002</v>
      </c>
      <c r="J554" s="29">
        <v>-3.636E-7</v>
      </c>
      <c r="K554" s="45" t="s">
        <v>1676</v>
      </c>
      <c r="L554" s="45" t="s">
        <v>65</v>
      </c>
      <c r="N554" s="45" t="s">
        <v>477</v>
      </c>
      <c r="O554" s="45">
        <v>99</v>
      </c>
      <c r="P554" s="45" t="s">
        <v>1383</v>
      </c>
      <c r="Q554" s="45" t="s">
        <v>612</v>
      </c>
      <c r="R554" s="45" t="s">
        <v>1384</v>
      </c>
      <c r="S554" s="45" t="s">
        <v>616</v>
      </c>
      <c r="T554" s="45">
        <v>10</v>
      </c>
      <c r="U554" s="45">
        <v>-57.979599999999998</v>
      </c>
      <c r="V554" s="29">
        <v>-3.636E-7</v>
      </c>
      <c r="W554" s="45" t="s">
        <v>1676</v>
      </c>
      <c r="X554" s="45" t="s">
        <v>65</v>
      </c>
    </row>
    <row r="555" spans="2:24" x14ac:dyDescent="0.2">
      <c r="B555" s="45" t="s">
        <v>477</v>
      </c>
      <c r="C555" s="45">
        <v>99</v>
      </c>
      <c r="D555" s="45" t="s">
        <v>1383</v>
      </c>
      <c r="E555" s="45" t="s">
        <v>106</v>
      </c>
      <c r="F555" s="45" t="s">
        <v>1385</v>
      </c>
      <c r="G555" s="45" t="s">
        <v>618</v>
      </c>
      <c r="H555" s="45">
        <v>60</v>
      </c>
      <c r="I555" s="45">
        <v>-59.456499999999998</v>
      </c>
      <c r="J555" s="29">
        <v>-3.7290000000000001E-7</v>
      </c>
      <c r="K555" s="45" t="s">
        <v>1676</v>
      </c>
      <c r="L555" s="45" t="s">
        <v>65</v>
      </c>
      <c r="N555" s="45" t="s">
        <v>477</v>
      </c>
      <c r="O555" s="45">
        <v>99</v>
      </c>
      <c r="P555" s="45" t="s">
        <v>1383</v>
      </c>
      <c r="Q555" s="45" t="s">
        <v>612</v>
      </c>
      <c r="R555" s="45" t="s">
        <v>1385</v>
      </c>
      <c r="S555" s="45" t="s">
        <v>618</v>
      </c>
      <c r="T555" s="45">
        <v>10</v>
      </c>
      <c r="U555" s="45">
        <v>-59.456400000000002</v>
      </c>
      <c r="V555" s="29">
        <v>-3.7290000000000001E-7</v>
      </c>
      <c r="W555" s="45" t="s">
        <v>1676</v>
      </c>
      <c r="X555" s="45" t="s">
        <v>65</v>
      </c>
    </row>
    <row r="556" spans="2:24" x14ac:dyDescent="0.2">
      <c r="B556" s="45" t="s">
        <v>477</v>
      </c>
      <c r="C556" s="45">
        <v>102</v>
      </c>
      <c r="D556" s="45" t="s">
        <v>1386</v>
      </c>
      <c r="E556" s="45" t="s">
        <v>106</v>
      </c>
      <c r="F556" s="45" t="s">
        <v>1387</v>
      </c>
      <c r="G556" s="45" t="s">
        <v>616</v>
      </c>
      <c r="H556" s="45">
        <v>60</v>
      </c>
      <c r="I556" s="45">
        <v>-50.840200000000003</v>
      </c>
      <c r="J556" s="29">
        <v>-3.8939999999999998E-7</v>
      </c>
      <c r="K556" s="45" t="s">
        <v>1676</v>
      </c>
      <c r="L556" s="45" t="s">
        <v>65</v>
      </c>
      <c r="N556" s="45" t="s">
        <v>477</v>
      </c>
      <c r="O556" s="45">
        <v>102</v>
      </c>
      <c r="P556" s="45" t="s">
        <v>1386</v>
      </c>
      <c r="Q556" s="45" t="s">
        <v>612</v>
      </c>
      <c r="R556" s="45" t="s">
        <v>1387</v>
      </c>
      <c r="S556" s="45" t="s">
        <v>616</v>
      </c>
      <c r="T556" s="45">
        <v>10</v>
      </c>
      <c r="U556" s="45">
        <v>-50.841099999999997</v>
      </c>
      <c r="V556" s="29">
        <v>-3.8939999999999998E-7</v>
      </c>
      <c r="W556" s="45" t="s">
        <v>1676</v>
      </c>
      <c r="X556" s="45" t="s">
        <v>65</v>
      </c>
    </row>
    <row r="557" spans="2:24" x14ac:dyDescent="0.2">
      <c r="B557" s="45" t="s">
        <v>477</v>
      </c>
      <c r="C557" s="45">
        <v>102</v>
      </c>
      <c r="D557" s="45" t="s">
        <v>1386</v>
      </c>
      <c r="E557" s="45" t="s">
        <v>106</v>
      </c>
      <c r="F557" s="45" t="s">
        <v>1388</v>
      </c>
      <c r="G557" s="45" t="s">
        <v>618</v>
      </c>
      <c r="H557" s="45">
        <v>60</v>
      </c>
      <c r="I557" s="45">
        <v>-47.110199999999999</v>
      </c>
      <c r="J557" s="29">
        <v>-3.6090000000000001E-7</v>
      </c>
      <c r="K557" s="45" t="s">
        <v>1676</v>
      </c>
      <c r="L557" s="45" t="s">
        <v>65</v>
      </c>
      <c r="N557" s="45" t="s">
        <v>477</v>
      </c>
      <c r="O557" s="45">
        <v>102</v>
      </c>
      <c r="P557" s="45" t="s">
        <v>1386</v>
      </c>
      <c r="Q557" s="45" t="s">
        <v>612</v>
      </c>
      <c r="R557" s="45" t="s">
        <v>1388</v>
      </c>
      <c r="S557" s="45" t="s">
        <v>618</v>
      </c>
      <c r="T557" s="45">
        <v>10</v>
      </c>
      <c r="U557" s="45">
        <v>-47.110900000000001</v>
      </c>
      <c r="V557" s="29">
        <v>-3.6090000000000001E-7</v>
      </c>
      <c r="W557" s="45" t="s">
        <v>1676</v>
      </c>
      <c r="X557" s="45" t="s">
        <v>65</v>
      </c>
    </row>
    <row r="558" spans="2:24" x14ac:dyDescent="0.2">
      <c r="B558" s="45" t="s">
        <v>477</v>
      </c>
      <c r="C558" s="45">
        <v>110</v>
      </c>
      <c r="D558" s="45" t="s">
        <v>1389</v>
      </c>
      <c r="E558" s="45" t="s">
        <v>106</v>
      </c>
      <c r="F558" s="45" t="s">
        <v>1390</v>
      </c>
      <c r="G558" s="45" t="s">
        <v>616</v>
      </c>
      <c r="H558" s="45">
        <v>60</v>
      </c>
      <c r="I558" s="45">
        <v>24.070499999999999</v>
      </c>
      <c r="J558" s="29">
        <v>1.3440000000000001E-7</v>
      </c>
      <c r="K558" s="45" t="s">
        <v>1676</v>
      </c>
      <c r="L558" s="45" t="s">
        <v>65</v>
      </c>
      <c r="N558" s="45" t="s">
        <v>477</v>
      </c>
      <c r="O558" s="45">
        <v>110</v>
      </c>
      <c r="P558" s="45" t="s">
        <v>1389</v>
      </c>
      <c r="Q558" s="45" t="s">
        <v>612</v>
      </c>
      <c r="R558" s="45" t="s">
        <v>1390</v>
      </c>
      <c r="S558" s="45" t="s">
        <v>616</v>
      </c>
      <c r="T558" s="45">
        <v>10</v>
      </c>
      <c r="U558" s="45">
        <v>24.081099999999999</v>
      </c>
      <c r="V558" s="29">
        <v>1.3449999999999999E-7</v>
      </c>
      <c r="W558" s="45" t="s">
        <v>1676</v>
      </c>
      <c r="X558" s="45" t="s">
        <v>65</v>
      </c>
    </row>
    <row r="559" spans="2:24" x14ac:dyDescent="0.2">
      <c r="B559" s="45" t="s">
        <v>477</v>
      </c>
      <c r="C559" s="45">
        <v>110</v>
      </c>
      <c r="D559" s="45" t="s">
        <v>1389</v>
      </c>
      <c r="E559" s="45" t="s">
        <v>106</v>
      </c>
      <c r="F559" s="45" t="s">
        <v>1391</v>
      </c>
      <c r="G559" s="45" t="s">
        <v>618</v>
      </c>
      <c r="H559" s="45">
        <v>60</v>
      </c>
      <c r="I559" s="45">
        <v>-64.453999999999994</v>
      </c>
      <c r="J559" s="29">
        <v>-3.5989999999999999E-7</v>
      </c>
      <c r="K559" s="45" t="s">
        <v>1676</v>
      </c>
      <c r="L559" s="45" t="s">
        <v>65</v>
      </c>
      <c r="N559" s="45" t="s">
        <v>477</v>
      </c>
      <c r="O559" s="45">
        <v>110</v>
      </c>
      <c r="P559" s="45" t="s">
        <v>1389</v>
      </c>
      <c r="Q559" s="45" t="s">
        <v>612</v>
      </c>
      <c r="R559" s="45" t="s">
        <v>1391</v>
      </c>
      <c r="S559" s="45" t="s">
        <v>618</v>
      </c>
      <c r="T559" s="45">
        <v>10</v>
      </c>
      <c r="U559" s="45">
        <v>-64.464299999999994</v>
      </c>
      <c r="V559" s="29">
        <v>-3.5989999999999999E-7</v>
      </c>
      <c r="W559" s="45" t="s">
        <v>1676</v>
      </c>
      <c r="X559" s="45" t="s">
        <v>65</v>
      </c>
    </row>
    <row r="560" spans="2:24" x14ac:dyDescent="0.2">
      <c r="B560" s="45" t="s">
        <v>477</v>
      </c>
      <c r="C560" s="45">
        <v>111</v>
      </c>
      <c r="D560" s="45" t="s">
        <v>1392</v>
      </c>
      <c r="E560" s="45" t="s">
        <v>106</v>
      </c>
      <c r="F560" s="45" t="s">
        <v>1393</v>
      </c>
      <c r="G560" s="45" t="s">
        <v>616</v>
      </c>
      <c r="H560" s="45">
        <v>60</v>
      </c>
      <c r="I560" s="45">
        <v>27.195900000000002</v>
      </c>
      <c r="J560" s="29">
        <v>1.518E-7</v>
      </c>
      <c r="K560" s="45" t="s">
        <v>1676</v>
      </c>
      <c r="L560" s="45" t="s">
        <v>65</v>
      </c>
      <c r="N560" s="45" t="s">
        <v>477</v>
      </c>
      <c r="O560" s="45">
        <v>111</v>
      </c>
      <c r="P560" s="45" t="s">
        <v>1392</v>
      </c>
      <c r="Q560" s="45" t="s">
        <v>612</v>
      </c>
      <c r="R560" s="45" t="s">
        <v>1393</v>
      </c>
      <c r="S560" s="45" t="s">
        <v>616</v>
      </c>
      <c r="T560" s="45">
        <v>10</v>
      </c>
      <c r="U560" s="45">
        <v>27.206</v>
      </c>
      <c r="V560" s="29">
        <v>1.519E-7</v>
      </c>
      <c r="W560" s="45" t="s">
        <v>1676</v>
      </c>
      <c r="X560" s="45" t="s">
        <v>65</v>
      </c>
    </row>
    <row r="561" spans="2:24" x14ac:dyDescent="0.2">
      <c r="B561" s="45" t="s">
        <v>477</v>
      </c>
      <c r="C561" s="45">
        <v>111</v>
      </c>
      <c r="D561" s="45" t="s">
        <v>1392</v>
      </c>
      <c r="E561" s="45" t="s">
        <v>106</v>
      </c>
      <c r="F561" s="45" t="s">
        <v>1394</v>
      </c>
      <c r="G561" s="45" t="s">
        <v>618</v>
      </c>
      <c r="H561" s="45">
        <v>60</v>
      </c>
      <c r="I561" s="45">
        <v>-69.900300000000001</v>
      </c>
      <c r="J561" s="29">
        <v>-3.9029999999999999E-7</v>
      </c>
      <c r="K561" s="45" t="s">
        <v>1676</v>
      </c>
      <c r="L561" s="45" t="s">
        <v>65</v>
      </c>
      <c r="N561" s="45" t="s">
        <v>477</v>
      </c>
      <c r="O561" s="45">
        <v>111</v>
      </c>
      <c r="P561" s="45" t="s">
        <v>1392</v>
      </c>
      <c r="Q561" s="45" t="s">
        <v>612</v>
      </c>
      <c r="R561" s="45" t="s">
        <v>1394</v>
      </c>
      <c r="S561" s="45" t="s">
        <v>618</v>
      </c>
      <c r="T561" s="45">
        <v>10</v>
      </c>
      <c r="U561" s="45">
        <v>-69.910700000000006</v>
      </c>
      <c r="V561" s="29">
        <v>-3.9029999999999999E-7</v>
      </c>
      <c r="W561" s="45" t="s">
        <v>1676</v>
      </c>
      <c r="X561" s="45" t="s">
        <v>65</v>
      </c>
    </row>
    <row r="562" spans="2:24" x14ac:dyDescent="0.2">
      <c r="B562" s="45" t="s">
        <v>477</v>
      </c>
      <c r="C562" s="45">
        <v>112</v>
      </c>
      <c r="D562" s="45" t="s">
        <v>1392</v>
      </c>
      <c r="E562" s="45" t="s">
        <v>106</v>
      </c>
      <c r="F562" s="45" t="s">
        <v>1395</v>
      </c>
      <c r="G562" s="45" t="s">
        <v>616</v>
      </c>
      <c r="H562" s="45">
        <v>60</v>
      </c>
      <c r="I562" s="45">
        <v>25.343800000000002</v>
      </c>
      <c r="J562" s="29">
        <v>1.4359999999999999E-7</v>
      </c>
      <c r="K562" s="45" t="s">
        <v>1676</v>
      </c>
      <c r="L562" s="45" t="s">
        <v>65</v>
      </c>
      <c r="N562" s="45" t="s">
        <v>477</v>
      </c>
      <c r="O562" s="45">
        <v>112</v>
      </c>
      <c r="P562" s="45" t="s">
        <v>1392</v>
      </c>
      <c r="Q562" s="45" t="s">
        <v>612</v>
      </c>
      <c r="R562" s="45" t="s">
        <v>1395</v>
      </c>
      <c r="S562" s="45" t="s">
        <v>616</v>
      </c>
      <c r="T562" s="45">
        <v>10</v>
      </c>
      <c r="U562" s="45">
        <v>25.354099999999999</v>
      </c>
      <c r="V562" s="29">
        <v>1.437E-7</v>
      </c>
      <c r="W562" s="45" t="s">
        <v>1676</v>
      </c>
      <c r="X562" s="45" t="s">
        <v>65</v>
      </c>
    </row>
    <row r="563" spans="2:24" x14ac:dyDescent="0.2">
      <c r="B563" s="45" t="s">
        <v>477</v>
      </c>
      <c r="C563" s="45">
        <v>112</v>
      </c>
      <c r="D563" s="45" t="s">
        <v>1392</v>
      </c>
      <c r="E563" s="45" t="s">
        <v>106</v>
      </c>
      <c r="F563" s="45" t="s">
        <v>1396</v>
      </c>
      <c r="G563" s="45" t="s">
        <v>618</v>
      </c>
      <c r="H563" s="45">
        <v>60</v>
      </c>
      <c r="I563" s="45">
        <v>-70.3</v>
      </c>
      <c r="J563" s="29">
        <v>-3.9840000000000002E-7</v>
      </c>
      <c r="K563" s="45" t="s">
        <v>1676</v>
      </c>
      <c r="L563" s="45" t="s">
        <v>65</v>
      </c>
      <c r="N563" s="45" t="s">
        <v>477</v>
      </c>
      <c r="O563" s="45">
        <v>112</v>
      </c>
      <c r="P563" s="45" t="s">
        <v>1392</v>
      </c>
      <c r="Q563" s="45" t="s">
        <v>612</v>
      </c>
      <c r="R563" s="45" t="s">
        <v>1396</v>
      </c>
      <c r="S563" s="45" t="s">
        <v>618</v>
      </c>
      <c r="T563" s="45">
        <v>10</v>
      </c>
      <c r="U563" s="45">
        <v>-70.310400000000001</v>
      </c>
      <c r="V563" s="29">
        <v>-3.9840000000000002E-7</v>
      </c>
      <c r="W563" s="45" t="s">
        <v>1676</v>
      </c>
      <c r="X563" s="45" t="s">
        <v>65</v>
      </c>
    </row>
    <row r="564" spans="2:24" x14ac:dyDescent="0.2">
      <c r="B564" s="45" t="s">
        <v>477</v>
      </c>
      <c r="C564" s="45">
        <v>113</v>
      </c>
      <c r="D564" s="45" t="s">
        <v>1392</v>
      </c>
      <c r="E564" s="45" t="s">
        <v>106</v>
      </c>
      <c r="F564" s="45" t="s">
        <v>1397</v>
      </c>
      <c r="G564" s="45" t="s">
        <v>616</v>
      </c>
      <c r="H564" s="45">
        <v>60</v>
      </c>
      <c r="I564" s="45">
        <v>25.994199999999999</v>
      </c>
      <c r="J564" s="29">
        <v>1.451E-7</v>
      </c>
      <c r="K564" s="45" t="s">
        <v>1676</v>
      </c>
      <c r="L564" s="45" t="s">
        <v>65</v>
      </c>
      <c r="N564" s="45" t="s">
        <v>477</v>
      </c>
      <c r="O564" s="45">
        <v>113</v>
      </c>
      <c r="P564" s="45" t="s">
        <v>1392</v>
      </c>
      <c r="Q564" s="45" t="s">
        <v>612</v>
      </c>
      <c r="R564" s="45" t="s">
        <v>1397</v>
      </c>
      <c r="S564" s="45" t="s">
        <v>616</v>
      </c>
      <c r="T564" s="45">
        <v>10</v>
      </c>
      <c r="U564" s="45">
        <v>26.0045</v>
      </c>
      <c r="V564" s="29">
        <v>1.452E-7</v>
      </c>
      <c r="W564" s="45" t="s">
        <v>1676</v>
      </c>
      <c r="X564" s="45" t="s">
        <v>65</v>
      </c>
    </row>
    <row r="565" spans="2:24" x14ac:dyDescent="0.2">
      <c r="B565" s="45" t="s">
        <v>477</v>
      </c>
      <c r="C565" s="45">
        <v>113</v>
      </c>
      <c r="D565" s="45" t="s">
        <v>1392</v>
      </c>
      <c r="E565" s="45" t="s">
        <v>106</v>
      </c>
      <c r="F565" s="45" t="s">
        <v>1398</v>
      </c>
      <c r="G565" s="45" t="s">
        <v>618</v>
      </c>
      <c r="H565" s="45">
        <v>60</v>
      </c>
      <c r="I565" s="45">
        <v>-66.304299999999998</v>
      </c>
      <c r="J565" s="29">
        <v>-3.7020000000000002E-7</v>
      </c>
      <c r="K565" s="45" t="s">
        <v>1676</v>
      </c>
      <c r="L565" s="45" t="s">
        <v>65</v>
      </c>
      <c r="N565" s="45" t="s">
        <v>477</v>
      </c>
      <c r="O565" s="45">
        <v>113</v>
      </c>
      <c r="P565" s="45" t="s">
        <v>1392</v>
      </c>
      <c r="Q565" s="45" t="s">
        <v>612</v>
      </c>
      <c r="R565" s="45" t="s">
        <v>1398</v>
      </c>
      <c r="S565" s="45" t="s">
        <v>618</v>
      </c>
      <c r="T565" s="45">
        <v>10</v>
      </c>
      <c r="U565" s="45">
        <v>-66.314499999999995</v>
      </c>
      <c r="V565" s="29">
        <v>-3.7029999999999997E-7</v>
      </c>
      <c r="W565" s="45" t="s">
        <v>1676</v>
      </c>
      <c r="X565" s="45" t="s">
        <v>65</v>
      </c>
    </row>
    <row r="566" spans="2:24" x14ac:dyDescent="0.2">
      <c r="B566" s="45" t="s">
        <v>477</v>
      </c>
      <c r="C566" s="45">
        <v>114</v>
      </c>
      <c r="D566" s="45" t="s">
        <v>1399</v>
      </c>
      <c r="E566" s="45" t="s">
        <v>106</v>
      </c>
      <c r="F566" s="45" t="s">
        <v>1400</v>
      </c>
      <c r="G566" s="45" t="s">
        <v>616</v>
      </c>
      <c r="H566" s="45">
        <v>60</v>
      </c>
      <c r="I566" s="45">
        <v>28.440899999999999</v>
      </c>
      <c r="J566" s="29">
        <v>1.5879999999999999E-7</v>
      </c>
      <c r="K566" s="45" t="s">
        <v>1676</v>
      </c>
      <c r="L566" s="45" t="s">
        <v>65</v>
      </c>
      <c r="N566" s="45" t="s">
        <v>477</v>
      </c>
      <c r="O566" s="45">
        <v>114</v>
      </c>
      <c r="P566" s="45" t="s">
        <v>1399</v>
      </c>
      <c r="Q566" s="45" t="s">
        <v>612</v>
      </c>
      <c r="R566" s="45" t="s">
        <v>1400</v>
      </c>
      <c r="S566" s="45" t="s">
        <v>616</v>
      </c>
      <c r="T566" s="45">
        <v>10</v>
      </c>
      <c r="U566" s="45">
        <v>28.4511</v>
      </c>
      <c r="V566" s="29">
        <v>1.589E-7</v>
      </c>
      <c r="W566" s="45" t="s">
        <v>1676</v>
      </c>
      <c r="X566" s="45" t="s">
        <v>65</v>
      </c>
    </row>
    <row r="567" spans="2:24" x14ac:dyDescent="0.2">
      <c r="B567" s="45" t="s">
        <v>477</v>
      </c>
      <c r="C567" s="45">
        <v>114</v>
      </c>
      <c r="D567" s="45" t="s">
        <v>1399</v>
      </c>
      <c r="E567" s="45" t="s">
        <v>106</v>
      </c>
      <c r="F567" s="45" t="s">
        <v>1401</v>
      </c>
      <c r="G567" s="45" t="s">
        <v>618</v>
      </c>
      <c r="H567" s="45">
        <v>60</v>
      </c>
      <c r="I567" s="45">
        <v>-71.463200000000001</v>
      </c>
      <c r="J567" s="29">
        <v>-3.9900000000000001E-7</v>
      </c>
      <c r="K567" s="45" t="s">
        <v>1676</v>
      </c>
      <c r="L567" s="45" t="s">
        <v>65</v>
      </c>
      <c r="N567" s="45" t="s">
        <v>477</v>
      </c>
      <c r="O567" s="45">
        <v>114</v>
      </c>
      <c r="P567" s="45" t="s">
        <v>1399</v>
      </c>
      <c r="Q567" s="45" t="s">
        <v>612</v>
      </c>
      <c r="R567" s="45" t="s">
        <v>1401</v>
      </c>
      <c r="S567" s="45" t="s">
        <v>618</v>
      </c>
      <c r="T567" s="45">
        <v>10</v>
      </c>
      <c r="U567" s="45">
        <v>-71.473699999999994</v>
      </c>
      <c r="V567" s="29">
        <v>-3.9910000000000002E-7</v>
      </c>
      <c r="W567" s="45" t="s">
        <v>1676</v>
      </c>
      <c r="X567" s="45" t="s">
        <v>65</v>
      </c>
    </row>
    <row r="568" spans="2:24" x14ac:dyDescent="0.2">
      <c r="B568" s="45" t="s">
        <v>477</v>
      </c>
      <c r="C568" s="45">
        <v>88</v>
      </c>
      <c r="D568" s="45" t="s">
        <v>1402</v>
      </c>
      <c r="E568" s="45" t="s">
        <v>106</v>
      </c>
      <c r="F568" s="45" t="s">
        <v>1403</v>
      </c>
      <c r="G568" s="45" t="s">
        <v>616</v>
      </c>
      <c r="H568" s="45">
        <v>60</v>
      </c>
      <c r="I568" s="45">
        <v>-40.754100000000001</v>
      </c>
      <c r="J568" s="29">
        <v>-3.093E-7</v>
      </c>
      <c r="K568" s="45" t="s">
        <v>1676</v>
      </c>
      <c r="L568" s="45" t="s">
        <v>65</v>
      </c>
      <c r="N568" s="45" t="s">
        <v>477</v>
      </c>
      <c r="O568" s="45">
        <v>88</v>
      </c>
      <c r="P568" s="45" t="s">
        <v>1402</v>
      </c>
      <c r="Q568" s="45" t="s">
        <v>612</v>
      </c>
      <c r="R568" s="45" t="s">
        <v>1403</v>
      </c>
      <c r="S568" s="45" t="s">
        <v>616</v>
      </c>
      <c r="T568" s="45">
        <v>10</v>
      </c>
      <c r="U568" s="45">
        <v>-40.753500000000003</v>
      </c>
      <c r="V568" s="29">
        <v>-3.093E-7</v>
      </c>
      <c r="W568" s="45" t="s">
        <v>1676</v>
      </c>
      <c r="X568" s="45" t="s">
        <v>65</v>
      </c>
    </row>
    <row r="569" spans="2:24" x14ac:dyDescent="0.2">
      <c r="B569" s="45" t="s">
        <v>477</v>
      </c>
      <c r="C569" s="45">
        <v>88</v>
      </c>
      <c r="D569" s="45" t="s">
        <v>1402</v>
      </c>
      <c r="E569" s="45" t="s">
        <v>106</v>
      </c>
      <c r="F569" s="45" t="s">
        <v>1404</v>
      </c>
      <c r="G569" s="45" t="s">
        <v>618</v>
      </c>
      <c r="H569" s="45">
        <v>60</v>
      </c>
      <c r="I569" s="45">
        <v>-40.730499999999999</v>
      </c>
      <c r="J569" s="29">
        <v>-3.0909999999999998E-7</v>
      </c>
      <c r="K569" s="45" t="s">
        <v>1676</v>
      </c>
      <c r="L569" s="45" t="s">
        <v>65</v>
      </c>
      <c r="N569" s="45" t="s">
        <v>477</v>
      </c>
      <c r="O569" s="45">
        <v>88</v>
      </c>
      <c r="P569" s="45" t="s">
        <v>1402</v>
      </c>
      <c r="Q569" s="45" t="s">
        <v>612</v>
      </c>
      <c r="R569" s="45" t="s">
        <v>1404</v>
      </c>
      <c r="S569" s="45" t="s">
        <v>618</v>
      </c>
      <c r="T569" s="45">
        <v>10</v>
      </c>
      <c r="U569" s="45">
        <v>-40.729599999999998</v>
      </c>
      <c r="V569" s="29">
        <v>-3.0909999999999998E-7</v>
      </c>
      <c r="W569" s="45" t="s">
        <v>1676</v>
      </c>
      <c r="X569" s="45" t="s">
        <v>65</v>
      </c>
    </row>
    <row r="570" spans="2:24" x14ac:dyDescent="0.2">
      <c r="B570" s="45" t="s">
        <v>477</v>
      </c>
      <c r="C570" s="45">
        <v>91</v>
      </c>
      <c r="D570" s="45" t="s">
        <v>1405</v>
      </c>
      <c r="E570" s="45" t="s">
        <v>106</v>
      </c>
      <c r="F570" s="45" t="s">
        <v>1406</v>
      </c>
      <c r="G570" s="45" t="s">
        <v>616</v>
      </c>
      <c r="H570" s="45">
        <v>60</v>
      </c>
      <c r="I570" s="45">
        <v>-60.230499999999999</v>
      </c>
      <c r="J570" s="29">
        <v>-3.812E-7</v>
      </c>
      <c r="K570" s="45" t="s">
        <v>1676</v>
      </c>
      <c r="L570" s="45" t="s">
        <v>65</v>
      </c>
      <c r="N570" s="45" t="s">
        <v>477</v>
      </c>
      <c r="O570" s="45">
        <v>91</v>
      </c>
      <c r="P570" s="45" t="s">
        <v>1405</v>
      </c>
      <c r="Q570" s="45" t="s">
        <v>612</v>
      </c>
      <c r="R570" s="45" t="s">
        <v>1406</v>
      </c>
      <c r="S570" s="45" t="s">
        <v>616</v>
      </c>
      <c r="T570" s="45">
        <v>10</v>
      </c>
      <c r="U570" s="45">
        <v>-60.230600000000003</v>
      </c>
      <c r="V570" s="29">
        <v>-3.812E-7</v>
      </c>
      <c r="W570" s="45" t="s">
        <v>1676</v>
      </c>
      <c r="X570" s="45" t="s">
        <v>65</v>
      </c>
    </row>
    <row r="571" spans="2:24" x14ac:dyDescent="0.2">
      <c r="B571" s="45" t="s">
        <v>477</v>
      </c>
      <c r="C571" s="45">
        <v>91</v>
      </c>
      <c r="D571" s="45" t="s">
        <v>1405</v>
      </c>
      <c r="E571" s="45" t="s">
        <v>106</v>
      </c>
      <c r="F571" s="45" t="s">
        <v>1407</v>
      </c>
      <c r="G571" s="45" t="s">
        <v>618</v>
      </c>
      <c r="H571" s="45">
        <v>60</v>
      </c>
      <c r="I571" s="45">
        <v>-60.213000000000001</v>
      </c>
      <c r="J571" s="29">
        <v>-3.8109999999999999E-7</v>
      </c>
      <c r="K571" s="45" t="s">
        <v>1676</v>
      </c>
      <c r="L571" s="45" t="s">
        <v>65</v>
      </c>
      <c r="N571" s="45" t="s">
        <v>477</v>
      </c>
      <c r="O571" s="45">
        <v>91</v>
      </c>
      <c r="P571" s="45" t="s">
        <v>1405</v>
      </c>
      <c r="Q571" s="45" t="s">
        <v>612</v>
      </c>
      <c r="R571" s="45" t="s">
        <v>1407</v>
      </c>
      <c r="S571" s="45" t="s">
        <v>618</v>
      </c>
      <c r="T571" s="45">
        <v>10</v>
      </c>
      <c r="U571" s="45">
        <v>-60.212899999999998</v>
      </c>
      <c r="V571" s="29">
        <v>-3.8109999999999999E-7</v>
      </c>
      <c r="W571" s="45" t="s">
        <v>1676</v>
      </c>
      <c r="X571" s="45" t="s">
        <v>65</v>
      </c>
    </row>
    <row r="572" spans="2:24" x14ac:dyDescent="0.2">
      <c r="B572" s="45" t="s">
        <v>477</v>
      </c>
      <c r="C572" s="45">
        <v>94</v>
      </c>
      <c r="D572" s="45" t="s">
        <v>1408</v>
      </c>
      <c r="E572" s="45" t="s">
        <v>106</v>
      </c>
      <c r="F572" s="45" t="s">
        <v>1409</v>
      </c>
      <c r="G572" s="45" t="s">
        <v>616</v>
      </c>
      <c r="H572" s="45">
        <v>60</v>
      </c>
      <c r="I572" s="45">
        <v>-57.999899999999997</v>
      </c>
      <c r="J572" s="29">
        <v>-3.6030000000000002E-7</v>
      </c>
      <c r="K572" s="45" t="s">
        <v>1676</v>
      </c>
      <c r="L572" s="45" t="s">
        <v>65</v>
      </c>
      <c r="N572" s="45" t="s">
        <v>477</v>
      </c>
      <c r="O572" s="45">
        <v>94</v>
      </c>
      <c r="P572" s="45" t="s">
        <v>1408</v>
      </c>
      <c r="Q572" s="45" t="s">
        <v>612</v>
      </c>
      <c r="R572" s="45" t="s">
        <v>1409</v>
      </c>
      <c r="S572" s="45" t="s">
        <v>616</v>
      </c>
      <c r="T572" s="45">
        <v>10</v>
      </c>
      <c r="U572" s="45">
        <v>-58.000100000000003</v>
      </c>
      <c r="V572" s="29">
        <v>-3.6030000000000002E-7</v>
      </c>
      <c r="W572" s="45" t="s">
        <v>1676</v>
      </c>
      <c r="X572" s="45" t="s">
        <v>65</v>
      </c>
    </row>
    <row r="573" spans="2:24" x14ac:dyDescent="0.2">
      <c r="B573" s="45" t="s">
        <v>477</v>
      </c>
      <c r="C573" s="45">
        <v>94</v>
      </c>
      <c r="D573" s="45" t="s">
        <v>1408</v>
      </c>
      <c r="E573" s="45" t="s">
        <v>106</v>
      </c>
      <c r="F573" s="45" t="s">
        <v>1410</v>
      </c>
      <c r="G573" s="45" t="s">
        <v>618</v>
      </c>
      <c r="H573" s="45">
        <v>60</v>
      </c>
      <c r="I573" s="45">
        <v>-57.994100000000003</v>
      </c>
      <c r="J573" s="29">
        <v>-3.6030000000000002E-7</v>
      </c>
      <c r="K573" s="45" t="s">
        <v>1676</v>
      </c>
      <c r="L573" s="45" t="s">
        <v>65</v>
      </c>
      <c r="N573" s="45" t="s">
        <v>477</v>
      </c>
      <c r="O573" s="45">
        <v>94</v>
      </c>
      <c r="P573" s="45" t="s">
        <v>1408</v>
      </c>
      <c r="Q573" s="45" t="s">
        <v>612</v>
      </c>
      <c r="R573" s="45" t="s">
        <v>1410</v>
      </c>
      <c r="S573" s="45" t="s">
        <v>618</v>
      </c>
      <c r="T573" s="45">
        <v>10</v>
      </c>
      <c r="U573" s="45">
        <v>-57.993899999999996</v>
      </c>
      <c r="V573" s="29">
        <v>-3.6030000000000002E-7</v>
      </c>
      <c r="W573" s="45" t="s">
        <v>1676</v>
      </c>
      <c r="X573" s="45" t="s">
        <v>65</v>
      </c>
    </row>
    <row r="574" spans="2:24" x14ac:dyDescent="0.2">
      <c r="B574" s="45" t="s">
        <v>477</v>
      </c>
      <c r="C574" s="45">
        <v>97</v>
      </c>
      <c r="D574" s="45" t="s">
        <v>1411</v>
      </c>
      <c r="E574" s="45" t="s">
        <v>106</v>
      </c>
      <c r="F574" s="45" t="s">
        <v>1412</v>
      </c>
      <c r="G574" s="45" t="s">
        <v>616</v>
      </c>
      <c r="H574" s="45">
        <v>60</v>
      </c>
      <c r="I574" s="45">
        <v>-58.007199999999997</v>
      </c>
      <c r="J574" s="29">
        <v>-3.6040000000000002E-7</v>
      </c>
      <c r="K574" s="45" t="s">
        <v>1676</v>
      </c>
      <c r="L574" s="45" t="s">
        <v>65</v>
      </c>
      <c r="N574" s="45" t="s">
        <v>477</v>
      </c>
      <c r="O574" s="45">
        <v>97</v>
      </c>
      <c r="P574" s="45" t="s">
        <v>1411</v>
      </c>
      <c r="Q574" s="45" t="s">
        <v>612</v>
      </c>
      <c r="R574" s="45" t="s">
        <v>1412</v>
      </c>
      <c r="S574" s="45" t="s">
        <v>616</v>
      </c>
      <c r="T574" s="45">
        <v>10</v>
      </c>
      <c r="U574" s="45">
        <v>-58.007399999999997</v>
      </c>
      <c r="V574" s="29">
        <v>-3.6040000000000002E-7</v>
      </c>
      <c r="W574" s="45" t="s">
        <v>1676</v>
      </c>
      <c r="X574" s="45" t="s">
        <v>65</v>
      </c>
    </row>
    <row r="575" spans="2:24" x14ac:dyDescent="0.2">
      <c r="B575" s="45" t="s">
        <v>477</v>
      </c>
      <c r="C575" s="45">
        <v>97</v>
      </c>
      <c r="D575" s="45" t="s">
        <v>1411</v>
      </c>
      <c r="E575" s="45" t="s">
        <v>106</v>
      </c>
      <c r="F575" s="45" t="s">
        <v>1413</v>
      </c>
      <c r="G575" s="45" t="s">
        <v>618</v>
      </c>
      <c r="H575" s="45">
        <v>60</v>
      </c>
      <c r="I575" s="45">
        <v>-58.013399999999997</v>
      </c>
      <c r="J575" s="29">
        <v>-3.6040000000000002E-7</v>
      </c>
      <c r="K575" s="45" t="s">
        <v>1676</v>
      </c>
      <c r="L575" s="45" t="s">
        <v>65</v>
      </c>
      <c r="N575" s="45" t="s">
        <v>477</v>
      </c>
      <c r="O575" s="45">
        <v>97</v>
      </c>
      <c r="P575" s="45" t="s">
        <v>1411</v>
      </c>
      <c r="Q575" s="45" t="s">
        <v>612</v>
      </c>
      <c r="R575" s="45" t="s">
        <v>1413</v>
      </c>
      <c r="S575" s="45" t="s">
        <v>618</v>
      </c>
      <c r="T575" s="45">
        <v>10</v>
      </c>
      <c r="U575" s="45">
        <v>-58.013199999999998</v>
      </c>
      <c r="V575" s="29">
        <v>-3.6040000000000002E-7</v>
      </c>
      <c r="W575" s="45" t="s">
        <v>1676</v>
      </c>
      <c r="X575" s="45" t="s">
        <v>65</v>
      </c>
    </row>
    <row r="576" spans="2:24" x14ac:dyDescent="0.2">
      <c r="B576" s="45" t="s">
        <v>477</v>
      </c>
      <c r="C576" s="45">
        <v>100</v>
      </c>
      <c r="D576" s="45" t="s">
        <v>1414</v>
      </c>
      <c r="E576" s="45" t="s">
        <v>106</v>
      </c>
      <c r="F576" s="45" t="s">
        <v>1415</v>
      </c>
      <c r="G576" s="45" t="s">
        <v>616</v>
      </c>
      <c r="H576" s="45">
        <v>60</v>
      </c>
      <c r="I576" s="45">
        <v>-60.508699999999997</v>
      </c>
      <c r="J576" s="29">
        <v>-3.8299999999999998E-7</v>
      </c>
      <c r="K576" s="45" t="s">
        <v>1676</v>
      </c>
      <c r="L576" s="45" t="s">
        <v>65</v>
      </c>
      <c r="N576" s="45" t="s">
        <v>477</v>
      </c>
      <c r="O576" s="45">
        <v>100</v>
      </c>
      <c r="P576" s="45" t="s">
        <v>1414</v>
      </c>
      <c r="Q576" s="45" t="s">
        <v>612</v>
      </c>
      <c r="R576" s="45" t="s">
        <v>1415</v>
      </c>
      <c r="S576" s="45" t="s">
        <v>616</v>
      </c>
      <c r="T576" s="45">
        <v>10</v>
      </c>
      <c r="U576" s="45">
        <v>-60.508899999999997</v>
      </c>
      <c r="V576" s="29">
        <v>-3.8299999999999998E-7</v>
      </c>
      <c r="W576" s="45" t="s">
        <v>1676</v>
      </c>
      <c r="X576" s="45" t="s">
        <v>65</v>
      </c>
    </row>
    <row r="577" spans="2:24" x14ac:dyDescent="0.2">
      <c r="B577" s="45" t="s">
        <v>477</v>
      </c>
      <c r="C577" s="45">
        <v>100</v>
      </c>
      <c r="D577" s="45" t="s">
        <v>1414</v>
      </c>
      <c r="E577" s="45" t="s">
        <v>106</v>
      </c>
      <c r="F577" s="45" t="s">
        <v>1416</v>
      </c>
      <c r="G577" s="45" t="s">
        <v>618</v>
      </c>
      <c r="H577" s="45">
        <v>60</v>
      </c>
      <c r="I577" s="45">
        <v>-60.555399999999999</v>
      </c>
      <c r="J577" s="29">
        <v>-3.833E-7</v>
      </c>
      <c r="K577" s="45" t="s">
        <v>1676</v>
      </c>
      <c r="L577" s="45" t="s">
        <v>65</v>
      </c>
      <c r="N577" s="45" t="s">
        <v>477</v>
      </c>
      <c r="O577" s="45">
        <v>100</v>
      </c>
      <c r="P577" s="45" t="s">
        <v>1414</v>
      </c>
      <c r="Q577" s="45" t="s">
        <v>612</v>
      </c>
      <c r="R577" s="45" t="s">
        <v>1416</v>
      </c>
      <c r="S577" s="45" t="s">
        <v>618</v>
      </c>
      <c r="T577" s="45">
        <v>10</v>
      </c>
      <c r="U577" s="45">
        <v>-60.555300000000003</v>
      </c>
      <c r="V577" s="29">
        <v>-3.833E-7</v>
      </c>
      <c r="W577" s="45" t="s">
        <v>1676</v>
      </c>
      <c r="X577" s="45" t="s">
        <v>65</v>
      </c>
    </row>
    <row r="578" spans="2:24" x14ac:dyDescent="0.2">
      <c r="B578" s="45" t="s">
        <v>477</v>
      </c>
      <c r="C578" s="45">
        <v>103</v>
      </c>
      <c r="D578" s="45" t="s">
        <v>1417</v>
      </c>
      <c r="E578" s="45" t="s">
        <v>106</v>
      </c>
      <c r="F578" s="45" t="s">
        <v>1418</v>
      </c>
      <c r="G578" s="45" t="s">
        <v>616</v>
      </c>
      <c r="H578" s="45">
        <v>60</v>
      </c>
      <c r="I578" s="45">
        <v>-47.471200000000003</v>
      </c>
      <c r="J578" s="29">
        <v>-3.6020000000000001E-7</v>
      </c>
      <c r="K578" s="45" t="s">
        <v>1676</v>
      </c>
      <c r="L578" s="45" t="s">
        <v>65</v>
      </c>
      <c r="N578" s="45" t="s">
        <v>477</v>
      </c>
      <c r="O578" s="45">
        <v>103</v>
      </c>
      <c r="P578" s="45" t="s">
        <v>1417</v>
      </c>
      <c r="Q578" s="45" t="s">
        <v>612</v>
      </c>
      <c r="R578" s="45" t="s">
        <v>1418</v>
      </c>
      <c r="S578" s="45" t="s">
        <v>616</v>
      </c>
      <c r="T578" s="45">
        <v>10</v>
      </c>
      <c r="U578" s="45">
        <v>-47.472099999999998</v>
      </c>
      <c r="V578" s="29">
        <v>-3.6020000000000001E-7</v>
      </c>
      <c r="W578" s="45" t="s">
        <v>1676</v>
      </c>
      <c r="X578" s="45" t="s">
        <v>65</v>
      </c>
    </row>
    <row r="579" spans="2:24" x14ac:dyDescent="0.2">
      <c r="B579" s="45" t="s">
        <v>477</v>
      </c>
      <c r="C579" s="45">
        <v>103</v>
      </c>
      <c r="D579" s="45" t="s">
        <v>1417</v>
      </c>
      <c r="E579" s="45" t="s">
        <v>106</v>
      </c>
      <c r="F579" s="45" t="s">
        <v>1419</v>
      </c>
      <c r="G579" s="45" t="s">
        <v>618</v>
      </c>
      <c r="H579" s="45">
        <v>60</v>
      </c>
      <c r="I579" s="45">
        <v>-47.516599999999997</v>
      </c>
      <c r="J579" s="29">
        <v>-3.6059999999999999E-7</v>
      </c>
      <c r="K579" s="45" t="s">
        <v>1676</v>
      </c>
      <c r="L579" s="45" t="s">
        <v>65</v>
      </c>
      <c r="N579" s="45" t="s">
        <v>477</v>
      </c>
      <c r="O579" s="45">
        <v>103</v>
      </c>
      <c r="P579" s="45" t="s">
        <v>1417</v>
      </c>
      <c r="Q579" s="45" t="s">
        <v>612</v>
      </c>
      <c r="R579" s="45" t="s">
        <v>1419</v>
      </c>
      <c r="S579" s="45" t="s">
        <v>618</v>
      </c>
      <c r="T579" s="45">
        <v>10</v>
      </c>
      <c r="U579" s="45">
        <v>-47.517299999999999</v>
      </c>
      <c r="V579" s="29">
        <v>-3.6059999999999999E-7</v>
      </c>
      <c r="W579" s="45" t="s">
        <v>1676</v>
      </c>
      <c r="X579" s="45" t="s">
        <v>65</v>
      </c>
    </row>
    <row r="580" spans="2:24" x14ac:dyDescent="0.2">
      <c r="B580" s="45" t="s">
        <v>477</v>
      </c>
      <c r="C580" s="45">
        <v>115</v>
      </c>
      <c r="D580" s="45" t="s">
        <v>1420</v>
      </c>
      <c r="E580" s="45" t="s">
        <v>106</v>
      </c>
      <c r="F580" s="45" t="s">
        <v>1421</v>
      </c>
      <c r="G580" s="45" t="s">
        <v>616</v>
      </c>
      <c r="H580" s="45">
        <v>60</v>
      </c>
      <c r="I580" s="45">
        <v>24.061900000000001</v>
      </c>
      <c r="J580" s="29">
        <v>1.343E-7</v>
      </c>
      <c r="K580" s="45" t="s">
        <v>1676</v>
      </c>
      <c r="L580" s="45" t="s">
        <v>65</v>
      </c>
      <c r="N580" s="45" t="s">
        <v>477</v>
      </c>
      <c r="O580" s="45">
        <v>115</v>
      </c>
      <c r="P580" s="45" t="s">
        <v>1420</v>
      </c>
      <c r="Q580" s="45" t="s">
        <v>612</v>
      </c>
      <c r="R580" s="45" t="s">
        <v>1421</v>
      </c>
      <c r="S580" s="45" t="s">
        <v>616</v>
      </c>
      <c r="T580" s="45">
        <v>10</v>
      </c>
      <c r="U580" s="45">
        <v>24.072500000000002</v>
      </c>
      <c r="V580" s="29">
        <v>1.3440000000000001E-7</v>
      </c>
      <c r="W580" s="45" t="s">
        <v>1676</v>
      </c>
      <c r="X580" s="45" t="s">
        <v>65</v>
      </c>
    </row>
    <row r="581" spans="2:24" x14ac:dyDescent="0.2">
      <c r="B581" s="45" t="s">
        <v>477</v>
      </c>
      <c r="C581" s="45">
        <v>115</v>
      </c>
      <c r="D581" s="45" t="s">
        <v>1420</v>
      </c>
      <c r="E581" s="45" t="s">
        <v>106</v>
      </c>
      <c r="F581" s="45" t="s">
        <v>1422</v>
      </c>
      <c r="G581" s="45" t="s">
        <v>618</v>
      </c>
      <c r="H581" s="45">
        <v>60</v>
      </c>
      <c r="I581" s="45">
        <v>-64.445599999999999</v>
      </c>
      <c r="J581" s="29">
        <v>-3.5979999999999998E-7</v>
      </c>
      <c r="K581" s="45" t="s">
        <v>1676</v>
      </c>
      <c r="L581" s="45" t="s">
        <v>65</v>
      </c>
      <c r="N581" s="45" t="s">
        <v>477</v>
      </c>
      <c r="O581" s="45">
        <v>115</v>
      </c>
      <c r="P581" s="45" t="s">
        <v>1420</v>
      </c>
      <c r="Q581" s="45" t="s">
        <v>612</v>
      </c>
      <c r="R581" s="45" t="s">
        <v>1422</v>
      </c>
      <c r="S581" s="45" t="s">
        <v>618</v>
      </c>
      <c r="T581" s="45">
        <v>10</v>
      </c>
      <c r="U581" s="45">
        <v>-64.4559</v>
      </c>
      <c r="V581" s="29">
        <v>-3.5989999999999999E-7</v>
      </c>
      <c r="W581" s="45" t="s">
        <v>1676</v>
      </c>
      <c r="X581" s="45" t="s">
        <v>65</v>
      </c>
    </row>
    <row r="582" spans="2:24" x14ac:dyDescent="0.2">
      <c r="B582" s="45" t="s">
        <v>477</v>
      </c>
      <c r="C582" s="45">
        <v>116</v>
      </c>
      <c r="D582" s="45" t="s">
        <v>1423</v>
      </c>
      <c r="E582" s="45" t="s">
        <v>106</v>
      </c>
      <c r="F582" s="45" t="s">
        <v>1424</v>
      </c>
      <c r="G582" s="45" t="s">
        <v>616</v>
      </c>
      <c r="H582" s="45">
        <v>60</v>
      </c>
      <c r="I582" s="45">
        <v>27.1875</v>
      </c>
      <c r="J582" s="29">
        <v>1.518E-7</v>
      </c>
      <c r="K582" s="45" t="s">
        <v>1676</v>
      </c>
      <c r="L582" s="45" t="s">
        <v>65</v>
      </c>
      <c r="N582" s="45" t="s">
        <v>477</v>
      </c>
      <c r="O582" s="45">
        <v>116</v>
      </c>
      <c r="P582" s="45" t="s">
        <v>1423</v>
      </c>
      <c r="Q582" s="45" t="s">
        <v>612</v>
      </c>
      <c r="R582" s="45" t="s">
        <v>1424</v>
      </c>
      <c r="S582" s="45" t="s">
        <v>616</v>
      </c>
      <c r="T582" s="45">
        <v>10</v>
      </c>
      <c r="U582" s="45">
        <v>27.197600000000001</v>
      </c>
      <c r="V582" s="29">
        <v>1.519E-7</v>
      </c>
      <c r="W582" s="45" t="s">
        <v>1676</v>
      </c>
      <c r="X582" s="45" t="s">
        <v>65</v>
      </c>
    </row>
    <row r="583" spans="2:24" x14ac:dyDescent="0.2">
      <c r="B583" s="45" t="s">
        <v>477</v>
      </c>
      <c r="C583" s="45">
        <v>116</v>
      </c>
      <c r="D583" s="45" t="s">
        <v>1423</v>
      </c>
      <c r="E583" s="45" t="s">
        <v>106</v>
      </c>
      <c r="F583" s="45" t="s">
        <v>1425</v>
      </c>
      <c r="G583" s="45" t="s">
        <v>618</v>
      </c>
      <c r="H583" s="45">
        <v>60</v>
      </c>
      <c r="I583" s="45">
        <v>-69.8917</v>
      </c>
      <c r="J583" s="29">
        <v>-3.9019999999999999E-7</v>
      </c>
      <c r="K583" s="45" t="s">
        <v>1676</v>
      </c>
      <c r="L583" s="45" t="s">
        <v>65</v>
      </c>
      <c r="N583" s="45" t="s">
        <v>477</v>
      </c>
      <c r="O583" s="45">
        <v>116</v>
      </c>
      <c r="P583" s="45" t="s">
        <v>1423</v>
      </c>
      <c r="Q583" s="45" t="s">
        <v>612</v>
      </c>
      <c r="R583" s="45" t="s">
        <v>1425</v>
      </c>
      <c r="S583" s="45" t="s">
        <v>618</v>
      </c>
      <c r="T583" s="45">
        <v>10</v>
      </c>
      <c r="U583" s="45">
        <v>-69.902100000000004</v>
      </c>
      <c r="V583" s="29">
        <v>-3.9029999999999999E-7</v>
      </c>
      <c r="W583" s="45" t="s">
        <v>1676</v>
      </c>
      <c r="X583" s="45" t="s">
        <v>65</v>
      </c>
    </row>
    <row r="584" spans="2:24" x14ac:dyDescent="0.2">
      <c r="B584" s="45" t="s">
        <v>477</v>
      </c>
      <c r="C584" s="45">
        <v>117</v>
      </c>
      <c r="D584" s="45" t="s">
        <v>1423</v>
      </c>
      <c r="E584" s="45" t="s">
        <v>106</v>
      </c>
      <c r="F584" s="45" t="s">
        <v>1426</v>
      </c>
      <c r="G584" s="45" t="s">
        <v>616</v>
      </c>
      <c r="H584" s="45">
        <v>60</v>
      </c>
      <c r="I584" s="45">
        <v>25.3354</v>
      </c>
      <c r="J584" s="29">
        <v>1.4359999999999999E-7</v>
      </c>
      <c r="K584" s="45" t="s">
        <v>1676</v>
      </c>
      <c r="L584" s="45" t="s">
        <v>65</v>
      </c>
      <c r="N584" s="45" t="s">
        <v>477</v>
      </c>
      <c r="O584" s="45">
        <v>117</v>
      </c>
      <c r="P584" s="45" t="s">
        <v>1423</v>
      </c>
      <c r="Q584" s="45" t="s">
        <v>612</v>
      </c>
      <c r="R584" s="45" t="s">
        <v>1426</v>
      </c>
      <c r="S584" s="45" t="s">
        <v>616</v>
      </c>
      <c r="T584" s="45">
        <v>10</v>
      </c>
      <c r="U584" s="45">
        <v>25.345700000000001</v>
      </c>
      <c r="V584" s="29">
        <v>1.4359999999999999E-7</v>
      </c>
      <c r="W584" s="45" t="s">
        <v>1676</v>
      </c>
      <c r="X584" s="45" t="s">
        <v>65</v>
      </c>
    </row>
    <row r="585" spans="2:24" x14ac:dyDescent="0.2">
      <c r="B585" s="45" t="s">
        <v>477</v>
      </c>
      <c r="C585" s="45">
        <v>117</v>
      </c>
      <c r="D585" s="45" t="s">
        <v>1423</v>
      </c>
      <c r="E585" s="45" t="s">
        <v>106</v>
      </c>
      <c r="F585" s="45" t="s">
        <v>1427</v>
      </c>
      <c r="G585" s="45" t="s">
        <v>618</v>
      </c>
      <c r="H585" s="45">
        <v>60</v>
      </c>
      <c r="I585" s="45">
        <v>-70.291700000000006</v>
      </c>
      <c r="J585" s="29">
        <v>-3.9830000000000001E-7</v>
      </c>
      <c r="K585" s="45" t="s">
        <v>1676</v>
      </c>
      <c r="L585" s="45" t="s">
        <v>65</v>
      </c>
      <c r="N585" s="45" t="s">
        <v>477</v>
      </c>
      <c r="O585" s="45">
        <v>117</v>
      </c>
      <c r="P585" s="45" t="s">
        <v>1423</v>
      </c>
      <c r="Q585" s="45" t="s">
        <v>612</v>
      </c>
      <c r="R585" s="45" t="s">
        <v>1427</v>
      </c>
      <c r="S585" s="45" t="s">
        <v>618</v>
      </c>
      <c r="T585" s="45">
        <v>10</v>
      </c>
      <c r="U585" s="45">
        <v>-70.302000000000007</v>
      </c>
      <c r="V585" s="29">
        <v>-3.9840000000000002E-7</v>
      </c>
      <c r="W585" s="45" t="s">
        <v>1676</v>
      </c>
      <c r="X585" s="45" t="s">
        <v>65</v>
      </c>
    </row>
    <row r="586" spans="2:24" x14ac:dyDescent="0.2">
      <c r="B586" s="45" t="s">
        <v>477</v>
      </c>
      <c r="C586" s="45">
        <v>118</v>
      </c>
      <c r="D586" s="45" t="s">
        <v>1423</v>
      </c>
      <c r="E586" s="45" t="s">
        <v>106</v>
      </c>
      <c r="F586" s="45" t="s">
        <v>1428</v>
      </c>
      <c r="G586" s="45" t="s">
        <v>616</v>
      </c>
      <c r="H586" s="45">
        <v>60</v>
      </c>
      <c r="I586" s="45">
        <v>25.998000000000001</v>
      </c>
      <c r="J586" s="29">
        <v>1.452E-7</v>
      </c>
      <c r="K586" s="45" t="s">
        <v>1676</v>
      </c>
      <c r="L586" s="45" t="s">
        <v>65</v>
      </c>
      <c r="N586" s="45" t="s">
        <v>477</v>
      </c>
      <c r="O586" s="45">
        <v>118</v>
      </c>
      <c r="P586" s="45" t="s">
        <v>1423</v>
      </c>
      <c r="Q586" s="45" t="s">
        <v>612</v>
      </c>
      <c r="R586" s="45" t="s">
        <v>1428</v>
      </c>
      <c r="S586" s="45" t="s">
        <v>616</v>
      </c>
      <c r="T586" s="45">
        <v>10</v>
      </c>
      <c r="U586" s="45">
        <v>26.008400000000002</v>
      </c>
      <c r="V586" s="29">
        <v>1.452E-7</v>
      </c>
      <c r="W586" s="45" t="s">
        <v>1676</v>
      </c>
      <c r="X586" s="45" t="s">
        <v>65</v>
      </c>
    </row>
    <row r="587" spans="2:24" x14ac:dyDescent="0.2">
      <c r="B587" s="45" t="s">
        <v>477</v>
      </c>
      <c r="C587" s="45">
        <v>118</v>
      </c>
      <c r="D587" s="45" t="s">
        <v>1423</v>
      </c>
      <c r="E587" s="45" t="s">
        <v>106</v>
      </c>
      <c r="F587" s="45" t="s">
        <v>1429</v>
      </c>
      <c r="G587" s="45" t="s">
        <v>618</v>
      </c>
      <c r="H587" s="45">
        <v>60</v>
      </c>
      <c r="I587" s="45">
        <v>-66.311300000000003</v>
      </c>
      <c r="J587" s="29">
        <v>-3.7020000000000002E-7</v>
      </c>
      <c r="K587" s="45" t="s">
        <v>1676</v>
      </c>
      <c r="L587" s="45" t="s">
        <v>65</v>
      </c>
      <c r="N587" s="45" t="s">
        <v>477</v>
      </c>
      <c r="O587" s="45">
        <v>118</v>
      </c>
      <c r="P587" s="45" t="s">
        <v>1423</v>
      </c>
      <c r="Q587" s="45" t="s">
        <v>612</v>
      </c>
      <c r="R587" s="45" t="s">
        <v>1429</v>
      </c>
      <c r="S587" s="45" t="s">
        <v>618</v>
      </c>
      <c r="T587" s="45">
        <v>10</v>
      </c>
      <c r="U587" s="45">
        <v>-66.321399999999997</v>
      </c>
      <c r="V587" s="29">
        <v>-3.7029999999999997E-7</v>
      </c>
      <c r="W587" s="45" t="s">
        <v>1676</v>
      </c>
      <c r="X587" s="45" t="s">
        <v>65</v>
      </c>
    </row>
    <row r="588" spans="2:24" x14ac:dyDescent="0.2">
      <c r="B588" s="45" t="s">
        <v>477</v>
      </c>
      <c r="C588" s="45">
        <v>119</v>
      </c>
      <c r="D588" s="45" t="s">
        <v>1430</v>
      </c>
      <c r="E588" s="45" t="s">
        <v>106</v>
      </c>
      <c r="F588" s="45" t="s">
        <v>1431</v>
      </c>
      <c r="G588" s="45" t="s">
        <v>616</v>
      </c>
      <c r="H588" s="45">
        <v>60</v>
      </c>
      <c r="I588" s="45">
        <v>28.4345</v>
      </c>
      <c r="J588" s="29">
        <v>1.5879999999999999E-7</v>
      </c>
      <c r="K588" s="45" t="s">
        <v>1676</v>
      </c>
      <c r="L588" s="45" t="s">
        <v>65</v>
      </c>
      <c r="N588" s="45" t="s">
        <v>477</v>
      </c>
      <c r="O588" s="45">
        <v>119</v>
      </c>
      <c r="P588" s="45" t="s">
        <v>1430</v>
      </c>
      <c r="Q588" s="45" t="s">
        <v>612</v>
      </c>
      <c r="R588" s="45" t="s">
        <v>1431</v>
      </c>
      <c r="S588" s="45" t="s">
        <v>616</v>
      </c>
      <c r="T588" s="45">
        <v>10</v>
      </c>
      <c r="U588" s="45">
        <v>28.444700000000001</v>
      </c>
      <c r="V588" s="29">
        <v>1.5879999999999999E-7</v>
      </c>
      <c r="W588" s="45" t="s">
        <v>1676</v>
      </c>
      <c r="X588" s="45" t="s">
        <v>65</v>
      </c>
    </row>
    <row r="589" spans="2:24" x14ac:dyDescent="0.2">
      <c r="B589" s="45" t="s">
        <v>477</v>
      </c>
      <c r="C589" s="45">
        <v>119</v>
      </c>
      <c r="D589" s="45" t="s">
        <v>1430</v>
      </c>
      <c r="E589" s="45" t="s">
        <v>106</v>
      </c>
      <c r="F589" s="45" t="s">
        <v>1432</v>
      </c>
      <c r="G589" s="45" t="s">
        <v>618</v>
      </c>
      <c r="H589" s="45">
        <v>60</v>
      </c>
      <c r="I589" s="45">
        <v>-71.45</v>
      </c>
      <c r="J589" s="29">
        <v>-3.9890000000000001E-7</v>
      </c>
      <c r="K589" s="45" t="s">
        <v>1676</v>
      </c>
      <c r="L589" s="45" t="s">
        <v>65</v>
      </c>
      <c r="N589" s="45" t="s">
        <v>477</v>
      </c>
      <c r="O589" s="45">
        <v>119</v>
      </c>
      <c r="P589" s="45" t="s">
        <v>1430</v>
      </c>
      <c r="Q589" s="45" t="s">
        <v>612</v>
      </c>
      <c r="R589" s="45" t="s">
        <v>1432</v>
      </c>
      <c r="S589" s="45" t="s">
        <v>618</v>
      </c>
      <c r="T589" s="45">
        <v>10</v>
      </c>
      <c r="U589" s="45">
        <v>-71.460499999999996</v>
      </c>
      <c r="V589" s="29">
        <v>-3.9900000000000001E-7</v>
      </c>
      <c r="W589" s="45" t="s">
        <v>1676</v>
      </c>
      <c r="X589" s="45" t="s">
        <v>65</v>
      </c>
    </row>
    <row r="590" spans="2:24" x14ac:dyDescent="0.2">
      <c r="B590" s="45" t="s">
        <v>477</v>
      </c>
      <c r="C590" s="45">
        <v>89</v>
      </c>
      <c r="D590" s="45" t="s">
        <v>1433</v>
      </c>
      <c r="E590" s="45" t="s">
        <v>106</v>
      </c>
      <c r="F590" s="45" t="s">
        <v>1434</v>
      </c>
      <c r="G590" s="45" t="s">
        <v>616</v>
      </c>
      <c r="H590" s="45">
        <v>60</v>
      </c>
      <c r="I590" s="45">
        <v>-40.406300000000002</v>
      </c>
      <c r="J590" s="29">
        <v>-3.0950000000000001E-7</v>
      </c>
      <c r="K590" s="45" t="s">
        <v>1676</v>
      </c>
      <c r="L590" s="45" t="s">
        <v>65</v>
      </c>
      <c r="N590" s="45" t="s">
        <v>477</v>
      </c>
      <c r="O590" s="45">
        <v>89</v>
      </c>
      <c r="P590" s="45" t="s">
        <v>1433</v>
      </c>
      <c r="Q590" s="45" t="s">
        <v>612</v>
      </c>
      <c r="R590" s="45" t="s">
        <v>1434</v>
      </c>
      <c r="S590" s="45" t="s">
        <v>616</v>
      </c>
      <c r="T590" s="45">
        <v>10</v>
      </c>
      <c r="U590" s="45">
        <v>-40.4056</v>
      </c>
      <c r="V590" s="29">
        <v>-3.0950000000000001E-7</v>
      </c>
      <c r="W590" s="45" t="s">
        <v>1676</v>
      </c>
      <c r="X590" s="45" t="s">
        <v>65</v>
      </c>
    </row>
    <row r="591" spans="2:24" x14ac:dyDescent="0.2">
      <c r="B591" s="45" t="s">
        <v>477</v>
      </c>
      <c r="C591" s="45">
        <v>89</v>
      </c>
      <c r="D591" s="45" t="s">
        <v>1433</v>
      </c>
      <c r="E591" s="45" t="s">
        <v>106</v>
      </c>
      <c r="F591" s="45" t="s">
        <v>1435</v>
      </c>
      <c r="G591" s="45" t="s">
        <v>618</v>
      </c>
      <c r="H591" s="45">
        <v>60</v>
      </c>
      <c r="I591" s="45">
        <v>-43.627600000000001</v>
      </c>
      <c r="J591" s="29">
        <v>-3.3420000000000001E-7</v>
      </c>
      <c r="K591" s="45" t="s">
        <v>1676</v>
      </c>
      <c r="L591" s="45" t="s">
        <v>65</v>
      </c>
      <c r="N591" s="45" t="s">
        <v>477</v>
      </c>
      <c r="O591" s="45">
        <v>89</v>
      </c>
      <c r="P591" s="45" t="s">
        <v>1433</v>
      </c>
      <c r="Q591" s="45" t="s">
        <v>612</v>
      </c>
      <c r="R591" s="45" t="s">
        <v>1435</v>
      </c>
      <c r="S591" s="45" t="s">
        <v>618</v>
      </c>
      <c r="T591" s="45">
        <v>10</v>
      </c>
      <c r="U591" s="45">
        <v>-43.6267</v>
      </c>
      <c r="V591" s="29">
        <v>-3.3420000000000001E-7</v>
      </c>
      <c r="W591" s="45" t="s">
        <v>1676</v>
      </c>
      <c r="X591" s="45" t="s">
        <v>65</v>
      </c>
    </row>
    <row r="592" spans="2:24" x14ac:dyDescent="0.2">
      <c r="B592" s="45" t="s">
        <v>477</v>
      </c>
      <c r="C592" s="45">
        <v>92</v>
      </c>
      <c r="D592" s="45" t="s">
        <v>1436</v>
      </c>
      <c r="E592" s="45" t="s">
        <v>106</v>
      </c>
      <c r="F592" s="45" t="s">
        <v>1437</v>
      </c>
      <c r="G592" s="45" t="s">
        <v>616</v>
      </c>
      <c r="H592" s="45">
        <v>60</v>
      </c>
      <c r="I592" s="45">
        <v>-59.1295</v>
      </c>
      <c r="J592" s="29">
        <v>-3.7080000000000001E-7</v>
      </c>
      <c r="K592" s="45" t="s">
        <v>1676</v>
      </c>
      <c r="L592" s="45" t="s">
        <v>65</v>
      </c>
      <c r="N592" s="45" t="s">
        <v>477</v>
      </c>
      <c r="O592" s="45">
        <v>92</v>
      </c>
      <c r="P592" s="45" t="s">
        <v>1436</v>
      </c>
      <c r="Q592" s="45" t="s">
        <v>612</v>
      </c>
      <c r="R592" s="45" t="s">
        <v>1437</v>
      </c>
      <c r="S592" s="45" t="s">
        <v>616</v>
      </c>
      <c r="T592" s="45">
        <v>10</v>
      </c>
      <c r="U592" s="45">
        <v>-59.129600000000003</v>
      </c>
      <c r="V592" s="29">
        <v>-3.7080000000000001E-7</v>
      </c>
      <c r="W592" s="45" t="s">
        <v>1676</v>
      </c>
      <c r="X592" s="45" t="s">
        <v>65</v>
      </c>
    </row>
    <row r="593" spans="2:24" x14ac:dyDescent="0.2">
      <c r="B593" s="45" t="s">
        <v>477</v>
      </c>
      <c r="C593" s="45">
        <v>92</v>
      </c>
      <c r="D593" s="45" t="s">
        <v>1436</v>
      </c>
      <c r="E593" s="45" t="s">
        <v>106</v>
      </c>
      <c r="F593" s="45" t="s">
        <v>1438</v>
      </c>
      <c r="G593" s="45" t="s">
        <v>618</v>
      </c>
      <c r="H593" s="45">
        <v>60</v>
      </c>
      <c r="I593" s="45">
        <v>-57.701099999999997</v>
      </c>
      <c r="J593" s="29">
        <v>-3.6180000000000002E-7</v>
      </c>
      <c r="K593" s="45" t="s">
        <v>1676</v>
      </c>
      <c r="L593" s="45" t="s">
        <v>65</v>
      </c>
      <c r="N593" s="45" t="s">
        <v>477</v>
      </c>
      <c r="O593" s="45">
        <v>92</v>
      </c>
      <c r="P593" s="45" t="s">
        <v>1436</v>
      </c>
      <c r="Q593" s="45" t="s">
        <v>612</v>
      </c>
      <c r="R593" s="45" t="s">
        <v>1438</v>
      </c>
      <c r="S593" s="45" t="s">
        <v>618</v>
      </c>
      <c r="T593" s="45">
        <v>10</v>
      </c>
      <c r="U593" s="45">
        <v>-57.700899999999997</v>
      </c>
      <c r="V593" s="29">
        <v>-3.6180000000000002E-7</v>
      </c>
      <c r="W593" s="45" t="s">
        <v>1676</v>
      </c>
      <c r="X593" s="45" t="s">
        <v>65</v>
      </c>
    </row>
    <row r="594" spans="2:24" x14ac:dyDescent="0.2">
      <c r="B594" s="45" t="s">
        <v>477</v>
      </c>
      <c r="C594" s="45">
        <v>95</v>
      </c>
      <c r="D594" s="45" t="s">
        <v>1439</v>
      </c>
      <c r="E594" s="45" t="s">
        <v>106</v>
      </c>
      <c r="F594" s="45" t="s">
        <v>1440</v>
      </c>
      <c r="G594" s="45" t="s">
        <v>616</v>
      </c>
      <c r="H594" s="45">
        <v>60</v>
      </c>
      <c r="I594" s="45">
        <v>-55.7316</v>
      </c>
      <c r="J594" s="29">
        <v>-3.495E-7</v>
      </c>
      <c r="K594" s="45" t="s">
        <v>1676</v>
      </c>
      <c r="L594" s="45" t="s">
        <v>65</v>
      </c>
      <c r="N594" s="45" t="s">
        <v>477</v>
      </c>
      <c r="O594" s="45">
        <v>95</v>
      </c>
      <c r="P594" s="45" t="s">
        <v>1439</v>
      </c>
      <c r="Q594" s="45" t="s">
        <v>612</v>
      </c>
      <c r="R594" s="45" t="s">
        <v>1440</v>
      </c>
      <c r="S594" s="45" t="s">
        <v>616</v>
      </c>
      <c r="T594" s="45">
        <v>10</v>
      </c>
      <c r="U594" s="45">
        <v>-55.731699999999996</v>
      </c>
      <c r="V594" s="29">
        <v>-3.495E-7</v>
      </c>
      <c r="W594" s="45" t="s">
        <v>1676</v>
      </c>
      <c r="X594" s="45" t="s">
        <v>65</v>
      </c>
    </row>
    <row r="595" spans="2:24" x14ac:dyDescent="0.2">
      <c r="B595" s="45" t="s">
        <v>477</v>
      </c>
      <c r="C595" s="45">
        <v>95</v>
      </c>
      <c r="D595" s="45" t="s">
        <v>1439</v>
      </c>
      <c r="E595" s="45" t="s">
        <v>106</v>
      </c>
      <c r="F595" s="45" t="s">
        <v>1441</v>
      </c>
      <c r="G595" s="45" t="s">
        <v>618</v>
      </c>
      <c r="H595" s="45">
        <v>60</v>
      </c>
      <c r="I595" s="45">
        <v>-61.3658</v>
      </c>
      <c r="J595" s="29">
        <v>-3.848E-7</v>
      </c>
      <c r="K595" s="45" t="s">
        <v>1676</v>
      </c>
      <c r="L595" s="45" t="s">
        <v>65</v>
      </c>
      <c r="N595" s="45" t="s">
        <v>477</v>
      </c>
      <c r="O595" s="45">
        <v>95</v>
      </c>
      <c r="P595" s="45" t="s">
        <v>1439</v>
      </c>
      <c r="Q595" s="45" t="s">
        <v>612</v>
      </c>
      <c r="R595" s="45" t="s">
        <v>1441</v>
      </c>
      <c r="S595" s="45" t="s">
        <v>618</v>
      </c>
      <c r="T595" s="45">
        <v>10</v>
      </c>
      <c r="U595" s="45">
        <v>-61.365699999999997</v>
      </c>
      <c r="V595" s="29">
        <v>-3.848E-7</v>
      </c>
      <c r="W595" s="45" t="s">
        <v>1676</v>
      </c>
      <c r="X595" s="45" t="s">
        <v>65</v>
      </c>
    </row>
    <row r="596" spans="2:24" x14ac:dyDescent="0.2">
      <c r="B596" s="45" t="s">
        <v>477</v>
      </c>
      <c r="C596" s="45">
        <v>98</v>
      </c>
      <c r="D596" s="45" t="s">
        <v>1442</v>
      </c>
      <c r="E596" s="45" t="s">
        <v>106</v>
      </c>
      <c r="F596" s="45" t="s">
        <v>1443</v>
      </c>
      <c r="G596" s="45" t="s">
        <v>616</v>
      </c>
      <c r="H596" s="45">
        <v>60</v>
      </c>
      <c r="I596" s="45">
        <v>-55.7639</v>
      </c>
      <c r="J596" s="29">
        <v>-3.4970000000000001E-7</v>
      </c>
      <c r="K596" s="45" t="s">
        <v>1676</v>
      </c>
      <c r="L596" s="45" t="s">
        <v>65</v>
      </c>
      <c r="N596" s="45" t="s">
        <v>477</v>
      </c>
      <c r="O596" s="45">
        <v>98</v>
      </c>
      <c r="P596" s="45" t="s">
        <v>1442</v>
      </c>
      <c r="Q596" s="45" t="s">
        <v>612</v>
      </c>
      <c r="R596" s="45" t="s">
        <v>1443</v>
      </c>
      <c r="S596" s="45" t="s">
        <v>616</v>
      </c>
      <c r="T596" s="45">
        <v>10</v>
      </c>
      <c r="U596" s="45">
        <v>-55.764099999999999</v>
      </c>
      <c r="V596" s="29">
        <v>-3.4970000000000001E-7</v>
      </c>
      <c r="W596" s="45" t="s">
        <v>1676</v>
      </c>
      <c r="X596" s="45" t="s">
        <v>65</v>
      </c>
    </row>
    <row r="597" spans="2:24" x14ac:dyDescent="0.2">
      <c r="B597" s="45" t="s">
        <v>477</v>
      </c>
      <c r="C597" s="45">
        <v>98</v>
      </c>
      <c r="D597" s="45" t="s">
        <v>1442</v>
      </c>
      <c r="E597" s="45" t="s">
        <v>106</v>
      </c>
      <c r="F597" s="45" t="s">
        <v>1444</v>
      </c>
      <c r="G597" s="45" t="s">
        <v>618</v>
      </c>
      <c r="H597" s="45">
        <v>60</v>
      </c>
      <c r="I597" s="45">
        <v>-61.432000000000002</v>
      </c>
      <c r="J597" s="29">
        <v>-3.8519999999999998E-7</v>
      </c>
      <c r="K597" s="45" t="s">
        <v>1676</v>
      </c>
      <c r="L597" s="45" t="s">
        <v>65</v>
      </c>
      <c r="N597" s="45" t="s">
        <v>477</v>
      </c>
      <c r="O597" s="45">
        <v>98</v>
      </c>
      <c r="P597" s="45" t="s">
        <v>1442</v>
      </c>
      <c r="Q597" s="45" t="s">
        <v>612</v>
      </c>
      <c r="R597" s="45" t="s">
        <v>1444</v>
      </c>
      <c r="S597" s="45" t="s">
        <v>618</v>
      </c>
      <c r="T597" s="45">
        <v>10</v>
      </c>
      <c r="U597" s="45">
        <v>-61.431899999999999</v>
      </c>
      <c r="V597" s="29">
        <v>-3.8519999999999998E-7</v>
      </c>
      <c r="W597" s="45" t="s">
        <v>1676</v>
      </c>
      <c r="X597" s="45" t="s">
        <v>65</v>
      </c>
    </row>
    <row r="598" spans="2:24" x14ac:dyDescent="0.2">
      <c r="B598" s="45" t="s">
        <v>477</v>
      </c>
      <c r="C598" s="45">
        <v>101</v>
      </c>
      <c r="D598" s="45" t="s">
        <v>1445</v>
      </c>
      <c r="E598" s="45" t="s">
        <v>106</v>
      </c>
      <c r="F598" s="45" t="s">
        <v>1446</v>
      </c>
      <c r="G598" s="45" t="s">
        <v>616</v>
      </c>
      <c r="H598" s="45">
        <v>60</v>
      </c>
      <c r="I598" s="45">
        <v>-59.433399999999999</v>
      </c>
      <c r="J598" s="29">
        <v>-3.727E-7</v>
      </c>
      <c r="K598" s="45" t="s">
        <v>1676</v>
      </c>
      <c r="L598" s="45" t="s">
        <v>65</v>
      </c>
      <c r="N598" s="45" t="s">
        <v>477</v>
      </c>
      <c r="O598" s="45">
        <v>101</v>
      </c>
      <c r="P598" s="45" t="s">
        <v>1445</v>
      </c>
      <c r="Q598" s="45" t="s">
        <v>612</v>
      </c>
      <c r="R598" s="45" t="s">
        <v>1446</v>
      </c>
      <c r="S598" s="45" t="s">
        <v>616</v>
      </c>
      <c r="T598" s="45">
        <v>10</v>
      </c>
      <c r="U598" s="45">
        <v>-59.433500000000002</v>
      </c>
      <c r="V598" s="29">
        <v>-3.727E-7</v>
      </c>
      <c r="W598" s="45" t="s">
        <v>1676</v>
      </c>
      <c r="X598" s="45" t="s">
        <v>65</v>
      </c>
    </row>
    <row r="599" spans="2:24" x14ac:dyDescent="0.2">
      <c r="B599" s="45" t="s">
        <v>477</v>
      </c>
      <c r="C599" s="45">
        <v>101</v>
      </c>
      <c r="D599" s="45" t="s">
        <v>1445</v>
      </c>
      <c r="E599" s="45" t="s">
        <v>106</v>
      </c>
      <c r="F599" s="45" t="s">
        <v>1447</v>
      </c>
      <c r="G599" s="45" t="s">
        <v>618</v>
      </c>
      <c r="H599" s="45">
        <v>60</v>
      </c>
      <c r="I599" s="45">
        <v>-57.993899999999996</v>
      </c>
      <c r="J599" s="29">
        <v>-3.6370000000000001E-7</v>
      </c>
      <c r="K599" s="45" t="s">
        <v>1676</v>
      </c>
      <c r="L599" s="45" t="s">
        <v>65</v>
      </c>
      <c r="N599" s="45" t="s">
        <v>477</v>
      </c>
      <c r="O599" s="45">
        <v>101</v>
      </c>
      <c r="P599" s="45" t="s">
        <v>1445</v>
      </c>
      <c r="Q599" s="45" t="s">
        <v>612</v>
      </c>
      <c r="R599" s="45" t="s">
        <v>1447</v>
      </c>
      <c r="S599" s="45" t="s">
        <v>618</v>
      </c>
      <c r="T599" s="45">
        <v>10</v>
      </c>
      <c r="U599" s="45">
        <v>-57.9938</v>
      </c>
      <c r="V599" s="29">
        <v>-3.6370000000000001E-7</v>
      </c>
      <c r="W599" s="45" t="s">
        <v>1676</v>
      </c>
      <c r="X599" s="45" t="s">
        <v>65</v>
      </c>
    </row>
    <row r="600" spans="2:24" x14ac:dyDescent="0.2">
      <c r="B600" s="45" t="s">
        <v>477</v>
      </c>
      <c r="C600" s="45">
        <v>104</v>
      </c>
      <c r="D600" s="45" t="s">
        <v>1448</v>
      </c>
      <c r="E600" s="45" t="s">
        <v>106</v>
      </c>
      <c r="F600" s="45" t="s">
        <v>1449</v>
      </c>
      <c r="G600" s="45" t="s">
        <v>616</v>
      </c>
      <c r="H600" s="45">
        <v>60</v>
      </c>
      <c r="I600" s="45">
        <v>-47.082700000000003</v>
      </c>
      <c r="J600" s="29">
        <v>-3.6069999999999999E-7</v>
      </c>
      <c r="K600" s="45" t="s">
        <v>1676</v>
      </c>
      <c r="L600" s="45" t="s">
        <v>65</v>
      </c>
      <c r="N600" s="45" t="s">
        <v>477</v>
      </c>
      <c r="O600" s="45">
        <v>104</v>
      </c>
      <c r="P600" s="45" t="s">
        <v>1448</v>
      </c>
      <c r="Q600" s="45" t="s">
        <v>612</v>
      </c>
      <c r="R600" s="45" t="s">
        <v>1449</v>
      </c>
      <c r="S600" s="45" t="s">
        <v>616</v>
      </c>
      <c r="T600" s="45">
        <v>10</v>
      </c>
      <c r="U600" s="45">
        <v>-47.083500000000001</v>
      </c>
      <c r="V600" s="29">
        <v>-3.6069999999999999E-7</v>
      </c>
      <c r="W600" s="45" t="s">
        <v>1676</v>
      </c>
      <c r="X600" s="45" t="s">
        <v>65</v>
      </c>
    </row>
    <row r="601" spans="2:24" x14ac:dyDescent="0.2">
      <c r="B601" s="45" t="s">
        <v>477</v>
      </c>
      <c r="C601" s="45">
        <v>104</v>
      </c>
      <c r="D601" s="45" t="s">
        <v>1448</v>
      </c>
      <c r="E601" s="45" t="s">
        <v>106</v>
      </c>
      <c r="F601" s="45" t="s">
        <v>1450</v>
      </c>
      <c r="G601" s="45" t="s">
        <v>618</v>
      </c>
      <c r="H601" s="45">
        <v>60</v>
      </c>
      <c r="I601" s="45">
        <v>-50.855499999999999</v>
      </c>
      <c r="J601" s="29">
        <v>-3.8959999999999999E-7</v>
      </c>
      <c r="K601" s="45" t="s">
        <v>1676</v>
      </c>
      <c r="L601" s="45" t="s">
        <v>65</v>
      </c>
      <c r="N601" s="45" t="s">
        <v>477</v>
      </c>
      <c r="O601" s="45">
        <v>104</v>
      </c>
      <c r="P601" s="45" t="s">
        <v>1448</v>
      </c>
      <c r="Q601" s="45" t="s">
        <v>612</v>
      </c>
      <c r="R601" s="45" t="s">
        <v>1450</v>
      </c>
      <c r="S601" s="45" t="s">
        <v>618</v>
      </c>
      <c r="T601" s="45">
        <v>10</v>
      </c>
      <c r="U601" s="45">
        <v>-50.856200000000001</v>
      </c>
      <c r="V601" s="29">
        <v>-3.8959999999999999E-7</v>
      </c>
      <c r="W601" s="45" t="s">
        <v>1676</v>
      </c>
      <c r="X601" s="45" t="s">
        <v>65</v>
      </c>
    </row>
    <row r="602" spans="2:24" x14ac:dyDescent="0.2">
      <c r="B602" s="45" t="s">
        <v>477</v>
      </c>
      <c r="C602" s="45">
        <v>120</v>
      </c>
      <c r="D602" s="45" t="s">
        <v>1451</v>
      </c>
      <c r="E602" s="45" t="s">
        <v>106</v>
      </c>
      <c r="F602" s="45" t="s">
        <v>1452</v>
      </c>
      <c r="G602" s="45" t="s">
        <v>616</v>
      </c>
      <c r="H602" s="45">
        <v>60</v>
      </c>
      <c r="I602" s="45">
        <v>24.839099999999998</v>
      </c>
      <c r="J602" s="29">
        <v>1.5800000000000001E-7</v>
      </c>
      <c r="K602" s="45" t="s">
        <v>1676</v>
      </c>
      <c r="L602" s="45" t="s">
        <v>65</v>
      </c>
      <c r="N602" s="45" t="s">
        <v>477</v>
      </c>
      <c r="O602" s="45">
        <v>120</v>
      </c>
      <c r="P602" s="45" t="s">
        <v>1451</v>
      </c>
      <c r="Q602" s="45" t="s">
        <v>612</v>
      </c>
      <c r="R602" s="45" t="s">
        <v>1452</v>
      </c>
      <c r="S602" s="45" t="s">
        <v>616</v>
      </c>
      <c r="T602" s="45">
        <v>10</v>
      </c>
      <c r="U602" s="45">
        <v>24.848500000000001</v>
      </c>
      <c r="V602" s="29">
        <v>1.5809999999999999E-7</v>
      </c>
      <c r="W602" s="45" t="s">
        <v>1676</v>
      </c>
      <c r="X602" s="45" t="s">
        <v>65</v>
      </c>
    </row>
    <row r="603" spans="2:24" x14ac:dyDescent="0.2">
      <c r="B603" s="45" t="s">
        <v>477</v>
      </c>
      <c r="C603" s="45">
        <v>120</v>
      </c>
      <c r="D603" s="45" t="s">
        <v>1451</v>
      </c>
      <c r="E603" s="45" t="s">
        <v>106</v>
      </c>
      <c r="F603" s="45" t="s">
        <v>1453</v>
      </c>
      <c r="G603" s="45" t="s">
        <v>618</v>
      </c>
      <c r="H603" s="45">
        <v>60</v>
      </c>
      <c r="I603" s="45">
        <v>-59.703699999999998</v>
      </c>
      <c r="J603" s="29">
        <v>-3.7990000000000001E-7</v>
      </c>
      <c r="K603" s="45" t="s">
        <v>1676</v>
      </c>
      <c r="L603" s="45" t="s">
        <v>65</v>
      </c>
      <c r="N603" s="45" t="s">
        <v>477</v>
      </c>
      <c r="O603" s="45">
        <v>120</v>
      </c>
      <c r="P603" s="45" t="s">
        <v>1451</v>
      </c>
      <c r="Q603" s="45" t="s">
        <v>612</v>
      </c>
      <c r="R603" s="45" t="s">
        <v>1453</v>
      </c>
      <c r="S603" s="45" t="s">
        <v>618</v>
      </c>
      <c r="T603" s="45">
        <v>10</v>
      </c>
      <c r="U603" s="45">
        <v>-59.713000000000001</v>
      </c>
      <c r="V603" s="29">
        <v>-3.7990000000000001E-7</v>
      </c>
      <c r="W603" s="45" t="s">
        <v>1676</v>
      </c>
      <c r="X603" s="45" t="s">
        <v>65</v>
      </c>
    </row>
    <row r="604" spans="2:24" x14ac:dyDescent="0.2">
      <c r="B604" s="45" t="s">
        <v>477</v>
      </c>
      <c r="C604" s="45">
        <v>121</v>
      </c>
      <c r="D604" s="45" t="s">
        <v>1454</v>
      </c>
      <c r="E604" s="45" t="s">
        <v>106</v>
      </c>
      <c r="F604" s="45" t="s">
        <v>1455</v>
      </c>
      <c r="G604" s="45" t="s">
        <v>616</v>
      </c>
      <c r="H604" s="45">
        <v>60</v>
      </c>
      <c r="I604" s="45">
        <v>25.761199999999999</v>
      </c>
      <c r="J604" s="29">
        <v>1.6150000000000001E-7</v>
      </c>
      <c r="K604" s="45" t="s">
        <v>1676</v>
      </c>
      <c r="L604" s="45" t="s">
        <v>65</v>
      </c>
      <c r="N604" s="45" t="s">
        <v>477</v>
      </c>
      <c r="O604" s="45">
        <v>121</v>
      </c>
      <c r="P604" s="45" t="s">
        <v>1454</v>
      </c>
      <c r="Q604" s="45" t="s">
        <v>612</v>
      </c>
      <c r="R604" s="45" t="s">
        <v>1455</v>
      </c>
      <c r="S604" s="45" t="s">
        <v>616</v>
      </c>
      <c r="T604" s="45">
        <v>10</v>
      </c>
      <c r="U604" s="45">
        <v>25.770600000000002</v>
      </c>
      <c r="V604" s="29">
        <v>1.6159999999999999E-7</v>
      </c>
      <c r="W604" s="45" t="s">
        <v>1676</v>
      </c>
      <c r="X604" s="45" t="s">
        <v>65</v>
      </c>
    </row>
    <row r="605" spans="2:24" x14ac:dyDescent="0.2">
      <c r="B605" s="45" t="s">
        <v>477</v>
      </c>
      <c r="C605" s="45">
        <v>121</v>
      </c>
      <c r="D605" s="45" t="s">
        <v>1454</v>
      </c>
      <c r="E605" s="45" t="s">
        <v>106</v>
      </c>
      <c r="F605" s="45" t="s">
        <v>1456</v>
      </c>
      <c r="G605" s="45" t="s">
        <v>618</v>
      </c>
      <c r="H605" s="45">
        <v>60</v>
      </c>
      <c r="I605" s="45">
        <v>-57.564599999999999</v>
      </c>
      <c r="J605" s="29">
        <v>-3.6090000000000001E-7</v>
      </c>
      <c r="K605" s="45" t="s">
        <v>1676</v>
      </c>
      <c r="L605" s="45" t="s">
        <v>65</v>
      </c>
      <c r="N605" s="45" t="s">
        <v>477</v>
      </c>
      <c r="O605" s="45">
        <v>121</v>
      </c>
      <c r="P605" s="45" t="s">
        <v>1454</v>
      </c>
      <c r="Q605" s="45" t="s">
        <v>612</v>
      </c>
      <c r="R605" s="45" t="s">
        <v>1456</v>
      </c>
      <c r="S605" s="45" t="s">
        <v>618</v>
      </c>
      <c r="T605" s="45">
        <v>10</v>
      </c>
      <c r="U605" s="45">
        <v>-57.573700000000002</v>
      </c>
      <c r="V605" s="29">
        <v>-3.6090000000000001E-7</v>
      </c>
      <c r="W605" s="45" t="s">
        <v>1676</v>
      </c>
      <c r="X605" s="45" t="s">
        <v>65</v>
      </c>
    </row>
    <row r="606" spans="2:24" x14ac:dyDescent="0.2">
      <c r="B606" s="45" t="s">
        <v>477</v>
      </c>
      <c r="C606" s="45">
        <v>122</v>
      </c>
      <c r="D606" s="45" t="s">
        <v>1454</v>
      </c>
      <c r="E606" s="45" t="s">
        <v>106</v>
      </c>
      <c r="F606" s="45" t="s">
        <v>1457</v>
      </c>
      <c r="G606" s="45" t="s">
        <v>616</v>
      </c>
      <c r="H606" s="45">
        <v>60</v>
      </c>
      <c r="I606" s="45">
        <v>26.708600000000001</v>
      </c>
      <c r="J606" s="29">
        <v>1.649E-7</v>
      </c>
      <c r="K606" s="45" t="s">
        <v>1676</v>
      </c>
      <c r="L606" s="45" t="s">
        <v>65</v>
      </c>
      <c r="N606" s="45" t="s">
        <v>477</v>
      </c>
      <c r="O606" s="45">
        <v>122</v>
      </c>
      <c r="P606" s="45" t="s">
        <v>1454</v>
      </c>
      <c r="Q606" s="45" t="s">
        <v>612</v>
      </c>
      <c r="R606" s="45" t="s">
        <v>1457</v>
      </c>
      <c r="S606" s="45" t="s">
        <v>616</v>
      </c>
      <c r="T606" s="45">
        <v>10</v>
      </c>
      <c r="U606" s="45">
        <v>26.717700000000001</v>
      </c>
      <c r="V606" s="29">
        <v>1.6500000000000001E-7</v>
      </c>
      <c r="W606" s="45" t="s">
        <v>1676</v>
      </c>
      <c r="X606" s="45" t="s">
        <v>65</v>
      </c>
    </row>
    <row r="607" spans="2:24" x14ac:dyDescent="0.2">
      <c r="B607" s="45" t="s">
        <v>477</v>
      </c>
      <c r="C607" s="45">
        <v>122</v>
      </c>
      <c r="D607" s="45" t="s">
        <v>1454</v>
      </c>
      <c r="E607" s="45" t="s">
        <v>106</v>
      </c>
      <c r="F607" s="45" t="s">
        <v>1458</v>
      </c>
      <c r="G607" s="45" t="s">
        <v>618</v>
      </c>
      <c r="H607" s="45">
        <v>60</v>
      </c>
      <c r="I607" s="45">
        <v>-57.681600000000003</v>
      </c>
      <c r="J607" s="29">
        <v>-3.5620000000000003E-7</v>
      </c>
      <c r="K607" s="45" t="s">
        <v>1676</v>
      </c>
      <c r="L607" s="45" t="s">
        <v>65</v>
      </c>
      <c r="N607" s="45" t="s">
        <v>477</v>
      </c>
      <c r="O607" s="45">
        <v>122</v>
      </c>
      <c r="P607" s="45" t="s">
        <v>1454</v>
      </c>
      <c r="Q607" s="45" t="s">
        <v>612</v>
      </c>
      <c r="R607" s="45" t="s">
        <v>1458</v>
      </c>
      <c r="S607" s="45" t="s">
        <v>618</v>
      </c>
      <c r="T607" s="45">
        <v>10</v>
      </c>
      <c r="U607" s="45">
        <v>-57.6907</v>
      </c>
      <c r="V607" s="29">
        <v>-3.5629999999999998E-7</v>
      </c>
      <c r="W607" s="45" t="s">
        <v>1676</v>
      </c>
      <c r="X607" s="45" t="s">
        <v>65</v>
      </c>
    </row>
    <row r="608" spans="2:24" x14ac:dyDescent="0.2">
      <c r="B608" s="45" t="s">
        <v>477</v>
      </c>
      <c r="C608" s="45">
        <v>123</v>
      </c>
      <c r="D608" s="45" t="s">
        <v>1454</v>
      </c>
      <c r="E608" s="45" t="s">
        <v>106</v>
      </c>
      <c r="F608" s="45" t="s">
        <v>1459</v>
      </c>
      <c r="G608" s="45" t="s">
        <v>616</v>
      </c>
      <c r="H608" s="45">
        <v>60</v>
      </c>
      <c r="I608" s="45">
        <v>26.639800000000001</v>
      </c>
      <c r="J608" s="29">
        <v>1.67E-7</v>
      </c>
      <c r="K608" s="45" t="s">
        <v>1676</v>
      </c>
      <c r="L608" s="45" t="s">
        <v>65</v>
      </c>
      <c r="N608" s="45" t="s">
        <v>477</v>
      </c>
      <c r="O608" s="45">
        <v>123</v>
      </c>
      <c r="P608" s="45" t="s">
        <v>1454</v>
      </c>
      <c r="Q608" s="45" t="s">
        <v>612</v>
      </c>
      <c r="R608" s="45" t="s">
        <v>1459</v>
      </c>
      <c r="S608" s="45" t="s">
        <v>616</v>
      </c>
      <c r="T608" s="45">
        <v>10</v>
      </c>
      <c r="U608" s="45">
        <v>26.648800000000001</v>
      </c>
      <c r="V608" s="29">
        <v>1.6710000000000001E-7</v>
      </c>
      <c r="W608" s="45" t="s">
        <v>1676</v>
      </c>
      <c r="X608" s="45" t="s">
        <v>65</v>
      </c>
    </row>
    <row r="609" spans="2:24" x14ac:dyDescent="0.2">
      <c r="B609" s="45" t="s">
        <v>477</v>
      </c>
      <c r="C609" s="45">
        <v>123</v>
      </c>
      <c r="D609" s="45" t="s">
        <v>1454</v>
      </c>
      <c r="E609" s="45" t="s">
        <v>106</v>
      </c>
      <c r="F609" s="45" t="s">
        <v>1460</v>
      </c>
      <c r="G609" s="45" t="s">
        <v>618</v>
      </c>
      <c r="H609" s="45">
        <v>60</v>
      </c>
      <c r="I609" s="45">
        <v>-60.6798</v>
      </c>
      <c r="J609" s="29">
        <v>-3.8039999999999999E-7</v>
      </c>
      <c r="K609" s="45" t="s">
        <v>1676</v>
      </c>
      <c r="L609" s="45" t="s">
        <v>65</v>
      </c>
      <c r="N609" s="45" t="s">
        <v>477</v>
      </c>
      <c r="O609" s="45">
        <v>123</v>
      </c>
      <c r="P609" s="45" t="s">
        <v>1454</v>
      </c>
      <c r="Q609" s="45" t="s">
        <v>612</v>
      </c>
      <c r="R609" s="45" t="s">
        <v>1460</v>
      </c>
      <c r="S609" s="45" t="s">
        <v>618</v>
      </c>
      <c r="T609" s="45">
        <v>10</v>
      </c>
      <c r="U609" s="45">
        <v>-60.689100000000003</v>
      </c>
      <c r="V609" s="29">
        <v>-3.805E-7</v>
      </c>
      <c r="W609" s="45" t="s">
        <v>1676</v>
      </c>
      <c r="X609" s="45" t="s">
        <v>65</v>
      </c>
    </row>
    <row r="610" spans="2:24" x14ac:dyDescent="0.2">
      <c r="B610" s="45" t="s">
        <v>477</v>
      </c>
      <c r="C610" s="45">
        <v>124</v>
      </c>
      <c r="D610" s="45" t="s">
        <v>1461</v>
      </c>
      <c r="E610" s="45" t="s">
        <v>106</v>
      </c>
      <c r="F610" s="45" t="s">
        <v>1462</v>
      </c>
      <c r="G610" s="45" t="s">
        <v>616</v>
      </c>
      <c r="H610" s="45">
        <v>60</v>
      </c>
      <c r="I610" s="45">
        <v>25.923999999999999</v>
      </c>
      <c r="J610" s="29">
        <v>1.649E-7</v>
      </c>
      <c r="K610" s="45" t="s">
        <v>1676</v>
      </c>
      <c r="L610" s="45" t="s">
        <v>65</v>
      </c>
      <c r="N610" s="45" t="s">
        <v>477</v>
      </c>
      <c r="O610" s="45">
        <v>124</v>
      </c>
      <c r="P610" s="45" t="s">
        <v>1461</v>
      </c>
      <c r="Q610" s="45" t="s">
        <v>612</v>
      </c>
      <c r="R610" s="45" t="s">
        <v>1462</v>
      </c>
      <c r="S610" s="45" t="s">
        <v>616</v>
      </c>
      <c r="T610" s="45">
        <v>10</v>
      </c>
      <c r="U610" s="45">
        <v>25.933299999999999</v>
      </c>
      <c r="V610" s="29">
        <v>1.6500000000000001E-7</v>
      </c>
      <c r="W610" s="45" t="s">
        <v>1676</v>
      </c>
      <c r="X610" s="45" t="s">
        <v>65</v>
      </c>
    </row>
    <row r="611" spans="2:24" x14ac:dyDescent="0.2">
      <c r="B611" s="45" t="s">
        <v>477</v>
      </c>
      <c r="C611" s="45">
        <v>124</v>
      </c>
      <c r="D611" s="45" t="s">
        <v>1461</v>
      </c>
      <c r="E611" s="45" t="s">
        <v>106</v>
      </c>
      <c r="F611" s="45" t="s">
        <v>1463</v>
      </c>
      <c r="G611" s="45" t="s">
        <v>618</v>
      </c>
      <c r="H611" s="45">
        <v>60</v>
      </c>
      <c r="I611" s="45">
        <v>-60.985599999999998</v>
      </c>
      <c r="J611" s="29">
        <v>-3.8799999999999998E-7</v>
      </c>
      <c r="K611" s="45" t="s">
        <v>1676</v>
      </c>
      <c r="L611" s="45" t="s">
        <v>65</v>
      </c>
      <c r="N611" s="45" t="s">
        <v>477</v>
      </c>
      <c r="O611" s="45">
        <v>124</v>
      </c>
      <c r="P611" s="45" t="s">
        <v>1461</v>
      </c>
      <c r="Q611" s="45" t="s">
        <v>612</v>
      </c>
      <c r="R611" s="45" t="s">
        <v>1463</v>
      </c>
      <c r="S611" s="45" t="s">
        <v>618</v>
      </c>
      <c r="T611" s="45">
        <v>10</v>
      </c>
      <c r="U611" s="45">
        <v>-60.994999999999997</v>
      </c>
      <c r="V611" s="29">
        <v>-3.8809999999999999E-7</v>
      </c>
      <c r="W611" s="45" t="s">
        <v>1676</v>
      </c>
      <c r="X611" s="45" t="s">
        <v>65</v>
      </c>
    </row>
    <row r="612" spans="2:24" x14ac:dyDescent="0.2">
      <c r="B612" s="45" t="s">
        <v>526</v>
      </c>
      <c r="C612" s="45">
        <v>167</v>
      </c>
      <c r="D612" s="45" t="s">
        <v>1464</v>
      </c>
      <c r="E612" s="45" t="s">
        <v>106</v>
      </c>
      <c r="F612" s="45" t="s">
        <v>1465</v>
      </c>
      <c r="G612" s="45" t="s">
        <v>616</v>
      </c>
      <c r="H612" s="45">
        <v>60</v>
      </c>
      <c r="I612" s="45">
        <v>19.250699999999998</v>
      </c>
      <c r="J612" s="29">
        <v>1.2249999999999999E-7</v>
      </c>
      <c r="K612" s="45" t="s">
        <v>1676</v>
      </c>
      <c r="L612" s="45" t="s">
        <v>65</v>
      </c>
      <c r="N612" s="45" t="s">
        <v>526</v>
      </c>
      <c r="O612" s="45">
        <v>167</v>
      </c>
      <c r="P612" s="45" t="s">
        <v>1464</v>
      </c>
      <c r="Q612" s="45" t="s">
        <v>612</v>
      </c>
      <c r="R612" s="45" t="s">
        <v>1465</v>
      </c>
      <c r="S612" s="45" t="s">
        <v>616</v>
      </c>
      <c r="T612" s="45">
        <v>10</v>
      </c>
      <c r="U612" s="45">
        <v>19.2622</v>
      </c>
      <c r="V612" s="29">
        <v>1.226E-7</v>
      </c>
      <c r="W612" s="45" t="s">
        <v>1676</v>
      </c>
      <c r="X612" s="45" t="s">
        <v>65</v>
      </c>
    </row>
    <row r="613" spans="2:24" x14ac:dyDescent="0.2">
      <c r="B613" s="45" t="s">
        <v>526</v>
      </c>
      <c r="C613" s="45">
        <v>167</v>
      </c>
      <c r="D613" s="45" t="s">
        <v>1464</v>
      </c>
      <c r="E613" s="45" t="s">
        <v>106</v>
      </c>
      <c r="F613" s="45" t="s">
        <v>1466</v>
      </c>
      <c r="G613" s="45" t="s">
        <v>618</v>
      </c>
      <c r="H613" s="45">
        <v>60</v>
      </c>
      <c r="I613" s="45">
        <v>-54.329300000000003</v>
      </c>
      <c r="J613" s="29">
        <v>-3.4569999999999998E-7</v>
      </c>
      <c r="K613" s="45" t="s">
        <v>1676</v>
      </c>
      <c r="L613" s="45" t="s">
        <v>65</v>
      </c>
      <c r="N613" s="45" t="s">
        <v>526</v>
      </c>
      <c r="O613" s="45">
        <v>167</v>
      </c>
      <c r="P613" s="45" t="s">
        <v>1464</v>
      </c>
      <c r="Q613" s="45" t="s">
        <v>612</v>
      </c>
      <c r="R613" s="45" t="s">
        <v>1466</v>
      </c>
      <c r="S613" s="45" t="s">
        <v>618</v>
      </c>
      <c r="T613" s="45">
        <v>10</v>
      </c>
      <c r="U613" s="45">
        <v>-54.340800000000002</v>
      </c>
      <c r="V613" s="29">
        <v>-3.4569999999999998E-7</v>
      </c>
      <c r="W613" s="45" t="s">
        <v>1676</v>
      </c>
      <c r="X613" s="45" t="s">
        <v>65</v>
      </c>
    </row>
    <row r="614" spans="2:24" x14ac:dyDescent="0.2">
      <c r="B614" s="45" t="s">
        <v>526</v>
      </c>
      <c r="C614" s="45">
        <v>168</v>
      </c>
      <c r="D614" s="45" t="s">
        <v>1467</v>
      </c>
      <c r="E614" s="45" t="s">
        <v>106</v>
      </c>
      <c r="F614" s="45" t="s">
        <v>1468</v>
      </c>
      <c r="G614" s="45" t="s">
        <v>616</v>
      </c>
      <c r="H614" s="45">
        <v>60</v>
      </c>
      <c r="I614" s="45">
        <v>19.883299999999998</v>
      </c>
      <c r="J614" s="29">
        <v>1.2459999999999999E-7</v>
      </c>
      <c r="K614" s="45" t="s">
        <v>1676</v>
      </c>
      <c r="L614" s="45" t="s">
        <v>65</v>
      </c>
      <c r="N614" s="45" t="s">
        <v>526</v>
      </c>
      <c r="O614" s="45">
        <v>168</v>
      </c>
      <c r="P614" s="45" t="s">
        <v>1467</v>
      </c>
      <c r="Q614" s="45" t="s">
        <v>612</v>
      </c>
      <c r="R614" s="45" t="s">
        <v>1468</v>
      </c>
      <c r="S614" s="45" t="s">
        <v>616</v>
      </c>
      <c r="T614" s="45">
        <v>10</v>
      </c>
      <c r="U614" s="45">
        <v>19.8947</v>
      </c>
      <c r="V614" s="29">
        <v>1.247E-7</v>
      </c>
      <c r="W614" s="45" t="s">
        <v>1676</v>
      </c>
      <c r="X614" s="45" t="s">
        <v>65</v>
      </c>
    </row>
    <row r="615" spans="2:24" x14ac:dyDescent="0.2">
      <c r="B615" s="45" t="s">
        <v>526</v>
      </c>
      <c r="C615" s="45">
        <v>168</v>
      </c>
      <c r="D615" s="45" t="s">
        <v>1467</v>
      </c>
      <c r="E615" s="45" t="s">
        <v>106</v>
      </c>
      <c r="F615" s="45" t="s">
        <v>1469</v>
      </c>
      <c r="G615" s="45" t="s">
        <v>618</v>
      </c>
      <c r="H615" s="45">
        <v>60</v>
      </c>
      <c r="I615" s="45">
        <v>-51.839399999999998</v>
      </c>
      <c r="J615" s="29">
        <v>-3.2500000000000001E-7</v>
      </c>
      <c r="K615" s="45" t="s">
        <v>1676</v>
      </c>
      <c r="L615" s="45" t="s">
        <v>65</v>
      </c>
      <c r="N615" s="45" t="s">
        <v>526</v>
      </c>
      <c r="O615" s="45">
        <v>168</v>
      </c>
      <c r="P615" s="45" t="s">
        <v>1467</v>
      </c>
      <c r="Q615" s="45" t="s">
        <v>612</v>
      </c>
      <c r="R615" s="45" t="s">
        <v>1469</v>
      </c>
      <c r="S615" s="45" t="s">
        <v>618</v>
      </c>
      <c r="T615" s="45">
        <v>10</v>
      </c>
      <c r="U615" s="45">
        <v>-51.850499999999997</v>
      </c>
      <c r="V615" s="29">
        <v>-3.2510000000000002E-7</v>
      </c>
      <c r="W615" s="45" t="s">
        <v>1676</v>
      </c>
      <c r="X615" s="45" t="s">
        <v>65</v>
      </c>
    </row>
    <row r="616" spans="2:24" x14ac:dyDescent="0.2">
      <c r="B616" s="45" t="s">
        <v>526</v>
      </c>
      <c r="C616" s="45">
        <v>169</v>
      </c>
      <c r="D616" s="45" t="s">
        <v>1467</v>
      </c>
      <c r="E616" s="45" t="s">
        <v>106</v>
      </c>
      <c r="F616" s="45" t="s">
        <v>1470</v>
      </c>
      <c r="G616" s="45" t="s">
        <v>616</v>
      </c>
      <c r="H616" s="45">
        <v>60</v>
      </c>
      <c r="I616" s="45">
        <v>20.8399</v>
      </c>
      <c r="J616" s="29">
        <v>1.2870000000000001E-7</v>
      </c>
      <c r="K616" s="45" t="s">
        <v>1676</v>
      </c>
      <c r="L616" s="45" t="s">
        <v>65</v>
      </c>
      <c r="N616" s="45" t="s">
        <v>526</v>
      </c>
      <c r="O616" s="45">
        <v>169</v>
      </c>
      <c r="P616" s="45" t="s">
        <v>1467</v>
      </c>
      <c r="Q616" s="45" t="s">
        <v>612</v>
      </c>
      <c r="R616" s="45" t="s">
        <v>1470</v>
      </c>
      <c r="S616" s="45" t="s">
        <v>616</v>
      </c>
      <c r="T616" s="45">
        <v>10</v>
      </c>
      <c r="U616" s="45">
        <v>20.851099999999999</v>
      </c>
      <c r="V616" s="29">
        <v>1.2879999999999999E-7</v>
      </c>
      <c r="W616" s="45" t="s">
        <v>1676</v>
      </c>
      <c r="X616" s="45" t="s">
        <v>65</v>
      </c>
    </row>
    <row r="617" spans="2:24" x14ac:dyDescent="0.2">
      <c r="B617" s="45" t="s">
        <v>526</v>
      </c>
      <c r="C617" s="45">
        <v>169</v>
      </c>
      <c r="D617" s="45" t="s">
        <v>1467</v>
      </c>
      <c r="E617" s="45" t="s">
        <v>106</v>
      </c>
      <c r="F617" s="45" t="s">
        <v>1471</v>
      </c>
      <c r="G617" s="45" t="s">
        <v>618</v>
      </c>
      <c r="H617" s="45">
        <v>60</v>
      </c>
      <c r="I617" s="45">
        <v>-51.8887</v>
      </c>
      <c r="J617" s="29">
        <v>-3.2039999999999998E-7</v>
      </c>
      <c r="K617" s="45" t="s">
        <v>1676</v>
      </c>
      <c r="L617" s="45" t="s">
        <v>65</v>
      </c>
      <c r="N617" s="45" t="s">
        <v>526</v>
      </c>
      <c r="O617" s="45">
        <v>169</v>
      </c>
      <c r="P617" s="45" t="s">
        <v>1467</v>
      </c>
      <c r="Q617" s="45" t="s">
        <v>612</v>
      </c>
      <c r="R617" s="45" t="s">
        <v>1471</v>
      </c>
      <c r="S617" s="45" t="s">
        <v>618</v>
      </c>
      <c r="T617" s="45">
        <v>10</v>
      </c>
      <c r="U617" s="45">
        <v>-51.899799999999999</v>
      </c>
      <c r="V617" s="29">
        <v>-3.2049999999999999E-7</v>
      </c>
      <c r="W617" s="45" t="s">
        <v>1676</v>
      </c>
      <c r="X617" s="45" t="s">
        <v>65</v>
      </c>
    </row>
    <row r="618" spans="2:24" x14ac:dyDescent="0.2">
      <c r="B618" s="45" t="s">
        <v>526</v>
      </c>
      <c r="C618" s="45">
        <v>170</v>
      </c>
      <c r="D618" s="45" t="s">
        <v>1467</v>
      </c>
      <c r="E618" s="45" t="s">
        <v>106</v>
      </c>
      <c r="F618" s="45" t="s">
        <v>1472</v>
      </c>
      <c r="G618" s="45" t="s">
        <v>616</v>
      </c>
      <c r="H618" s="45">
        <v>60</v>
      </c>
      <c r="I618" s="45">
        <v>20.835999999999999</v>
      </c>
      <c r="J618" s="29">
        <v>1.3059999999999999E-7</v>
      </c>
      <c r="K618" s="45" t="s">
        <v>1676</v>
      </c>
      <c r="L618" s="45" t="s">
        <v>65</v>
      </c>
      <c r="N618" s="45" t="s">
        <v>526</v>
      </c>
      <c r="O618" s="45">
        <v>170</v>
      </c>
      <c r="P618" s="45" t="s">
        <v>1467</v>
      </c>
      <c r="Q618" s="45" t="s">
        <v>612</v>
      </c>
      <c r="R618" s="45" t="s">
        <v>1472</v>
      </c>
      <c r="S618" s="45" t="s">
        <v>616</v>
      </c>
      <c r="T618" s="45">
        <v>10</v>
      </c>
      <c r="U618" s="45">
        <v>20.847100000000001</v>
      </c>
      <c r="V618" s="29">
        <v>1.307E-7</v>
      </c>
      <c r="W618" s="45" t="s">
        <v>1676</v>
      </c>
      <c r="X618" s="45" t="s">
        <v>65</v>
      </c>
    </row>
    <row r="619" spans="2:24" x14ac:dyDescent="0.2">
      <c r="B619" s="45" t="s">
        <v>526</v>
      </c>
      <c r="C619" s="45">
        <v>170</v>
      </c>
      <c r="D619" s="45" t="s">
        <v>1467</v>
      </c>
      <c r="E619" s="45" t="s">
        <v>106</v>
      </c>
      <c r="F619" s="45" t="s">
        <v>1473</v>
      </c>
      <c r="G619" s="45" t="s">
        <v>618</v>
      </c>
      <c r="H619" s="45">
        <v>60</v>
      </c>
      <c r="I619" s="45">
        <v>-54.901000000000003</v>
      </c>
      <c r="J619" s="29">
        <v>-3.4420000000000002E-7</v>
      </c>
      <c r="K619" s="45" t="s">
        <v>1676</v>
      </c>
      <c r="L619" s="45" t="s">
        <v>65</v>
      </c>
      <c r="N619" s="45" t="s">
        <v>526</v>
      </c>
      <c r="O619" s="45">
        <v>170</v>
      </c>
      <c r="P619" s="45" t="s">
        <v>1467</v>
      </c>
      <c r="Q619" s="45" t="s">
        <v>612</v>
      </c>
      <c r="R619" s="45" t="s">
        <v>1473</v>
      </c>
      <c r="S619" s="45" t="s">
        <v>618</v>
      </c>
      <c r="T619" s="45">
        <v>10</v>
      </c>
      <c r="U619" s="45">
        <v>-54.912399999999998</v>
      </c>
      <c r="V619" s="29">
        <v>-3.4420000000000002E-7</v>
      </c>
      <c r="W619" s="45" t="s">
        <v>1676</v>
      </c>
      <c r="X619" s="45" t="s">
        <v>65</v>
      </c>
    </row>
    <row r="620" spans="2:24" x14ac:dyDescent="0.2">
      <c r="B620" s="45" t="s">
        <v>526</v>
      </c>
      <c r="C620" s="45">
        <v>171</v>
      </c>
      <c r="D620" s="45" t="s">
        <v>1474</v>
      </c>
      <c r="E620" s="45" t="s">
        <v>106</v>
      </c>
      <c r="F620" s="45" t="s">
        <v>1475</v>
      </c>
      <c r="G620" s="45" t="s">
        <v>616</v>
      </c>
      <c r="H620" s="45">
        <v>60</v>
      </c>
      <c r="I620" s="45">
        <v>19.954599999999999</v>
      </c>
      <c r="J620" s="29">
        <v>1.2700000000000001E-7</v>
      </c>
      <c r="K620" s="45" t="s">
        <v>1676</v>
      </c>
      <c r="L620" s="45" t="s">
        <v>65</v>
      </c>
      <c r="N620" s="45" t="s">
        <v>526</v>
      </c>
      <c r="O620" s="45">
        <v>171</v>
      </c>
      <c r="P620" s="45" t="s">
        <v>1474</v>
      </c>
      <c r="Q620" s="45" t="s">
        <v>612</v>
      </c>
      <c r="R620" s="45" t="s">
        <v>1475</v>
      </c>
      <c r="S620" s="45" t="s">
        <v>616</v>
      </c>
      <c r="T620" s="45">
        <v>10</v>
      </c>
      <c r="U620" s="45">
        <v>19.966100000000001</v>
      </c>
      <c r="V620" s="29">
        <v>1.2700000000000001E-7</v>
      </c>
      <c r="W620" s="45" t="s">
        <v>1676</v>
      </c>
      <c r="X620" s="45" t="s">
        <v>65</v>
      </c>
    </row>
    <row r="621" spans="2:24" x14ac:dyDescent="0.2">
      <c r="B621" s="45" t="s">
        <v>526</v>
      </c>
      <c r="C621" s="45">
        <v>171</v>
      </c>
      <c r="D621" s="45" t="s">
        <v>1474</v>
      </c>
      <c r="E621" s="45" t="s">
        <v>106</v>
      </c>
      <c r="F621" s="45" t="s">
        <v>1476</v>
      </c>
      <c r="G621" s="45" t="s">
        <v>618</v>
      </c>
      <c r="H621" s="45">
        <v>60</v>
      </c>
      <c r="I621" s="45">
        <v>-55.038600000000002</v>
      </c>
      <c r="J621" s="29">
        <v>-3.502E-7</v>
      </c>
      <c r="K621" s="45" t="s">
        <v>1676</v>
      </c>
      <c r="L621" s="45" t="s">
        <v>65</v>
      </c>
      <c r="N621" s="45" t="s">
        <v>526</v>
      </c>
      <c r="O621" s="45">
        <v>171</v>
      </c>
      <c r="P621" s="45" t="s">
        <v>1474</v>
      </c>
      <c r="Q621" s="45" t="s">
        <v>612</v>
      </c>
      <c r="R621" s="45" t="s">
        <v>1476</v>
      </c>
      <c r="S621" s="45" t="s">
        <v>618</v>
      </c>
      <c r="T621" s="45">
        <v>10</v>
      </c>
      <c r="U621" s="45">
        <v>-55.050199999999997</v>
      </c>
      <c r="V621" s="29">
        <v>-3.5030000000000001E-7</v>
      </c>
      <c r="W621" s="45" t="s">
        <v>1676</v>
      </c>
      <c r="X621" s="45" t="s">
        <v>65</v>
      </c>
    </row>
    <row r="622" spans="2:24" x14ac:dyDescent="0.2">
      <c r="B622" s="45" t="s">
        <v>526</v>
      </c>
      <c r="C622" s="45">
        <v>149</v>
      </c>
      <c r="D622" s="45" t="s">
        <v>1477</v>
      </c>
      <c r="E622" s="45" t="s">
        <v>106</v>
      </c>
      <c r="F622" s="45" t="s">
        <v>1478</v>
      </c>
      <c r="G622" s="45" t="s">
        <v>616</v>
      </c>
      <c r="H622" s="45">
        <v>60</v>
      </c>
      <c r="I622" s="45">
        <v>-43.943399999999997</v>
      </c>
      <c r="J622" s="29">
        <v>-3.3659999999999998E-7</v>
      </c>
      <c r="K622" s="45" t="s">
        <v>1676</v>
      </c>
      <c r="L622" s="45" t="s">
        <v>65</v>
      </c>
      <c r="N622" s="45" t="s">
        <v>526</v>
      </c>
      <c r="O622" s="45">
        <v>149</v>
      </c>
      <c r="P622" s="45" t="s">
        <v>1477</v>
      </c>
      <c r="Q622" s="45" t="s">
        <v>612</v>
      </c>
      <c r="R622" s="45" t="s">
        <v>1478</v>
      </c>
      <c r="S622" s="45" t="s">
        <v>616</v>
      </c>
      <c r="T622" s="45">
        <v>10</v>
      </c>
      <c r="U622" s="45">
        <v>-43.942599999999999</v>
      </c>
      <c r="V622" s="29">
        <v>-3.3659999999999998E-7</v>
      </c>
      <c r="W622" s="45" t="s">
        <v>1676</v>
      </c>
      <c r="X622" s="45" t="s">
        <v>65</v>
      </c>
    </row>
    <row r="623" spans="2:24" x14ac:dyDescent="0.2">
      <c r="B623" s="45" t="s">
        <v>526</v>
      </c>
      <c r="C623" s="45">
        <v>149</v>
      </c>
      <c r="D623" s="45" t="s">
        <v>1477</v>
      </c>
      <c r="E623" s="45" t="s">
        <v>106</v>
      </c>
      <c r="F623" s="45" t="s">
        <v>1479</v>
      </c>
      <c r="G623" s="45" t="s">
        <v>618</v>
      </c>
      <c r="H623" s="45">
        <v>60</v>
      </c>
      <c r="I623" s="45">
        <v>-41.033799999999999</v>
      </c>
      <c r="J623" s="29">
        <v>-3.143E-7</v>
      </c>
      <c r="K623" s="45" t="s">
        <v>1676</v>
      </c>
      <c r="L623" s="45" t="s">
        <v>65</v>
      </c>
      <c r="N623" s="45" t="s">
        <v>526</v>
      </c>
      <c r="O623" s="45">
        <v>149</v>
      </c>
      <c r="P623" s="45" t="s">
        <v>1477</v>
      </c>
      <c r="Q623" s="45" t="s">
        <v>612</v>
      </c>
      <c r="R623" s="45" t="s">
        <v>1479</v>
      </c>
      <c r="S623" s="45" t="s">
        <v>618</v>
      </c>
      <c r="T623" s="45">
        <v>10</v>
      </c>
      <c r="U623" s="45">
        <v>-41.032699999999998</v>
      </c>
      <c r="V623" s="29">
        <v>-3.143E-7</v>
      </c>
      <c r="W623" s="45" t="s">
        <v>1676</v>
      </c>
      <c r="X623" s="45" t="s">
        <v>65</v>
      </c>
    </row>
    <row r="624" spans="2:24" x14ac:dyDescent="0.2">
      <c r="B624" s="45" t="s">
        <v>526</v>
      </c>
      <c r="C624" s="45">
        <v>152</v>
      </c>
      <c r="D624" s="45" t="s">
        <v>1480</v>
      </c>
      <c r="E624" s="45" t="s">
        <v>106</v>
      </c>
      <c r="F624" s="45" t="s">
        <v>1481</v>
      </c>
      <c r="G624" s="45" t="s">
        <v>616</v>
      </c>
      <c r="H624" s="45">
        <v>60</v>
      </c>
      <c r="I624" s="45">
        <v>-57.353999999999999</v>
      </c>
      <c r="J624" s="29">
        <v>-3.5970000000000002E-7</v>
      </c>
      <c r="K624" s="45" t="s">
        <v>1676</v>
      </c>
      <c r="L624" s="45" t="s">
        <v>65</v>
      </c>
      <c r="N624" s="45" t="s">
        <v>526</v>
      </c>
      <c r="O624" s="45">
        <v>152</v>
      </c>
      <c r="P624" s="45" t="s">
        <v>1480</v>
      </c>
      <c r="Q624" s="45" t="s">
        <v>612</v>
      </c>
      <c r="R624" s="45" t="s">
        <v>1481</v>
      </c>
      <c r="S624" s="45" t="s">
        <v>616</v>
      </c>
      <c r="T624" s="45">
        <v>10</v>
      </c>
      <c r="U624" s="45">
        <v>-57.354100000000003</v>
      </c>
      <c r="V624" s="29">
        <v>-3.5970000000000002E-7</v>
      </c>
      <c r="W624" s="45" t="s">
        <v>1676</v>
      </c>
      <c r="X624" s="45" t="s">
        <v>65</v>
      </c>
    </row>
    <row r="625" spans="2:24" x14ac:dyDescent="0.2">
      <c r="B625" s="45" t="s">
        <v>526</v>
      </c>
      <c r="C625" s="45">
        <v>152</v>
      </c>
      <c r="D625" s="45" t="s">
        <v>1480</v>
      </c>
      <c r="E625" s="45" t="s">
        <v>106</v>
      </c>
      <c r="F625" s="45" t="s">
        <v>1482</v>
      </c>
      <c r="G625" s="45" t="s">
        <v>618</v>
      </c>
      <c r="H625" s="45">
        <v>60</v>
      </c>
      <c r="I625" s="45">
        <v>-59.735500000000002</v>
      </c>
      <c r="J625" s="29">
        <v>-3.7459999999999998E-7</v>
      </c>
      <c r="K625" s="45" t="s">
        <v>1676</v>
      </c>
      <c r="L625" s="45" t="s">
        <v>65</v>
      </c>
      <c r="N625" s="45" t="s">
        <v>526</v>
      </c>
      <c r="O625" s="45">
        <v>152</v>
      </c>
      <c r="P625" s="45" t="s">
        <v>1480</v>
      </c>
      <c r="Q625" s="45" t="s">
        <v>612</v>
      </c>
      <c r="R625" s="45" t="s">
        <v>1482</v>
      </c>
      <c r="S625" s="45" t="s">
        <v>618</v>
      </c>
      <c r="T625" s="45">
        <v>10</v>
      </c>
      <c r="U625" s="45">
        <v>-59.735300000000002</v>
      </c>
      <c r="V625" s="29">
        <v>-3.7459999999999998E-7</v>
      </c>
      <c r="W625" s="45" t="s">
        <v>1676</v>
      </c>
      <c r="X625" s="45" t="s">
        <v>65</v>
      </c>
    </row>
    <row r="626" spans="2:24" x14ac:dyDescent="0.2">
      <c r="B626" s="45" t="s">
        <v>526</v>
      </c>
      <c r="C626" s="45">
        <v>155</v>
      </c>
      <c r="D626" s="45" t="s">
        <v>1483</v>
      </c>
      <c r="E626" s="45" t="s">
        <v>106</v>
      </c>
      <c r="F626" s="45" t="s">
        <v>1484</v>
      </c>
      <c r="G626" s="45" t="s">
        <v>616</v>
      </c>
      <c r="H626" s="45">
        <v>60</v>
      </c>
      <c r="I626" s="45">
        <v>-60.978000000000002</v>
      </c>
      <c r="J626" s="29">
        <v>-3.8239999999999998E-7</v>
      </c>
      <c r="K626" s="45" t="s">
        <v>1676</v>
      </c>
      <c r="L626" s="45" t="s">
        <v>65</v>
      </c>
      <c r="N626" s="45" t="s">
        <v>526</v>
      </c>
      <c r="O626" s="45">
        <v>155</v>
      </c>
      <c r="P626" s="45" t="s">
        <v>1483</v>
      </c>
      <c r="Q626" s="45" t="s">
        <v>612</v>
      </c>
      <c r="R626" s="45" t="s">
        <v>1484</v>
      </c>
      <c r="S626" s="45" t="s">
        <v>616</v>
      </c>
      <c r="T626" s="45">
        <v>10</v>
      </c>
      <c r="U626" s="45">
        <v>-60.978099999999998</v>
      </c>
      <c r="V626" s="29">
        <v>-3.8239999999999998E-7</v>
      </c>
      <c r="W626" s="45" t="s">
        <v>1676</v>
      </c>
      <c r="X626" s="45" t="s">
        <v>65</v>
      </c>
    </row>
    <row r="627" spans="2:24" x14ac:dyDescent="0.2">
      <c r="B627" s="45" t="s">
        <v>526</v>
      </c>
      <c r="C627" s="45">
        <v>155</v>
      </c>
      <c r="D627" s="45" t="s">
        <v>1483</v>
      </c>
      <c r="E627" s="45" t="s">
        <v>106</v>
      </c>
      <c r="F627" s="45" t="s">
        <v>1485</v>
      </c>
      <c r="G627" s="45" t="s">
        <v>618</v>
      </c>
      <c r="H627" s="45">
        <v>60</v>
      </c>
      <c r="I627" s="45">
        <v>-56.2791</v>
      </c>
      <c r="J627" s="29">
        <v>-3.5289999999999999E-7</v>
      </c>
      <c r="K627" s="45" t="s">
        <v>1676</v>
      </c>
      <c r="L627" s="45" t="s">
        <v>65</v>
      </c>
      <c r="N627" s="45" t="s">
        <v>526</v>
      </c>
      <c r="O627" s="45">
        <v>155</v>
      </c>
      <c r="P627" s="45" t="s">
        <v>1483</v>
      </c>
      <c r="Q627" s="45" t="s">
        <v>612</v>
      </c>
      <c r="R627" s="45" t="s">
        <v>1485</v>
      </c>
      <c r="S627" s="45" t="s">
        <v>618</v>
      </c>
      <c r="T627" s="45">
        <v>10</v>
      </c>
      <c r="U627" s="45">
        <v>-56.279000000000003</v>
      </c>
      <c r="V627" s="29">
        <v>-3.5289999999999999E-7</v>
      </c>
      <c r="W627" s="45" t="s">
        <v>1676</v>
      </c>
      <c r="X627" s="45" t="s">
        <v>65</v>
      </c>
    </row>
    <row r="628" spans="2:24" x14ac:dyDescent="0.2">
      <c r="B628" s="45" t="s">
        <v>526</v>
      </c>
      <c r="C628" s="45">
        <v>158</v>
      </c>
      <c r="D628" s="45" t="s">
        <v>1486</v>
      </c>
      <c r="E628" s="45" t="s">
        <v>106</v>
      </c>
      <c r="F628" s="45" t="s">
        <v>1487</v>
      </c>
      <c r="G628" s="45" t="s">
        <v>616</v>
      </c>
      <c r="H628" s="45">
        <v>60</v>
      </c>
      <c r="I628" s="45">
        <v>-61.021599999999999</v>
      </c>
      <c r="J628" s="29">
        <v>-3.8270000000000001E-7</v>
      </c>
      <c r="K628" s="45" t="s">
        <v>1676</v>
      </c>
      <c r="L628" s="45" t="s">
        <v>65</v>
      </c>
      <c r="N628" s="45" t="s">
        <v>526</v>
      </c>
      <c r="O628" s="45">
        <v>158</v>
      </c>
      <c r="P628" s="45" t="s">
        <v>1486</v>
      </c>
      <c r="Q628" s="45" t="s">
        <v>612</v>
      </c>
      <c r="R628" s="45" t="s">
        <v>1487</v>
      </c>
      <c r="S628" s="45" t="s">
        <v>616</v>
      </c>
      <c r="T628" s="45">
        <v>10</v>
      </c>
      <c r="U628" s="45">
        <v>-61.021700000000003</v>
      </c>
      <c r="V628" s="29">
        <v>-3.8270000000000001E-7</v>
      </c>
      <c r="W628" s="45" t="s">
        <v>1676</v>
      </c>
      <c r="X628" s="45" t="s">
        <v>65</v>
      </c>
    </row>
    <row r="629" spans="2:24" x14ac:dyDescent="0.2">
      <c r="B629" s="45" t="s">
        <v>526</v>
      </c>
      <c r="C629" s="45">
        <v>158</v>
      </c>
      <c r="D629" s="45" t="s">
        <v>1486</v>
      </c>
      <c r="E629" s="45" t="s">
        <v>106</v>
      </c>
      <c r="F629" s="45" t="s">
        <v>1488</v>
      </c>
      <c r="G629" s="45" t="s">
        <v>618</v>
      </c>
      <c r="H629" s="45">
        <v>60</v>
      </c>
      <c r="I629" s="45">
        <v>-56.323700000000002</v>
      </c>
      <c r="J629" s="29">
        <v>-3.5320000000000001E-7</v>
      </c>
      <c r="K629" s="45" t="s">
        <v>1676</v>
      </c>
      <c r="L629" s="45" t="s">
        <v>65</v>
      </c>
      <c r="N629" s="45" t="s">
        <v>526</v>
      </c>
      <c r="O629" s="45">
        <v>158</v>
      </c>
      <c r="P629" s="45" t="s">
        <v>1486</v>
      </c>
      <c r="Q629" s="45" t="s">
        <v>612</v>
      </c>
      <c r="R629" s="45" t="s">
        <v>1488</v>
      </c>
      <c r="S629" s="45" t="s">
        <v>618</v>
      </c>
      <c r="T629" s="45">
        <v>10</v>
      </c>
      <c r="U629" s="45">
        <v>-56.323599999999999</v>
      </c>
      <c r="V629" s="29">
        <v>-3.5320000000000001E-7</v>
      </c>
      <c r="W629" s="45" t="s">
        <v>1676</v>
      </c>
      <c r="X629" s="45" t="s">
        <v>65</v>
      </c>
    </row>
    <row r="630" spans="2:24" x14ac:dyDescent="0.2">
      <c r="B630" s="45" t="s">
        <v>526</v>
      </c>
      <c r="C630" s="45">
        <v>161</v>
      </c>
      <c r="D630" s="45" t="s">
        <v>1489</v>
      </c>
      <c r="E630" s="45" t="s">
        <v>106</v>
      </c>
      <c r="F630" s="45" t="s">
        <v>1490</v>
      </c>
      <c r="G630" s="45" t="s">
        <v>616</v>
      </c>
      <c r="H630" s="45">
        <v>60</v>
      </c>
      <c r="I630" s="45">
        <v>-57.561</v>
      </c>
      <c r="J630" s="29">
        <v>-3.6100000000000002E-7</v>
      </c>
      <c r="K630" s="45" t="s">
        <v>1676</v>
      </c>
      <c r="L630" s="45" t="s">
        <v>65</v>
      </c>
      <c r="N630" s="45" t="s">
        <v>526</v>
      </c>
      <c r="O630" s="45">
        <v>161</v>
      </c>
      <c r="P630" s="45" t="s">
        <v>1489</v>
      </c>
      <c r="Q630" s="45" t="s">
        <v>612</v>
      </c>
      <c r="R630" s="45" t="s">
        <v>1490</v>
      </c>
      <c r="S630" s="45" t="s">
        <v>616</v>
      </c>
      <c r="T630" s="45">
        <v>10</v>
      </c>
      <c r="U630" s="45">
        <v>-57.561100000000003</v>
      </c>
      <c r="V630" s="29">
        <v>-3.6100000000000002E-7</v>
      </c>
      <c r="W630" s="45" t="s">
        <v>1676</v>
      </c>
      <c r="X630" s="45" t="s">
        <v>65</v>
      </c>
    </row>
    <row r="631" spans="2:24" x14ac:dyDescent="0.2">
      <c r="B631" s="45" t="s">
        <v>526</v>
      </c>
      <c r="C631" s="45">
        <v>161</v>
      </c>
      <c r="D631" s="45" t="s">
        <v>1489</v>
      </c>
      <c r="E631" s="45" t="s">
        <v>106</v>
      </c>
      <c r="F631" s="45" t="s">
        <v>1491</v>
      </c>
      <c r="G631" s="45" t="s">
        <v>618</v>
      </c>
      <c r="H631" s="45">
        <v>60</v>
      </c>
      <c r="I631" s="45">
        <v>-60.008899999999997</v>
      </c>
      <c r="J631" s="29">
        <v>-3.763E-7</v>
      </c>
      <c r="K631" s="45" t="s">
        <v>1676</v>
      </c>
      <c r="L631" s="45" t="s">
        <v>65</v>
      </c>
      <c r="N631" s="45" t="s">
        <v>526</v>
      </c>
      <c r="O631" s="45">
        <v>161</v>
      </c>
      <c r="P631" s="45" t="s">
        <v>1489</v>
      </c>
      <c r="Q631" s="45" t="s">
        <v>612</v>
      </c>
      <c r="R631" s="45" t="s">
        <v>1491</v>
      </c>
      <c r="S631" s="45" t="s">
        <v>618</v>
      </c>
      <c r="T631" s="45">
        <v>10</v>
      </c>
      <c r="U631" s="45">
        <v>-60.008800000000001</v>
      </c>
      <c r="V631" s="29">
        <v>-3.763E-7</v>
      </c>
      <c r="W631" s="45" t="s">
        <v>1676</v>
      </c>
      <c r="X631" s="45" t="s">
        <v>65</v>
      </c>
    </row>
    <row r="632" spans="2:24" x14ac:dyDescent="0.2">
      <c r="B632" s="45" t="s">
        <v>526</v>
      </c>
      <c r="C632" s="45">
        <v>164</v>
      </c>
      <c r="D632" s="45" t="s">
        <v>1492</v>
      </c>
      <c r="E632" s="45" t="s">
        <v>106</v>
      </c>
      <c r="F632" s="45" t="s">
        <v>1493</v>
      </c>
      <c r="G632" s="45" t="s">
        <v>616</v>
      </c>
      <c r="H632" s="45">
        <v>60</v>
      </c>
      <c r="I632" s="45">
        <v>-50.154400000000003</v>
      </c>
      <c r="J632" s="29">
        <v>-3.8420000000000001E-7</v>
      </c>
      <c r="K632" s="45" t="s">
        <v>1676</v>
      </c>
      <c r="L632" s="45" t="s">
        <v>65</v>
      </c>
      <c r="N632" s="45" t="s">
        <v>526</v>
      </c>
      <c r="O632" s="45">
        <v>164</v>
      </c>
      <c r="P632" s="45" t="s">
        <v>1492</v>
      </c>
      <c r="Q632" s="45" t="s">
        <v>612</v>
      </c>
      <c r="R632" s="45" t="s">
        <v>1493</v>
      </c>
      <c r="S632" s="45" t="s">
        <v>616</v>
      </c>
      <c r="T632" s="45">
        <v>10</v>
      </c>
      <c r="U632" s="45">
        <v>-50.155500000000004</v>
      </c>
      <c r="V632" s="29">
        <v>-3.8420000000000001E-7</v>
      </c>
      <c r="W632" s="45" t="s">
        <v>1676</v>
      </c>
      <c r="X632" s="45" t="s">
        <v>65</v>
      </c>
    </row>
    <row r="633" spans="2:24" x14ac:dyDescent="0.2">
      <c r="B633" s="45" t="s">
        <v>526</v>
      </c>
      <c r="C633" s="45">
        <v>164</v>
      </c>
      <c r="D633" s="45" t="s">
        <v>1492</v>
      </c>
      <c r="E633" s="45" t="s">
        <v>106</v>
      </c>
      <c r="F633" s="45" t="s">
        <v>1494</v>
      </c>
      <c r="G633" s="45" t="s">
        <v>618</v>
      </c>
      <c r="H633" s="45">
        <v>60</v>
      </c>
      <c r="I633" s="45">
        <v>-46.883299999999998</v>
      </c>
      <c r="J633" s="29">
        <v>-3.5909999999999998E-7</v>
      </c>
      <c r="K633" s="45" t="s">
        <v>1676</v>
      </c>
      <c r="L633" s="45" t="s">
        <v>65</v>
      </c>
      <c r="N633" s="45" t="s">
        <v>526</v>
      </c>
      <c r="O633" s="45">
        <v>164</v>
      </c>
      <c r="P633" s="45" t="s">
        <v>1492</v>
      </c>
      <c r="Q633" s="45" t="s">
        <v>612</v>
      </c>
      <c r="R633" s="45" t="s">
        <v>1494</v>
      </c>
      <c r="S633" s="45" t="s">
        <v>618</v>
      </c>
      <c r="T633" s="45">
        <v>10</v>
      </c>
      <c r="U633" s="45">
        <v>-46.884099999999997</v>
      </c>
      <c r="V633" s="29">
        <v>-3.5909999999999998E-7</v>
      </c>
      <c r="W633" s="45" t="s">
        <v>1676</v>
      </c>
      <c r="X633" s="45" t="s">
        <v>65</v>
      </c>
    </row>
    <row r="634" spans="2:24" x14ac:dyDescent="0.2">
      <c r="B634" s="45" t="s">
        <v>526</v>
      </c>
      <c r="C634" s="45">
        <v>172</v>
      </c>
      <c r="D634" s="45" t="s">
        <v>1495</v>
      </c>
      <c r="E634" s="45" t="s">
        <v>106</v>
      </c>
      <c r="F634" s="45" t="s">
        <v>1496</v>
      </c>
      <c r="G634" s="45" t="s">
        <v>616</v>
      </c>
      <c r="H634" s="45">
        <v>60</v>
      </c>
      <c r="I634" s="45">
        <v>14.6829</v>
      </c>
      <c r="J634" s="29">
        <v>9.2049999999999994E-8</v>
      </c>
      <c r="K634" s="45" t="s">
        <v>1676</v>
      </c>
      <c r="L634" s="45" t="s">
        <v>65</v>
      </c>
      <c r="N634" s="45" t="s">
        <v>526</v>
      </c>
      <c r="O634" s="45">
        <v>172</v>
      </c>
      <c r="P634" s="45" t="s">
        <v>1495</v>
      </c>
      <c r="Q634" s="45" t="s">
        <v>612</v>
      </c>
      <c r="R634" s="45" t="s">
        <v>1496</v>
      </c>
      <c r="S634" s="45" t="s">
        <v>616</v>
      </c>
      <c r="T634" s="45">
        <v>10</v>
      </c>
      <c r="U634" s="45">
        <v>14.6945</v>
      </c>
      <c r="V634" s="29">
        <v>9.2119999999999994E-8</v>
      </c>
      <c r="W634" s="45" t="s">
        <v>1676</v>
      </c>
      <c r="X634" s="45" t="s">
        <v>65</v>
      </c>
    </row>
    <row r="635" spans="2:24" x14ac:dyDescent="0.2">
      <c r="B635" s="45" t="s">
        <v>526</v>
      </c>
      <c r="C635" s="45">
        <v>172</v>
      </c>
      <c r="D635" s="45" t="s">
        <v>1495</v>
      </c>
      <c r="E635" s="45" t="s">
        <v>106</v>
      </c>
      <c r="F635" s="45" t="s">
        <v>1497</v>
      </c>
      <c r="G635" s="45" t="s">
        <v>618</v>
      </c>
      <c r="H635" s="45">
        <v>60</v>
      </c>
      <c r="I635" s="45">
        <v>-54.210500000000003</v>
      </c>
      <c r="J635" s="29">
        <v>-3.3980000000000001E-7</v>
      </c>
      <c r="K635" s="45" t="s">
        <v>1676</v>
      </c>
      <c r="L635" s="45" t="s">
        <v>65</v>
      </c>
      <c r="N635" s="45" t="s">
        <v>526</v>
      </c>
      <c r="O635" s="45">
        <v>172</v>
      </c>
      <c r="P635" s="45" t="s">
        <v>1495</v>
      </c>
      <c r="Q635" s="45" t="s">
        <v>612</v>
      </c>
      <c r="R635" s="45" t="s">
        <v>1497</v>
      </c>
      <c r="S635" s="45" t="s">
        <v>618</v>
      </c>
      <c r="T635" s="45">
        <v>10</v>
      </c>
      <c r="U635" s="45">
        <v>-54.221699999999998</v>
      </c>
      <c r="V635" s="29">
        <v>-3.3990000000000002E-7</v>
      </c>
      <c r="W635" s="45" t="s">
        <v>1676</v>
      </c>
      <c r="X635" s="45" t="s">
        <v>65</v>
      </c>
    </row>
    <row r="636" spans="2:24" x14ac:dyDescent="0.2">
      <c r="B636" s="45" t="s">
        <v>526</v>
      </c>
      <c r="C636" s="45">
        <v>173</v>
      </c>
      <c r="D636" s="45" t="s">
        <v>1498</v>
      </c>
      <c r="E636" s="45" t="s">
        <v>106</v>
      </c>
      <c r="F636" s="45" t="s">
        <v>1499</v>
      </c>
      <c r="G636" s="45" t="s">
        <v>616</v>
      </c>
      <c r="H636" s="45">
        <v>60</v>
      </c>
      <c r="I636" s="45">
        <v>17.130299999999998</v>
      </c>
      <c r="J636" s="29">
        <v>1.074E-7</v>
      </c>
      <c r="K636" s="45" t="s">
        <v>1676</v>
      </c>
      <c r="L636" s="45" t="s">
        <v>65</v>
      </c>
      <c r="N636" s="45" t="s">
        <v>526</v>
      </c>
      <c r="O636" s="45">
        <v>173</v>
      </c>
      <c r="P636" s="45" t="s">
        <v>1498</v>
      </c>
      <c r="Q636" s="45" t="s">
        <v>612</v>
      </c>
      <c r="R636" s="45" t="s">
        <v>1499</v>
      </c>
      <c r="S636" s="45" t="s">
        <v>616</v>
      </c>
      <c r="T636" s="45">
        <v>10</v>
      </c>
      <c r="U636" s="45">
        <v>17.141300000000001</v>
      </c>
      <c r="V636" s="29">
        <v>1.075E-7</v>
      </c>
      <c r="W636" s="45" t="s">
        <v>1676</v>
      </c>
      <c r="X636" s="45" t="s">
        <v>65</v>
      </c>
    </row>
    <row r="637" spans="2:24" x14ac:dyDescent="0.2">
      <c r="B637" s="45" t="s">
        <v>526</v>
      </c>
      <c r="C637" s="45">
        <v>173</v>
      </c>
      <c r="D637" s="45" t="s">
        <v>1498</v>
      </c>
      <c r="E637" s="45" t="s">
        <v>106</v>
      </c>
      <c r="F637" s="45" t="s">
        <v>1500</v>
      </c>
      <c r="G637" s="45" t="s">
        <v>618</v>
      </c>
      <c r="H637" s="45">
        <v>60</v>
      </c>
      <c r="I637" s="45">
        <v>-58.5535</v>
      </c>
      <c r="J637" s="29">
        <v>-3.671E-7</v>
      </c>
      <c r="K637" s="45" t="s">
        <v>1676</v>
      </c>
      <c r="L637" s="45" t="s">
        <v>65</v>
      </c>
      <c r="N637" s="45" t="s">
        <v>526</v>
      </c>
      <c r="O637" s="45">
        <v>173</v>
      </c>
      <c r="P637" s="45" t="s">
        <v>1498</v>
      </c>
      <c r="Q637" s="45" t="s">
        <v>612</v>
      </c>
      <c r="R637" s="45" t="s">
        <v>1500</v>
      </c>
      <c r="S637" s="45" t="s">
        <v>618</v>
      </c>
      <c r="T637" s="45">
        <v>10</v>
      </c>
      <c r="U637" s="45">
        <v>-58.564900000000002</v>
      </c>
      <c r="V637" s="29">
        <v>-3.671E-7</v>
      </c>
      <c r="W637" s="45" t="s">
        <v>1676</v>
      </c>
      <c r="X637" s="45" t="s">
        <v>65</v>
      </c>
    </row>
    <row r="638" spans="2:24" x14ac:dyDescent="0.2">
      <c r="B638" s="45" t="s">
        <v>526</v>
      </c>
      <c r="C638" s="45">
        <v>174</v>
      </c>
      <c r="D638" s="45" t="s">
        <v>1498</v>
      </c>
      <c r="E638" s="45" t="s">
        <v>106</v>
      </c>
      <c r="F638" s="45" t="s">
        <v>1501</v>
      </c>
      <c r="G638" s="45" t="s">
        <v>616</v>
      </c>
      <c r="H638" s="45">
        <v>60</v>
      </c>
      <c r="I638" s="45">
        <v>15.3002</v>
      </c>
      <c r="J638" s="29">
        <v>9.7349999999999995E-8</v>
      </c>
      <c r="K638" s="45" t="s">
        <v>1676</v>
      </c>
      <c r="L638" s="45" t="s">
        <v>65</v>
      </c>
      <c r="N638" s="45" t="s">
        <v>526</v>
      </c>
      <c r="O638" s="45">
        <v>174</v>
      </c>
      <c r="P638" s="45" t="s">
        <v>1498</v>
      </c>
      <c r="Q638" s="45" t="s">
        <v>612</v>
      </c>
      <c r="R638" s="45" t="s">
        <v>1501</v>
      </c>
      <c r="S638" s="45" t="s">
        <v>616</v>
      </c>
      <c r="T638" s="45">
        <v>10</v>
      </c>
      <c r="U638" s="45">
        <v>15.3116</v>
      </c>
      <c r="V638" s="29">
        <v>9.7419999999999995E-8</v>
      </c>
      <c r="W638" s="45" t="s">
        <v>1676</v>
      </c>
      <c r="X638" s="45" t="s">
        <v>65</v>
      </c>
    </row>
    <row r="639" spans="2:24" x14ac:dyDescent="0.2">
      <c r="B639" s="45" t="s">
        <v>526</v>
      </c>
      <c r="C639" s="45">
        <v>174</v>
      </c>
      <c r="D639" s="45" t="s">
        <v>1498</v>
      </c>
      <c r="E639" s="45" t="s">
        <v>106</v>
      </c>
      <c r="F639" s="45" t="s">
        <v>1502</v>
      </c>
      <c r="G639" s="45" t="s">
        <v>618</v>
      </c>
      <c r="H639" s="45">
        <v>60</v>
      </c>
      <c r="I639" s="45">
        <v>-59.013800000000003</v>
      </c>
      <c r="J639" s="29">
        <v>-3.7549999999999999E-7</v>
      </c>
      <c r="K639" s="45" t="s">
        <v>1676</v>
      </c>
      <c r="L639" s="45" t="s">
        <v>65</v>
      </c>
      <c r="N639" s="45" t="s">
        <v>526</v>
      </c>
      <c r="O639" s="45">
        <v>174</v>
      </c>
      <c r="P639" s="45" t="s">
        <v>1498</v>
      </c>
      <c r="Q639" s="45" t="s">
        <v>612</v>
      </c>
      <c r="R639" s="45" t="s">
        <v>1502</v>
      </c>
      <c r="S639" s="45" t="s">
        <v>618</v>
      </c>
      <c r="T639" s="45">
        <v>10</v>
      </c>
      <c r="U639" s="45">
        <v>-59.025100000000002</v>
      </c>
      <c r="V639" s="29">
        <v>-3.756E-7</v>
      </c>
      <c r="W639" s="45" t="s">
        <v>1676</v>
      </c>
      <c r="X639" s="45" t="s">
        <v>65</v>
      </c>
    </row>
    <row r="640" spans="2:24" x14ac:dyDescent="0.2">
      <c r="B640" s="45" t="s">
        <v>526</v>
      </c>
      <c r="C640" s="45">
        <v>175</v>
      </c>
      <c r="D640" s="45" t="s">
        <v>1498</v>
      </c>
      <c r="E640" s="45" t="s">
        <v>106</v>
      </c>
      <c r="F640" s="45" t="s">
        <v>1503</v>
      </c>
      <c r="G640" s="45" t="s">
        <v>616</v>
      </c>
      <c r="H640" s="45">
        <v>60</v>
      </c>
      <c r="I640" s="45">
        <v>15.821300000000001</v>
      </c>
      <c r="J640" s="29">
        <v>9.9180000000000005E-8</v>
      </c>
      <c r="K640" s="45" t="s">
        <v>1676</v>
      </c>
      <c r="L640" s="45" t="s">
        <v>65</v>
      </c>
      <c r="N640" s="45" t="s">
        <v>526</v>
      </c>
      <c r="O640" s="45">
        <v>175</v>
      </c>
      <c r="P640" s="45" t="s">
        <v>1498</v>
      </c>
      <c r="Q640" s="45" t="s">
        <v>612</v>
      </c>
      <c r="R640" s="45" t="s">
        <v>1503</v>
      </c>
      <c r="S640" s="45" t="s">
        <v>616</v>
      </c>
      <c r="T640" s="45">
        <v>10</v>
      </c>
      <c r="U640" s="45">
        <v>15.832700000000001</v>
      </c>
      <c r="V640" s="29">
        <v>9.9260000000000003E-8</v>
      </c>
      <c r="W640" s="45" t="s">
        <v>1676</v>
      </c>
      <c r="X640" s="45" t="s">
        <v>65</v>
      </c>
    </row>
    <row r="641" spans="2:24" x14ac:dyDescent="0.2">
      <c r="B641" s="45" t="s">
        <v>526</v>
      </c>
      <c r="C641" s="45">
        <v>175</v>
      </c>
      <c r="D641" s="45" t="s">
        <v>1498</v>
      </c>
      <c r="E641" s="45" t="s">
        <v>106</v>
      </c>
      <c r="F641" s="45" t="s">
        <v>1504</v>
      </c>
      <c r="G641" s="45" t="s">
        <v>618</v>
      </c>
      <c r="H641" s="45">
        <v>60</v>
      </c>
      <c r="I641" s="45">
        <v>-55.198900000000002</v>
      </c>
      <c r="J641" s="29">
        <v>-3.46E-7</v>
      </c>
      <c r="K641" s="45" t="s">
        <v>1676</v>
      </c>
      <c r="L641" s="45" t="s">
        <v>65</v>
      </c>
      <c r="N641" s="45" t="s">
        <v>526</v>
      </c>
      <c r="O641" s="45">
        <v>175</v>
      </c>
      <c r="P641" s="45" t="s">
        <v>1498</v>
      </c>
      <c r="Q641" s="45" t="s">
        <v>612</v>
      </c>
      <c r="R641" s="45" t="s">
        <v>1504</v>
      </c>
      <c r="S641" s="45" t="s">
        <v>618</v>
      </c>
      <c r="T641" s="45">
        <v>10</v>
      </c>
      <c r="U641" s="45">
        <v>-55.209899999999998</v>
      </c>
      <c r="V641" s="29">
        <v>-3.4610000000000001E-7</v>
      </c>
      <c r="W641" s="45" t="s">
        <v>1676</v>
      </c>
      <c r="X641" s="45" t="s">
        <v>65</v>
      </c>
    </row>
    <row r="642" spans="2:24" x14ac:dyDescent="0.2">
      <c r="B642" s="45" t="s">
        <v>526</v>
      </c>
      <c r="C642" s="45">
        <v>176</v>
      </c>
      <c r="D642" s="45" t="s">
        <v>1505</v>
      </c>
      <c r="E642" s="45" t="s">
        <v>106</v>
      </c>
      <c r="F642" s="45" t="s">
        <v>1506</v>
      </c>
      <c r="G642" s="45" t="s">
        <v>616</v>
      </c>
      <c r="H642" s="45">
        <v>60</v>
      </c>
      <c r="I642" s="45">
        <v>17.847000000000001</v>
      </c>
      <c r="J642" s="29">
        <v>1.119E-7</v>
      </c>
      <c r="K642" s="45" t="s">
        <v>1676</v>
      </c>
      <c r="L642" s="45" t="s">
        <v>65</v>
      </c>
      <c r="N642" s="45" t="s">
        <v>526</v>
      </c>
      <c r="O642" s="45">
        <v>176</v>
      </c>
      <c r="P642" s="45" t="s">
        <v>1505</v>
      </c>
      <c r="Q642" s="45" t="s">
        <v>612</v>
      </c>
      <c r="R642" s="45" t="s">
        <v>1506</v>
      </c>
      <c r="S642" s="45" t="s">
        <v>616</v>
      </c>
      <c r="T642" s="45">
        <v>10</v>
      </c>
      <c r="U642" s="45">
        <v>17.8581</v>
      </c>
      <c r="V642" s="29">
        <v>1.12E-7</v>
      </c>
      <c r="W642" s="45" t="s">
        <v>1676</v>
      </c>
      <c r="X642" s="45" t="s">
        <v>65</v>
      </c>
    </row>
    <row r="643" spans="2:24" x14ac:dyDescent="0.2">
      <c r="B643" s="45" t="s">
        <v>526</v>
      </c>
      <c r="C643" s="45">
        <v>176</v>
      </c>
      <c r="D643" s="45" t="s">
        <v>1505</v>
      </c>
      <c r="E643" s="45" t="s">
        <v>106</v>
      </c>
      <c r="F643" s="45" t="s">
        <v>1507</v>
      </c>
      <c r="G643" s="45" t="s">
        <v>618</v>
      </c>
      <c r="H643" s="45">
        <v>60</v>
      </c>
      <c r="I643" s="45">
        <v>-59.5212</v>
      </c>
      <c r="J643" s="29">
        <v>-3.7310000000000003E-7</v>
      </c>
      <c r="K643" s="45" t="s">
        <v>1676</v>
      </c>
      <c r="L643" s="45" t="s">
        <v>65</v>
      </c>
      <c r="N643" s="45" t="s">
        <v>526</v>
      </c>
      <c r="O643" s="45">
        <v>176</v>
      </c>
      <c r="P643" s="45" t="s">
        <v>1505</v>
      </c>
      <c r="Q643" s="45" t="s">
        <v>612</v>
      </c>
      <c r="R643" s="45" t="s">
        <v>1507</v>
      </c>
      <c r="S643" s="45" t="s">
        <v>618</v>
      </c>
      <c r="T643" s="45">
        <v>10</v>
      </c>
      <c r="U643" s="45">
        <v>-59.532699999999998</v>
      </c>
      <c r="V643" s="29">
        <v>-3.7319999999999998E-7</v>
      </c>
      <c r="W643" s="45" t="s">
        <v>1676</v>
      </c>
      <c r="X643" s="45" t="s">
        <v>65</v>
      </c>
    </row>
    <row r="644" spans="2:24" x14ac:dyDescent="0.2">
      <c r="B644" s="45" t="s">
        <v>526</v>
      </c>
      <c r="C644" s="45">
        <v>150</v>
      </c>
      <c r="D644" s="45" t="s">
        <v>1508</v>
      </c>
      <c r="E644" s="45" t="s">
        <v>106</v>
      </c>
      <c r="F644" s="45" t="s">
        <v>1509</v>
      </c>
      <c r="G644" s="45" t="s">
        <v>616</v>
      </c>
      <c r="H644" s="45">
        <v>60</v>
      </c>
      <c r="I644" s="45">
        <v>-41.219299999999997</v>
      </c>
      <c r="J644" s="29">
        <v>-3.128E-7</v>
      </c>
      <c r="K644" s="45" t="s">
        <v>1676</v>
      </c>
      <c r="L644" s="45" t="s">
        <v>65</v>
      </c>
      <c r="N644" s="45" t="s">
        <v>526</v>
      </c>
      <c r="O644" s="45">
        <v>150</v>
      </c>
      <c r="P644" s="45" t="s">
        <v>1508</v>
      </c>
      <c r="Q644" s="45" t="s">
        <v>612</v>
      </c>
      <c r="R644" s="45" t="s">
        <v>1509</v>
      </c>
      <c r="S644" s="45" t="s">
        <v>616</v>
      </c>
      <c r="T644" s="45">
        <v>10</v>
      </c>
      <c r="U644" s="45">
        <v>-41.218499999999999</v>
      </c>
      <c r="V644" s="29">
        <v>-3.128E-7</v>
      </c>
      <c r="W644" s="45" t="s">
        <v>1676</v>
      </c>
      <c r="X644" s="45" t="s">
        <v>65</v>
      </c>
    </row>
    <row r="645" spans="2:24" x14ac:dyDescent="0.2">
      <c r="B645" s="45" t="s">
        <v>526</v>
      </c>
      <c r="C645" s="45">
        <v>150</v>
      </c>
      <c r="D645" s="45" t="s">
        <v>1508</v>
      </c>
      <c r="E645" s="45" t="s">
        <v>106</v>
      </c>
      <c r="F645" s="45" t="s">
        <v>1510</v>
      </c>
      <c r="G645" s="45" t="s">
        <v>618</v>
      </c>
      <c r="H645" s="45">
        <v>60</v>
      </c>
      <c r="I645" s="45">
        <v>-41.197400000000002</v>
      </c>
      <c r="J645" s="29">
        <v>-3.1259999999999998E-7</v>
      </c>
      <c r="K645" s="45" t="s">
        <v>1676</v>
      </c>
      <c r="L645" s="45" t="s">
        <v>65</v>
      </c>
      <c r="N645" s="45" t="s">
        <v>526</v>
      </c>
      <c r="O645" s="45">
        <v>150</v>
      </c>
      <c r="P645" s="45" t="s">
        <v>1508</v>
      </c>
      <c r="Q645" s="45" t="s">
        <v>612</v>
      </c>
      <c r="R645" s="45" t="s">
        <v>1510</v>
      </c>
      <c r="S645" s="45" t="s">
        <v>618</v>
      </c>
      <c r="T645" s="45">
        <v>10</v>
      </c>
      <c r="U645" s="45">
        <v>-41.196399999999997</v>
      </c>
      <c r="V645" s="29">
        <v>-3.1259999999999998E-7</v>
      </c>
      <c r="W645" s="45" t="s">
        <v>1676</v>
      </c>
      <c r="X645" s="45" t="s">
        <v>65</v>
      </c>
    </row>
    <row r="646" spans="2:24" x14ac:dyDescent="0.2">
      <c r="B646" s="45" t="s">
        <v>526</v>
      </c>
      <c r="C646" s="45">
        <v>153</v>
      </c>
      <c r="D646" s="45" t="s">
        <v>1511</v>
      </c>
      <c r="E646" s="45" t="s">
        <v>106</v>
      </c>
      <c r="F646" s="45" t="s">
        <v>1512</v>
      </c>
      <c r="G646" s="45" t="s">
        <v>616</v>
      </c>
      <c r="H646" s="45">
        <v>60</v>
      </c>
      <c r="I646" s="45">
        <v>-60.433999999999997</v>
      </c>
      <c r="J646" s="29">
        <v>-3.8249999999999999E-7</v>
      </c>
      <c r="K646" s="45" t="s">
        <v>1676</v>
      </c>
      <c r="L646" s="45" t="s">
        <v>65</v>
      </c>
      <c r="N646" s="45" t="s">
        <v>526</v>
      </c>
      <c r="O646" s="45">
        <v>153</v>
      </c>
      <c r="P646" s="45" t="s">
        <v>1511</v>
      </c>
      <c r="Q646" s="45" t="s">
        <v>612</v>
      </c>
      <c r="R646" s="45" t="s">
        <v>1512</v>
      </c>
      <c r="S646" s="45" t="s">
        <v>616</v>
      </c>
      <c r="T646" s="45">
        <v>10</v>
      </c>
      <c r="U646" s="45">
        <v>-60.434100000000001</v>
      </c>
      <c r="V646" s="29">
        <v>-3.8249999999999999E-7</v>
      </c>
      <c r="W646" s="45" t="s">
        <v>1676</v>
      </c>
      <c r="X646" s="45" t="s">
        <v>65</v>
      </c>
    </row>
    <row r="647" spans="2:24" x14ac:dyDescent="0.2">
      <c r="B647" s="45" t="s">
        <v>526</v>
      </c>
      <c r="C647" s="45">
        <v>153</v>
      </c>
      <c r="D647" s="45" t="s">
        <v>1511</v>
      </c>
      <c r="E647" s="45" t="s">
        <v>106</v>
      </c>
      <c r="F647" s="45" t="s">
        <v>1513</v>
      </c>
      <c r="G647" s="45" t="s">
        <v>618</v>
      </c>
      <c r="H647" s="45">
        <v>60</v>
      </c>
      <c r="I647" s="45">
        <v>-60.4178</v>
      </c>
      <c r="J647" s="29">
        <v>-3.8239999999999998E-7</v>
      </c>
      <c r="K647" s="45" t="s">
        <v>1676</v>
      </c>
      <c r="L647" s="45" t="s">
        <v>65</v>
      </c>
      <c r="N647" s="45" t="s">
        <v>526</v>
      </c>
      <c r="O647" s="45">
        <v>153</v>
      </c>
      <c r="P647" s="45" t="s">
        <v>1511</v>
      </c>
      <c r="Q647" s="45" t="s">
        <v>612</v>
      </c>
      <c r="R647" s="45" t="s">
        <v>1513</v>
      </c>
      <c r="S647" s="45" t="s">
        <v>618</v>
      </c>
      <c r="T647" s="45">
        <v>10</v>
      </c>
      <c r="U647" s="45">
        <v>-60.4176</v>
      </c>
      <c r="V647" s="29">
        <v>-3.8239999999999998E-7</v>
      </c>
      <c r="W647" s="45" t="s">
        <v>1676</v>
      </c>
      <c r="X647" s="45" t="s">
        <v>65</v>
      </c>
    </row>
    <row r="648" spans="2:24" x14ac:dyDescent="0.2">
      <c r="B648" s="45" t="s">
        <v>526</v>
      </c>
      <c r="C648" s="45">
        <v>156</v>
      </c>
      <c r="D648" s="45" t="s">
        <v>1514</v>
      </c>
      <c r="E648" s="45" t="s">
        <v>106</v>
      </c>
      <c r="F648" s="45" t="s">
        <v>1515</v>
      </c>
      <c r="G648" s="45" t="s">
        <v>616</v>
      </c>
      <c r="H648" s="45">
        <v>60</v>
      </c>
      <c r="I648" s="45">
        <v>-58.122199999999999</v>
      </c>
      <c r="J648" s="29">
        <v>-3.6110000000000002E-7</v>
      </c>
      <c r="K648" s="45" t="s">
        <v>1676</v>
      </c>
      <c r="L648" s="45" t="s">
        <v>65</v>
      </c>
      <c r="N648" s="45" t="s">
        <v>526</v>
      </c>
      <c r="O648" s="45">
        <v>156</v>
      </c>
      <c r="P648" s="45" t="s">
        <v>1514</v>
      </c>
      <c r="Q648" s="45" t="s">
        <v>612</v>
      </c>
      <c r="R648" s="45" t="s">
        <v>1515</v>
      </c>
      <c r="S648" s="45" t="s">
        <v>616</v>
      </c>
      <c r="T648" s="45">
        <v>10</v>
      </c>
      <c r="U648" s="45">
        <v>-58.122300000000003</v>
      </c>
      <c r="V648" s="29">
        <v>-3.6110000000000002E-7</v>
      </c>
      <c r="W648" s="45" t="s">
        <v>1676</v>
      </c>
      <c r="X648" s="45" t="s">
        <v>65</v>
      </c>
    </row>
    <row r="649" spans="2:24" x14ac:dyDescent="0.2">
      <c r="B649" s="45" t="s">
        <v>526</v>
      </c>
      <c r="C649" s="45">
        <v>156</v>
      </c>
      <c r="D649" s="45" t="s">
        <v>1514</v>
      </c>
      <c r="E649" s="45" t="s">
        <v>106</v>
      </c>
      <c r="F649" s="45" t="s">
        <v>1516</v>
      </c>
      <c r="G649" s="45" t="s">
        <v>618</v>
      </c>
      <c r="H649" s="45">
        <v>60</v>
      </c>
      <c r="I649" s="45">
        <v>-58.116599999999998</v>
      </c>
      <c r="J649" s="29">
        <v>-3.6100000000000002E-7</v>
      </c>
      <c r="K649" s="45" t="s">
        <v>1676</v>
      </c>
      <c r="L649" s="45" t="s">
        <v>65</v>
      </c>
      <c r="N649" s="45" t="s">
        <v>526</v>
      </c>
      <c r="O649" s="45">
        <v>156</v>
      </c>
      <c r="P649" s="45" t="s">
        <v>1514</v>
      </c>
      <c r="Q649" s="45" t="s">
        <v>612</v>
      </c>
      <c r="R649" s="45" t="s">
        <v>1516</v>
      </c>
      <c r="S649" s="45" t="s">
        <v>618</v>
      </c>
      <c r="T649" s="45">
        <v>10</v>
      </c>
      <c r="U649" s="45">
        <v>-58.116500000000002</v>
      </c>
      <c r="V649" s="29">
        <v>-3.6100000000000002E-7</v>
      </c>
      <c r="W649" s="45" t="s">
        <v>1676</v>
      </c>
      <c r="X649" s="45" t="s">
        <v>65</v>
      </c>
    </row>
    <row r="650" spans="2:24" x14ac:dyDescent="0.2">
      <c r="B650" s="45" t="s">
        <v>526</v>
      </c>
      <c r="C650" s="45">
        <v>159</v>
      </c>
      <c r="D650" s="45" t="s">
        <v>1517</v>
      </c>
      <c r="E650" s="45" t="s">
        <v>106</v>
      </c>
      <c r="F650" s="45" t="s">
        <v>1518</v>
      </c>
      <c r="G650" s="45" t="s">
        <v>616</v>
      </c>
      <c r="H650" s="45">
        <v>60</v>
      </c>
      <c r="I650" s="45">
        <v>-58.146000000000001</v>
      </c>
      <c r="J650" s="29">
        <v>-3.6119999999999998E-7</v>
      </c>
      <c r="K650" s="45" t="s">
        <v>1676</v>
      </c>
      <c r="L650" s="45" t="s">
        <v>65</v>
      </c>
      <c r="N650" s="45" t="s">
        <v>526</v>
      </c>
      <c r="O650" s="45">
        <v>159</v>
      </c>
      <c r="P650" s="45" t="s">
        <v>1517</v>
      </c>
      <c r="Q650" s="45" t="s">
        <v>612</v>
      </c>
      <c r="R650" s="45" t="s">
        <v>1518</v>
      </c>
      <c r="S650" s="45" t="s">
        <v>616</v>
      </c>
      <c r="T650" s="45">
        <v>10</v>
      </c>
      <c r="U650" s="45">
        <v>-58.1462</v>
      </c>
      <c r="V650" s="29">
        <v>-3.6119999999999998E-7</v>
      </c>
      <c r="W650" s="45" t="s">
        <v>1676</v>
      </c>
      <c r="X650" s="45" t="s">
        <v>65</v>
      </c>
    </row>
    <row r="651" spans="2:24" x14ac:dyDescent="0.2">
      <c r="B651" s="45" t="s">
        <v>526</v>
      </c>
      <c r="C651" s="45">
        <v>159</v>
      </c>
      <c r="D651" s="45" t="s">
        <v>1517</v>
      </c>
      <c r="E651" s="45" t="s">
        <v>106</v>
      </c>
      <c r="F651" s="45" t="s">
        <v>1519</v>
      </c>
      <c r="G651" s="45" t="s">
        <v>618</v>
      </c>
      <c r="H651" s="45">
        <v>60</v>
      </c>
      <c r="I651" s="45">
        <v>-58.1511</v>
      </c>
      <c r="J651" s="29">
        <v>-3.6129999999999999E-7</v>
      </c>
      <c r="K651" s="45" t="s">
        <v>1676</v>
      </c>
      <c r="L651" s="45" t="s">
        <v>65</v>
      </c>
      <c r="N651" s="45" t="s">
        <v>526</v>
      </c>
      <c r="O651" s="45">
        <v>159</v>
      </c>
      <c r="P651" s="45" t="s">
        <v>1517</v>
      </c>
      <c r="Q651" s="45" t="s">
        <v>612</v>
      </c>
      <c r="R651" s="45" t="s">
        <v>1519</v>
      </c>
      <c r="S651" s="45" t="s">
        <v>618</v>
      </c>
      <c r="T651" s="45">
        <v>10</v>
      </c>
      <c r="U651" s="45">
        <v>-58.151000000000003</v>
      </c>
      <c r="V651" s="29">
        <v>-3.6129999999999999E-7</v>
      </c>
      <c r="W651" s="45" t="s">
        <v>1676</v>
      </c>
      <c r="X651" s="45" t="s">
        <v>65</v>
      </c>
    </row>
    <row r="652" spans="2:24" x14ac:dyDescent="0.2">
      <c r="B652" s="45" t="s">
        <v>526</v>
      </c>
      <c r="C652" s="45">
        <v>162</v>
      </c>
      <c r="D652" s="45" t="s">
        <v>1520</v>
      </c>
      <c r="E652" s="45" t="s">
        <v>106</v>
      </c>
      <c r="F652" s="45" t="s">
        <v>1521</v>
      </c>
      <c r="G652" s="45" t="s">
        <v>616</v>
      </c>
      <c r="H652" s="45">
        <v>60</v>
      </c>
      <c r="I652" s="45">
        <v>-60.670499999999997</v>
      </c>
      <c r="J652" s="29">
        <v>-3.84E-7</v>
      </c>
      <c r="K652" s="45" t="s">
        <v>1676</v>
      </c>
      <c r="L652" s="45" t="s">
        <v>65</v>
      </c>
      <c r="N652" s="45" t="s">
        <v>526</v>
      </c>
      <c r="O652" s="45">
        <v>162</v>
      </c>
      <c r="P652" s="45" t="s">
        <v>1520</v>
      </c>
      <c r="Q652" s="45" t="s">
        <v>612</v>
      </c>
      <c r="R652" s="45" t="s">
        <v>1521</v>
      </c>
      <c r="S652" s="45" t="s">
        <v>616</v>
      </c>
      <c r="T652" s="45">
        <v>10</v>
      </c>
      <c r="U652" s="45">
        <v>-60.6706</v>
      </c>
      <c r="V652" s="29">
        <v>-3.84E-7</v>
      </c>
      <c r="W652" s="45" t="s">
        <v>1676</v>
      </c>
      <c r="X652" s="45" t="s">
        <v>65</v>
      </c>
    </row>
    <row r="653" spans="2:24" x14ac:dyDescent="0.2">
      <c r="B653" s="45" t="s">
        <v>526</v>
      </c>
      <c r="C653" s="45">
        <v>162</v>
      </c>
      <c r="D653" s="45" t="s">
        <v>1520</v>
      </c>
      <c r="E653" s="45" t="s">
        <v>106</v>
      </c>
      <c r="F653" s="45" t="s">
        <v>1522</v>
      </c>
      <c r="G653" s="45" t="s">
        <v>618</v>
      </c>
      <c r="H653" s="45">
        <v>60</v>
      </c>
      <c r="I653" s="45">
        <v>-60.692999999999998</v>
      </c>
      <c r="J653" s="29">
        <v>-3.8420000000000001E-7</v>
      </c>
      <c r="K653" s="45" t="s">
        <v>1676</v>
      </c>
      <c r="L653" s="45" t="s">
        <v>65</v>
      </c>
      <c r="N653" s="45" t="s">
        <v>526</v>
      </c>
      <c r="O653" s="45">
        <v>162</v>
      </c>
      <c r="P653" s="45" t="s">
        <v>1520</v>
      </c>
      <c r="Q653" s="45" t="s">
        <v>612</v>
      </c>
      <c r="R653" s="45" t="s">
        <v>1522</v>
      </c>
      <c r="S653" s="45" t="s">
        <v>618</v>
      </c>
      <c r="T653" s="45">
        <v>10</v>
      </c>
      <c r="U653" s="45">
        <v>-60.692999999999998</v>
      </c>
      <c r="V653" s="29">
        <v>-3.8420000000000001E-7</v>
      </c>
      <c r="W653" s="45" t="s">
        <v>1676</v>
      </c>
      <c r="X653" s="45" t="s">
        <v>65</v>
      </c>
    </row>
    <row r="654" spans="2:24" x14ac:dyDescent="0.2">
      <c r="B654" s="45" t="s">
        <v>526</v>
      </c>
      <c r="C654" s="45">
        <v>165</v>
      </c>
      <c r="D654" s="45" t="s">
        <v>1523</v>
      </c>
      <c r="E654" s="45" t="s">
        <v>106</v>
      </c>
      <c r="F654" s="45" t="s">
        <v>1524</v>
      </c>
      <c r="G654" s="45" t="s">
        <v>616</v>
      </c>
      <c r="H654" s="45">
        <v>60</v>
      </c>
      <c r="I654" s="45">
        <v>-47.061399999999999</v>
      </c>
      <c r="J654" s="29">
        <v>-3.5709999999999999E-7</v>
      </c>
      <c r="K654" s="45" t="s">
        <v>1676</v>
      </c>
      <c r="L654" s="45" t="s">
        <v>65</v>
      </c>
      <c r="N654" s="45" t="s">
        <v>526</v>
      </c>
      <c r="O654" s="45">
        <v>165</v>
      </c>
      <c r="P654" s="45" t="s">
        <v>1523</v>
      </c>
      <c r="Q654" s="45" t="s">
        <v>612</v>
      </c>
      <c r="R654" s="45" t="s">
        <v>1524</v>
      </c>
      <c r="S654" s="45" t="s">
        <v>616</v>
      </c>
      <c r="T654" s="45">
        <v>10</v>
      </c>
      <c r="U654" s="45">
        <v>-47.062399999999997</v>
      </c>
      <c r="V654" s="29">
        <v>-3.5709999999999999E-7</v>
      </c>
      <c r="W654" s="45" t="s">
        <v>1676</v>
      </c>
      <c r="X654" s="45" t="s">
        <v>65</v>
      </c>
    </row>
    <row r="655" spans="2:24" x14ac:dyDescent="0.2">
      <c r="B655" s="45" t="s">
        <v>526</v>
      </c>
      <c r="C655" s="45">
        <v>165</v>
      </c>
      <c r="D655" s="45" t="s">
        <v>1523</v>
      </c>
      <c r="E655" s="45" t="s">
        <v>106</v>
      </c>
      <c r="F655" s="45" t="s">
        <v>1525</v>
      </c>
      <c r="G655" s="45" t="s">
        <v>618</v>
      </c>
      <c r="H655" s="45">
        <v>60</v>
      </c>
      <c r="I655" s="45">
        <v>-47.089100000000002</v>
      </c>
      <c r="J655" s="29">
        <v>-3.573E-7</v>
      </c>
      <c r="K655" s="45" t="s">
        <v>1676</v>
      </c>
      <c r="L655" s="45" t="s">
        <v>65</v>
      </c>
      <c r="N655" s="45" t="s">
        <v>526</v>
      </c>
      <c r="O655" s="45">
        <v>165</v>
      </c>
      <c r="P655" s="45" t="s">
        <v>1523</v>
      </c>
      <c r="Q655" s="45" t="s">
        <v>612</v>
      </c>
      <c r="R655" s="45" t="s">
        <v>1525</v>
      </c>
      <c r="S655" s="45" t="s">
        <v>618</v>
      </c>
      <c r="T655" s="45">
        <v>10</v>
      </c>
      <c r="U655" s="45">
        <v>-47.0899</v>
      </c>
      <c r="V655" s="29">
        <v>-3.573E-7</v>
      </c>
      <c r="W655" s="45" t="s">
        <v>1676</v>
      </c>
      <c r="X655" s="45" t="s">
        <v>65</v>
      </c>
    </row>
    <row r="656" spans="2:24" x14ac:dyDescent="0.2">
      <c r="B656" s="45" t="s">
        <v>526</v>
      </c>
      <c r="C656" s="45">
        <v>177</v>
      </c>
      <c r="D656" s="45" t="s">
        <v>1526</v>
      </c>
      <c r="E656" s="45" t="s">
        <v>106</v>
      </c>
      <c r="F656" s="45" t="s">
        <v>1527</v>
      </c>
      <c r="G656" s="45" t="s">
        <v>616</v>
      </c>
      <c r="H656" s="45">
        <v>60</v>
      </c>
      <c r="I656" s="45">
        <v>14.675800000000001</v>
      </c>
      <c r="J656" s="29">
        <v>9.2000000000000003E-8</v>
      </c>
      <c r="K656" s="45" t="s">
        <v>1676</v>
      </c>
      <c r="L656" s="45" t="s">
        <v>65</v>
      </c>
      <c r="N656" s="45" t="s">
        <v>526</v>
      </c>
      <c r="O656" s="45">
        <v>177</v>
      </c>
      <c r="P656" s="45" t="s">
        <v>1526</v>
      </c>
      <c r="Q656" s="45" t="s">
        <v>612</v>
      </c>
      <c r="R656" s="45" t="s">
        <v>1527</v>
      </c>
      <c r="S656" s="45" t="s">
        <v>616</v>
      </c>
      <c r="T656" s="45">
        <v>10</v>
      </c>
      <c r="U656" s="45">
        <v>14.6874</v>
      </c>
      <c r="V656" s="29">
        <v>9.2080000000000001E-8</v>
      </c>
      <c r="W656" s="45" t="s">
        <v>1676</v>
      </c>
      <c r="X656" s="45" t="s">
        <v>65</v>
      </c>
    </row>
    <row r="657" spans="2:24" x14ac:dyDescent="0.2">
      <c r="B657" s="45" t="s">
        <v>526</v>
      </c>
      <c r="C657" s="45">
        <v>177</v>
      </c>
      <c r="D657" s="45" t="s">
        <v>1526</v>
      </c>
      <c r="E657" s="45" t="s">
        <v>106</v>
      </c>
      <c r="F657" s="45" t="s">
        <v>1528</v>
      </c>
      <c r="G657" s="45" t="s">
        <v>618</v>
      </c>
      <c r="H657" s="45">
        <v>60</v>
      </c>
      <c r="I657" s="45">
        <v>-54.203600000000002</v>
      </c>
      <c r="J657" s="29">
        <v>-3.3980000000000001E-7</v>
      </c>
      <c r="K657" s="45" t="s">
        <v>1676</v>
      </c>
      <c r="L657" s="45" t="s">
        <v>65</v>
      </c>
      <c r="N657" s="45" t="s">
        <v>526</v>
      </c>
      <c r="O657" s="45">
        <v>177</v>
      </c>
      <c r="P657" s="45" t="s">
        <v>1526</v>
      </c>
      <c r="Q657" s="45" t="s">
        <v>612</v>
      </c>
      <c r="R657" s="45" t="s">
        <v>1528</v>
      </c>
      <c r="S657" s="45" t="s">
        <v>618</v>
      </c>
      <c r="T657" s="45">
        <v>10</v>
      </c>
      <c r="U657" s="45">
        <v>-54.214799999999997</v>
      </c>
      <c r="V657" s="29">
        <v>-3.3990000000000002E-7</v>
      </c>
      <c r="W657" s="45" t="s">
        <v>1676</v>
      </c>
      <c r="X657" s="45" t="s">
        <v>65</v>
      </c>
    </row>
    <row r="658" spans="2:24" x14ac:dyDescent="0.2">
      <c r="B658" s="45" t="s">
        <v>526</v>
      </c>
      <c r="C658" s="45">
        <v>178</v>
      </c>
      <c r="D658" s="45" t="s">
        <v>1529</v>
      </c>
      <c r="E658" s="45" t="s">
        <v>106</v>
      </c>
      <c r="F658" s="45" t="s">
        <v>1530</v>
      </c>
      <c r="G658" s="45" t="s">
        <v>616</v>
      </c>
      <c r="H658" s="45">
        <v>60</v>
      </c>
      <c r="I658" s="45">
        <v>17.1234</v>
      </c>
      <c r="J658" s="29">
        <v>1.073E-7</v>
      </c>
      <c r="K658" s="45" t="s">
        <v>1676</v>
      </c>
      <c r="L658" s="45" t="s">
        <v>65</v>
      </c>
      <c r="N658" s="45" t="s">
        <v>526</v>
      </c>
      <c r="O658" s="45">
        <v>178</v>
      </c>
      <c r="P658" s="45" t="s">
        <v>1529</v>
      </c>
      <c r="Q658" s="45" t="s">
        <v>612</v>
      </c>
      <c r="R658" s="45" t="s">
        <v>1530</v>
      </c>
      <c r="S658" s="45" t="s">
        <v>616</v>
      </c>
      <c r="T658" s="45">
        <v>10</v>
      </c>
      <c r="U658" s="45">
        <v>17.134399999999999</v>
      </c>
      <c r="V658" s="29">
        <v>1.074E-7</v>
      </c>
      <c r="W658" s="45" t="s">
        <v>1676</v>
      </c>
      <c r="X658" s="45" t="s">
        <v>65</v>
      </c>
    </row>
    <row r="659" spans="2:24" x14ac:dyDescent="0.2">
      <c r="B659" s="45" t="s">
        <v>526</v>
      </c>
      <c r="C659" s="45">
        <v>178</v>
      </c>
      <c r="D659" s="45" t="s">
        <v>1529</v>
      </c>
      <c r="E659" s="45" t="s">
        <v>106</v>
      </c>
      <c r="F659" s="45" t="s">
        <v>1531</v>
      </c>
      <c r="G659" s="45" t="s">
        <v>618</v>
      </c>
      <c r="H659" s="45">
        <v>60</v>
      </c>
      <c r="I659" s="45">
        <v>-58.546399999999998</v>
      </c>
      <c r="J659" s="29">
        <v>-3.6699999999999999E-7</v>
      </c>
      <c r="K659" s="45" t="s">
        <v>1676</v>
      </c>
      <c r="L659" s="45" t="s">
        <v>65</v>
      </c>
      <c r="N659" s="45" t="s">
        <v>526</v>
      </c>
      <c r="O659" s="45">
        <v>178</v>
      </c>
      <c r="P659" s="45" t="s">
        <v>1529</v>
      </c>
      <c r="Q659" s="45" t="s">
        <v>612</v>
      </c>
      <c r="R659" s="45" t="s">
        <v>1531</v>
      </c>
      <c r="S659" s="45" t="s">
        <v>618</v>
      </c>
      <c r="T659" s="45">
        <v>10</v>
      </c>
      <c r="U659" s="45">
        <v>-58.5578</v>
      </c>
      <c r="V659" s="29">
        <v>-3.671E-7</v>
      </c>
      <c r="W659" s="45" t="s">
        <v>1676</v>
      </c>
      <c r="X659" s="45" t="s">
        <v>65</v>
      </c>
    </row>
    <row r="660" spans="2:24" x14ac:dyDescent="0.2">
      <c r="B660" s="45" t="s">
        <v>526</v>
      </c>
      <c r="C660" s="45">
        <v>179</v>
      </c>
      <c r="D660" s="45" t="s">
        <v>1529</v>
      </c>
      <c r="E660" s="45" t="s">
        <v>106</v>
      </c>
      <c r="F660" s="45" t="s">
        <v>1532</v>
      </c>
      <c r="G660" s="45" t="s">
        <v>616</v>
      </c>
      <c r="H660" s="45">
        <v>60</v>
      </c>
      <c r="I660" s="45">
        <v>15.293200000000001</v>
      </c>
      <c r="J660" s="29">
        <v>9.7300000000000004E-8</v>
      </c>
      <c r="K660" s="45" t="s">
        <v>1676</v>
      </c>
      <c r="L660" s="45" t="s">
        <v>65</v>
      </c>
      <c r="N660" s="45" t="s">
        <v>526</v>
      </c>
      <c r="O660" s="45">
        <v>179</v>
      </c>
      <c r="P660" s="45" t="s">
        <v>1529</v>
      </c>
      <c r="Q660" s="45" t="s">
        <v>612</v>
      </c>
      <c r="R660" s="45" t="s">
        <v>1532</v>
      </c>
      <c r="S660" s="45" t="s">
        <v>616</v>
      </c>
      <c r="T660" s="45">
        <v>10</v>
      </c>
      <c r="U660" s="45">
        <v>15.304600000000001</v>
      </c>
      <c r="V660" s="29">
        <v>9.7380000000000002E-8</v>
      </c>
      <c r="W660" s="45" t="s">
        <v>1676</v>
      </c>
      <c r="X660" s="45" t="s">
        <v>65</v>
      </c>
    </row>
    <row r="661" spans="2:24" x14ac:dyDescent="0.2">
      <c r="B661" s="45" t="s">
        <v>526</v>
      </c>
      <c r="C661" s="45">
        <v>179</v>
      </c>
      <c r="D661" s="45" t="s">
        <v>1529</v>
      </c>
      <c r="E661" s="45" t="s">
        <v>106</v>
      </c>
      <c r="F661" s="45" t="s">
        <v>1533</v>
      </c>
      <c r="G661" s="45" t="s">
        <v>618</v>
      </c>
      <c r="H661" s="45">
        <v>60</v>
      </c>
      <c r="I661" s="45">
        <v>-59.006799999999998</v>
      </c>
      <c r="J661" s="29">
        <v>-3.7539999999999999E-7</v>
      </c>
      <c r="K661" s="45" t="s">
        <v>1676</v>
      </c>
      <c r="L661" s="45" t="s">
        <v>65</v>
      </c>
      <c r="N661" s="45" t="s">
        <v>526</v>
      </c>
      <c r="O661" s="45">
        <v>179</v>
      </c>
      <c r="P661" s="45" t="s">
        <v>1529</v>
      </c>
      <c r="Q661" s="45" t="s">
        <v>612</v>
      </c>
      <c r="R661" s="45" t="s">
        <v>1533</v>
      </c>
      <c r="S661" s="45" t="s">
        <v>618</v>
      </c>
      <c r="T661" s="45">
        <v>10</v>
      </c>
      <c r="U661" s="45">
        <v>-59.018099999999997</v>
      </c>
      <c r="V661" s="29">
        <v>-3.7549999999999999E-7</v>
      </c>
      <c r="W661" s="45" t="s">
        <v>1676</v>
      </c>
      <c r="X661" s="45" t="s">
        <v>65</v>
      </c>
    </row>
    <row r="662" spans="2:24" x14ac:dyDescent="0.2">
      <c r="B662" s="45" t="s">
        <v>526</v>
      </c>
      <c r="C662" s="45">
        <v>180</v>
      </c>
      <c r="D662" s="45" t="s">
        <v>1529</v>
      </c>
      <c r="E662" s="45" t="s">
        <v>106</v>
      </c>
      <c r="F662" s="45" t="s">
        <v>1534</v>
      </c>
      <c r="G662" s="45" t="s">
        <v>616</v>
      </c>
      <c r="H662" s="45">
        <v>60</v>
      </c>
      <c r="I662" s="45">
        <v>15.8201</v>
      </c>
      <c r="J662" s="29">
        <v>9.9180000000000005E-8</v>
      </c>
      <c r="K662" s="45" t="s">
        <v>1676</v>
      </c>
      <c r="L662" s="45" t="s">
        <v>65</v>
      </c>
      <c r="N662" s="45" t="s">
        <v>526</v>
      </c>
      <c r="O662" s="45">
        <v>180</v>
      </c>
      <c r="P662" s="45" t="s">
        <v>1529</v>
      </c>
      <c r="Q662" s="45" t="s">
        <v>612</v>
      </c>
      <c r="R662" s="45" t="s">
        <v>1534</v>
      </c>
      <c r="S662" s="45" t="s">
        <v>616</v>
      </c>
      <c r="T662" s="45">
        <v>10</v>
      </c>
      <c r="U662" s="45">
        <v>15.8314</v>
      </c>
      <c r="V662" s="29">
        <v>9.9250000000000005E-8</v>
      </c>
      <c r="W662" s="45" t="s">
        <v>1676</v>
      </c>
      <c r="X662" s="45" t="s">
        <v>65</v>
      </c>
    </row>
    <row r="663" spans="2:24" x14ac:dyDescent="0.2">
      <c r="B663" s="45" t="s">
        <v>526</v>
      </c>
      <c r="C663" s="45">
        <v>180</v>
      </c>
      <c r="D663" s="45" t="s">
        <v>1529</v>
      </c>
      <c r="E663" s="45" t="s">
        <v>106</v>
      </c>
      <c r="F663" s="45" t="s">
        <v>1535</v>
      </c>
      <c r="G663" s="45" t="s">
        <v>618</v>
      </c>
      <c r="H663" s="45">
        <v>60</v>
      </c>
      <c r="I663" s="45">
        <v>-55.197299999999998</v>
      </c>
      <c r="J663" s="29">
        <v>-3.46E-7</v>
      </c>
      <c r="K663" s="45" t="s">
        <v>1676</v>
      </c>
      <c r="L663" s="45" t="s">
        <v>65</v>
      </c>
      <c r="N663" s="45" t="s">
        <v>526</v>
      </c>
      <c r="O663" s="45">
        <v>180</v>
      </c>
      <c r="P663" s="45" t="s">
        <v>1529</v>
      </c>
      <c r="Q663" s="45" t="s">
        <v>612</v>
      </c>
      <c r="R663" s="45" t="s">
        <v>1535</v>
      </c>
      <c r="S663" s="45" t="s">
        <v>618</v>
      </c>
      <c r="T663" s="45">
        <v>10</v>
      </c>
      <c r="U663" s="45">
        <v>-55.208300000000001</v>
      </c>
      <c r="V663" s="29">
        <v>-3.4610000000000001E-7</v>
      </c>
      <c r="W663" s="45" t="s">
        <v>1676</v>
      </c>
      <c r="X663" s="45" t="s">
        <v>65</v>
      </c>
    </row>
    <row r="664" spans="2:24" x14ac:dyDescent="0.2">
      <c r="B664" s="45" t="s">
        <v>526</v>
      </c>
      <c r="C664" s="45">
        <v>181</v>
      </c>
      <c r="D664" s="45" t="s">
        <v>1536</v>
      </c>
      <c r="E664" s="45" t="s">
        <v>106</v>
      </c>
      <c r="F664" s="45" t="s">
        <v>1537</v>
      </c>
      <c r="G664" s="45" t="s">
        <v>616</v>
      </c>
      <c r="H664" s="45">
        <v>60</v>
      </c>
      <c r="I664" s="45">
        <v>17.8399</v>
      </c>
      <c r="J664" s="29">
        <v>1.118E-7</v>
      </c>
      <c r="K664" s="45" t="s">
        <v>1676</v>
      </c>
      <c r="L664" s="45" t="s">
        <v>65</v>
      </c>
      <c r="N664" s="45" t="s">
        <v>526</v>
      </c>
      <c r="O664" s="45">
        <v>181</v>
      </c>
      <c r="P664" s="45" t="s">
        <v>1536</v>
      </c>
      <c r="Q664" s="45" t="s">
        <v>612</v>
      </c>
      <c r="R664" s="45" t="s">
        <v>1537</v>
      </c>
      <c r="S664" s="45" t="s">
        <v>616</v>
      </c>
      <c r="T664" s="45">
        <v>10</v>
      </c>
      <c r="U664" s="45">
        <v>17.850999999999999</v>
      </c>
      <c r="V664" s="29">
        <v>1.119E-7</v>
      </c>
      <c r="W664" s="45" t="s">
        <v>1676</v>
      </c>
      <c r="X664" s="45" t="s">
        <v>65</v>
      </c>
    </row>
    <row r="665" spans="2:24" x14ac:dyDescent="0.2">
      <c r="B665" s="45" t="s">
        <v>526</v>
      </c>
      <c r="C665" s="45">
        <v>181</v>
      </c>
      <c r="D665" s="45" t="s">
        <v>1536</v>
      </c>
      <c r="E665" s="45" t="s">
        <v>106</v>
      </c>
      <c r="F665" s="45" t="s">
        <v>1538</v>
      </c>
      <c r="G665" s="45" t="s">
        <v>618</v>
      </c>
      <c r="H665" s="45">
        <v>60</v>
      </c>
      <c r="I665" s="45">
        <v>-59.515500000000003</v>
      </c>
      <c r="J665" s="29">
        <v>-3.7310000000000003E-7</v>
      </c>
      <c r="K665" s="45" t="s">
        <v>1676</v>
      </c>
      <c r="L665" s="45" t="s">
        <v>65</v>
      </c>
      <c r="N665" s="45" t="s">
        <v>526</v>
      </c>
      <c r="O665" s="45">
        <v>181</v>
      </c>
      <c r="P665" s="45" t="s">
        <v>1536</v>
      </c>
      <c r="Q665" s="45" t="s">
        <v>612</v>
      </c>
      <c r="R665" s="45" t="s">
        <v>1538</v>
      </c>
      <c r="S665" s="45" t="s">
        <v>618</v>
      </c>
      <c r="T665" s="45">
        <v>10</v>
      </c>
      <c r="U665" s="45">
        <v>-59.527000000000001</v>
      </c>
      <c r="V665" s="29">
        <v>-3.7319999999999998E-7</v>
      </c>
      <c r="W665" s="45" t="s">
        <v>1676</v>
      </c>
      <c r="X665" s="45" t="s">
        <v>65</v>
      </c>
    </row>
    <row r="666" spans="2:24" x14ac:dyDescent="0.2">
      <c r="B666" s="45" t="s">
        <v>526</v>
      </c>
      <c r="C666" s="45">
        <v>151</v>
      </c>
      <c r="D666" s="45" t="s">
        <v>1539</v>
      </c>
      <c r="E666" s="45" t="s">
        <v>106</v>
      </c>
      <c r="F666" s="45" t="s">
        <v>1540</v>
      </c>
      <c r="G666" s="45" t="s">
        <v>616</v>
      </c>
      <c r="H666" s="45">
        <v>60</v>
      </c>
      <c r="I666" s="45">
        <v>-41.056800000000003</v>
      </c>
      <c r="J666" s="29">
        <v>-3.1450000000000002E-7</v>
      </c>
      <c r="K666" s="45" t="s">
        <v>1676</v>
      </c>
      <c r="L666" s="45" t="s">
        <v>65</v>
      </c>
      <c r="N666" s="45" t="s">
        <v>526</v>
      </c>
      <c r="O666" s="45">
        <v>151</v>
      </c>
      <c r="P666" s="45" t="s">
        <v>1539</v>
      </c>
      <c r="Q666" s="45" t="s">
        <v>612</v>
      </c>
      <c r="R666" s="45" t="s">
        <v>1540</v>
      </c>
      <c r="S666" s="45" t="s">
        <v>616</v>
      </c>
      <c r="T666" s="45">
        <v>10</v>
      </c>
      <c r="U666" s="45">
        <v>-41.055999999999997</v>
      </c>
      <c r="V666" s="29">
        <v>-3.1450000000000002E-7</v>
      </c>
      <c r="W666" s="45" t="s">
        <v>1676</v>
      </c>
      <c r="X666" s="45" t="s">
        <v>65</v>
      </c>
    </row>
    <row r="667" spans="2:24" x14ac:dyDescent="0.2">
      <c r="B667" s="45" t="s">
        <v>526</v>
      </c>
      <c r="C667" s="45">
        <v>151</v>
      </c>
      <c r="D667" s="45" t="s">
        <v>1539</v>
      </c>
      <c r="E667" s="45" t="s">
        <v>106</v>
      </c>
      <c r="F667" s="45" t="s">
        <v>1541</v>
      </c>
      <c r="G667" s="45" t="s">
        <v>618</v>
      </c>
      <c r="H667" s="45">
        <v>60</v>
      </c>
      <c r="I667" s="45">
        <v>-43.922400000000003</v>
      </c>
      <c r="J667" s="29">
        <v>-3.3640000000000002E-7</v>
      </c>
      <c r="K667" s="45" t="s">
        <v>1676</v>
      </c>
      <c r="L667" s="45" t="s">
        <v>65</v>
      </c>
      <c r="N667" s="45" t="s">
        <v>526</v>
      </c>
      <c r="O667" s="45">
        <v>151</v>
      </c>
      <c r="P667" s="45" t="s">
        <v>1539</v>
      </c>
      <c r="Q667" s="45" t="s">
        <v>612</v>
      </c>
      <c r="R667" s="45" t="s">
        <v>1541</v>
      </c>
      <c r="S667" s="45" t="s">
        <v>618</v>
      </c>
      <c r="T667" s="45">
        <v>10</v>
      </c>
      <c r="U667" s="45">
        <v>-43.921399999999998</v>
      </c>
      <c r="V667" s="29">
        <v>-3.3640000000000002E-7</v>
      </c>
      <c r="W667" s="45" t="s">
        <v>1676</v>
      </c>
      <c r="X667" s="45" t="s">
        <v>65</v>
      </c>
    </row>
    <row r="668" spans="2:24" x14ac:dyDescent="0.2">
      <c r="B668" s="45" t="s">
        <v>526</v>
      </c>
      <c r="C668" s="45">
        <v>154</v>
      </c>
      <c r="D668" s="45" t="s">
        <v>1542</v>
      </c>
      <c r="E668" s="45" t="s">
        <v>106</v>
      </c>
      <c r="F668" s="45" t="s">
        <v>1543</v>
      </c>
      <c r="G668" s="45" t="s">
        <v>616</v>
      </c>
      <c r="H668" s="45">
        <v>60</v>
      </c>
      <c r="I668" s="45">
        <v>-59.751800000000003</v>
      </c>
      <c r="J668" s="29">
        <v>-3.7469999999999999E-7</v>
      </c>
      <c r="K668" s="45" t="s">
        <v>1676</v>
      </c>
      <c r="L668" s="45" t="s">
        <v>65</v>
      </c>
      <c r="N668" s="45" t="s">
        <v>526</v>
      </c>
      <c r="O668" s="45">
        <v>154</v>
      </c>
      <c r="P668" s="45" t="s">
        <v>1542</v>
      </c>
      <c r="Q668" s="45" t="s">
        <v>612</v>
      </c>
      <c r="R668" s="45" t="s">
        <v>1543</v>
      </c>
      <c r="S668" s="45" t="s">
        <v>616</v>
      </c>
      <c r="T668" s="45">
        <v>10</v>
      </c>
      <c r="U668" s="45">
        <v>-59.751899999999999</v>
      </c>
      <c r="V668" s="29">
        <v>-3.7469999999999999E-7</v>
      </c>
      <c r="W668" s="45" t="s">
        <v>1676</v>
      </c>
      <c r="X668" s="45" t="s">
        <v>65</v>
      </c>
    </row>
    <row r="669" spans="2:24" x14ac:dyDescent="0.2">
      <c r="B669" s="45" t="s">
        <v>526</v>
      </c>
      <c r="C669" s="45">
        <v>154</v>
      </c>
      <c r="D669" s="45" t="s">
        <v>1542</v>
      </c>
      <c r="E669" s="45" t="s">
        <v>106</v>
      </c>
      <c r="F669" s="45" t="s">
        <v>1544</v>
      </c>
      <c r="G669" s="45" t="s">
        <v>618</v>
      </c>
      <c r="H669" s="45">
        <v>60</v>
      </c>
      <c r="I669" s="45">
        <v>-57.337899999999998</v>
      </c>
      <c r="J669" s="29">
        <v>-3.5960000000000002E-7</v>
      </c>
      <c r="K669" s="45" t="s">
        <v>1676</v>
      </c>
      <c r="L669" s="45" t="s">
        <v>65</v>
      </c>
      <c r="N669" s="45" t="s">
        <v>526</v>
      </c>
      <c r="O669" s="45">
        <v>154</v>
      </c>
      <c r="P669" s="45" t="s">
        <v>1542</v>
      </c>
      <c r="Q669" s="45" t="s">
        <v>612</v>
      </c>
      <c r="R669" s="45" t="s">
        <v>1544</v>
      </c>
      <c r="S669" s="45" t="s">
        <v>618</v>
      </c>
      <c r="T669" s="45">
        <v>10</v>
      </c>
      <c r="U669" s="45">
        <v>-57.337800000000001</v>
      </c>
      <c r="V669" s="29">
        <v>-3.5960000000000002E-7</v>
      </c>
      <c r="W669" s="45" t="s">
        <v>1676</v>
      </c>
      <c r="X669" s="45" t="s">
        <v>65</v>
      </c>
    </row>
    <row r="670" spans="2:24" x14ac:dyDescent="0.2">
      <c r="B670" s="45" t="s">
        <v>526</v>
      </c>
      <c r="C670" s="45">
        <v>157</v>
      </c>
      <c r="D670" s="45" t="s">
        <v>1545</v>
      </c>
      <c r="E670" s="45" t="s">
        <v>106</v>
      </c>
      <c r="F670" s="45" t="s">
        <v>1546</v>
      </c>
      <c r="G670" s="45" t="s">
        <v>616</v>
      </c>
      <c r="H670" s="45">
        <v>60</v>
      </c>
      <c r="I670" s="45">
        <v>-56.284700000000001</v>
      </c>
      <c r="J670" s="29">
        <v>-3.53E-7</v>
      </c>
      <c r="K670" s="45" t="s">
        <v>1676</v>
      </c>
      <c r="L670" s="45" t="s">
        <v>65</v>
      </c>
      <c r="N670" s="45" t="s">
        <v>526</v>
      </c>
      <c r="O670" s="45">
        <v>157</v>
      </c>
      <c r="P670" s="45" t="s">
        <v>1545</v>
      </c>
      <c r="Q670" s="45" t="s">
        <v>612</v>
      </c>
      <c r="R670" s="45" t="s">
        <v>1546</v>
      </c>
      <c r="S670" s="45" t="s">
        <v>616</v>
      </c>
      <c r="T670" s="45">
        <v>10</v>
      </c>
      <c r="U670" s="45">
        <v>-56.284799999999997</v>
      </c>
      <c r="V670" s="29">
        <v>-3.53E-7</v>
      </c>
      <c r="W670" s="45" t="s">
        <v>1676</v>
      </c>
      <c r="X670" s="45" t="s">
        <v>65</v>
      </c>
    </row>
    <row r="671" spans="2:24" x14ac:dyDescent="0.2">
      <c r="B671" s="45" t="s">
        <v>526</v>
      </c>
      <c r="C671" s="45">
        <v>157</v>
      </c>
      <c r="D671" s="45" t="s">
        <v>1545</v>
      </c>
      <c r="E671" s="45" t="s">
        <v>106</v>
      </c>
      <c r="F671" s="45" t="s">
        <v>1547</v>
      </c>
      <c r="G671" s="45" t="s">
        <v>618</v>
      </c>
      <c r="H671" s="45">
        <v>60</v>
      </c>
      <c r="I671" s="45">
        <v>-60.972299999999997</v>
      </c>
      <c r="J671" s="29">
        <v>-3.8239999999999998E-7</v>
      </c>
      <c r="K671" s="45" t="s">
        <v>1676</v>
      </c>
      <c r="L671" s="45" t="s">
        <v>65</v>
      </c>
      <c r="N671" s="45" t="s">
        <v>526</v>
      </c>
      <c r="O671" s="45">
        <v>157</v>
      </c>
      <c r="P671" s="45" t="s">
        <v>1545</v>
      </c>
      <c r="Q671" s="45" t="s">
        <v>612</v>
      </c>
      <c r="R671" s="45" t="s">
        <v>1547</v>
      </c>
      <c r="S671" s="45" t="s">
        <v>618</v>
      </c>
      <c r="T671" s="45">
        <v>10</v>
      </c>
      <c r="U671" s="45">
        <v>-60.972200000000001</v>
      </c>
      <c r="V671" s="29">
        <v>-3.8239999999999998E-7</v>
      </c>
      <c r="W671" s="45" t="s">
        <v>1676</v>
      </c>
      <c r="X671" s="45" t="s">
        <v>65</v>
      </c>
    </row>
    <row r="672" spans="2:24" x14ac:dyDescent="0.2">
      <c r="B672" s="45" t="s">
        <v>526</v>
      </c>
      <c r="C672" s="45">
        <v>160</v>
      </c>
      <c r="D672" s="45" t="s">
        <v>1548</v>
      </c>
      <c r="E672" s="45" t="s">
        <v>106</v>
      </c>
      <c r="F672" s="45" t="s">
        <v>1549</v>
      </c>
      <c r="G672" s="45" t="s">
        <v>616</v>
      </c>
      <c r="H672" s="45">
        <v>60</v>
      </c>
      <c r="I672" s="45">
        <v>-56.318100000000001</v>
      </c>
      <c r="J672" s="29">
        <v>-3.5320000000000001E-7</v>
      </c>
      <c r="K672" s="45" t="s">
        <v>1676</v>
      </c>
      <c r="L672" s="45" t="s">
        <v>65</v>
      </c>
      <c r="N672" s="45" t="s">
        <v>526</v>
      </c>
      <c r="O672" s="45">
        <v>160</v>
      </c>
      <c r="P672" s="45" t="s">
        <v>1548</v>
      </c>
      <c r="Q672" s="45" t="s">
        <v>612</v>
      </c>
      <c r="R672" s="45" t="s">
        <v>1549</v>
      </c>
      <c r="S672" s="45" t="s">
        <v>616</v>
      </c>
      <c r="T672" s="45">
        <v>10</v>
      </c>
      <c r="U672" s="45">
        <v>-56.318199999999997</v>
      </c>
      <c r="V672" s="29">
        <v>-3.5320000000000001E-7</v>
      </c>
      <c r="W672" s="45" t="s">
        <v>1676</v>
      </c>
      <c r="X672" s="45" t="s">
        <v>65</v>
      </c>
    </row>
    <row r="673" spans="2:24" x14ac:dyDescent="0.2">
      <c r="B673" s="45" t="s">
        <v>526</v>
      </c>
      <c r="C673" s="45">
        <v>160</v>
      </c>
      <c r="D673" s="45" t="s">
        <v>1548</v>
      </c>
      <c r="E673" s="45" t="s">
        <v>106</v>
      </c>
      <c r="F673" s="45" t="s">
        <v>1550</v>
      </c>
      <c r="G673" s="45" t="s">
        <v>618</v>
      </c>
      <c r="H673" s="45">
        <v>60</v>
      </c>
      <c r="I673" s="45">
        <v>-61.026200000000003</v>
      </c>
      <c r="J673" s="29">
        <v>-3.8270000000000001E-7</v>
      </c>
      <c r="K673" s="45" t="s">
        <v>1676</v>
      </c>
      <c r="L673" s="45" t="s">
        <v>65</v>
      </c>
      <c r="N673" s="45" t="s">
        <v>526</v>
      </c>
      <c r="O673" s="45">
        <v>160</v>
      </c>
      <c r="P673" s="45" t="s">
        <v>1548</v>
      </c>
      <c r="Q673" s="45" t="s">
        <v>612</v>
      </c>
      <c r="R673" s="45" t="s">
        <v>1550</v>
      </c>
      <c r="S673" s="45" t="s">
        <v>618</v>
      </c>
      <c r="T673" s="45">
        <v>10</v>
      </c>
      <c r="U673" s="45">
        <v>-61.0261</v>
      </c>
      <c r="V673" s="29">
        <v>-3.8270000000000001E-7</v>
      </c>
      <c r="W673" s="45" t="s">
        <v>1676</v>
      </c>
      <c r="X673" s="45" t="s">
        <v>65</v>
      </c>
    </row>
    <row r="674" spans="2:24" x14ac:dyDescent="0.2">
      <c r="B674" s="45" t="s">
        <v>526</v>
      </c>
      <c r="C674" s="45">
        <v>163</v>
      </c>
      <c r="D674" s="45" t="s">
        <v>1551</v>
      </c>
      <c r="E674" s="45" t="s">
        <v>106</v>
      </c>
      <c r="F674" s="45" t="s">
        <v>1552</v>
      </c>
      <c r="G674" s="45" t="s">
        <v>616</v>
      </c>
      <c r="H674" s="45">
        <v>60</v>
      </c>
      <c r="I674" s="45">
        <v>-59.994799999999998</v>
      </c>
      <c r="J674" s="29">
        <v>-3.7619999999999999E-7</v>
      </c>
      <c r="K674" s="45" t="s">
        <v>1676</v>
      </c>
      <c r="L674" s="45" t="s">
        <v>65</v>
      </c>
      <c r="N674" s="45" t="s">
        <v>526</v>
      </c>
      <c r="O674" s="45">
        <v>163</v>
      </c>
      <c r="P674" s="45" t="s">
        <v>1551</v>
      </c>
      <c r="Q674" s="45" t="s">
        <v>612</v>
      </c>
      <c r="R674" s="45" t="s">
        <v>1552</v>
      </c>
      <c r="S674" s="45" t="s">
        <v>616</v>
      </c>
      <c r="T674" s="45">
        <v>10</v>
      </c>
      <c r="U674" s="45">
        <v>-59.994999999999997</v>
      </c>
      <c r="V674" s="29">
        <v>-3.7619999999999999E-7</v>
      </c>
      <c r="W674" s="45" t="s">
        <v>1676</v>
      </c>
      <c r="X674" s="45" t="s">
        <v>65</v>
      </c>
    </row>
    <row r="675" spans="2:24" x14ac:dyDescent="0.2">
      <c r="B675" s="45" t="s">
        <v>526</v>
      </c>
      <c r="C675" s="45">
        <v>163</v>
      </c>
      <c r="D675" s="45" t="s">
        <v>1551</v>
      </c>
      <c r="E675" s="45" t="s">
        <v>106</v>
      </c>
      <c r="F675" s="45" t="s">
        <v>1553</v>
      </c>
      <c r="G675" s="45" t="s">
        <v>618</v>
      </c>
      <c r="H675" s="45">
        <v>60</v>
      </c>
      <c r="I675" s="45">
        <v>-57.577800000000003</v>
      </c>
      <c r="J675" s="29">
        <v>-3.6110000000000002E-7</v>
      </c>
      <c r="K675" s="45" t="s">
        <v>1676</v>
      </c>
      <c r="L675" s="45" t="s">
        <v>65</v>
      </c>
      <c r="N675" s="45" t="s">
        <v>526</v>
      </c>
      <c r="O675" s="45">
        <v>163</v>
      </c>
      <c r="P675" s="45" t="s">
        <v>1551</v>
      </c>
      <c r="Q675" s="45" t="s">
        <v>612</v>
      </c>
      <c r="R675" s="45" t="s">
        <v>1553</v>
      </c>
      <c r="S675" s="45" t="s">
        <v>618</v>
      </c>
      <c r="T675" s="45">
        <v>10</v>
      </c>
      <c r="U675" s="45">
        <v>-57.5777</v>
      </c>
      <c r="V675" s="29">
        <v>-3.6110000000000002E-7</v>
      </c>
      <c r="W675" s="45" t="s">
        <v>1676</v>
      </c>
      <c r="X675" s="45" t="s">
        <v>65</v>
      </c>
    </row>
    <row r="676" spans="2:24" x14ac:dyDescent="0.2">
      <c r="B676" s="45" t="s">
        <v>526</v>
      </c>
      <c r="C676" s="45">
        <v>166</v>
      </c>
      <c r="D676" s="45" t="s">
        <v>1554</v>
      </c>
      <c r="E676" s="45" t="s">
        <v>106</v>
      </c>
      <c r="F676" s="45" t="s">
        <v>1555</v>
      </c>
      <c r="G676" s="45" t="s">
        <v>616</v>
      </c>
      <c r="H676" s="45">
        <v>60</v>
      </c>
      <c r="I676" s="45">
        <v>-46.860399999999998</v>
      </c>
      <c r="J676" s="29">
        <v>-3.5890000000000002E-7</v>
      </c>
      <c r="K676" s="45" t="s">
        <v>1676</v>
      </c>
      <c r="L676" s="45" t="s">
        <v>65</v>
      </c>
      <c r="N676" s="45" t="s">
        <v>526</v>
      </c>
      <c r="O676" s="45">
        <v>166</v>
      </c>
      <c r="P676" s="45" t="s">
        <v>1554</v>
      </c>
      <c r="Q676" s="45" t="s">
        <v>612</v>
      </c>
      <c r="R676" s="45" t="s">
        <v>1555</v>
      </c>
      <c r="S676" s="45" t="s">
        <v>616</v>
      </c>
      <c r="T676" s="45">
        <v>10</v>
      </c>
      <c r="U676" s="45">
        <v>-46.861400000000003</v>
      </c>
      <c r="V676" s="29">
        <v>-3.5900000000000003E-7</v>
      </c>
      <c r="W676" s="45" t="s">
        <v>1676</v>
      </c>
      <c r="X676" s="45" t="s">
        <v>65</v>
      </c>
    </row>
    <row r="677" spans="2:24" x14ac:dyDescent="0.2">
      <c r="B677" s="45" t="s">
        <v>526</v>
      </c>
      <c r="C677" s="45">
        <v>166</v>
      </c>
      <c r="D677" s="45" t="s">
        <v>1554</v>
      </c>
      <c r="E677" s="45" t="s">
        <v>106</v>
      </c>
      <c r="F677" s="45" t="s">
        <v>1556</v>
      </c>
      <c r="G677" s="45" t="s">
        <v>618</v>
      </c>
      <c r="H677" s="45">
        <v>60</v>
      </c>
      <c r="I677" s="45">
        <v>-50.177700000000002</v>
      </c>
      <c r="J677" s="29">
        <v>-3.8439999999999997E-7</v>
      </c>
      <c r="K677" s="45" t="s">
        <v>1676</v>
      </c>
      <c r="L677" s="45" t="s">
        <v>65</v>
      </c>
      <c r="N677" s="45" t="s">
        <v>526</v>
      </c>
      <c r="O677" s="45">
        <v>166</v>
      </c>
      <c r="P677" s="45" t="s">
        <v>1554</v>
      </c>
      <c r="Q677" s="45" t="s">
        <v>612</v>
      </c>
      <c r="R677" s="45" t="s">
        <v>1556</v>
      </c>
      <c r="S677" s="45" t="s">
        <v>618</v>
      </c>
      <c r="T677" s="45">
        <v>10</v>
      </c>
      <c r="U677" s="45">
        <v>-50.178600000000003</v>
      </c>
      <c r="V677" s="29">
        <v>-3.8439999999999997E-7</v>
      </c>
      <c r="W677" s="45" t="s">
        <v>1676</v>
      </c>
      <c r="X677" s="45" t="s">
        <v>65</v>
      </c>
    </row>
    <row r="678" spans="2:24" x14ac:dyDescent="0.2">
      <c r="B678" s="45" t="s">
        <v>526</v>
      </c>
      <c r="C678" s="45">
        <v>182</v>
      </c>
      <c r="D678" s="45" t="s">
        <v>1557</v>
      </c>
      <c r="E678" s="45" t="s">
        <v>106</v>
      </c>
      <c r="F678" s="45" t="s">
        <v>1558</v>
      </c>
      <c r="G678" s="45" t="s">
        <v>616</v>
      </c>
      <c r="H678" s="45">
        <v>60</v>
      </c>
      <c r="I678" s="45">
        <v>19.229800000000001</v>
      </c>
      <c r="J678" s="29">
        <v>1.2240000000000001E-7</v>
      </c>
      <c r="K678" s="45" t="s">
        <v>1676</v>
      </c>
      <c r="L678" s="45" t="s">
        <v>65</v>
      </c>
      <c r="N678" s="45" t="s">
        <v>526</v>
      </c>
      <c r="O678" s="45">
        <v>182</v>
      </c>
      <c r="P678" s="45" t="s">
        <v>1557</v>
      </c>
      <c r="Q678" s="45" t="s">
        <v>612</v>
      </c>
      <c r="R678" s="45" t="s">
        <v>1558</v>
      </c>
      <c r="S678" s="45" t="s">
        <v>616</v>
      </c>
      <c r="T678" s="45">
        <v>10</v>
      </c>
      <c r="U678" s="45">
        <v>19.241299999999999</v>
      </c>
      <c r="V678" s="29">
        <v>1.2240000000000001E-7</v>
      </c>
      <c r="W678" s="45" t="s">
        <v>1676</v>
      </c>
      <c r="X678" s="45" t="s">
        <v>65</v>
      </c>
    </row>
    <row r="679" spans="2:24" x14ac:dyDescent="0.2">
      <c r="B679" s="45" t="s">
        <v>526</v>
      </c>
      <c r="C679" s="45">
        <v>182</v>
      </c>
      <c r="D679" s="45" t="s">
        <v>1557</v>
      </c>
      <c r="E679" s="45" t="s">
        <v>106</v>
      </c>
      <c r="F679" s="45" t="s">
        <v>1559</v>
      </c>
      <c r="G679" s="45" t="s">
        <v>618</v>
      </c>
      <c r="H679" s="45">
        <v>60</v>
      </c>
      <c r="I679" s="45">
        <v>-54.3078</v>
      </c>
      <c r="J679" s="29">
        <v>-3.4550000000000002E-7</v>
      </c>
      <c r="K679" s="45" t="s">
        <v>1676</v>
      </c>
      <c r="L679" s="45" t="s">
        <v>65</v>
      </c>
      <c r="N679" s="45" t="s">
        <v>526</v>
      </c>
      <c r="O679" s="45">
        <v>182</v>
      </c>
      <c r="P679" s="45" t="s">
        <v>1557</v>
      </c>
      <c r="Q679" s="45" t="s">
        <v>612</v>
      </c>
      <c r="R679" s="45" t="s">
        <v>1559</v>
      </c>
      <c r="S679" s="45" t="s">
        <v>618</v>
      </c>
      <c r="T679" s="45">
        <v>10</v>
      </c>
      <c r="U679" s="45">
        <v>-54.319299999999998</v>
      </c>
      <c r="V679" s="29">
        <v>-3.4560000000000002E-7</v>
      </c>
      <c r="W679" s="45" t="s">
        <v>1676</v>
      </c>
      <c r="X679" s="45" t="s">
        <v>65</v>
      </c>
    </row>
    <row r="680" spans="2:24" x14ac:dyDescent="0.2">
      <c r="B680" s="45" t="s">
        <v>526</v>
      </c>
      <c r="C680" s="45">
        <v>183</v>
      </c>
      <c r="D680" s="45" t="s">
        <v>1560</v>
      </c>
      <c r="E680" s="45" t="s">
        <v>106</v>
      </c>
      <c r="F680" s="45" t="s">
        <v>1561</v>
      </c>
      <c r="G680" s="45" t="s">
        <v>616</v>
      </c>
      <c r="H680" s="45">
        <v>60</v>
      </c>
      <c r="I680" s="45">
        <v>19.862100000000002</v>
      </c>
      <c r="J680" s="29">
        <v>1.2450000000000001E-7</v>
      </c>
      <c r="K680" s="45" t="s">
        <v>1676</v>
      </c>
      <c r="L680" s="45" t="s">
        <v>65</v>
      </c>
      <c r="N680" s="45" t="s">
        <v>526</v>
      </c>
      <c r="O680" s="45">
        <v>183</v>
      </c>
      <c r="P680" s="45" t="s">
        <v>1560</v>
      </c>
      <c r="Q680" s="45" t="s">
        <v>612</v>
      </c>
      <c r="R680" s="45" t="s">
        <v>1561</v>
      </c>
      <c r="S680" s="45" t="s">
        <v>616</v>
      </c>
      <c r="T680" s="45">
        <v>10</v>
      </c>
      <c r="U680" s="45">
        <v>19.8735</v>
      </c>
      <c r="V680" s="29">
        <v>1.2459999999999999E-7</v>
      </c>
      <c r="W680" s="45" t="s">
        <v>1676</v>
      </c>
      <c r="X680" s="45" t="s">
        <v>65</v>
      </c>
    </row>
    <row r="681" spans="2:24" x14ac:dyDescent="0.2">
      <c r="B681" s="45" t="s">
        <v>526</v>
      </c>
      <c r="C681" s="45">
        <v>183</v>
      </c>
      <c r="D681" s="45" t="s">
        <v>1560</v>
      </c>
      <c r="E681" s="45" t="s">
        <v>106</v>
      </c>
      <c r="F681" s="45" t="s">
        <v>1562</v>
      </c>
      <c r="G681" s="45" t="s">
        <v>618</v>
      </c>
      <c r="H681" s="45">
        <v>60</v>
      </c>
      <c r="I681" s="45">
        <v>-51.8185</v>
      </c>
      <c r="J681" s="29">
        <v>-3.249E-7</v>
      </c>
      <c r="K681" s="45" t="s">
        <v>1676</v>
      </c>
      <c r="L681" s="45" t="s">
        <v>65</v>
      </c>
      <c r="N681" s="45" t="s">
        <v>526</v>
      </c>
      <c r="O681" s="45">
        <v>183</v>
      </c>
      <c r="P681" s="45" t="s">
        <v>1560</v>
      </c>
      <c r="Q681" s="45" t="s">
        <v>612</v>
      </c>
      <c r="R681" s="45" t="s">
        <v>1562</v>
      </c>
      <c r="S681" s="45" t="s">
        <v>618</v>
      </c>
      <c r="T681" s="45">
        <v>10</v>
      </c>
      <c r="U681" s="45">
        <v>-51.829599999999999</v>
      </c>
      <c r="V681" s="29">
        <v>-3.249E-7</v>
      </c>
      <c r="W681" s="45" t="s">
        <v>1676</v>
      </c>
      <c r="X681" s="45" t="s">
        <v>65</v>
      </c>
    </row>
    <row r="682" spans="2:24" x14ac:dyDescent="0.2">
      <c r="B682" s="45" t="s">
        <v>526</v>
      </c>
      <c r="C682" s="45">
        <v>184</v>
      </c>
      <c r="D682" s="45" t="s">
        <v>1560</v>
      </c>
      <c r="E682" s="45" t="s">
        <v>106</v>
      </c>
      <c r="F682" s="45" t="s">
        <v>1563</v>
      </c>
      <c r="G682" s="45" t="s">
        <v>616</v>
      </c>
      <c r="H682" s="45">
        <v>60</v>
      </c>
      <c r="I682" s="45">
        <v>20.819199999999999</v>
      </c>
      <c r="J682" s="29">
        <v>1.286E-7</v>
      </c>
      <c r="K682" s="45" t="s">
        <v>1676</v>
      </c>
      <c r="L682" s="45" t="s">
        <v>65</v>
      </c>
      <c r="N682" s="45" t="s">
        <v>526</v>
      </c>
      <c r="O682" s="45">
        <v>184</v>
      </c>
      <c r="P682" s="45" t="s">
        <v>1560</v>
      </c>
      <c r="Q682" s="45" t="s">
        <v>612</v>
      </c>
      <c r="R682" s="45" t="s">
        <v>1563</v>
      </c>
      <c r="S682" s="45" t="s">
        <v>616</v>
      </c>
      <c r="T682" s="45">
        <v>10</v>
      </c>
      <c r="U682" s="45">
        <v>20.830300000000001</v>
      </c>
      <c r="V682" s="29">
        <v>1.286E-7</v>
      </c>
      <c r="W682" s="45" t="s">
        <v>1676</v>
      </c>
      <c r="X682" s="45" t="s">
        <v>65</v>
      </c>
    </row>
    <row r="683" spans="2:24" x14ac:dyDescent="0.2">
      <c r="B683" s="45" t="s">
        <v>526</v>
      </c>
      <c r="C683" s="45">
        <v>184</v>
      </c>
      <c r="D683" s="45" t="s">
        <v>1560</v>
      </c>
      <c r="E683" s="45" t="s">
        <v>106</v>
      </c>
      <c r="F683" s="45" t="s">
        <v>1564</v>
      </c>
      <c r="G683" s="45" t="s">
        <v>618</v>
      </c>
      <c r="H683" s="45">
        <v>60</v>
      </c>
      <c r="I683" s="45">
        <v>-51.867899999999999</v>
      </c>
      <c r="J683" s="29">
        <v>-3.2029999999999998E-7</v>
      </c>
      <c r="K683" s="45" t="s">
        <v>1676</v>
      </c>
      <c r="L683" s="45" t="s">
        <v>65</v>
      </c>
      <c r="N683" s="45" t="s">
        <v>526</v>
      </c>
      <c r="O683" s="45">
        <v>184</v>
      </c>
      <c r="P683" s="45" t="s">
        <v>1560</v>
      </c>
      <c r="Q683" s="45" t="s">
        <v>612</v>
      </c>
      <c r="R683" s="45" t="s">
        <v>1564</v>
      </c>
      <c r="S683" s="45" t="s">
        <v>618</v>
      </c>
      <c r="T683" s="45">
        <v>10</v>
      </c>
      <c r="U683" s="45">
        <v>-51.878999999999998</v>
      </c>
      <c r="V683" s="29">
        <v>-3.2039999999999998E-7</v>
      </c>
      <c r="W683" s="45" t="s">
        <v>1676</v>
      </c>
      <c r="X683" s="45" t="s">
        <v>65</v>
      </c>
    </row>
    <row r="684" spans="2:24" x14ac:dyDescent="0.2">
      <c r="B684" s="45" t="s">
        <v>526</v>
      </c>
      <c r="C684" s="45">
        <v>185</v>
      </c>
      <c r="D684" s="45" t="s">
        <v>1560</v>
      </c>
      <c r="E684" s="45" t="s">
        <v>106</v>
      </c>
      <c r="F684" s="45" t="s">
        <v>1565</v>
      </c>
      <c r="G684" s="45" t="s">
        <v>616</v>
      </c>
      <c r="H684" s="45">
        <v>60</v>
      </c>
      <c r="I684" s="45">
        <v>20.820799999999998</v>
      </c>
      <c r="J684" s="29">
        <v>1.3050000000000001E-7</v>
      </c>
      <c r="K684" s="45" t="s">
        <v>1676</v>
      </c>
      <c r="L684" s="45" t="s">
        <v>65</v>
      </c>
      <c r="N684" s="45" t="s">
        <v>526</v>
      </c>
      <c r="O684" s="45">
        <v>185</v>
      </c>
      <c r="P684" s="45" t="s">
        <v>1560</v>
      </c>
      <c r="Q684" s="45" t="s">
        <v>612</v>
      </c>
      <c r="R684" s="45" t="s">
        <v>1565</v>
      </c>
      <c r="S684" s="45" t="s">
        <v>616</v>
      </c>
      <c r="T684" s="45">
        <v>10</v>
      </c>
      <c r="U684" s="45">
        <v>20.831900000000001</v>
      </c>
      <c r="V684" s="29">
        <v>1.3059999999999999E-7</v>
      </c>
      <c r="W684" s="45" t="s">
        <v>1676</v>
      </c>
      <c r="X684" s="45" t="s">
        <v>65</v>
      </c>
    </row>
    <row r="685" spans="2:24" x14ac:dyDescent="0.2">
      <c r="B685" s="45" t="s">
        <v>526</v>
      </c>
      <c r="C685" s="45">
        <v>185</v>
      </c>
      <c r="D685" s="45" t="s">
        <v>1560</v>
      </c>
      <c r="E685" s="45" t="s">
        <v>106</v>
      </c>
      <c r="F685" s="45" t="s">
        <v>1566</v>
      </c>
      <c r="G685" s="45" t="s">
        <v>618</v>
      </c>
      <c r="H685" s="45">
        <v>60</v>
      </c>
      <c r="I685" s="45">
        <v>-54.884999999999998</v>
      </c>
      <c r="J685" s="29">
        <v>-3.4410000000000002E-7</v>
      </c>
      <c r="K685" s="45" t="s">
        <v>1676</v>
      </c>
      <c r="L685" s="45" t="s">
        <v>65</v>
      </c>
      <c r="N685" s="45" t="s">
        <v>526</v>
      </c>
      <c r="O685" s="45">
        <v>185</v>
      </c>
      <c r="P685" s="45" t="s">
        <v>1560</v>
      </c>
      <c r="Q685" s="45" t="s">
        <v>612</v>
      </c>
      <c r="R685" s="45" t="s">
        <v>1566</v>
      </c>
      <c r="S685" s="45" t="s">
        <v>618</v>
      </c>
      <c r="T685" s="45">
        <v>10</v>
      </c>
      <c r="U685" s="45">
        <v>-54.8964</v>
      </c>
      <c r="V685" s="29">
        <v>-3.4410000000000002E-7</v>
      </c>
      <c r="W685" s="45" t="s">
        <v>1676</v>
      </c>
      <c r="X685" s="45" t="s">
        <v>65</v>
      </c>
    </row>
    <row r="686" spans="2:24" x14ac:dyDescent="0.2">
      <c r="B686" s="45" t="s">
        <v>526</v>
      </c>
      <c r="C686" s="45">
        <v>186</v>
      </c>
      <c r="D686" s="45" t="s">
        <v>1567</v>
      </c>
      <c r="E686" s="45" t="s">
        <v>106</v>
      </c>
      <c r="F686" s="45" t="s">
        <v>1568</v>
      </c>
      <c r="G686" s="45" t="s">
        <v>616</v>
      </c>
      <c r="H686" s="45">
        <v>60</v>
      </c>
      <c r="I686" s="45">
        <v>19.933900000000001</v>
      </c>
      <c r="J686" s="29">
        <v>1.268E-7</v>
      </c>
      <c r="K686" s="45" t="s">
        <v>1676</v>
      </c>
      <c r="L686" s="45" t="s">
        <v>65</v>
      </c>
      <c r="N686" s="45" t="s">
        <v>526</v>
      </c>
      <c r="O686" s="45">
        <v>186</v>
      </c>
      <c r="P686" s="45" t="s">
        <v>1567</v>
      </c>
      <c r="Q686" s="45" t="s">
        <v>612</v>
      </c>
      <c r="R686" s="45" t="s">
        <v>1568</v>
      </c>
      <c r="S686" s="45" t="s">
        <v>616</v>
      </c>
      <c r="T686" s="45">
        <v>10</v>
      </c>
      <c r="U686" s="45">
        <v>19.945399999999999</v>
      </c>
      <c r="V686" s="29">
        <v>1.269E-7</v>
      </c>
      <c r="W686" s="45" t="s">
        <v>1676</v>
      </c>
      <c r="X686" s="45" t="s">
        <v>65</v>
      </c>
    </row>
    <row r="687" spans="2:24" x14ac:dyDescent="0.2">
      <c r="B687" s="45" t="s">
        <v>526</v>
      </c>
      <c r="C687" s="45">
        <v>186</v>
      </c>
      <c r="D687" s="45" t="s">
        <v>1567</v>
      </c>
      <c r="E687" s="45" t="s">
        <v>106</v>
      </c>
      <c r="F687" s="45" t="s">
        <v>1569</v>
      </c>
      <c r="G687" s="45" t="s">
        <v>618</v>
      </c>
      <c r="H687" s="45">
        <v>60</v>
      </c>
      <c r="I687" s="45">
        <v>-55.020299999999999</v>
      </c>
      <c r="J687" s="29">
        <v>-3.5009999999999999E-7</v>
      </c>
      <c r="K687" s="45" t="s">
        <v>1676</v>
      </c>
      <c r="L687" s="45" t="s">
        <v>65</v>
      </c>
      <c r="N687" s="45" t="s">
        <v>526</v>
      </c>
      <c r="O687" s="45">
        <v>186</v>
      </c>
      <c r="P687" s="45" t="s">
        <v>1567</v>
      </c>
      <c r="Q687" s="45" t="s">
        <v>612</v>
      </c>
      <c r="R687" s="45" t="s">
        <v>1569</v>
      </c>
      <c r="S687" s="45" t="s">
        <v>618</v>
      </c>
      <c r="T687" s="45">
        <v>10</v>
      </c>
      <c r="U687" s="45">
        <v>-55.031700000000001</v>
      </c>
      <c r="V687" s="29">
        <v>-3.5009999999999999E-7</v>
      </c>
      <c r="W687" s="45" t="s">
        <v>1676</v>
      </c>
      <c r="X687" s="45" t="s">
        <v>65</v>
      </c>
    </row>
    <row r="688" spans="2:24" x14ac:dyDescent="0.2">
      <c r="B688" s="45" t="s">
        <v>575</v>
      </c>
      <c r="C688" s="45">
        <v>43</v>
      </c>
      <c r="D688" s="45" t="s">
        <v>1570</v>
      </c>
      <c r="E688" s="45" t="s">
        <v>106</v>
      </c>
      <c r="F688" s="45" t="s">
        <v>1571</v>
      </c>
      <c r="G688" s="45" t="s">
        <v>616</v>
      </c>
      <c r="H688" s="45">
        <v>60</v>
      </c>
      <c r="I688" s="45">
        <v>1.7647999999999999</v>
      </c>
      <c r="J688" s="29">
        <v>1.5239999999999999E-8</v>
      </c>
      <c r="K688" s="45" t="s">
        <v>1676</v>
      </c>
      <c r="L688" s="45" t="s">
        <v>65</v>
      </c>
      <c r="N688" s="45" t="s">
        <v>575</v>
      </c>
      <c r="O688" s="45">
        <v>43</v>
      </c>
      <c r="P688" s="45" t="s">
        <v>1570</v>
      </c>
      <c r="Q688" s="45" t="s">
        <v>612</v>
      </c>
      <c r="R688" s="45" t="s">
        <v>1571</v>
      </c>
      <c r="S688" s="45" t="s">
        <v>616</v>
      </c>
      <c r="T688" s="45">
        <v>10</v>
      </c>
      <c r="U688" s="45">
        <v>1.7716000000000001</v>
      </c>
      <c r="V688" s="29">
        <v>1.5300000000000001E-8</v>
      </c>
      <c r="W688" s="45" t="s">
        <v>1676</v>
      </c>
      <c r="X688" s="45" t="s">
        <v>65</v>
      </c>
    </row>
    <row r="689" spans="2:24" x14ac:dyDescent="0.2">
      <c r="B689" s="45" t="s">
        <v>575</v>
      </c>
      <c r="C689" s="45">
        <v>43</v>
      </c>
      <c r="D689" s="45" t="s">
        <v>1570</v>
      </c>
      <c r="E689" s="45" t="s">
        <v>106</v>
      </c>
      <c r="F689" s="45" t="s">
        <v>1572</v>
      </c>
      <c r="G689" s="45" t="s">
        <v>618</v>
      </c>
      <c r="H689" s="45">
        <v>60</v>
      </c>
      <c r="I689" s="45">
        <v>-34.677999999999997</v>
      </c>
      <c r="J689" s="29">
        <v>-2.9939999999999999E-7</v>
      </c>
      <c r="K689" s="45" t="s">
        <v>1676</v>
      </c>
      <c r="L689" s="45" t="s">
        <v>65</v>
      </c>
      <c r="N689" s="45" t="s">
        <v>575</v>
      </c>
      <c r="O689" s="45">
        <v>43</v>
      </c>
      <c r="P689" s="45" t="s">
        <v>1570</v>
      </c>
      <c r="Q689" s="45" t="s">
        <v>612</v>
      </c>
      <c r="R689" s="45" t="s">
        <v>1572</v>
      </c>
      <c r="S689" s="45" t="s">
        <v>618</v>
      </c>
      <c r="T689" s="45">
        <v>10</v>
      </c>
      <c r="U689" s="45">
        <v>-34.684899999999999</v>
      </c>
      <c r="V689" s="29">
        <v>-2.995E-7</v>
      </c>
      <c r="W689" s="45" t="s">
        <v>1676</v>
      </c>
      <c r="X689" s="45" t="s">
        <v>65</v>
      </c>
    </row>
    <row r="690" spans="2:24" x14ac:dyDescent="0.2">
      <c r="B690" s="45" t="s">
        <v>575</v>
      </c>
      <c r="C690" s="45">
        <v>44</v>
      </c>
      <c r="D690" s="45" t="s">
        <v>1573</v>
      </c>
      <c r="E690" s="45" t="s">
        <v>106</v>
      </c>
      <c r="F690" s="45" t="s">
        <v>1574</v>
      </c>
      <c r="G690" s="45" t="s">
        <v>616</v>
      </c>
      <c r="H690" s="45">
        <v>60</v>
      </c>
      <c r="I690" s="45">
        <v>1.5712999999999999</v>
      </c>
      <c r="J690" s="29">
        <v>1.337E-8</v>
      </c>
      <c r="K690" s="45" t="s">
        <v>1676</v>
      </c>
      <c r="L690" s="45" t="s">
        <v>65</v>
      </c>
      <c r="N690" s="45" t="s">
        <v>575</v>
      </c>
      <c r="O690" s="45">
        <v>44</v>
      </c>
      <c r="P690" s="45" t="s">
        <v>1573</v>
      </c>
      <c r="Q690" s="45" t="s">
        <v>612</v>
      </c>
      <c r="R690" s="45" t="s">
        <v>1574</v>
      </c>
      <c r="S690" s="45" t="s">
        <v>616</v>
      </c>
      <c r="T690" s="45">
        <v>10</v>
      </c>
      <c r="U690" s="45">
        <v>1.5781000000000001</v>
      </c>
      <c r="V690" s="29">
        <v>1.343E-8</v>
      </c>
      <c r="W690" s="45" t="s">
        <v>1676</v>
      </c>
      <c r="X690" s="45" t="s">
        <v>65</v>
      </c>
    </row>
    <row r="691" spans="2:24" x14ac:dyDescent="0.2">
      <c r="B691" s="45" t="s">
        <v>575</v>
      </c>
      <c r="C691" s="45">
        <v>44</v>
      </c>
      <c r="D691" s="45" t="s">
        <v>1573</v>
      </c>
      <c r="E691" s="45" t="s">
        <v>106</v>
      </c>
      <c r="F691" s="45" t="s">
        <v>1575</v>
      </c>
      <c r="G691" s="45" t="s">
        <v>618</v>
      </c>
      <c r="H691" s="45">
        <v>60</v>
      </c>
      <c r="I691" s="45">
        <v>-32.660899999999998</v>
      </c>
      <c r="J691" s="29">
        <v>-2.7790000000000002E-7</v>
      </c>
      <c r="K691" s="45" t="s">
        <v>1676</v>
      </c>
      <c r="L691" s="45" t="s">
        <v>65</v>
      </c>
      <c r="N691" s="45" t="s">
        <v>575</v>
      </c>
      <c r="O691" s="45">
        <v>44</v>
      </c>
      <c r="P691" s="45" t="s">
        <v>1573</v>
      </c>
      <c r="Q691" s="45" t="s">
        <v>612</v>
      </c>
      <c r="R691" s="45" t="s">
        <v>1575</v>
      </c>
      <c r="S691" s="45" t="s">
        <v>618</v>
      </c>
      <c r="T691" s="45">
        <v>10</v>
      </c>
      <c r="U691" s="45">
        <v>-32.667499999999997</v>
      </c>
      <c r="V691" s="29">
        <v>-2.7790000000000002E-7</v>
      </c>
      <c r="W691" s="45" t="s">
        <v>1676</v>
      </c>
      <c r="X691" s="45" t="s">
        <v>65</v>
      </c>
    </row>
    <row r="692" spans="2:24" x14ac:dyDescent="0.2">
      <c r="B692" s="45" t="s">
        <v>575</v>
      </c>
      <c r="C692" s="45">
        <v>45</v>
      </c>
      <c r="D692" s="45" t="s">
        <v>1573</v>
      </c>
      <c r="E692" s="45" t="s">
        <v>106</v>
      </c>
      <c r="F692" s="45" t="s">
        <v>1576</v>
      </c>
      <c r="G692" s="45" t="s">
        <v>616</v>
      </c>
      <c r="H692" s="45">
        <v>60</v>
      </c>
      <c r="I692" s="45">
        <v>3.3887</v>
      </c>
      <c r="J692" s="29">
        <v>2.84E-8</v>
      </c>
      <c r="K692" s="45" t="s">
        <v>1676</v>
      </c>
      <c r="L692" s="45" t="s">
        <v>65</v>
      </c>
      <c r="N692" s="45" t="s">
        <v>575</v>
      </c>
      <c r="O692" s="45">
        <v>45</v>
      </c>
      <c r="P692" s="45" t="s">
        <v>1573</v>
      </c>
      <c r="Q692" s="45" t="s">
        <v>612</v>
      </c>
      <c r="R692" s="45" t="s">
        <v>1576</v>
      </c>
      <c r="S692" s="45" t="s">
        <v>616</v>
      </c>
      <c r="T692" s="45">
        <v>10</v>
      </c>
      <c r="U692" s="45">
        <v>3.3954</v>
      </c>
      <c r="V692" s="29">
        <v>2.8460000000000001E-8</v>
      </c>
      <c r="W692" s="45" t="s">
        <v>1676</v>
      </c>
      <c r="X692" s="45" t="s">
        <v>65</v>
      </c>
    </row>
    <row r="693" spans="2:24" x14ac:dyDescent="0.2">
      <c r="B693" s="45" t="s">
        <v>575</v>
      </c>
      <c r="C693" s="45">
        <v>45</v>
      </c>
      <c r="D693" s="45" t="s">
        <v>1573</v>
      </c>
      <c r="E693" s="45" t="s">
        <v>106</v>
      </c>
      <c r="F693" s="45" t="s">
        <v>1577</v>
      </c>
      <c r="G693" s="45" t="s">
        <v>618</v>
      </c>
      <c r="H693" s="45">
        <v>60</v>
      </c>
      <c r="I693" s="45">
        <v>-32.858400000000003</v>
      </c>
      <c r="J693" s="29">
        <v>-2.7539999999999999E-7</v>
      </c>
      <c r="K693" s="45" t="s">
        <v>1676</v>
      </c>
      <c r="L693" s="45" t="s">
        <v>65</v>
      </c>
      <c r="N693" s="45" t="s">
        <v>575</v>
      </c>
      <c r="O693" s="45">
        <v>45</v>
      </c>
      <c r="P693" s="45" t="s">
        <v>1573</v>
      </c>
      <c r="Q693" s="45" t="s">
        <v>612</v>
      </c>
      <c r="R693" s="45" t="s">
        <v>1577</v>
      </c>
      <c r="S693" s="45" t="s">
        <v>618</v>
      </c>
      <c r="T693" s="45">
        <v>10</v>
      </c>
      <c r="U693" s="45">
        <v>-32.865200000000002</v>
      </c>
      <c r="V693" s="29">
        <v>-2.7539999999999999E-7</v>
      </c>
      <c r="W693" s="45" t="s">
        <v>1676</v>
      </c>
      <c r="X693" s="45" t="s">
        <v>65</v>
      </c>
    </row>
    <row r="694" spans="2:24" x14ac:dyDescent="0.2">
      <c r="B694" s="45" t="s">
        <v>575</v>
      </c>
      <c r="C694" s="45">
        <v>46</v>
      </c>
      <c r="D694" s="45" t="s">
        <v>1573</v>
      </c>
      <c r="E694" s="45" t="s">
        <v>106</v>
      </c>
      <c r="F694" s="45" t="s">
        <v>1578</v>
      </c>
      <c r="G694" s="45" t="s">
        <v>616</v>
      </c>
      <c r="H694" s="45">
        <v>60</v>
      </c>
      <c r="I694" s="45">
        <v>3.1949000000000001</v>
      </c>
      <c r="J694" s="29">
        <v>2.7179999999999999E-8</v>
      </c>
      <c r="K694" s="45" t="s">
        <v>1676</v>
      </c>
      <c r="L694" s="45" t="s">
        <v>65</v>
      </c>
      <c r="N694" s="45" t="s">
        <v>575</v>
      </c>
      <c r="O694" s="45">
        <v>46</v>
      </c>
      <c r="P694" s="45" t="s">
        <v>1573</v>
      </c>
      <c r="Q694" s="45" t="s">
        <v>612</v>
      </c>
      <c r="R694" s="45" t="s">
        <v>1578</v>
      </c>
      <c r="S694" s="45" t="s">
        <v>616</v>
      </c>
      <c r="T694" s="45">
        <v>10</v>
      </c>
      <c r="U694" s="45">
        <v>3.2014999999999998</v>
      </c>
      <c r="V694" s="29">
        <v>2.7240000000000001E-8</v>
      </c>
      <c r="W694" s="45" t="s">
        <v>1676</v>
      </c>
      <c r="X694" s="45" t="s">
        <v>65</v>
      </c>
    </row>
    <row r="695" spans="2:24" x14ac:dyDescent="0.2">
      <c r="B695" s="45" t="s">
        <v>575</v>
      </c>
      <c r="C695" s="45">
        <v>46</v>
      </c>
      <c r="D695" s="45" t="s">
        <v>1573</v>
      </c>
      <c r="E695" s="45" t="s">
        <v>106</v>
      </c>
      <c r="F695" s="45" t="s">
        <v>1579</v>
      </c>
      <c r="G695" s="45" t="s">
        <v>618</v>
      </c>
      <c r="H695" s="45">
        <v>60</v>
      </c>
      <c r="I695" s="45">
        <v>-34.708199999999998</v>
      </c>
      <c r="J695" s="29">
        <v>-2.953E-7</v>
      </c>
      <c r="K695" s="45" t="s">
        <v>1676</v>
      </c>
      <c r="L695" s="45" t="s">
        <v>65</v>
      </c>
      <c r="N695" s="45" t="s">
        <v>575</v>
      </c>
      <c r="O695" s="45">
        <v>46</v>
      </c>
      <c r="P695" s="45" t="s">
        <v>1573</v>
      </c>
      <c r="Q695" s="45" t="s">
        <v>612</v>
      </c>
      <c r="R695" s="45" t="s">
        <v>1579</v>
      </c>
      <c r="S695" s="45" t="s">
        <v>618</v>
      </c>
      <c r="T695" s="45">
        <v>10</v>
      </c>
      <c r="U695" s="45">
        <v>-34.715000000000003</v>
      </c>
      <c r="V695" s="29">
        <v>-2.9540000000000001E-7</v>
      </c>
      <c r="W695" s="45" t="s">
        <v>1676</v>
      </c>
      <c r="X695" s="45" t="s">
        <v>65</v>
      </c>
    </row>
    <row r="696" spans="2:24" x14ac:dyDescent="0.2">
      <c r="B696" s="45" t="s">
        <v>575</v>
      </c>
      <c r="C696" s="45">
        <v>47</v>
      </c>
      <c r="D696" s="45" t="s">
        <v>1580</v>
      </c>
      <c r="E696" s="45" t="s">
        <v>106</v>
      </c>
      <c r="F696" s="45" t="s">
        <v>1581</v>
      </c>
      <c r="G696" s="45" t="s">
        <v>616</v>
      </c>
      <c r="H696" s="45">
        <v>60</v>
      </c>
      <c r="I696" s="45">
        <v>1.4816</v>
      </c>
      <c r="J696" s="29">
        <v>1.2790000000000001E-8</v>
      </c>
      <c r="K696" s="45" t="s">
        <v>1676</v>
      </c>
      <c r="L696" s="45" t="s">
        <v>65</v>
      </c>
      <c r="N696" s="45" t="s">
        <v>575</v>
      </c>
      <c r="O696" s="45">
        <v>47</v>
      </c>
      <c r="P696" s="45" t="s">
        <v>1580</v>
      </c>
      <c r="Q696" s="45" t="s">
        <v>612</v>
      </c>
      <c r="R696" s="45" t="s">
        <v>1581</v>
      </c>
      <c r="S696" s="45" t="s">
        <v>616</v>
      </c>
      <c r="T696" s="45">
        <v>10</v>
      </c>
      <c r="U696" s="45">
        <v>1.4884999999999999</v>
      </c>
      <c r="V696" s="29">
        <v>1.2849999999999999E-8</v>
      </c>
      <c r="W696" s="45" t="s">
        <v>1676</v>
      </c>
      <c r="X696" s="45" t="s">
        <v>65</v>
      </c>
    </row>
    <row r="697" spans="2:24" x14ac:dyDescent="0.2">
      <c r="B697" s="45" t="s">
        <v>575</v>
      </c>
      <c r="C697" s="45">
        <v>47</v>
      </c>
      <c r="D697" s="45" t="s">
        <v>1580</v>
      </c>
      <c r="E697" s="45" t="s">
        <v>106</v>
      </c>
      <c r="F697" s="45" t="s">
        <v>1582</v>
      </c>
      <c r="G697" s="45" t="s">
        <v>618</v>
      </c>
      <c r="H697" s="45">
        <v>60</v>
      </c>
      <c r="I697" s="45">
        <v>-34.9694</v>
      </c>
      <c r="J697" s="29">
        <v>-3.0199999999999998E-7</v>
      </c>
      <c r="K697" s="45" t="s">
        <v>1676</v>
      </c>
      <c r="L697" s="45" t="s">
        <v>65</v>
      </c>
      <c r="N697" s="45" t="s">
        <v>575</v>
      </c>
      <c r="O697" s="45">
        <v>47</v>
      </c>
      <c r="P697" s="45" t="s">
        <v>1580</v>
      </c>
      <c r="Q697" s="45" t="s">
        <v>612</v>
      </c>
      <c r="R697" s="45" t="s">
        <v>1582</v>
      </c>
      <c r="S697" s="45" t="s">
        <v>618</v>
      </c>
      <c r="T697" s="45">
        <v>10</v>
      </c>
      <c r="U697" s="45">
        <v>-34.976300000000002</v>
      </c>
      <c r="V697" s="29">
        <v>-3.0199999999999998E-7</v>
      </c>
      <c r="W697" s="45" t="s">
        <v>1676</v>
      </c>
      <c r="X697" s="45" t="s">
        <v>65</v>
      </c>
    </row>
    <row r="698" spans="2:24" x14ac:dyDescent="0.2">
      <c r="B698" s="45" t="s">
        <v>575</v>
      </c>
      <c r="C698" s="45">
        <v>25</v>
      </c>
      <c r="D698" s="45" t="s">
        <v>1583</v>
      </c>
      <c r="E698" s="45" t="s">
        <v>106</v>
      </c>
      <c r="F698" s="45" t="s">
        <v>1584</v>
      </c>
      <c r="G698" s="45" t="s">
        <v>616</v>
      </c>
      <c r="H698" s="45">
        <v>60</v>
      </c>
      <c r="I698" s="45">
        <v>-44.837200000000003</v>
      </c>
      <c r="J698" s="29">
        <v>-3.4350000000000003E-7</v>
      </c>
      <c r="K698" s="45" t="s">
        <v>1676</v>
      </c>
      <c r="L698" s="45" t="s">
        <v>65</v>
      </c>
      <c r="N698" s="45" t="s">
        <v>575</v>
      </c>
      <c r="O698" s="45">
        <v>25</v>
      </c>
      <c r="P698" s="45" t="s">
        <v>1583</v>
      </c>
      <c r="Q698" s="45" t="s">
        <v>612</v>
      </c>
      <c r="R698" s="45" t="s">
        <v>1584</v>
      </c>
      <c r="S698" s="45" t="s">
        <v>616</v>
      </c>
      <c r="T698" s="45">
        <v>10</v>
      </c>
      <c r="U698" s="45">
        <v>-44.836599999999997</v>
      </c>
      <c r="V698" s="29">
        <v>-3.4340000000000002E-7</v>
      </c>
      <c r="W698" s="45" t="s">
        <v>1676</v>
      </c>
      <c r="X698" s="45" t="s">
        <v>65</v>
      </c>
    </row>
    <row r="699" spans="2:24" x14ac:dyDescent="0.2">
      <c r="B699" s="45" t="s">
        <v>575</v>
      </c>
      <c r="C699" s="45">
        <v>25</v>
      </c>
      <c r="D699" s="45" t="s">
        <v>1583</v>
      </c>
      <c r="E699" s="45" t="s">
        <v>106</v>
      </c>
      <c r="F699" s="45" t="s">
        <v>1585</v>
      </c>
      <c r="G699" s="45" t="s">
        <v>618</v>
      </c>
      <c r="H699" s="45">
        <v>60</v>
      </c>
      <c r="I699" s="45">
        <v>-42.427900000000001</v>
      </c>
      <c r="J699" s="29">
        <v>-3.2500000000000001E-7</v>
      </c>
      <c r="K699" s="45" t="s">
        <v>1676</v>
      </c>
      <c r="L699" s="45" t="s">
        <v>65</v>
      </c>
      <c r="N699" s="45" t="s">
        <v>575</v>
      </c>
      <c r="O699" s="45">
        <v>25</v>
      </c>
      <c r="P699" s="45" t="s">
        <v>1583</v>
      </c>
      <c r="Q699" s="45" t="s">
        <v>612</v>
      </c>
      <c r="R699" s="45" t="s">
        <v>1585</v>
      </c>
      <c r="S699" s="45" t="s">
        <v>618</v>
      </c>
      <c r="T699" s="45">
        <v>10</v>
      </c>
      <c r="U699" s="45">
        <v>-42.427</v>
      </c>
      <c r="V699" s="29">
        <v>-3.2500000000000001E-7</v>
      </c>
      <c r="W699" s="45" t="s">
        <v>1676</v>
      </c>
      <c r="X699" s="45" t="s">
        <v>65</v>
      </c>
    </row>
    <row r="700" spans="2:24" x14ac:dyDescent="0.2">
      <c r="B700" s="45" t="s">
        <v>575</v>
      </c>
      <c r="C700" s="45">
        <v>28</v>
      </c>
      <c r="D700" s="45" t="s">
        <v>1586</v>
      </c>
      <c r="E700" s="45" t="s">
        <v>106</v>
      </c>
      <c r="F700" s="45" t="s">
        <v>1587</v>
      </c>
      <c r="G700" s="45" t="s">
        <v>616</v>
      </c>
      <c r="H700" s="45">
        <v>60</v>
      </c>
      <c r="I700" s="45">
        <v>-56.479300000000002</v>
      </c>
      <c r="J700" s="29">
        <v>-3.7049999999999999E-7</v>
      </c>
      <c r="K700" s="45" t="s">
        <v>1676</v>
      </c>
      <c r="L700" s="45" t="s">
        <v>65</v>
      </c>
      <c r="N700" s="45" t="s">
        <v>575</v>
      </c>
      <c r="O700" s="45">
        <v>28</v>
      </c>
      <c r="P700" s="45" t="s">
        <v>1586</v>
      </c>
      <c r="Q700" s="45" t="s">
        <v>612</v>
      </c>
      <c r="R700" s="45" t="s">
        <v>1587</v>
      </c>
      <c r="S700" s="45" t="s">
        <v>616</v>
      </c>
      <c r="T700" s="45">
        <v>10</v>
      </c>
      <c r="U700" s="45">
        <v>-56.479399999999998</v>
      </c>
      <c r="V700" s="29">
        <v>-3.7049999999999999E-7</v>
      </c>
      <c r="W700" s="45" t="s">
        <v>1676</v>
      </c>
      <c r="X700" s="45" t="s">
        <v>65</v>
      </c>
    </row>
    <row r="701" spans="2:24" x14ac:dyDescent="0.2">
      <c r="B701" s="45" t="s">
        <v>575</v>
      </c>
      <c r="C701" s="45">
        <v>28</v>
      </c>
      <c r="D701" s="45" t="s">
        <v>1586</v>
      </c>
      <c r="E701" s="45" t="s">
        <v>106</v>
      </c>
      <c r="F701" s="45" t="s">
        <v>1588</v>
      </c>
      <c r="G701" s="45" t="s">
        <v>618</v>
      </c>
      <c r="H701" s="45">
        <v>60</v>
      </c>
      <c r="I701" s="45">
        <v>-59.7209</v>
      </c>
      <c r="J701" s="29">
        <v>-3.9169999999999999E-7</v>
      </c>
      <c r="K701" s="45" t="s">
        <v>1676</v>
      </c>
      <c r="L701" s="45" t="s">
        <v>65</v>
      </c>
      <c r="N701" s="45" t="s">
        <v>575</v>
      </c>
      <c r="O701" s="45">
        <v>28</v>
      </c>
      <c r="P701" s="45" t="s">
        <v>1586</v>
      </c>
      <c r="Q701" s="45" t="s">
        <v>612</v>
      </c>
      <c r="R701" s="45" t="s">
        <v>1588</v>
      </c>
      <c r="S701" s="45" t="s">
        <v>618</v>
      </c>
      <c r="T701" s="45">
        <v>10</v>
      </c>
      <c r="U701" s="45">
        <v>-59.720799999999997</v>
      </c>
      <c r="V701" s="29">
        <v>-3.9169999999999999E-7</v>
      </c>
      <c r="W701" s="45" t="s">
        <v>1676</v>
      </c>
      <c r="X701" s="45" t="s">
        <v>65</v>
      </c>
    </row>
    <row r="702" spans="2:24" x14ac:dyDescent="0.2">
      <c r="B702" s="45" t="s">
        <v>575</v>
      </c>
      <c r="C702" s="45">
        <v>31</v>
      </c>
      <c r="D702" s="45" t="s">
        <v>1589</v>
      </c>
      <c r="E702" s="45" t="s">
        <v>106</v>
      </c>
      <c r="F702" s="45" t="s">
        <v>1590</v>
      </c>
      <c r="G702" s="45" t="s">
        <v>616</v>
      </c>
      <c r="H702" s="45">
        <v>60</v>
      </c>
      <c r="I702" s="45">
        <v>-60.581000000000003</v>
      </c>
      <c r="J702" s="29">
        <v>-3.7990000000000001E-7</v>
      </c>
      <c r="K702" s="45" t="s">
        <v>1676</v>
      </c>
      <c r="L702" s="45" t="s">
        <v>65</v>
      </c>
      <c r="N702" s="45" t="s">
        <v>575</v>
      </c>
      <c r="O702" s="45">
        <v>31</v>
      </c>
      <c r="P702" s="45" t="s">
        <v>1589</v>
      </c>
      <c r="Q702" s="45" t="s">
        <v>612</v>
      </c>
      <c r="R702" s="45" t="s">
        <v>1590</v>
      </c>
      <c r="S702" s="45" t="s">
        <v>616</v>
      </c>
      <c r="T702" s="45">
        <v>10</v>
      </c>
      <c r="U702" s="45">
        <v>-60.581099999999999</v>
      </c>
      <c r="V702" s="29">
        <v>-3.7990000000000001E-7</v>
      </c>
      <c r="W702" s="45" t="s">
        <v>1676</v>
      </c>
      <c r="X702" s="45" t="s">
        <v>65</v>
      </c>
    </row>
    <row r="703" spans="2:24" x14ac:dyDescent="0.2">
      <c r="B703" s="45" t="s">
        <v>575</v>
      </c>
      <c r="C703" s="45">
        <v>31</v>
      </c>
      <c r="D703" s="45" t="s">
        <v>1589</v>
      </c>
      <c r="E703" s="45" t="s">
        <v>106</v>
      </c>
      <c r="F703" s="45" t="s">
        <v>1591</v>
      </c>
      <c r="G703" s="45" t="s">
        <v>618</v>
      </c>
      <c r="H703" s="45">
        <v>60</v>
      </c>
      <c r="I703" s="45">
        <v>-57.104900000000001</v>
      </c>
      <c r="J703" s="29">
        <v>-3.5810000000000001E-7</v>
      </c>
      <c r="K703" s="45" t="s">
        <v>1676</v>
      </c>
      <c r="L703" s="45" t="s">
        <v>65</v>
      </c>
      <c r="N703" s="45" t="s">
        <v>575</v>
      </c>
      <c r="O703" s="45">
        <v>31</v>
      </c>
      <c r="P703" s="45" t="s">
        <v>1589</v>
      </c>
      <c r="Q703" s="45" t="s">
        <v>612</v>
      </c>
      <c r="R703" s="45" t="s">
        <v>1591</v>
      </c>
      <c r="S703" s="45" t="s">
        <v>618</v>
      </c>
      <c r="T703" s="45">
        <v>10</v>
      </c>
      <c r="U703" s="45">
        <v>-57.104799999999997</v>
      </c>
      <c r="V703" s="29">
        <v>-3.5810000000000001E-7</v>
      </c>
      <c r="W703" s="45" t="s">
        <v>1676</v>
      </c>
      <c r="X703" s="45" t="s">
        <v>65</v>
      </c>
    </row>
    <row r="704" spans="2:24" x14ac:dyDescent="0.2">
      <c r="B704" s="45" t="s">
        <v>575</v>
      </c>
      <c r="C704" s="45">
        <v>34</v>
      </c>
      <c r="D704" s="45" t="s">
        <v>1592</v>
      </c>
      <c r="E704" s="45" t="s">
        <v>106</v>
      </c>
      <c r="F704" s="45" t="s">
        <v>1593</v>
      </c>
      <c r="G704" s="45" t="s">
        <v>616</v>
      </c>
      <c r="H704" s="45">
        <v>60</v>
      </c>
      <c r="I704" s="45">
        <v>-60.6325</v>
      </c>
      <c r="J704" s="29">
        <v>-3.8019999999999998E-7</v>
      </c>
      <c r="K704" s="45" t="s">
        <v>1676</v>
      </c>
      <c r="L704" s="45" t="s">
        <v>65</v>
      </c>
      <c r="N704" s="45" t="s">
        <v>575</v>
      </c>
      <c r="O704" s="45">
        <v>34</v>
      </c>
      <c r="P704" s="45" t="s">
        <v>1592</v>
      </c>
      <c r="Q704" s="45" t="s">
        <v>612</v>
      </c>
      <c r="R704" s="45" t="s">
        <v>1593</v>
      </c>
      <c r="S704" s="45" t="s">
        <v>616</v>
      </c>
      <c r="T704" s="45">
        <v>10</v>
      </c>
      <c r="U704" s="45">
        <v>-60.632599999999996</v>
      </c>
      <c r="V704" s="29">
        <v>-3.8019999999999998E-7</v>
      </c>
      <c r="W704" s="45" t="s">
        <v>1676</v>
      </c>
      <c r="X704" s="45" t="s">
        <v>65</v>
      </c>
    </row>
    <row r="705" spans="2:24" x14ac:dyDescent="0.2">
      <c r="B705" s="45" t="s">
        <v>575</v>
      </c>
      <c r="C705" s="45">
        <v>34</v>
      </c>
      <c r="D705" s="45" t="s">
        <v>1592</v>
      </c>
      <c r="E705" s="45" t="s">
        <v>106</v>
      </c>
      <c r="F705" s="45" t="s">
        <v>1594</v>
      </c>
      <c r="G705" s="45" t="s">
        <v>618</v>
      </c>
      <c r="H705" s="45">
        <v>60</v>
      </c>
      <c r="I705" s="45">
        <v>-57.112699999999997</v>
      </c>
      <c r="J705" s="29">
        <v>-3.5820000000000002E-7</v>
      </c>
      <c r="K705" s="45" t="s">
        <v>1676</v>
      </c>
      <c r="L705" s="45" t="s">
        <v>65</v>
      </c>
      <c r="N705" s="45" t="s">
        <v>575</v>
      </c>
      <c r="O705" s="45">
        <v>34</v>
      </c>
      <c r="P705" s="45" t="s">
        <v>1592</v>
      </c>
      <c r="Q705" s="45" t="s">
        <v>612</v>
      </c>
      <c r="R705" s="45" t="s">
        <v>1594</v>
      </c>
      <c r="S705" s="45" t="s">
        <v>618</v>
      </c>
      <c r="T705" s="45">
        <v>10</v>
      </c>
      <c r="U705" s="45">
        <v>-57.1126</v>
      </c>
      <c r="V705" s="29">
        <v>-3.5820000000000002E-7</v>
      </c>
      <c r="W705" s="45" t="s">
        <v>1676</v>
      </c>
      <c r="X705" s="45" t="s">
        <v>65</v>
      </c>
    </row>
    <row r="706" spans="2:24" x14ac:dyDescent="0.2">
      <c r="B706" s="45" t="s">
        <v>575</v>
      </c>
      <c r="C706" s="45">
        <v>37</v>
      </c>
      <c r="D706" s="45" t="s">
        <v>1595</v>
      </c>
      <c r="E706" s="45" t="s">
        <v>106</v>
      </c>
      <c r="F706" s="45" t="s">
        <v>1596</v>
      </c>
      <c r="G706" s="45" t="s">
        <v>616</v>
      </c>
      <c r="H706" s="45">
        <v>60</v>
      </c>
      <c r="I706" s="45">
        <v>-56.6</v>
      </c>
      <c r="J706" s="29">
        <v>-3.713E-7</v>
      </c>
      <c r="K706" s="45" t="s">
        <v>1676</v>
      </c>
      <c r="L706" s="45" t="s">
        <v>65</v>
      </c>
      <c r="N706" s="45" t="s">
        <v>575</v>
      </c>
      <c r="O706" s="45">
        <v>37</v>
      </c>
      <c r="P706" s="45" t="s">
        <v>1595</v>
      </c>
      <c r="Q706" s="45" t="s">
        <v>612</v>
      </c>
      <c r="R706" s="45" t="s">
        <v>1596</v>
      </c>
      <c r="S706" s="45" t="s">
        <v>616</v>
      </c>
      <c r="T706" s="45">
        <v>10</v>
      </c>
      <c r="U706" s="45">
        <v>-56.600099999999998</v>
      </c>
      <c r="V706" s="29">
        <v>-3.713E-7</v>
      </c>
      <c r="W706" s="45" t="s">
        <v>1676</v>
      </c>
      <c r="X706" s="45" t="s">
        <v>65</v>
      </c>
    </row>
    <row r="707" spans="2:24" x14ac:dyDescent="0.2">
      <c r="B707" s="45" t="s">
        <v>575</v>
      </c>
      <c r="C707" s="45">
        <v>37</v>
      </c>
      <c r="D707" s="45" t="s">
        <v>1595</v>
      </c>
      <c r="E707" s="45" t="s">
        <v>106</v>
      </c>
      <c r="F707" s="45" t="s">
        <v>1597</v>
      </c>
      <c r="G707" s="45" t="s">
        <v>618</v>
      </c>
      <c r="H707" s="45">
        <v>60</v>
      </c>
      <c r="I707" s="45">
        <v>-59.887500000000003</v>
      </c>
      <c r="J707" s="29">
        <v>-3.9280000000000002E-7</v>
      </c>
      <c r="K707" s="45" t="s">
        <v>1676</v>
      </c>
      <c r="L707" s="45" t="s">
        <v>65</v>
      </c>
      <c r="N707" s="45" t="s">
        <v>575</v>
      </c>
      <c r="O707" s="45">
        <v>37</v>
      </c>
      <c r="P707" s="45" t="s">
        <v>1595</v>
      </c>
      <c r="Q707" s="45" t="s">
        <v>612</v>
      </c>
      <c r="R707" s="45" t="s">
        <v>1597</v>
      </c>
      <c r="S707" s="45" t="s">
        <v>618</v>
      </c>
      <c r="T707" s="45">
        <v>10</v>
      </c>
      <c r="U707" s="45">
        <v>-59.887500000000003</v>
      </c>
      <c r="V707" s="29">
        <v>-3.9280000000000002E-7</v>
      </c>
      <c r="W707" s="45" t="s">
        <v>1676</v>
      </c>
      <c r="X707" s="45" t="s">
        <v>65</v>
      </c>
    </row>
    <row r="708" spans="2:24" x14ac:dyDescent="0.2">
      <c r="B708" s="45" t="s">
        <v>575</v>
      </c>
      <c r="C708" s="45">
        <v>40</v>
      </c>
      <c r="D708" s="45" t="s">
        <v>1598</v>
      </c>
      <c r="E708" s="45" t="s">
        <v>106</v>
      </c>
      <c r="F708" s="45" t="s">
        <v>1599</v>
      </c>
      <c r="G708" s="45" t="s">
        <v>616</v>
      </c>
      <c r="H708" s="45">
        <v>60</v>
      </c>
      <c r="I708" s="45">
        <v>-48.903799999999997</v>
      </c>
      <c r="J708" s="29">
        <v>-3.7459999999999998E-7</v>
      </c>
      <c r="K708" s="45" t="s">
        <v>1676</v>
      </c>
      <c r="L708" s="45" t="s">
        <v>65</v>
      </c>
      <c r="N708" s="45" t="s">
        <v>575</v>
      </c>
      <c r="O708" s="45">
        <v>40</v>
      </c>
      <c r="P708" s="45" t="s">
        <v>1598</v>
      </c>
      <c r="Q708" s="45" t="s">
        <v>612</v>
      </c>
      <c r="R708" s="45" t="s">
        <v>1599</v>
      </c>
      <c r="S708" s="45" t="s">
        <v>616</v>
      </c>
      <c r="T708" s="45">
        <v>10</v>
      </c>
      <c r="U708" s="45">
        <v>-48.904600000000002</v>
      </c>
      <c r="V708" s="29">
        <v>-3.7459999999999998E-7</v>
      </c>
      <c r="W708" s="45" t="s">
        <v>1676</v>
      </c>
      <c r="X708" s="45" t="s">
        <v>65</v>
      </c>
    </row>
    <row r="709" spans="2:24" x14ac:dyDescent="0.2">
      <c r="B709" s="45" t="s">
        <v>575</v>
      </c>
      <c r="C709" s="45">
        <v>40</v>
      </c>
      <c r="D709" s="45" t="s">
        <v>1598</v>
      </c>
      <c r="E709" s="45" t="s">
        <v>106</v>
      </c>
      <c r="F709" s="45" t="s">
        <v>1600</v>
      </c>
      <c r="G709" s="45" t="s">
        <v>618</v>
      </c>
      <c r="H709" s="45">
        <v>60</v>
      </c>
      <c r="I709" s="45">
        <v>-46.307099999999998</v>
      </c>
      <c r="J709" s="29">
        <v>-3.5470000000000002E-7</v>
      </c>
      <c r="K709" s="45" t="s">
        <v>1676</v>
      </c>
      <c r="L709" s="45" t="s">
        <v>65</v>
      </c>
      <c r="N709" s="45" t="s">
        <v>575</v>
      </c>
      <c r="O709" s="45">
        <v>40</v>
      </c>
      <c r="P709" s="45" t="s">
        <v>1598</v>
      </c>
      <c r="Q709" s="45" t="s">
        <v>612</v>
      </c>
      <c r="R709" s="45" t="s">
        <v>1600</v>
      </c>
      <c r="S709" s="45" t="s">
        <v>618</v>
      </c>
      <c r="T709" s="45">
        <v>10</v>
      </c>
      <c r="U709" s="45">
        <v>-46.307699999999997</v>
      </c>
      <c r="V709" s="29">
        <v>-3.5470000000000002E-7</v>
      </c>
      <c r="W709" s="45" t="s">
        <v>1676</v>
      </c>
      <c r="X709" s="45" t="s">
        <v>65</v>
      </c>
    </row>
    <row r="710" spans="2:24" x14ac:dyDescent="0.2">
      <c r="B710" s="45" t="s">
        <v>575</v>
      </c>
      <c r="C710" s="45">
        <v>48</v>
      </c>
      <c r="D710" s="45" t="s">
        <v>1601</v>
      </c>
      <c r="E710" s="45" t="s">
        <v>106</v>
      </c>
      <c r="F710" s="45" t="s">
        <v>1602</v>
      </c>
      <c r="G710" s="45" t="s">
        <v>616</v>
      </c>
      <c r="H710" s="45">
        <v>60</v>
      </c>
      <c r="I710" s="45">
        <v>2.1848999999999998</v>
      </c>
      <c r="J710" s="29">
        <v>1.37E-8</v>
      </c>
      <c r="K710" s="45" t="s">
        <v>1676</v>
      </c>
      <c r="L710" s="45" t="s">
        <v>65</v>
      </c>
      <c r="N710" s="45" t="s">
        <v>575</v>
      </c>
      <c r="O710" s="45">
        <v>48</v>
      </c>
      <c r="P710" s="45" t="s">
        <v>1601</v>
      </c>
      <c r="Q710" s="45" t="s">
        <v>612</v>
      </c>
      <c r="R710" s="45" t="s">
        <v>1602</v>
      </c>
      <c r="S710" s="45" t="s">
        <v>616</v>
      </c>
      <c r="T710" s="45">
        <v>10</v>
      </c>
      <c r="U710" s="45">
        <v>2.1943999999999999</v>
      </c>
      <c r="V710" s="29">
        <v>1.376E-8</v>
      </c>
      <c r="W710" s="45" t="s">
        <v>1676</v>
      </c>
      <c r="X710" s="45" t="s">
        <v>65</v>
      </c>
    </row>
    <row r="711" spans="2:24" x14ac:dyDescent="0.2">
      <c r="B711" s="45" t="s">
        <v>575</v>
      </c>
      <c r="C711" s="45">
        <v>48</v>
      </c>
      <c r="D711" s="45" t="s">
        <v>1601</v>
      </c>
      <c r="E711" s="45" t="s">
        <v>106</v>
      </c>
      <c r="F711" s="45" t="s">
        <v>1603</v>
      </c>
      <c r="G711" s="45" t="s">
        <v>618</v>
      </c>
      <c r="H711" s="45">
        <v>60</v>
      </c>
      <c r="I711" s="45">
        <v>-42.745199999999997</v>
      </c>
      <c r="J711" s="29">
        <v>-2.6800000000000002E-7</v>
      </c>
      <c r="K711" s="45" t="s">
        <v>1676</v>
      </c>
      <c r="L711" s="45" t="s">
        <v>65</v>
      </c>
      <c r="N711" s="45" t="s">
        <v>575</v>
      </c>
      <c r="O711" s="45">
        <v>48</v>
      </c>
      <c r="P711" s="45" t="s">
        <v>1601</v>
      </c>
      <c r="Q711" s="45" t="s">
        <v>612</v>
      </c>
      <c r="R711" s="45" t="s">
        <v>1603</v>
      </c>
      <c r="S711" s="45" t="s">
        <v>618</v>
      </c>
      <c r="T711" s="45">
        <v>10</v>
      </c>
      <c r="U711" s="45">
        <v>-42.754399999999997</v>
      </c>
      <c r="V711" s="29">
        <v>-2.6800000000000002E-7</v>
      </c>
      <c r="W711" s="45" t="s">
        <v>1676</v>
      </c>
      <c r="X711" s="45" t="s">
        <v>65</v>
      </c>
    </row>
    <row r="712" spans="2:24" x14ac:dyDescent="0.2">
      <c r="B712" s="45" t="s">
        <v>575</v>
      </c>
      <c r="C712" s="45">
        <v>49</v>
      </c>
      <c r="D712" s="45" t="s">
        <v>1604</v>
      </c>
      <c r="E712" s="45" t="s">
        <v>106</v>
      </c>
      <c r="F712" s="45" t="s">
        <v>1605</v>
      </c>
      <c r="G712" s="45" t="s">
        <v>616</v>
      </c>
      <c r="H712" s="45">
        <v>60</v>
      </c>
      <c r="I712" s="45">
        <v>4.7534999999999998</v>
      </c>
      <c r="J712" s="29">
        <v>2.9799999999999999E-8</v>
      </c>
      <c r="K712" s="45" t="s">
        <v>1676</v>
      </c>
      <c r="L712" s="45" t="s">
        <v>65</v>
      </c>
      <c r="N712" s="45" t="s">
        <v>575</v>
      </c>
      <c r="O712" s="45">
        <v>49</v>
      </c>
      <c r="P712" s="45" t="s">
        <v>1604</v>
      </c>
      <c r="Q712" s="45" t="s">
        <v>612</v>
      </c>
      <c r="R712" s="45" t="s">
        <v>1605</v>
      </c>
      <c r="S712" s="45" t="s">
        <v>616</v>
      </c>
      <c r="T712" s="45">
        <v>10</v>
      </c>
      <c r="U712" s="45">
        <v>4.7625000000000002</v>
      </c>
      <c r="V712" s="29">
        <v>2.9859999999999997E-8</v>
      </c>
      <c r="W712" s="45" t="s">
        <v>1676</v>
      </c>
      <c r="X712" s="45" t="s">
        <v>65</v>
      </c>
    </row>
    <row r="713" spans="2:24" x14ac:dyDescent="0.2">
      <c r="B713" s="45" t="s">
        <v>575</v>
      </c>
      <c r="C713" s="45">
        <v>49</v>
      </c>
      <c r="D713" s="45" t="s">
        <v>1604</v>
      </c>
      <c r="E713" s="45" t="s">
        <v>106</v>
      </c>
      <c r="F713" s="45" t="s">
        <v>1606</v>
      </c>
      <c r="G713" s="45" t="s">
        <v>618</v>
      </c>
      <c r="H713" s="45">
        <v>60</v>
      </c>
      <c r="I713" s="45">
        <v>-45.710999999999999</v>
      </c>
      <c r="J713" s="29">
        <v>-2.8659999999999999E-7</v>
      </c>
      <c r="K713" s="45" t="s">
        <v>1676</v>
      </c>
      <c r="L713" s="45" t="s">
        <v>65</v>
      </c>
      <c r="N713" s="45" t="s">
        <v>575</v>
      </c>
      <c r="O713" s="45">
        <v>49</v>
      </c>
      <c r="P713" s="45" t="s">
        <v>1604</v>
      </c>
      <c r="Q713" s="45" t="s">
        <v>612</v>
      </c>
      <c r="R713" s="45" t="s">
        <v>1606</v>
      </c>
      <c r="S713" s="45" t="s">
        <v>618</v>
      </c>
      <c r="T713" s="45">
        <v>10</v>
      </c>
      <c r="U713" s="45">
        <v>-45.720100000000002</v>
      </c>
      <c r="V713" s="29">
        <v>-2.8659999999999999E-7</v>
      </c>
      <c r="W713" s="45" t="s">
        <v>1676</v>
      </c>
      <c r="X713" s="45" t="s">
        <v>65</v>
      </c>
    </row>
    <row r="714" spans="2:24" x14ac:dyDescent="0.2">
      <c r="B714" s="45" t="s">
        <v>575</v>
      </c>
      <c r="C714" s="45">
        <v>50</v>
      </c>
      <c r="D714" s="45" t="s">
        <v>1604</v>
      </c>
      <c r="E714" s="45" t="s">
        <v>106</v>
      </c>
      <c r="F714" s="45" t="s">
        <v>1607</v>
      </c>
      <c r="G714" s="45" t="s">
        <v>616</v>
      </c>
      <c r="H714" s="45">
        <v>60</v>
      </c>
      <c r="I714" s="45">
        <v>1.8821000000000001</v>
      </c>
      <c r="J714" s="29">
        <v>1.198E-8</v>
      </c>
      <c r="K714" s="45" t="s">
        <v>1676</v>
      </c>
      <c r="L714" s="45" t="s">
        <v>65</v>
      </c>
      <c r="N714" s="45" t="s">
        <v>575</v>
      </c>
      <c r="O714" s="45">
        <v>50</v>
      </c>
      <c r="P714" s="45" t="s">
        <v>1604</v>
      </c>
      <c r="Q714" s="45" t="s">
        <v>612</v>
      </c>
      <c r="R714" s="45" t="s">
        <v>1607</v>
      </c>
      <c r="S714" s="45" t="s">
        <v>616</v>
      </c>
      <c r="T714" s="45">
        <v>10</v>
      </c>
      <c r="U714" s="45">
        <v>1.8911</v>
      </c>
      <c r="V714" s="29">
        <v>1.2029999999999999E-8</v>
      </c>
      <c r="W714" s="45" t="s">
        <v>1676</v>
      </c>
      <c r="X714" s="45" t="s">
        <v>65</v>
      </c>
    </row>
    <row r="715" spans="2:24" x14ac:dyDescent="0.2">
      <c r="B715" s="45" t="s">
        <v>575</v>
      </c>
      <c r="C715" s="45">
        <v>50</v>
      </c>
      <c r="D715" s="45" t="s">
        <v>1604</v>
      </c>
      <c r="E715" s="45" t="s">
        <v>106</v>
      </c>
      <c r="F715" s="45" t="s">
        <v>1608</v>
      </c>
      <c r="G715" s="45" t="s">
        <v>618</v>
      </c>
      <c r="H715" s="45">
        <v>60</v>
      </c>
      <c r="I715" s="45">
        <v>-45.8797</v>
      </c>
      <c r="J715" s="29">
        <v>-2.9190000000000001E-7</v>
      </c>
      <c r="K715" s="45" t="s">
        <v>1676</v>
      </c>
      <c r="L715" s="45" t="s">
        <v>65</v>
      </c>
      <c r="N715" s="45" t="s">
        <v>575</v>
      </c>
      <c r="O715" s="45">
        <v>50</v>
      </c>
      <c r="P715" s="45" t="s">
        <v>1604</v>
      </c>
      <c r="Q715" s="45" t="s">
        <v>612</v>
      </c>
      <c r="R715" s="45" t="s">
        <v>1608</v>
      </c>
      <c r="S715" s="45" t="s">
        <v>618</v>
      </c>
      <c r="T715" s="45">
        <v>10</v>
      </c>
      <c r="U715" s="45">
        <v>-45.888599999999997</v>
      </c>
      <c r="V715" s="29">
        <v>-2.9200000000000002E-7</v>
      </c>
      <c r="W715" s="45" t="s">
        <v>1676</v>
      </c>
      <c r="X715" s="45" t="s">
        <v>65</v>
      </c>
    </row>
    <row r="716" spans="2:24" x14ac:dyDescent="0.2">
      <c r="B716" s="45" t="s">
        <v>575</v>
      </c>
      <c r="C716" s="45">
        <v>51</v>
      </c>
      <c r="D716" s="45" t="s">
        <v>1604</v>
      </c>
      <c r="E716" s="45" t="s">
        <v>106</v>
      </c>
      <c r="F716" s="45" t="s">
        <v>1609</v>
      </c>
      <c r="G716" s="45" t="s">
        <v>616</v>
      </c>
      <c r="H716" s="45">
        <v>60</v>
      </c>
      <c r="I716" s="45">
        <v>2.6153</v>
      </c>
      <c r="J716" s="29">
        <v>1.6400000000000001E-8</v>
      </c>
      <c r="K716" s="45" t="s">
        <v>1676</v>
      </c>
      <c r="L716" s="45" t="s">
        <v>65</v>
      </c>
      <c r="N716" s="45" t="s">
        <v>575</v>
      </c>
      <c r="O716" s="45">
        <v>51</v>
      </c>
      <c r="P716" s="45" t="s">
        <v>1604</v>
      </c>
      <c r="Q716" s="45" t="s">
        <v>612</v>
      </c>
      <c r="R716" s="45" t="s">
        <v>1609</v>
      </c>
      <c r="S716" s="45" t="s">
        <v>616</v>
      </c>
      <c r="T716" s="45">
        <v>10</v>
      </c>
      <c r="U716" s="45">
        <v>2.6242999999999999</v>
      </c>
      <c r="V716" s="29">
        <v>1.6449999999999998E-8</v>
      </c>
      <c r="W716" s="45" t="s">
        <v>1676</v>
      </c>
      <c r="X716" s="45" t="s">
        <v>65</v>
      </c>
    </row>
    <row r="717" spans="2:24" x14ac:dyDescent="0.2">
      <c r="B717" s="45" t="s">
        <v>575</v>
      </c>
      <c r="C717" s="45">
        <v>51</v>
      </c>
      <c r="D717" s="45" t="s">
        <v>1604</v>
      </c>
      <c r="E717" s="45" t="s">
        <v>106</v>
      </c>
      <c r="F717" s="45" t="s">
        <v>1610</v>
      </c>
      <c r="G717" s="45" t="s">
        <v>618</v>
      </c>
      <c r="H717" s="45">
        <v>60</v>
      </c>
      <c r="I717" s="45">
        <v>-43.035600000000002</v>
      </c>
      <c r="J717" s="29">
        <v>-2.6979999999999999E-7</v>
      </c>
      <c r="K717" s="45" t="s">
        <v>1676</v>
      </c>
      <c r="L717" s="45" t="s">
        <v>65</v>
      </c>
      <c r="N717" s="45" t="s">
        <v>575</v>
      </c>
      <c r="O717" s="45">
        <v>51</v>
      </c>
      <c r="P717" s="45" t="s">
        <v>1604</v>
      </c>
      <c r="Q717" s="45" t="s">
        <v>612</v>
      </c>
      <c r="R717" s="45" t="s">
        <v>1610</v>
      </c>
      <c r="S717" s="45" t="s">
        <v>618</v>
      </c>
      <c r="T717" s="45">
        <v>10</v>
      </c>
      <c r="U717" s="45">
        <v>-43.044499999999999</v>
      </c>
      <c r="V717" s="29">
        <v>-2.6979999999999999E-7</v>
      </c>
      <c r="W717" s="45" t="s">
        <v>1676</v>
      </c>
      <c r="X717" s="45" t="s">
        <v>65</v>
      </c>
    </row>
    <row r="718" spans="2:24" x14ac:dyDescent="0.2">
      <c r="B718" s="45" t="s">
        <v>575</v>
      </c>
      <c r="C718" s="45">
        <v>52</v>
      </c>
      <c r="D718" s="45" t="s">
        <v>1611</v>
      </c>
      <c r="E718" s="45" t="s">
        <v>106</v>
      </c>
      <c r="F718" s="45" t="s">
        <v>1612</v>
      </c>
      <c r="G718" s="45" t="s">
        <v>616</v>
      </c>
      <c r="H718" s="45">
        <v>60</v>
      </c>
      <c r="I718" s="45">
        <v>4.9691999999999998</v>
      </c>
      <c r="J718" s="29">
        <v>3.1149999999999998E-8</v>
      </c>
      <c r="K718" s="45" t="s">
        <v>1676</v>
      </c>
      <c r="L718" s="45" t="s">
        <v>65</v>
      </c>
      <c r="N718" s="45" t="s">
        <v>575</v>
      </c>
      <c r="O718" s="45">
        <v>52</v>
      </c>
      <c r="P718" s="45" t="s">
        <v>1611</v>
      </c>
      <c r="Q718" s="45" t="s">
        <v>612</v>
      </c>
      <c r="R718" s="45" t="s">
        <v>1612</v>
      </c>
      <c r="S718" s="45" t="s">
        <v>616</v>
      </c>
      <c r="T718" s="45">
        <v>10</v>
      </c>
      <c r="U718" s="45">
        <v>4.9782000000000002</v>
      </c>
      <c r="V718" s="29">
        <v>3.121E-8</v>
      </c>
      <c r="W718" s="45" t="s">
        <v>1676</v>
      </c>
      <c r="X718" s="45" t="s">
        <v>65</v>
      </c>
    </row>
    <row r="719" spans="2:24" x14ac:dyDescent="0.2">
      <c r="B719" s="45" t="s">
        <v>575</v>
      </c>
      <c r="C719" s="45">
        <v>52</v>
      </c>
      <c r="D719" s="45" t="s">
        <v>1611</v>
      </c>
      <c r="E719" s="45" t="s">
        <v>106</v>
      </c>
      <c r="F719" s="45" t="s">
        <v>1613</v>
      </c>
      <c r="G719" s="45" t="s">
        <v>618</v>
      </c>
      <c r="H719" s="45">
        <v>60</v>
      </c>
      <c r="I719" s="45">
        <v>-46.113999999999997</v>
      </c>
      <c r="J719" s="29">
        <v>-2.8910000000000001E-7</v>
      </c>
      <c r="K719" s="45" t="s">
        <v>1676</v>
      </c>
      <c r="L719" s="45" t="s">
        <v>65</v>
      </c>
      <c r="N719" s="45" t="s">
        <v>575</v>
      </c>
      <c r="O719" s="45">
        <v>52</v>
      </c>
      <c r="P719" s="45" t="s">
        <v>1611</v>
      </c>
      <c r="Q719" s="45" t="s">
        <v>612</v>
      </c>
      <c r="R719" s="45" t="s">
        <v>1613</v>
      </c>
      <c r="S719" s="45" t="s">
        <v>618</v>
      </c>
      <c r="T719" s="45">
        <v>10</v>
      </c>
      <c r="U719" s="45">
        <v>-46.123100000000001</v>
      </c>
      <c r="V719" s="29">
        <v>-2.8910000000000001E-7</v>
      </c>
      <c r="W719" s="45" t="s">
        <v>1676</v>
      </c>
      <c r="X719" s="45" t="s">
        <v>65</v>
      </c>
    </row>
    <row r="720" spans="2:24" x14ac:dyDescent="0.2">
      <c r="B720" s="45" t="s">
        <v>575</v>
      </c>
      <c r="C720" s="45">
        <v>26</v>
      </c>
      <c r="D720" s="45" t="s">
        <v>1614</v>
      </c>
      <c r="E720" s="45" t="s">
        <v>106</v>
      </c>
      <c r="F720" s="45" t="s">
        <v>1615</v>
      </c>
      <c r="G720" s="45" t="s">
        <v>616</v>
      </c>
      <c r="H720" s="45">
        <v>60</v>
      </c>
      <c r="I720" s="45">
        <v>-42.176600000000001</v>
      </c>
      <c r="J720" s="29">
        <v>-3.2010000000000001E-7</v>
      </c>
      <c r="K720" s="45" t="s">
        <v>1676</v>
      </c>
      <c r="L720" s="45" t="s">
        <v>65</v>
      </c>
      <c r="N720" s="45" t="s">
        <v>575</v>
      </c>
      <c r="O720" s="45">
        <v>26</v>
      </c>
      <c r="P720" s="45" t="s">
        <v>1614</v>
      </c>
      <c r="Q720" s="45" t="s">
        <v>612</v>
      </c>
      <c r="R720" s="45" t="s">
        <v>1615</v>
      </c>
      <c r="S720" s="45" t="s">
        <v>616</v>
      </c>
      <c r="T720" s="45">
        <v>10</v>
      </c>
      <c r="U720" s="45">
        <v>-42.175899999999999</v>
      </c>
      <c r="V720" s="29">
        <v>-3.2000000000000001E-7</v>
      </c>
      <c r="W720" s="45" t="s">
        <v>1676</v>
      </c>
      <c r="X720" s="45" t="s">
        <v>65</v>
      </c>
    </row>
    <row r="721" spans="2:24" x14ac:dyDescent="0.2">
      <c r="B721" s="45" t="s">
        <v>575</v>
      </c>
      <c r="C721" s="45">
        <v>26</v>
      </c>
      <c r="D721" s="45" t="s">
        <v>1614</v>
      </c>
      <c r="E721" s="45" t="s">
        <v>106</v>
      </c>
      <c r="F721" s="45" t="s">
        <v>1616</v>
      </c>
      <c r="G721" s="45" t="s">
        <v>618</v>
      </c>
      <c r="H721" s="45">
        <v>60</v>
      </c>
      <c r="I721" s="45">
        <v>-42.161999999999999</v>
      </c>
      <c r="J721" s="29">
        <v>-3.199E-7</v>
      </c>
      <c r="K721" s="45" t="s">
        <v>1676</v>
      </c>
      <c r="L721" s="45" t="s">
        <v>65</v>
      </c>
      <c r="N721" s="45" t="s">
        <v>575</v>
      </c>
      <c r="O721" s="45">
        <v>26</v>
      </c>
      <c r="P721" s="45" t="s">
        <v>1614</v>
      </c>
      <c r="Q721" s="45" t="s">
        <v>612</v>
      </c>
      <c r="R721" s="45" t="s">
        <v>1616</v>
      </c>
      <c r="S721" s="45" t="s">
        <v>618</v>
      </c>
      <c r="T721" s="45">
        <v>10</v>
      </c>
      <c r="U721" s="45">
        <v>-42.161200000000001</v>
      </c>
      <c r="V721" s="29">
        <v>-3.199E-7</v>
      </c>
      <c r="W721" s="45" t="s">
        <v>1676</v>
      </c>
      <c r="X721" s="45" t="s">
        <v>65</v>
      </c>
    </row>
    <row r="722" spans="2:24" x14ac:dyDescent="0.2">
      <c r="B722" s="45" t="s">
        <v>575</v>
      </c>
      <c r="C722" s="45">
        <v>29</v>
      </c>
      <c r="D722" s="45" t="s">
        <v>1617</v>
      </c>
      <c r="E722" s="45" t="s">
        <v>106</v>
      </c>
      <c r="F722" s="45" t="s">
        <v>1618</v>
      </c>
      <c r="G722" s="45" t="s">
        <v>616</v>
      </c>
      <c r="H722" s="45">
        <v>60</v>
      </c>
      <c r="I722" s="45">
        <v>-60.5274</v>
      </c>
      <c r="J722" s="29">
        <v>-3.8309999999999998E-7</v>
      </c>
      <c r="K722" s="45" t="s">
        <v>1676</v>
      </c>
      <c r="L722" s="45" t="s">
        <v>65</v>
      </c>
      <c r="N722" s="45" t="s">
        <v>575</v>
      </c>
      <c r="O722" s="45">
        <v>29</v>
      </c>
      <c r="P722" s="45" t="s">
        <v>1617</v>
      </c>
      <c r="Q722" s="45" t="s">
        <v>612</v>
      </c>
      <c r="R722" s="45" t="s">
        <v>1618</v>
      </c>
      <c r="S722" s="45" t="s">
        <v>616</v>
      </c>
      <c r="T722" s="45">
        <v>10</v>
      </c>
      <c r="U722" s="45">
        <v>-60.527500000000003</v>
      </c>
      <c r="V722" s="29">
        <v>-3.8309999999999998E-7</v>
      </c>
      <c r="W722" s="45" t="s">
        <v>1676</v>
      </c>
      <c r="X722" s="45" t="s">
        <v>65</v>
      </c>
    </row>
    <row r="723" spans="2:24" x14ac:dyDescent="0.2">
      <c r="B723" s="45" t="s">
        <v>575</v>
      </c>
      <c r="C723" s="45">
        <v>29</v>
      </c>
      <c r="D723" s="45" t="s">
        <v>1617</v>
      </c>
      <c r="E723" s="45" t="s">
        <v>106</v>
      </c>
      <c r="F723" s="45" t="s">
        <v>1619</v>
      </c>
      <c r="G723" s="45" t="s">
        <v>618</v>
      </c>
      <c r="H723" s="45">
        <v>60</v>
      </c>
      <c r="I723" s="45">
        <v>-60.516100000000002</v>
      </c>
      <c r="J723" s="29">
        <v>-3.8299999999999998E-7</v>
      </c>
      <c r="K723" s="45" t="s">
        <v>1676</v>
      </c>
      <c r="L723" s="45" t="s">
        <v>65</v>
      </c>
      <c r="N723" s="45" t="s">
        <v>575</v>
      </c>
      <c r="O723" s="45">
        <v>29</v>
      </c>
      <c r="P723" s="45" t="s">
        <v>1617</v>
      </c>
      <c r="Q723" s="45" t="s">
        <v>612</v>
      </c>
      <c r="R723" s="45" t="s">
        <v>1619</v>
      </c>
      <c r="S723" s="45" t="s">
        <v>618</v>
      </c>
      <c r="T723" s="45">
        <v>10</v>
      </c>
      <c r="U723" s="45">
        <v>-60.515999999999998</v>
      </c>
      <c r="V723" s="29">
        <v>-3.8299999999999998E-7</v>
      </c>
      <c r="W723" s="45" t="s">
        <v>1676</v>
      </c>
      <c r="X723" s="45" t="s">
        <v>65</v>
      </c>
    </row>
    <row r="724" spans="2:24" x14ac:dyDescent="0.2">
      <c r="B724" s="45" t="s">
        <v>575</v>
      </c>
      <c r="C724" s="45">
        <v>32</v>
      </c>
      <c r="D724" s="45" t="s">
        <v>1620</v>
      </c>
      <c r="E724" s="45" t="s">
        <v>106</v>
      </c>
      <c r="F724" s="45" t="s">
        <v>1621</v>
      </c>
      <c r="G724" s="45" t="s">
        <v>616</v>
      </c>
      <c r="H724" s="45">
        <v>60</v>
      </c>
      <c r="I724" s="45">
        <v>-58.1676</v>
      </c>
      <c r="J724" s="29">
        <v>-3.6139999999999999E-7</v>
      </c>
      <c r="K724" s="45" t="s">
        <v>1676</v>
      </c>
      <c r="L724" s="45" t="s">
        <v>65</v>
      </c>
      <c r="N724" s="45" t="s">
        <v>575</v>
      </c>
      <c r="O724" s="45">
        <v>32</v>
      </c>
      <c r="P724" s="45" t="s">
        <v>1620</v>
      </c>
      <c r="Q724" s="45" t="s">
        <v>612</v>
      </c>
      <c r="R724" s="45" t="s">
        <v>1621</v>
      </c>
      <c r="S724" s="45" t="s">
        <v>616</v>
      </c>
      <c r="T724" s="45">
        <v>10</v>
      </c>
      <c r="U724" s="45">
        <v>-58.167700000000004</v>
      </c>
      <c r="V724" s="29">
        <v>-3.6139999999999999E-7</v>
      </c>
      <c r="W724" s="45" t="s">
        <v>1676</v>
      </c>
      <c r="X724" s="45" t="s">
        <v>65</v>
      </c>
    </row>
    <row r="725" spans="2:24" x14ac:dyDescent="0.2">
      <c r="B725" s="45" t="s">
        <v>575</v>
      </c>
      <c r="C725" s="45">
        <v>32</v>
      </c>
      <c r="D725" s="45" t="s">
        <v>1620</v>
      </c>
      <c r="E725" s="45" t="s">
        <v>106</v>
      </c>
      <c r="F725" s="45" t="s">
        <v>1622</v>
      </c>
      <c r="G725" s="45" t="s">
        <v>618</v>
      </c>
      <c r="H725" s="45">
        <v>60</v>
      </c>
      <c r="I725" s="45">
        <v>-58.163899999999998</v>
      </c>
      <c r="J725" s="29">
        <v>-3.6129999999999999E-7</v>
      </c>
      <c r="K725" s="45" t="s">
        <v>1676</v>
      </c>
      <c r="L725" s="45" t="s">
        <v>65</v>
      </c>
      <c r="N725" s="45" t="s">
        <v>575</v>
      </c>
      <c r="O725" s="45">
        <v>32</v>
      </c>
      <c r="P725" s="45" t="s">
        <v>1620</v>
      </c>
      <c r="Q725" s="45" t="s">
        <v>612</v>
      </c>
      <c r="R725" s="45" t="s">
        <v>1622</v>
      </c>
      <c r="S725" s="45" t="s">
        <v>618</v>
      </c>
      <c r="T725" s="45">
        <v>10</v>
      </c>
      <c r="U725" s="45">
        <v>-58.163899999999998</v>
      </c>
      <c r="V725" s="29">
        <v>-3.6129999999999999E-7</v>
      </c>
      <c r="W725" s="45" t="s">
        <v>1676</v>
      </c>
      <c r="X725" s="45" t="s">
        <v>65</v>
      </c>
    </row>
    <row r="726" spans="2:24" x14ac:dyDescent="0.2">
      <c r="B726" s="45" t="s">
        <v>575</v>
      </c>
      <c r="C726" s="45">
        <v>35</v>
      </c>
      <c r="D726" s="45" t="s">
        <v>1623</v>
      </c>
      <c r="E726" s="45" t="s">
        <v>106</v>
      </c>
      <c r="F726" s="45" t="s">
        <v>1624</v>
      </c>
      <c r="G726" s="45" t="s">
        <v>616</v>
      </c>
      <c r="H726" s="45">
        <v>60</v>
      </c>
      <c r="I726" s="45">
        <v>-58.1128</v>
      </c>
      <c r="J726" s="29">
        <v>-3.6100000000000002E-7</v>
      </c>
      <c r="K726" s="45" t="s">
        <v>1676</v>
      </c>
      <c r="L726" s="45" t="s">
        <v>65</v>
      </c>
      <c r="N726" s="45" t="s">
        <v>575</v>
      </c>
      <c r="O726" s="45">
        <v>35</v>
      </c>
      <c r="P726" s="45" t="s">
        <v>1623</v>
      </c>
      <c r="Q726" s="45" t="s">
        <v>612</v>
      </c>
      <c r="R726" s="45" t="s">
        <v>1624</v>
      </c>
      <c r="S726" s="45" t="s">
        <v>616</v>
      </c>
      <c r="T726" s="45">
        <v>10</v>
      </c>
      <c r="U726" s="45">
        <v>-58.112900000000003</v>
      </c>
      <c r="V726" s="29">
        <v>-3.6100000000000002E-7</v>
      </c>
      <c r="W726" s="45" t="s">
        <v>1676</v>
      </c>
      <c r="X726" s="45" t="s">
        <v>65</v>
      </c>
    </row>
    <row r="727" spans="2:24" x14ac:dyDescent="0.2">
      <c r="B727" s="45" t="s">
        <v>575</v>
      </c>
      <c r="C727" s="45">
        <v>35</v>
      </c>
      <c r="D727" s="45" t="s">
        <v>1623</v>
      </c>
      <c r="E727" s="45" t="s">
        <v>106</v>
      </c>
      <c r="F727" s="45" t="s">
        <v>1625</v>
      </c>
      <c r="G727" s="45" t="s">
        <v>618</v>
      </c>
      <c r="H727" s="45">
        <v>60</v>
      </c>
      <c r="I727" s="45">
        <v>-58.116300000000003</v>
      </c>
      <c r="J727" s="29">
        <v>-3.6100000000000002E-7</v>
      </c>
      <c r="K727" s="45" t="s">
        <v>1676</v>
      </c>
      <c r="L727" s="45" t="s">
        <v>65</v>
      </c>
      <c r="N727" s="45" t="s">
        <v>575</v>
      </c>
      <c r="O727" s="45">
        <v>35</v>
      </c>
      <c r="P727" s="45" t="s">
        <v>1623</v>
      </c>
      <c r="Q727" s="45" t="s">
        <v>612</v>
      </c>
      <c r="R727" s="45" t="s">
        <v>1625</v>
      </c>
      <c r="S727" s="45" t="s">
        <v>618</v>
      </c>
      <c r="T727" s="45">
        <v>10</v>
      </c>
      <c r="U727" s="45">
        <v>-58.116199999999999</v>
      </c>
      <c r="V727" s="29">
        <v>-3.6100000000000002E-7</v>
      </c>
      <c r="W727" s="45" t="s">
        <v>1676</v>
      </c>
      <c r="X727" s="45" t="s">
        <v>65</v>
      </c>
    </row>
    <row r="728" spans="2:24" x14ac:dyDescent="0.2">
      <c r="B728" s="45" t="s">
        <v>575</v>
      </c>
      <c r="C728" s="45">
        <v>38</v>
      </c>
      <c r="D728" s="45" t="s">
        <v>1626</v>
      </c>
      <c r="E728" s="45" t="s">
        <v>106</v>
      </c>
      <c r="F728" s="45" t="s">
        <v>1627</v>
      </c>
      <c r="G728" s="45" t="s">
        <v>616</v>
      </c>
      <c r="H728" s="45">
        <v>60</v>
      </c>
      <c r="I728" s="45">
        <v>-60.671999999999997</v>
      </c>
      <c r="J728" s="29">
        <v>-3.84E-7</v>
      </c>
      <c r="K728" s="45" t="s">
        <v>1676</v>
      </c>
      <c r="L728" s="45" t="s">
        <v>65</v>
      </c>
      <c r="N728" s="45" t="s">
        <v>575</v>
      </c>
      <c r="O728" s="45">
        <v>38</v>
      </c>
      <c r="P728" s="45" t="s">
        <v>1626</v>
      </c>
      <c r="Q728" s="45" t="s">
        <v>612</v>
      </c>
      <c r="R728" s="45" t="s">
        <v>1627</v>
      </c>
      <c r="S728" s="45" t="s">
        <v>616</v>
      </c>
      <c r="T728" s="45">
        <v>10</v>
      </c>
      <c r="U728" s="45">
        <v>-60.6721</v>
      </c>
      <c r="V728" s="29">
        <v>-3.84E-7</v>
      </c>
      <c r="W728" s="45" t="s">
        <v>1676</v>
      </c>
      <c r="X728" s="45" t="s">
        <v>65</v>
      </c>
    </row>
    <row r="729" spans="2:24" x14ac:dyDescent="0.2">
      <c r="B729" s="45" t="s">
        <v>575</v>
      </c>
      <c r="C729" s="45">
        <v>38</v>
      </c>
      <c r="D729" s="45" t="s">
        <v>1626</v>
      </c>
      <c r="E729" s="45" t="s">
        <v>106</v>
      </c>
      <c r="F729" s="45" t="s">
        <v>1628</v>
      </c>
      <c r="G729" s="45" t="s">
        <v>618</v>
      </c>
      <c r="H729" s="45">
        <v>60</v>
      </c>
      <c r="I729" s="45">
        <v>-60.688499999999998</v>
      </c>
      <c r="J729" s="29">
        <v>-3.841E-7</v>
      </c>
      <c r="K729" s="45" t="s">
        <v>1676</v>
      </c>
      <c r="L729" s="45" t="s">
        <v>65</v>
      </c>
      <c r="N729" s="45" t="s">
        <v>575</v>
      </c>
      <c r="O729" s="45">
        <v>38</v>
      </c>
      <c r="P729" s="45" t="s">
        <v>1626</v>
      </c>
      <c r="Q729" s="45" t="s">
        <v>612</v>
      </c>
      <c r="R729" s="45" t="s">
        <v>1628</v>
      </c>
      <c r="S729" s="45" t="s">
        <v>618</v>
      </c>
      <c r="T729" s="45">
        <v>10</v>
      </c>
      <c r="U729" s="45">
        <v>-60.688499999999998</v>
      </c>
      <c r="V729" s="29">
        <v>-3.841E-7</v>
      </c>
      <c r="W729" s="45" t="s">
        <v>1676</v>
      </c>
      <c r="X729" s="45" t="s">
        <v>65</v>
      </c>
    </row>
    <row r="730" spans="2:24" x14ac:dyDescent="0.2">
      <c r="B730" s="45" t="s">
        <v>575</v>
      </c>
      <c r="C730" s="45">
        <v>41</v>
      </c>
      <c r="D730" s="45" t="s">
        <v>1629</v>
      </c>
      <c r="E730" s="45" t="s">
        <v>106</v>
      </c>
      <c r="F730" s="45" t="s">
        <v>1630</v>
      </c>
      <c r="G730" s="45" t="s">
        <v>616</v>
      </c>
      <c r="H730" s="45">
        <v>60</v>
      </c>
      <c r="I730" s="45">
        <v>-46.013599999999997</v>
      </c>
      <c r="J730" s="29">
        <v>-3.4919999999999998E-7</v>
      </c>
      <c r="K730" s="45" t="s">
        <v>1676</v>
      </c>
      <c r="L730" s="45" t="s">
        <v>65</v>
      </c>
      <c r="N730" s="45" t="s">
        <v>575</v>
      </c>
      <c r="O730" s="45">
        <v>41</v>
      </c>
      <c r="P730" s="45" t="s">
        <v>1629</v>
      </c>
      <c r="Q730" s="45" t="s">
        <v>612</v>
      </c>
      <c r="R730" s="45" t="s">
        <v>1630</v>
      </c>
      <c r="S730" s="45" t="s">
        <v>616</v>
      </c>
      <c r="T730" s="45">
        <v>10</v>
      </c>
      <c r="U730" s="45">
        <v>-46.014400000000002</v>
      </c>
      <c r="V730" s="29">
        <v>-3.4919999999999998E-7</v>
      </c>
      <c r="W730" s="45" t="s">
        <v>1676</v>
      </c>
      <c r="X730" s="45" t="s">
        <v>65</v>
      </c>
    </row>
    <row r="731" spans="2:24" x14ac:dyDescent="0.2">
      <c r="B731" s="45" t="s">
        <v>575</v>
      </c>
      <c r="C731" s="45">
        <v>41</v>
      </c>
      <c r="D731" s="45" t="s">
        <v>1629</v>
      </c>
      <c r="E731" s="45" t="s">
        <v>106</v>
      </c>
      <c r="F731" s="45" t="s">
        <v>1631</v>
      </c>
      <c r="G731" s="45" t="s">
        <v>618</v>
      </c>
      <c r="H731" s="45">
        <v>60</v>
      </c>
      <c r="I731" s="45">
        <v>-46.032499999999999</v>
      </c>
      <c r="J731" s="29">
        <v>-3.4929999999999998E-7</v>
      </c>
      <c r="K731" s="45" t="s">
        <v>1676</v>
      </c>
      <c r="L731" s="45" t="s">
        <v>65</v>
      </c>
      <c r="N731" s="45" t="s">
        <v>575</v>
      </c>
      <c r="O731" s="45">
        <v>41</v>
      </c>
      <c r="P731" s="45" t="s">
        <v>1629</v>
      </c>
      <c r="Q731" s="45" t="s">
        <v>612</v>
      </c>
      <c r="R731" s="45" t="s">
        <v>1631</v>
      </c>
      <c r="S731" s="45" t="s">
        <v>618</v>
      </c>
      <c r="T731" s="45">
        <v>10</v>
      </c>
      <c r="U731" s="45">
        <v>-46.033099999999997</v>
      </c>
      <c r="V731" s="29">
        <v>-3.4929999999999998E-7</v>
      </c>
      <c r="W731" s="45" t="s">
        <v>1676</v>
      </c>
      <c r="X731" s="45" t="s">
        <v>65</v>
      </c>
    </row>
    <row r="732" spans="2:24" x14ac:dyDescent="0.2">
      <c r="B732" s="45" t="s">
        <v>575</v>
      </c>
      <c r="C732" s="45">
        <v>53</v>
      </c>
      <c r="D732" s="45" t="s">
        <v>1632</v>
      </c>
      <c r="E732" s="45" t="s">
        <v>106</v>
      </c>
      <c r="F732" s="45" t="s">
        <v>1633</v>
      </c>
      <c r="G732" s="45" t="s">
        <v>616</v>
      </c>
      <c r="H732" s="45">
        <v>60</v>
      </c>
      <c r="I732" s="45">
        <v>2.1800999999999999</v>
      </c>
      <c r="J732" s="29">
        <v>1.3669999999999999E-8</v>
      </c>
      <c r="K732" s="45" t="s">
        <v>1676</v>
      </c>
      <c r="L732" s="45" t="s">
        <v>65</v>
      </c>
      <c r="N732" s="45" t="s">
        <v>575</v>
      </c>
      <c r="O732" s="45">
        <v>53</v>
      </c>
      <c r="P732" s="45" t="s">
        <v>1632</v>
      </c>
      <c r="Q732" s="45" t="s">
        <v>612</v>
      </c>
      <c r="R732" s="45" t="s">
        <v>1633</v>
      </c>
      <c r="S732" s="45" t="s">
        <v>616</v>
      </c>
      <c r="T732" s="45">
        <v>10</v>
      </c>
      <c r="U732" s="45">
        <v>2.1896</v>
      </c>
      <c r="V732" s="29">
        <v>1.373E-8</v>
      </c>
      <c r="W732" s="45" t="s">
        <v>1676</v>
      </c>
      <c r="X732" s="45" t="s">
        <v>65</v>
      </c>
    </row>
    <row r="733" spans="2:24" x14ac:dyDescent="0.2">
      <c r="B733" s="45" t="s">
        <v>575</v>
      </c>
      <c r="C733" s="45">
        <v>53</v>
      </c>
      <c r="D733" s="45" t="s">
        <v>1632</v>
      </c>
      <c r="E733" s="45" t="s">
        <v>106</v>
      </c>
      <c r="F733" s="45" t="s">
        <v>1634</v>
      </c>
      <c r="G733" s="45" t="s">
        <v>618</v>
      </c>
      <c r="H733" s="45">
        <v>60</v>
      </c>
      <c r="I733" s="45">
        <v>-42.740400000000001</v>
      </c>
      <c r="J733" s="29">
        <v>-2.6790000000000001E-7</v>
      </c>
      <c r="K733" s="45" t="s">
        <v>1676</v>
      </c>
      <c r="L733" s="45" t="s">
        <v>65</v>
      </c>
      <c r="N733" s="45" t="s">
        <v>575</v>
      </c>
      <c r="O733" s="45">
        <v>53</v>
      </c>
      <c r="P733" s="45" t="s">
        <v>1632</v>
      </c>
      <c r="Q733" s="45" t="s">
        <v>612</v>
      </c>
      <c r="R733" s="45" t="s">
        <v>1634</v>
      </c>
      <c r="S733" s="45" t="s">
        <v>618</v>
      </c>
      <c r="T733" s="45">
        <v>10</v>
      </c>
      <c r="U733" s="45">
        <v>-42.749600000000001</v>
      </c>
      <c r="V733" s="29">
        <v>-2.6800000000000002E-7</v>
      </c>
      <c r="W733" s="45" t="s">
        <v>1676</v>
      </c>
      <c r="X733" s="45" t="s">
        <v>65</v>
      </c>
    </row>
    <row r="734" spans="2:24" x14ac:dyDescent="0.2">
      <c r="B734" s="45" t="s">
        <v>575</v>
      </c>
      <c r="C734" s="45">
        <v>54</v>
      </c>
      <c r="D734" s="45" t="s">
        <v>1635</v>
      </c>
      <c r="E734" s="45" t="s">
        <v>106</v>
      </c>
      <c r="F734" s="45" t="s">
        <v>1636</v>
      </c>
      <c r="G734" s="45" t="s">
        <v>616</v>
      </c>
      <c r="H734" s="45">
        <v>60</v>
      </c>
      <c r="I734" s="45">
        <v>4.7488000000000001</v>
      </c>
      <c r="J734" s="29">
        <v>2.9770000000000001E-8</v>
      </c>
      <c r="K734" s="45" t="s">
        <v>1676</v>
      </c>
      <c r="L734" s="45" t="s">
        <v>65</v>
      </c>
      <c r="N734" s="45" t="s">
        <v>575</v>
      </c>
      <c r="O734" s="45">
        <v>54</v>
      </c>
      <c r="P734" s="45" t="s">
        <v>1635</v>
      </c>
      <c r="Q734" s="45" t="s">
        <v>612</v>
      </c>
      <c r="R734" s="45" t="s">
        <v>1636</v>
      </c>
      <c r="S734" s="45" t="s">
        <v>616</v>
      </c>
      <c r="T734" s="45">
        <v>10</v>
      </c>
      <c r="U734" s="45">
        <v>4.7576999999999998</v>
      </c>
      <c r="V734" s="29">
        <v>2.9830000000000003E-8</v>
      </c>
      <c r="W734" s="45" t="s">
        <v>1676</v>
      </c>
      <c r="X734" s="45" t="s">
        <v>65</v>
      </c>
    </row>
    <row r="735" spans="2:24" x14ac:dyDescent="0.2">
      <c r="B735" s="45" t="s">
        <v>575</v>
      </c>
      <c r="C735" s="45">
        <v>54</v>
      </c>
      <c r="D735" s="45" t="s">
        <v>1635</v>
      </c>
      <c r="E735" s="45" t="s">
        <v>106</v>
      </c>
      <c r="F735" s="45" t="s">
        <v>1637</v>
      </c>
      <c r="G735" s="45" t="s">
        <v>618</v>
      </c>
      <c r="H735" s="45">
        <v>60</v>
      </c>
      <c r="I735" s="45">
        <v>-45.706200000000003</v>
      </c>
      <c r="J735" s="29">
        <v>-2.8649999999999998E-7</v>
      </c>
      <c r="K735" s="45" t="s">
        <v>1676</v>
      </c>
      <c r="L735" s="45" t="s">
        <v>65</v>
      </c>
      <c r="N735" s="45" t="s">
        <v>575</v>
      </c>
      <c r="O735" s="45">
        <v>54</v>
      </c>
      <c r="P735" s="45" t="s">
        <v>1635</v>
      </c>
      <c r="Q735" s="45" t="s">
        <v>612</v>
      </c>
      <c r="R735" s="45" t="s">
        <v>1637</v>
      </c>
      <c r="S735" s="45" t="s">
        <v>618</v>
      </c>
      <c r="T735" s="45">
        <v>10</v>
      </c>
      <c r="U735" s="45">
        <v>-45.715299999999999</v>
      </c>
      <c r="V735" s="29">
        <v>-2.8659999999999999E-7</v>
      </c>
      <c r="W735" s="45" t="s">
        <v>1676</v>
      </c>
      <c r="X735" s="45" t="s">
        <v>65</v>
      </c>
    </row>
    <row r="736" spans="2:24" x14ac:dyDescent="0.2">
      <c r="B736" s="45" t="s">
        <v>575</v>
      </c>
      <c r="C736" s="45">
        <v>55</v>
      </c>
      <c r="D736" s="45" t="s">
        <v>1635</v>
      </c>
      <c r="E736" s="45" t="s">
        <v>106</v>
      </c>
      <c r="F736" s="45" t="s">
        <v>1638</v>
      </c>
      <c r="G736" s="45" t="s">
        <v>616</v>
      </c>
      <c r="H736" s="45">
        <v>60</v>
      </c>
      <c r="I736" s="45">
        <v>1.8774999999999999</v>
      </c>
      <c r="J736" s="29">
        <v>1.1949999999999999E-8</v>
      </c>
      <c r="K736" s="45" t="s">
        <v>1676</v>
      </c>
      <c r="L736" s="45" t="s">
        <v>65</v>
      </c>
      <c r="N736" s="45" t="s">
        <v>575</v>
      </c>
      <c r="O736" s="45">
        <v>55</v>
      </c>
      <c r="P736" s="45" t="s">
        <v>1635</v>
      </c>
      <c r="Q736" s="45" t="s">
        <v>612</v>
      </c>
      <c r="R736" s="45" t="s">
        <v>1638</v>
      </c>
      <c r="S736" s="45" t="s">
        <v>616</v>
      </c>
      <c r="T736" s="45">
        <v>10</v>
      </c>
      <c r="U736" s="45">
        <v>1.8864000000000001</v>
      </c>
      <c r="V736" s="29">
        <v>1.2E-8</v>
      </c>
      <c r="W736" s="45" t="s">
        <v>1676</v>
      </c>
      <c r="X736" s="45" t="s">
        <v>65</v>
      </c>
    </row>
    <row r="737" spans="2:24" x14ac:dyDescent="0.2">
      <c r="B737" s="45" t="s">
        <v>575</v>
      </c>
      <c r="C737" s="45">
        <v>55</v>
      </c>
      <c r="D737" s="45" t="s">
        <v>1635</v>
      </c>
      <c r="E737" s="45" t="s">
        <v>106</v>
      </c>
      <c r="F737" s="45" t="s">
        <v>1639</v>
      </c>
      <c r="G737" s="45" t="s">
        <v>618</v>
      </c>
      <c r="H737" s="45">
        <v>60</v>
      </c>
      <c r="I737" s="45">
        <v>-45.875</v>
      </c>
      <c r="J737" s="29">
        <v>-2.9190000000000001E-7</v>
      </c>
      <c r="K737" s="45" t="s">
        <v>1676</v>
      </c>
      <c r="L737" s="45" t="s">
        <v>65</v>
      </c>
      <c r="N737" s="45" t="s">
        <v>575</v>
      </c>
      <c r="O737" s="45">
        <v>55</v>
      </c>
      <c r="P737" s="45" t="s">
        <v>1635</v>
      </c>
      <c r="Q737" s="45" t="s">
        <v>612</v>
      </c>
      <c r="R737" s="45" t="s">
        <v>1639</v>
      </c>
      <c r="S737" s="45" t="s">
        <v>618</v>
      </c>
      <c r="T737" s="45">
        <v>10</v>
      </c>
      <c r="U737" s="45">
        <v>-45.883899999999997</v>
      </c>
      <c r="V737" s="29">
        <v>-2.9190000000000001E-7</v>
      </c>
      <c r="W737" s="45" t="s">
        <v>1676</v>
      </c>
      <c r="X737" s="45" t="s">
        <v>65</v>
      </c>
    </row>
    <row r="738" spans="2:24" x14ac:dyDescent="0.2">
      <c r="B738" s="45" t="s">
        <v>575</v>
      </c>
      <c r="C738" s="45">
        <v>56</v>
      </c>
      <c r="D738" s="45" t="s">
        <v>1635</v>
      </c>
      <c r="E738" s="45" t="s">
        <v>106</v>
      </c>
      <c r="F738" s="45" t="s">
        <v>1640</v>
      </c>
      <c r="G738" s="45" t="s">
        <v>616</v>
      </c>
      <c r="H738" s="45">
        <v>60</v>
      </c>
      <c r="I738" s="45">
        <v>2.6137000000000001</v>
      </c>
      <c r="J738" s="29">
        <v>1.639E-8</v>
      </c>
      <c r="K738" s="45" t="s">
        <v>1676</v>
      </c>
      <c r="L738" s="45" t="s">
        <v>65</v>
      </c>
      <c r="N738" s="45" t="s">
        <v>575</v>
      </c>
      <c r="O738" s="45">
        <v>56</v>
      </c>
      <c r="P738" s="45" t="s">
        <v>1635</v>
      </c>
      <c r="Q738" s="45" t="s">
        <v>612</v>
      </c>
      <c r="R738" s="45" t="s">
        <v>1640</v>
      </c>
      <c r="S738" s="45" t="s">
        <v>616</v>
      </c>
      <c r="T738" s="45">
        <v>10</v>
      </c>
      <c r="U738" s="45">
        <v>2.6227</v>
      </c>
      <c r="V738" s="29">
        <v>1.644E-8</v>
      </c>
      <c r="W738" s="45" t="s">
        <v>1676</v>
      </c>
      <c r="X738" s="45" t="s">
        <v>65</v>
      </c>
    </row>
    <row r="739" spans="2:24" x14ac:dyDescent="0.2">
      <c r="B739" s="45" t="s">
        <v>575</v>
      </c>
      <c r="C739" s="45">
        <v>56</v>
      </c>
      <c r="D739" s="45" t="s">
        <v>1635</v>
      </c>
      <c r="E739" s="45" t="s">
        <v>106</v>
      </c>
      <c r="F739" s="45" t="s">
        <v>1641</v>
      </c>
      <c r="G739" s="45" t="s">
        <v>618</v>
      </c>
      <c r="H739" s="45">
        <v>60</v>
      </c>
      <c r="I739" s="45">
        <v>-43.034199999999998</v>
      </c>
      <c r="J739" s="29">
        <v>-2.6979999999999999E-7</v>
      </c>
      <c r="K739" s="45" t="s">
        <v>1676</v>
      </c>
      <c r="L739" s="45" t="s">
        <v>65</v>
      </c>
      <c r="N739" s="45" t="s">
        <v>575</v>
      </c>
      <c r="O739" s="45">
        <v>56</v>
      </c>
      <c r="P739" s="45" t="s">
        <v>1635</v>
      </c>
      <c r="Q739" s="45" t="s">
        <v>612</v>
      </c>
      <c r="R739" s="45" t="s">
        <v>1641</v>
      </c>
      <c r="S739" s="45" t="s">
        <v>618</v>
      </c>
      <c r="T739" s="45">
        <v>10</v>
      </c>
      <c r="U739" s="45">
        <v>-43.043100000000003</v>
      </c>
      <c r="V739" s="29">
        <v>-2.6979999999999999E-7</v>
      </c>
      <c r="W739" s="45" t="s">
        <v>1676</v>
      </c>
      <c r="X739" s="45" t="s">
        <v>65</v>
      </c>
    </row>
    <row r="740" spans="2:24" x14ac:dyDescent="0.2">
      <c r="B740" s="45" t="s">
        <v>575</v>
      </c>
      <c r="C740" s="45">
        <v>57</v>
      </c>
      <c r="D740" s="45" t="s">
        <v>1642</v>
      </c>
      <c r="E740" s="45" t="s">
        <v>106</v>
      </c>
      <c r="F740" s="45" t="s">
        <v>1643</v>
      </c>
      <c r="G740" s="45" t="s">
        <v>616</v>
      </c>
      <c r="H740" s="45">
        <v>60</v>
      </c>
      <c r="I740" s="45">
        <v>4.9646999999999997</v>
      </c>
      <c r="J740" s="29">
        <v>3.1119999999999997E-8</v>
      </c>
      <c r="K740" s="45" t="s">
        <v>1676</v>
      </c>
      <c r="L740" s="45" t="s">
        <v>65</v>
      </c>
      <c r="N740" s="45" t="s">
        <v>575</v>
      </c>
      <c r="O740" s="45">
        <v>57</v>
      </c>
      <c r="P740" s="45" t="s">
        <v>1642</v>
      </c>
      <c r="Q740" s="45" t="s">
        <v>612</v>
      </c>
      <c r="R740" s="45" t="s">
        <v>1643</v>
      </c>
      <c r="S740" s="45" t="s">
        <v>616</v>
      </c>
      <c r="T740" s="45">
        <v>10</v>
      </c>
      <c r="U740" s="45">
        <v>4.9736000000000002</v>
      </c>
      <c r="V740" s="29">
        <v>3.1179999999999999E-8</v>
      </c>
      <c r="W740" s="45" t="s">
        <v>1676</v>
      </c>
      <c r="X740" s="45" t="s">
        <v>65</v>
      </c>
    </row>
    <row r="741" spans="2:24" x14ac:dyDescent="0.2">
      <c r="B741" s="45" t="s">
        <v>575</v>
      </c>
      <c r="C741" s="45">
        <v>57</v>
      </c>
      <c r="D741" s="45" t="s">
        <v>1642</v>
      </c>
      <c r="E741" s="45" t="s">
        <v>106</v>
      </c>
      <c r="F741" s="45" t="s">
        <v>1644</v>
      </c>
      <c r="G741" s="45" t="s">
        <v>618</v>
      </c>
      <c r="H741" s="45">
        <v>60</v>
      </c>
      <c r="I741" s="45">
        <v>-46.109299999999998</v>
      </c>
      <c r="J741" s="29">
        <v>-2.8910000000000001E-7</v>
      </c>
      <c r="K741" s="45" t="s">
        <v>1676</v>
      </c>
      <c r="L741" s="45" t="s">
        <v>65</v>
      </c>
      <c r="N741" s="45" t="s">
        <v>575</v>
      </c>
      <c r="O741" s="45">
        <v>57</v>
      </c>
      <c r="P741" s="45" t="s">
        <v>1642</v>
      </c>
      <c r="Q741" s="45" t="s">
        <v>612</v>
      </c>
      <c r="R741" s="45" t="s">
        <v>1644</v>
      </c>
      <c r="S741" s="45" t="s">
        <v>618</v>
      </c>
      <c r="T741" s="45">
        <v>10</v>
      </c>
      <c r="U741" s="45">
        <v>-46.118400000000001</v>
      </c>
      <c r="V741" s="29">
        <v>-2.8910000000000001E-7</v>
      </c>
      <c r="W741" s="45" t="s">
        <v>1676</v>
      </c>
      <c r="X741" s="45" t="s">
        <v>65</v>
      </c>
    </row>
    <row r="742" spans="2:24" x14ac:dyDescent="0.2">
      <c r="B742" s="45" t="s">
        <v>575</v>
      </c>
      <c r="C742" s="45">
        <v>27</v>
      </c>
      <c r="D742" s="45" t="s">
        <v>1645</v>
      </c>
      <c r="E742" s="45" t="s">
        <v>106</v>
      </c>
      <c r="F742" s="45" t="s">
        <v>1646</v>
      </c>
      <c r="G742" s="45" t="s">
        <v>616</v>
      </c>
      <c r="H742" s="45">
        <v>60</v>
      </c>
      <c r="I742" s="45">
        <v>-42.443399999999997</v>
      </c>
      <c r="J742" s="29">
        <v>-3.2510000000000002E-7</v>
      </c>
      <c r="K742" s="45" t="s">
        <v>1676</v>
      </c>
      <c r="L742" s="45" t="s">
        <v>65</v>
      </c>
      <c r="N742" s="45" t="s">
        <v>575</v>
      </c>
      <c r="O742" s="45">
        <v>27</v>
      </c>
      <c r="P742" s="45" t="s">
        <v>1645</v>
      </c>
      <c r="Q742" s="45" t="s">
        <v>612</v>
      </c>
      <c r="R742" s="45" t="s">
        <v>1646</v>
      </c>
      <c r="S742" s="45" t="s">
        <v>616</v>
      </c>
      <c r="T742" s="45">
        <v>10</v>
      </c>
      <c r="U742" s="45">
        <v>-42.442700000000002</v>
      </c>
      <c r="V742" s="29">
        <v>-3.2510000000000002E-7</v>
      </c>
      <c r="W742" s="45" t="s">
        <v>1676</v>
      </c>
      <c r="X742" s="45" t="s">
        <v>65</v>
      </c>
    </row>
    <row r="743" spans="2:24" x14ac:dyDescent="0.2">
      <c r="B743" s="45" t="s">
        <v>575</v>
      </c>
      <c r="C743" s="45">
        <v>27</v>
      </c>
      <c r="D743" s="45" t="s">
        <v>1645</v>
      </c>
      <c r="E743" s="45" t="s">
        <v>106</v>
      </c>
      <c r="F743" s="45" t="s">
        <v>1647</v>
      </c>
      <c r="G743" s="45" t="s">
        <v>618</v>
      </c>
      <c r="H743" s="45">
        <v>60</v>
      </c>
      <c r="I743" s="45">
        <v>-44.822800000000001</v>
      </c>
      <c r="J743" s="29">
        <v>-3.4330000000000001E-7</v>
      </c>
      <c r="K743" s="45" t="s">
        <v>1676</v>
      </c>
      <c r="L743" s="45" t="s">
        <v>65</v>
      </c>
      <c r="N743" s="45" t="s">
        <v>575</v>
      </c>
      <c r="O743" s="45">
        <v>27</v>
      </c>
      <c r="P743" s="45" t="s">
        <v>1645</v>
      </c>
      <c r="Q743" s="45" t="s">
        <v>612</v>
      </c>
      <c r="R743" s="45" t="s">
        <v>1647</v>
      </c>
      <c r="S743" s="45" t="s">
        <v>618</v>
      </c>
      <c r="T743" s="45">
        <v>10</v>
      </c>
      <c r="U743" s="45">
        <v>-44.822000000000003</v>
      </c>
      <c r="V743" s="29">
        <v>-3.4330000000000001E-7</v>
      </c>
      <c r="W743" s="45" t="s">
        <v>1676</v>
      </c>
      <c r="X743" s="45" t="s">
        <v>65</v>
      </c>
    </row>
    <row r="744" spans="2:24" x14ac:dyDescent="0.2">
      <c r="B744" s="45" t="s">
        <v>575</v>
      </c>
      <c r="C744" s="45">
        <v>30</v>
      </c>
      <c r="D744" s="45" t="s">
        <v>1648</v>
      </c>
      <c r="E744" s="45" t="s">
        <v>106</v>
      </c>
      <c r="F744" s="45" t="s">
        <v>1649</v>
      </c>
      <c r="G744" s="45" t="s">
        <v>616</v>
      </c>
      <c r="H744" s="45">
        <v>60</v>
      </c>
      <c r="I744" s="45">
        <v>-59.731699999999996</v>
      </c>
      <c r="J744" s="29">
        <v>-3.918E-7</v>
      </c>
      <c r="K744" s="45" t="s">
        <v>1676</v>
      </c>
      <c r="L744" s="45" t="s">
        <v>65</v>
      </c>
      <c r="N744" s="45" t="s">
        <v>575</v>
      </c>
      <c r="O744" s="45">
        <v>30</v>
      </c>
      <c r="P744" s="45" t="s">
        <v>1648</v>
      </c>
      <c r="Q744" s="45" t="s">
        <v>612</v>
      </c>
      <c r="R744" s="45" t="s">
        <v>1649</v>
      </c>
      <c r="S744" s="45" t="s">
        <v>616</v>
      </c>
      <c r="T744" s="45">
        <v>10</v>
      </c>
      <c r="U744" s="45">
        <v>-59.7318</v>
      </c>
      <c r="V744" s="29">
        <v>-3.918E-7</v>
      </c>
      <c r="W744" s="45" t="s">
        <v>1676</v>
      </c>
      <c r="X744" s="45" t="s">
        <v>65</v>
      </c>
    </row>
    <row r="745" spans="2:24" x14ac:dyDescent="0.2">
      <c r="B745" s="45" t="s">
        <v>575</v>
      </c>
      <c r="C745" s="45">
        <v>30</v>
      </c>
      <c r="D745" s="45" t="s">
        <v>1648</v>
      </c>
      <c r="E745" s="45" t="s">
        <v>106</v>
      </c>
      <c r="F745" s="45" t="s">
        <v>1650</v>
      </c>
      <c r="G745" s="45" t="s">
        <v>618</v>
      </c>
      <c r="H745" s="45">
        <v>60</v>
      </c>
      <c r="I745" s="45">
        <v>-56.468899999999998</v>
      </c>
      <c r="J745" s="29">
        <v>-3.7039999999999998E-7</v>
      </c>
      <c r="K745" s="45" t="s">
        <v>1676</v>
      </c>
      <c r="L745" s="45" t="s">
        <v>65</v>
      </c>
      <c r="N745" s="45" t="s">
        <v>575</v>
      </c>
      <c r="O745" s="45">
        <v>30</v>
      </c>
      <c r="P745" s="45" t="s">
        <v>1648</v>
      </c>
      <c r="Q745" s="45" t="s">
        <v>612</v>
      </c>
      <c r="R745" s="45" t="s">
        <v>1650</v>
      </c>
      <c r="S745" s="45" t="s">
        <v>618</v>
      </c>
      <c r="T745" s="45">
        <v>10</v>
      </c>
      <c r="U745" s="45">
        <v>-56.468899999999998</v>
      </c>
      <c r="V745" s="29">
        <v>-3.7039999999999998E-7</v>
      </c>
      <c r="W745" s="45" t="s">
        <v>1676</v>
      </c>
      <c r="X745" s="45" t="s">
        <v>65</v>
      </c>
    </row>
    <row r="746" spans="2:24" x14ac:dyDescent="0.2">
      <c r="B746" s="45" t="s">
        <v>575</v>
      </c>
      <c r="C746" s="45">
        <v>33</v>
      </c>
      <c r="D746" s="45" t="s">
        <v>1651</v>
      </c>
      <c r="E746" s="45" t="s">
        <v>106</v>
      </c>
      <c r="F746" s="45" t="s">
        <v>1652</v>
      </c>
      <c r="G746" s="45" t="s">
        <v>616</v>
      </c>
      <c r="H746" s="45">
        <v>60</v>
      </c>
      <c r="I746" s="45">
        <v>-57.108600000000003</v>
      </c>
      <c r="J746" s="29">
        <v>-3.5810000000000001E-7</v>
      </c>
      <c r="K746" s="45" t="s">
        <v>1676</v>
      </c>
      <c r="L746" s="45" t="s">
        <v>65</v>
      </c>
      <c r="N746" s="45" t="s">
        <v>575</v>
      </c>
      <c r="O746" s="45">
        <v>33</v>
      </c>
      <c r="P746" s="45" t="s">
        <v>1651</v>
      </c>
      <c r="Q746" s="45" t="s">
        <v>612</v>
      </c>
      <c r="R746" s="45" t="s">
        <v>1652</v>
      </c>
      <c r="S746" s="45" t="s">
        <v>616</v>
      </c>
      <c r="T746" s="45">
        <v>10</v>
      </c>
      <c r="U746" s="45">
        <v>-57.108699999999999</v>
      </c>
      <c r="V746" s="29">
        <v>-3.5810000000000001E-7</v>
      </c>
      <c r="W746" s="45" t="s">
        <v>1676</v>
      </c>
      <c r="X746" s="45" t="s">
        <v>65</v>
      </c>
    </row>
    <row r="747" spans="2:24" x14ac:dyDescent="0.2">
      <c r="B747" s="45" t="s">
        <v>575</v>
      </c>
      <c r="C747" s="45">
        <v>33</v>
      </c>
      <c r="D747" s="45" t="s">
        <v>1651</v>
      </c>
      <c r="E747" s="45" t="s">
        <v>106</v>
      </c>
      <c r="F747" s="45" t="s">
        <v>1653</v>
      </c>
      <c r="G747" s="45" t="s">
        <v>618</v>
      </c>
      <c r="H747" s="45">
        <v>60</v>
      </c>
      <c r="I747" s="45">
        <v>-60.577199999999998</v>
      </c>
      <c r="J747" s="29">
        <v>-3.7990000000000001E-7</v>
      </c>
      <c r="K747" s="45" t="s">
        <v>1676</v>
      </c>
      <c r="L747" s="45" t="s">
        <v>65</v>
      </c>
      <c r="N747" s="45" t="s">
        <v>575</v>
      </c>
      <c r="O747" s="45">
        <v>33</v>
      </c>
      <c r="P747" s="45" t="s">
        <v>1651</v>
      </c>
      <c r="Q747" s="45" t="s">
        <v>612</v>
      </c>
      <c r="R747" s="45" t="s">
        <v>1653</v>
      </c>
      <c r="S747" s="45" t="s">
        <v>618</v>
      </c>
      <c r="T747" s="45">
        <v>10</v>
      </c>
      <c r="U747" s="45">
        <v>-60.577100000000002</v>
      </c>
      <c r="V747" s="29">
        <v>-3.7990000000000001E-7</v>
      </c>
      <c r="W747" s="45" t="s">
        <v>1676</v>
      </c>
      <c r="X747" s="45" t="s">
        <v>65</v>
      </c>
    </row>
    <row r="748" spans="2:24" x14ac:dyDescent="0.2">
      <c r="B748" s="45" t="s">
        <v>575</v>
      </c>
      <c r="C748" s="45">
        <v>36</v>
      </c>
      <c r="D748" s="45" t="s">
        <v>1654</v>
      </c>
      <c r="E748" s="45" t="s">
        <v>106</v>
      </c>
      <c r="F748" s="45" t="s">
        <v>1655</v>
      </c>
      <c r="G748" s="45" t="s">
        <v>616</v>
      </c>
      <c r="H748" s="45">
        <v>60</v>
      </c>
      <c r="I748" s="45">
        <v>-57.109000000000002</v>
      </c>
      <c r="J748" s="29">
        <v>-3.5810000000000001E-7</v>
      </c>
      <c r="K748" s="45" t="s">
        <v>1676</v>
      </c>
      <c r="L748" s="45" t="s">
        <v>65</v>
      </c>
      <c r="N748" s="45" t="s">
        <v>575</v>
      </c>
      <c r="O748" s="45">
        <v>36</v>
      </c>
      <c r="P748" s="45" t="s">
        <v>1654</v>
      </c>
      <c r="Q748" s="45" t="s">
        <v>612</v>
      </c>
      <c r="R748" s="45" t="s">
        <v>1655</v>
      </c>
      <c r="S748" s="45" t="s">
        <v>616</v>
      </c>
      <c r="T748" s="45">
        <v>10</v>
      </c>
      <c r="U748" s="45">
        <v>-57.109000000000002</v>
      </c>
      <c r="V748" s="29">
        <v>-3.5810000000000001E-7</v>
      </c>
      <c r="W748" s="45" t="s">
        <v>1676</v>
      </c>
      <c r="X748" s="45" t="s">
        <v>65</v>
      </c>
    </row>
    <row r="749" spans="2:24" x14ac:dyDescent="0.2">
      <c r="B749" s="45" t="s">
        <v>575</v>
      </c>
      <c r="C749" s="45">
        <v>36</v>
      </c>
      <c r="D749" s="45" t="s">
        <v>1654</v>
      </c>
      <c r="E749" s="45" t="s">
        <v>106</v>
      </c>
      <c r="F749" s="45" t="s">
        <v>1656</v>
      </c>
      <c r="G749" s="45" t="s">
        <v>618</v>
      </c>
      <c r="H749" s="45">
        <v>60</v>
      </c>
      <c r="I749" s="45">
        <v>-60.635800000000003</v>
      </c>
      <c r="J749" s="29">
        <v>-3.8029999999999998E-7</v>
      </c>
      <c r="K749" s="45" t="s">
        <v>1676</v>
      </c>
      <c r="L749" s="45" t="s">
        <v>65</v>
      </c>
      <c r="N749" s="45" t="s">
        <v>575</v>
      </c>
      <c r="O749" s="45">
        <v>36</v>
      </c>
      <c r="P749" s="45" t="s">
        <v>1654</v>
      </c>
      <c r="Q749" s="45" t="s">
        <v>612</v>
      </c>
      <c r="R749" s="45" t="s">
        <v>1656</v>
      </c>
      <c r="S749" s="45" t="s">
        <v>618</v>
      </c>
      <c r="T749" s="45">
        <v>10</v>
      </c>
      <c r="U749" s="45">
        <v>-60.6357</v>
      </c>
      <c r="V749" s="29">
        <v>-3.8029999999999998E-7</v>
      </c>
      <c r="W749" s="45" t="s">
        <v>1676</v>
      </c>
      <c r="X749" s="45" t="s">
        <v>65</v>
      </c>
    </row>
    <row r="750" spans="2:24" x14ac:dyDescent="0.2">
      <c r="B750" s="45" t="s">
        <v>575</v>
      </c>
      <c r="C750" s="45">
        <v>39</v>
      </c>
      <c r="D750" s="45" t="s">
        <v>1657</v>
      </c>
      <c r="E750" s="45" t="s">
        <v>106</v>
      </c>
      <c r="F750" s="45" t="s">
        <v>1658</v>
      </c>
      <c r="G750" s="45" t="s">
        <v>616</v>
      </c>
      <c r="H750" s="45">
        <v>60</v>
      </c>
      <c r="I750" s="45">
        <v>-59.877000000000002</v>
      </c>
      <c r="J750" s="29">
        <v>-3.9280000000000002E-7</v>
      </c>
      <c r="K750" s="45" t="s">
        <v>1676</v>
      </c>
      <c r="L750" s="45" t="s">
        <v>65</v>
      </c>
      <c r="N750" s="45" t="s">
        <v>575</v>
      </c>
      <c r="O750" s="45">
        <v>39</v>
      </c>
      <c r="P750" s="45" t="s">
        <v>1657</v>
      </c>
      <c r="Q750" s="45" t="s">
        <v>612</v>
      </c>
      <c r="R750" s="45" t="s">
        <v>1658</v>
      </c>
      <c r="S750" s="45" t="s">
        <v>616</v>
      </c>
      <c r="T750" s="45">
        <v>10</v>
      </c>
      <c r="U750" s="45">
        <v>-59.877099999999999</v>
      </c>
      <c r="V750" s="29">
        <v>-3.9280000000000002E-7</v>
      </c>
      <c r="W750" s="45" t="s">
        <v>1676</v>
      </c>
      <c r="X750" s="45" t="s">
        <v>65</v>
      </c>
    </row>
    <row r="751" spans="2:24" x14ac:dyDescent="0.2">
      <c r="B751" s="45" t="s">
        <v>575</v>
      </c>
      <c r="C751" s="45">
        <v>39</v>
      </c>
      <c r="D751" s="45" t="s">
        <v>1657</v>
      </c>
      <c r="E751" s="45" t="s">
        <v>106</v>
      </c>
      <c r="F751" s="45" t="s">
        <v>1659</v>
      </c>
      <c r="G751" s="45" t="s">
        <v>618</v>
      </c>
      <c r="H751" s="45">
        <v>60</v>
      </c>
      <c r="I751" s="45">
        <v>-56.610300000000002</v>
      </c>
      <c r="J751" s="29">
        <v>-3.713E-7</v>
      </c>
      <c r="K751" s="45" t="s">
        <v>1676</v>
      </c>
      <c r="L751" s="45" t="s">
        <v>65</v>
      </c>
      <c r="N751" s="45" t="s">
        <v>575</v>
      </c>
      <c r="O751" s="45">
        <v>39</v>
      </c>
      <c r="P751" s="45" t="s">
        <v>1657</v>
      </c>
      <c r="Q751" s="45" t="s">
        <v>612</v>
      </c>
      <c r="R751" s="45" t="s">
        <v>1659</v>
      </c>
      <c r="S751" s="45" t="s">
        <v>618</v>
      </c>
      <c r="T751" s="45">
        <v>10</v>
      </c>
      <c r="U751" s="45">
        <v>-56.610199999999999</v>
      </c>
      <c r="V751" s="29">
        <v>-3.713E-7</v>
      </c>
      <c r="W751" s="45" t="s">
        <v>1676</v>
      </c>
      <c r="X751" s="45" t="s">
        <v>65</v>
      </c>
    </row>
    <row r="752" spans="2:24" x14ac:dyDescent="0.2">
      <c r="B752" s="45" t="s">
        <v>575</v>
      </c>
      <c r="C752" s="45">
        <v>42</v>
      </c>
      <c r="D752" s="45" t="s">
        <v>1660</v>
      </c>
      <c r="E752" s="45" t="s">
        <v>106</v>
      </c>
      <c r="F752" s="45" t="s">
        <v>1661</v>
      </c>
      <c r="G752" s="45" t="s">
        <v>616</v>
      </c>
      <c r="H752" s="45">
        <v>60</v>
      </c>
      <c r="I752" s="45">
        <v>-46.291400000000003</v>
      </c>
      <c r="J752" s="29">
        <v>-3.5460000000000001E-7</v>
      </c>
      <c r="K752" s="45" t="s">
        <v>1676</v>
      </c>
      <c r="L752" s="45" t="s">
        <v>65</v>
      </c>
      <c r="N752" s="45" t="s">
        <v>575</v>
      </c>
      <c r="O752" s="45">
        <v>42</v>
      </c>
      <c r="P752" s="45" t="s">
        <v>1660</v>
      </c>
      <c r="Q752" s="45" t="s">
        <v>612</v>
      </c>
      <c r="R752" s="45" t="s">
        <v>1661</v>
      </c>
      <c r="S752" s="45" t="s">
        <v>616</v>
      </c>
      <c r="T752" s="45">
        <v>10</v>
      </c>
      <c r="U752" s="45">
        <v>-46.292200000000001</v>
      </c>
      <c r="V752" s="29">
        <v>-3.5460000000000001E-7</v>
      </c>
      <c r="W752" s="45" t="s">
        <v>1676</v>
      </c>
      <c r="X752" s="45" t="s">
        <v>65</v>
      </c>
    </row>
    <row r="753" spans="2:24" x14ac:dyDescent="0.2">
      <c r="B753" s="45" t="s">
        <v>575</v>
      </c>
      <c r="C753" s="45">
        <v>42</v>
      </c>
      <c r="D753" s="45" t="s">
        <v>1660</v>
      </c>
      <c r="E753" s="45" t="s">
        <v>106</v>
      </c>
      <c r="F753" s="45" t="s">
        <v>1662</v>
      </c>
      <c r="G753" s="45" t="s">
        <v>618</v>
      </c>
      <c r="H753" s="45">
        <v>60</v>
      </c>
      <c r="I753" s="45">
        <v>-48.918100000000003</v>
      </c>
      <c r="J753" s="29">
        <v>-3.7469999999999999E-7</v>
      </c>
      <c r="K753" s="45" t="s">
        <v>1676</v>
      </c>
      <c r="L753" s="45" t="s">
        <v>65</v>
      </c>
      <c r="N753" s="45" t="s">
        <v>575</v>
      </c>
      <c r="O753" s="45">
        <v>42</v>
      </c>
      <c r="P753" s="45" t="s">
        <v>1660</v>
      </c>
      <c r="Q753" s="45" t="s">
        <v>612</v>
      </c>
      <c r="R753" s="45" t="s">
        <v>1662</v>
      </c>
      <c r="S753" s="45" t="s">
        <v>618</v>
      </c>
      <c r="T753" s="45">
        <v>10</v>
      </c>
      <c r="U753" s="45">
        <v>-48.918799999999997</v>
      </c>
      <c r="V753" s="29">
        <v>-3.7469999999999999E-7</v>
      </c>
      <c r="W753" s="45" t="s">
        <v>1676</v>
      </c>
      <c r="X753" s="45" t="s">
        <v>65</v>
      </c>
    </row>
    <row r="754" spans="2:24" x14ac:dyDescent="0.2">
      <c r="B754" s="45" t="s">
        <v>575</v>
      </c>
      <c r="C754" s="45">
        <v>58</v>
      </c>
      <c r="D754" s="45" t="s">
        <v>1663</v>
      </c>
      <c r="E754" s="45" t="s">
        <v>106</v>
      </c>
      <c r="F754" s="45" t="s">
        <v>1664</v>
      </c>
      <c r="G754" s="45" t="s">
        <v>616</v>
      </c>
      <c r="H754" s="45">
        <v>60</v>
      </c>
      <c r="I754" s="45">
        <v>1.7541</v>
      </c>
      <c r="J754" s="29">
        <v>1.515E-8</v>
      </c>
      <c r="K754" s="45" t="s">
        <v>1676</v>
      </c>
      <c r="L754" s="45" t="s">
        <v>65</v>
      </c>
      <c r="N754" s="45" t="s">
        <v>575</v>
      </c>
      <c r="O754" s="45">
        <v>58</v>
      </c>
      <c r="P754" s="45" t="s">
        <v>1663</v>
      </c>
      <c r="Q754" s="45" t="s">
        <v>612</v>
      </c>
      <c r="R754" s="45" t="s">
        <v>1664</v>
      </c>
      <c r="S754" s="45" t="s">
        <v>616</v>
      </c>
      <c r="T754" s="45">
        <v>10</v>
      </c>
      <c r="U754" s="45">
        <v>1.7609999999999999</v>
      </c>
      <c r="V754" s="29">
        <v>1.5209999999999999E-8</v>
      </c>
      <c r="W754" s="45" t="s">
        <v>1676</v>
      </c>
      <c r="X754" s="45" t="s">
        <v>65</v>
      </c>
    </row>
    <row r="755" spans="2:24" x14ac:dyDescent="0.2">
      <c r="B755" s="45" t="s">
        <v>575</v>
      </c>
      <c r="C755" s="45">
        <v>58</v>
      </c>
      <c r="D755" s="45" t="s">
        <v>1663</v>
      </c>
      <c r="E755" s="45" t="s">
        <v>106</v>
      </c>
      <c r="F755" s="45" t="s">
        <v>1665</v>
      </c>
      <c r="G755" s="45" t="s">
        <v>618</v>
      </c>
      <c r="H755" s="45">
        <v>60</v>
      </c>
      <c r="I755" s="45">
        <v>-34.667200000000001</v>
      </c>
      <c r="J755" s="29">
        <v>-2.9929999999999999E-7</v>
      </c>
      <c r="K755" s="45" t="s">
        <v>1676</v>
      </c>
      <c r="L755" s="45" t="s">
        <v>65</v>
      </c>
      <c r="N755" s="45" t="s">
        <v>575</v>
      </c>
      <c r="O755" s="45">
        <v>58</v>
      </c>
      <c r="P755" s="45" t="s">
        <v>1663</v>
      </c>
      <c r="Q755" s="45" t="s">
        <v>612</v>
      </c>
      <c r="R755" s="45" t="s">
        <v>1665</v>
      </c>
      <c r="S755" s="45" t="s">
        <v>618</v>
      </c>
      <c r="T755" s="45">
        <v>10</v>
      </c>
      <c r="U755" s="45">
        <v>-34.673999999999999</v>
      </c>
      <c r="V755" s="29">
        <v>-2.9939999999999999E-7</v>
      </c>
      <c r="W755" s="45" t="s">
        <v>1676</v>
      </c>
      <c r="X755" s="45" t="s">
        <v>65</v>
      </c>
    </row>
    <row r="756" spans="2:24" x14ac:dyDescent="0.2">
      <c r="B756" s="45" t="s">
        <v>575</v>
      </c>
      <c r="C756" s="45">
        <v>59</v>
      </c>
      <c r="D756" s="45" t="s">
        <v>1666</v>
      </c>
      <c r="E756" s="45" t="s">
        <v>106</v>
      </c>
      <c r="F756" s="45" t="s">
        <v>1667</v>
      </c>
      <c r="G756" s="45" t="s">
        <v>616</v>
      </c>
      <c r="H756" s="45">
        <v>60</v>
      </c>
      <c r="I756" s="45">
        <v>1.5606</v>
      </c>
      <c r="J756" s="29">
        <v>1.328E-8</v>
      </c>
      <c r="K756" s="45" t="s">
        <v>1676</v>
      </c>
      <c r="L756" s="45" t="s">
        <v>65</v>
      </c>
      <c r="N756" s="45" t="s">
        <v>575</v>
      </c>
      <c r="O756" s="45">
        <v>59</v>
      </c>
      <c r="P756" s="45" t="s">
        <v>1666</v>
      </c>
      <c r="Q756" s="45" t="s">
        <v>612</v>
      </c>
      <c r="R756" s="45" t="s">
        <v>1667</v>
      </c>
      <c r="S756" s="45" t="s">
        <v>616</v>
      </c>
      <c r="T756" s="45">
        <v>10</v>
      </c>
      <c r="U756" s="45">
        <v>1.5673999999999999</v>
      </c>
      <c r="V756" s="29">
        <v>1.3340000000000001E-8</v>
      </c>
      <c r="W756" s="45" t="s">
        <v>1676</v>
      </c>
      <c r="X756" s="45" t="s">
        <v>65</v>
      </c>
    </row>
    <row r="757" spans="2:24" x14ac:dyDescent="0.2">
      <c r="B757" s="45" t="s">
        <v>575</v>
      </c>
      <c r="C757" s="45">
        <v>59</v>
      </c>
      <c r="D757" s="45" t="s">
        <v>1666</v>
      </c>
      <c r="E757" s="45" t="s">
        <v>106</v>
      </c>
      <c r="F757" s="45" t="s">
        <v>1668</v>
      </c>
      <c r="G757" s="45" t="s">
        <v>618</v>
      </c>
      <c r="H757" s="45">
        <v>60</v>
      </c>
      <c r="I757" s="45">
        <v>-32.650100000000002</v>
      </c>
      <c r="J757" s="29">
        <v>-2.7780000000000001E-7</v>
      </c>
      <c r="K757" s="45" t="s">
        <v>1676</v>
      </c>
      <c r="L757" s="45" t="s">
        <v>65</v>
      </c>
      <c r="N757" s="45" t="s">
        <v>575</v>
      </c>
      <c r="O757" s="45">
        <v>59</v>
      </c>
      <c r="P757" s="45" t="s">
        <v>1666</v>
      </c>
      <c r="Q757" s="45" t="s">
        <v>612</v>
      </c>
      <c r="R757" s="45" t="s">
        <v>1668</v>
      </c>
      <c r="S757" s="45" t="s">
        <v>618</v>
      </c>
      <c r="T757" s="45">
        <v>10</v>
      </c>
      <c r="U757" s="45">
        <v>-32.656799999999997</v>
      </c>
      <c r="V757" s="29">
        <v>-2.7780000000000001E-7</v>
      </c>
      <c r="W757" s="45" t="s">
        <v>1676</v>
      </c>
      <c r="X757" s="45" t="s">
        <v>65</v>
      </c>
    </row>
    <row r="758" spans="2:24" x14ac:dyDescent="0.2">
      <c r="B758" s="45" t="s">
        <v>575</v>
      </c>
      <c r="C758" s="45">
        <v>60</v>
      </c>
      <c r="D758" s="45" t="s">
        <v>1666</v>
      </c>
      <c r="E758" s="45" t="s">
        <v>106</v>
      </c>
      <c r="F758" s="45" t="s">
        <v>1669</v>
      </c>
      <c r="G758" s="45" t="s">
        <v>616</v>
      </c>
      <c r="H758" s="45">
        <v>60</v>
      </c>
      <c r="I758" s="45">
        <v>3.3780000000000001</v>
      </c>
      <c r="J758" s="29">
        <v>2.831E-8</v>
      </c>
      <c r="K758" s="45" t="s">
        <v>1676</v>
      </c>
      <c r="L758" s="45" t="s">
        <v>65</v>
      </c>
      <c r="N758" s="45" t="s">
        <v>575</v>
      </c>
      <c r="O758" s="45">
        <v>60</v>
      </c>
      <c r="P758" s="45" t="s">
        <v>1666</v>
      </c>
      <c r="Q758" s="45" t="s">
        <v>612</v>
      </c>
      <c r="R758" s="45" t="s">
        <v>1669</v>
      </c>
      <c r="S758" s="45" t="s">
        <v>616</v>
      </c>
      <c r="T758" s="45">
        <v>10</v>
      </c>
      <c r="U758" s="45">
        <v>3.3847</v>
      </c>
      <c r="V758" s="29">
        <v>2.8369999999999999E-8</v>
      </c>
      <c r="W758" s="45" t="s">
        <v>1676</v>
      </c>
      <c r="X758" s="45" t="s">
        <v>65</v>
      </c>
    </row>
    <row r="759" spans="2:24" x14ac:dyDescent="0.2">
      <c r="B759" s="45" t="s">
        <v>575</v>
      </c>
      <c r="C759" s="45">
        <v>60</v>
      </c>
      <c r="D759" s="45" t="s">
        <v>1666</v>
      </c>
      <c r="E759" s="45" t="s">
        <v>106</v>
      </c>
      <c r="F759" s="45" t="s">
        <v>1670</v>
      </c>
      <c r="G759" s="45" t="s">
        <v>618</v>
      </c>
      <c r="H759" s="45">
        <v>60</v>
      </c>
      <c r="I759" s="45">
        <v>-32.847700000000003</v>
      </c>
      <c r="J759" s="29">
        <v>-2.7529999999999998E-7</v>
      </c>
      <c r="K759" s="45" t="s">
        <v>1676</v>
      </c>
      <c r="L759" s="45" t="s">
        <v>65</v>
      </c>
      <c r="N759" s="45" t="s">
        <v>575</v>
      </c>
      <c r="O759" s="45">
        <v>60</v>
      </c>
      <c r="P759" s="45" t="s">
        <v>1666</v>
      </c>
      <c r="Q759" s="45" t="s">
        <v>612</v>
      </c>
      <c r="R759" s="45" t="s">
        <v>1670</v>
      </c>
      <c r="S759" s="45" t="s">
        <v>618</v>
      </c>
      <c r="T759" s="45">
        <v>10</v>
      </c>
      <c r="U759" s="45">
        <v>-32.854399999999998</v>
      </c>
      <c r="V759" s="29">
        <v>-2.7539999999999999E-7</v>
      </c>
      <c r="W759" s="45" t="s">
        <v>1676</v>
      </c>
      <c r="X759" s="45" t="s">
        <v>65</v>
      </c>
    </row>
    <row r="760" spans="2:24" x14ac:dyDescent="0.2">
      <c r="B760" s="45" t="s">
        <v>575</v>
      </c>
      <c r="C760" s="45">
        <v>61</v>
      </c>
      <c r="D760" s="45" t="s">
        <v>1666</v>
      </c>
      <c r="E760" s="45" t="s">
        <v>106</v>
      </c>
      <c r="F760" s="45" t="s">
        <v>1671</v>
      </c>
      <c r="G760" s="45" t="s">
        <v>616</v>
      </c>
      <c r="H760" s="45">
        <v>60</v>
      </c>
      <c r="I760" s="45">
        <v>3.1865000000000001</v>
      </c>
      <c r="J760" s="29">
        <v>2.7109999999999999E-8</v>
      </c>
      <c r="K760" s="45" t="s">
        <v>1676</v>
      </c>
      <c r="L760" s="45" t="s">
        <v>65</v>
      </c>
      <c r="N760" s="45" t="s">
        <v>575</v>
      </c>
      <c r="O760" s="45">
        <v>61</v>
      </c>
      <c r="P760" s="45" t="s">
        <v>1666</v>
      </c>
      <c r="Q760" s="45" t="s">
        <v>612</v>
      </c>
      <c r="R760" s="45" t="s">
        <v>1671</v>
      </c>
      <c r="S760" s="45" t="s">
        <v>616</v>
      </c>
      <c r="T760" s="45">
        <v>10</v>
      </c>
      <c r="U760" s="45">
        <v>3.1932</v>
      </c>
      <c r="V760" s="29">
        <v>2.7170000000000001E-8</v>
      </c>
      <c r="W760" s="45" t="s">
        <v>1676</v>
      </c>
      <c r="X760" s="45" t="s">
        <v>65</v>
      </c>
    </row>
    <row r="761" spans="2:24" x14ac:dyDescent="0.2">
      <c r="B761" s="45" t="s">
        <v>575</v>
      </c>
      <c r="C761" s="45">
        <v>61</v>
      </c>
      <c r="D761" s="45" t="s">
        <v>1666</v>
      </c>
      <c r="E761" s="45" t="s">
        <v>106</v>
      </c>
      <c r="F761" s="45" t="s">
        <v>1672</v>
      </c>
      <c r="G761" s="45" t="s">
        <v>618</v>
      </c>
      <c r="H761" s="45">
        <v>60</v>
      </c>
      <c r="I761" s="45">
        <v>-34.700200000000002</v>
      </c>
      <c r="J761" s="29">
        <v>-2.952E-7</v>
      </c>
      <c r="K761" s="45" t="s">
        <v>1676</v>
      </c>
      <c r="L761" s="45" t="s">
        <v>65</v>
      </c>
      <c r="N761" s="45" t="s">
        <v>575</v>
      </c>
      <c r="O761" s="45">
        <v>61</v>
      </c>
      <c r="P761" s="45" t="s">
        <v>1666</v>
      </c>
      <c r="Q761" s="45" t="s">
        <v>612</v>
      </c>
      <c r="R761" s="45" t="s">
        <v>1672</v>
      </c>
      <c r="S761" s="45" t="s">
        <v>618</v>
      </c>
      <c r="T761" s="45">
        <v>10</v>
      </c>
      <c r="U761" s="45">
        <v>-34.707000000000001</v>
      </c>
      <c r="V761" s="29">
        <v>-2.953E-7</v>
      </c>
      <c r="W761" s="45" t="s">
        <v>1676</v>
      </c>
      <c r="X761" s="45" t="s">
        <v>65</v>
      </c>
    </row>
    <row r="762" spans="2:24" x14ac:dyDescent="0.2">
      <c r="B762" s="45" t="s">
        <v>575</v>
      </c>
      <c r="C762" s="45">
        <v>62</v>
      </c>
      <c r="D762" s="45" t="s">
        <v>1673</v>
      </c>
      <c r="E762" s="45" t="s">
        <v>106</v>
      </c>
      <c r="F762" s="45" t="s">
        <v>1674</v>
      </c>
      <c r="G762" s="45" t="s">
        <v>616</v>
      </c>
      <c r="H762" s="45">
        <v>60</v>
      </c>
      <c r="I762" s="45">
        <v>1.4714</v>
      </c>
      <c r="J762" s="29">
        <v>1.2709999999999999E-8</v>
      </c>
      <c r="K762" s="45" t="s">
        <v>1676</v>
      </c>
      <c r="L762" s="45" t="s">
        <v>65</v>
      </c>
      <c r="N762" s="45" t="s">
        <v>575</v>
      </c>
      <c r="O762" s="45">
        <v>62</v>
      </c>
      <c r="P762" s="45" t="s">
        <v>1673</v>
      </c>
      <c r="Q762" s="45" t="s">
        <v>612</v>
      </c>
      <c r="R762" s="45" t="s">
        <v>1674</v>
      </c>
      <c r="S762" s="45" t="s">
        <v>616</v>
      </c>
      <c r="T762" s="45">
        <v>10</v>
      </c>
      <c r="U762" s="45">
        <v>1.4782</v>
      </c>
      <c r="V762" s="29">
        <v>1.276E-8</v>
      </c>
      <c r="W762" s="45" t="s">
        <v>1676</v>
      </c>
      <c r="X762" s="45" t="s">
        <v>65</v>
      </c>
    </row>
    <row r="763" spans="2:24" x14ac:dyDescent="0.2">
      <c r="B763" s="45" t="s">
        <v>575</v>
      </c>
      <c r="C763" s="45">
        <v>62</v>
      </c>
      <c r="D763" s="45" t="s">
        <v>1673</v>
      </c>
      <c r="E763" s="45" t="s">
        <v>106</v>
      </c>
      <c r="F763" s="45" t="s">
        <v>1675</v>
      </c>
      <c r="G763" s="45" t="s">
        <v>618</v>
      </c>
      <c r="H763" s="45">
        <v>60</v>
      </c>
      <c r="I763" s="45">
        <v>-34.959099999999999</v>
      </c>
      <c r="J763" s="29">
        <v>-3.0190000000000002E-7</v>
      </c>
      <c r="K763" s="45" t="s">
        <v>1676</v>
      </c>
      <c r="L763" s="45" t="s">
        <v>65</v>
      </c>
      <c r="N763" s="45" t="s">
        <v>575</v>
      </c>
      <c r="O763" s="45">
        <v>62</v>
      </c>
      <c r="P763" s="45" t="s">
        <v>1673</v>
      </c>
      <c r="Q763" s="45" t="s">
        <v>612</v>
      </c>
      <c r="R763" s="45" t="s">
        <v>1675</v>
      </c>
      <c r="S763" s="45" t="s">
        <v>618</v>
      </c>
      <c r="T763" s="45">
        <v>10</v>
      </c>
      <c r="U763" s="45">
        <v>-34.966000000000001</v>
      </c>
      <c r="V763" s="29">
        <v>-3.0190000000000002E-7</v>
      </c>
      <c r="W763" s="45" t="s">
        <v>1676</v>
      </c>
      <c r="X763" s="45" t="s">
        <v>65</v>
      </c>
    </row>
  </sheetData>
  <mergeCells count="18">
    <mergeCell ref="B1:L1"/>
    <mergeCell ref="N1:X1"/>
    <mergeCell ref="N2:N3"/>
    <mergeCell ref="O2:O3"/>
    <mergeCell ref="P2:P3"/>
    <mergeCell ref="Q2:Q3"/>
    <mergeCell ref="B2:B3"/>
    <mergeCell ref="C2:C3"/>
    <mergeCell ref="D2:D3"/>
    <mergeCell ref="E2:E3"/>
    <mergeCell ref="F2:F3"/>
    <mergeCell ref="G2:G3"/>
    <mergeCell ref="R2:R3"/>
    <mergeCell ref="S2:S3"/>
    <mergeCell ref="T2:T3"/>
    <mergeCell ref="X2:X3"/>
    <mergeCell ref="H2:H3"/>
    <mergeCell ref="L2:L3"/>
  </mergeCells>
  <conditionalFormatting sqref="L4:L1048576 X4:X1048576">
    <cfRule type="cellIs" dxfId="7" priority="1" operator="equal">
      <formula>"GB"</formula>
    </cfRule>
    <cfRule type="cellIs" dxfId="6" priority="2" operator="equal">
      <formula>"IH"</formula>
    </cfRule>
    <cfRule type="cellIs" dxfId="5" priority="3" operator="equal">
      <formula>"BH"</formula>
    </cfRule>
    <cfRule type="cellIs" dxfId="4" priority="4" operator="equal">
      <formula>"SH"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9294E-0C6C-4D82-9835-336009F8CDE6}">
  <sheetPr codeName="Sayfa11"/>
  <dimension ref="B1:X763"/>
  <sheetViews>
    <sheetView zoomScale="80" zoomScaleNormal="80" workbookViewId="0"/>
  </sheetViews>
  <sheetFormatPr defaultRowHeight="12.75" x14ac:dyDescent="0.2"/>
  <cols>
    <col min="1" max="1" width="3.7109375" style="12" customWidth="1"/>
    <col min="2" max="2" width="9.7109375" style="45" customWidth="1"/>
    <col min="3" max="3" width="6.7109375" style="45" customWidth="1"/>
    <col min="4" max="4" width="18.7109375" style="45" bestFit="1" customWidth="1"/>
    <col min="5" max="5" width="13.7109375" style="45" customWidth="1"/>
    <col min="6" max="9" width="9.7109375" style="45" customWidth="1"/>
    <col min="10" max="10" width="9.7109375" style="29" customWidth="1"/>
    <col min="11" max="11" width="16.7109375" style="45" customWidth="1"/>
    <col min="12" max="12" width="9.7109375" style="45" customWidth="1"/>
    <col min="13" max="13" width="6.7109375" style="5" customWidth="1"/>
    <col min="14" max="14" width="9.7109375" style="45" customWidth="1"/>
    <col min="15" max="15" width="6.7109375" style="45" customWidth="1"/>
    <col min="16" max="16" width="18.7109375" style="45" bestFit="1" customWidth="1"/>
    <col min="17" max="17" width="21.42578125" style="45" bestFit="1" customWidth="1"/>
    <col min="18" max="21" width="9.7109375" style="45" customWidth="1"/>
    <col min="22" max="22" width="9.7109375" style="29" customWidth="1"/>
    <col min="23" max="23" width="16.7109375" style="45" customWidth="1"/>
    <col min="24" max="24" width="9.7109375" style="45" customWidth="1"/>
    <col min="25" max="16384" width="9.140625" style="12"/>
  </cols>
  <sheetData>
    <row r="1" spans="2:24" ht="14.45" customHeight="1" x14ac:dyDescent="0.2">
      <c r="B1" s="59" t="s">
        <v>89</v>
      </c>
      <c r="C1" s="60"/>
      <c r="D1" s="60"/>
      <c r="E1" s="60"/>
      <c r="F1" s="60"/>
      <c r="G1" s="60"/>
      <c r="H1" s="60"/>
      <c r="I1" s="60"/>
      <c r="J1" s="60"/>
      <c r="K1" s="60"/>
      <c r="L1" s="61"/>
      <c r="M1" s="12"/>
      <c r="N1" s="59" t="s">
        <v>103</v>
      </c>
      <c r="O1" s="60"/>
      <c r="P1" s="60"/>
      <c r="Q1" s="60"/>
      <c r="R1" s="60"/>
      <c r="S1" s="60"/>
      <c r="T1" s="60"/>
      <c r="U1" s="60"/>
      <c r="V1" s="60"/>
      <c r="W1" s="60"/>
      <c r="X1" s="61"/>
    </row>
    <row r="2" spans="2:24" ht="14.45" customHeight="1" x14ac:dyDescent="0.2">
      <c r="B2" s="64" t="s">
        <v>37</v>
      </c>
      <c r="C2" s="64" t="s">
        <v>39</v>
      </c>
      <c r="D2" s="64" t="s">
        <v>38</v>
      </c>
      <c r="E2" s="64" t="s">
        <v>60</v>
      </c>
      <c r="F2" s="64" t="s">
        <v>46</v>
      </c>
      <c r="G2" s="64" t="s">
        <v>45</v>
      </c>
      <c r="H2" s="64" t="s">
        <v>61</v>
      </c>
      <c r="I2" s="24" t="s">
        <v>56</v>
      </c>
      <c r="J2" s="43" t="s">
        <v>58</v>
      </c>
      <c r="K2" s="35" t="s">
        <v>62</v>
      </c>
      <c r="L2" s="64" t="s">
        <v>47</v>
      </c>
      <c r="M2" s="12"/>
      <c r="N2" s="64" t="s">
        <v>37</v>
      </c>
      <c r="O2" s="64" t="s">
        <v>39</v>
      </c>
      <c r="P2" s="64" t="s">
        <v>38</v>
      </c>
      <c r="Q2" s="64" t="s">
        <v>60</v>
      </c>
      <c r="R2" s="64" t="s">
        <v>46</v>
      </c>
      <c r="S2" s="64" t="s">
        <v>45</v>
      </c>
      <c r="T2" s="64" t="s">
        <v>61</v>
      </c>
      <c r="U2" s="24" t="s">
        <v>56</v>
      </c>
      <c r="V2" s="24" t="s">
        <v>58</v>
      </c>
      <c r="W2" s="35" t="s">
        <v>62</v>
      </c>
      <c r="X2" s="64" t="s">
        <v>47</v>
      </c>
    </row>
    <row r="3" spans="2:24" x14ac:dyDescent="0.2">
      <c r="B3" s="64"/>
      <c r="C3" s="64"/>
      <c r="D3" s="64"/>
      <c r="E3" s="64"/>
      <c r="F3" s="64"/>
      <c r="G3" s="64"/>
      <c r="H3" s="64"/>
      <c r="I3" s="25" t="s">
        <v>57</v>
      </c>
      <c r="J3" s="44" t="s">
        <v>59</v>
      </c>
      <c r="K3" s="25" t="s">
        <v>59</v>
      </c>
      <c r="L3" s="64"/>
      <c r="M3" s="12"/>
      <c r="N3" s="64"/>
      <c r="O3" s="64"/>
      <c r="P3" s="64"/>
      <c r="Q3" s="64"/>
      <c r="R3" s="64"/>
      <c r="S3" s="64"/>
      <c r="T3" s="64"/>
      <c r="U3" s="25" t="s">
        <v>57</v>
      </c>
      <c r="V3" s="25" t="s">
        <v>59</v>
      </c>
      <c r="W3" s="25" t="s">
        <v>59</v>
      </c>
      <c r="X3" s="64"/>
    </row>
    <row r="4" spans="2:24" x14ac:dyDescent="0.2">
      <c r="B4" s="45" t="s">
        <v>134</v>
      </c>
      <c r="C4" s="45">
        <v>539</v>
      </c>
      <c r="D4" s="45" t="s">
        <v>614</v>
      </c>
      <c r="E4" s="45" t="s">
        <v>107</v>
      </c>
      <c r="F4" s="45" t="s">
        <v>615</v>
      </c>
      <c r="G4" s="45" t="s">
        <v>616</v>
      </c>
      <c r="H4" s="45">
        <v>60</v>
      </c>
      <c r="I4" s="45">
        <v>-11.760300000000001</v>
      </c>
      <c r="J4" s="29">
        <v>-1.236E-7</v>
      </c>
      <c r="K4" s="45" t="s">
        <v>1676</v>
      </c>
      <c r="L4" s="45" t="s">
        <v>65</v>
      </c>
      <c r="N4" s="45" t="s">
        <v>134</v>
      </c>
      <c r="O4" s="45">
        <v>539</v>
      </c>
      <c r="P4" s="45" t="s">
        <v>614</v>
      </c>
      <c r="Q4" s="45" t="s">
        <v>613</v>
      </c>
      <c r="R4" s="45" t="s">
        <v>615</v>
      </c>
      <c r="S4" s="45" t="s">
        <v>616</v>
      </c>
      <c r="T4" s="45">
        <v>10</v>
      </c>
      <c r="U4" s="45">
        <v>-11.760300000000001</v>
      </c>
      <c r="V4" s="29">
        <v>-1.236E-7</v>
      </c>
      <c r="W4" s="45" t="s">
        <v>1676</v>
      </c>
      <c r="X4" s="45" t="s">
        <v>65</v>
      </c>
    </row>
    <row r="5" spans="2:24" x14ac:dyDescent="0.2">
      <c r="B5" s="45" t="s">
        <v>134</v>
      </c>
      <c r="C5" s="45">
        <v>539</v>
      </c>
      <c r="D5" s="45" t="s">
        <v>614</v>
      </c>
      <c r="E5" s="45" t="s">
        <v>107</v>
      </c>
      <c r="F5" s="45" t="s">
        <v>617</v>
      </c>
      <c r="G5" s="45" t="s">
        <v>618</v>
      </c>
      <c r="H5" s="45">
        <v>60</v>
      </c>
      <c r="I5" s="45">
        <v>-10.401</v>
      </c>
      <c r="J5" s="29">
        <v>-1.0930000000000001E-7</v>
      </c>
      <c r="K5" s="45" t="s">
        <v>1676</v>
      </c>
      <c r="L5" s="45" t="s">
        <v>65</v>
      </c>
      <c r="N5" s="45" t="s">
        <v>134</v>
      </c>
      <c r="O5" s="45">
        <v>539</v>
      </c>
      <c r="P5" s="45" t="s">
        <v>614</v>
      </c>
      <c r="Q5" s="45" t="s">
        <v>613</v>
      </c>
      <c r="R5" s="45" t="s">
        <v>617</v>
      </c>
      <c r="S5" s="45" t="s">
        <v>618</v>
      </c>
      <c r="T5" s="45">
        <v>10</v>
      </c>
      <c r="U5" s="45">
        <v>-10.401400000000001</v>
      </c>
      <c r="V5" s="29">
        <v>-1.0930000000000001E-7</v>
      </c>
      <c r="W5" s="45" t="s">
        <v>1676</v>
      </c>
      <c r="X5" s="45" t="s">
        <v>65</v>
      </c>
    </row>
    <row r="6" spans="2:24" x14ac:dyDescent="0.2">
      <c r="B6" s="45" t="s">
        <v>134</v>
      </c>
      <c r="C6" s="45">
        <v>540</v>
      </c>
      <c r="D6" s="45" t="s">
        <v>619</v>
      </c>
      <c r="E6" s="45" t="s">
        <v>107</v>
      </c>
      <c r="F6" s="45" t="s">
        <v>620</v>
      </c>
      <c r="G6" s="45" t="s">
        <v>616</v>
      </c>
      <c r="H6" s="45">
        <v>60</v>
      </c>
      <c r="I6" s="45">
        <v>-11.2113</v>
      </c>
      <c r="J6" s="29">
        <v>-1.161E-7</v>
      </c>
      <c r="K6" s="45" t="s">
        <v>1676</v>
      </c>
      <c r="L6" s="45" t="s">
        <v>65</v>
      </c>
      <c r="N6" s="45" t="s">
        <v>134</v>
      </c>
      <c r="O6" s="45">
        <v>540</v>
      </c>
      <c r="P6" s="45" t="s">
        <v>619</v>
      </c>
      <c r="Q6" s="45" t="s">
        <v>613</v>
      </c>
      <c r="R6" s="45" t="s">
        <v>620</v>
      </c>
      <c r="S6" s="45" t="s">
        <v>616</v>
      </c>
      <c r="T6" s="45">
        <v>10</v>
      </c>
      <c r="U6" s="45">
        <v>-11.2113</v>
      </c>
      <c r="V6" s="29">
        <v>-1.161E-7</v>
      </c>
      <c r="W6" s="45" t="s">
        <v>1676</v>
      </c>
      <c r="X6" s="45" t="s">
        <v>65</v>
      </c>
    </row>
    <row r="7" spans="2:24" x14ac:dyDescent="0.2">
      <c r="B7" s="45" t="s">
        <v>134</v>
      </c>
      <c r="C7" s="45">
        <v>540</v>
      </c>
      <c r="D7" s="45" t="s">
        <v>619</v>
      </c>
      <c r="E7" s="45" t="s">
        <v>107</v>
      </c>
      <c r="F7" s="45" t="s">
        <v>621</v>
      </c>
      <c r="G7" s="45" t="s">
        <v>618</v>
      </c>
      <c r="H7" s="45">
        <v>60</v>
      </c>
      <c r="I7" s="45">
        <v>-9.9201999999999995</v>
      </c>
      <c r="J7" s="29">
        <v>-1.027E-7</v>
      </c>
      <c r="K7" s="45" t="s">
        <v>1676</v>
      </c>
      <c r="L7" s="45" t="s">
        <v>65</v>
      </c>
      <c r="N7" s="45" t="s">
        <v>134</v>
      </c>
      <c r="O7" s="45">
        <v>540</v>
      </c>
      <c r="P7" s="45" t="s">
        <v>619</v>
      </c>
      <c r="Q7" s="45" t="s">
        <v>613</v>
      </c>
      <c r="R7" s="45" t="s">
        <v>621</v>
      </c>
      <c r="S7" s="45" t="s">
        <v>618</v>
      </c>
      <c r="T7" s="45">
        <v>10</v>
      </c>
      <c r="U7" s="45">
        <v>-9.9206000000000003</v>
      </c>
      <c r="V7" s="29">
        <v>-1.0279999999999999E-7</v>
      </c>
      <c r="W7" s="45" t="s">
        <v>1676</v>
      </c>
      <c r="X7" s="45" t="s">
        <v>65</v>
      </c>
    </row>
    <row r="8" spans="2:24" x14ac:dyDescent="0.2">
      <c r="B8" s="45" t="s">
        <v>134</v>
      </c>
      <c r="C8" s="45">
        <v>541</v>
      </c>
      <c r="D8" s="45" t="s">
        <v>619</v>
      </c>
      <c r="E8" s="45" t="s">
        <v>107</v>
      </c>
      <c r="F8" s="45" t="s">
        <v>622</v>
      </c>
      <c r="G8" s="45" t="s">
        <v>616</v>
      </c>
      <c r="H8" s="45">
        <v>60</v>
      </c>
      <c r="I8" s="45">
        <v>-9.9451999999999998</v>
      </c>
      <c r="J8" s="29">
        <v>-1.015E-7</v>
      </c>
      <c r="K8" s="45" t="s">
        <v>1676</v>
      </c>
      <c r="L8" s="45" t="s">
        <v>65</v>
      </c>
      <c r="N8" s="45" t="s">
        <v>134</v>
      </c>
      <c r="O8" s="45">
        <v>541</v>
      </c>
      <c r="P8" s="45" t="s">
        <v>619</v>
      </c>
      <c r="Q8" s="45" t="s">
        <v>613</v>
      </c>
      <c r="R8" s="45" t="s">
        <v>622</v>
      </c>
      <c r="S8" s="45" t="s">
        <v>616</v>
      </c>
      <c r="T8" s="45">
        <v>10</v>
      </c>
      <c r="U8" s="45">
        <v>-9.9451999999999998</v>
      </c>
      <c r="V8" s="29">
        <v>-1.015E-7</v>
      </c>
      <c r="W8" s="45" t="s">
        <v>1676</v>
      </c>
      <c r="X8" s="45" t="s">
        <v>65</v>
      </c>
    </row>
    <row r="9" spans="2:24" x14ac:dyDescent="0.2">
      <c r="B9" s="45" t="s">
        <v>134</v>
      </c>
      <c r="C9" s="45">
        <v>541</v>
      </c>
      <c r="D9" s="45" t="s">
        <v>619</v>
      </c>
      <c r="E9" s="45" t="s">
        <v>107</v>
      </c>
      <c r="F9" s="45" t="s">
        <v>623</v>
      </c>
      <c r="G9" s="45" t="s">
        <v>618</v>
      </c>
      <c r="H9" s="45">
        <v>60</v>
      </c>
      <c r="I9" s="45">
        <v>-9.9038000000000004</v>
      </c>
      <c r="J9" s="29">
        <v>-1.01E-7</v>
      </c>
      <c r="K9" s="45" t="s">
        <v>1676</v>
      </c>
      <c r="L9" s="45" t="s">
        <v>65</v>
      </c>
      <c r="N9" s="45" t="s">
        <v>134</v>
      </c>
      <c r="O9" s="45">
        <v>541</v>
      </c>
      <c r="P9" s="45" t="s">
        <v>619</v>
      </c>
      <c r="Q9" s="45" t="s">
        <v>613</v>
      </c>
      <c r="R9" s="45" t="s">
        <v>623</v>
      </c>
      <c r="S9" s="45" t="s">
        <v>618</v>
      </c>
      <c r="T9" s="45">
        <v>10</v>
      </c>
      <c r="U9" s="45">
        <v>-9.9041999999999994</v>
      </c>
      <c r="V9" s="29">
        <v>-1.011E-7</v>
      </c>
      <c r="W9" s="45" t="s">
        <v>1676</v>
      </c>
      <c r="X9" s="45" t="s">
        <v>65</v>
      </c>
    </row>
    <row r="10" spans="2:24" x14ac:dyDescent="0.2">
      <c r="B10" s="45" t="s">
        <v>134</v>
      </c>
      <c r="C10" s="45">
        <v>542</v>
      </c>
      <c r="D10" s="45" t="s">
        <v>619</v>
      </c>
      <c r="E10" s="45" t="s">
        <v>107</v>
      </c>
      <c r="F10" s="45" t="s">
        <v>624</v>
      </c>
      <c r="G10" s="45" t="s">
        <v>616</v>
      </c>
      <c r="H10" s="45">
        <v>60</v>
      </c>
      <c r="I10" s="45">
        <v>-9.9687000000000001</v>
      </c>
      <c r="J10" s="29">
        <v>-1.0330000000000001E-7</v>
      </c>
      <c r="K10" s="45" t="s">
        <v>1676</v>
      </c>
      <c r="L10" s="45" t="s">
        <v>65</v>
      </c>
      <c r="N10" s="45" t="s">
        <v>134</v>
      </c>
      <c r="O10" s="45">
        <v>542</v>
      </c>
      <c r="P10" s="45" t="s">
        <v>619</v>
      </c>
      <c r="Q10" s="45" t="s">
        <v>613</v>
      </c>
      <c r="R10" s="45" t="s">
        <v>624</v>
      </c>
      <c r="S10" s="45" t="s">
        <v>616</v>
      </c>
      <c r="T10" s="45">
        <v>10</v>
      </c>
      <c r="U10" s="45">
        <v>-9.9687000000000001</v>
      </c>
      <c r="V10" s="29">
        <v>-1.0330000000000001E-7</v>
      </c>
      <c r="W10" s="45" t="s">
        <v>1676</v>
      </c>
      <c r="X10" s="45" t="s">
        <v>65</v>
      </c>
    </row>
    <row r="11" spans="2:24" x14ac:dyDescent="0.2">
      <c r="B11" s="45" t="s">
        <v>134</v>
      </c>
      <c r="C11" s="45">
        <v>542</v>
      </c>
      <c r="D11" s="45" t="s">
        <v>619</v>
      </c>
      <c r="E11" s="45" t="s">
        <v>107</v>
      </c>
      <c r="F11" s="45" t="s">
        <v>625</v>
      </c>
      <c r="G11" s="45" t="s">
        <v>618</v>
      </c>
      <c r="H11" s="45">
        <v>60</v>
      </c>
      <c r="I11" s="45">
        <v>-11.162699999999999</v>
      </c>
      <c r="J11" s="29">
        <v>-1.156E-7</v>
      </c>
      <c r="K11" s="45" t="s">
        <v>1676</v>
      </c>
      <c r="L11" s="45" t="s">
        <v>65</v>
      </c>
      <c r="N11" s="45" t="s">
        <v>134</v>
      </c>
      <c r="O11" s="45">
        <v>542</v>
      </c>
      <c r="P11" s="45" t="s">
        <v>619</v>
      </c>
      <c r="Q11" s="45" t="s">
        <v>613</v>
      </c>
      <c r="R11" s="45" t="s">
        <v>625</v>
      </c>
      <c r="S11" s="45" t="s">
        <v>618</v>
      </c>
      <c r="T11" s="45">
        <v>10</v>
      </c>
      <c r="U11" s="45">
        <v>-11.1631</v>
      </c>
      <c r="V11" s="29">
        <v>-1.156E-7</v>
      </c>
      <c r="W11" s="45" t="s">
        <v>1676</v>
      </c>
      <c r="X11" s="45" t="s">
        <v>65</v>
      </c>
    </row>
    <row r="12" spans="2:24" x14ac:dyDescent="0.2">
      <c r="B12" s="45" t="s">
        <v>134</v>
      </c>
      <c r="C12" s="45">
        <v>543</v>
      </c>
      <c r="D12" s="45" t="s">
        <v>626</v>
      </c>
      <c r="E12" s="45" t="s">
        <v>107</v>
      </c>
      <c r="F12" s="45" t="s">
        <v>627</v>
      </c>
      <c r="G12" s="45" t="s">
        <v>616</v>
      </c>
      <c r="H12" s="45">
        <v>60</v>
      </c>
      <c r="I12" s="45">
        <v>-10.438800000000001</v>
      </c>
      <c r="J12" s="29">
        <v>-1.097E-7</v>
      </c>
      <c r="K12" s="45" t="s">
        <v>1676</v>
      </c>
      <c r="L12" s="45" t="s">
        <v>65</v>
      </c>
      <c r="N12" s="45" t="s">
        <v>134</v>
      </c>
      <c r="O12" s="45">
        <v>543</v>
      </c>
      <c r="P12" s="45" t="s">
        <v>626</v>
      </c>
      <c r="Q12" s="45" t="s">
        <v>613</v>
      </c>
      <c r="R12" s="45" t="s">
        <v>627</v>
      </c>
      <c r="S12" s="45" t="s">
        <v>616</v>
      </c>
      <c r="T12" s="45">
        <v>10</v>
      </c>
      <c r="U12" s="45">
        <v>-10.438800000000001</v>
      </c>
      <c r="V12" s="29">
        <v>-1.097E-7</v>
      </c>
      <c r="W12" s="45" t="s">
        <v>1676</v>
      </c>
      <c r="X12" s="45" t="s">
        <v>65</v>
      </c>
    </row>
    <row r="13" spans="2:24" x14ac:dyDescent="0.2">
      <c r="B13" s="45" t="s">
        <v>134</v>
      </c>
      <c r="C13" s="45">
        <v>543</v>
      </c>
      <c r="D13" s="45" t="s">
        <v>626</v>
      </c>
      <c r="E13" s="45" t="s">
        <v>107</v>
      </c>
      <c r="F13" s="45" t="s">
        <v>628</v>
      </c>
      <c r="G13" s="45" t="s">
        <v>618</v>
      </c>
      <c r="H13" s="45">
        <v>60</v>
      </c>
      <c r="I13" s="45">
        <v>-11.7239</v>
      </c>
      <c r="J13" s="29">
        <v>-1.2319999999999999E-7</v>
      </c>
      <c r="K13" s="45" t="s">
        <v>1676</v>
      </c>
      <c r="L13" s="45" t="s">
        <v>65</v>
      </c>
      <c r="N13" s="45" t="s">
        <v>134</v>
      </c>
      <c r="O13" s="45">
        <v>543</v>
      </c>
      <c r="P13" s="45" t="s">
        <v>626</v>
      </c>
      <c r="Q13" s="45" t="s">
        <v>613</v>
      </c>
      <c r="R13" s="45" t="s">
        <v>628</v>
      </c>
      <c r="S13" s="45" t="s">
        <v>618</v>
      </c>
      <c r="T13" s="45">
        <v>10</v>
      </c>
      <c r="U13" s="45">
        <v>-11.724299999999999</v>
      </c>
      <c r="V13" s="29">
        <v>-1.2319999999999999E-7</v>
      </c>
      <c r="W13" s="45" t="s">
        <v>1676</v>
      </c>
      <c r="X13" s="45" t="s">
        <v>65</v>
      </c>
    </row>
    <row r="14" spans="2:24" x14ac:dyDescent="0.2">
      <c r="B14" s="45" t="s">
        <v>134</v>
      </c>
      <c r="C14" s="45">
        <v>521</v>
      </c>
      <c r="D14" s="45" t="s">
        <v>629</v>
      </c>
      <c r="E14" s="45" t="s">
        <v>107</v>
      </c>
      <c r="F14" s="45" t="s">
        <v>630</v>
      </c>
      <c r="G14" s="45" t="s">
        <v>616</v>
      </c>
      <c r="H14" s="45">
        <v>60</v>
      </c>
      <c r="I14" s="45">
        <v>-14.393000000000001</v>
      </c>
      <c r="J14" s="29">
        <v>-1.416E-7</v>
      </c>
      <c r="K14" s="45" t="s">
        <v>1676</v>
      </c>
      <c r="L14" s="45" t="s">
        <v>65</v>
      </c>
      <c r="N14" s="45" t="s">
        <v>134</v>
      </c>
      <c r="O14" s="45">
        <v>521</v>
      </c>
      <c r="P14" s="45" t="s">
        <v>629</v>
      </c>
      <c r="Q14" s="45" t="s">
        <v>613</v>
      </c>
      <c r="R14" s="45" t="s">
        <v>630</v>
      </c>
      <c r="S14" s="45" t="s">
        <v>616</v>
      </c>
      <c r="T14" s="45">
        <v>10</v>
      </c>
      <c r="U14" s="45">
        <v>-14.4001</v>
      </c>
      <c r="V14" s="29">
        <v>-1.417E-7</v>
      </c>
      <c r="W14" s="45" t="s">
        <v>1676</v>
      </c>
      <c r="X14" s="45" t="s">
        <v>65</v>
      </c>
    </row>
    <row r="15" spans="2:24" x14ac:dyDescent="0.2">
      <c r="B15" s="45" t="s">
        <v>134</v>
      </c>
      <c r="C15" s="45">
        <v>521</v>
      </c>
      <c r="D15" s="45" t="s">
        <v>629</v>
      </c>
      <c r="E15" s="45" t="s">
        <v>107</v>
      </c>
      <c r="F15" s="45" t="s">
        <v>631</v>
      </c>
      <c r="G15" s="45" t="s">
        <v>618</v>
      </c>
      <c r="H15" s="45">
        <v>60</v>
      </c>
      <c r="I15" s="45">
        <v>-48.209899999999998</v>
      </c>
      <c r="J15" s="29">
        <v>-4.7430000000000001E-7</v>
      </c>
      <c r="K15" s="45" t="s">
        <v>1676</v>
      </c>
      <c r="L15" s="45" t="s">
        <v>65</v>
      </c>
      <c r="N15" s="45" t="s">
        <v>134</v>
      </c>
      <c r="O15" s="45">
        <v>521</v>
      </c>
      <c r="P15" s="45" t="s">
        <v>629</v>
      </c>
      <c r="Q15" s="45" t="s">
        <v>613</v>
      </c>
      <c r="R15" s="45" t="s">
        <v>631</v>
      </c>
      <c r="S15" s="45" t="s">
        <v>618</v>
      </c>
      <c r="T15" s="45">
        <v>10</v>
      </c>
      <c r="U15" s="45">
        <v>-48.2029</v>
      </c>
      <c r="V15" s="29">
        <v>-4.7430000000000001E-7</v>
      </c>
      <c r="W15" s="45" t="s">
        <v>1676</v>
      </c>
      <c r="X15" s="45" t="s">
        <v>65</v>
      </c>
    </row>
    <row r="16" spans="2:24" x14ac:dyDescent="0.2">
      <c r="B16" s="45" t="s">
        <v>134</v>
      </c>
      <c r="C16" s="45">
        <v>524</v>
      </c>
      <c r="D16" s="45" t="s">
        <v>632</v>
      </c>
      <c r="E16" s="45" t="s">
        <v>107</v>
      </c>
      <c r="F16" s="45" t="s">
        <v>633</v>
      </c>
      <c r="G16" s="45" t="s">
        <v>616</v>
      </c>
      <c r="H16" s="45">
        <v>60</v>
      </c>
      <c r="I16" s="45">
        <v>-27.257000000000001</v>
      </c>
      <c r="J16" s="29">
        <v>-2.357E-7</v>
      </c>
      <c r="K16" s="45" t="s">
        <v>1676</v>
      </c>
      <c r="L16" s="45" t="s">
        <v>65</v>
      </c>
      <c r="N16" s="45" t="s">
        <v>134</v>
      </c>
      <c r="O16" s="45">
        <v>524</v>
      </c>
      <c r="P16" s="45" t="s">
        <v>632</v>
      </c>
      <c r="Q16" s="45" t="s">
        <v>613</v>
      </c>
      <c r="R16" s="45" t="s">
        <v>633</v>
      </c>
      <c r="S16" s="45" t="s">
        <v>616</v>
      </c>
      <c r="T16" s="45">
        <v>10</v>
      </c>
      <c r="U16" s="45">
        <v>-27.2651</v>
      </c>
      <c r="V16" s="29">
        <v>-2.357E-7</v>
      </c>
      <c r="W16" s="45" t="s">
        <v>1676</v>
      </c>
      <c r="X16" s="45" t="s">
        <v>65</v>
      </c>
    </row>
    <row r="17" spans="2:24" x14ac:dyDescent="0.2">
      <c r="B17" s="45" t="s">
        <v>134</v>
      </c>
      <c r="C17" s="45">
        <v>524</v>
      </c>
      <c r="D17" s="45" t="s">
        <v>632</v>
      </c>
      <c r="E17" s="45" t="s">
        <v>107</v>
      </c>
      <c r="F17" s="45" t="s">
        <v>634</v>
      </c>
      <c r="G17" s="45" t="s">
        <v>618</v>
      </c>
      <c r="H17" s="45">
        <v>60</v>
      </c>
      <c r="I17" s="45">
        <v>-68.705100000000002</v>
      </c>
      <c r="J17" s="29">
        <v>-9.9999999999999995E-7</v>
      </c>
      <c r="K17" s="45" t="s">
        <v>1676</v>
      </c>
      <c r="L17" s="45" t="s">
        <v>65</v>
      </c>
      <c r="N17" s="45" t="s">
        <v>134</v>
      </c>
      <c r="O17" s="45">
        <v>524</v>
      </c>
      <c r="P17" s="45" t="s">
        <v>632</v>
      </c>
      <c r="Q17" s="45" t="s">
        <v>613</v>
      </c>
      <c r="R17" s="45" t="s">
        <v>634</v>
      </c>
      <c r="S17" s="45" t="s">
        <v>618</v>
      </c>
      <c r="T17" s="45">
        <v>10</v>
      </c>
      <c r="U17" s="45">
        <v>-68.697100000000006</v>
      </c>
      <c r="V17" s="29">
        <v>-9.9999999999999995E-7</v>
      </c>
      <c r="W17" s="45" t="s">
        <v>1676</v>
      </c>
      <c r="X17" s="45" t="s">
        <v>65</v>
      </c>
    </row>
    <row r="18" spans="2:24" x14ac:dyDescent="0.2">
      <c r="B18" s="45" t="s">
        <v>134</v>
      </c>
      <c r="C18" s="45">
        <v>527</v>
      </c>
      <c r="D18" s="45" t="s">
        <v>635</v>
      </c>
      <c r="E18" s="45" t="s">
        <v>107</v>
      </c>
      <c r="F18" s="45" t="s">
        <v>636</v>
      </c>
      <c r="G18" s="45" t="s">
        <v>616</v>
      </c>
      <c r="H18" s="45">
        <v>60</v>
      </c>
      <c r="I18" s="45">
        <v>-30.302299999999999</v>
      </c>
      <c r="J18" s="29">
        <v>-2.6199999999999999E-7</v>
      </c>
      <c r="K18" s="45" t="s">
        <v>1676</v>
      </c>
      <c r="L18" s="45" t="s">
        <v>65</v>
      </c>
      <c r="N18" s="45" t="s">
        <v>134</v>
      </c>
      <c r="O18" s="45">
        <v>527</v>
      </c>
      <c r="P18" s="45" t="s">
        <v>635</v>
      </c>
      <c r="Q18" s="45" t="s">
        <v>613</v>
      </c>
      <c r="R18" s="45" t="s">
        <v>636</v>
      </c>
      <c r="S18" s="45" t="s">
        <v>616</v>
      </c>
      <c r="T18" s="45">
        <v>10</v>
      </c>
      <c r="U18" s="45">
        <v>-30.310400000000001</v>
      </c>
      <c r="V18" s="29">
        <v>-2.621E-7</v>
      </c>
      <c r="W18" s="45" t="s">
        <v>1676</v>
      </c>
      <c r="X18" s="45" t="s">
        <v>65</v>
      </c>
    </row>
    <row r="19" spans="2:24" x14ac:dyDescent="0.2">
      <c r="B19" s="45" t="s">
        <v>134</v>
      </c>
      <c r="C19" s="45">
        <v>527</v>
      </c>
      <c r="D19" s="45" t="s">
        <v>635</v>
      </c>
      <c r="E19" s="45" t="s">
        <v>107</v>
      </c>
      <c r="F19" s="45" t="s">
        <v>637</v>
      </c>
      <c r="G19" s="45" t="s">
        <v>618</v>
      </c>
      <c r="H19" s="45">
        <v>60</v>
      </c>
      <c r="I19" s="45">
        <v>-66.352599999999995</v>
      </c>
      <c r="J19" s="29">
        <v>-9.9999999999999995E-7</v>
      </c>
      <c r="K19" s="45" t="s">
        <v>1676</v>
      </c>
      <c r="L19" s="45" t="s">
        <v>65</v>
      </c>
      <c r="N19" s="45" t="s">
        <v>134</v>
      </c>
      <c r="O19" s="45">
        <v>527</v>
      </c>
      <c r="P19" s="45" t="s">
        <v>635</v>
      </c>
      <c r="Q19" s="45" t="s">
        <v>613</v>
      </c>
      <c r="R19" s="45" t="s">
        <v>637</v>
      </c>
      <c r="S19" s="45" t="s">
        <v>618</v>
      </c>
      <c r="T19" s="45">
        <v>10</v>
      </c>
      <c r="U19" s="45">
        <v>-66.344800000000006</v>
      </c>
      <c r="V19" s="29">
        <v>-9.9999999999999995E-7</v>
      </c>
      <c r="W19" s="45" t="s">
        <v>1676</v>
      </c>
      <c r="X19" s="45" t="s">
        <v>65</v>
      </c>
    </row>
    <row r="20" spans="2:24" x14ac:dyDescent="0.2">
      <c r="B20" s="45" t="s">
        <v>134</v>
      </c>
      <c r="C20" s="45">
        <v>530</v>
      </c>
      <c r="D20" s="45" t="s">
        <v>638</v>
      </c>
      <c r="E20" s="45" t="s">
        <v>107</v>
      </c>
      <c r="F20" s="45" t="s">
        <v>639</v>
      </c>
      <c r="G20" s="45" t="s">
        <v>616</v>
      </c>
      <c r="H20" s="45">
        <v>60</v>
      </c>
      <c r="I20" s="45">
        <v>-30.3155</v>
      </c>
      <c r="J20" s="29">
        <v>-2.621E-7</v>
      </c>
      <c r="K20" s="45" t="s">
        <v>1676</v>
      </c>
      <c r="L20" s="45" t="s">
        <v>65</v>
      </c>
      <c r="N20" s="45" t="s">
        <v>134</v>
      </c>
      <c r="O20" s="45">
        <v>530</v>
      </c>
      <c r="P20" s="45" t="s">
        <v>638</v>
      </c>
      <c r="Q20" s="45" t="s">
        <v>613</v>
      </c>
      <c r="R20" s="45" t="s">
        <v>639</v>
      </c>
      <c r="S20" s="45" t="s">
        <v>616</v>
      </c>
      <c r="T20" s="45">
        <v>10</v>
      </c>
      <c r="U20" s="45">
        <v>-30.323699999999999</v>
      </c>
      <c r="V20" s="29">
        <v>-2.6220000000000001E-7</v>
      </c>
      <c r="W20" s="45" t="s">
        <v>1676</v>
      </c>
      <c r="X20" s="45" t="s">
        <v>65</v>
      </c>
    </row>
    <row r="21" spans="2:24" x14ac:dyDescent="0.2">
      <c r="B21" s="45" t="s">
        <v>134</v>
      </c>
      <c r="C21" s="45">
        <v>530</v>
      </c>
      <c r="D21" s="45" t="s">
        <v>638</v>
      </c>
      <c r="E21" s="45" t="s">
        <v>107</v>
      </c>
      <c r="F21" s="45" t="s">
        <v>640</v>
      </c>
      <c r="G21" s="45" t="s">
        <v>618</v>
      </c>
      <c r="H21" s="45">
        <v>60</v>
      </c>
      <c r="I21" s="45">
        <v>-66.341099999999997</v>
      </c>
      <c r="J21" s="29">
        <v>-9.9999999999999995E-7</v>
      </c>
      <c r="K21" s="45" t="s">
        <v>1676</v>
      </c>
      <c r="L21" s="45" t="s">
        <v>65</v>
      </c>
      <c r="N21" s="45" t="s">
        <v>134</v>
      </c>
      <c r="O21" s="45">
        <v>530</v>
      </c>
      <c r="P21" s="45" t="s">
        <v>638</v>
      </c>
      <c r="Q21" s="45" t="s">
        <v>613</v>
      </c>
      <c r="R21" s="45" t="s">
        <v>640</v>
      </c>
      <c r="S21" s="45" t="s">
        <v>618</v>
      </c>
      <c r="T21" s="45">
        <v>10</v>
      </c>
      <c r="U21" s="45">
        <v>-66.333200000000005</v>
      </c>
      <c r="V21" s="29">
        <v>-9.9999999999999995E-7</v>
      </c>
      <c r="W21" s="45" t="s">
        <v>1676</v>
      </c>
      <c r="X21" s="45" t="s">
        <v>65</v>
      </c>
    </row>
    <row r="22" spans="2:24" x14ac:dyDescent="0.2">
      <c r="B22" s="45" t="s">
        <v>134</v>
      </c>
      <c r="C22" s="45">
        <v>533</v>
      </c>
      <c r="D22" s="45" t="s">
        <v>641</v>
      </c>
      <c r="E22" s="45" t="s">
        <v>107</v>
      </c>
      <c r="F22" s="45" t="s">
        <v>642</v>
      </c>
      <c r="G22" s="45" t="s">
        <v>616</v>
      </c>
      <c r="H22" s="45">
        <v>60</v>
      </c>
      <c r="I22" s="45">
        <v>-27.292300000000001</v>
      </c>
      <c r="J22" s="29">
        <v>-2.36E-7</v>
      </c>
      <c r="K22" s="45" t="s">
        <v>1676</v>
      </c>
      <c r="L22" s="45" t="s">
        <v>65</v>
      </c>
      <c r="N22" s="45" t="s">
        <v>134</v>
      </c>
      <c r="O22" s="45">
        <v>533</v>
      </c>
      <c r="P22" s="45" t="s">
        <v>641</v>
      </c>
      <c r="Q22" s="45" t="s">
        <v>613</v>
      </c>
      <c r="R22" s="45" t="s">
        <v>642</v>
      </c>
      <c r="S22" s="45" t="s">
        <v>616</v>
      </c>
      <c r="T22" s="45">
        <v>10</v>
      </c>
      <c r="U22" s="45">
        <v>-27.3003</v>
      </c>
      <c r="V22" s="29">
        <v>-2.361E-7</v>
      </c>
      <c r="W22" s="45" t="s">
        <v>1676</v>
      </c>
      <c r="X22" s="45" t="s">
        <v>65</v>
      </c>
    </row>
    <row r="23" spans="2:24" x14ac:dyDescent="0.2">
      <c r="B23" s="45" t="s">
        <v>134</v>
      </c>
      <c r="C23" s="45">
        <v>533</v>
      </c>
      <c r="D23" s="45" t="s">
        <v>641</v>
      </c>
      <c r="E23" s="45" t="s">
        <v>107</v>
      </c>
      <c r="F23" s="45" t="s">
        <v>643</v>
      </c>
      <c r="G23" s="45" t="s">
        <v>618</v>
      </c>
      <c r="H23" s="45">
        <v>60</v>
      </c>
      <c r="I23" s="45">
        <v>-68.667100000000005</v>
      </c>
      <c r="J23" s="29">
        <v>-9.9999999999999995E-7</v>
      </c>
      <c r="K23" s="45" t="s">
        <v>1676</v>
      </c>
      <c r="L23" s="45" t="s">
        <v>65</v>
      </c>
      <c r="N23" s="45" t="s">
        <v>134</v>
      </c>
      <c r="O23" s="45">
        <v>533</v>
      </c>
      <c r="P23" s="45" t="s">
        <v>641</v>
      </c>
      <c r="Q23" s="45" t="s">
        <v>613</v>
      </c>
      <c r="R23" s="45" t="s">
        <v>643</v>
      </c>
      <c r="S23" s="45" t="s">
        <v>618</v>
      </c>
      <c r="T23" s="45">
        <v>10</v>
      </c>
      <c r="U23" s="45">
        <v>-68.659199999999998</v>
      </c>
      <c r="V23" s="29">
        <v>-9.9999999999999995E-7</v>
      </c>
      <c r="W23" s="45" t="s">
        <v>1676</v>
      </c>
      <c r="X23" s="45" t="s">
        <v>65</v>
      </c>
    </row>
    <row r="24" spans="2:24" x14ac:dyDescent="0.2">
      <c r="B24" s="45" t="s">
        <v>134</v>
      </c>
      <c r="C24" s="45">
        <v>536</v>
      </c>
      <c r="D24" s="45" t="s">
        <v>644</v>
      </c>
      <c r="E24" s="45" t="s">
        <v>107</v>
      </c>
      <c r="F24" s="45" t="s">
        <v>645</v>
      </c>
      <c r="G24" s="45" t="s">
        <v>616</v>
      </c>
      <c r="H24" s="45">
        <v>60</v>
      </c>
      <c r="I24" s="45">
        <v>-14.4472</v>
      </c>
      <c r="J24" s="29">
        <v>-1.4210000000000001E-7</v>
      </c>
      <c r="K24" s="45" t="s">
        <v>1676</v>
      </c>
      <c r="L24" s="45" t="s">
        <v>65</v>
      </c>
      <c r="N24" s="45" t="s">
        <v>134</v>
      </c>
      <c r="O24" s="45">
        <v>536</v>
      </c>
      <c r="P24" s="45" t="s">
        <v>644</v>
      </c>
      <c r="Q24" s="45" t="s">
        <v>613</v>
      </c>
      <c r="R24" s="45" t="s">
        <v>645</v>
      </c>
      <c r="S24" s="45" t="s">
        <v>616</v>
      </c>
      <c r="T24" s="45">
        <v>10</v>
      </c>
      <c r="U24" s="45">
        <v>-14.4543</v>
      </c>
      <c r="V24" s="29">
        <v>-1.4219999999999999E-7</v>
      </c>
      <c r="W24" s="45" t="s">
        <v>1676</v>
      </c>
      <c r="X24" s="45" t="s">
        <v>65</v>
      </c>
    </row>
    <row r="25" spans="2:24" x14ac:dyDescent="0.2">
      <c r="B25" s="45" t="s">
        <v>134</v>
      </c>
      <c r="C25" s="45">
        <v>536</v>
      </c>
      <c r="D25" s="45" t="s">
        <v>644</v>
      </c>
      <c r="E25" s="45" t="s">
        <v>107</v>
      </c>
      <c r="F25" s="45" t="s">
        <v>646</v>
      </c>
      <c r="G25" s="45" t="s">
        <v>618</v>
      </c>
      <c r="H25" s="45">
        <v>60</v>
      </c>
      <c r="I25" s="45">
        <v>-48.150300000000001</v>
      </c>
      <c r="J25" s="29">
        <v>-4.7380000000000002E-7</v>
      </c>
      <c r="K25" s="45" t="s">
        <v>1676</v>
      </c>
      <c r="L25" s="45" t="s">
        <v>65</v>
      </c>
      <c r="N25" s="45" t="s">
        <v>134</v>
      </c>
      <c r="O25" s="45">
        <v>536</v>
      </c>
      <c r="P25" s="45" t="s">
        <v>644</v>
      </c>
      <c r="Q25" s="45" t="s">
        <v>613</v>
      </c>
      <c r="R25" s="45" t="s">
        <v>646</v>
      </c>
      <c r="S25" s="45" t="s">
        <v>618</v>
      </c>
      <c r="T25" s="45">
        <v>10</v>
      </c>
      <c r="U25" s="45">
        <v>-48.1434</v>
      </c>
      <c r="V25" s="29">
        <v>-4.7370000000000001E-7</v>
      </c>
      <c r="W25" s="45" t="s">
        <v>1676</v>
      </c>
      <c r="X25" s="45" t="s">
        <v>65</v>
      </c>
    </row>
    <row r="26" spans="2:24" x14ac:dyDescent="0.2">
      <c r="B26" s="45" t="s">
        <v>134</v>
      </c>
      <c r="C26" s="45">
        <v>544</v>
      </c>
      <c r="D26" s="45" t="s">
        <v>647</v>
      </c>
      <c r="E26" s="45" t="s">
        <v>107</v>
      </c>
      <c r="F26" s="45" t="s">
        <v>648</v>
      </c>
      <c r="G26" s="45" t="s">
        <v>616</v>
      </c>
      <c r="H26" s="45">
        <v>60</v>
      </c>
      <c r="I26" s="45">
        <v>-19.479700000000001</v>
      </c>
      <c r="J26" s="29">
        <v>-1.6570000000000001E-7</v>
      </c>
      <c r="K26" s="45" t="s">
        <v>1676</v>
      </c>
      <c r="L26" s="45" t="s">
        <v>65</v>
      </c>
      <c r="N26" s="45" t="s">
        <v>134</v>
      </c>
      <c r="O26" s="45">
        <v>544</v>
      </c>
      <c r="P26" s="45" t="s">
        <v>647</v>
      </c>
      <c r="Q26" s="45" t="s">
        <v>613</v>
      </c>
      <c r="R26" s="45" t="s">
        <v>648</v>
      </c>
      <c r="S26" s="45" t="s">
        <v>616</v>
      </c>
      <c r="T26" s="45">
        <v>10</v>
      </c>
      <c r="U26" s="45">
        <v>-19.479500000000002</v>
      </c>
      <c r="V26" s="29">
        <v>-1.6570000000000001E-7</v>
      </c>
      <c r="W26" s="45" t="s">
        <v>1676</v>
      </c>
      <c r="X26" s="45" t="s">
        <v>65</v>
      </c>
    </row>
    <row r="27" spans="2:24" x14ac:dyDescent="0.2">
      <c r="B27" s="45" t="s">
        <v>134</v>
      </c>
      <c r="C27" s="45">
        <v>544</v>
      </c>
      <c r="D27" s="45" t="s">
        <v>647</v>
      </c>
      <c r="E27" s="45" t="s">
        <v>107</v>
      </c>
      <c r="F27" s="45" t="s">
        <v>649</v>
      </c>
      <c r="G27" s="45" t="s">
        <v>618</v>
      </c>
      <c r="H27" s="45">
        <v>60</v>
      </c>
      <c r="I27" s="45">
        <v>-13.651199999999999</v>
      </c>
      <c r="J27" s="29">
        <v>-1.161E-7</v>
      </c>
      <c r="K27" s="45" t="s">
        <v>1676</v>
      </c>
      <c r="L27" s="45" t="s">
        <v>65</v>
      </c>
      <c r="N27" s="45" t="s">
        <v>134</v>
      </c>
      <c r="O27" s="45">
        <v>544</v>
      </c>
      <c r="P27" s="45" t="s">
        <v>647</v>
      </c>
      <c r="Q27" s="45" t="s">
        <v>613</v>
      </c>
      <c r="R27" s="45" t="s">
        <v>649</v>
      </c>
      <c r="S27" s="45" t="s">
        <v>618</v>
      </c>
      <c r="T27" s="45">
        <v>10</v>
      </c>
      <c r="U27" s="45">
        <v>-13.6515</v>
      </c>
      <c r="V27" s="29">
        <v>-1.161E-7</v>
      </c>
      <c r="W27" s="45" t="s">
        <v>1676</v>
      </c>
      <c r="X27" s="45" t="s">
        <v>65</v>
      </c>
    </row>
    <row r="28" spans="2:24" x14ac:dyDescent="0.2">
      <c r="B28" s="45" t="s">
        <v>134</v>
      </c>
      <c r="C28" s="45">
        <v>545</v>
      </c>
      <c r="D28" s="45" t="s">
        <v>650</v>
      </c>
      <c r="E28" s="45" t="s">
        <v>107</v>
      </c>
      <c r="F28" s="45" t="s">
        <v>651</v>
      </c>
      <c r="G28" s="45" t="s">
        <v>616</v>
      </c>
      <c r="H28" s="45">
        <v>60</v>
      </c>
      <c r="I28" s="45">
        <v>-15.946400000000001</v>
      </c>
      <c r="J28" s="29">
        <v>-1.357E-7</v>
      </c>
      <c r="K28" s="45" t="s">
        <v>1676</v>
      </c>
      <c r="L28" s="45" t="s">
        <v>65</v>
      </c>
      <c r="N28" s="45" t="s">
        <v>134</v>
      </c>
      <c r="O28" s="45">
        <v>545</v>
      </c>
      <c r="P28" s="45" t="s">
        <v>650</v>
      </c>
      <c r="Q28" s="45" t="s">
        <v>613</v>
      </c>
      <c r="R28" s="45" t="s">
        <v>651</v>
      </c>
      <c r="S28" s="45" t="s">
        <v>616</v>
      </c>
      <c r="T28" s="45">
        <v>10</v>
      </c>
      <c r="U28" s="45">
        <v>-15.946099999999999</v>
      </c>
      <c r="V28" s="29">
        <v>-1.357E-7</v>
      </c>
      <c r="W28" s="45" t="s">
        <v>1676</v>
      </c>
      <c r="X28" s="45" t="s">
        <v>65</v>
      </c>
    </row>
    <row r="29" spans="2:24" x14ac:dyDescent="0.2">
      <c r="B29" s="45" t="s">
        <v>134</v>
      </c>
      <c r="C29" s="45">
        <v>545</v>
      </c>
      <c r="D29" s="45" t="s">
        <v>650</v>
      </c>
      <c r="E29" s="45" t="s">
        <v>107</v>
      </c>
      <c r="F29" s="45" t="s">
        <v>652</v>
      </c>
      <c r="G29" s="45" t="s">
        <v>618</v>
      </c>
      <c r="H29" s="45">
        <v>60</v>
      </c>
      <c r="I29" s="45">
        <v>-17.724499999999999</v>
      </c>
      <c r="J29" s="29">
        <v>-1.508E-7</v>
      </c>
      <c r="K29" s="45" t="s">
        <v>1676</v>
      </c>
      <c r="L29" s="45" t="s">
        <v>65</v>
      </c>
      <c r="N29" s="45" t="s">
        <v>134</v>
      </c>
      <c r="O29" s="45">
        <v>545</v>
      </c>
      <c r="P29" s="45" t="s">
        <v>650</v>
      </c>
      <c r="Q29" s="45" t="s">
        <v>613</v>
      </c>
      <c r="R29" s="45" t="s">
        <v>652</v>
      </c>
      <c r="S29" s="45" t="s">
        <v>618</v>
      </c>
      <c r="T29" s="45">
        <v>10</v>
      </c>
      <c r="U29" s="45">
        <v>-17.724799999999998</v>
      </c>
      <c r="V29" s="29">
        <v>-1.508E-7</v>
      </c>
      <c r="W29" s="45" t="s">
        <v>1676</v>
      </c>
      <c r="X29" s="45" t="s">
        <v>65</v>
      </c>
    </row>
    <row r="30" spans="2:24" x14ac:dyDescent="0.2">
      <c r="B30" s="45" t="s">
        <v>134</v>
      </c>
      <c r="C30" s="45">
        <v>546</v>
      </c>
      <c r="D30" s="45" t="s">
        <v>650</v>
      </c>
      <c r="E30" s="45" t="s">
        <v>107</v>
      </c>
      <c r="F30" s="45" t="s">
        <v>653</v>
      </c>
      <c r="G30" s="45" t="s">
        <v>616</v>
      </c>
      <c r="H30" s="45">
        <v>60</v>
      </c>
      <c r="I30" s="45">
        <v>-17.813800000000001</v>
      </c>
      <c r="J30" s="29">
        <v>-1.5379999999999999E-7</v>
      </c>
      <c r="K30" s="45" t="s">
        <v>1676</v>
      </c>
      <c r="L30" s="45" t="s">
        <v>65</v>
      </c>
      <c r="N30" s="45" t="s">
        <v>134</v>
      </c>
      <c r="O30" s="45">
        <v>546</v>
      </c>
      <c r="P30" s="45" t="s">
        <v>650</v>
      </c>
      <c r="Q30" s="45" t="s">
        <v>613</v>
      </c>
      <c r="R30" s="45" t="s">
        <v>653</v>
      </c>
      <c r="S30" s="45" t="s">
        <v>616</v>
      </c>
      <c r="T30" s="45">
        <v>10</v>
      </c>
      <c r="U30" s="45">
        <v>-17.813600000000001</v>
      </c>
      <c r="V30" s="29">
        <v>-1.5379999999999999E-7</v>
      </c>
      <c r="W30" s="45" t="s">
        <v>1676</v>
      </c>
      <c r="X30" s="45" t="s">
        <v>65</v>
      </c>
    </row>
    <row r="31" spans="2:24" x14ac:dyDescent="0.2">
      <c r="B31" s="45" t="s">
        <v>134</v>
      </c>
      <c r="C31" s="45">
        <v>546</v>
      </c>
      <c r="D31" s="45" t="s">
        <v>650</v>
      </c>
      <c r="E31" s="45" t="s">
        <v>107</v>
      </c>
      <c r="F31" s="45" t="s">
        <v>654</v>
      </c>
      <c r="G31" s="45" t="s">
        <v>618</v>
      </c>
      <c r="H31" s="45">
        <v>60</v>
      </c>
      <c r="I31" s="45">
        <v>-17.797999999999998</v>
      </c>
      <c r="J31" s="29">
        <v>-1.5370000000000001E-7</v>
      </c>
      <c r="K31" s="45" t="s">
        <v>1676</v>
      </c>
      <c r="L31" s="45" t="s">
        <v>65</v>
      </c>
      <c r="N31" s="45" t="s">
        <v>134</v>
      </c>
      <c r="O31" s="45">
        <v>546</v>
      </c>
      <c r="P31" s="45" t="s">
        <v>650</v>
      </c>
      <c r="Q31" s="45" t="s">
        <v>613</v>
      </c>
      <c r="R31" s="45" t="s">
        <v>654</v>
      </c>
      <c r="S31" s="45" t="s">
        <v>618</v>
      </c>
      <c r="T31" s="45">
        <v>10</v>
      </c>
      <c r="U31" s="45">
        <v>-17.798200000000001</v>
      </c>
      <c r="V31" s="29">
        <v>-1.5370000000000001E-7</v>
      </c>
      <c r="W31" s="45" t="s">
        <v>1676</v>
      </c>
      <c r="X31" s="45" t="s">
        <v>65</v>
      </c>
    </row>
    <row r="32" spans="2:24" x14ac:dyDescent="0.2">
      <c r="B32" s="45" t="s">
        <v>134</v>
      </c>
      <c r="C32" s="45">
        <v>547</v>
      </c>
      <c r="D32" s="45" t="s">
        <v>650</v>
      </c>
      <c r="E32" s="45" t="s">
        <v>107</v>
      </c>
      <c r="F32" s="45" t="s">
        <v>655</v>
      </c>
      <c r="G32" s="45" t="s">
        <v>616</v>
      </c>
      <c r="H32" s="45">
        <v>60</v>
      </c>
      <c r="I32" s="45">
        <v>-17.7486</v>
      </c>
      <c r="J32" s="29">
        <v>-1.5099999999999999E-7</v>
      </c>
      <c r="K32" s="45" t="s">
        <v>1676</v>
      </c>
      <c r="L32" s="45" t="s">
        <v>65</v>
      </c>
      <c r="N32" s="45" t="s">
        <v>134</v>
      </c>
      <c r="O32" s="45">
        <v>547</v>
      </c>
      <c r="P32" s="45" t="s">
        <v>650</v>
      </c>
      <c r="Q32" s="45" t="s">
        <v>613</v>
      </c>
      <c r="R32" s="45" t="s">
        <v>655</v>
      </c>
      <c r="S32" s="45" t="s">
        <v>616</v>
      </c>
      <c r="T32" s="45">
        <v>10</v>
      </c>
      <c r="U32" s="45">
        <v>-17.7483</v>
      </c>
      <c r="V32" s="29">
        <v>-1.5099999999999999E-7</v>
      </c>
      <c r="W32" s="45" t="s">
        <v>1676</v>
      </c>
      <c r="X32" s="45" t="s">
        <v>65</v>
      </c>
    </row>
    <row r="33" spans="2:24" x14ac:dyDescent="0.2">
      <c r="B33" s="45" t="s">
        <v>134</v>
      </c>
      <c r="C33" s="45">
        <v>547</v>
      </c>
      <c r="D33" s="45" t="s">
        <v>650</v>
      </c>
      <c r="E33" s="45" t="s">
        <v>107</v>
      </c>
      <c r="F33" s="45" t="s">
        <v>656</v>
      </c>
      <c r="G33" s="45" t="s">
        <v>618</v>
      </c>
      <c r="H33" s="45">
        <v>60</v>
      </c>
      <c r="I33" s="45">
        <v>-15.922700000000001</v>
      </c>
      <c r="J33" s="29">
        <v>-1.3549999999999999E-7</v>
      </c>
      <c r="K33" s="45" t="s">
        <v>1676</v>
      </c>
      <c r="L33" s="45" t="s">
        <v>65</v>
      </c>
      <c r="N33" s="45" t="s">
        <v>134</v>
      </c>
      <c r="O33" s="45">
        <v>547</v>
      </c>
      <c r="P33" s="45" t="s">
        <v>650</v>
      </c>
      <c r="Q33" s="45" t="s">
        <v>613</v>
      </c>
      <c r="R33" s="45" t="s">
        <v>656</v>
      </c>
      <c r="S33" s="45" t="s">
        <v>618</v>
      </c>
      <c r="T33" s="45">
        <v>10</v>
      </c>
      <c r="U33" s="45">
        <v>-15.923</v>
      </c>
      <c r="V33" s="29">
        <v>-1.3549999999999999E-7</v>
      </c>
      <c r="W33" s="45" t="s">
        <v>1676</v>
      </c>
      <c r="X33" s="45" t="s">
        <v>65</v>
      </c>
    </row>
    <row r="34" spans="2:24" x14ac:dyDescent="0.2">
      <c r="B34" s="45" t="s">
        <v>134</v>
      </c>
      <c r="C34" s="45">
        <v>548</v>
      </c>
      <c r="D34" s="45" t="s">
        <v>657</v>
      </c>
      <c r="E34" s="45" t="s">
        <v>107</v>
      </c>
      <c r="F34" s="45" t="s">
        <v>658</v>
      </c>
      <c r="G34" s="45" t="s">
        <v>616</v>
      </c>
      <c r="H34" s="45">
        <v>60</v>
      </c>
      <c r="I34" s="45">
        <v>-13.6663</v>
      </c>
      <c r="J34" s="29">
        <v>-1.163E-7</v>
      </c>
      <c r="K34" s="45" t="s">
        <v>1676</v>
      </c>
      <c r="L34" s="45" t="s">
        <v>65</v>
      </c>
      <c r="N34" s="45" t="s">
        <v>134</v>
      </c>
      <c r="O34" s="45">
        <v>548</v>
      </c>
      <c r="P34" s="45" t="s">
        <v>657</v>
      </c>
      <c r="Q34" s="45" t="s">
        <v>613</v>
      </c>
      <c r="R34" s="45" t="s">
        <v>658</v>
      </c>
      <c r="S34" s="45" t="s">
        <v>616</v>
      </c>
      <c r="T34" s="45">
        <v>10</v>
      </c>
      <c r="U34" s="45">
        <v>-13.6661</v>
      </c>
      <c r="V34" s="29">
        <v>-1.163E-7</v>
      </c>
      <c r="W34" s="45" t="s">
        <v>1676</v>
      </c>
      <c r="X34" s="45" t="s">
        <v>65</v>
      </c>
    </row>
    <row r="35" spans="2:24" x14ac:dyDescent="0.2">
      <c r="B35" s="45" t="s">
        <v>134</v>
      </c>
      <c r="C35" s="45">
        <v>548</v>
      </c>
      <c r="D35" s="45" t="s">
        <v>657</v>
      </c>
      <c r="E35" s="45" t="s">
        <v>107</v>
      </c>
      <c r="F35" s="45" t="s">
        <v>659</v>
      </c>
      <c r="G35" s="45" t="s">
        <v>618</v>
      </c>
      <c r="H35" s="45">
        <v>60</v>
      </c>
      <c r="I35" s="45">
        <v>-19.463999999999999</v>
      </c>
      <c r="J35" s="29">
        <v>-1.656E-7</v>
      </c>
      <c r="K35" s="45" t="s">
        <v>1676</v>
      </c>
      <c r="L35" s="45" t="s">
        <v>65</v>
      </c>
      <c r="N35" s="45" t="s">
        <v>134</v>
      </c>
      <c r="O35" s="45">
        <v>548</v>
      </c>
      <c r="P35" s="45" t="s">
        <v>657</v>
      </c>
      <c r="Q35" s="45" t="s">
        <v>613</v>
      </c>
      <c r="R35" s="45" t="s">
        <v>659</v>
      </c>
      <c r="S35" s="45" t="s">
        <v>618</v>
      </c>
      <c r="T35" s="45">
        <v>10</v>
      </c>
      <c r="U35" s="45">
        <v>-19.464300000000001</v>
      </c>
      <c r="V35" s="29">
        <v>-1.656E-7</v>
      </c>
      <c r="W35" s="45" t="s">
        <v>1676</v>
      </c>
      <c r="X35" s="45" t="s">
        <v>65</v>
      </c>
    </row>
    <row r="36" spans="2:24" x14ac:dyDescent="0.2">
      <c r="B36" s="45" t="s">
        <v>134</v>
      </c>
      <c r="C36" s="45">
        <v>522</v>
      </c>
      <c r="D36" s="45" t="s">
        <v>660</v>
      </c>
      <c r="E36" s="45" t="s">
        <v>107</v>
      </c>
      <c r="F36" s="45" t="s">
        <v>661</v>
      </c>
      <c r="G36" s="45" t="s">
        <v>616</v>
      </c>
      <c r="H36" s="45">
        <v>60</v>
      </c>
      <c r="I36" s="45">
        <v>-12.043100000000001</v>
      </c>
      <c r="J36" s="29">
        <v>-1.1740000000000001E-7</v>
      </c>
      <c r="K36" s="45" t="s">
        <v>1676</v>
      </c>
      <c r="L36" s="45" t="s">
        <v>65</v>
      </c>
      <c r="N36" s="45" t="s">
        <v>134</v>
      </c>
      <c r="O36" s="45">
        <v>522</v>
      </c>
      <c r="P36" s="45" t="s">
        <v>660</v>
      </c>
      <c r="Q36" s="45" t="s">
        <v>613</v>
      </c>
      <c r="R36" s="45" t="s">
        <v>661</v>
      </c>
      <c r="S36" s="45" t="s">
        <v>616</v>
      </c>
      <c r="T36" s="45">
        <v>10</v>
      </c>
      <c r="U36" s="45">
        <v>-12.0501</v>
      </c>
      <c r="V36" s="29">
        <v>-1.175E-7</v>
      </c>
      <c r="W36" s="45" t="s">
        <v>1676</v>
      </c>
      <c r="X36" s="45" t="s">
        <v>65</v>
      </c>
    </row>
    <row r="37" spans="2:24" x14ac:dyDescent="0.2">
      <c r="B37" s="45" t="s">
        <v>134</v>
      </c>
      <c r="C37" s="45">
        <v>522</v>
      </c>
      <c r="D37" s="45" t="s">
        <v>660</v>
      </c>
      <c r="E37" s="45" t="s">
        <v>107</v>
      </c>
      <c r="F37" s="45" t="s">
        <v>662</v>
      </c>
      <c r="G37" s="45" t="s">
        <v>618</v>
      </c>
      <c r="H37" s="45">
        <v>60</v>
      </c>
      <c r="I37" s="45">
        <v>-49.169199999999996</v>
      </c>
      <c r="J37" s="29">
        <v>-4.7930000000000001E-7</v>
      </c>
      <c r="K37" s="45" t="s">
        <v>1676</v>
      </c>
      <c r="L37" s="45" t="s">
        <v>65</v>
      </c>
      <c r="N37" s="45" t="s">
        <v>134</v>
      </c>
      <c r="O37" s="45">
        <v>522</v>
      </c>
      <c r="P37" s="45" t="s">
        <v>660</v>
      </c>
      <c r="Q37" s="45" t="s">
        <v>613</v>
      </c>
      <c r="R37" s="45" t="s">
        <v>662</v>
      </c>
      <c r="S37" s="45" t="s">
        <v>618</v>
      </c>
      <c r="T37" s="45">
        <v>10</v>
      </c>
      <c r="U37" s="45">
        <v>-49.162199999999999</v>
      </c>
      <c r="V37" s="29">
        <v>-4.792E-7</v>
      </c>
      <c r="W37" s="45" t="s">
        <v>1676</v>
      </c>
      <c r="X37" s="45" t="s">
        <v>65</v>
      </c>
    </row>
    <row r="38" spans="2:24" x14ac:dyDescent="0.2">
      <c r="B38" s="45" t="s">
        <v>134</v>
      </c>
      <c r="C38" s="45">
        <v>525</v>
      </c>
      <c r="D38" s="45" t="s">
        <v>663</v>
      </c>
      <c r="E38" s="45" t="s">
        <v>107</v>
      </c>
      <c r="F38" s="45" t="s">
        <v>664</v>
      </c>
      <c r="G38" s="45" t="s">
        <v>616</v>
      </c>
      <c r="H38" s="45">
        <v>60</v>
      </c>
      <c r="I38" s="45">
        <v>-28.4054</v>
      </c>
      <c r="J38" s="29">
        <v>-2.4789999999999999E-7</v>
      </c>
      <c r="K38" s="45" t="s">
        <v>1676</v>
      </c>
      <c r="L38" s="45" t="s">
        <v>65</v>
      </c>
      <c r="N38" s="45" t="s">
        <v>134</v>
      </c>
      <c r="O38" s="45">
        <v>525</v>
      </c>
      <c r="P38" s="45" t="s">
        <v>663</v>
      </c>
      <c r="Q38" s="45" t="s">
        <v>613</v>
      </c>
      <c r="R38" s="45" t="s">
        <v>664</v>
      </c>
      <c r="S38" s="45" t="s">
        <v>616</v>
      </c>
      <c r="T38" s="45">
        <v>10</v>
      </c>
      <c r="U38" s="45">
        <v>-28.413399999999999</v>
      </c>
      <c r="V38" s="29">
        <v>-2.48E-7</v>
      </c>
      <c r="W38" s="45" t="s">
        <v>1676</v>
      </c>
      <c r="X38" s="45" t="s">
        <v>65</v>
      </c>
    </row>
    <row r="39" spans="2:24" x14ac:dyDescent="0.2">
      <c r="B39" s="45" t="s">
        <v>134</v>
      </c>
      <c r="C39" s="45">
        <v>525</v>
      </c>
      <c r="D39" s="45" t="s">
        <v>663</v>
      </c>
      <c r="E39" s="45" t="s">
        <v>107</v>
      </c>
      <c r="F39" s="45" t="s">
        <v>665</v>
      </c>
      <c r="G39" s="45" t="s">
        <v>618</v>
      </c>
      <c r="H39" s="45">
        <v>60</v>
      </c>
      <c r="I39" s="45">
        <v>-70.458200000000005</v>
      </c>
      <c r="J39" s="29">
        <v>-9.9999999999999995E-7</v>
      </c>
      <c r="K39" s="45" t="s">
        <v>1676</v>
      </c>
      <c r="L39" s="45" t="s">
        <v>65</v>
      </c>
      <c r="N39" s="45" t="s">
        <v>134</v>
      </c>
      <c r="O39" s="45">
        <v>525</v>
      </c>
      <c r="P39" s="45" t="s">
        <v>663</v>
      </c>
      <c r="Q39" s="45" t="s">
        <v>613</v>
      </c>
      <c r="R39" s="45" t="s">
        <v>665</v>
      </c>
      <c r="S39" s="45" t="s">
        <v>618</v>
      </c>
      <c r="T39" s="45">
        <v>10</v>
      </c>
      <c r="U39" s="45">
        <v>-70.450199999999995</v>
      </c>
      <c r="V39" s="29">
        <v>-9.9999999999999995E-7</v>
      </c>
      <c r="W39" s="45" t="s">
        <v>1676</v>
      </c>
      <c r="X39" s="45" t="s">
        <v>65</v>
      </c>
    </row>
    <row r="40" spans="2:24" x14ac:dyDescent="0.2">
      <c r="B40" s="45" t="s">
        <v>134</v>
      </c>
      <c r="C40" s="45">
        <v>528</v>
      </c>
      <c r="D40" s="45" t="s">
        <v>666</v>
      </c>
      <c r="E40" s="45" t="s">
        <v>107</v>
      </c>
      <c r="F40" s="45" t="s">
        <v>667</v>
      </c>
      <c r="G40" s="45" t="s">
        <v>616</v>
      </c>
      <c r="H40" s="45">
        <v>60</v>
      </c>
      <c r="I40" s="45">
        <v>-26.365100000000002</v>
      </c>
      <c r="J40" s="29">
        <v>-2.258E-7</v>
      </c>
      <c r="K40" s="45" t="s">
        <v>1676</v>
      </c>
      <c r="L40" s="45" t="s">
        <v>65</v>
      </c>
      <c r="N40" s="45" t="s">
        <v>134</v>
      </c>
      <c r="O40" s="45">
        <v>528</v>
      </c>
      <c r="P40" s="45" t="s">
        <v>666</v>
      </c>
      <c r="Q40" s="45" t="s">
        <v>613</v>
      </c>
      <c r="R40" s="45" t="s">
        <v>667</v>
      </c>
      <c r="S40" s="45" t="s">
        <v>616</v>
      </c>
      <c r="T40" s="45">
        <v>10</v>
      </c>
      <c r="U40" s="45">
        <v>-26.373000000000001</v>
      </c>
      <c r="V40" s="29">
        <v>-2.259E-7</v>
      </c>
      <c r="W40" s="45" t="s">
        <v>1676</v>
      </c>
      <c r="X40" s="45" t="s">
        <v>65</v>
      </c>
    </row>
    <row r="41" spans="2:24" x14ac:dyDescent="0.2">
      <c r="B41" s="45" t="s">
        <v>134</v>
      </c>
      <c r="C41" s="45">
        <v>528</v>
      </c>
      <c r="D41" s="45" t="s">
        <v>666</v>
      </c>
      <c r="E41" s="45" t="s">
        <v>107</v>
      </c>
      <c r="F41" s="45" t="s">
        <v>668</v>
      </c>
      <c r="G41" s="45" t="s">
        <v>618</v>
      </c>
      <c r="H41" s="45">
        <v>60</v>
      </c>
      <c r="I41" s="45">
        <v>-68.184200000000004</v>
      </c>
      <c r="J41" s="29">
        <v>-9.9999999999999995E-7</v>
      </c>
      <c r="K41" s="45" t="s">
        <v>1676</v>
      </c>
      <c r="L41" s="45" t="s">
        <v>65</v>
      </c>
      <c r="N41" s="45" t="s">
        <v>134</v>
      </c>
      <c r="O41" s="45">
        <v>528</v>
      </c>
      <c r="P41" s="45" t="s">
        <v>666</v>
      </c>
      <c r="Q41" s="45" t="s">
        <v>613</v>
      </c>
      <c r="R41" s="45" t="s">
        <v>668</v>
      </c>
      <c r="S41" s="45" t="s">
        <v>618</v>
      </c>
      <c r="T41" s="45">
        <v>10</v>
      </c>
      <c r="U41" s="45">
        <v>-68.176299999999998</v>
      </c>
      <c r="V41" s="29">
        <v>-9.9999999999999995E-7</v>
      </c>
      <c r="W41" s="45" t="s">
        <v>1676</v>
      </c>
      <c r="X41" s="45" t="s">
        <v>65</v>
      </c>
    </row>
    <row r="42" spans="2:24" x14ac:dyDescent="0.2">
      <c r="B42" s="45" t="s">
        <v>134</v>
      </c>
      <c r="C42" s="45">
        <v>531</v>
      </c>
      <c r="D42" s="45" t="s">
        <v>669</v>
      </c>
      <c r="E42" s="45" t="s">
        <v>107</v>
      </c>
      <c r="F42" s="45" t="s">
        <v>670</v>
      </c>
      <c r="G42" s="45" t="s">
        <v>616</v>
      </c>
      <c r="H42" s="45">
        <v>60</v>
      </c>
      <c r="I42" s="45">
        <v>-26.3779</v>
      </c>
      <c r="J42" s="29">
        <v>-2.259E-7</v>
      </c>
      <c r="K42" s="45" t="s">
        <v>1676</v>
      </c>
      <c r="L42" s="45" t="s">
        <v>65</v>
      </c>
      <c r="N42" s="45" t="s">
        <v>134</v>
      </c>
      <c r="O42" s="45">
        <v>531</v>
      </c>
      <c r="P42" s="45" t="s">
        <v>669</v>
      </c>
      <c r="Q42" s="45" t="s">
        <v>613</v>
      </c>
      <c r="R42" s="45" t="s">
        <v>670</v>
      </c>
      <c r="S42" s="45" t="s">
        <v>616</v>
      </c>
      <c r="T42" s="45">
        <v>10</v>
      </c>
      <c r="U42" s="45">
        <v>-26.3858</v>
      </c>
      <c r="V42" s="29">
        <v>-2.2600000000000001E-7</v>
      </c>
      <c r="W42" s="45" t="s">
        <v>1676</v>
      </c>
      <c r="X42" s="45" t="s">
        <v>65</v>
      </c>
    </row>
    <row r="43" spans="2:24" x14ac:dyDescent="0.2">
      <c r="B43" s="45" t="s">
        <v>134</v>
      </c>
      <c r="C43" s="45">
        <v>531</v>
      </c>
      <c r="D43" s="45" t="s">
        <v>669</v>
      </c>
      <c r="E43" s="45" t="s">
        <v>107</v>
      </c>
      <c r="F43" s="45" t="s">
        <v>671</v>
      </c>
      <c r="G43" s="45" t="s">
        <v>618</v>
      </c>
      <c r="H43" s="45">
        <v>60</v>
      </c>
      <c r="I43" s="45">
        <v>-68.172200000000004</v>
      </c>
      <c r="J43" s="29">
        <v>-9.9999999999999995E-7</v>
      </c>
      <c r="K43" s="45" t="s">
        <v>1676</v>
      </c>
      <c r="L43" s="45" t="s">
        <v>65</v>
      </c>
      <c r="N43" s="45" t="s">
        <v>134</v>
      </c>
      <c r="O43" s="45">
        <v>531</v>
      </c>
      <c r="P43" s="45" t="s">
        <v>669</v>
      </c>
      <c r="Q43" s="45" t="s">
        <v>613</v>
      </c>
      <c r="R43" s="45" t="s">
        <v>671</v>
      </c>
      <c r="S43" s="45" t="s">
        <v>618</v>
      </c>
      <c r="T43" s="45">
        <v>10</v>
      </c>
      <c r="U43" s="45">
        <v>-68.164299999999997</v>
      </c>
      <c r="V43" s="29">
        <v>-9.9999999999999995E-7</v>
      </c>
      <c r="W43" s="45" t="s">
        <v>1676</v>
      </c>
      <c r="X43" s="45" t="s">
        <v>65</v>
      </c>
    </row>
    <row r="44" spans="2:24" x14ac:dyDescent="0.2">
      <c r="B44" s="45" t="s">
        <v>134</v>
      </c>
      <c r="C44" s="45">
        <v>534</v>
      </c>
      <c r="D44" s="45" t="s">
        <v>672</v>
      </c>
      <c r="E44" s="45" t="s">
        <v>107</v>
      </c>
      <c r="F44" s="45" t="s">
        <v>673</v>
      </c>
      <c r="G44" s="45" t="s">
        <v>616</v>
      </c>
      <c r="H44" s="45">
        <v>60</v>
      </c>
      <c r="I44" s="45">
        <v>-28.435700000000001</v>
      </c>
      <c r="J44" s="29">
        <v>-2.4820000000000001E-7</v>
      </c>
      <c r="K44" s="45" t="s">
        <v>1676</v>
      </c>
      <c r="L44" s="45" t="s">
        <v>65</v>
      </c>
      <c r="N44" s="45" t="s">
        <v>134</v>
      </c>
      <c r="O44" s="45">
        <v>534</v>
      </c>
      <c r="P44" s="45" t="s">
        <v>672</v>
      </c>
      <c r="Q44" s="45" t="s">
        <v>613</v>
      </c>
      <c r="R44" s="45" t="s">
        <v>673</v>
      </c>
      <c r="S44" s="45" t="s">
        <v>616</v>
      </c>
      <c r="T44" s="45">
        <v>10</v>
      </c>
      <c r="U44" s="45">
        <v>-28.4437</v>
      </c>
      <c r="V44" s="29">
        <v>-2.4820000000000001E-7</v>
      </c>
      <c r="W44" s="45" t="s">
        <v>1676</v>
      </c>
      <c r="X44" s="45" t="s">
        <v>65</v>
      </c>
    </row>
    <row r="45" spans="2:24" x14ac:dyDescent="0.2">
      <c r="B45" s="45" t="s">
        <v>134</v>
      </c>
      <c r="C45" s="45">
        <v>534</v>
      </c>
      <c r="D45" s="45" t="s">
        <v>672</v>
      </c>
      <c r="E45" s="45" t="s">
        <v>107</v>
      </c>
      <c r="F45" s="45" t="s">
        <v>674</v>
      </c>
      <c r="G45" s="45" t="s">
        <v>618</v>
      </c>
      <c r="H45" s="45">
        <v>60</v>
      </c>
      <c r="I45" s="45">
        <v>-70.427400000000006</v>
      </c>
      <c r="J45" s="29">
        <v>-9.9999999999999995E-7</v>
      </c>
      <c r="K45" s="45" t="s">
        <v>1676</v>
      </c>
      <c r="L45" s="45" t="s">
        <v>65</v>
      </c>
      <c r="N45" s="45" t="s">
        <v>134</v>
      </c>
      <c r="O45" s="45">
        <v>534</v>
      </c>
      <c r="P45" s="45" t="s">
        <v>672</v>
      </c>
      <c r="Q45" s="45" t="s">
        <v>613</v>
      </c>
      <c r="R45" s="45" t="s">
        <v>674</v>
      </c>
      <c r="S45" s="45" t="s">
        <v>618</v>
      </c>
      <c r="T45" s="45">
        <v>10</v>
      </c>
      <c r="U45" s="45">
        <v>-70.419399999999996</v>
      </c>
      <c r="V45" s="29">
        <v>-9.9999999999999995E-7</v>
      </c>
      <c r="W45" s="45" t="s">
        <v>1676</v>
      </c>
      <c r="X45" s="45" t="s">
        <v>65</v>
      </c>
    </row>
    <row r="46" spans="2:24" x14ac:dyDescent="0.2">
      <c r="B46" s="45" t="s">
        <v>134</v>
      </c>
      <c r="C46" s="45">
        <v>537</v>
      </c>
      <c r="D46" s="45" t="s">
        <v>675</v>
      </c>
      <c r="E46" s="45" t="s">
        <v>107</v>
      </c>
      <c r="F46" s="45" t="s">
        <v>676</v>
      </c>
      <c r="G46" s="45" t="s">
        <v>616</v>
      </c>
      <c r="H46" s="45">
        <v>60</v>
      </c>
      <c r="I46" s="45">
        <v>-12.094200000000001</v>
      </c>
      <c r="J46" s="29">
        <v>-1.179E-7</v>
      </c>
      <c r="K46" s="45" t="s">
        <v>1676</v>
      </c>
      <c r="L46" s="45" t="s">
        <v>65</v>
      </c>
      <c r="N46" s="45" t="s">
        <v>134</v>
      </c>
      <c r="O46" s="45">
        <v>537</v>
      </c>
      <c r="P46" s="45" t="s">
        <v>675</v>
      </c>
      <c r="Q46" s="45" t="s">
        <v>613</v>
      </c>
      <c r="R46" s="45" t="s">
        <v>676</v>
      </c>
      <c r="S46" s="45" t="s">
        <v>616</v>
      </c>
      <c r="T46" s="45">
        <v>10</v>
      </c>
      <c r="U46" s="45">
        <v>-12.1012</v>
      </c>
      <c r="V46" s="29">
        <v>-1.18E-7</v>
      </c>
      <c r="W46" s="45" t="s">
        <v>1676</v>
      </c>
      <c r="X46" s="45" t="s">
        <v>65</v>
      </c>
    </row>
    <row r="47" spans="2:24" x14ac:dyDescent="0.2">
      <c r="B47" s="45" t="s">
        <v>134</v>
      </c>
      <c r="C47" s="45">
        <v>537</v>
      </c>
      <c r="D47" s="45" t="s">
        <v>675</v>
      </c>
      <c r="E47" s="45" t="s">
        <v>107</v>
      </c>
      <c r="F47" s="45" t="s">
        <v>677</v>
      </c>
      <c r="G47" s="45" t="s">
        <v>618</v>
      </c>
      <c r="H47" s="45">
        <v>60</v>
      </c>
      <c r="I47" s="45">
        <v>-49.118000000000002</v>
      </c>
      <c r="J47" s="29">
        <v>-4.7879999999999997E-7</v>
      </c>
      <c r="K47" s="45" t="s">
        <v>1676</v>
      </c>
      <c r="L47" s="45" t="s">
        <v>65</v>
      </c>
      <c r="N47" s="45" t="s">
        <v>134</v>
      </c>
      <c r="O47" s="45">
        <v>537</v>
      </c>
      <c r="P47" s="45" t="s">
        <v>675</v>
      </c>
      <c r="Q47" s="45" t="s">
        <v>613</v>
      </c>
      <c r="R47" s="45" t="s">
        <v>677</v>
      </c>
      <c r="S47" s="45" t="s">
        <v>618</v>
      </c>
      <c r="T47" s="45">
        <v>10</v>
      </c>
      <c r="U47" s="45">
        <v>-49.1111</v>
      </c>
      <c r="V47" s="29">
        <v>-4.7869999999999997E-7</v>
      </c>
      <c r="W47" s="45" t="s">
        <v>1676</v>
      </c>
      <c r="X47" s="45" t="s">
        <v>65</v>
      </c>
    </row>
    <row r="48" spans="2:24" x14ac:dyDescent="0.2">
      <c r="B48" s="45" t="s">
        <v>134</v>
      </c>
      <c r="C48" s="45">
        <v>549</v>
      </c>
      <c r="D48" s="45" t="s">
        <v>678</v>
      </c>
      <c r="E48" s="45" t="s">
        <v>107</v>
      </c>
      <c r="F48" s="45" t="s">
        <v>679</v>
      </c>
      <c r="G48" s="45" t="s">
        <v>616</v>
      </c>
      <c r="H48" s="45">
        <v>60</v>
      </c>
      <c r="I48" s="45">
        <v>-19.488</v>
      </c>
      <c r="J48" s="29">
        <v>-1.6579999999999999E-7</v>
      </c>
      <c r="K48" s="45" t="s">
        <v>1676</v>
      </c>
      <c r="L48" s="45" t="s">
        <v>65</v>
      </c>
      <c r="N48" s="45" t="s">
        <v>134</v>
      </c>
      <c r="O48" s="45">
        <v>549</v>
      </c>
      <c r="P48" s="45" t="s">
        <v>678</v>
      </c>
      <c r="Q48" s="45" t="s">
        <v>613</v>
      </c>
      <c r="R48" s="45" t="s">
        <v>679</v>
      </c>
      <c r="S48" s="45" t="s">
        <v>616</v>
      </c>
      <c r="T48" s="45">
        <v>10</v>
      </c>
      <c r="U48" s="45">
        <v>-19.4877</v>
      </c>
      <c r="V48" s="29">
        <v>-1.6579999999999999E-7</v>
      </c>
      <c r="W48" s="45" t="s">
        <v>1676</v>
      </c>
      <c r="X48" s="45" t="s">
        <v>65</v>
      </c>
    </row>
    <row r="49" spans="2:24" x14ac:dyDescent="0.2">
      <c r="B49" s="45" t="s">
        <v>134</v>
      </c>
      <c r="C49" s="45">
        <v>549</v>
      </c>
      <c r="D49" s="45" t="s">
        <v>678</v>
      </c>
      <c r="E49" s="45" t="s">
        <v>107</v>
      </c>
      <c r="F49" s="45" t="s">
        <v>680</v>
      </c>
      <c r="G49" s="45" t="s">
        <v>618</v>
      </c>
      <c r="H49" s="45">
        <v>60</v>
      </c>
      <c r="I49" s="45">
        <v>-13.687900000000001</v>
      </c>
      <c r="J49" s="29">
        <v>-1.165E-7</v>
      </c>
      <c r="K49" s="45" t="s">
        <v>1676</v>
      </c>
      <c r="L49" s="45" t="s">
        <v>65</v>
      </c>
      <c r="N49" s="45" t="s">
        <v>134</v>
      </c>
      <c r="O49" s="45">
        <v>549</v>
      </c>
      <c r="P49" s="45" t="s">
        <v>678</v>
      </c>
      <c r="Q49" s="45" t="s">
        <v>613</v>
      </c>
      <c r="R49" s="45" t="s">
        <v>680</v>
      </c>
      <c r="S49" s="45" t="s">
        <v>618</v>
      </c>
      <c r="T49" s="45">
        <v>10</v>
      </c>
      <c r="U49" s="45">
        <v>-13.6882</v>
      </c>
      <c r="V49" s="29">
        <v>-1.165E-7</v>
      </c>
      <c r="W49" s="45" t="s">
        <v>1676</v>
      </c>
      <c r="X49" s="45" t="s">
        <v>65</v>
      </c>
    </row>
    <row r="50" spans="2:24" x14ac:dyDescent="0.2">
      <c r="B50" s="45" t="s">
        <v>134</v>
      </c>
      <c r="C50" s="45">
        <v>550</v>
      </c>
      <c r="D50" s="45" t="s">
        <v>681</v>
      </c>
      <c r="E50" s="45" t="s">
        <v>107</v>
      </c>
      <c r="F50" s="45" t="s">
        <v>682</v>
      </c>
      <c r="G50" s="45" t="s">
        <v>616</v>
      </c>
      <c r="H50" s="45">
        <v>60</v>
      </c>
      <c r="I50" s="45">
        <v>-15.9511</v>
      </c>
      <c r="J50" s="29">
        <v>-1.357E-7</v>
      </c>
      <c r="K50" s="45" t="s">
        <v>1676</v>
      </c>
      <c r="L50" s="45" t="s">
        <v>65</v>
      </c>
      <c r="N50" s="45" t="s">
        <v>134</v>
      </c>
      <c r="O50" s="45">
        <v>550</v>
      </c>
      <c r="P50" s="45" t="s">
        <v>681</v>
      </c>
      <c r="Q50" s="45" t="s">
        <v>613</v>
      </c>
      <c r="R50" s="45" t="s">
        <v>682</v>
      </c>
      <c r="S50" s="45" t="s">
        <v>616</v>
      </c>
      <c r="T50" s="45">
        <v>10</v>
      </c>
      <c r="U50" s="45">
        <v>-15.950699999999999</v>
      </c>
      <c r="V50" s="29">
        <v>-1.357E-7</v>
      </c>
      <c r="W50" s="45" t="s">
        <v>1676</v>
      </c>
      <c r="X50" s="45" t="s">
        <v>65</v>
      </c>
    </row>
    <row r="51" spans="2:24" x14ac:dyDescent="0.2">
      <c r="B51" s="45" t="s">
        <v>134</v>
      </c>
      <c r="C51" s="45">
        <v>550</v>
      </c>
      <c r="D51" s="45" t="s">
        <v>681</v>
      </c>
      <c r="E51" s="45" t="s">
        <v>107</v>
      </c>
      <c r="F51" s="45" t="s">
        <v>683</v>
      </c>
      <c r="G51" s="45" t="s">
        <v>618</v>
      </c>
      <c r="H51" s="45">
        <v>60</v>
      </c>
      <c r="I51" s="45">
        <v>-17.761099999999999</v>
      </c>
      <c r="J51" s="29">
        <v>-1.511E-7</v>
      </c>
      <c r="K51" s="45" t="s">
        <v>1676</v>
      </c>
      <c r="L51" s="45" t="s">
        <v>65</v>
      </c>
      <c r="N51" s="45" t="s">
        <v>134</v>
      </c>
      <c r="O51" s="45">
        <v>550</v>
      </c>
      <c r="P51" s="45" t="s">
        <v>681</v>
      </c>
      <c r="Q51" s="45" t="s">
        <v>613</v>
      </c>
      <c r="R51" s="45" t="s">
        <v>683</v>
      </c>
      <c r="S51" s="45" t="s">
        <v>618</v>
      </c>
      <c r="T51" s="45">
        <v>10</v>
      </c>
      <c r="U51" s="45">
        <v>-17.761500000000002</v>
      </c>
      <c r="V51" s="29">
        <v>-1.511E-7</v>
      </c>
      <c r="W51" s="45" t="s">
        <v>1676</v>
      </c>
      <c r="X51" s="45" t="s">
        <v>65</v>
      </c>
    </row>
    <row r="52" spans="2:24" x14ac:dyDescent="0.2">
      <c r="B52" s="45" t="s">
        <v>134</v>
      </c>
      <c r="C52" s="45">
        <v>551</v>
      </c>
      <c r="D52" s="45" t="s">
        <v>681</v>
      </c>
      <c r="E52" s="45" t="s">
        <v>107</v>
      </c>
      <c r="F52" s="45" t="s">
        <v>684</v>
      </c>
      <c r="G52" s="45" t="s">
        <v>616</v>
      </c>
      <c r="H52" s="45">
        <v>60</v>
      </c>
      <c r="I52" s="45">
        <v>-17.823599999999999</v>
      </c>
      <c r="J52" s="29">
        <v>-1.539E-7</v>
      </c>
      <c r="K52" s="45" t="s">
        <v>1676</v>
      </c>
      <c r="L52" s="45" t="s">
        <v>65</v>
      </c>
      <c r="N52" s="45" t="s">
        <v>134</v>
      </c>
      <c r="O52" s="45">
        <v>551</v>
      </c>
      <c r="P52" s="45" t="s">
        <v>681</v>
      </c>
      <c r="Q52" s="45" t="s">
        <v>613</v>
      </c>
      <c r="R52" s="45" t="s">
        <v>684</v>
      </c>
      <c r="S52" s="45" t="s">
        <v>616</v>
      </c>
      <c r="T52" s="45">
        <v>10</v>
      </c>
      <c r="U52" s="45">
        <v>-17.823499999999999</v>
      </c>
      <c r="V52" s="29">
        <v>-1.539E-7</v>
      </c>
      <c r="W52" s="45" t="s">
        <v>1676</v>
      </c>
      <c r="X52" s="45" t="s">
        <v>65</v>
      </c>
    </row>
    <row r="53" spans="2:24" x14ac:dyDescent="0.2">
      <c r="B53" s="45" t="s">
        <v>134</v>
      </c>
      <c r="C53" s="45">
        <v>551</v>
      </c>
      <c r="D53" s="45" t="s">
        <v>681</v>
      </c>
      <c r="E53" s="45" t="s">
        <v>107</v>
      </c>
      <c r="F53" s="45" t="s">
        <v>685</v>
      </c>
      <c r="G53" s="45" t="s">
        <v>618</v>
      </c>
      <c r="H53" s="45">
        <v>60</v>
      </c>
      <c r="I53" s="45">
        <v>-17.8414</v>
      </c>
      <c r="J53" s="29">
        <v>-1.5410000000000001E-7</v>
      </c>
      <c r="K53" s="45" t="s">
        <v>1676</v>
      </c>
      <c r="L53" s="45" t="s">
        <v>65</v>
      </c>
      <c r="N53" s="45" t="s">
        <v>134</v>
      </c>
      <c r="O53" s="45">
        <v>551</v>
      </c>
      <c r="P53" s="45" t="s">
        <v>681</v>
      </c>
      <c r="Q53" s="45" t="s">
        <v>613</v>
      </c>
      <c r="R53" s="45" t="s">
        <v>685</v>
      </c>
      <c r="S53" s="45" t="s">
        <v>618</v>
      </c>
      <c r="T53" s="45">
        <v>10</v>
      </c>
      <c r="U53" s="45">
        <v>-17.8416</v>
      </c>
      <c r="V53" s="29">
        <v>-1.5410000000000001E-7</v>
      </c>
      <c r="W53" s="45" t="s">
        <v>1676</v>
      </c>
      <c r="X53" s="45" t="s">
        <v>65</v>
      </c>
    </row>
    <row r="54" spans="2:24" x14ac:dyDescent="0.2">
      <c r="B54" s="45" t="s">
        <v>134</v>
      </c>
      <c r="C54" s="45">
        <v>552</v>
      </c>
      <c r="D54" s="45" t="s">
        <v>681</v>
      </c>
      <c r="E54" s="45" t="s">
        <v>107</v>
      </c>
      <c r="F54" s="45" t="s">
        <v>686</v>
      </c>
      <c r="G54" s="45" t="s">
        <v>616</v>
      </c>
      <c r="H54" s="45">
        <v>60</v>
      </c>
      <c r="I54" s="45">
        <v>-17.742999999999999</v>
      </c>
      <c r="J54" s="29">
        <v>-1.5099999999999999E-7</v>
      </c>
      <c r="K54" s="45" t="s">
        <v>1676</v>
      </c>
      <c r="L54" s="45" t="s">
        <v>65</v>
      </c>
      <c r="N54" s="45" t="s">
        <v>134</v>
      </c>
      <c r="O54" s="45">
        <v>552</v>
      </c>
      <c r="P54" s="45" t="s">
        <v>681</v>
      </c>
      <c r="Q54" s="45" t="s">
        <v>613</v>
      </c>
      <c r="R54" s="45" t="s">
        <v>686</v>
      </c>
      <c r="S54" s="45" t="s">
        <v>616</v>
      </c>
      <c r="T54" s="45">
        <v>10</v>
      </c>
      <c r="U54" s="45">
        <v>-17.742899999999999</v>
      </c>
      <c r="V54" s="29">
        <v>-1.5099999999999999E-7</v>
      </c>
      <c r="W54" s="45" t="s">
        <v>1676</v>
      </c>
      <c r="X54" s="45" t="s">
        <v>65</v>
      </c>
    </row>
    <row r="55" spans="2:24" x14ac:dyDescent="0.2">
      <c r="B55" s="45" t="s">
        <v>134</v>
      </c>
      <c r="C55" s="45">
        <v>552</v>
      </c>
      <c r="D55" s="45" t="s">
        <v>681</v>
      </c>
      <c r="E55" s="45" t="s">
        <v>107</v>
      </c>
      <c r="F55" s="45" t="s">
        <v>687</v>
      </c>
      <c r="G55" s="45" t="s">
        <v>618</v>
      </c>
      <c r="H55" s="45">
        <v>60</v>
      </c>
      <c r="I55" s="45">
        <v>-15.968999999999999</v>
      </c>
      <c r="J55" s="29">
        <v>-1.3589999999999999E-7</v>
      </c>
      <c r="K55" s="45" t="s">
        <v>1676</v>
      </c>
      <c r="L55" s="45" t="s">
        <v>65</v>
      </c>
      <c r="N55" s="45" t="s">
        <v>134</v>
      </c>
      <c r="O55" s="45">
        <v>552</v>
      </c>
      <c r="P55" s="45" t="s">
        <v>681</v>
      </c>
      <c r="Q55" s="45" t="s">
        <v>613</v>
      </c>
      <c r="R55" s="45" t="s">
        <v>687</v>
      </c>
      <c r="S55" s="45" t="s">
        <v>618</v>
      </c>
      <c r="T55" s="45">
        <v>10</v>
      </c>
      <c r="U55" s="45">
        <v>-15.969200000000001</v>
      </c>
      <c r="V55" s="29">
        <v>-1.3589999999999999E-7</v>
      </c>
      <c r="W55" s="45" t="s">
        <v>1676</v>
      </c>
      <c r="X55" s="45" t="s">
        <v>65</v>
      </c>
    </row>
    <row r="56" spans="2:24" x14ac:dyDescent="0.2">
      <c r="B56" s="45" t="s">
        <v>134</v>
      </c>
      <c r="C56" s="45">
        <v>553</v>
      </c>
      <c r="D56" s="45" t="s">
        <v>688</v>
      </c>
      <c r="E56" s="45" t="s">
        <v>107</v>
      </c>
      <c r="F56" s="45" t="s">
        <v>689</v>
      </c>
      <c r="G56" s="45" t="s">
        <v>616</v>
      </c>
      <c r="H56" s="45">
        <v>60</v>
      </c>
      <c r="I56" s="45">
        <v>-13.6739</v>
      </c>
      <c r="J56" s="29">
        <v>-1.163E-7</v>
      </c>
      <c r="K56" s="45" t="s">
        <v>1676</v>
      </c>
      <c r="L56" s="45" t="s">
        <v>65</v>
      </c>
      <c r="N56" s="45" t="s">
        <v>134</v>
      </c>
      <c r="O56" s="45">
        <v>553</v>
      </c>
      <c r="P56" s="45" t="s">
        <v>688</v>
      </c>
      <c r="Q56" s="45" t="s">
        <v>613</v>
      </c>
      <c r="R56" s="45" t="s">
        <v>689</v>
      </c>
      <c r="S56" s="45" t="s">
        <v>616</v>
      </c>
      <c r="T56" s="45">
        <v>10</v>
      </c>
      <c r="U56" s="45">
        <v>-13.6736</v>
      </c>
      <c r="V56" s="29">
        <v>-1.163E-7</v>
      </c>
      <c r="W56" s="45" t="s">
        <v>1676</v>
      </c>
      <c r="X56" s="45" t="s">
        <v>65</v>
      </c>
    </row>
    <row r="57" spans="2:24" x14ac:dyDescent="0.2">
      <c r="B57" s="45" t="s">
        <v>134</v>
      </c>
      <c r="C57" s="45">
        <v>553</v>
      </c>
      <c r="D57" s="45" t="s">
        <v>688</v>
      </c>
      <c r="E57" s="45" t="s">
        <v>107</v>
      </c>
      <c r="F57" s="45" t="s">
        <v>690</v>
      </c>
      <c r="G57" s="45" t="s">
        <v>618</v>
      </c>
      <c r="H57" s="45">
        <v>60</v>
      </c>
      <c r="I57" s="45">
        <v>-19.502600000000001</v>
      </c>
      <c r="J57" s="29">
        <v>-1.659E-7</v>
      </c>
      <c r="K57" s="45" t="s">
        <v>1676</v>
      </c>
      <c r="L57" s="45" t="s">
        <v>65</v>
      </c>
      <c r="N57" s="45" t="s">
        <v>134</v>
      </c>
      <c r="O57" s="45">
        <v>553</v>
      </c>
      <c r="P57" s="45" t="s">
        <v>688</v>
      </c>
      <c r="Q57" s="45" t="s">
        <v>613</v>
      </c>
      <c r="R57" s="45" t="s">
        <v>690</v>
      </c>
      <c r="S57" s="45" t="s">
        <v>618</v>
      </c>
      <c r="T57" s="45">
        <v>10</v>
      </c>
      <c r="U57" s="45">
        <v>-19.502800000000001</v>
      </c>
      <c r="V57" s="29">
        <v>-1.659E-7</v>
      </c>
      <c r="W57" s="45" t="s">
        <v>1676</v>
      </c>
      <c r="X57" s="45" t="s">
        <v>65</v>
      </c>
    </row>
    <row r="58" spans="2:24" x14ac:dyDescent="0.2">
      <c r="B58" s="45" t="s">
        <v>134</v>
      </c>
      <c r="C58" s="45">
        <v>523</v>
      </c>
      <c r="D58" s="45" t="s">
        <v>691</v>
      </c>
      <c r="E58" s="45" t="s">
        <v>107</v>
      </c>
      <c r="F58" s="45" t="s">
        <v>692</v>
      </c>
      <c r="G58" s="45" t="s">
        <v>616</v>
      </c>
      <c r="H58" s="45">
        <v>60</v>
      </c>
      <c r="I58" s="45">
        <v>-11.583600000000001</v>
      </c>
      <c r="J58" s="29">
        <v>-1.14E-7</v>
      </c>
      <c r="K58" s="45" t="s">
        <v>1676</v>
      </c>
      <c r="L58" s="45" t="s">
        <v>65</v>
      </c>
      <c r="N58" s="45" t="s">
        <v>134</v>
      </c>
      <c r="O58" s="45">
        <v>523</v>
      </c>
      <c r="P58" s="45" t="s">
        <v>691</v>
      </c>
      <c r="Q58" s="45" t="s">
        <v>613</v>
      </c>
      <c r="R58" s="45" t="s">
        <v>692</v>
      </c>
      <c r="S58" s="45" t="s">
        <v>616</v>
      </c>
      <c r="T58" s="45">
        <v>10</v>
      </c>
      <c r="U58" s="45">
        <v>-11.5905</v>
      </c>
      <c r="V58" s="29">
        <v>-1.14E-7</v>
      </c>
      <c r="W58" s="45" t="s">
        <v>1676</v>
      </c>
      <c r="X58" s="45" t="s">
        <v>65</v>
      </c>
    </row>
    <row r="59" spans="2:24" x14ac:dyDescent="0.2">
      <c r="B59" s="45" t="s">
        <v>134</v>
      </c>
      <c r="C59" s="45">
        <v>523</v>
      </c>
      <c r="D59" s="45" t="s">
        <v>691</v>
      </c>
      <c r="E59" s="45" t="s">
        <v>107</v>
      </c>
      <c r="F59" s="45" t="s">
        <v>693</v>
      </c>
      <c r="G59" s="45" t="s">
        <v>618</v>
      </c>
      <c r="H59" s="45">
        <v>60</v>
      </c>
      <c r="I59" s="45">
        <v>-51.664099999999998</v>
      </c>
      <c r="J59" s="29">
        <v>-9.9999999999999995E-7</v>
      </c>
      <c r="K59" s="45" t="s">
        <v>1676</v>
      </c>
      <c r="L59" s="45" t="s">
        <v>65</v>
      </c>
      <c r="N59" s="45" t="s">
        <v>134</v>
      </c>
      <c r="O59" s="45">
        <v>523</v>
      </c>
      <c r="P59" s="45" t="s">
        <v>691</v>
      </c>
      <c r="Q59" s="45" t="s">
        <v>613</v>
      </c>
      <c r="R59" s="45" t="s">
        <v>693</v>
      </c>
      <c r="S59" s="45" t="s">
        <v>618</v>
      </c>
      <c r="T59" s="45">
        <v>10</v>
      </c>
      <c r="U59" s="45">
        <v>-51.656999999999996</v>
      </c>
      <c r="V59" s="29">
        <v>-9.9999999999999995E-7</v>
      </c>
      <c r="W59" s="45" t="s">
        <v>1676</v>
      </c>
      <c r="X59" s="45" t="s">
        <v>65</v>
      </c>
    </row>
    <row r="60" spans="2:24" x14ac:dyDescent="0.2">
      <c r="B60" s="45" t="s">
        <v>134</v>
      </c>
      <c r="C60" s="45">
        <v>526</v>
      </c>
      <c r="D60" s="45" t="s">
        <v>694</v>
      </c>
      <c r="E60" s="45" t="s">
        <v>107</v>
      </c>
      <c r="F60" s="45" t="s">
        <v>695</v>
      </c>
      <c r="G60" s="45" t="s">
        <v>616</v>
      </c>
      <c r="H60" s="45">
        <v>60</v>
      </c>
      <c r="I60" s="45">
        <v>-26.999700000000001</v>
      </c>
      <c r="J60" s="29">
        <v>-2.3349999999999999E-7</v>
      </c>
      <c r="K60" s="45" t="s">
        <v>1676</v>
      </c>
      <c r="L60" s="45" t="s">
        <v>65</v>
      </c>
      <c r="N60" s="45" t="s">
        <v>134</v>
      </c>
      <c r="O60" s="45">
        <v>526</v>
      </c>
      <c r="P60" s="45" t="s">
        <v>694</v>
      </c>
      <c r="Q60" s="45" t="s">
        <v>613</v>
      </c>
      <c r="R60" s="45" t="s">
        <v>695</v>
      </c>
      <c r="S60" s="45" t="s">
        <v>616</v>
      </c>
      <c r="T60" s="45">
        <v>10</v>
      </c>
      <c r="U60" s="45">
        <v>-27.0078</v>
      </c>
      <c r="V60" s="29">
        <v>-2.3349999999999999E-7</v>
      </c>
      <c r="W60" s="45" t="s">
        <v>1676</v>
      </c>
      <c r="X60" s="45" t="s">
        <v>65</v>
      </c>
    </row>
    <row r="61" spans="2:24" x14ac:dyDescent="0.2">
      <c r="B61" s="45" t="s">
        <v>134</v>
      </c>
      <c r="C61" s="45">
        <v>526</v>
      </c>
      <c r="D61" s="45" t="s">
        <v>694</v>
      </c>
      <c r="E61" s="45" t="s">
        <v>107</v>
      </c>
      <c r="F61" s="45" t="s">
        <v>696</v>
      </c>
      <c r="G61" s="45" t="s">
        <v>618</v>
      </c>
      <c r="H61" s="45">
        <v>60</v>
      </c>
      <c r="I61" s="45">
        <v>-68.691999999999993</v>
      </c>
      <c r="J61" s="29">
        <v>-9.9999999999999995E-7</v>
      </c>
      <c r="K61" s="45" t="s">
        <v>1676</v>
      </c>
      <c r="L61" s="45" t="s">
        <v>65</v>
      </c>
      <c r="N61" s="45" t="s">
        <v>134</v>
      </c>
      <c r="O61" s="45">
        <v>526</v>
      </c>
      <c r="P61" s="45" t="s">
        <v>694</v>
      </c>
      <c r="Q61" s="45" t="s">
        <v>613</v>
      </c>
      <c r="R61" s="45" t="s">
        <v>696</v>
      </c>
      <c r="S61" s="45" t="s">
        <v>618</v>
      </c>
      <c r="T61" s="45">
        <v>10</v>
      </c>
      <c r="U61" s="45">
        <v>-68.683999999999997</v>
      </c>
      <c r="V61" s="29">
        <v>-9.9999999999999995E-7</v>
      </c>
      <c r="W61" s="45" t="s">
        <v>1676</v>
      </c>
      <c r="X61" s="45" t="s">
        <v>65</v>
      </c>
    </row>
    <row r="62" spans="2:24" x14ac:dyDescent="0.2">
      <c r="B62" s="45" t="s">
        <v>134</v>
      </c>
      <c r="C62" s="45">
        <v>529</v>
      </c>
      <c r="D62" s="45" t="s">
        <v>697</v>
      </c>
      <c r="E62" s="45" t="s">
        <v>107</v>
      </c>
      <c r="F62" s="45" t="s">
        <v>698</v>
      </c>
      <c r="G62" s="45" t="s">
        <v>616</v>
      </c>
      <c r="H62" s="45">
        <v>60</v>
      </c>
      <c r="I62" s="45">
        <v>-25.097799999999999</v>
      </c>
      <c r="J62" s="29">
        <v>-2.17E-7</v>
      </c>
      <c r="K62" s="45" t="s">
        <v>1676</v>
      </c>
      <c r="L62" s="45" t="s">
        <v>65</v>
      </c>
      <c r="N62" s="45" t="s">
        <v>134</v>
      </c>
      <c r="O62" s="45">
        <v>529</v>
      </c>
      <c r="P62" s="45" t="s">
        <v>697</v>
      </c>
      <c r="Q62" s="45" t="s">
        <v>613</v>
      </c>
      <c r="R62" s="45" t="s">
        <v>698</v>
      </c>
      <c r="S62" s="45" t="s">
        <v>616</v>
      </c>
      <c r="T62" s="45">
        <v>10</v>
      </c>
      <c r="U62" s="45">
        <v>-25.105899999999998</v>
      </c>
      <c r="V62" s="29">
        <v>-2.1710000000000001E-7</v>
      </c>
      <c r="W62" s="45" t="s">
        <v>1676</v>
      </c>
      <c r="X62" s="45" t="s">
        <v>65</v>
      </c>
    </row>
    <row r="63" spans="2:24" x14ac:dyDescent="0.2">
      <c r="B63" s="45" t="s">
        <v>134</v>
      </c>
      <c r="C63" s="45">
        <v>529</v>
      </c>
      <c r="D63" s="45" t="s">
        <v>697</v>
      </c>
      <c r="E63" s="45" t="s">
        <v>107</v>
      </c>
      <c r="F63" s="45" t="s">
        <v>699</v>
      </c>
      <c r="G63" s="45" t="s">
        <v>618</v>
      </c>
      <c r="H63" s="45">
        <v>60</v>
      </c>
      <c r="I63" s="45">
        <v>-72.362300000000005</v>
      </c>
      <c r="J63" s="29">
        <v>-9.9999999999999995E-7</v>
      </c>
      <c r="K63" s="45" t="s">
        <v>1676</v>
      </c>
      <c r="L63" s="45" t="s">
        <v>65</v>
      </c>
      <c r="N63" s="45" t="s">
        <v>134</v>
      </c>
      <c r="O63" s="45">
        <v>529</v>
      </c>
      <c r="P63" s="45" t="s">
        <v>697</v>
      </c>
      <c r="Q63" s="45" t="s">
        <v>613</v>
      </c>
      <c r="R63" s="45" t="s">
        <v>699</v>
      </c>
      <c r="S63" s="45" t="s">
        <v>618</v>
      </c>
      <c r="T63" s="45">
        <v>10</v>
      </c>
      <c r="U63" s="45">
        <v>-72.353999999999999</v>
      </c>
      <c r="V63" s="29">
        <v>-9.9999999999999995E-7</v>
      </c>
      <c r="W63" s="45" t="s">
        <v>1676</v>
      </c>
      <c r="X63" s="45" t="s">
        <v>65</v>
      </c>
    </row>
    <row r="64" spans="2:24" x14ac:dyDescent="0.2">
      <c r="B64" s="45" t="s">
        <v>134</v>
      </c>
      <c r="C64" s="45">
        <v>532</v>
      </c>
      <c r="D64" s="45" t="s">
        <v>700</v>
      </c>
      <c r="E64" s="45" t="s">
        <v>107</v>
      </c>
      <c r="F64" s="45" t="s">
        <v>701</v>
      </c>
      <c r="G64" s="45" t="s">
        <v>616</v>
      </c>
      <c r="H64" s="45">
        <v>60</v>
      </c>
      <c r="I64" s="45">
        <v>-25.110099999999999</v>
      </c>
      <c r="J64" s="29">
        <v>-2.1710000000000001E-7</v>
      </c>
      <c r="K64" s="45" t="s">
        <v>1676</v>
      </c>
      <c r="L64" s="45" t="s">
        <v>65</v>
      </c>
      <c r="N64" s="45" t="s">
        <v>134</v>
      </c>
      <c r="O64" s="45">
        <v>532</v>
      </c>
      <c r="P64" s="45" t="s">
        <v>700</v>
      </c>
      <c r="Q64" s="45" t="s">
        <v>613</v>
      </c>
      <c r="R64" s="45" t="s">
        <v>701</v>
      </c>
      <c r="S64" s="45" t="s">
        <v>616</v>
      </c>
      <c r="T64" s="45">
        <v>10</v>
      </c>
      <c r="U64" s="45">
        <v>-25.118099999999998</v>
      </c>
      <c r="V64" s="29">
        <v>-2.1720000000000001E-7</v>
      </c>
      <c r="W64" s="45" t="s">
        <v>1676</v>
      </c>
      <c r="X64" s="45" t="s">
        <v>65</v>
      </c>
    </row>
    <row r="65" spans="2:24" x14ac:dyDescent="0.2">
      <c r="B65" s="45" t="s">
        <v>134</v>
      </c>
      <c r="C65" s="45">
        <v>532</v>
      </c>
      <c r="D65" s="45" t="s">
        <v>700</v>
      </c>
      <c r="E65" s="45" t="s">
        <v>107</v>
      </c>
      <c r="F65" s="45" t="s">
        <v>702</v>
      </c>
      <c r="G65" s="45" t="s">
        <v>618</v>
      </c>
      <c r="H65" s="45">
        <v>60</v>
      </c>
      <c r="I65" s="45">
        <v>-72.349900000000005</v>
      </c>
      <c r="J65" s="29">
        <v>-9.9999999999999995E-7</v>
      </c>
      <c r="K65" s="45" t="s">
        <v>1676</v>
      </c>
      <c r="L65" s="45" t="s">
        <v>65</v>
      </c>
      <c r="N65" s="45" t="s">
        <v>134</v>
      </c>
      <c r="O65" s="45">
        <v>532</v>
      </c>
      <c r="P65" s="45" t="s">
        <v>700</v>
      </c>
      <c r="Q65" s="45" t="s">
        <v>613</v>
      </c>
      <c r="R65" s="45" t="s">
        <v>702</v>
      </c>
      <c r="S65" s="45" t="s">
        <v>618</v>
      </c>
      <c r="T65" s="45">
        <v>10</v>
      </c>
      <c r="U65" s="45">
        <v>-72.341700000000003</v>
      </c>
      <c r="V65" s="29">
        <v>-9.9999999999999995E-7</v>
      </c>
      <c r="W65" s="45" t="s">
        <v>1676</v>
      </c>
      <c r="X65" s="45" t="s">
        <v>65</v>
      </c>
    </row>
    <row r="66" spans="2:24" x14ac:dyDescent="0.2">
      <c r="B66" s="45" t="s">
        <v>134</v>
      </c>
      <c r="C66" s="45">
        <v>535</v>
      </c>
      <c r="D66" s="45" t="s">
        <v>703</v>
      </c>
      <c r="E66" s="45" t="s">
        <v>107</v>
      </c>
      <c r="F66" s="45" t="s">
        <v>704</v>
      </c>
      <c r="G66" s="45" t="s">
        <v>616</v>
      </c>
      <c r="H66" s="45">
        <v>60</v>
      </c>
      <c r="I66" s="45">
        <v>-27.037400000000002</v>
      </c>
      <c r="J66" s="29">
        <v>-2.3379999999999999E-7</v>
      </c>
      <c r="K66" s="45" t="s">
        <v>1676</v>
      </c>
      <c r="L66" s="45" t="s">
        <v>65</v>
      </c>
      <c r="N66" s="45" t="s">
        <v>134</v>
      </c>
      <c r="O66" s="45">
        <v>535</v>
      </c>
      <c r="P66" s="45" t="s">
        <v>703</v>
      </c>
      <c r="Q66" s="45" t="s">
        <v>613</v>
      </c>
      <c r="R66" s="45" t="s">
        <v>704</v>
      </c>
      <c r="S66" s="45" t="s">
        <v>616</v>
      </c>
      <c r="T66" s="45">
        <v>10</v>
      </c>
      <c r="U66" s="45">
        <v>-27.045400000000001</v>
      </c>
      <c r="V66" s="29">
        <v>-2.3379999999999999E-7</v>
      </c>
      <c r="W66" s="45" t="s">
        <v>1676</v>
      </c>
      <c r="X66" s="45" t="s">
        <v>65</v>
      </c>
    </row>
    <row r="67" spans="2:24" x14ac:dyDescent="0.2">
      <c r="B67" s="45" t="s">
        <v>134</v>
      </c>
      <c r="C67" s="45">
        <v>535</v>
      </c>
      <c r="D67" s="45" t="s">
        <v>703</v>
      </c>
      <c r="E67" s="45" t="s">
        <v>107</v>
      </c>
      <c r="F67" s="45" t="s">
        <v>705</v>
      </c>
      <c r="G67" s="45" t="s">
        <v>618</v>
      </c>
      <c r="H67" s="45">
        <v>60</v>
      </c>
      <c r="I67" s="45">
        <v>-68.655799999999999</v>
      </c>
      <c r="J67" s="29">
        <v>-9.9999999999999995E-7</v>
      </c>
      <c r="K67" s="45" t="s">
        <v>1676</v>
      </c>
      <c r="L67" s="45" t="s">
        <v>65</v>
      </c>
      <c r="N67" s="45" t="s">
        <v>134</v>
      </c>
      <c r="O67" s="45">
        <v>535</v>
      </c>
      <c r="P67" s="45" t="s">
        <v>703</v>
      </c>
      <c r="Q67" s="45" t="s">
        <v>613</v>
      </c>
      <c r="R67" s="45" t="s">
        <v>705</v>
      </c>
      <c r="S67" s="45" t="s">
        <v>618</v>
      </c>
      <c r="T67" s="45">
        <v>10</v>
      </c>
      <c r="U67" s="45">
        <v>-68.647800000000004</v>
      </c>
      <c r="V67" s="29">
        <v>-9.9999999999999995E-7</v>
      </c>
      <c r="W67" s="45" t="s">
        <v>1676</v>
      </c>
      <c r="X67" s="45" t="s">
        <v>65</v>
      </c>
    </row>
    <row r="68" spans="2:24" x14ac:dyDescent="0.2">
      <c r="B68" s="45" t="s">
        <v>134</v>
      </c>
      <c r="C68" s="45">
        <v>538</v>
      </c>
      <c r="D68" s="45" t="s">
        <v>706</v>
      </c>
      <c r="E68" s="45" t="s">
        <v>107</v>
      </c>
      <c r="F68" s="45" t="s">
        <v>707</v>
      </c>
      <c r="G68" s="45" t="s">
        <v>616</v>
      </c>
      <c r="H68" s="45">
        <v>60</v>
      </c>
      <c r="I68" s="45">
        <v>-11.641400000000001</v>
      </c>
      <c r="J68" s="29">
        <v>-1.145E-7</v>
      </c>
      <c r="K68" s="45" t="s">
        <v>1676</v>
      </c>
      <c r="L68" s="45" t="s">
        <v>65</v>
      </c>
      <c r="N68" s="45" t="s">
        <v>134</v>
      </c>
      <c r="O68" s="45">
        <v>538</v>
      </c>
      <c r="P68" s="45" t="s">
        <v>706</v>
      </c>
      <c r="Q68" s="45" t="s">
        <v>613</v>
      </c>
      <c r="R68" s="45" t="s">
        <v>707</v>
      </c>
      <c r="S68" s="45" t="s">
        <v>616</v>
      </c>
      <c r="T68" s="45">
        <v>10</v>
      </c>
      <c r="U68" s="45">
        <v>-11.648400000000001</v>
      </c>
      <c r="V68" s="29">
        <v>-1.1459999999999999E-7</v>
      </c>
      <c r="W68" s="45" t="s">
        <v>1676</v>
      </c>
      <c r="X68" s="45" t="s">
        <v>65</v>
      </c>
    </row>
    <row r="69" spans="2:24" x14ac:dyDescent="0.2">
      <c r="B69" s="45" t="s">
        <v>134</v>
      </c>
      <c r="C69" s="45">
        <v>538</v>
      </c>
      <c r="D69" s="45" t="s">
        <v>706</v>
      </c>
      <c r="E69" s="45" t="s">
        <v>107</v>
      </c>
      <c r="F69" s="45" t="s">
        <v>708</v>
      </c>
      <c r="G69" s="45" t="s">
        <v>618</v>
      </c>
      <c r="H69" s="45">
        <v>60</v>
      </c>
      <c r="I69" s="45">
        <v>-51.611800000000002</v>
      </c>
      <c r="J69" s="29">
        <v>-9.9999999999999995E-7</v>
      </c>
      <c r="K69" s="45" t="s">
        <v>1676</v>
      </c>
      <c r="L69" s="45" t="s">
        <v>65</v>
      </c>
      <c r="N69" s="45" t="s">
        <v>134</v>
      </c>
      <c r="O69" s="45">
        <v>538</v>
      </c>
      <c r="P69" s="45" t="s">
        <v>706</v>
      </c>
      <c r="Q69" s="45" t="s">
        <v>613</v>
      </c>
      <c r="R69" s="45" t="s">
        <v>708</v>
      </c>
      <c r="S69" s="45" t="s">
        <v>618</v>
      </c>
      <c r="T69" s="45">
        <v>10</v>
      </c>
      <c r="U69" s="45">
        <v>-51.604799999999997</v>
      </c>
      <c r="V69" s="29">
        <v>-9.9999999999999995E-7</v>
      </c>
      <c r="W69" s="45" t="s">
        <v>1676</v>
      </c>
      <c r="X69" s="45" t="s">
        <v>65</v>
      </c>
    </row>
    <row r="70" spans="2:24" x14ac:dyDescent="0.2">
      <c r="B70" s="45" t="s">
        <v>134</v>
      </c>
      <c r="C70" s="45">
        <v>554</v>
      </c>
      <c r="D70" s="45" t="s">
        <v>709</v>
      </c>
      <c r="E70" s="45" t="s">
        <v>107</v>
      </c>
      <c r="F70" s="45" t="s">
        <v>710</v>
      </c>
      <c r="G70" s="45" t="s">
        <v>616</v>
      </c>
      <c r="H70" s="45">
        <v>60</v>
      </c>
      <c r="I70" s="45">
        <v>-12.468400000000001</v>
      </c>
      <c r="J70" s="29">
        <v>-1.311E-7</v>
      </c>
      <c r="K70" s="45" t="s">
        <v>1676</v>
      </c>
      <c r="L70" s="45" t="s">
        <v>65</v>
      </c>
      <c r="N70" s="45" t="s">
        <v>134</v>
      </c>
      <c r="O70" s="45">
        <v>554</v>
      </c>
      <c r="P70" s="45" t="s">
        <v>709</v>
      </c>
      <c r="Q70" s="45" t="s">
        <v>613</v>
      </c>
      <c r="R70" s="45" t="s">
        <v>710</v>
      </c>
      <c r="S70" s="45" t="s">
        <v>616</v>
      </c>
      <c r="T70" s="45">
        <v>10</v>
      </c>
      <c r="U70" s="45">
        <v>-12.468</v>
      </c>
      <c r="V70" s="29">
        <v>-1.311E-7</v>
      </c>
      <c r="W70" s="45" t="s">
        <v>1676</v>
      </c>
      <c r="X70" s="45" t="s">
        <v>65</v>
      </c>
    </row>
    <row r="71" spans="2:24" x14ac:dyDescent="0.2">
      <c r="B71" s="45" t="s">
        <v>134</v>
      </c>
      <c r="C71" s="45">
        <v>554</v>
      </c>
      <c r="D71" s="45" t="s">
        <v>709</v>
      </c>
      <c r="E71" s="45" t="s">
        <v>107</v>
      </c>
      <c r="F71" s="45" t="s">
        <v>711</v>
      </c>
      <c r="G71" s="45" t="s">
        <v>618</v>
      </c>
      <c r="H71" s="45">
        <v>60</v>
      </c>
      <c r="I71" s="45">
        <v>-11.0176</v>
      </c>
      <c r="J71" s="29">
        <v>-1.158E-7</v>
      </c>
      <c r="K71" s="45" t="s">
        <v>1676</v>
      </c>
      <c r="L71" s="45" t="s">
        <v>65</v>
      </c>
      <c r="N71" s="45" t="s">
        <v>134</v>
      </c>
      <c r="O71" s="45">
        <v>554</v>
      </c>
      <c r="P71" s="45" t="s">
        <v>709</v>
      </c>
      <c r="Q71" s="45" t="s">
        <v>613</v>
      </c>
      <c r="R71" s="45" t="s">
        <v>711</v>
      </c>
      <c r="S71" s="45" t="s">
        <v>618</v>
      </c>
      <c r="T71" s="45">
        <v>10</v>
      </c>
      <c r="U71" s="45">
        <v>-11.0176</v>
      </c>
      <c r="V71" s="29">
        <v>-1.158E-7</v>
      </c>
      <c r="W71" s="45" t="s">
        <v>1676</v>
      </c>
      <c r="X71" s="45" t="s">
        <v>65</v>
      </c>
    </row>
    <row r="72" spans="2:24" x14ac:dyDescent="0.2">
      <c r="B72" s="45" t="s">
        <v>134</v>
      </c>
      <c r="C72" s="45">
        <v>555</v>
      </c>
      <c r="D72" s="45" t="s">
        <v>712</v>
      </c>
      <c r="E72" s="45" t="s">
        <v>107</v>
      </c>
      <c r="F72" s="45" t="s">
        <v>713</v>
      </c>
      <c r="G72" s="45" t="s">
        <v>616</v>
      </c>
      <c r="H72" s="45">
        <v>60</v>
      </c>
      <c r="I72" s="45">
        <v>-11.8432</v>
      </c>
      <c r="J72" s="29">
        <v>-1.2270000000000001E-7</v>
      </c>
      <c r="K72" s="45" t="s">
        <v>1676</v>
      </c>
      <c r="L72" s="45" t="s">
        <v>65</v>
      </c>
      <c r="N72" s="45" t="s">
        <v>134</v>
      </c>
      <c r="O72" s="45">
        <v>555</v>
      </c>
      <c r="P72" s="45" t="s">
        <v>712</v>
      </c>
      <c r="Q72" s="45" t="s">
        <v>613</v>
      </c>
      <c r="R72" s="45" t="s">
        <v>713</v>
      </c>
      <c r="S72" s="45" t="s">
        <v>616</v>
      </c>
      <c r="T72" s="45">
        <v>10</v>
      </c>
      <c r="U72" s="45">
        <v>-11.8428</v>
      </c>
      <c r="V72" s="29">
        <v>-1.2270000000000001E-7</v>
      </c>
      <c r="W72" s="45" t="s">
        <v>1676</v>
      </c>
      <c r="X72" s="45" t="s">
        <v>65</v>
      </c>
    </row>
    <row r="73" spans="2:24" x14ac:dyDescent="0.2">
      <c r="B73" s="45" t="s">
        <v>134</v>
      </c>
      <c r="C73" s="45">
        <v>555</v>
      </c>
      <c r="D73" s="45" t="s">
        <v>712</v>
      </c>
      <c r="E73" s="45" t="s">
        <v>107</v>
      </c>
      <c r="F73" s="45" t="s">
        <v>714</v>
      </c>
      <c r="G73" s="45" t="s">
        <v>618</v>
      </c>
      <c r="H73" s="45">
        <v>60</v>
      </c>
      <c r="I73" s="45">
        <v>-10.543900000000001</v>
      </c>
      <c r="J73" s="29">
        <v>-1.092E-7</v>
      </c>
      <c r="K73" s="45" t="s">
        <v>1676</v>
      </c>
      <c r="L73" s="45" t="s">
        <v>65</v>
      </c>
      <c r="N73" s="45" t="s">
        <v>134</v>
      </c>
      <c r="O73" s="45">
        <v>555</v>
      </c>
      <c r="P73" s="45" t="s">
        <v>712</v>
      </c>
      <c r="Q73" s="45" t="s">
        <v>613</v>
      </c>
      <c r="R73" s="45" t="s">
        <v>714</v>
      </c>
      <c r="S73" s="45" t="s">
        <v>618</v>
      </c>
      <c r="T73" s="45">
        <v>10</v>
      </c>
      <c r="U73" s="45">
        <v>-10.543900000000001</v>
      </c>
      <c r="V73" s="29">
        <v>-1.092E-7</v>
      </c>
      <c r="W73" s="45" t="s">
        <v>1676</v>
      </c>
      <c r="X73" s="45" t="s">
        <v>65</v>
      </c>
    </row>
    <row r="74" spans="2:24" x14ac:dyDescent="0.2">
      <c r="B74" s="45" t="s">
        <v>134</v>
      </c>
      <c r="C74" s="45">
        <v>556</v>
      </c>
      <c r="D74" s="45" t="s">
        <v>712</v>
      </c>
      <c r="E74" s="45" t="s">
        <v>107</v>
      </c>
      <c r="F74" s="45" t="s">
        <v>715</v>
      </c>
      <c r="G74" s="45" t="s">
        <v>616</v>
      </c>
      <c r="H74" s="45">
        <v>60</v>
      </c>
      <c r="I74" s="45">
        <v>-10.5022</v>
      </c>
      <c r="J74" s="29">
        <v>-1.0719999999999999E-7</v>
      </c>
      <c r="K74" s="45" t="s">
        <v>1676</v>
      </c>
      <c r="L74" s="45" t="s">
        <v>65</v>
      </c>
      <c r="N74" s="45" t="s">
        <v>134</v>
      </c>
      <c r="O74" s="45">
        <v>556</v>
      </c>
      <c r="P74" s="45" t="s">
        <v>712</v>
      </c>
      <c r="Q74" s="45" t="s">
        <v>613</v>
      </c>
      <c r="R74" s="45" t="s">
        <v>715</v>
      </c>
      <c r="S74" s="45" t="s">
        <v>616</v>
      </c>
      <c r="T74" s="45">
        <v>10</v>
      </c>
      <c r="U74" s="45">
        <v>-10.501799999999999</v>
      </c>
      <c r="V74" s="29">
        <v>-1.071E-7</v>
      </c>
      <c r="W74" s="45" t="s">
        <v>1676</v>
      </c>
      <c r="X74" s="45" t="s">
        <v>65</v>
      </c>
    </row>
    <row r="75" spans="2:24" x14ac:dyDescent="0.2">
      <c r="B75" s="45" t="s">
        <v>134</v>
      </c>
      <c r="C75" s="45">
        <v>556</v>
      </c>
      <c r="D75" s="45" t="s">
        <v>712</v>
      </c>
      <c r="E75" s="45" t="s">
        <v>107</v>
      </c>
      <c r="F75" s="45" t="s">
        <v>716</v>
      </c>
      <c r="G75" s="45" t="s">
        <v>618</v>
      </c>
      <c r="H75" s="45">
        <v>60</v>
      </c>
      <c r="I75" s="45">
        <v>-10.545199999999999</v>
      </c>
      <c r="J75" s="29">
        <v>-1.076E-7</v>
      </c>
      <c r="K75" s="45" t="s">
        <v>1676</v>
      </c>
      <c r="L75" s="45" t="s">
        <v>65</v>
      </c>
      <c r="N75" s="45" t="s">
        <v>134</v>
      </c>
      <c r="O75" s="45">
        <v>556</v>
      </c>
      <c r="P75" s="45" t="s">
        <v>712</v>
      </c>
      <c r="Q75" s="45" t="s">
        <v>613</v>
      </c>
      <c r="R75" s="45" t="s">
        <v>716</v>
      </c>
      <c r="S75" s="45" t="s">
        <v>618</v>
      </c>
      <c r="T75" s="45">
        <v>10</v>
      </c>
      <c r="U75" s="45">
        <v>-10.545299999999999</v>
      </c>
      <c r="V75" s="29">
        <v>-1.076E-7</v>
      </c>
      <c r="W75" s="45" t="s">
        <v>1676</v>
      </c>
      <c r="X75" s="45" t="s">
        <v>65</v>
      </c>
    </row>
    <row r="76" spans="2:24" x14ac:dyDescent="0.2">
      <c r="B76" s="45" t="s">
        <v>134</v>
      </c>
      <c r="C76" s="45">
        <v>557</v>
      </c>
      <c r="D76" s="45" t="s">
        <v>712</v>
      </c>
      <c r="E76" s="45" t="s">
        <v>107</v>
      </c>
      <c r="F76" s="45" t="s">
        <v>717</v>
      </c>
      <c r="G76" s="45" t="s">
        <v>616</v>
      </c>
      <c r="H76" s="45">
        <v>60</v>
      </c>
      <c r="I76" s="45">
        <v>-10.5006</v>
      </c>
      <c r="J76" s="29">
        <v>-1.0879999999999999E-7</v>
      </c>
      <c r="K76" s="45" t="s">
        <v>1676</v>
      </c>
      <c r="L76" s="45" t="s">
        <v>65</v>
      </c>
      <c r="N76" s="45" t="s">
        <v>134</v>
      </c>
      <c r="O76" s="45">
        <v>557</v>
      </c>
      <c r="P76" s="45" t="s">
        <v>712</v>
      </c>
      <c r="Q76" s="45" t="s">
        <v>613</v>
      </c>
      <c r="R76" s="45" t="s">
        <v>717</v>
      </c>
      <c r="S76" s="45" t="s">
        <v>616</v>
      </c>
      <c r="T76" s="45">
        <v>10</v>
      </c>
      <c r="U76" s="45">
        <v>-10.500299999999999</v>
      </c>
      <c r="V76" s="29">
        <v>-1.0879999999999999E-7</v>
      </c>
      <c r="W76" s="45" t="s">
        <v>1676</v>
      </c>
      <c r="X76" s="45" t="s">
        <v>65</v>
      </c>
    </row>
    <row r="77" spans="2:24" x14ac:dyDescent="0.2">
      <c r="B77" s="45" t="s">
        <v>134</v>
      </c>
      <c r="C77" s="45">
        <v>557</v>
      </c>
      <c r="D77" s="45" t="s">
        <v>712</v>
      </c>
      <c r="E77" s="45" t="s">
        <v>107</v>
      </c>
      <c r="F77" s="45" t="s">
        <v>718</v>
      </c>
      <c r="G77" s="45" t="s">
        <v>618</v>
      </c>
      <c r="H77" s="45">
        <v>60</v>
      </c>
      <c r="I77" s="45">
        <v>-11.8864</v>
      </c>
      <c r="J77" s="29">
        <v>-1.2310000000000001E-7</v>
      </c>
      <c r="K77" s="45" t="s">
        <v>1676</v>
      </c>
      <c r="L77" s="45" t="s">
        <v>65</v>
      </c>
      <c r="N77" s="45" t="s">
        <v>134</v>
      </c>
      <c r="O77" s="45">
        <v>557</v>
      </c>
      <c r="P77" s="45" t="s">
        <v>712</v>
      </c>
      <c r="Q77" s="45" t="s">
        <v>613</v>
      </c>
      <c r="R77" s="45" t="s">
        <v>718</v>
      </c>
      <c r="S77" s="45" t="s">
        <v>618</v>
      </c>
      <c r="T77" s="45">
        <v>10</v>
      </c>
      <c r="U77" s="45">
        <v>-11.8864</v>
      </c>
      <c r="V77" s="29">
        <v>-1.2310000000000001E-7</v>
      </c>
      <c r="W77" s="45" t="s">
        <v>1676</v>
      </c>
      <c r="X77" s="45" t="s">
        <v>65</v>
      </c>
    </row>
    <row r="78" spans="2:24" x14ac:dyDescent="0.2">
      <c r="B78" s="45" t="s">
        <v>134</v>
      </c>
      <c r="C78" s="45">
        <v>558</v>
      </c>
      <c r="D78" s="45" t="s">
        <v>719</v>
      </c>
      <c r="E78" s="45" t="s">
        <v>107</v>
      </c>
      <c r="F78" s="45" t="s">
        <v>720</v>
      </c>
      <c r="G78" s="45" t="s">
        <v>616</v>
      </c>
      <c r="H78" s="45">
        <v>60</v>
      </c>
      <c r="I78" s="45">
        <v>-10.978</v>
      </c>
      <c r="J78" s="29">
        <v>-1.154E-7</v>
      </c>
      <c r="K78" s="45" t="s">
        <v>1676</v>
      </c>
      <c r="L78" s="45" t="s">
        <v>65</v>
      </c>
      <c r="N78" s="45" t="s">
        <v>134</v>
      </c>
      <c r="O78" s="45">
        <v>558</v>
      </c>
      <c r="P78" s="45" t="s">
        <v>719</v>
      </c>
      <c r="Q78" s="45" t="s">
        <v>613</v>
      </c>
      <c r="R78" s="45" t="s">
        <v>720</v>
      </c>
      <c r="S78" s="45" t="s">
        <v>616</v>
      </c>
      <c r="T78" s="45">
        <v>10</v>
      </c>
      <c r="U78" s="45">
        <v>-10.9777</v>
      </c>
      <c r="V78" s="29">
        <v>-1.154E-7</v>
      </c>
      <c r="W78" s="45" t="s">
        <v>1676</v>
      </c>
      <c r="X78" s="45" t="s">
        <v>65</v>
      </c>
    </row>
    <row r="79" spans="2:24" x14ac:dyDescent="0.2">
      <c r="B79" s="45" t="s">
        <v>134</v>
      </c>
      <c r="C79" s="45">
        <v>558</v>
      </c>
      <c r="D79" s="45" t="s">
        <v>719</v>
      </c>
      <c r="E79" s="45" t="s">
        <v>107</v>
      </c>
      <c r="F79" s="45" t="s">
        <v>721</v>
      </c>
      <c r="G79" s="45" t="s">
        <v>618</v>
      </c>
      <c r="H79" s="45">
        <v>60</v>
      </c>
      <c r="I79" s="45">
        <v>-12.506600000000001</v>
      </c>
      <c r="J79" s="29">
        <v>-1.3150000000000001E-7</v>
      </c>
      <c r="K79" s="45" t="s">
        <v>1676</v>
      </c>
      <c r="L79" s="45" t="s">
        <v>65</v>
      </c>
      <c r="N79" s="45" t="s">
        <v>134</v>
      </c>
      <c r="O79" s="45">
        <v>558</v>
      </c>
      <c r="P79" s="45" t="s">
        <v>719</v>
      </c>
      <c r="Q79" s="45" t="s">
        <v>613</v>
      </c>
      <c r="R79" s="45" t="s">
        <v>721</v>
      </c>
      <c r="S79" s="45" t="s">
        <v>618</v>
      </c>
      <c r="T79" s="45">
        <v>10</v>
      </c>
      <c r="U79" s="45">
        <v>-12.5067</v>
      </c>
      <c r="V79" s="29">
        <v>-1.3150000000000001E-7</v>
      </c>
      <c r="W79" s="45" t="s">
        <v>1676</v>
      </c>
      <c r="X79" s="45" t="s">
        <v>65</v>
      </c>
    </row>
    <row r="80" spans="2:24" x14ac:dyDescent="0.2">
      <c r="B80" s="45" t="s">
        <v>183</v>
      </c>
      <c r="C80" s="45">
        <v>601</v>
      </c>
      <c r="D80" s="45" t="s">
        <v>722</v>
      </c>
      <c r="E80" s="45" t="s">
        <v>107</v>
      </c>
      <c r="F80" s="45" t="s">
        <v>723</v>
      </c>
      <c r="G80" s="45" t="s">
        <v>616</v>
      </c>
      <c r="H80" s="45">
        <v>60</v>
      </c>
      <c r="I80" s="45">
        <v>-17.502600000000001</v>
      </c>
      <c r="J80" s="29">
        <v>-1.511E-7</v>
      </c>
      <c r="K80" s="45" t="s">
        <v>1676</v>
      </c>
      <c r="L80" s="45" t="s">
        <v>65</v>
      </c>
      <c r="N80" s="45" t="s">
        <v>183</v>
      </c>
      <c r="O80" s="45">
        <v>601</v>
      </c>
      <c r="P80" s="45" t="s">
        <v>722</v>
      </c>
      <c r="Q80" s="45" t="s">
        <v>613</v>
      </c>
      <c r="R80" s="45" t="s">
        <v>723</v>
      </c>
      <c r="S80" s="45" t="s">
        <v>616</v>
      </c>
      <c r="T80" s="45">
        <v>10</v>
      </c>
      <c r="U80" s="45">
        <v>-17.502500000000001</v>
      </c>
      <c r="V80" s="29">
        <v>-1.511E-7</v>
      </c>
      <c r="W80" s="45" t="s">
        <v>1676</v>
      </c>
      <c r="X80" s="45" t="s">
        <v>65</v>
      </c>
    </row>
    <row r="81" spans="2:24" x14ac:dyDescent="0.2">
      <c r="B81" s="45" t="s">
        <v>183</v>
      </c>
      <c r="C81" s="45">
        <v>601</v>
      </c>
      <c r="D81" s="45" t="s">
        <v>722</v>
      </c>
      <c r="E81" s="45" t="s">
        <v>107</v>
      </c>
      <c r="F81" s="45" t="s">
        <v>724</v>
      </c>
      <c r="G81" s="45" t="s">
        <v>618</v>
      </c>
      <c r="H81" s="45">
        <v>60</v>
      </c>
      <c r="I81" s="45">
        <v>-15.330399999999999</v>
      </c>
      <c r="J81" s="29">
        <v>-1.3239999999999999E-7</v>
      </c>
      <c r="K81" s="45" t="s">
        <v>1676</v>
      </c>
      <c r="L81" s="45" t="s">
        <v>65</v>
      </c>
      <c r="N81" s="45" t="s">
        <v>183</v>
      </c>
      <c r="O81" s="45">
        <v>601</v>
      </c>
      <c r="P81" s="45" t="s">
        <v>722</v>
      </c>
      <c r="Q81" s="45" t="s">
        <v>613</v>
      </c>
      <c r="R81" s="45" t="s">
        <v>724</v>
      </c>
      <c r="S81" s="45" t="s">
        <v>618</v>
      </c>
      <c r="T81" s="45">
        <v>10</v>
      </c>
      <c r="U81" s="45">
        <v>-15.3309</v>
      </c>
      <c r="V81" s="29">
        <v>-1.3239999999999999E-7</v>
      </c>
      <c r="W81" s="45" t="s">
        <v>1676</v>
      </c>
      <c r="X81" s="45" t="s">
        <v>65</v>
      </c>
    </row>
    <row r="82" spans="2:24" x14ac:dyDescent="0.2">
      <c r="B82" s="45" t="s">
        <v>183</v>
      </c>
      <c r="C82" s="45">
        <v>602</v>
      </c>
      <c r="D82" s="45" t="s">
        <v>725</v>
      </c>
      <c r="E82" s="45" t="s">
        <v>107</v>
      </c>
      <c r="F82" s="45" t="s">
        <v>726</v>
      </c>
      <c r="G82" s="45" t="s">
        <v>616</v>
      </c>
      <c r="H82" s="45">
        <v>60</v>
      </c>
      <c r="I82" s="45">
        <v>-16.374099999999999</v>
      </c>
      <c r="J82" s="29">
        <v>-1.3930000000000001E-7</v>
      </c>
      <c r="K82" s="45" t="s">
        <v>1676</v>
      </c>
      <c r="L82" s="45" t="s">
        <v>65</v>
      </c>
      <c r="N82" s="45" t="s">
        <v>183</v>
      </c>
      <c r="O82" s="45">
        <v>602</v>
      </c>
      <c r="P82" s="45" t="s">
        <v>725</v>
      </c>
      <c r="Q82" s="45" t="s">
        <v>613</v>
      </c>
      <c r="R82" s="45" t="s">
        <v>726</v>
      </c>
      <c r="S82" s="45" t="s">
        <v>616</v>
      </c>
      <c r="T82" s="45">
        <v>10</v>
      </c>
      <c r="U82" s="45">
        <v>-16.373899999999999</v>
      </c>
      <c r="V82" s="29">
        <v>-1.3930000000000001E-7</v>
      </c>
      <c r="W82" s="45" t="s">
        <v>1676</v>
      </c>
      <c r="X82" s="45" t="s">
        <v>65</v>
      </c>
    </row>
    <row r="83" spans="2:24" x14ac:dyDescent="0.2">
      <c r="B83" s="45" t="s">
        <v>183</v>
      </c>
      <c r="C83" s="45">
        <v>602</v>
      </c>
      <c r="D83" s="45" t="s">
        <v>725</v>
      </c>
      <c r="E83" s="45" t="s">
        <v>107</v>
      </c>
      <c r="F83" s="45" t="s">
        <v>727</v>
      </c>
      <c r="G83" s="45" t="s">
        <v>618</v>
      </c>
      <c r="H83" s="45">
        <v>60</v>
      </c>
      <c r="I83" s="45">
        <v>-14.514799999999999</v>
      </c>
      <c r="J83" s="29">
        <v>-1.2349999999999999E-7</v>
      </c>
      <c r="K83" s="45" t="s">
        <v>1676</v>
      </c>
      <c r="L83" s="45" t="s">
        <v>65</v>
      </c>
      <c r="N83" s="45" t="s">
        <v>183</v>
      </c>
      <c r="O83" s="45">
        <v>602</v>
      </c>
      <c r="P83" s="45" t="s">
        <v>725</v>
      </c>
      <c r="Q83" s="45" t="s">
        <v>613</v>
      </c>
      <c r="R83" s="45" t="s">
        <v>727</v>
      </c>
      <c r="S83" s="45" t="s">
        <v>618</v>
      </c>
      <c r="T83" s="45">
        <v>10</v>
      </c>
      <c r="U83" s="45">
        <v>-14.5153</v>
      </c>
      <c r="V83" s="29">
        <v>-1.2349999999999999E-7</v>
      </c>
      <c r="W83" s="45" t="s">
        <v>1676</v>
      </c>
      <c r="X83" s="45" t="s">
        <v>65</v>
      </c>
    </row>
    <row r="84" spans="2:24" x14ac:dyDescent="0.2">
      <c r="B84" s="45" t="s">
        <v>183</v>
      </c>
      <c r="C84" s="45">
        <v>603</v>
      </c>
      <c r="D84" s="45" t="s">
        <v>725</v>
      </c>
      <c r="E84" s="45" t="s">
        <v>107</v>
      </c>
      <c r="F84" s="45" t="s">
        <v>728</v>
      </c>
      <c r="G84" s="45" t="s">
        <v>616</v>
      </c>
      <c r="H84" s="45">
        <v>60</v>
      </c>
      <c r="I84" s="45">
        <v>-14.587199999999999</v>
      </c>
      <c r="J84" s="29">
        <v>-1.223E-7</v>
      </c>
      <c r="K84" s="45" t="s">
        <v>1676</v>
      </c>
      <c r="L84" s="45" t="s">
        <v>65</v>
      </c>
      <c r="N84" s="45" t="s">
        <v>183</v>
      </c>
      <c r="O84" s="45">
        <v>603</v>
      </c>
      <c r="P84" s="45" t="s">
        <v>725</v>
      </c>
      <c r="Q84" s="45" t="s">
        <v>613</v>
      </c>
      <c r="R84" s="45" t="s">
        <v>728</v>
      </c>
      <c r="S84" s="45" t="s">
        <v>616</v>
      </c>
      <c r="T84" s="45">
        <v>10</v>
      </c>
      <c r="U84" s="45">
        <v>-14.5871</v>
      </c>
      <c r="V84" s="29">
        <v>-1.223E-7</v>
      </c>
      <c r="W84" s="45" t="s">
        <v>1676</v>
      </c>
      <c r="X84" s="45" t="s">
        <v>65</v>
      </c>
    </row>
    <row r="85" spans="2:24" x14ac:dyDescent="0.2">
      <c r="B85" s="45" t="s">
        <v>183</v>
      </c>
      <c r="C85" s="45">
        <v>603</v>
      </c>
      <c r="D85" s="45" t="s">
        <v>725</v>
      </c>
      <c r="E85" s="45" t="s">
        <v>107</v>
      </c>
      <c r="F85" s="45" t="s">
        <v>729</v>
      </c>
      <c r="G85" s="45" t="s">
        <v>618</v>
      </c>
      <c r="H85" s="45">
        <v>60</v>
      </c>
      <c r="I85" s="45">
        <v>-14.5284</v>
      </c>
      <c r="J85" s="29">
        <v>-1.2179999999999999E-7</v>
      </c>
      <c r="K85" s="45" t="s">
        <v>1676</v>
      </c>
      <c r="L85" s="45" t="s">
        <v>65</v>
      </c>
      <c r="N85" s="45" t="s">
        <v>183</v>
      </c>
      <c r="O85" s="45">
        <v>603</v>
      </c>
      <c r="P85" s="45" t="s">
        <v>725</v>
      </c>
      <c r="Q85" s="45" t="s">
        <v>613</v>
      </c>
      <c r="R85" s="45" t="s">
        <v>729</v>
      </c>
      <c r="S85" s="45" t="s">
        <v>618</v>
      </c>
      <c r="T85" s="45">
        <v>10</v>
      </c>
      <c r="U85" s="45">
        <v>-14.5288</v>
      </c>
      <c r="V85" s="29">
        <v>-1.2179999999999999E-7</v>
      </c>
      <c r="W85" s="45" t="s">
        <v>1676</v>
      </c>
      <c r="X85" s="45" t="s">
        <v>65</v>
      </c>
    </row>
    <row r="86" spans="2:24" x14ac:dyDescent="0.2">
      <c r="B86" s="45" t="s">
        <v>183</v>
      </c>
      <c r="C86" s="45">
        <v>604</v>
      </c>
      <c r="D86" s="45" t="s">
        <v>725</v>
      </c>
      <c r="E86" s="45" t="s">
        <v>107</v>
      </c>
      <c r="F86" s="45" t="s">
        <v>730</v>
      </c>
      <c r="G86" s="45" t="s">
        <v>616</v>
      </c>
      <c r="H86" s="45">
        <v>60</v>
      </c>
      <c r="I86" s="45">
        <v>-14.5825</v>
      </c>
      <c r="J86" s="29">
        <v>-1.2410000000000001E-7</v>
      </c>
      <c r="K86" s="45" t="s">
        <v>1676</v>
      </c>
      <c r="L86" s="45" t="s">
        <v>65</v>
      </c>
      <c r="N86" s="45" t="s">
        <v>183</v>
      </c>
      <c r="O86" s="45">
        <v>604</v>
      </c>
      <c r="P86" s="45" t="s">
        <v>725</v>
      </c>
      <c r="Q86" s="45" t="s">
        <v>613</v>
      </c>
      <c r="R86" s="45" t="s">
        <v>730</v>
      </c>
      <c r="S86" s="45" t="s">
        <v>616</v>
      </c>
      <c r="T86" s="45">
        <v>10</v>
      </c>
      <c r="U86" s="45">
        <v>-14.5824</v>
      </c>
      <c r="V86" s="29">
        <v>-1.2410000000000001E-7</v>
      </c>
      <c r="W86" s="45" t="s">
        <v>1676</v>
      </c>
      <c r="X86" s="45" t="s">
        <v>65</v>
      </c>
    </row>
    <row r="87" spans="2:24" x14ac:dyDescent="0.2">
      <c r="B87" s="45" t="s">
        <v>183</v>
      </c>
      <c r="C87" s="45">
        <v>604</v>
      </c>
      <c r="D87" s="45" t="s">
        <v>725</v>
      </c>
      <c r="E87" s="45" t="s">
        <v>107</v>
      </c>
      <c r="F87" s="45" t="s">
        <v>731</v>
      </c>
      <c r="G87" s="45" t="s">
        <v>618</v>
      </c>
      <c r="H87" s="45">
        <v>60</v>
      </c>
      <c r="I87" s="45">
        <v>-16.305800000000001</v>
      </c>
      <c r="J87" s="29">
        <v>-1.3869999999999999E-7</v>
      </c>
      <c r="K87" s="45" t="s">
        <v>1676</v>
      </c>
      <c r="L87" s="45" t="s">
        <v>65</v>
      </c>
      <c r="N87" s="45" t="s">
        <v>183</v>
      </c>
      <c r="O87" s="45">
        <v>604</v>
      </c>
      <c r="P87" s="45" t="s">
        <v>725</v>
      </c>
      <c r="Q87" s="45" t="s">
        <v>613</v>
      </c>
      <c r="R87" s="45" t="s">
        <v>731</v>
      </c>
      <c r="S87" s="45" t="s">
        <v>618</v>
      </c>
      <c r="T87" s="45">
        <v>10</v>
      </c>
      <c r="U87" s="45">
        <v>-16.3063</v>
      </c>
      <c r="V87" s="29">
        <v>-1.3869999999999999E-7</v>
      </c>
      <c r="W87" s="45" t="s">
        <v>1676</v>
      </c>
      <c r="X87" s="45" t="s">
        <v>65</v>
      </c>
    </row>
    <row r="88" spans="2:24" x14ac:dyDescent="0.2">
      <c r="B88" s="45" t="s">
        <v>183</v>
      </c>
      <c r="C88" s="45">
        <v>605</v>
      </c>
      <c r="D88" s="45" t="s">
        <v>732</v>
      </c>
      <c r="E88" s="45" t="s">
        <v>107</v>
      </c>
      <c r="F88" s="45" t="s">
        <v>733</v>
      </c>
      <c r="G88" s="45" t="s">
        <v>616</v>
      </c>
      <c r="H88" s="45">
        <v>60</v>
      </c>
      <c r="I88" s="45">
        <v>-15.385400000000001</v>
      </c>
      <c r="J88" s="29">
        <v>-1.3290000000000001E-7</v>
      </c>
      <c r="K88" s="45" t="s">
        <v>1676</v>
      </c>
      <c r="L88" s="45" t="s">
        <v>65</v>
      </c>
      <c r="N88" s="45" t="s">
        <v>183</v>
      </c>
      <c r="O88" s="45">
        <v>605</v>
      </c>
      <c r="P88" s="45" t="s">
        <v>732</v>
      </c>
      <c r="Q88" s="45" t="s">
        <v>613</v>
      </c>
      <c r="R88" s="45" t="s">
        <v>733</v>
      </c>
      <c r="S88" s="45" t="s">
        <v>616</v>
      </c>
      <c r="T88" s="45">
        <v>10</v>
      </c>
      <c r="U88" s="45">
        <v>-15.385300000000001</v>
      </c>
      <c r="V88" s="29">
        <v>-1.3290000000000001E-7</v>
      </c>
      <c r="W88" s="45" t="s">
        <v>1676</v>
      </c>
      <c r="X88" s="45" t="s">
        <v>65</v>
      </c>
    </row>
    <row r="89" spans="2:24" x14ac:dyDescent="0.2">
      <c r="B89" s="45" t="s">
        <v>183</v>
      </c>
      <c r="C89" s="45">
        <v>605</v>
      </c>
      <c r="D89" s="45" t="s">
        <v>732</v>
      </c>
      <c r="E89" s="45" t="s">
        <v>107</v>
      </c>
      <c r="F89" s="45" t="s">
        <v>734</v>
      </c>
      <c r="G89" s="45" t="s">
        <v>618</v>
      </c>
      <c r="H89" s="45">
        <v>60</v>
      </c>
      <c r="I89" s="45">
        <v>-17.4495</v>
      </c>
      <c r="J89" s="29">
        <v>-1.5069999999999999E-7</v>
      </c>
      <c r="K89" s="45" t="s">
        <v>1676</v>
      </c>
      <c r="L89" s="45" t="s">
        <v>65</v>
      </c>
      <c r="N89" s="45" t="s">
        <v>183</v>
      </c>
      <c r="O89" s="45">
        <v>605</v>
      </c>
      <c r="P89" s="45" t="s">
        <v>732</v>
      </c>
      <c r="Q89" s="45" t="s">
        <v>613</v>
      </c>
      <c r="R89" s="45" t="s">
        <v>734</v>
      </c>
      <c r="S89" s="45" t="s">
        <v>618</v>
      </c>
      <c r="T89" s="45">
        <v>10</v>
      </c>
      <c r="U89" s="45">
        <v>-17.45</v>
      </c>
      <c r="V89" s="29">
        <v>-1.5069999999999999E-7</v>
      </c>
      <c r="W89" s="45" t="s">
        <v>1676</v>
      </c>
      <c r="X89" s="45" t="s">
        <v>65</v>
      </c>
    </row>
    <row r="90" spans="2:24" x14ac:dyDescent="0.2">
      <c r="B90" s="45" t="s">
        <v>183</v>
      </c>
      <c r="C90" s="45">
        <v>583</v>
      </c>
      <c r="D90" s="45" t="s">
        <v>735</v>
      </c>
      <c r="E90" s="45" t="s">
        <v>107</v>
      </c>
      <c r="F90" s="45" t="s">
        <v>736</v>
      </c>
      <c r="G90" s="45" t="s">
        <v>616</v>
      </c>
      <c r="H90" s="45">
        <v>60</v>
      </c>
      <c r="I90" s="45">
        <v>-23.764500000000002</v>
      </c>
      <c r="J90" s="29">
        <v>-2.0550000000000001E-7</v>
      </c>
      <c r="K90" s="45" t="s">
        <v>1676</v>
      </c>
      <c r="L90" s="45" t="s">
        <v>65</v>
      </c>
      <c r="N90" s="45" t="s">
        <v>183</v>
      </c>
      <c r="O90" s="45">
        <v>583</v>
      </c>
      <c r="P90" s="45" t="s">
        <v>735</v>
      </c>
      <c r="Q90" s="45" t="s">
        <v>613</v>
      </c>
      <c r="R90" s="45" t="s">
        <v>736</v>
      </c>
      <c r="S90" s="45" t="s">
        <v>616</v>
      </c>
      <c r="T90" s="45">
        <v>10</v>
      </c>
      <c r="U90" s="45">
        <v>-23.773</v>
      </c>
      <c r="V90" s="29">
        <v>-2.0559999999999999E-7</v>
      </c>
      <c r="W90" s="45" t="s">
        <v>1676</v>
      </c>
      <c r="X90" s="45" t="s">
        <v>65</v>
      </c>
    </row>
    <row r="91" spans="2:24" x14ac:dyDescent="0.2">
      <c r="B91" s="45" t="s">
        <v>183</v>
      </c>
      <c r="C91" s="45">
        <v>583</v>
      </c>
      <c r="D91" s="45" t="s">
        <v>735</v>
      </c>
      <c r="E91" s="45" t="s">
        <v>107</v>
      </c>
      <c r="F91" s="45" t="s">
        <v>737</v>
      </c>
      <c r="G91" s="45" t="s">
        <v>618</v>
      </c>
      <c r="H91" s="45">
        <v>60</v>
      </c>
      <c r="I91" s="45">
        <v>-65.901799999999994</v>
      </c>
      <c r="J91" s="29">
        <v>-9.9999999999999995E-7</v>
      </c>
      <c r="K91" s="45" t="s">
        <v>1676</v>
      </c>
      <c r="L91" s="45" t="s">
        <v>65</v>
      </c>
      <c r="N91" s="45" t="s">
        <v>183</v>
      </c>
      <c r="O91" s="45">
        <v>583</v>
      </c>
      <c r="P91" s="45" t="s">
        <v>735</v>
      </c>
      <c r="Q91" s="45" t="s">
        <v>613</v>
      </c>
      <c r="R91" s="45" t="s">
        <v>737</v>
      </c>
      <c r="S91" s="45" t="s">
        <v>618</v>
      </c>
      <c r="T91" s="45">
        <v>10</v>
      </c>
      <c r="U91" s="45">
        <v>-65.8934</v>
      </c>
      <c r="V91" s="29">
        <v>-9.9999999999999995E-7</v>
      </c>
      <c r="W91" s="45" t="s">
        <v>1676</v>
      </c>
      <c r="X91" s="45" t="s">
        <v>65</v>
      </c>
    </row>
    <row r="92" spans="2:24" x14ac:dyDescent="0.2">
      <c r="B92" s="45" t="s">
        <v>183</v>
      </c>
      <c r="C92" s="45">
        <v>586</v>
      </c>
      <c r="D92" s="45" t="s">
        <v>738</v>
      </c>
      <c r="E92" s="45" t="s">
        <v>107</v>
      </c>
      <c r="F92" s="45" t="s">
        <v>739</v>
      </c>
      <c r="G92" s="45" t="s">
        <v>616</v>
      </c>
      <c r="H92" s="45">
        <v>60</v>
      </c>
      <c r="I92" s="45">
        <v>-29.726900000000001</v>
      </c>
      <c r="J92" s="29">
        <v>-2.044E-7</v>
      </c>
      <c r="K92" s="45" t="s">
        <v>1676</v>
      </c>
      <c r="L92" s="45" t="s">
        <v>65</v>
      </c>
      <c r="N92" s="45" t="s">
        <v>183</v>
      </c>
      <c r="O92" s="45">
        <v>586</v>
      </c>
      <c r="P92" s="45" t="s">
        <v>738</v>
      </c>
      <c r="Q92" s="45" t="s">
        <v>613</v>
      </c>
      <c r="R92" s="45" t="s">
        <v>739</v>
      </c>
      <c r="S92" s="45" t="s">
        <v>616</v>
      </c>
      <c r="T92" s="45">
        <v>10</v>
      </c>
      <c r="U92" s="45">
        <v>-29.737400000000001</v>
      </c>
      <c r="V92" s="29">
        <v>-2.0450000000000001E-7</v>
      </c>
      <c r="W92" s="45" t="s">
        <v>1676</v>
      </c>
      <c r="X92" s="45" t="s">
        <v>65</v>
      </c>
    </row>
    <row r="93" spans="2:24" x14ac:dyDescent="0.2">
      <c r="B93" s="45" t="s">
        <v>183</v>
      </c>
      <c r="C93" s="45">
        <v>586</v>
      </c>
      <c r="D93" s="45" t="s">
        <v>738</v>
      </c>
      <c r="E93" s="45" t="s">
        <v>107</v>
      </c>
      <c r="F93" s="45" t="s">
        <v>740</v>
      </c>
      <c r="G93" s="45" t="s">
        <v>618</v>
      </c>
      <c r="H93" s="45">
        <v>60</v>
      </c>
      <c r="I93" s="45">
        <v>-86.578299999999999</v>
      </c>
      <c r="J93" s="29">
        <v>-9.9999999999999995E-7</v>
      </c>
      <c r="K93" s="45" t="s">
        <v>1676</v>
      </c>
      <c r="L93" s="45" t="s">
        <v>65</v>
      </c>
      <c r="N93" s="45" t="s">
        <v>183</v>
      </c>
      <c r="O93" s="45">
        <v>586</v>
      </c>
      <c r="P93" s="45" t="s">
        <v>738</v>
      </c>
      <c r="Q93" s="45" t="s">
        <v>613</v>
      </c>
      <c r="R93" s="45" t="s">
        <v>740</v>
      </c>
      <c r="S93" s="45" t="s">
        <v>618</v>
      </c>
      <c r="T93" s="45">
        <v>10</v>
      </c>
      <c r="U93" s="45">
        <v>-86.567599999999999</v>
      </c>
      <c r="V93" s="29">
        <v>-9.9999999999999995E-7</v>
      </c>
      <c r="W93" s="45" t="s">
        <v>1676</v>
      </c>
      <c r="X93" s="45" t="s">
        <v>65</v>
      </c>
    </row>
    <row r="94" spans="2:24" x14ac:dyDescent="0.2">
      <c r="B94" s="45" t="s">
        <v>183</v>
      </c>
      <c r="C94" s="45">
        <v>589</v>
      </c>
      <c r="D94" s="45" t="s">
        <v>741</v>
      </c>
      <c r="E94" s="45" t="s">
        <v>107</v>
      </c>
      <c r="F94" s="45" t="s">
        <v>742</v>
      </c>
      <c r="G94" s="45" t="s">
        <v>616</v>
      </c>
      <c r="H94" s="45">
        <v>60</v>
      </c>
      <c r="I94" s="45">
        <v>-32.880299999999998</v>
      </c>
      <c r="J94" s="29">
        <v>-2.2609999999999999E-7</v>
      </c>
      <c r="K94" s="45" t="s">
        <v>1676</v>
      </c>
      <c r="L94" s="45" t="s">
        <v>65</v>
      </c>
      <c r="N94" s="45" t="s">
        <v>183</v>
      </c>
      <c r="O94" s="45">
        <v>589</v>
      </c>
      <c r="P94" s="45" t="s">
        <v>741</v>
      </c>
      <c r="Q94" s="45" t="s">
        <v>613</v>
      </c>
      <c r="R94" s="45" t="s">
        <v>742</v>
      </c>
      <c r="S94" s="45" t="s">
        <v>616</v>
      </c>
      <c r="T94" s="45">
        <v>10</v>
      </c>
      <c r="U94" s="45">
        <v>-32.890999999999998</v>
      </c>
      <c r="V94" s="29">
        <v>-2.2609999999999999E-7</v>
      </c>
      <c r="W94" s="45" t="s">
        <v>1676</v>
      </c>
      <c r="X94" s="45" t="s">
        <v>65</v>
      </c>
    </row>
    <row r="95" spans="2:24" x14ac:dyDescent="0.2">
      <c r="B95" s="45" t="s">
        <v>183</v>
      </c>
      <c r="C95" s="45">
        <v>589</v>
      </c>
      <c r="D95" s="45" t="s">
        <v>741</v>
      </c>
      <c r="E95" s="45" t="s">
        <v>107</v>
      </c>
      <c r="F95" s="45" t="s">
        <v>743</v>
      </c>
      <c r="G95" s="45" t="s">
        <v>618</v>
      </c>
      <c r="H95" s="45">
        <v>60</v>
      </c>
      <c r="I95" s="45">
        <v>-82.623599999999996</v>
      </c>
      <c r="J95" s="29">
        <v>-9.9999999999999995E-7</v>
      </c>
      <c r="K95" s="45" t="s">
        <v>1676</v>
      </c>
      <c r="L95" s="45" t="s">
        <v>65</v>
      </c>
      <c r="N95" s="45" t="s">
        <v>183</v>
      </c>
      <c r="O95" s="45">
        <v>589</v>
      </c>
      <c r="P95" s="45" t="s">
        <v>741</v>
      </c>
      <c r="Q95" s="45" t="s">
        <v>613</v>
      </c>
      <c r="R95" s="45" t="s">
        <v>743</v>
      </c>
      <c r="S95" s="45" t="s">
        <v>618</v>
      </c>
      <c r="T95" s="45">
        <v>10</v>
      </c>
      <c r="U95" s="45">
        <v>-82.613100000000003</v>
      </c>
      <c r="V95" s="29">
        <v>-9.9999999999999995E-7</v>
      </c>
      <c r="W95" s="45" t="s">
        <v>1676</v>
      </c>
      <c r="X95" s="45" t="s">
        <v>65</v>
      </c>
    </row>
    <row r="96" spans="2:24" x14ac:dyDescent="0.2">
      <c r="B96" s="45" t="s">
        <v>183</v>
      </c>
      <c r="C96" s="45">
        <v>592</v>
      </c>
      <c r="D96" s="45" t="s">
        <v>744</v>
      </c>
      <c r="E96" s="45" t="s">
        <v>107</v>
      </c>
      <c r="F96" s="45" t="s">
        <v>745</v>
      </c>
      <c r="G96" s="45" t="s">
        <v>616</v>
      </c>
      <c r="H96" s="45">
        <v>60</v>
      </c>
      <c r="I96" s="45">
        <v>-32.899500000000003</v>
      </c>
      <c r="J96" s="29">
        <v>-2.262E-7</v>
      </c>
      <c r="K96" s="45" t="s">
        <v>1676</v>
      </c>
      <c r="L96" s="45" t="s">
        <v>65</v>
      </c>
      <c r="N96" s="45" t="s">
        <v>183</v>
      </c>
      <c r="O96" s="45">
        <v>592</v>
      </c>
      <c r="P96" s="45" t="s">
        <v>744</v>
      </c>
      <c r="Q96" s="45" t="s">
        <v>613</v>
      </c>
      <c r="R96" s="45" t="s">
        <v>745</v>
      </c>
      <c r="S96" s="45" t="s">
        <v>616</v>
      </c>
      <c r="T96" s="45">
        <v>10</v>
      </c>
      <c r="U96" s="45">
        <v>-32.910200000000003</v>
      </c>
      <c r="V96" s="29">
        <v>-2.2630000000000001E-7</v>
      </c>
      <c r="W96" s="45" t="s">
        <v>1676</v>
      </c>
      <c r="X96" s="45" t="s">
        <v>65</v>
      </c>
    </row>
    <row r="97" spans="2:24" x14ac:dyDescent="0.2">
      <c r="B97" s="45" t="s">
        <v>183</v>
      </c>
      <c r="C97" s="45">
        <v>592</v>
      </c>
      <c r="D97" s="45" t="s">
        <v>744</v>
      </c>
      <c r="E97" s="45" t="s">
        <v>107</v>
      </c>
      <c r="F97" s="45" t="s">
        <v>746</v>
      </c>
      <c r="G97" s="45" t="s">
        <v>618</v>
      </c>
      <c r="H97" s="45">
        <v>60</v>
      </c>
      <c r="I97" s="45">
        <v>-82.606399999999994</v>
      </c>
      <c r="J97" s="29">
        <v>-9.9999999999999995E-7</v>
      </c>
      <c r="K97" s="45" t="s">
        <v>1676</v>
      </c>
      <c r="L97" s="45" t="s">
        <v>65</v>
      </c>
      <c r="N97" s="45" t="s">
        <v>183</v>
      </c>
      <c r="O97" s="45">
        <v>592</v>
      </c>
      <c r="P97" s="45" t="s">
        <v>744</v>
      </c>
      <c r="Q97" s="45" t="s">
        <v>613</v>
      </c>
      <c r="R97" s="45" t="s">
        <v>746</v>
      </c>
      <c r="S97" s="45" t="s">
        <v>618</v>
      </c>
      <c r="T97" s="45">
        <v>10</v>
      </c>
      <c r="U97" s="45">
        <v>-82.596000000000004</v>
      </c>
      <c r="V97" s="29">
        <v>-9.9999999999999995E-7</v>
      </c>
      <c r="W97" s="45" t="s">
        <v>1676</v>
      </c>
      <c r="X97" s="45" t="s">
        <v>65</v>
      </c>
    </row>
    <row r="98" spans="2:24" x14ac:dyDescent="0.2">
      <c r="B98" s="45" t="s">
        <v>183</v>
      </c>
      <c r="C98" s="45">
        <v>595</v>
      </c>
      <c r="D98" s="45" t="s">
        <v>747</v>
      </c>
      <c r="E98" s="45" t="s">
        <v>107</v>
      </c>
      <c r="F98" s="45" t="s">
        <v>748</v>
      </c>
      <c r="G98" s="45" t="s">
        <v>616</v>
      </c>
      <c r="H98" s="45">
        <v>60</v>
      </c>
      <c r="I98" s="45">
        <v>-29.7788</v>
      </c>
      <c r="J98" s="29">
        <v>-2.047E-7</v>
      </c>
      <c r="K98" s="45" t="s">
        <v>1676</v>
      </c>
      <c r="L98" s="45" t="s">
        <v>65</v>
      </c>
      <c r="N98" s="45" t="s">
        <v>183</v>
      </c>
      <c r="O98" s="45">
        <v>595</v>
      </c>
      <c r="P98" s="45" t="s">
        <v>747</v>
      </c>
      <c r="Q98" s="45" t="s">
        <v>613</v>
      </c>
      <c r="R98" s="45" t="s">
        <v>748</v>
      </c>
      <c r="S98" s="45" t="s">
        <v>616</v>
      </c>
      <c r="T98" s="45">
        <v>10</v>
      </c>
      <c r="U98" s="45">
        <v>-29.789400000000001</v>
      </c>
      <c r="V98" s="29">
        <v>-2.0480000000000001E-7</v>
      </c>
      <c r="W98" s="45" t="s">
        <v>1676</v>
      </c>
      <c r="X98" s="45" t="s">
        <v>65</v>
      </c>
    </row>
    <row r="99" spans="2:24" x14ac:dyDescent="0.2">
      <c r="B99" s="45" t="s">
        <v>183</v>
      </c>
      <c r="C99" s="45">
        <v>595</v>
      </c>
      <c r="D99" s="45" t="s">
        <v>747</v>
      </c>
      <c r="E99" s="45" t="s">
        <v>107</v>
      </c>
      <c r="F99" s="45" t="s">
        <v>749</v>
      </c>
      <c r="G99" s="45" t="s">
        <v>618</v>
      </c>
      <c r="H99" s="45">
        <v>60</v>
      </c>
      <c r="I99" s="45">
        <v>-86.522800000000004</v>
      </c>
      <c r="J99" s="29">
        <v>-9.9999999999999995E-7</v>
      </c>
      <c r="K99" s="45" t="s">
        <v>1676</v>
      </c>
      <c r="L99" s="45" t="s">
        <v>65</v>
      </c>
      <c r="N99" s="45" t="s">
        <v>183</v>
      </c>
      <c r="O99" s="45">
        <v>595</v>
      </c>
      <c r="P99" s="45" t="s">
        <v>747</v>
      </c>
      <c r="Q99" s="45" t="s">
        <v>613</v>
      </c>
      <c r="R99" s="45" t="s">
        <v>749</v>
      </c>
      <c r="S99" s="45" t="s">
        <v>618</v>
      </c>
      <c r="T99" s="45">
        <v>10</v>
      </c>
      <c r="U99" s="45">
        <v>-86.512200000000007</v>
      </c>
      <c r="V99" s="29">
        <v>-9.9999999999999995E-7</v>
      </c>
      <c r="W99" s="45" t="s">
        <v>1676</v>
      </c>
      <c r="X99" s="45" t="s">
        <v>65</v>
      </c>
    </row>
    <row r="100" spans="2:24" x14ac:dyDescent="0.2">
      <c r="B100" s="45" t="s">
        <v>183</v>
      </c>
      <c r="C100" s="45">
        <v>598</v>
      </c>
      <c r="D100" s="45" t="s">
        <v>750</v>
      </c>
      <c r="E100" s="45" t="s">
        <v>107</v>
      </c>
      <c r="F100" s="45" t="s">
        <v>751</v>
      </c>
      <c r="G100" s="45" t="s">
        <v>616</v>
      </c>
      <c r="H100" s="45">
        <v>60</v>
      </c>
      <c r="I100" s="45">
        <v>-23.836300000000001</v>
      </c>
      <c r="J100" s="29">
        <v>-2.061E-7</v>
      </c>
      <c r="K100" s="45" t="s">
        <v>1676</v>
      </c>
      <c r="L100" s="45" t="s">
        <v>65</v>
      </c>
      <c r="N100" s="45" t="s">
        <v>183</v>
      </c>
      <c r="O100" s="45">
        <v>598</v>
      </c>
      <c r="P100" s="45" t="s">
        <v>750</v>
      </c>
      <c r="Q100" s="45" t="s">
        <v>613</v>
      </c>
      <c r="R100" s="45" t="s">
        <v>751</v>
      </c>
      <c r="S100" s="45" t="s">
        <v>616</v>
      </c>
      <c r="T100" s="45">
        <v>10</v>
      </c>
      <c r="U100" s="45">
        <v>-23.844799999999999</v>
      </c>
      <c r="V100" s="29">
        <v>-2.0620000000000001E-7</v>
      </c>
      <c r="W100" s="45" t="s">
        <v>1676</v>
      </c>
      <c r="X100" s="45" t="s">
        <v>65</v>
      </c>
    </row>
    <row r="101" spans="2:24" x14ac:dyDescent="0.2">
      <c r="B101" s="45" t="s">
        <v>183</v>
      </c>
      <c r="C101" s="45">
        <v>598</v>
      </c>
      <c r="D101" s="45" t="s">
        <v>750</v>
      </c>
      <c r="E101" s="45" t="s">
        <v>107</v>
      </c>
      <c r="F101" s="45" t="s">
        <v>752</v>
      </c>
      <c r="G101" s="45" t="s">
        <v>618</v>
      </c>
      <c r="H101" s="45">
        <v>60</v>
      </c>
      <c r="I101" s="45">
        <v>-65.823300000000003</v>
      </c>
      <c r="J101" s="29">
        <v>-9.9999999999999995E-7</v>
      </c>
      <c r="K101" s="45" t="s">
        <v>1676</v>
      </c>
      <c r="L101" s="45" t="s">
        <v>65</v>
      </c>
      <c r="N101" s="45" t="s">
        <v>183</v>
      </c>
      <c r="O101" s="45">
        <v>598</v>
      </c>
      <c r="P101" s="45" t="s">
        <v>750</v>
      </c>
      <c r="Q101" s="45" t="s">
        <v>613</v>
      </c>
      <c r="R101" s="45" t="s">
        <v>752</v>
      </c>
      <c r="S101" s="45" t="s">
        <v>618</v>
      </c>
      <c r="T101" s="45">
        <v>10</v>
      </c>
      <c r="U101" s="45">
        <v>-65.814999999999998</v>
      </c>
      <c r="V101" s="29">
        <v>-9.9999999999999995E-7</v>
      </c>
      <c r="W101" s="45" t="s">
        <v>1676</v>
      </c>
      <c r="X101" s="45" t="s">
        <v>65</v>
      </c>
    </row>
    <row r="102" spans="2:24" x14ac:dyDescent="0.2">
      <c r="B102" s="45" t="s">
        <v>183</v>
      </c>
      <c r="C102" s="45">
        <v>606</v>
      </c>
      <c r="D102" s="45" t="s">
        <v>753</v>
      </c>
      <c r="E102" s="45" t="s">
        <v>107</v>
      </c>
      <c r="F102" s="45" t="s">
        <v>754</v>
      </c>
      <c r="G102" s="45" t="s">
        <v>616</v>
      </c>
      <c r="H102" s="45">
        <v>60</v>
      </c>
      <c r="I102" s="45">
        <v>-24.033799999999999</v>
      </c>
      <c r="J102" s="29">
        <v>-1.7179999999999999E-7</v>
      </c>
      <c r="K102" s="45" t="s">
        <v>1676</v>
      </c>
      <c r="L102" s="45" t="s">
        <v>65</v>
      </c>
      <c r="N102" s="45" t="s">
        <v>183</v>
      </c>
      <c r="O102" s="45">
        <v>606</v>
      </c>
      <c r="P102" s="45" t="s">
        <v>753</v>
      </c>
      <c r="Q102" s="45" t="s">
        <v>613</v>
      </c>
      <c r="R102" s="45" t="s">
        <v>754</v>
      </c>
      <c r="S102" s="45" t="s">
        <v>616</v>
      </c>
      <c r="T102" s="45">
        <v>10</v>
      </c>
      <c r="U102" s="45">
        <v>-24.0334</v>
      </c>
      <c r="V102" s="29">
        <v>-1.7179999999999999E-7</v>
      </c>
      <c r="W102" s="45" t="s">
        <v>1676</v>
      </c>
      <c r="X102" s="45" t="s">
        <v>65</v>
      </c>
    </row>
    <row r="103" spans="2:24" x14ac:dyDescent="0.2">
      <c r="B103" s="45" t="s">
        <v>183</v>
      </c>
      <c r="C103" s="45">
        <v>606</v>
      </c>
      <c r="D103" s="45" t="s">
        <v>753</v>
      </c>
      <c r="E103" s="45" t="s">
        <v>107</v>
      </c>
      <c r="F103" s="45" t="s">
        <v>755</v>
      </c>
      <c r="G103" s="45" t="s">
        <v>618</v>
      </c>
      <c r="H103" s="45">
        <v>60</v>
      </c>
      <c r="I103" s="45">
        <v>-15.9589</v>
      </c>
      <c r="J103" s="29">
        <v>-1.141E-7</v>
      </c>
      <c r="K103" s="45" t="s">
        <v>1676</v>
      </c>
      <c r="L103" s="45" t="s">
        <v>65</v>
      </c>
      <c r="N103" s="45" t="s">
        <v>183</v>
      </c>
      <c r="O103" s="45">
        <v>606</v>
      </c>
      <c r="P103" s="45" t="s">
        <v>753</v>
      </c>
      <c r="Q103" s="45" t="s">
        <v>613</v>
      </c>
      <c r="R103" s="45" t="s">
        <v>755</v>
      </c>
      <c r="S103" s="45" t="s">
        <v>618</v>
      </c>
      <c r="T103" s="45">
        <v>10</v>
      </c>
      <c r="U103" s="45">
        <v>-15.959300000000001</v>
      </c>
      <c r="V103" s="29">
        <v>-1.141E-7</v>
      </c>
      <c r="W103" s="45" t="s">
        <v>1676</v>
      </c>
      <c r="X103" s="45" t="s">
        <v>65</v>
      </c>
    </row>
    <row r="104" spans="2:24" x14ac:dyDescent="0.2">
      <c r="B104" s="45" t="s">
        <v>183</v>
      </c>
      <c r="C104" s="45">
        <v>607</v>
      </c>
      <c r="D104" s="45" t="s">
        <v>756</v>
      </c>
      <c r="E104" s="45" t="s">
        <v>107</v>
      </c>
      <c r="F104" s="45" t="s">
        <v>757</v>
      </c>
      <c r="G104" s="45" t="s">
        <v>616</v>
      </c>
      <c r="H104" s="45">
        <v>60</v>
      </c>
      <c r="I104" s="45">
        <v>-18.770499999999998</v>
      </c>
      <c r="J104" s="29">
        <v>-1.3409999999999999E-7</v>
      </c>
      <c r="K104" s="45" t="s">
        <v>1676</v>
      </c>
      <c r="L104" s="45" t="s">
        <v>65</v>
      </c>
      <c r="N104" s="45" t="s">
        <v>183</v>
      </c>
      <c r="O104" s="45">
        <v>607</v>
      </c>
      <c r="P104" s="45" t="s">
        <v>756</v>
      </c>
      <c r="Q104" s="45" t="s">
        <v>613</v>
      </c>
      <c r="R104" s="45" t="s">
        <v>757</v>
      </c>
      <c r="S104" s="45" t="s">
        <v>616</v>
      </c>
      <c r="T104" s="45">
        <v>10</v>
      </c>
      <c r="U104" s="45">
        <v>-18.770099999999999</v>
      </c>
      <c r="V104" s="29">
        <v>-1.3409999999999999E-7</v>
      </c>
      <c r="W104" s="45" t="s">
        <v>1676</v>
      </c>
      <c r="X104" s="45" t="s">
        <v>65</v>
      </c>
    </row>
    <row r="105" spans="2:24" x14ac:dyDescent="0.2">
      <c r="B105" s="45" t="s">
        <v>183</v>
      </c>
      <c r="C105" s="45">
        <v>607</v>
      </c>
      <c r="D105" s="45" t="s">
        <v>756</v>
      </c>
      <c r="E105" s="45" t="s">
        <v>107</v>
      </c>
      <c r="F105" s="45" t="s">
        <v>758</v>
      </c>
      <c r="G105" s="45" t="s">
        <v>618</v>
      </c>
      <c r="H105" s="45">
        <v>60</v>
      </c>
      <c r="I105" s="45">
        <v>-20.814900000000002</v>
      </c>
      <c r="J105" s="29">
        <v>-1.4880000000000001E-7</v>
      </c>
      <c r="K105" s="45" t="s">
        <v>1676</v>
      </c>
      <c r="L105" s="45" t="s">
        <v>65</v>
      </c>
      <c r="N105" s="45" t="s">
        <v>183</v>
      </c>
      <c r="O105" s="45">
        <v>607</v>
      </c>
      <c r="P105" s="45" t="s">
        <v>756</v>
      </c>
      <c r="Q105" s="45" t="s">
        <v>613</v>
      </c>
      <c r="R105" s="45" t="s">
        <v>758</v>
      </c>
      <c r="S105" s="45" t="s">
        <v>618</v>
      </c>
      <c r="T105" s="45">
        <v>10</v>
      </c>
      <c r="U105" s="45">
        <v>-20.815300000000001</v>
      </c>
      <c r="V105" s="29">
        <v>-1.4880000000000001E-7</v>
      </c>
      <c r="W105" s="45" t="s">
        <v>1676</v>
      </c>
      <c r="X105" s="45" t="s">
        <v>65</v>
      </c>
    </row>
    <row r="106" spans="2:24" x14ac:dyDescent="0.2">
      <c r="B106" s="45" t="s">
        <v>183</v>
      </c>
      <c r="C106" s="45">
        <v>608</v>
      </c>
      <c r="D106" s="45" t="s">
        <v>756</v>
      </c>
      <c r="E106" s="45" t="s">
        <v>107</v>
      </c>
      <c r="F106" s="45" t="s">
        <v>759</v>
      </c>
      <c r="G106" s="45" t="s">
        <v>616</v>
      </c>
      <c r="H106" s="45">
        <v>60</v>
      </c>
      <c r="I106" s="45">
        <v>-21.3918</v>
      </c>
      <c r="J106" s="29">
        <v>-1.5519999999999999E-7</v>
      </c>
      <c r="K106" s="45" t="s">
        <v>1676</v>
      </c>
      <c r="L106" s="45" t="s">
        <v>65</v>
      </c>
      <c r="N106" s="45" t="s">
        <v>183</v>
      </c>
      <c r="O106" s="45">
        <v>608</v>
      </c>
      <c r="P106" s="45" t="s">
        <v>756</v>
      </c>
      <c r="Q106" s="45" t="s">
        <v>613</v>
      </c>
      <c r="R106" s="45" t="s">
        <v>759</v>
      </c>
      <c r="S106" s="45" t="s">
        <v>616</v>
      </c>
      <c r="T106" s="45">
        <v>10</v>
      </c>
      <c r="U106" s="45">
        <v>-21.391500000000001</v>
      </c>
      <c r="V106" s="29">
        <v>-1.5519999999999999E-7</v>
      </c>
      <c r="W106" s="45" t="s">
        <v>1676</v>
      </c>
      <c r="X106" s="45" t="s">
        <v>65</v>
      </c>
    </row>
    <row r="107" spans="2:24" x14ac:dyDescent="0.2">
      <c r="B107" s="45" t="s">
        <v>183</v>
      </c>
      <c r="C107" s="45">
        <v>608</v>
      </c>
      <c r="D107" s="45" t="s">
        <v>756</v>
      </c>
      <c r="E107" s="45" t="s">
        <v>107</v>
      </c>
      <c r="F107" s="45" t="s">
        <v>760</v>
      </c>
      <c r="G107" s="45" t="s">
        <v>618</v>
      </c>
      <c r="H107" s="45">
        <v>60</v>
      </c>
      <c r="I107" s="45">
        <v>-21.3688</v>
      </c>
      <c r="J107" s="29">
        <v>-1.55E-7</v>
      </c>
      <c r="K107" s="45" t="s">
        <v>1676</v>
      </c>
      <c r="L107" s="45" t="s">
        <v>65</v>
      </c>
      <c r="N107" s="45" t="s">
        <v>183</v>
      </c>
      <c r="O107" s="45">
        <v>608</v>
      </c>
      <c r="P107" s="45" t="s">
        <v>756</v>
      </c>
      <c r="Q107" s="45" t="s">
        <v>613</v>
      </c>
      <c r="R107" s="45" t="s">
        <v>760</v>
      </c>
      <c r="S107" s="45" t="s">
        <v>618</v>
      </c>
      <c r="T107" s="45">
        <v>10</v>
      </c>
      <c r="U107" s="45">
        <v>-21.3691</v>
      </c>
      <c r="V107" s="29">
        <v>-1.55E-7</v>
      </c>
      <c r="W107" s="45" t="s">
        <v>1676</v>
      </c>
      <c r="X107" s="45" t="s">
        <v>65</v>
      </c>
    </row>
    <row r="108" spans="2:24" x14ac:dyDescent="0.2">
      <c r="B108" s="45" t="s">
        <v>183</v>
      </c>
      <c r="C108" s="45">
        <v>609</v>
      </c>
      <c r="D108" s="45" t="s">
        <v>756</v>
      </c>
      <c r="E108" s="45" t="s">
        <v>107</v>
      </c>
      <c r="F108" s="45" t="s">
        <v>761</v>
      </c>
      <c r="G108" s="45" t="s">
        <v>616</v>
      </c>
      <c r="H108" s="45">
        <v>60</v>
      </c>
      <c r="I108" s="45">
        <v>-20.8476</v>
      </c>
      <c r="J108" s="29">
        <v>-1.49E-7</v>
      </c>
      <c r="K108" s="45" t="s">
        <v>1676</v>
      </c>
      <c r="L108" s="45" t="s">
        <v>65</v>
      </c>
      <c r="N108" s="45" t="s">
        <v>183</v>
      </c>
      <c r="O108" s="45">
        <v>609</v>
      </c>
      <c r="P108" s="45" t="s">
        <v>756</v>
      </c>
      <c r="Q108" s="45" t="s">
        <v>613</v>
      </c>
      <c r="R108" s="45" t="s">
        <v>761</v>
      </c>
      <c r="S108" s="45" t="s">
        <v>616</v>
      </c>
      <c r="T108" s="45">
        <v>10</v>
      </c>
      <c r="U108" s="45">
        <v>-20.847300000000001</v>
      </c>
      <c r="V108" s="29">
        <v>-1.49E-7</v>
      </c>
      <c r="W108" s="45" t="s">
        <v>1676</v>
      </c>
      <c r="X108" s="45" t="s">
        <v>65</v>
      </c>
    </row>
    <row r="109" spans="2:24" x14ac:dyDescent="0.2">
      <c r="B109" s="45" t="s">
        <v>183</v>
      </c>
      <c r="C109" s="45">
        <v>609</v>
      </c>
      <c r="D109" s="45" t="s">
        <v>756</v>
      </c>
      <c r="E109" s="45" t="s">
        <v>107</v>
      </c>
      <c r="F109" s="45" t="s">
        <v>762</v>
      </c>
      <c r="G109" s="45" t="s">
        <v>618</v>
      </c>
      <c r="H109" s="45">
        <v>60</v>
      </c>
      <c r="I109" s="45">
        <v>-18.738499999999998</v>
      </c>
      <c r="J109" s="29">
        <v>-1.339E-7</v>
      </c>
      <c r="K109" s="45" t="s">
        <v>1676</v>
      </c>
      <c r="L109" s="45" t="s">
        <v>65</v>
      </c>
      <c r="N109" s="45" t="s">
        <v>183</v>
      </c>
      <c r="O109" s="45">
        <v>609</v>
      </c>
      <c r="P109" s="45" t="s">
        <v>756</v>
      </c>
      <c r="Q109" s="45" t="s">
        <v>613</v>
      </c>
      <c r="R109" s="45" t="s">
        <v>762</v>
      </c>
      <c r="S109" s="45" t="s">
        <v>618</v>
      </c>
      <c r="T109" s="45">
        <v>10</v>
      </c>
      <c r="U109" s="45">
        <v>-18.738900000000001</v>
      </c>
      <c r="V109" s="29">
        <v>-1.339E-7</v>
      </c>
      <c r="W109" s="45" t="s">
        <v>1676</v>
      </c>
      <c r="X109" s="45" t="s">
        <v>65</v>
      </c>
    </row>
    <row r="110" spans="2:24" x14ac:dyDescent="0.2">
      <c r="B110" s="45" t="s">
        <v>183</v>
      </c>
      <c r="C110" s="45">
        <v>610</v>
      </c>
      <c r="D110" s="45" t="s">
        <v>763</v>
      </c>
      <c r="E110" s="45" t="s">
        <v>107</v>
      </c>
      <c r="F110" s="45" t="s">
        <v>764</v>
      </c>
      <c r="G110" s="45" t="s">
        <v>616</v>
      </c>
      <c r="H110" s="45">
        <v>60</v>
      </c>
      <c r="I110" s="45">
        <v>-15.980700000000001</v>
      </c>
      <c r="J110" s="29">
        <v>-1.142E-7</v>
      </c>
      <c r="K110" s="45" t="s">
        <v>1676</v>
      </c>
      <c r="L110" s="45" t="s">
        <v>65</v>
      </c>
      <c r="N110" s="45" t="s">
        <v>183</v>
      </c>
      <c r="O110" s="45">
        <v>610</v>
      </c>
      <c r="P110" s="45" t="s">
        <v>763</v>
      </c>
      <c r="Q110" s="45" t="s">
        <v>613</v>
      </c>
      <c r="R110" s="45" t="s">
        <v>764</v>
      </c>
      <c r="S110" s="45" t="s">
        <v>616</v>
      </c>
      <c r="T110" s="45">
        <v>10</v>
      </c>
      <c r="U110" s="45">
        <v>-15.9803</v>
      </c>
      <c r="V110" s="29">
        <v>-1.142E-7</v>
      </c>
      <c r="W110" s="45" t="s">
        <v>1676</v>
      </c>
      <c r="X110" s="45" t="s">
        <v>65</v>
      </c>
    </row>
    <row r="111" spans="2:24" x14ac:dyDescent="0.2">
      <c r="B111" s="45" t="s">
        <v>183</v>
      </c>
      <c r="C111" s="45">
        <v>610</v>
      </c>
      <c r="D111" s="45" t="s">
        <v>763</v>
      </c>
      <c r="E111" s="45" t="s">
        <v>107</v>
      </c>
      <c r="F111" s="45" t="s">
        <v>765</v>
      </c>
      <c r="G111" s="45" t="s">
        <v>618</v>
      </c>
      <c r="H111" s="45">
        <v>60</v>
      </c>
      <c r="I111" s="45">
        <v>-24.011500000000002</v>
      </c>
      <c r="J111" s="29">
        <v>-1.716E-7</v>
      </c>
      <c r="K111" s="45" t="s">
        <v>1676</v>
      </c>
      <c r="L111" s="45" t="s">
        <v>65</v>
      </c>
      <c r="N111" s="45" t="s">
        <v>183</v>
      </c>
      <c r="O111" s="45">
        <v>610</v>
      </c>
      <c r="P111" s="45" t="s">
        <v>763</v>
      </c>
      <c r="Q111" s="45" t="s">
        <v>613</v>
      </c>
      <c r="R111" s="45" t="s">
        <v>765</v>
      </c>
      <c r="S111" s="45" t="s">
        <v>618</v>
      </c>
      <c r="T111" s="45">
        <v>10</v>
      </c>
      <c r="U111" s="45">
        <v>-24.011800000000001</v>
      </c>
      <c r="V111" s="29">
        <v>-1.716E-7</v>
      </c>
      <c r="W111" s="45" t="s">
        <v>1676</v>
      </c>
      <c r="X111" s="45" t="s">
        <v>65</v>
      </c>
    </row>
    <row r="112" spans="2:24" x14ac:dyDescent="0.2">
      <c r="B112" s="45" t="s">
        <v>183</v>
      </c>
      <c r="C112" s="45">
        <v>584</v>
      </c>
      <c r="D112" s="45" t="s">
        <v>766</v>
      </c>
      <c r="E112" s="45" t="s">
        <v>107</v>
      </c>
      <c r="F112" s="45" t="s">
        <v>767</v>
      </c>
      <c r="G112" s="45" t="s">
        <v>616</v>
      </c>
      <c r="H112" s="45">
        <v>60</v>
      </c>
      <c r="I112" s="45">
        <v>-20.088699999999999</v>
      </c>
      <c r="J112" s="29">
        <v>-1.7210000000000001E-7</v>
      </c>
      <c r="K112" s="45" t="s">
        <v>1676</v>
      </c>
      <c r="L112" s="45" t="s">
        <v>65</v>
      </c>
      <c r="N112" s="45" t="s">
        <v>183</v>
      </c>
      <c r="O112" s="45">
        <v>584</v>
      </c>
      <c r="P112" s="45" t="s">
        <v>766</v>
      </c>
      <c r="Q112" s="45" t="s">
        <v>613</v>
      </c>
      <c r="R112" s="45" t="s">
        <v>767</v>
      </c>
      <c r="S112" s="45" t="s">
        <v>616</v>
      </c>
      <c r="T112" s="45">
        <v>10</v>
      </c>
      <c r="U112" s="45">
        <v>-20.097100000000001</v>
      </c>
      <c r="V112" s="29">
        <v>-1.7210000000000001E-7</v>
      </c>
      <c r="W112" s="45" t="s">
        <v>1676</v>
      </c>
      <c r="X112" s="45" t="s">
        <v>65</v>
      </c>
    </row>
    <row r="113" spans="2:24" x14ac:dyDescent="0.2">
      <c r="B113" s="45" t="s">
        <v>183</v>
      </c>
      <c r="C113" s="45">
        <v>584</v>
      </c>
      <c r="D113" s="45" t="s">
        <v>766</v>
      </c>
      <c r="E113" s="45" t="s">
        <v>107</v>
      </c>
      <c r="F113" s="45" t="s">
        <v>768</v>
      </c>
      <c r="G113" s="45" t="s">
        <v>618</v>
      </c>
      <c r="H113" s="45">
        <v>60</v>
      </c>
      <c r="I113" s="45">
        <v>-67.233400000000003</v>
      </c>
      <c r="J113" s="29">
        <v>-9.9999999999999995E-7</v>
      </c>
      <c r="K113" s="45" t="s">
        <v>1676</v>
      </c>
      <c r="L113" s="45" t="s">
        <v>65</v>
      </c>
      <c r="N113" s="45" t="s">
        <v>183</v>
      </c>
      <c r="O113" s="45">
        <v>584</v>
      </c>
      <c r="P113" s="45" t="s">
        <v>766</v>
      </c>
      <c r="Q113" s="45" t="s">
        <v>613</v>
      </c>
      <c r="R113" s="45" t="s">
        <v>768</v>
      </c>
      <c r="S113" s="45" t="s">
        <v>618</v>
      </c>
      <c r="T113" s="45">
        <v>10</v>
      </c>
      <c r="U113" s="45">
        <v>-67.224999999999994</v>
      </c>
      <c r="V113" s="29">
        <v>-9.9999999999999995E-7</v>
      </c>
      <c r="W113" s="45" t="s">
        <v>1676</v>
      </c>
      <c r="X113" s="45" t="s">
        <v>65</v>
      </c>
    </row>
    <row r="114" spans="2:24" x14ac:dyDescent="0.2">
      <c r="B114" s="45" t="s">
        <v>183</v>
      </c>
      <c r="C114" s="45">
        <v>587</v>
      </c>
      <c r="D114" s="45" t="s">
        <v>769</v>
      </c>
      <c r="E114" s="45" t="s">
        <v>107</v>
      </c>
      <c r="F114" s="45" t="s">
        <v>770</v>
      </c>
      <c r="G114" s="45" t="s">
        <v>616</v>
      </c>
      <c r="H114" s="45">
        <v>60</v>
      </c>
      <c r="I114" s="45">
        <v>-29.8079</v>
      </c>
      <c r="J114" s="29">
        <v>-2.0690000000000001E-7</v>
      </c>
      <c r="K114" s="45" t="s">
        <v>1676</v>
      </c>
      <c r="L114" s="45" t="s">
        <v>65</v>
      </c>
      <c r="N114" s="45" t="s">
        <v>183</v>
      </c>
      <c r="O114" s="45">
        <v>587</v>
      </c>
      <c r="P114" s="45" t="s">
        <v>769</v>
      </c>
      <c r="Q114" s="45" t="s">
        <v>613</v>
      </c>
      <c r="R114" s="45" t="s">
        <v>770</v>
      </c>
      <c r="S114" s="45" t="s">
        <v>616</v>
      </c>
      <c r="T114" s="45">
        <v>10</v>
      </c>
      <c r="U114" s="45">
        <v>-29.8186</v>
      </c>
      <c r="V114" s="29">
        <v>-2.0690000000000001E-7</v>
      </c>
      <c r="W114" s="45" t="s">
        <v>1676</v>
      </c>
      <c r="X114" s="45" t="s">
        <v>65</v>
      </c>
    </row>
    <row r="115" spans="2:24" x14ac:dyDescent="0.2">
      <c r="B115" s="45" t="s">
        <v>183</v>
      </c>
      <c r="C115" s="45">
        <v>587</v>
      </c>
      <c r="D115" s="45" t="s">
        <v>769</v>
      </c>
      <c r="E115" s="45" t="s">
        <v>107</v>
      </c>
      <c r="F115" s="45" t="s">
        <v>771</v>
      </c>
      <c r="G115" s="45" t="s">
        <v>618</v>
      </c>
      <c r="H115" s="45">
        <v>60</v>
      </c>
      <c r="I115" s="45">
        <v>-89.386799999999994</v>
      </c>
      <c r="J115" s="29">
        <v>-9.9999999999999995E-7</v>
      </c>
      <c r="K115" s="45" t="s">
        <v>1676</v>
      </c>
      <c r="L115" s="45" t="s">
        <v>65</v>
      </c>
      <c r="N115" s="45" t="s">
        <v>183</v>
      </c>
      <c r="O115" s="45">
        <v>587</v>
      </c>
      <c r="P115" s="45" t="s">
        <v>769</v>
      </c>
      <c r="Q115" s="45" t="s">
        <v>613</v>
      </c>
      <c r="R115" s="45" t="s">
        <v>771</v>
      </c>
      <c r="S115" s="45" t="s">
        <v>618</v>
      </c>
      <c r="T115" s="45">
        <v>10</v>
      </c>
      <c r="U115" s="45">
        <v>-89.376099999999994</v>
      </c>
      <c r="V115" s="29">
        <v>-9.9999999999999995E-7</v>
      </c>
      <c r="W115" s="45" t="s">
        <v>1676</v>
      </c>
      <c r="X115" s="45" t="s">
        <v>65</v>
      </c>
    </row>
    <row r="116" spans="2:24" x14ac:dyDescent="0.2">
      <c r="B116" s="45" t="s">
        <v>183</v>
      </c>
      <c r="C116" s="45">
        <v>590</v>
      </c>
      <c r="D116" s="45" t="s">
        <v>772</v>
      </c>
      <c r="E116" s="45" t="s">
        <v>107</v>
      </c>
      <c r="F116" s="45" t="s">
        <v>773</v>
      </c>
      <c r="G116" s="45" t="s">
        <v>616</v>
      </c>
      <c r="H116" s="45">
        <v>60</v>
      </c>
      <c r="I116" s="45">
        <v>-27.9102</v>
      </c>
      <c r="J116" s="29">
        <v>-1.9009999999999999E-7</v>
      </c>
      <c r="K116" s="45" t="s">
        <v>1676</v>
      </c>
      <c r="L116" s="45" t="s">
        <v>65</v>
      </c>
      <c r="N116" s="45" t="s">
        <v>183</v>
      </c>
      <c r="O116" s="45">
        <v>590</v>
      </c>
      <c r="P116" s="45" t="s">
        <v>772</v>
      </c>
      <c r="Q116" s="45" t="s">
        <v>613</v>
      </c>
      <c r="R116" s="45" t="s">
        <v>773</v>
      </c>
      <c r="S116" s="45" t="s">
        <v>616</v>
      </c>
      <c r="T116" s="45">
        <v>10</v>
      </c>
      <c r="U116" s="45">
        <v>-27.9207</v>
      </c>
      <c r="V116" s="29">
        <v>-1.902E-7</v>
      </c>
      <c r="W116" s="45" t="s">
        <v>1676</v>
      </c>
      <c r="X116" s="45" t="s">
        <v>65</v>
      </c>
    </row>
    <row r="117" spans="2:24" x14ac:dyDescent="0.2">
      <c r="B117" s="45" t="s">
        <v>183</v>
      </c>
      <c r="C117" s="45">
        <v>590</v>
      </c>
      <c r="D117" s="45" t="s">
        <v>772</v>
      </c>
      <c r="E117" s="45" t="s">
        <v>107</v>
      </c>
      <c r="F117" s="45" t="s">
        <v>774</v>
      </c>
      <c r="G117" s="45" t="s">
        <v>618</v>
      </c>
      <c r="H117" s="45">
        <v>60</v>
      </c>
      <c r="I117" s="45">
        <v>-86.706000000000003</v>
      </c>
      <c r="J117" s="29">
        <v>-9.9999999999999995E-7</v>
      </c>
      <c r="K117" s="45" t="s">
        <v>1676</v>
      </c>
      <c r="L117" s="45" t="s">
        <v>65</v>
      </c>
      <c r="N117" s="45" t="s">
        <v>183</v>
      </c>
      <c r="O117" s="45">
        <v>590</v>
      </c>
      <c r="P117" s="45" t="s">
        <v>772</v>
      </c>
      <c r="Q117" s="45" t="s">
        <v>613</v>
      </c>
      <c r="R117" s="45" t="s">
        <v>774</v>
      </c>
      <c r="S117" s="45" t="s">
        <v>618</v>
      </c>
      <c r="T117" s="45">
        <v>10</v>
      </c>
      <c r="U117" s="45">
        <v>-86.695700000000002</v>
      </c>
      <c r="V117" s="29">
        <v>-9.9999999999999995E-7</v>
      </c>
      <c r="W117" s="45" t="s">
        <v>1676</v>
      </c>
      <c r="X117" s="45" t="s">
        <v>65</v>
      </c>
    </row>
    <row r="118" spans="2:24" x14ac:dyDescent="0.2">
      <c r="B118" s="45" t="s">
        <v>183</v>
      </c>
      <c r="C118" s="45">
        <v>593</v>
      </c>
      <c r="D118" s="45" t="s">
        <v>775</v>
      </c>
      <c r="E118" s="45" t="s">
        <v>107</v>
      </c>
      <c r="F118" s="45" t="s">
        <v>776</v>
      </c>
      <c r="G118" s="45" t="s">
        <v>616</v>
      </c>
      <c r="H118" s="45">
        <v>60</v>
      </c>
      <c r="I118" s="45">
        <v>-27.928699999999999</v>
      </c>
      <c r="J118" s="29">
        <v>-1.902E-7</v>
      </c>
      <c r="K118" s="45" t="s">
        <v>1676</v>
      </c>
      <c r="L118" s="45" t="s">
        <v>65</v>
      </c>
      <c r="N118" s="45" t="s">
        <v>183</v>
      </c>
      <c r="O118" s="45">
        <v>593</v>
      </c>
      <c r="P118" s="45" t="s">
        <v>775</v>
      </c>
      <c r="Q118" s="45" t="s">
        <v>613</v>
      </c>
      <c r="R118" s="45" t="s">
        <v>776</v>
      </c>
      <c r="S118" s="45" t="s">
        <v>616</v>
      </c>
      <c r="T118" s="45">
        <v>10</v>
      </c>
      <c r="U118" s="45">
        <v>-27.9392</v>
      </c>
      <c r="V118" s="29">
        <v>-1.903E-7</v>
      </c>
      <c r="W118" s="45" t="s">
        <v>1676</v>
      </c>
      <c r="X118" s="45" t="s">
        <v>65</v>
      </c>
    </row>
    <row r="119" spans="2:24" x14ac:dyDescent="0.2">
      <c r="B119" s="45" t="s">
        <v>183</v>
      </c>
      <c r="C119" s="45">
        <v>593</v>
      </c>
      <c r="D119" s="45" t="s">
        <v>775</v>
      </c>
      <c r="E119" s="45" t="s">
        <v>107</v>
      </c>
      <c r="F119" s="45" t="s">
        <v>777</v>
      </c>
      <c r="G119" s="45" t="s">
        <v>618</v>
      </c>
      <c r="H119" s="45">
        <v>60</v>
      </c>
      <c r="I119" s="45">
        <v>-86.688299999999998</v>
      </c>
      <c r="J119" s="29">
        <v>-9.9999999999999995E-7</v>
      </c>
      <c r="K119" s="45" t="s">
        <v>1676</v>
      </c>
      <c r="L119" s="45" t="s">
        <v>65</v>
      </c>
      <c r="N119" s="45" t="s">
        <v>183</v>
      </c>
      <c r="O119" s="45">
        <v>593</v>
      </c>
      <c r="P119" s="45" t="s">
        <v>775</v>
      </c>
      <c r="Q119" s="45" t="s">
        <v>613</v>
      </c>
      <c r="R119" s="45" t="s">
        <v>777</v>
      </c>
      <c r="S119" s="45" t="s">
        <v>618</v>
      </c>
      <c r="T119" s="45">
        <v>10</v>
      </c>
      <c r="U119" s="45">
        <v>-86.677899999999994</v>
      </c>
      <c r="V119" s="29">
        <v>-9.9999999999999995E-7</v>
      </c>
      <c r="W119" s="45" t="s">
        <v>1676</v>
      </c>
      <c r="X119" s="45" t="s">
        <v>65</v>
      </c>
    </row>
    <row r="120" spans="2:24" x14ac:dyDescent="0.2">
      <c r="B120" s="45" t="s">
        <v>183</v>
      </c>
      <c r="C120" s="45">
        <v>596</v>
      </c>
      <c r="D120" s="45" t="s">
        <v>778</v>
      </c>
      <c r="E120" s="45" t="s">
        <v>107</v>
      </c>
      <c r="F120" s="45" t="s">
        <v>779</v>
      </c>
      <c r="G120" s="45" t="s">
        <v>616</v>
      </c>
      <c r="H120" s="45">
        <v>60</v>
      </c>
      <c r="I120" s="45">
        <v>-29.854199999999999</v>
      </c>
      <c r="J120" s="29">
        <v>-2.072E-7</v>
      </c>
      <c r="K120" s="45" t="s">
        <v>1676</v>
      </c>
      <c r="L120" s="45" t="s">
        <v>65</v>
      </c>
      <c r="N120" s="45" t="s">
        <v>183</v>
      </c>
      <c r="O120" s="45">
        <v>596</v>
      </c>
      <c r="P120" s="45" t="s">
        <v>778</v>
      </c>
      <c r="Q120" s="45" t="s">
        <v>613</v>
      </c>
      <c r="R120" s="45" t="s">
        <v>779</v>
      </c>
      <c r="S120" s="45" t="s">
        <v>616</v>
      </c>
      <c r="T120" s="45">
        <v>10</v>
      </c>
      <c r="U120" s="45">
        <v>-29.864799999999999</v>
      </c>
      <c r="V120" s="29">
        <v>-2.0730000000000001E-7</v>
      </c>
      <c r="W120" s="45" t="s">
        <v>1676</v>
      </c>
      <c r="X120" s="45" t="s">
        <v>65</v>
      </c>
    </row>
    <row r="121" spans="2:24" x14ac:dyDescent="0.2">
      <c r="B121" s="45" t="s">
        <v>183</v>
      </c>
      <c r="C121" s="45">
        <v>596</v>
      </c>
      <c r="D121" s="45" t="s">
        <v>778</v>
      </c>
      <c r="E121" s="45" t="s">
        <v>107</v>
      </c>
      <c r="F121" s="45" t="s">
        <v>780</v>
      </c>
      <c r="G121" s="45" t="s">
        <v>618</v>
      </c>
      <c r="H121" s="45">
        <v>60</v>
      </c>
      <c r="I121" s="45">
        <v>-89.34</v>
      </c>
      <c r="J121" s="29">
        <v>-9.9999999999999995E-7</v>
      </c>
      <c r="K121" s="45" t="s">
        <v>1676</v>
      </c>
      <c r="L121" s="45" t="s">
        <v>65</v>
      </c>
      <c r="N121" s="45" t="s">
        <v>183</v>
      </c>
      <c r="O121" s="45">
        <v>596</v>
      </c>
      <c r="P121" s="45" t="s">
        <v>778</v>
      </c>
      <c r="Q121" s="45" t="s">
        <v>613</v>
      </c>
      <c r="R121" s="45" t="s">
        <v>780</v>
      </c>
      <c r="S121" s="45" t="s">
        <v>618</v>
      </c>
      <c r="T121" s="45">
        <v>10</v>
      </c>
      <c r="U121" s="45">
        <v>-89.329400000000007</v>
      </c>
      <c r="V121" s="29">
        <v>-9.9999999999999995E-7</v>
      </c>
      <c r="W121" s="45" t="s">
        <v>1676</v>
      </c>
      <c r="X121" s="45" t="s">
        <v>65</v>
      </c>
    </row>
    <row r="122" spans="2:24" x14ac:dyDescent="0.2">
      <c r="B122" s="45" t="s">
        <v>183</v>
      </c>
      <c r="C122" s="45">
        <v>599</v>
      </c>
      <c r="D122" s="45" t="s">
        <v>781</v>
      </c>
      <c r="E122" s="45" t="s">
        <v>107</v>
      </c>
      <c r="F122" s="45" t="s">
        <v>782</v>
      </c>
      <c r="G122" s="45" t="s">
        <v>616</v>
      </c>
      <c r="H122" s="45">
        <v>60</v>
      </c>
      <c r="I122" s="45">
        <v>-20.1572</v>
      </c>
      <c r="J122" s="29">
        <v>-1.727E-7</v>
      </c>
      <c r="K122" s="45" t="s">
        <v>1676</v>
      </c>
      <c r="L122" s="45" t="s">
        <v>65</v>
      </c>
      <c r="N122" s="45" t="s">
        <v>183</v>
      </c>
      <c r="O122" s="45">
        <v>599</v>
      </c>
      <c r="P122" s="45" t="s">
        <v>781</v>
      </c>
      <c r="Q122" s="45" t="s">
        <v>613</v>
      </c>
      <c r="R122" s="45" t="s">
        <v>782</v>
      </c>
      <c r="S122" s="45" t="s">
        <v>616</v>
      </c>
      <c r="T122" s="45">
        <v>10</v>
      </c>
      <c r="U122" s="45">
        <v>-20.165600000000001</v>
      </c>
      <c r="V122" s="29">
        <v>-1.727E-7</v>
      </c>
      <c r="W122" s="45" t="s">
        <v>1676</v>
      </c>
      <c r="X122" s="45" t="s">
        <v>65</v>
      </c>
    </row>
    <row r="123" spans="2:24" x14ac:dyDescent="0.2">
      <c r="B123" s="45" t="s">
        <v>183</v>
      </c>
      <c r="C123" s="45">
        <v>599</v>
      </c>
      <c r="D123" s="45" t="s">
        <v>781</v>
      </c>
      <c r="E123" s="45" t="s">
        <v>107</v>
      </c>
      <c r="F123" s="45" t="s">
        <v>783</v>
      </c>
      <c r="G123" s="45" t="s">
        <v>618</v>
      </c>
      <c r="H123" s="45">
        <v>60</v>
      </c>
      <c r="I123" s="45">
        <v>-67.164699999999996</v>
      </c>
      <c r="J123" s="29">
        <v>-9.9999999999999995E-7</v>
      </c>
      <c r="K123" s="45" t="s">
        <v>1676</v>
      </c>
      <c r="L123" s="45" t="s">
        <v>65</v>
      </c>
      <c r="N123" s="45" t="s">
        <v>183</v>
      </c>
      <c r="O123" s="45">
        <v>599</v>
      </c>
      <c r="P123" s="45" t="s">
        <v>781</v>
      </c>
      <c r="Q123" s="45" t="s">
        <v>613</v>
      </c>
      <c r="R123" s="45" t="s">
        <v>783</v>
      </c>
      <c r="S123" s="45" t="s">
        <v>618</v>
      </c>
      <c r="T123" s="45">
        <v>10</v>
      </c>
      <c r="U123" s="45">
        <v>-67.156400000000005</v>
      </c>
      <c r="V123" s="29">
        <v>-9.9999999999999995E-7</v>
      </c>
      <c r="W123" s="45" t="s">
        <v>1676</v>
      </c>
      <c r="X123" s="45" t="s">
        <v>65</v>
      </c>
    </row>
    <row r="124" spans="2:24" x14ac:dyDescent="0.2">
      <c r="B124" s="45" t="s">
        <v>183</v>
      </c>
      <c r="C124" s="45">
        <v>611</v>
      </c>
      <c r="D124" s="45" t="s">
        <v>784</v>
      </c>
      <c r="E124" s="45" t="s">
        <v>107</v>
      </c>
      <c r="F124" s="45" t="s">
        <v>785</v>
      </c>
      <c r="G124" s="45" t="s">
        <v>616</v>
      </c>
      <c r="H124" s="45">
        <v>60</v>
      </c>
      <c r="I124" s="45">
        <v>-24.0397</v>
      </c>
      <c r="J124" s="29">
        <v>-1.7179999999999999E-7</v>
      </c>
      <c r="K124" s="45" t="s">
        <v>1676</v>
      </c>
      <c r="L124" s="45" t="s">
        <v>65</v>
      </c>
      <c r="N124" s="45" t="s">
        <v>183</v>
      </c>
      <c r="O124" s="45">
        <v>611</v>
      </c>
      <c r="P124" s="45" t="s">
        <v>784</v>
      </c>
      <c r="Q124" s="45" t="s">
        <v>613</v>
      </c>
      <c r="R124" s="45" t="s">
        <v>785</v>
      </c>
      <c r="S124" s="45" t="s">
        <v>616</v>
      </c>
      <c r="T124" s="45">
        <v>10</v>
      </c>
      <c r="U124" s="45">
        <v>-24.039400000000001</v>
      </c>
      <c r="V124" s="29">
        <v>-1.7179999999999999E-7</v>
      </c>
      <c r="W124" s="45" t="s">
        <v>1676</v>
      </c>
      <c r="X124" s="45" t="s">
        <v>65</v>
      </c>
    </row>
    <row r="125" spans="2:24" x14ac:dyDescent="0.2">
      <c r="B125" s="45" t="s">
        <v>183</v>
      </c>
      <c r="C125" s="45">
        <v>611</v>
      </c>
      <c r="D125" s="45" t="s">
        <v>784</v>
      </c>
      <c r="E125" s="45" t="s">
        <v>107</v>
      </c>
      <c r="F125" s="45" t="s">
        <v>786</v>
      </c>
      <c r="G125" s="45" t="s">
        <v>618</v>
      </c>
      <c r="H125" s="45">
        <v>60</v>
      </c>
      <c r="I125" s="45">
        <v>-16.008700000000001</v>
      </c>
      <c r="J125" s="29">
        <v>-1.1440000000000001E-7</v>
      </c>
      <c r="K125" s="45" t="s">
        <v>1676</v>
      </c>
      <c r="L125" s="45" t="s">
        <v>65</v>
      </c>
      <c r="N125" s="45" t="s">
        <v>183</v>
      </c>
      <c r="O125" s="45">
        <v>611</v>
      </c>
      <c r="P125" s="45" t="s">
        <v>784</v>
      </c>
      <c r="Q125" s="45" t="s">
        <v>613</v>
      </c>
      <c r="R125" s="45" t="s">
        <v>786</v>
      </c>
      <c r="S125" s="45" t="s">
        <v>618</v>
      </c>
      <c r="T125" s="45">
        <v>10</v>
      </c>
      <c r="U125" s="45">
        <v>-16.0091</v>
      </c>
      <c r="V125" s="29">
        <v>-1.1440000000000001E-7</v>
      </c>
      <c r="W125" s="45" t="s">
        <v>1676</v>
      </c>
      <c r="X125" s="45" t="s">
        <v>65</v>
      </c>
    </row>
    <row r="126" spans="2:24" x14ac:dyDescent="0.2">
      <c r="B126" s="45" t="s">
        <v>183</v>
      </c>
      <c r="C126" s="45">
        <v>612</v>
      </c>
      <c r="D126" s="45" t="s">
        <v>787</v>
      </c>
      <c r="E126" s="45" t="s">
        <v>107</v>
      </c>
      <c r="F126" s="45" t="s">
        <v>788</v>
      </c>
      <c r="G126" s="45" t="s">
        <v>616</v>
      </c>
      <c r="H126" s="45">
        <v>60</v>
      </c>
      <c r="I126" s="45">
        <v>-18.7759</v>
      </c>
      <c r="J126" s="29">
        <v>-1.342E-7</v>
      </c>
      <c r="K126" s="45" t="s">
        <v>1676</v>
      </c>
      <c r="L126" s="45" t="s">
        <v>65</v>
      </c>
      <c r="N126" s="45" t="s">
        <v>183</v>
      </c>
      <c r="O126" s="45">
        <v>612</v>
      </c>
      <c r="P126" s="45" t="s">
        <v>787</v>
      </c>
      <c r="Q126" s="45" t="s">
        <v>613</v>
      </c>
      <c r="R126" s="45" t="s">
        <v>788</v>
      </c>
      <c r="S126" s="45" t="s">
        <v>616</v>
      </c>
      <c r="T126" s="45">
        <v>10</v>
      </c>
      <c r="U126" s="45">
        <v>-18.775400000000001</v>
      </c>
      <c r="V126" s="29">
        <v>-1.342E-7</v>
      </c>
      <c r="W126" s="45" t="s">
        <v>1676</v>
      </c>
      <c r="X126" s="45" t="s">
        <v>65</v>
      </c>
    </row>
    <row r="127" spans="2:24" x14ac:dyDescent="0.2">
      <c r="B127" s="45" t="s">
        <v>183</v>
      </c>
      <c r="C127" s="45">
        <v>612</v>
      </c>
      <c r="D127" s="45" t="s">
        <v>787</v>
      </c>
      <c r="E127" s="45" t="s">
        <v>107</v>
      </c>
      <c r="F127" s="45" t="s">
        <v>789</v>
      </c>
      <c r="G127" s="45" t="s">
        <v>618</v>
      </c>
      <c r="H127" s="45">
        <v>60</v>
      </c>
      <c r="I127" s="45">
        <v>-20.863700000000001</v>
      </c>
      <c r="J127" s="29">
        <v>-1.4910000000000001E-7</v>
      </c>
      <c r="K127" s="45" t="s">
        <v>1676</v>
      </c>
      <c r="L127" s="45" t="s">
        <v>65</v>
      </c>
      <c r="N127" s="45" t="s">
        <v>183</v>
      </c>
      <c r="O127" s="45">
        <v>612</v>
      </c>
      <c r="P127" s="45" t="s">
        <v>787</v>
      </c>
      <c r="Q127" s="45" t="s">
        <v>613</v>
      </c>
      <c r="R127" s="45" t="s">
        <v>789</v>
      </c>
      <c r="S127" s="45" t="s">
        <v>618</v>
      </c>
      <c r="T127" s="45">
        <v>10</v>
      </c>
      <c r="U127" s="45">
        <v>-20.8643</v>
      </c>
      <c r="V127" s="29">
        <v>-1.4910000000000001E-7</v>
      </c>
      <c r="W127" s="45" t="s">
        <v>1676</v>
      </c>
      <c r="X127" s="45" t="s">
        <v>65</v>
      </c>
    </row>
    <row r="128" spans="2:24" x14ac:dyDescent="0.2">
      <c r="B128" s="45" t="s">
        <v>183</v>
      </c>
      <c r="C128" s="45">
        <v>613</v>
      </c>
      <c r="D128" s="45" t="s">
        <v>787</v>
      </c>
      <c r="E128" s="45" t="s">
        <v>107</v>
      </c>
      <c r="F128" s="45" t="s">
        <v>790</v>
      </c>
      <c r="G128" s="45" t="s">
        <v>616</v>
      </c>
      <c r="H128" s="45">
        <v>60</v>
      </c>
      <c r="I128" s="45">
        <v>-21.4</v>
      </c>
      <c r="J128" s="29">
        <v>-1.5519999999999999E-7</v>
      </c>
      <c r="K128" s="45" t="s">
        <v>1676</v>
      </c>
      <c r="L128" s="45" t="s">
        <v>65</v>
      </c>
      <c r="N128" s="45" t="s">
        <v>183</v>
      </c>
      <c r="O128" s="45">
        <v>613</v>
      </c>
      <c r="P128" s="45" t="s">
        <v>787</v>
      </c>
      <c r="Q128" s="45" t="s">
        <v>613</v>
      </c>
      <c r="R128" s="45" t="s">
        <v>790</v>
      </c>
      <c r="S128" s="45" t="s">
        <v>616</v>
      </c>
      <c r="T128" s="45">
        <v>10</v>
      </c>
      <c r="U128" s="45">
        <v>-21.399799999999999</v>
      </c>
      <c r="V128" s="29">
        <v>-1.5519999999999999E-7</v>
      </c>
      <c r="W128" s="45" t="s">
        <v>1676</v>
      </c>
      <c r="X128" s="45" t="s">
        <v>65</v>
      </c>
    </row>
    <row r="129" spans="2:24" x14ac:dyDescent="0.2">
      <c r="B129" s="45" t="s">
        <v>183</v>
      </c>
      <c r="C129" s="45">
        <v>613</v>
      </c>
      <c r="D129" s="45" t="s">
        <v>787</v>
      </c>
      <c r="E129" s="45" t="s">
        <v>107</v>
      </c>
      <c r="F129" s="45" t="s">
        <v>791</v>
      </c>
      <c r="G129" s="45" t="s">
        <v>618</v>
      </c>
      <c r="H129" s="45">
        <v>60</v>
      </c>
      <c r="I129" s="45">
        <v>-21.424800000000001</v>
      </c>
      <c r="J129" s="29">
        <v>-1.554E-7</v>
      </c>
      <c r="K129" s="45" t="s">
        <v>1676</v>
      </c>
      <c r="L129" s="45" t="s">
        <v>65</v>
      </c>
      <c r="N129" s="45" t="s">
        <v>183</v>
      </c>
      <c r="O129" s="45">
        <v>613</v>
      </c>
      <c r="P129" s="45" t="s">
        <v>787</v>
      </c>
      <c r="Q129" s="45" t="s">
        <v>613</v>
      </c>
      <c r="R129" s="45" t="s">
        <v>791</v>
      </c>
      <c r="S129" s="45" t="s">
        <v>618</v>
      </c>
      <c r="T129" s="45">
        <v>10</v>
      </c>
      <c r="U129" s="45">
        <v>-21.4251</v>
      </c>
      <c r="V129" s="29">
        <v>-1.554E-7</v>
      </c>
      <c r="W129" s="45" t="s">
        <v>1676</v>
      </c>
      <c r="X129" s="45" t="s">
        <v>65</v>
      </c>
    </row>
    <row r="130" spans="2:24" x14ac:dyDescent="0.2">
      <c r="B130" s="45" t="s">
        <v>183</v>
      </c>
      <c r="C130" s="45">
        <v>614</v>
      </c>
      <c r="D130" s="45" t="s">
        <v>787</v>
      </c>
      <c r="E130" s="45" t="s">
        <v>107</v>
      </c>
      <c r="F130" s="45" t="s">
        <v>792</v>
      </c>
      <c r="G130" s="45" t="s">
        <v>616</v>
      </c>
      <c r="H130" s="45">
        <v>60</v>
      </c>
      <c r="I130" s="45">
        <v>-20.838699999999999</v>
      </c>
      <c r="J130" s="29">
        <v>-1.4889999999999999E-7</v>
      </c>
      <c r="K130" s="45" t="s">
        <v>1676</v>
      </c>
      <c r="L130" s="45" t="s">
        <v>65</v>
      </c>
      <c r="N130" s="45" t="s">
        <v>183</v>
      </c>
      <c r="O130" s="45">
        <v>614</v>
      </c>
      <c r="P130" s="45" t="s">
        <v>787</v>
      </c>
      <c r="Q130" s="45" t="s">
        <v>613</v>
      </c>
      <c r="R130" s="45" t="s">
        <v>792</v>
      </c>
      <c r="S130" s="45" t="s">
        <v>616</v>
      </c>
      <c r="T130" s="45">
        <v>10</v>
      </c>
      <c r="U130" s="45">
        <v>-20.8384</v>
      </c>
      <c r="V130" s="29">
        <v>-1.4889999999999999E-7</v>
      </c>
      <c r="W130" s="45" t="s">
        <v>1676</v>
      </c>
      <c r="X130" s="45" t="s">
        <v>65</v>
      </c>
    </row>
    <row r="131" spans="2:24" x14ac:dyDescent="0.2">
      <c r="B131" s="45" t="s">
        <v>183</v>
      </c>
      <c r="C131" s="45">
        <v>614</v>
      </c>
      <c r="D131" s="45" t="s">
        <v>787</v>
      </c>
      <c r="E131" s="45" t="s">
        <v>107</v>
      </c>
      <c r="F131" s="45" t="s">
        <v>793</v>
      </c>
      <c r="G131" s="45" t="s">
        <v>618</v>
      </c>
      <c r="H131" s="45">
        <v>60</v>
      </c>
      <c r="I131" s="45">
        <v>-18.8005</v>
      </c>
      <c r="J131" s="29">
        <v>-1.3440000000000001E-7</v>
      </c>
      <c r="K131" s="45" t="s">
        <v>1676</v>
      </c>
      <c r="L131" s="45" t="s">
        <v>65</v>
      </c>
      <c r="N131" s="45" t="s">
        <v>183</v>
      </c>
      <c r="O131" s="45">
        <v>614</v>
      </c>
      <c r="P131" s="45" t="s">
        <v>787</v>
      </c>
      <c r="Q131" s="45" t="s">
        <v>613</v>
      </c>
      <c r="R131" s="45" t="s">
        <v>793</v>
      </c>
      <c r="S131" s="45" t="s">
        <v>618</v>
      </c>
      <c r="T131" s="45">
        <v>10</v>
      </c>
      <c r="U131" s="45">
        <v>-18.800799999999999</v>
      </c>
      <c r="V131" s="29">
        <v>-1.3440000000000001E-7</v>
      </c>
      <c r="W131" s="45" t="s">
        <v>1676</v>
      </c>
      <c r="X131" s="45" t="s">
        <v>65</v>
      </c>
    </row>
    <row r="132" spans="2:24" x14ac:dyDescent="0.2">
      <c r="B132" s="45" t="s">
        <v>183</v>
      </c>
      <c r="C132" s="45">
        <v>615</v>
      </c>
      <c r="D132" s="45" t="s">
        <v>794</v>
      </c>
      <c r="E132" s="45" t="s">
        <v>107</v>
      </c>
      <c r="F132" s="45" t="s">
        <v>795</v>
      </c>
      <c r="G132" s="45" t="s">
        <v>616</v>
      </c>
      <c r="H132" s="45">
        <v>60</v>
      </c>
      <c r="I132" s="45">
        <v>-15.988799999999999</v>
      </c>
      <c r="J132" s="29">
        <v>-1.143E-7</v>
      </c>
      <c r="K132" s="45" t="s">
        <v>1676</v>
      </c>
      <c r="L132" s="45" t="s">
        <v>65</v>
      </c>
      <c r="N132" s="45" t="s">
        <v>183</v>
      </c>
      <c r="O132" s="45">
        <v>615</v>
      </c>
      <c r="P132" s="45" t="s">
        <v>794</v>
      </c>
      <c r="Q132" s="45" t="s">
        <v>613</v>
      </c>
      <c r="R132" s="45" t="s">
        <v>795</v>
      </c>
      <c r="S132" s="45" t="s">
        <v>616</v>
      </c>
      <c r="T132" s="45">
        <v>10</v>
      </c>
      <c r="U132" s="45">
        <v>-15.9884</v>
      </c>
      <c r="V132" s="29">
        <v>-1.143E-7</v>
      </c>
      <c r="W132" s="45" t="s">
        <v>1676</v>
      </c>
      <c r="X132" s="45" t="s">
        <v>65</v>
      </c>
    </row>
    <row r="133" spans="2:24" x14ac:dyDescent="0.2">
      <c r="B133" s="45" t="s">
        <v>183</v>
      </c>
      <c r="C133" s="45">
        <v>615</v>
      </c>
      <c r="D133" s="45" t="s">
        <v>794</v>
      </c>
      <c r="E133" s="45" t="s">
        <v>107</v>
      </c>
      <c r="F133" s="45" t="s">
        <v>796</v>
      </c>
      <c r="G133" s="45" t="s">
        <v>618</v>
      </c>
      <c r="H133" s="45">
        <v>60</v>
      </c>
      <c r="I133" s="45">
        <v>-24.060300000000002</v>
      </c>
      <c r="J133" s="29">
        <v>-1.72E-7</v>
      </c>
      <c r="K133" s="45" t="s">
        <v>1676</v>
      </c>
      <c r="L133" s="45" t="s">
        <v>65</v>
      </c>
      <c r="N133" s="45" t="s">
        <v>183</v>
      </c>
      <c r="O133" s="45">
        <v>615</v>
      </c>
      <c r="P133" s="45" t="s">
        <v>794</v>
      </c>
      <c r="Q133" s="45" t="s">
        <v>613</v>
      </c>
      <c r="R133" s="45" t="s">
        <v>796</v>
      </c>
      <c r="S133" s="45" t="s">
        <v>618</v>
      </c>
      <c r="T133" s="45">
        <v>10</v>
      </c>
      <c r="U133" s="45">
        <v>-24.060600000000001</v>
      </c>
      <c r="V133" s="29">
        <v>-1.72E-7</v>
      </c>
      <c r="W133" s="45" t="s">
        <v>1676</v>
      </c>
      <c r="X133" s="45" t="s">
        <v>65</v>
      </c>
    </row>
    <row r="134" spans="2:24" x14ac:dyDescent="0.2">
      <c r="B134" s="45" t="s">
        <v>183</v>
      </c>
      <c r="C134" s="45">
        <v>585</v>
      </c>
      <c r="D134" s="45" t="s">
        <v>797</v>
      </c>
      <c r="E134" s="45" t="s">
        <v>107</v>
      </c>
      <c r="F134" s="45" t="s">
        <v>798</v>
      </c>
      <c r="G134" s="45" t="s">
        <v>616</v>
      </c>
      <c r="H134" s="45">
        <v>60</v>
      </c>
      <c r="I134" s="45">
        <v>-19.4041</v>
      </c>
      <c r="J134" s="29">
        <v>-1.6780000000000001E-7</v>
      </c>
      <c r="K134" s="45" t="s">
        <v>1676</v>
      </c>
      <c r="L134" s="45" t="s">
        <v>65</v>
      </c>
      <c r="N134" s="45" t="s">
        <v>183</v>
      </c>
      <c r="O134" s="45">
        <v>585</v>
      </c>
      <c r="P134" s="45" t="s">
        <v>797</v>
      </c>
      <c r="Q134" s="45" t="s">
        <v>613</v>
      </c>
      <c r="R134" s="45" t="s">
        <v>798</v>
      </c>
      <c r="S134" s="45" t="s">
        <v>616</v>
      </c>
      <c r="T134" s="45">
        <v>10</v>
      </c>
      <c r="U134" s="45">
        <v>-19.412500000000001</v>
      </c>
      <c r="V134" s="29">
        <v>-1.6780000000000001E-7</v>
      </c>
      <c r="W134" s="45" t="s">
        <v>1676</v>
      </c>
      <c r="X134" s="45" t="s">
        <v>65</v>
      </c>
    </row>
    <row r="135" spans="2:24" x14ac:dyDescent="0.2">
      <c r="B135" s="45" t="s">
        <v>183</v>
      </c>
      <c r="C135" s="45">
        <v>585</v>
      </c>
      <c r="D135" s="45" t="s">
        <v>797</v>
      </c>
      <c r="E135" s="45" t="s">
        <v>107</v>
      </c>
      <c r="F135" s="45" t="s">
        <v>799</v>
      </c>
      <c r="G135" s="45" t="s">
        <v>618</v>
      </c>
      <c r="H135" s="45">
        <v>60</v>
      </c>
      <c r="I135" s="45">
        <v>-71.048500000000004</v>
      </c>
      <c r="J135" s="29">
        <v>-9.9999999999999995E-7</v>
      </c>
      <c r="K135" s="45" t="s">
        <v>1676</v>
      </c>
      <c r="L135" s="45" t="s">
        <v>65</v>
      </c>
      <c r="N135" s="45" t="s">
        <v>183</v>
      </c>
      <c r="O135" s="45">
        <v>585</v>
      </c>
      <c r="P135" s="45" t="s">
        <v>797</v>
      </c>
      <c r="Q135" s="45" t="s">
        <v>613</v>
      </c>
      <c r="R135" s="45" t="s">
        <v>799</v>
      </c>
      <c r="S135" s="45" t="s">
        <v>618</v>
      </c>
      <c r="T135" s="45">
        <v>10</v>
      </c>
      <c r="U135" s="45">
        <v>-71.039900000000003</v>
      </c>
      <c r="V135" s="29">
        <v>-9.9999999999999995E-7</v>
      </c>
      <c r="W135" s="45" t="s">
        <v>1676</v>
      </c>
      <c r="X135" s="45" t="s">
        <v>65</v>
      </c>
    </row>
    <row r="136" spans="2:24" x14ac:dyDescent="0.2">
      <c r="B136" s="45" t="s">
        <v>183</v>
      </c>
      <c r="C136" s="45">
        <v>588</v>
      </c>
      <c r="D136" s="45" t="s">
        <v>800</v>
      </c>
      <c r="E136" s="45" t="s">
        <v>107</v>
      </c>
      <c r="F136" s="45" t="s">
        <v>801</v>
      </c>
      <c r="G136" s="45" t="s">
        <v>616</v>
      </c>
      <c r="H136" s="45">
        <v>60</v>
      </c>
      <c r="I136" s="45">
        <v>-27.730499999999999</v>
      </c>
      <c r="J136" s="29">
        <v>-1.9070000000000001E-7</v>
      </c>
      <c r="K136" s="45" t="s">
        <v>1676</v>
      </c>
      <c r="L136" s="45" t="s">
        <v>65</v>
      </c>
      <c r="N136" s="45" t="s">
        <v>183</v>
      </c>
      <c r="O136" s="45">
        <v>588</v>
      </c>
      <c r="P136" s="45" t="s">
        <v>800</v>
      </c>
      <c r="Q136" s="45" t="s">
        <v>613</v>
      </c>
      <c r="R136" s="45" t="s">
        <v>801</v>
      </c>
      <c r="S136" s="45" t="s">
        <v>616</v>
      </c>
      <c r="T136" s="45">
        <v>10</v>
      </c>
      <c r="U136" s="45">
        <v>-27.741199999999999</v>
      </c>
      <c r="V136" s="29">
        <v>-1.9070000000000001E-7</v>
      </c>
      <c r="W136" s="45" t="s">
        <v>1676</v>
      </c>
      <c r="X136" s="45" t="s">
        <v>65</v>
      </c>
    </row>
    <row r="137" spans="2:24" x14ac:dyDescent="0.2">
      <c r="B137" s="45" t="s">
        <v>183</v>
      </c>
      <c r="C137" s="45">
        <v>588</v>
      </c>
      <c r="D137" s="45" t="s">
        <v>800</v>
      </c>
      <c r="E137" s="45" t="s">
        <v>107</v>
      </c>
      <c r="F137" s="45" t="s">
        <v>802</v>
      </c>
      <c r="G137" s="45" t="s">
        <v>618</v>
      </c>
      <c r="H137" s="45">
        <v>60</v>
      </c>
      <c r="I137" s="45">
        <v>-87.610100000000003</v>
      </c>
      <c r="J137" s="29">
        <v>-9.9999999999999995E-7</v>
      </c>
      <c r="K137" s="45" t="s">
        <v>1676</v>
      </c>
      <c r="L137" s="45" t="s">
        <v>65</v>
      </c>
      <c r="N137" s="45" t="s">
        <v>183</v>
      </c>
      <c r="O137" s="45">
        <v>588</v>
      </c>
      <c r="P137" s="45" t="s">
        <v>800</v>
      </c>
      <c r="Q137" s="45" t="s">
        <v>613</v>
      </c>
      <c r="R137" s="45" t="s">
        <v>802</v>
      </c>
      <c r="S137" s="45" t="s">
        <v>618</v>
      </c>
      <c r="T137" s="45">
        <v>10</v>
      </c>
      <c r="U137" s="45">
        <v>-87.599500000000006</v>
      </c>
      <c r="V137" s="29">
        <v>-9.9999999999999995E-7</v>
      </c>
      <c r="W137" s="45" t="s">
        <v>1676</v>
      </c>
      <c r="X137" s="45" t="s">
        <v>65</v>
      </c>
    </row>
    <row r="138" spans="2:24" x14ac:dyDescent="0.2">
      <c r="B138" s="45" t="s">
        <v>183</v>
      </c>
      <c r="C138" s="45">
        <v>591</v>
      </c>
      <c r="D138" s="45" t="s">
        <v>803</v>
      </c>
      <c r="E138" s="45" t="s">
        <v>107</v>
      </c>
      <c r="F138" s="45" t="s">
        <v>804</v>
      </c>
      <c r="G138" s="45" t="s">
        <v>616</v>
      </c>
      <c r="H138" s="45">
        <v>60</v>
      </c>
      <c r="I138" s="45">
        <v>-24.69</v>
      </c>
      <c r="J138" s="29">
        <v>-1.698E-7</v>
      </c>
      <c r="K138" s="45" t="s">
        <v>1676</v>
      </c>
      <c r="L138" s="45" t="s">
        <v>65</v>
      </c>
      <c r="N138" s="45" t="s">
        <v>183</v>
      </c>
      <c r="O138" s="45">
        <v>591</v>
      </c>
      <c r="P138" s="45" t="s">
        <v>803</v>
      </c>
      <c r="Q138" s="45" t="s">
        <v>613</v>
      </c>
      <c r="R138" s="45" t="s">
        <v>804</v>
      </c>
      <c r="S138" s="45" t="s">
        <v>616</v>
      </c>
      <c r="T138" s="45">
        <v>10</v>
      </c>
      <c r="U138" s="45">
        <v>-24.700700000000001</v>
      </c>
      <c r="V138" s="29">
        <v>-1.698E-7</v>
      </c>
      <c r="W138" s="45" t="s">
        <v>1676</v>
      </c>
      <c r="X138" s="45" t="s">
        <v>65</v>
      </c>
    </row>
    <row r="139" spans="2:24" x14ac:dyDescent="0.2">
      <c r="B139" s="45" t="s">
        <v>183</v>
      </c>
      <c r="C139" s="45">
        <v>591</v>
      </c>
      <c r="D139" s="45" t="s">
        <v>803</v>
      </c>
      <c r="E139" s="45" t="s">
        <v>107</v>
      </c>
      <c r="F139" s="45" t="s">
        <v>805</v>
      </c>
      <c r="G139" s="45" t="s">
        <v>618</v>
      </c>
      <c r="H139" s="45">
        <v>60</v>
      </c>
      <c r="I139" s="45">
        <v>-91.8095</v>
      </c>
      <c r="J139" s="29">
        <v>-9.9999999999999995E-7</v>
      </c>
      <c r="K139" s="45" t="s">
        <v>1676</v>
      </c>
      <c r="L139" s="45" t="s">
        <v>65</v>
      </c>
      <c r="N139" s="45" t="s">
        <v>183</v>
      </c>
      <c r="O139" s="45">
        <v>591</v>
      </c>
      <c r="P139" s="45" t="s">
        <v>803</v>
      </c>
      <c r="Q139" s="45" t="s">
        <v>613</v>
      </c>
      <c r="R139" s="45" t="s">
        <v>805</v>
      </c>
      <c r="S139" s="45" t="s">
        <v>618</v>
      </c>
      <c r="T139" s="45">
        <v>10</v>
      </c>
      <c r="U139" s="45">
        <v>-91.798699999999997</v>
      </c>
      <c r="V139" s="29">
        <v>-9.9999999999999995E-7</v>
      </c>
      <c r="W139" s="45" t="s">
        <v>1676</v>
      </c>
      <c r="X139" s="45" t="s">
        <v>65</v>
      </c>
    </row>
    <row r="140" spans="2:24" x14ac:dyDescent="0.2">
      <c r="B140" s="45" t="s">
        <v>183</v>
      </c>
      <c r="C140" s="45">
        <v>594</v>
      </c>
      <c r="D140" s="45" t="s">
        <v>806</v>
      </c>
      <c r="E140" s="45" t="s">
        <v>107</v>
      </c>
      <c r="F140" s="45" t="s">
        <v>807</v>
      </c>
      <c r="G140" s="45" t="s">
        <v>616</v>
      </c>
      <c r="H140" s="45">
        <v>60</v>
      </c>
      <c r="I140" s="45">
        <v>-24.707999999999998</v>
      </c>
      <c r="J140" s="29">
        <v>-1.6990000000000001E-7</v>
      </c>
      <c r="K140" s="45" t="s">
        <v>1676</v>
      </c>
      <c r="L140" s="45" t="s">
        <v>65</v>
      </c>
      <c r="N140" s="45" t="s">
        <v>183</v>
      </c>
      <c r="O140" s="45">
        <v>594</v>
      </c>
      <c r="P140" s="45" t="s">
        <v>806</v>
      </c>
      <c r="Q140" s="45" t="s">
        <v>613</v>
      </c>
      <c r="R140" s="45" t="s">
        <v>807</v>
      </c>
      <c r="S140" s="45" t="s">
        <v>616</v>
      </c>
      <c r="T140" s="45">
        <v>10</v>
      </c>
      <c r="U140" s="45">
        <v>-24.718499999999999</v>
      </c>
      <c r="V140" s="29">
        <v>-1.6999999999999999E-7</v>
      </c>
      <c r="W140" s="45" t="s">
        <v>1676</v>
      </c>
      <c r="X140" s="45" t="s">
        <v>65</v>
      </c>
    </row>
    <row r="141" spans="2:24" x14ac:dyDescent="0.2">
      <c r="B141" s="45" t="s">
        <v>183</v>
      </c>
      <c r="C141" s="45">
        <v>594</v>
      </c>
      <c r="D141" s="45" t="s">
        <v>806</v>
      </c>
      <c r="E141" s="45" t="s">
        <v>107</v>
      </c>
      <c r="F141" s="45" t="s">
        <v>808</v>
      </c>
      <c r="G141" s="45" t="s">
        <v>618</v>
      </c>
      <c r="H141" s="45">
        <v>60</v>
      </c>
      <c r="I141" s="45">
        <v>-91.791300000000007</v>
      </c>
      <c r="J141" s="29">
        <v>-9.9999999999999995E-7</v>
      </c>
      <c r="K141" s="45" t="s">
        <v>1676</v>
      </c>
      <c r="L141" s="45" t="s">
        <v>65</v>
      </c>
      <c r="N141" s="45" t="s">
        <v>183</v>
      </c>
      <c r="O141" s="45">
        <v>594</v>
      </c>
      <c r="P141" s="45" t="s">
        <v>806</v>
      </c>
      <c r="Q141" s="45" t="s">
        <v>613</v>
      </c>
      <c r="R141" s="45" t="s">
        <v>808</v>
      </c>
      <c r="S141" s="45" t="s">
        <v>618</v>
      </c>
      <c r="T141" s="45">
        <v>10</v>
      </c>
      <c r="U141" s="45">
        <v>-91.780600000000007</v>
      </c>
      <c r="V141" s="29">
        <v>-9.9999999999999995E-7</v>
      </c>
      <c r="W141" s="45" t="s">
        <v>1676</v>
      </c>
      <c r="X141" s="45" t="s">
        <v>65</v>
      </c>
    </row>
    <row r="142" spans="2:24" x14ac:dyDescent="0.2">
      <c r="B142" s="45" t="s">
        <v>183</v>
      </c>
      <c r="C142" s="45">
        <v>597</v>
      </c>
      <c r="D142" s="45" t="s">
        <v>809</v>
      </c>
      <c r="E142" s="45" t="s">
        <v>107</v>
      </c>
      <c r="F142" s="45" t="s">
        <v>810</v>
      </c>
      <c r="G142" s="45" t="s">
        <v>616</v>
      </c>
      <c r="H142" s="45">
        <v>60</v>
      </c>
      <c r="I142" s="45">
        <v>-27.785699999999999</v>
      </c>
      <c r="J142" s="29">
        <v>-1.91E-7</v>
      </c>
      <c r="K142" s="45" t="s">
        <v>1676</v>
      </c>
      <c r="L142" s="45" t="s">
        <v>65</v>
      </c>
      <c r="N142" s="45" t="s">
        <v>183</v>
      </c>
      <c r="O142" s="45">
        <v>597</v>
      </c>
      <c r="P142" s="45" t="s">
        <v>809</v>
      </c>
      <c r="Q142" s="45" t="s">
        <v>613</v>
      </c>
      <c r="R142" s="45" t="s">
        <v>810</v>
      </c>
      <c r="S142" s="45" t="s">
        <v>616</v>
      </c>
      <c r="T142" s="45">
        <v>10</v>
      </c>
      <c r="U142" s="45">
        <v>-27.796299999999999</v>
      </c>
      <c r="V142" s="29">
        <v>-1.9110000000000001E-7</v>
      </c>
      <c r="W142" s="45" t="s">
        <v>1676</v>
      </c>
      <c r="X142" s="45" t="s">
        <v>65</v>
      </c>
    </row>
    <row r="143" spans="2:24" x14ac:dyDescent="0.2">
      <c r="B143" s="45" t="s">
        <v>183</v>
      </c>
      <c r="C143" s="45">
        <v>597</v>
      </c>
      <c r="D143" s="45" t="s">
        <v>809</v>
      </c>
      <c r="E143" s="45" t="s">
        <v>107</v>
      </c>
      <c r="F143" s="45" t="s">
        <v>811</v>
      </c>
      <c r="G143" s="45" t="s">
        <v>618</v>
      </c>
      <c r="H143" s="45">
        <v>60</v>
      </c>
      <c r="I143" s="45">
        <v>-87.556899999999999</v>
      </c>
      <c r="J143" s="29">
        <v>-9.9999999999999995E-7</v>
      </c>
      <c r="K143" s="45" t="s">
        <v>1676</v>
      </c>
      <c r="L143" s="45" t="s">
        <v>65</v>
      </c>
      <c r="N143" s="45" t="s">
        <v>183</v>
      </c>
      <c r="O143" s="45">
        <v>597</v>
      </c>
      <c r="P143" s="45" t="s">
        <v>809</v>
      </c>
      <c r="Q143" s="45" t="s">
        <v>613</v>
      </c>
      <c r="R143" s="45" t="s">
        <v>811</v>
      </c>
      <c r="S143" s="45" t="s">
        <v>618</v>
      </c>
      <c r="T143" s="45">
        <v>10</v>
      </c>
      <c r="U143" s="45">
        <v>-87.546400000000006</v>
      </c>
      <c r="V143" s="29">
        <v>-9.9999999999999995E-7</v>
      </c>
      <c r="W143" s="45" t="s">
        <v>1676</v>
      </c>
      <c r="X143" s="45" t="s">
        <v>65</v>
      </c>
    </row>
    <row r="144" spans="2:24" x14ac:dyDescent="0.2">
      <c r="B144" s="45" t="s">
        <v>183</v>
      </c>
      <c r="C144" s="45">
        <v>600</v>
      </c>
      <c r="D144" s="45" t="s">
        <v>812</v>
      </c>
      <c r="E144" s="45" t="s">
        <v>107</v>
      </c>
      <c r="F144" s="45" t="s">
        <v>813</v>
      </c>
      <c r="G144" s="45" t="s">
        <v>616</v>
      </c>
      <c r="H144" s="45">
        <v>60</v>
      </c>
      <c r="I144" s="45">
        <v>-19.480599999999999</v>
      </c>
      <c r="J144" s="29">
        <v>-1.684E-7</v>
      </c>
      <c r="K144" s="45" t="s">
        <v>1676</v>
      </c>
      <c r="L144" s="45" t="s">
        <v>65</v>
      </c>
      <c r="N144" s="45" t="s">
        <v>183</v>
      </c>
      <c r="O144" s="45">
        <v>600</v>
      </c>
      <c r="P144" s="45" t="s">
        <v>812</v>
      </c>
      <c r="Q144" s="45" t="s">
        <v>613</v>
      </c>
      <c r="R144" s="45" t="s">
        <v>813</v>
      </c>
      <c r="S144" s="45" t="s">
        <v>616</v>
      </c>
      <c r="T144" s="45">
        <v>10</v>
      </c>
      <c r="U144" s="45">
        <v>-19.488900000000001</v>
      </c>
      <c r="V144" s="29">
        <v>-1.6850000000000001E-7</v>
      </c>
      <c r="W144" s="45" t="s">
        <v>1676</v>
      </c>
      <c r="X144" s="45" t="s">
        <v>65</v>
      </c>
    </row>
    <row r="145" spans="2:24" x14ac:dyDescent="0.2">
      <c r="B145" s="45" t="s">
        <v>183</v>
      </c>
      <c r="C145" s="45">
        <v>600</v>
      </c>
      <c r="D145" s="45" t="s">
        <v>812</v>
      </c>
      <c r="E145" s="45" t="s">
        <v>107</v>
      </c>
      <c r="F145" s="45" t="s">
        <v>814</v>
      </c>
      <c r="G145" s="45" t="s">
        <v>618</v>
      </c>
      <c r="H145" s="45">
        <v>60</v>
      </c>
      <c r="I145" s="45">
        <v>-70.978899999999996</v>
      </c>
      <c r="J145" s="29">
        <v>-9.9999999999999995E-7</v>
      </c>
      <c r="K145" s="45" t="s">
        <v>1676</v>
      </c>
      <c r="L145" s="45" t="s">
        <v>65</v>
      </c>
      <c r="N145" s="45" t="s">
        <v>183</v>
      </c>
      <c r="O145" s="45">
        <v>600</v>
      </c>
      <c r="P145" s="45" t="s">
        <v>812</v>
      </c>
      <c r="Q145" s="45" t="s">
        <v>613</v>
      </c>
      <c r="R145" s="45" t="s">
        <v>814</v>
      </c>
      <c r="S145" s="45" t="s">
        <v>618</v>
      </c>
      <c r="T145" s="45">
        <v>10</v>
      </c>
      <c r="U145" s="45">
        <v>-70.970399999999998</v>
      </c>
      <c r="V145" s="29">
        <v>-9.9999999999999995E-7</v>
      </c>
      <c r="W145" s="45" t="s">
        <v>1676</v>
      </c>
      <c r="X145" s="45" t="s">
        <v>65</v>
      </c>
    </row>
    <row r="146" spans="2:24" x14ac:dyDescent="0.2">
      <c r="B146" s="45" t="s">
        <v>183</v>
      </c>
      <c r="C146" s="45">
        <v>616</v>
      </c>
      <c r="D146" s="45" t="s">
        <v>815</v>
      </c>
      <c r="E146" s="45" t="s">
        <v>107</v>
      </c>
      <c r="F146" s="45" t="s">
        <v>816</v>
      </c>
      <c r="G146" s="45" t="s">
        <v>616</v>
      </c>
      <c r="H146" s="45">
        <v>60</v>
      </c>
      <c r="I146" s="45">
        <v>-18.343900000000001</v>
      </c>
      <c r="J146" s="29">
        <v>-1.5839999999999999E-7</v>
      </c>
      <c r="K146" s="45" t="s">
        <v>1676</v>
      </c>
      <c r="L146" s="45" t="s">
        <v>65</v>
      </c>
      <c r="N146" s="45" t="s">
        <v>183</v>
      </c>
      <c r="O146" s="45">
        <v>616</v>
      </c>
      <c r="P146" s="45" t="s">
        <v>815</v>
      </c>
      <c r="Q146" s="45" t="s">
        <v>613</v>
      </c>
      <c r="R146" s="45" t="s">
        <v>816</v>
      </c>
      <c r="S146" s="45" t="s">
        <v>616</v>
      </c>
      <c r="T146" s="45">
        <v>10</v>
      </c>
      <c r="U146" s="45">
        <v>-18.343499999999999</v>
      </c>
      <c r="V146" s="29">
        <v>-1.5839999999999999E-7</v>
      </c>
      <c r="W146" s="45" t="s">
        <v>1676</v>
      </c>
      <c r="X146" s="45" t="s">
        <v>65</v>
      </c>
    </row>
    <row r="147" spans="2:24" x14ac:dyDescent="0.2">
      <c r="B147" s="45" t="s">
        <v>183</v>
      </c>
      <c r="C147" s="45">
        <v>616</v>
      </c>
      <c r="D147" s="45" t="s">
        <v>815</v>
      </c>
      <c r="E147" s="45" t="s">
        <v>107</v>
      </c>
      <c r="F147" s="45" t="s">
        <v>817</v>
      </c>
      <c r="G147" s="45" t="s">
        <v>618</v>
      </c>
      <c r="H147" s="45">
        <v>60</v>
      </c>
      <c r="I147" s="45">
        <v>-16.052099999999999</v>
      </c>
      <c r="J147" s="29">
        <v>-1.3860000000000001E-7</v>
      </c>
      <c r="K147" s="45" t="s">
        <v>1676</v>
      </c>
      <c r="L147" s="45" t="s">
        <v>65</v>
      </c>
      <c r="N147" s="45" t="s">
        <v>183</v>
      </c>
      <c r="O147" s="45">
        <v>616</v>
      </c>
      <c r="P147" s="45" t="s">
        <v>815</v>
      </c>
      <c r="Q147" s="45" t="s">
        <v>613</v>
      </c>
      <c r="R147" s="45" t="s">
        <v>817</v>
      </c>
      <c r="S147" s="45" t="s">
        <v>618</v>
      </c>
      <c r="T147" s="45">
        <v>10</v>
      </c>
      <c r="U147" s="45">
        <v>-16.052199999999999</v>
      </c>
      <c r="V147" s="29">
        <v>-1.3860000000000001E-7</v>
      </c>
      <c r="W147" s="45" t="s">
        <v>1676</v>
      </c>
      <c r="X147" s="45" t="s">
        <v>65</v>
      </c>
    </row>
    <row r="148" spans="2:24" x14ac:dyDescent="0.2">
      <c r="B148" s="45" t="s">
        <v>183</v>
      </c>
      <c r="C148" s="45">
        <v>617</v>
      </c>
      <c r="D148" s="45" t="s">
        <v>818</v>
      </c>
      <c r="E148" s="45" t="s">
        <v>107</v>
      </c>
      <c r="F148" s="45" t="s">
        <v>819</v>
      </c>
      <c r="G148" s="45" t="s">
        <v>616</v>
      </c>
      <c r="H148" s="45">
        <v>60</v>
      </c>
      <c r="I148" s="45">
        <v>-17.104900000000001</v>
      </c>
      <c r="J148" s="29">
        <v>-1.455E-7</v>
      </c>
      <c r="K148" s="45" t="s">
        <v>1676</v>
      </c>
      <c r="L148" s="45" t="s">
        <v>65</v>
      </c>
      <c r="N148" s="45" t="s">
        <v>183</v>
      </c>
      <c r="O148" s="45">
        <v>617</v>
      </c>
      <c r="P148" s="45" t="s">
        <v>818</v>
      </c>
      <c r="Q148" s="45" t="s">
        <v>613</v>
      </c>
      <c r="R148" s="45" t="s">
        <v>819</v>
      </c>
      <c r="S148" s="45" t="s">
        <v>616</v>
      </c>
      <c r="T148" s="45">
        <v>10</v>
      </c>
      <c r="U148" s="45">
        <v>-17.104500000000002</v>
      </c>
      <c r="V148" s="29">
        <v>-1.455E-7</v>
      </c>
      <c r="W148" s="45" t="s">
        <v>1676</v>
      </c>
      <c r="X148" s="45" t="s">
        <v>65</v>
      </c>
    </row>
    <row r="149" spans="2:24" x14ac:dyDescent="0.2">
      <c r="B149" s="45" t="s">
        <v>183</v>
      </c>
      <c r="C149" s="45">
        <v>617</v>
      </c>
      <c r="D149" s="45" t="s">
        <v>818</v>
      </c>
      <c r="E149" s="45" t="s">
        <v>107</v>
      </c>
      <c r="F149" s="45" t="s">
        <v>820</v>
      </c>
      <c r="G149" s="45" t="s">
        <v>618</v>
      </c>
      <c r="H149" s="45">
        <v>60</v>
      </c>
      <c r="I149" s="45">
        <v>-15.250999999999999</v>
      </c>
      <c r="J149" s="29">
        <v>-1.2980000000000001E-7</v>
      </c>
      <c r="K149" s="45" t="s">
        <v>1676</v>
      </c>
      <c r="L149" s="45" t="s">
        <v>65</v>
      </c>
      <c r="N149" s="45" t="s">
        <v>183</v>
      </c>
      <c r="O149" s="45">
        <v>617</v>
      </c>
      <c r="P149" s="45" t="s">
        <v>818</v>
      </c>
      <c r="Q149" s="45" t="s">
        <v>613</v>
      </c>
      <c r="R149" s="45" t="s">
        <v>820</v>
      </c>
      <c r="S149" s="45" t="s">
        <v>618</v>
      </c>
      <c r="T149" s="45">
        <v>10</v>
      </c>
      <c r="U149" s="45">
        <v>-15.251099999999999</v>
      </c>
      <c r="V149" s="29">
        <v>-1.2980000000000001E-7</v>
      </c>
      <c r="W149" s="45" t="s">
        <v>1676</v>
      </c>
      <c r="X149" s="45" t="s">
        <v>65</v>
      </c>
    </row>
    <row r="150" spans="2:24" x14ac:dyDescent="0.2">
      <c r="B150" s="45" t="s">
        <v>183</v>
      </c>
      <c r="C150" s="45">
        <v>618</v>
      </c>
      <c r="D150" s="45" t="s">
        <v>818</v>
      </c>
      <c r="E150" s="45" t="s">
        <v>107</v>
      </c>
      <c r="F150" s="45" t="s">
        <v>821</v>
      </c>
      <c r="G150" s="45" t="s">
        <v>616</v>
      </c>
      <c r="H150" s="45">
        <v>60</v>
      </c>
      <c r="I150" s="45">
        <v>-15.226100000000001</v>
      </c>
      <c r="J150" s="29">
        <v>-1.276E-7</v>
      </c>
      <c r="K150" s="45" t="s">
        <v>1676</v>
      </c>
      <c r="L150" s="45" t="s">
        <v>65</v>
      </c>
      <c r="N150" s="45" t="s">
        <v>183</v>
      </c>
      <c r="O150" s="45">
        <v>618</v>
      </c>
      <c r="P150" s="45" t="s">
        <v>818</v>
      </c>
      <c r="Q150" s="45" t="s">
        <v>613</v>
      </c>
      <c r="R150" s="45" t="s">
        <v>821</v>
      </c>
      <c r="S150" s="45" t="s">
        <v>616</v>
      </c>
      <c r="T150" s="45">
        <v>10</v>
      </c>
      <c r="U150" s="45">
        <v>-15.2256</v>
      </c>
      <c r="V150" s="29">
        <v>-1.276E-7</v>
      </c>
      <c r="W150" s="45" t="s">
        <v>1676</v>
      </c>
      <c r="X150" s="45" t="s">
        <v>65</v>
      </c>
    </row>
    <row r="151" spans="2:24" x14ac:dyDescent="0.2">
      <c r="B151" s="45" t="s">
        <v>183</v>
      </c>
      <c r="C151" s="45">
        <v>618</v>
      </c>
      <c r="D151" s="45" t="s">
        <v>818</v>
      </c>
      <c r="E151" s="45" t="s">
        <v>107</v>
      </c>
      <c r="F151" s="45" t="s">
        <v>822</v>
      </c>
      <c r="G151" s="45" t="s">
        <v>618</v>
      </c>
      <c r="H151" s="45">
        <v>60</v>
      </c>
      <c r="I151" s="45">
        <v>-15.2866</v>
      </c>
      <c r="J151" s="29">
        <v>-1.2809999999999999E-7</v>
      </c>
      <c r="K151" s="45" t="s">
        <v>1676</v>
      </c>
      <c r="L151" s="45" t="s">
        <v>65</v>
      </c>
      <c r="N151" s="45" t="s">
        <v>183</v>
      </c>
      <c r="O151" s="45">
        <v>618</v>
      </c>
      <c r="P151" s="45" t="s">
        <v>818</v>
      </c>
      <c r="Q151" s="45" t="s">
        <v>613</v>
      </c>
      <c r="R151" s="45" t="s">
        <v>822</v>
      </c>
      <c r="S151" s="45" t="s">
        <v>618</v>
      </c>
      <c r="T151" s="45">
        <v>10</v>
      </c>
      <c r="U151" s="45">
        <v>-15.2867</v>
      </c>
      <c r="V151" s="29">
        <v>-1.2809999999999999E-7</v>
      </c>
      <c r="W151" s="45" t="s">
        <v>1676</v>
      </c>
      <c r="X151" s="45" t="s">
        <v>65</v>
      </c>
    </row>
    <row r="152" spans="2:24" x14ac:dyDescent="0.2">
      <c r="B152" s="45" t="s">
        <v>183</v>
      </c>
      <c r="C152" s="45">
        <v>619</v>
      </c>
      <c r="D152" s="45" t="s">
        <v>818</v>
      </c>
      <c r="E152" s="45" t="s">
        <v>107</v>
      </c>
      <c r="F152" s="45" t="s">
        <v>823</v>
      </c>
      <c r="G152" s="45" t="s">
        <v>616</v>
      </c>
      <c r="H152" s="45">
        <v>60</v>
      </c>
      <c r="I152" s="45">
        <v>-15.190099999999999</v>
      </c>
      <c r="J152" s="29">
        <v>-1.2919999999999999E-7</v>
      </c>
      <c r="K152" s="45" t="s">
        <v>1676</v>
      </c>
      <c r="L152" s="45" t="s">
        <v>65</v>
      </c>
      <c r="N152" s="45" t="s">
        <v>183</v>
      </c>
      <c r="O152" s="45">
        <v>619</v>
      </c>
      <c r="P152" s="45" t="s">
        <v>818</v>
      </c>
      <c r="Q152" s="45" t="s">
        <v>613</v>
      </c>
      <c r="R152" s="45" t="s">
        <v>823</v>
      </c>
      <c r="S152" s="45" t="s">
        <v>616</v>
      </c>
      <c r="T152" s="45">
        <v>10</v>
      </c>
      <c r="U152" s="45">
        <v>-15.1897</v>
      </c>
      <c r="V152" s="29">
        <v>-1.2919999999999999E-7</v>
      </c>
      <c r="W152" s="45" t="s">
        <v>1676</v>
      </c>
      <c r="X152" s="45" t="s">
        <v>65</v>
      </c>
    </row>
    <row r="153" spans="2:24" x14ac:dyDescent="0.2">
      <c r="B153" s="45" t="s">
        <v>183</v>
      </c>
      <c r="C153" s="45">
        <v>619</v>
      </c>
      <c r="D153" s="45" t="s">
        <v>818</v>
      </c>
      <c r="E153" s="45" t="s">
        <v>107</v>
      </c>
      <c r="F153" s="45" t="s">
        <v>824</v>
      </c>
      <c r="G153" s="45" t="s">
        <v>618</v>
      </c>
      <c r="H153" s="45">
        <v>60</v>
      </c>
      <c r="I153" s="45">
        <v>-17.1662</v>
      </c>
      <c r="J153" s="29">
        <v>-1.4600000000000001E-7</v>
      </c>
      <c r="K153" s="45" t="s">
        <v>1676</v>
      </c>
      <c r="L153" s="45" t="s">
        <v>65</v>
      </c>
      <c r="N153" s="45" t="s">
        <v>183</v>
      </c>
      <c r="O153" s="45">
        <v>619</v>
      </c>
      <c r="P153" s="45" t="s">
        <v>818</v>
      </c>
      <c r="Q153" s="45" t="s">
        <v>613</v>
      </c>
      <c r="R153" s="45" t="s">
        <v>824</v>
      </c>
      <c r="S153" s="45" t="s">
        <v>618</v>
      </c>
      <c r="T153" s="45">
        <v>10</v>
      </c>
      <c r="U153" s="45">
        <v>-17.1663</v>
      </c>
      <c r="V153" s="29">
        <v>-1.4600000000000001E-7</v>
      </c>
      <c r="W153" s="45" t="s">
        <v>1676</v>
      </c>
      <c r="X153" s="45" t="s">
        <v>65</v>
      </c>
    </row>
    <row r="154" spans="2:24" x14ac:dyDescent="0.2">
      <c r="B154" s="45" t="s">
        <v>183</v>
      </c>
      <c r="C154" s="45">
        <v>620</v>
      </c>
      <c r="D154" s="45" t="s">
        <v>825</v>
      </c>
      <c r="E154" s="45" t="s">
        <v>107</v>
      </c>
      <c r="F154" s="45" t="s">
        <v>826</v>
      </c>
      <c r="G154" s="45" t="s">
        <v>616</v>
      </c>
      <c r="H154" s="45">
        <v>60</v>
      </c>
      <c r="I154" s="45">
        <v>-15.9953</v>
      </c>
      <c r="J154" s="29">
        <v>-1.381E-7</v>
      </c>
      <c r="K154" s="45" t="s">
        <v>1676</v>
      </c>
      <c r="L154" s="45" t="s">
        <v>65</v>
      </c>
      <c r="N154" s="45" t="s">
        <v>183</v>
      </c>
      <c r="O154" s="45">
        <v>620</v>
      </c>
      <c r="P154" s="45" t="s">
        <v>825</v>
      </c>
      <c r="Q154" s="45" t="s">
        <v>613</v>
      </c>
      <c r="R154" s="45" t="s">
        <v>826</v>
      </c>
      <c r="S154" s="45" t="s">
        <v>616</v>
      </c>
      <c r="T154" s="45">
        <v>10</v>
      </c>
      <c r="U154" s="45">
        <v>-15.994899999999999</v>
      </c>
      <c r="V154" s="29">
        <v>-1.381E-7</v>
      </c>
      <c r="W154" s="45" t="s">
        <v>1676</v>
      </c>
      <c r="X154" s="45" t="s">
        <v>65</v>
      </c>
    </row>
    <row r="155" spans="2:24" x14ac:dyDescent="0.2">
      <c r="B155" s="45" t="s">
        <v>183</v>
      </c>
      <c r="C155" s="45">
        <v>620</v>
      </c>
      <c r="D155" s="45" t="s">
        <v>825</v>
      </c>
      <c r="E155" s="45" t="s">
        <v>107</v>
      </c>
      <c r="F155" s="45" t="s">
        <v>827</v>
      </c>
      <c r="G155" s="45" t="s">
        <v>618</v>
      </c>
      <c r="H155" s="45">
        <v>60</v>
      </c>
      <c r="I155" s="45">
        <v>-18.398800000000001</v>
      </c>
      <c r="J155" s="29">
        <v>-1.589E-7</v>
      </c>
      <c r="K155" s="45" t="s">
        <v>1676</v>
      </c>
      <c r="L155" s="45" t="s">
        <v>65</v>
      </c>
      <c r="N155" s="45" t="s">
        <v>183</v>
      </c>
      <c r="O155" s="45">
        <v>620</v>
      </c>
      <c r="P155" s="45" t="s">
        <v>825</v>
      </c>
      <c r="Q155" s="45" t="s">
        <v>613</v>
      </c>
      <c r="R155" s="45" t="s">
        <v>827</v>
      </c>
      <c r="S155" s="45" t="s">
        <v>618</v>
      </c>
      <c r="T155" s="45">
        <v>10</v>
      </c>
      <c r="U155" s="45">
        <v>-18.398900000000001</v>
      </c>
      <c r="V155" s="29">
        <v>-1.589E-7</v>
      </c>
      <c r="W155" s="45" t="s">
        <v>1676</v>
      </c>
      <c r="X155" s="45" t="s">
        <v>65</v>
      </c>
    </row>
    <row r="156" spans="2:24" x14ac:dyDescent="0.2">
      <c r="B156" s="45" t="s">
        <v>232</v>
      </c>
      <c r="C156" s="45">
        <v>353</v>
      </c>
      <c r="D156" s="45" t="s">
        <v>828</v>
      </c>
      <c r="E156" s="45" t="s">
        <v>107</v>
      </c>
      <c r="F156" s="45" t="s">
        <v>829</v>
      </c>
      <c r="G156" s="45" t="s">
        <v>616</v>
      </c>
      <c r="H156" s="45">
        <v>60</v>
      </c>
      <c r="I156" s="45">
        <v>-17.188300000000002</v>
      </c>
      <c r="J156" s="29">
        <v>-1.4840000000000001E-7</v>
      </c>
      <c r="K156" s="45" t="s">
        <v>1676</v>
      </c>
      <c r="L156" s="45" t="s">
        <v>65</v>
      </c>
      <c r="N156" s="45" t="s">
        <v>232</v>
      </c>
      <c r="O156" s="45">
        <v>353</v>
      </c>
      <c r="P156" s="45" t="s">
        <v>828</v>
      </c>
      <c r="Q156" s="45" t="s">
        <v>613</v>
      </c>
      <c r="R156" s="45" t="s">
        <v>829</v>
      </c>
      <c r="S156" s="45" t="s">
        <v>616</v>
      </c>
      <c r="T156" s="45">
        <v>10</v>
      </c>
      <c r="U156" s="45">
        <v>-17.188099999999999</v>
      </c>
      <c r="V156" s="29">
        <v>-1.4840000000000001E-7</v>
      </c>
      <c r="W156" s="45" t="s">
        <v>1676</v>
      </c>
      <c r="X156" s="45" t="s">
        <v>65</v>
      </c>
    </row>
    <row r="157" spans="2:24" x14ac:dyDescent="0.2">
      <c r="B157" s="45" t="s">
        <v>232</v>
      </c>
      <c r="C157" s="45">
        <v>353</v>
      </c>
      <c r="D157" s="45" t="s">
        <v>828</v>
      </c>
      <c r="E157" s="45" t="s">
        <v>107</v>
      </c>
      <c r="F157" s="45" t="s">
        <v>830</v>
      </c>
      <c r="G157" s="45" t="s">
        <v>618</v>
      </c>
      <c r="H157" s="45">
        <v>60</v>
      </c>
      <c r="I157" s="45">
        <v>-15.223800000000001</v>
      </c>
      <c r="J157" s="29">
        <v>-1.3150000000000001E-7</v>
      </c>
      <c r="K157" s="45" t="s">
        <v>1676</v>
      </c>
      <c r="L157" s="45" t="s">
        <v>65</v>
      </c>
      <c r="N157" s="45" t="s">
        <v>232</v>
      </c>
      <c r="O157" s="45">
        <v>353</v>
      </c>
      <c r="P157" s="45" t="s">
        <v>828</v>
      </c>
      <c r="Q157" s="45" t="s">
        <v>613</v>
      </c>
      <c r="R157" s="45" t="s">
        <v>830</v>
      </c>
      <c r="S157" s="45" t="s">
        <v>618</v>
      </c>
      <c r="T157" s="45">
        <v>10</v>
      </c>
      <c r="U157" s="45">
        <v>-15.224399999999999</v>
      </c>
      <c r="V157" s="29">
        <v>-1.3150000000000001E-7</v>
      </c>
      <c r="W157" s="45" t="s">
        <v>1676</v>
      </c>
      <c r="X157" s="45" t="s">
        <v>65</v>
      </c>
    </row>
    <row r="158" spans="2:24" x14ac:dyDescent="0.2">
      <c r="B158" s="45" t="s">
        <v>232</v>
      </c>
      <c r="C158" s="45">
        <v>354</v>
      </c>
      <c r="D158" s="45" t="s">
        <v>831</v>
      </c>
      <c r="E158" s="45" t="s">
        <v>107</v>
      </c>
      <c r="F158" s="45" t="s">
        <v>832</v>
      </c>
      <c r="G158" s="45" t="s">
        <v>616</v>
      </c>
      <c r="H158" s="45">
        <v>60</v>
      </c>
      <c r="I158" s="45">
        <v>-16.2075</v>
      </c>
      <c r="J158" s="29">
        <v>-1.3790000000000001E-7</v>
      </c>
      <c r="K158" s="45" t="s">
        <v>1676</v>
      </c>
      <c r="L158" s="45" t="s">
        <v>65</v>
      </c>
      <c r="N158" s="45" t="s">
        <v>232</v>
      </c>
      <c r="O158" s="45">
        <v>354</v>
      </c>
      <c r="P158" s="45" t="s">
        <v>831</v>
      </c>
      <c r="Q158" s="45" t="s">
        <v>613</v>
      </c>
      <c r="R158" s="45" t="s">
        <v>832</v>
      </c>
      <c r="S158" s="45" t="s">
        <v>616</v>
      </c>
      <c r="T158" s="45">
        <v>10</v>
      </c>
      <c r="U158" s="45">
        <v>-16.2073</v>
      </c>
      <c r="V158" s="29">
        <v>-1.3790000000000001E-7</v>
      </c>
      <c r="W158" s="45" t="s">
        <v>1676</v>
      </c>
      <c r="X158" s="45" t="s">
        <v>65</v>
      </c>
    </row>
    <row r="159" spans="2:24" x14ac:dyDescent="0.2">
      <c r="B159" s="45" t="s">
        <v>232</v>
      </c>
      <c r="C159" s="45">
        <v>354</v>
      </c>
      <c r="D159" s="45" t="s">
        <v>831</v>
      </c>
      <c r="E159" s="45" t="s">
        <v>107</v>
      </c>
      <c r="F159" s="45" t="s">
        <v>833</v>
      </c>
      <c r="G159" s="45" t="s">
        <v>618</v>
      </c>
      <c r="H159" s="45">
        <v>60</v>
      </c>
      <c r="I159" s="45">
        <v>-14.343400000000001</v>
      </c>
      <c r="J159" s="29">
        <v>-1.2200000000000001E-7</v>
      </c>
      <c r="K159" s="45" t="s">
        <v>1676</v>
      </c>
      <c r="L159" s="45" t="s">
        <v>65</v>
      </c>
      <c r="N159" s="45" t="s">
        <v>232</v>
      </c>
      <c r="O159" s="45">
        <v>354</v>
      </c>
      <c r="P159" s="45" t="s">
        <v>831</v>
      </c>
      <c r="Q159" s="45" t="s">
        <v>613</v>
      </c>
      <c r="R159" s="45" t="s">
        <v>833</v>
      </c>
      <c r="S159" s="45" t="s">
        <v>618</v>
      </c>
      <c r="T159" s="45">
        <v>10</v>
      </c>
      <c r="U159" s="45">
        <v>-14.3439</v>
      </c>
      <c r="V159" s="29">
        <v>-1.2200000000000001E-7</v>
      </c>
      <c r="W159" s="45" t="s">
        <v>1676</v>
      </c>
      <c r="X159" s="45" t="s">
        <v>65</v>
      </c>
    </row>
    <row r="160" spans="2:24" x14ac:dyDescent="0.2">
      <c r="B160" s="45" t="s">
        <v>232</v>
      </c>
      <c r="C160" s="45">
        <v>355</v>
      </c>
      <c r="D160" s="45" t="s">
        <v>831</v>
      </c>
      <c r="E160" s="45" t="s">
        <v>107</v>
      </c>
      <c r="F160" s="45" t="s">
        <v>834</v>
      </c>
      <c r="G160" s="45" t="s">
        <v>616</v>
      </c>
      <c r="H160" s="45">
        <v>60</v>
      </c>
      <c r="I160" s="45">
        <v>-14.390700000000001</v>
      </c>
      <c r="J160" s="29">
        <v>-1.2060000000000001E-7</v>
      </c>
      <c r="K160" s="45" t="s">
        <v>1676</v>
      </c>
      <c r="L160" s="45" t="s">
        <v>65</v>
      </c>
      <c r="N160" s="45" t="s">
        <v>232</v>
      </c>
      <c r="O160" s="45">
        <v>355</v>
      </c>
      <c r="P160" s="45" t="s">
        <v>831</v>
      </c>
      <c r="Q160" s="45" t="s">
        <v>613</v>
      </c>
      <c r="R160" s="45" t="s">
        <v>834</v>
      </c>
      <c r="S160" s="45" t="s">
        <v>616</v>
      </c>
      <c r="T160" s="45">
        <v>10</v>
      </c>
      <c r="U160" s="45">
        <v>-14.390499999999999</v>
      </c>
      <c r="V160" s="29">
        <v>-1.2060000000000001E-7</v>
      </c>
      <c r="W160" s="45" t="s">
        <v>1676</v>
      </c>
      <c r="X160" s="45" t="s">
        <v>65</v>
      </c>
    </row>
    <row r="161" spans="2:24" x14ac:dyDescent="0.2">
      <c r="B161" s="45" t="s">
        <v>232</v>
      </c>
      <c r="C161" s="45">
        <v>355</v>
      </c>
      <c r="D161" s="45" t="s">
        <v>831</v>
      </c>
      <c r="E161" s="45" t="s">
        <v>107</v>
      </c>
      <c r="F161" s="45" t="s">
        <v>835</v>
      </c>
      <c r="G161" s="45" t="s">
        <v>618</v>
      </c>
      <c r="H161" s="45">
        <v>60</v>
      </c>
      <c r="I161" s="45">
        <v>-14.315200000000001</v>
      </c>
      <c r="J161" s="29">
        <v>-1.1999999999999999E-7</v>
      </c>
      <c r="K161" s="45" t="s">
        <v>1676</v>
      </c>
      <c r="L161" s="45" t="s">
        <v>65</v>
      </c>
      <c r="N161" s="45" t="s">
        <v>232</v>
      </c>
      <c r="O161" s="45">
        <v>355</v>
      </c>
      <c r="P161" s="45" t="s">
        <v>831</v>
      </c>
      <c r="Q161" s="45" t="s">
        <v>613</v>
      </c>
      <c r="R161" s="45" t="s">
        <v>835</v>
      </c>
      <c r="S161" s="45" t="s">
        <v>618</v>
      </c>
      <c r="T161" s="45">
        <v>10</v>
      </c>
      <c r="U161" s="45">
        <v>-14.315799999999999</v>
      </c>
      <c r="V161" s="29">
        <v>-1.1999999999999999E-7</v>
      </c>
      <c r="W161" s="45" t="s">
        <v>1676</v>
      </c>
      <c r="X161" s="45" t="s">
        <v>65</v>
      </c>
    </row>
    <row r="162" spans="2:24" x14ac:dyDescent="0.2">
      <c r="B162" s="45" t="s">
        <v>232</v>
      </c>
      <c r="C162" s="45">
        <v>356</v>
      </c>
      <c r="D162" s="45" t="s">
        <v>831</v>
      </c>
      <c r="E162" s="45" t="s">
        <v>107</v>
      </c>
      <c r="F162" s="45" t="s">
        <v>836</v>
      </c>
      <c r="G162" s="45" t="s">
        <v>616</v>
      </c>
      <c r="H162" s="45">
        <v>60</v>
      </c>
      <c r="I162" s="45">
        <v>-14.4277</v>
      </c>
      <c r="J162" s="29">
        <v>-1.2270000000000001E-7</v>
      </c>
      <c r="K162" s="45" t="s">
        <v>1676</v>
      </c>
      <c r="L162" s="45" t="s">
        <v>65</v>
      </c>
      <c r="N162" s="45" t="s">
        <v>232</v>
      </c>
      <c r="O162" s="45">
        <v>356</v>
      </c>
      <c r="P162" s="45" t="s">
        <v>831</v>
      </c>
      <c r="Q162" s="45" t="s">
        <v>613</v>
      </c>
      <c r="R162" s="45" t="s">
        <v>836</v>
      </c>
      <c r="S162" s="45" t="s">
        <v>616</v>
      </c>
      <c r="T162" s="45">
        <v>10</v>
      </c>
      <c r="U162" s="45">
        <v>-14.4275</v>
      </c>
      <c r="V162" s="29">
        <v>-1.2270000000000001E-7</v>
      </c>
      <c r="W162" s="45" t="s">
        <v>1676</v>
      </c>
      <c r="X162" s="45" t="s">
        <v>65</v>
      </c>
    </row>
    <row r="163" spans="2:24" x14ac:dyDescent="0.2">
      <c r="B163" s="45" t="s">
        <v>232</v>
      </c>
      <c r="C163" s="45">
        <v>356</v>
      </c>
      <c r="D163" s="45" t="s">
        <v>831</v>
      </c>
      <c r="E163" s="45" t="s">
        <v>107</v>
      </c>
      <c r="F163" s="45" t="s">
        <v>837</v>
      </c>
      <c r="G163" s="45" t="s">
        <v>618</v>
      </c>
      <c r="H163" s="45">
        <v>60</v>
      </c>
      <c r="I163" s="45">
        <v>-16.122699999999998</v>
      </c>
      <c r="J163" s="29">
        <v>-1.3720000000000001E-7</v>
      </c>
      <c r="K163" s="45" t="s">
        <v>1676</v>
      </c>
      <c r="L163" s="45" t="s">
        <v>65</v>
      </c>
      <c r="N163" s="45" t="s">
        <v>232</v>
      </c>
      <c r="O163" s="45">
        <v>356</v>
      </c>
      <c r="P163" s="45" t="s">
        <v>831</v>
      </c>
      <c r="Q163" s="45" t="s">
        <v>613</v>
      </c>
      <c r="R163" s="45" t="s">
        <v>837</v>
      </c>
      <c r="S163" s="45" t="s">
        <v>618</v>
      </c>
      <c r="T163" s="45">
        <v>10</v>
      </c>
      <c r="U163" s="45">
        <v>-16.123200000000001</v>
      </c>
      <c r="V163" s="29">
        <v>-1.3720000000000001E-7</v>
      </c>
      <c r="W163" s="45" t="s">
        <v>1676</v>
      </c>
      <c r="X163" s="45" t="s">
        <v>65</v>
      </c>
    </row>
    <row r="164" spans="2:24" x14ac:dyDescent="0.2">
      <c r="B164" s="45" t="s">
        <v>232</v>
      </c>
      <c r="C164" s="45">
        <v>357</v>
      </c>
      <c r="D164" s="45" t="s">
        <v>838</v>
      </c>
      <c r="E164" s="45" t="s">
        <v>107</v>
      </c>
      <c r="F164" s="45" t="s">
        <v>839</v>
      </c>
      <c r="G164" s="45" t="s">
        <v>616</v>
      </c>
      <c r="H164" s="45">
        <v>60</v>
      </c>
      <c r="I164" s="45">
        <v>-15.295999999999999</v>
      </c>
      <c r="J164" s="29">
        <v>-1.321E-7</v>
      </c>
      <c r="K164" s="45" t="s">
        <v>1676</v>
      </c>
      <c r="L164" s="45" t="s">
        <v>65</v>
      </c>
      <c r="N164" s="45" t="s">
        <v>232</v>
      </c>
      <c r="O164" s="45">
        <v>357</v>
      </c>
      <c r="P164" s="45" t="s">
        <v>838</v>
      </c>
      <c r="Q164" s="45" t="s">
        <v>613</v>
      </c>
      <c r="R164" s="45" t="s">
        <v>839</v>
      </c>
      <c r="S164" s="45" t="s">
        <v>616</v>
      </c>
      <c r="T164" s="45">
        <v>10</v>
      </c>
      <c r="U164" s="45">
        <v>-15.2959</v>
      </c>
      <c r="V164" s="29">
        <v>-1.321E-7</v>
      </c>
      <c r="W164" s="45" t="s">
        <v>1676</v>
      </c>
      <c r="X164" s="45" t="s">
        <v>65</v>
      </c>
    </row>
    <row r="165" spans="2:24" x14ac:dyDescent="0.2">
      <c r="B165" s="45" t="s">
        <v>232</v>
      </c>
      <c r="C165" s="45">
        <v>357</v>
      </c>
      <c r="D165" s="45" t="s">
        <v>838</v>
      </c>
      <c r="E165" s="45" t="s">
        <v>107</v>
      </c>
      <c r="F165" s="45" t="s">
        <v>840</v>
      </c>
      <c r="G165" s="45" t="s">
        <v>618</v>
      </c>
      <c r="H165" s="45">
        <v>60</v>
      </c>
      <c r="I165" s="45">
        <v>-17.118400000000001</v>
      </c>
      <c r="J165" s="29">
        <v>-1.4780000000000001E-7</v>
      </c>
      <c r="K165" s="45" t="s">
        <v>1676</v>
      </c>
      <c r="L165" s="45" t="s">
        <v>65</v>
      </c>
      <c r="N165" s="45" t="s">
        <v>232</v>
      </c>
      <c r="O165" s="45">
        <v>357</v>
      </c>
      <c r="P165" s="45" t="s">
        <v>838</v>
      </c>
      <c r="Q165" s="45" t="s">
        <v>613</v>
      </c>
      <c r="R165" s="45" t="s">
        <v>840</v>
      </c>
      <c r="S165" s="45" t="s">
        <v>618</v>
      </c>
      <c r="T165" s="45">
        <v>10</v>
      </c>
      <c r="U165" s="45">
        <v>-17.119</v>
      </c>
      <c r="V165" s="29">
        <v>-1.4780000000000001E-7</v>
      </c>
      <c r="W165" s="45" t="s">
        <v>1676</v>
      </c>
      <c r="X165" s="45" t="s">
        <v>65</v>
      </c>
    </row>
    <row r="166" spans="2:24" x14ac:dyDescent="0.2">
      <c r="B166" s="45" t="s">
        <v>232</v>
      </c>
      <c r="C166" s="45">
        <v>335</v>
      </c>
      <c r="D166" s="45" t="s">
        <v>841</v>
      </c>
      <c r="E166" s="45" t="s">
        <v>107</v>
      </c>
      <c r="F166" s="45" t="s">
        <v>842</v>
      </c>
      <c r="G166" s="45" t="s">
        <v>616</v>
      </c>
      <c r="H166" s="45">
        <v>60</v>
      </c>
      <c r="I166" s="45">
        <v>-17.159099999999999</v>
      </c>
      <c r="J166" s="29">
        <v>-1.314E-7</v>
      </c>
      <c r="K166" s="45" t="s">
        <v>1676</v>
      </c>
      <c r="L166" s="45" t="s">
        <v>65</v>
      </c>
      <c r="N166" s="45" t="s">
        <v>232</v>
      </c>
      <c r="O166" s="45">
        <v>335</v>
      </c>
      <c r="P166" s="45" t="s">
        <v>841</v>
      </c>
      <c r="Q166" s="45" t="s">
        <v>613</v>
      </c>
      <c r="R166" s="45" t="s">
        <v>842</v>
      </c>
      <c r="S166" s="45" t="s">
        <v>616</v>
      </c>
      <c r="T166" s="45">
        <v>10</v>
      </c>
      <c r="U166" s="45">
        <v>-17.168399999999998</v>
      </c>
      <c r="V166" s="29">
        <v>-1.3150000000000001E-7</v>
      </c>
      <c r="W166" s="45" t="s">
        <v>1676</v>
      </c>
      <c r="X166" s="45" t="s">
        <v>65</v>
      </c>
    </row>
    <row r="167" spans="2:24" x14ac:dyDescent="0.2">
      <c r="B167" s="45" t="s">
        <v>232</v>
      </c>
      <c r="C167" s="45">
        <v>335</v>
      </c>
      <c r="D167" s="45" t="s">
        <v>841</v>
      </c>
      <c r="E167" s="45" t="s">
        <v>107</v>
      </c>
      <c r="F167" s="45" t="s">
        <v>843</v>
      </c>
      <c r="G167" s="45" t="s">
        <v>618</v>
      </c>
      <c r="H167" s="45">
        <v>60</v>
      </c>
      <c r="I167" s="45">
        <v>-74.199600000000004</v>
      </c>
      <c r="J167" s="29">
        <v>-9.9999999999999995E-7</v>
      </c>
      <c r="K167" s="45" t="s">
        <v>1676</v>
      </c>
      <c r="L167" s="45" t="s">
        <v>65</v>
      </c>
      <c r="N167" s="45" t="s">
        <v>232</v>
      </c>
      <c r="O167" s="45">
        <v>335</v>
      </c>
      <c r="P167" s="45" t="s">
        <v>841</v>
      </c>
      <c r="Q167" s="45" t="s">
        <v>613</v>
      </c>
      <c r="R167" s="45" t="s">
        <v>843</v>
      </c>
      <c r="S167" s="45" t="s">
        <v>618</v>
      </c>
      <c r="T167" s="45">
        <v>10</v>
      </c>
      <c r="U167" s="45">
        <v>-74.190399999999997</v>
      </c>
      <c r="V167" s="29">
        <v>-9.9999999999999995E-7</v>
      </c>
      <c r="W167" s="45" t="s">
        <v>1676</v>
      </c>
      <c r="X167" s="45" t="s">
        <v>65</v>
      </c>
    </row>
    <row r="168" spans="2:24" x14ac:dyDescent="0.2">
      <c r="B168" s="45" t="s">
        <v>232</v>
      </c>
      <c r="C168" s="45">
        <v>338</v>
      </c>
      <c r="D168" s="45" t="s">
        <v>844</v>
      </c>
      <c r="E168" s="45" t="s">
        <v>107</v>
      </c>
      <c r="F168" s="45" t="s">
        <v>845</v>
      </c>
      <c r="G168" s="45" t="s">
        <v>616</v>
      </c>
      <c r="H168" s="45">
        <v>60</v>
      </c>
      <c r="I168" s="45">
        <v>-23.848600000000001</v>
      </c>
      <c r="J168" s="29">
        <v>-1.6400000000000001E-7</v>
      </c>
      <c r="K168" s="45" t="s">
        <v>1676</v>
      </c>
      <c r="L168" s="45" t="s">
        <v>65</v>
      </c>
      <c r="N168" s="45" t="s">
        <v>232</v>
      </c>
      <c r="O168" s="45">
        <v>338</v>
      </c>
      <c r="P168" s="45" t="s">
        <v>844</v>
      </c>
      <c r="Q168" s="45" t="s">
        <v>613</v>
      </c>
      <c r="R168" s="45" t="s">
        <v>845</v>
      </c>
      <c r="S168" s="45" t="s">
        <v>616</v>
      </c>
      <c r="T168" s="45">
        <v>10</v>
      </c>
      <c r="U168" s="45">
        <v>-23.858899999999998</v>
      </c>
      <c r="V168" s="29">
        <v>-1.6400000000000001E-7</v>
      </c>
      <c r="W168" s="45" t="s">
        <v>1676</v>
      </c>
      <c r="X168" s="45" t="s">
        <v>65</v>
      </c>
    </row>
    <row r="169" spans="2:24" x14ac:dyDescent="0.2">
      <c r="B169" s="45" t="s">
        <v>232</v>
      </c>
      <c r="C169" s="45">
        <v>338</v>
      </c>
      <c r="D169" s="45" t="s">
        <v>844</v>
      </c>
      <c r="E169" s="45" t="s">
        <v>107</v>
      </c>
      <c r="F169" s="45" t="s">
        <v>846</v>
      </c>
      <c r="G169" s="45" t="s">
        <v>618</v>
      </c>
      <c r="H169" s="45">
        <v>60</v>
      </c>
      <c r="I169" s="45">
        <v>-91.153599999999997</v>
      </c>
      <c r="J169" s="29">
        <v>-9.9999999999999995E-7</v>
      </c>
      <c r="K169" s="45" t="s">
        <v>1676</v>
      </c>
      <c r="L169" s="45" t="s">
        <v>65</v>
      </c>
      <c r="N169" s="45" t="s">
        <v>232</v>
      </c>
      <c r="O169" s="45">
        <v>338</v>
      </c>
      <c r="P169" s="45" t="s">
        <v>844</v>
      </c>
      <c r="Q169" s="45" t="s">
        <v>613</v>
      </c>
      <c r="R169" s="45" t="s">
        <v>846</v>
      </c>
      <c r="S169" s="45" t="s">
        <v>618</v>
      </c>
      <c r="T169" s="45">
        <v>10</v>
      </c>
      <c r="U169" s="45">
        <v>-91.143299999999996</v>
      </c>
      <c r="V169" s="29">
        <v>-9.9999999999999995E-7</v>
      </c>
      <c r="W169" s="45" t="s">
        <v>1676</v>
      </c>
      <c r="X169" s="45" t="s">
        <v>65</v>
      </c>
    </row>
    <row r="170" spans="2:24" x14ac:dyDescent="0.2">
      <c r="B170" s="45" t="s">
        <v>232</v>
      </c>
      <c r="C170" s="45">
        <v>341</v>
      </c>
      <c r="D170" s="45" t="s">
        <v>847</v>
      </c>
      <c r="E170" s="45" t="s">
        <v>107</v>
      </c>
      <c r="F170" s="45" t="s">
        <v>848</v>
      </c>
      <c r="G170" s="45" t="s">
        <v>616</v>
      </c>
      <c r="H170" s="45">
        <v>60</v>
      </c>
      <c r="I170" s="45">
        <v>-25.5777</v>
      </c>
      <c r="J170" s="29">
        <v>-1.6040000000000001E-7</v>
      </c>
      <c r="K170" s="45" t="s">
        <v>1676</v>
      </c>
      <c r="L170" s="45" t="s">
        <v>65</v>
      </c>
      <c r="N170" s="45" t="s">
        <v>232</v>
      </c>
      <c r="O170" s="45">
        <v>341</v>
      </c>
      <c r="P170" s="45" t="s">
        <v>847</v>
      </c>
      <c r="Q170" s="45" t="s">
        <v>613</v>
      </c>
      <c r="R170" s="45" t="s">
        <v>848</v>
      </c>
      <c r="S170" s="45" t="s">
        <v>616</v>
      </c>
      <c r="T170" s="45">
        <v>10</v>
      </c>
      <c r="U170" s="45">
        <v>-25.589099999999998</v>
      </c>
      <c r="V170" s="29">
        <v>-1.6049999999999999E-7</v>
      </c>
      <c r="W170" s="45" t="s">
        <v>1676</v>
      </c>
      <c r="X170" s="45" t="s">
        <v>65</v>
      </c>
    </row>
    <row r="171" spans="2:24" x14ac:dyDescent="0.2">
      <c r="B171" s="45" t="s">
        <v>232</v>
      </c>
      <c r="C171" s="45">
        <v>341</v>
      </c>
      <c r="D171" s="45" t="s">
        <v>847</v>
      </c>
      <c r="E171" s="45" t="s">
        <v>107</v>
      </c>
      <c r="F171" s="45" t="s">
        <v>849</v>
      </c>
      <c r="G171" s="45" t="s">
        <v>618</v>
      </c>
      <c r="H171" s="45">
        <v>60</v>
      </c>
      <c r="I171" s="45">
        <v>-91.818700000000007</v>
      </c>
      <c r="J171" s="29">
        <v>-9.9999999999999995E-7</v>
      </c>
      <c r="K171" s="45" t="s">
        <v>1676</v>
      </c>
      <c r="L171" s="45" t="s">
        <v>65</v>
      </c>
      <c r="N171" s="45" t="s">
        <v>232</v>
      </c>
      <c r="O171" s="45">
        <v>341</v>
      </c>
      <c r="P171" s="45" t="s">
        <v>847</v>
      </c>
      <c r="Q171" s="45" t="s">
        <v>613</v>
      </c>
      <c r="R171" s="45" t="s">
        <v>849</v>
      </c>
      <c r="S171" s="45" t="s">
        <v>618</v>
      </c>
      <c r="T171" s="45">
        <v>10</v>
      </c>
      <c r="U171" s="45">
        <v>-91.807599999999994</v>
      </c>
      <c r="V171" s="29">
        <v>-9.9999999999999995E-7</v>
      </c>
      <c r="W171" s="45" t="s">
        <v>1676</v>
      </c>
      <c r="X171" s="45" t="s">
        <v>65</v>
      </c>
    </row>
    <row r="172" spans="2:24" x14ac:dyDescent="0.2">
      <c r="B172" s="45" t="s">
        <v>232</v>
      </c>
      <c r="C172" s="45">
        <v>344</v>
      </c>
      <c r="D172" s="45" t="s">
        <v>850</v>
      </c>
      <c r="E172" s="45" t="s">
        <v>107</v>
      </c>
      <c r="F172" s="45" t="s">
        <v>851</v>
      </c>
      <c r="G172" s="45" t="s">
        <v>616</v>
      </c>
      <c r="H172" s="45">
        <v>60</v>
      </c>
      <c r="I172" s="45">
        <v>-25.604199999999999</v>
      </c>
      <c r="J172" s="29">
        <v>-1.606E-7</v>
      </c>
      <c r="K172" s="45" t="s">
        <v>1676</v>
      </c>
      <c r="L172" s="45" t="s">
        <v>65</v>
      </c>
      <c r="N172" s="45" t="s">
        <v>232</v>
      </c>
      <c r="O172" s="45">
        <v>344</v>
      </c>
      <c r="P172" s="45" t="s">
        <v>850</v>
      </c>
      <c r="Q172" s="45" t="s">
        <v>613</v>
      </c>
      <c r="R172" s="45" t="s">
        <v>851</v>
      </c>
      <c r="S172" s="45" t="s">
        <v>616</v>
      </c>
      <c r="T172" s="45">
        <v>10</v>
      </c>
      <c r="U172" s="45">
        <v>-25.6157</v>
      </c>
      <c r="V172" s="29">
        <v>-1.606E-7</v>
      </c>
      <c r="W172" s="45" t="s">
        <v>1676</v>
      </c>
      <c r="X172" s="45" t="s">
        <v>65</v>
      </c>
    </row>
    <row r="173" spans="2:24" x14ac:dyDescent="0.2">
      <c r="B173" s="45" t="s">
        <v>232</v>
      </c>
      <c r="C173" s="45">
        <v>344</v>
      </c>
      <c r="D173" s="45" t="s">
        <v>850</v>
      </c>
      <c r="E173" s="45" t="s">
        <v>107</v>
      </c>
      <c r="F173" s="45" t="s">
        <v>852</v>
      </c>
      <c r="G173" s="45" t="s">
        <v>618</v>
      </c>
      <c r="H173" s="45">
        <v>60</v>
      </c>
      <c r="I173" s="45">
        <v>-91.794300000000007</v>
      </c>
      <c r="J173" s="29">
        <v>-9.9999999999999995E-7</v>
      </c>
      <c r="K173" s="45" t="s">
        <v>1676</v>
      </c>
      <c r="L173" s="45" t="s">
        <v>65</v>
      </c>
      <c r="N173" s="45" t="s">
        <v>232</v>
      </c>
      <c r="O173" s="45">
        <v>344</v>
      </c>
      <c r="P173" s="45" t="s">
        <v>850</v>
      </c>
      <c r="Q173" s="45" t="s">
        <v>613</v>
      </c>
      <c r="R173" s="45" t="s">
        <v>852</v>
      </c>
      <c r="S173" s="45" t="s">
        <v>618</v>
      </c>
      <c r="T173" s="45">
        <v>10</v>
      </c>
      <c r="U173" s="45">
        <v>-91.783199999999994</v>
      </c>
      <c r="V173" s="29">
        <v>-9.9999999999999995E-7</v>
      </c>
      <c r="W173" s="45" t="s">
        <v>1676</v>
      </c>
      <c r="X173" s="45" t="s">
        <v>65</v>
      </c>
    </row>
    <row r="174" spans="2:24" x14ac:dyDescent="0.2">
      <c r="B174" s="45" t="s">
        <v>232</v>
      </c>
      <c r="C174" s="45">
        <v>347</v>
      </c>
      <c r="D174" s="45" t="s">
        <v>853</v>
      </c>
      <c r="E174" s="45" t="s">
        <v>107</v>
      </c>
      <c r="F174" s="45" t="s">
        <v>854</v>
      </c>
      <c r="G174" s="45" t="s">
        <v>616</v>
      </c>
      <c r="H174" s="45">
        <v>60</v>
      </c>
      <c r="I174" s="45">
        <v>-23.916</v>
      </c>
      <c r="J174" s="29">
        <v>-1.6439999999999999E-7</v>
      </c>
      <c r="K174" s="45" t="s">
        <v>1676</v>
      </c>
      <c r="L174" s="45" t="s">
        <v>65</v>
      </c>
      <c r="N174" s="45" t="s">
        <v>232</v>
      </c>
      <c r="O174" s="45">
        <v>347</v>
      </c>
      <c r="P174" s="45" t="s">
        <v>853</v>
      </c>
      <c r="Q174" s="45" t="s">
        <v>613</v>
      </c>
      <c r="R174" s="45" t="s">
        <v>854</v>
      </c>
      <c r="S174" s="45" t="s">
        <v>616</v>
      </c>
      <c r="T174" s="45">
        <v>10</v>
      </c>
      <c r="U174" s="45">
        <v>-23.926300000000001</v>
      </c>
      <c r="V174" s="29">
        <v>-1.645E-7</v>
      </c>
      <c r="W174" s="45" t="s">
        <v>1676</v>
      </c>
      <c r="X174" s="45" t="s">
        <v>65</v>
      </c>
    </row>
    <row r="175" spans="2:24" x14ac:dyDescent="0.2">
      <c r="B175" s="45" t="s">
        <v>232</v>
      </c>
      <c r="C175" s="45">
        <v>347</v>
      </c>
      <c r="D175" s="45" t="s">
        <v>853</v>
      </c>
      <c r="E175" s="45" t="s">
        <v>107</v>
      </c>
      <c r="F175" s="45" t="s">
        <v>855</v>
      </c>
      <c r="G175" s="45" t="s">
        <v>618</v>
      </c>
      <c r="H175" s="45">
        <v>60</v>
      </c>
      <c r="I175" s="45">
        <v>-91.082499999999996</v>
      </c>
      <c r="J175" s="29">
        <v>-9.9999999999999995E-7</v>
      </c>
      <c r="K175" s="45" t="s">
        <v>1676</v>
      </c>
      <c r="L175" s="45" t="s">
        <v>65</v>
      </c>
      <c r="N175" s="45" t="s">
        <v>232</v>
      </c>
      <c r="O175" s="45">
        <v>347</v>
      </c>
      <c r="P175" s="45" t="s">
        <v>853</v>
      </c>
      <c r="Q175" s="45" t="s">
        <v>613</v>
      </c>
      <c r="R175" s="45" t="s">
        <v>855</v>
      </c>
      <c r="S175" s="45" t="s">
        <v>618</v>
      </c>
      <c r="T175" s="45">
        <v>10</v>
      </c>
      <c r="U175" s="45">
        <v>-91.072199999999995</v>
      </c>
      <c r="V175" s="29">
        <v>-9.9999999999999995E-7</v>
      </c>
      <c r="W175" s="45" t="s">
        <v>1676</v>
      </c>
      <c r="X175" s="45" t="s">
        <v>65</v>
      </c>
    </row>
    <row r="176" spans="2:24" x14ac:dyDescent="0.2">
      <c r="B176" s="45" t="s">
        <v>232</v>
      </c>
      <c r="C176" s="45">
        <v>350</v>
      </c>
      <c r="D176" s="45" t="s">
        <v>856</v>
      </c>
      <c r="E176" s="45" t="s">
        <v>107</v>
      </c>
      <c r="F176" s="45" t="s">
        <v>857</v>
      </c>
      <c r="G176" s="45" t="s">
        <v>616</v>
      </c>
      <c r="H176" s="45">
        <v>60</v>
      </c>
      <c r="I176" s="45">
        <v>-17.2623</v>
      </c>
      <c r="J176" s="29">
        <v>-1.3220000000000001E-7</v>
      </c>
      <c r="K176" s="45" t="s">
        <v>1676</v>
      </c>
      <c r="L176" s="45" t="s">
        <v>65</v>
      </c>
      <c r="N176" s="45" t="s">
        <v>232</v>
      </c>
      <c r="O176" s="45">
        <v>350</v>
      </c>
      <c r="P176" s="45" t="s">
        <v>856</v>
      </c>
      <c r="Q176" s="45" t="s">
        <v>613</v>
      </c>
      <c r="R176" s="45" t="s">
        <v>857</v>
      </c>
      <c r="S176" s="45" t="s">
        <v>616</v>
      </c>
      <c r="T176" s="45">
        <v>10</v>
      </c>
      <c r="U176" s="45">
        <v>-17.271699999999999</v>
      </c>
      <c r="V176" s="29">
        <v>-1.3229999999999999E-7</v>
      </c>
      <c r="W176" s="45" t="s">
        <v>1676</v>
      </c>
      <c r="X176" s="45" t="s">
        <v>65</v>
      </c>
    </row>
    <row r="177" spans="2:24" x14ac:dyDescent="0.2">
      <c r="B177" s="45" t="s">
        <v>232</v>
      </c>
      <c r="C177" s="45">
        <v>350</v>
      </c>
      <c r="D177" s="45" t="s">
        <v>856</v>
      </c>
      <c r="E177" s="45" t="s">
        <v>107</v>
      </c>
      <c r="F177" s="45" t="s">
        <v>858</v>
      </c>
      <c r="G177" s="45" t="s">
        <v>618</v>
      </c>
      <c r="H177" s="45">
        <v>60</v>
      </c>
      <c r="I177" s="45">
        <v>-74.087500000000006</v>
      </c>
      <c r="J177" s="29">
        <v>-9.9999999999999995E-7</v>
      </c>
      <c r="K177" s="45" t="s">
        <v>1676</v>
      </c>
      <c r="L177" s="45" t="s">
        <v>65</v>
      </c>
      <c r="N177" s="45" t="s">
        <v>232</v>
      </c>
      <c r="O177" s="45">
        <v>350</v>
      </c>
      <c r="P177" s="45" t="s">
        <v>856</v>
      </c>
      <c r="Q177" s="45" t="s">
        <v>613</v>
      </c>
      <c r="R177" s="45" t="s">
        <v>858</v>
      </c>
      <c r="S177" s="45" t="s">
        <v>618</v>
      </c>
      <c r="T177" s="45">
        <v>10</v>
      </c>
      <c r="U177" s="45">
        <v>-74.078400000000002</v>
      </c>
      <c r="V177" s="29">
        <v>-9.9999999999999995E-7</v>
      </c>
      <c r="W177" s="45" t="s">
        <v>1676</v>
      </c>
      <c r="X177" s="45" t="s">
        <v>65</v>
      </c>
    </row>
    <row r="178" spans="2:24" x14ac:dyDescent="0.2">
      <c r="B178" s="45" t="s">
        <v>232</v>
      </c>
      <c r="C178" s="45">
        <v>358</v>
      </c>
      <c r="D178" s="45" t="s">
        <v>859</v>
      </c>
      <c r="E178" s="45" t="s">
        <v>107</v>
      </c>
      <c r="F178" s="45" t="s">
        <v>860</v>
      </c>
      <c r="G178" s="45" t="s">
        <v>616</v>
      </c>
      <c r="H178" s="45">
        <v>60</v>
      </c>
      <c r="I178" s="45">
        <v>-24.693300000000001</v>
      </c>
      <c r="J178" s="29">
        <v>-1.5480000000000001E-7</v>
      </c>
      <c r="K178" s="45" t="s">
        <v>1676</v>
      </c>
      <c r="L178" s="45" t="s">
        <v>65</v>
      </c>
      <c r="N178" s="45" t="s">
        <v>232</v>
      </c>
      <c r="O178" s="45">
        <v>358</v>
      </c>
      <c r="P178" s="45" t="s">
        <v>859</v>
      </c>
      <c r="Q178" s="45" t="s">
        <v>613</v>
      </c>
      <c r="R178" s="45" t="s">
        <v>860</v>
      </c>
      <c r="S178" s="45" t="s">
        <v>616</v>
      </c>
      <c r="T178" s="45">
        <v>10</v>
      </c>
      <c r="U178" s="45">
        <v>-24.692900000000002</v>
      </c>
      <c r="V178" s="29">
        <v>-1.5480000000000001E-7</v>
      </c>
      <c r="W178" s="45" t="s">
        <v>1676</v>
      </c>
      <c r="X178" s="45" t="s">
        <v>65</v>
      </c>
    </row>
    <row r="179" spans="2:24" x14ac:dyDescent="0.2">
      <c r="B179" s="45" t="s">
        <v>232</v>
      </c>
      <c r="C179" s="45">
        <v>358</v>
      </c>
      <c r="D179" s="45" t="s">
        <v>859</v>
      </c>
      <c r="E179" s="45" t="s">
        <v>107</v>
      </c>
      <c r="F179" s="45" t="s">
        <v>861</v>
      </c>
      <c r="G179" s="45" t="s">
        <v>618</v>
      </c>
      <c r="H179" s="45">
        <v>60</v>
      </c>
      <c r="I179" s="45">
        <v>-16.305299999999999</v>
      </c>
      <c r="J179" s="29">
        <v>-1.022E-7</v>
      </c>
      <c r="K179" s="45" t="s">
        <v>1676</v>
      </c>
      <c r="L179" s="45" t="s">
        <v>65</v>
      </c>
      <c r="N179" s="45" t="s">
        <v>232</v>
      </c>
      <c r="O179" s="45">
        <v>358</v>
      </c>
      <c r="P179" s="45" t="s">
        <v>859</v>
      </c>
      <c r="Q179" s="45" t="s">
        <v>613</v>
      </c>
      <c r="R179" s="45" t="s">
        <v>861</v>
      </c>
      <c r="S179" s="45" t="s">
        <v>618</v>
      </c>
      <c r="T179" s="45">
        <v>10</v>
      </c>
      <c r="U179" s="45">
        <v>-16.305800000000001</v>
      </c>
      <c r="V179" s="29">
        <v>-1.022E-7</v>
      </c>
      <c r="W179" s="45" t="s">
        <v>1676</v>
      </c>
      <c r="X179" s="45" t="s">
        <v>65</v>
      </c>
    </row>
    <row r="180" spans="2:24" x14ac:dyDescent="0.2">
      <c r="B180" s="45" t="s">
        <v>232</v>
      </c>
      <c r="C180" s="45">
        <v>359</v>
      </c>
      <c r="D180" s="45" t="s">
        <v>862</v>
      </c>
      <c r="E180" s="45" t="s">
        <v>107</v>
      </c>
      <c r="F180" s="45" t="s">
        <v>863</v>
      </c>
      <c r="G180" s="45" t="s">
        <v>616</v>
      </c>
      <c r="H180" s="45">
        <v>60</v>
      </c>
      <c r="I180" s="45">
        <v>-19.316800000000001</v>
      </c>
      <c r="J180" s="29">
        <v>-1.2109999999999999E-7</v>
      </c>
      <c r="K180" s="45" t="s">
        <v>1676</v>
      </c>
      <c r="L180" s="45" t="s">
        <v>65</v>
      </c>
      <c r="N180" s="45" t="s">
        <v>232</v>
      </c>
      <c r="O180" s="45">
        <v>359</v>
      </c>
      <c r="P180" s="45" t="s">
        <v>862</v>
      </c>
      <c r="Q180" s="45" t="s">
        <v>613</v>
      </c>
      <c r="R180" s="45" t="s">
        <v>863</v>
      </c>
      <c r="S180" s="45" t="s">
        <v>616</v>
      </c>
      <c r="T180" s="45">
        <v>10</v>
      </c>
      <c r="U180" s="45">
        <v>-19.316199999999998</v>
      </c>
      <c r="V180" s="29">
        <v>-1.2109999999999999E-7</v>
      </c>
      <c r="W180" s="45" t="s">
        <v>1676</v>
      </c>
      <c r="X180" s="45" t="s">
        <v>65</v>
      </c>
    </row>
    <row r="181" spans="2:24" x14ac:dyDescent="0.2">
      <c r="B181" s="45" t="s">
        <v>232</v>
      </c>
      <c r="C181" s="45">
        <v>359</v>
      </c>
      <c r="D181" s="45" t="s">
        <v>862</v>
      </c>
      <c r="E181" s="45" t="s">
        <v>107</v>
      </c>
      <c r="F181" s="45" t="s">
        <v>864</v>
      </c>
      <c r="G181" s="45" t="s">
        <v>618</v>
      </c>
      <c r="H181" s="45">
        <v>60</v>
      </c>
      <c r="I181" s="45">
        <v>-21.425899999999999</v>
      </c>
      <c r="J181" s="29">
        <v>-1.343E-7</v>
      </c>
      <c r="K181" s="45" t="s">
        <v>1676</v>
      </c>
      <c r="L181" s="45" t="s">
        <v>65</v>
      </c>
      <c r="N181" s="45" t="s">
        <v>232</v>
      </c>
      <c r="O181" s="45">
        <v>359</v>
      </c>
      <c r="P181" s="45" t="s">
        <v>862</v>
      </c>
      <c r="Q181" s="45" t="s">
        <v>613</v>
      </c>
      <c r="R181" s="45" t="s">
        <v>864</v>
      </c>
      <c r="S181" s="45" t="s">
        <v>618</v>
      </c>
      <c r="T181" s="45">
        <v>10</v>
      </c>
      <c r="U181" s="45">
        <v>-21.426500000000001</v>
      </c>
      <c r="V181" s="29">
        <v>-1.343E-7</v>
      </c>
      <c r="W181" s="45" t="s">
        <v>1676</v>
      </c>
      <c r="X181" s="45" t="s">
        <v>65</v>
      </c>
    </row>
    <row r="182" spans="2:24" x14ac:dyDescent="0.2">
      <c r="B182" s="45" t="s">
        <v>232</v>
      </c>
      <c r="C182" s="45">
        <v>360</v>
      </c>
      <c r="D182" s="45" t="s">
        <v>862</v>
      </c>
      <c r="E182" s="45" t="s">
        <v>107</v>
      </c>
      <c r="F182" s="45" t="s">
        <v>865</v>
      </c>
      <c r="G182" s="45" t="s">
        <v>616</v>
      </c>
      <c r="H182" s="45">
        <v>60</v>
      </c>
      <c r="I182" s="45">
        <v>-21.966200000000001</v>
      </c>
      <c r="J182" s="29">
        <v>-1.3979999999999999E-7</v>
      </c>
      <c r="K182" s="45" t="s">
        <v>1676</v>
      </c>
      <c r="L182" s="45" t="s">
        <v>65</v>
      </c>
      <c r="N182" s="45" t="s">
        <v>232</v>
      </c>
      <c r="O182" s="45">
        <v>360</v>
      </c>
      <c r="P182" s="45" t="s">
        <v>862</v>
      </c>
      <c r="Q182" s="45" t="s">
        <v>613</v>
      </c>
      <c r="R182" s="45" t="s">
        <v>865</v>
      </c>
      <c r="S182" s="45" t="s">
        <v>616</v>
      </c>
      <c r="T182" s="45">
        <v>10</v>
      </c>
      <c r="U182" s="45">
        <v>-21.965800000000002</v>
      </c>
      <c r="V182" s="29">
        <v>-1.3979999999999999E-7</v>
      </c>
      <c r="W182" s="45" t="s">
        <v>1676</v>
      </c>
      <c r="X182" s="45" t="s">
        <v>65</v>
      </c>
    </row>
    <row r="183" spans="2:24" x14ac:dyDescent="0.2">
      <c r="B183" s="45" t="s">
        <v>232</v>
      </c>
      <c r="C183" s="45">
        <v>360</v>
      </c>
      <c r="D183" s="45" t="s">
        <v>862</v>
      </c>
      <c r="E183" s="45" t="s">
        <v>107</v>
      </c>
      <c r="F183" s="45" t="s">
        <v>866</v>
      </c>
      <c r="G183" s="45" t="s">
        <v>618</v>
      </c>
      <c r="H183" s="45">
        <v>60</v>
      </c>
      <c r="I183" s="45">
        <v>-21.932300000000001</v>
      </c>
      <c r="J183" s="29">
        <v>-1.395E-7</v>
      </c>
      <c r="K183" s="45" t="s">
        <v>1676</v>
      </c>
      <c r="L183" s="45" t="s">
        <v>65</v>
      </c>
      <c r="N183" s="45" t="s">
        <v>232</v>
      </c>
      <c r="O183" s="45">
        <v>360</v>
      </c>
      <c r="P183" s="45" t="s">
        <v>862</v>
      </c>
      <c r="Q183" s="45" t="s">
        <v>613</v>
      </c>
      <c r="R183" s="45" t="s">
        <v>866</v>
      </c>
      <c r="S183" s="45" t="s">
        <v>618</v>
      </c>
      <c r="T183" s="45">
        <v>10</v>
      </c>
      <c r="U183" s="45">
        <v>-21.9328</v>
      </c>
      <c r="V183" s="29">
        <v>-1.395E-7</v>
      </c>
      <c r="W183" s="45" t="s">
        <v>1676</v>
      </c>
      <c r="X183" s="45" t="s">
        <v>65</v>
      </c>
    </row>
    <row r="184" spans="2:24" x14ac:dyDescent="0.2">
      <c r="B184" s="45" t="s">
        <v>232</v>
      </c>
      <c r="C184" s="45">
        <v>361</v>
      </c>
      <c r="D184" s="45" t="s">
        <v>862</v>
      </c>
      <c r="E184" s="45" t="s">
        <v>107</v>
      </c>
      <c r="F184" s="45" t="s">
        <v>867</v>
      </c>
      <c r="G184" s="45" t="s">
        <v>616</v>
      </c>
      <c r="H184" s="45">
        <v>60</v>
      </c>
      <c r="I184" s="45">
        <v>-21.4709</v>
      </c>
      <c r="J184" s="29">
        <v>-1.346E-7</v>
      </c>
      <c r="K184" s="45" t="s">
        <v>1676</v>
      </c>
      <c r="L184" s="45" t="s">
        <v>65</v>
      </c>
      <c r="N184" s="45" t="s">
        <v>232</v>
      </c>
      <c r="O184" s="45">
        <v>361</v>
      </c>
      <c r="P184" s="45" t="s">
        <v>862</v>
      </c>
      <c r="Q184" s="45" t="s">
        <v>613</v>
      </c>
      <c r="R184" s="45" t="s">
        <v>867</v>
      </c>
      <c r="S184" s="45" t="s">
        <v>616</v>
      </c>
      <c r="T184" s="45">
        <v>10</v>
      </c>
      <c r="U184" s="45">
        <v>-21.470500000000001</v>
      </c>
      <c r="V184" s="29">
        <v>-1.346E-7</v>
      </c>
      <c r="W184" s="45" t="s">
        <v>1676</v>
      </c>
      <c r="X184" s="45" t="s">
        <v>65</v>
      </c>
    </row>
    <row r="185" spans="2:24" x14ac:dyDescent="0.2">
      <c r="B185" s="45" t="s">
        <v>232</v>
      </c>
      <c r="C185" s="45">
        <v>361</v>
      </c>
      <c r="D185" s="45" t="s">
        <v>862</v>
      </c>
      <c r="E185" s="45" t="s">
        <v>107</v>
      </c>
      <c r="F185" s="45" t="s">
        <v>868</v>
      </c>
      <c r="G185" s="45" t="s">
        <v>618</v>
      </c>
      <c r="H185" s="45">
        <v>60</v>
      </c>
      <c r="I185" s="45">
        <v>-19.2727</v>
      </c>
      <c r="J185" s="29">
        <v>-1.208E-7</v>
      </c>
      <c r="K185" s="45" t="s">
        <v>1676</v>
      </c>
      <c r="L185" s="45" t="s">
        <v>65</v>
      </c>
      <c r="N185" s="45" t="s">
        <v>232</v>
      </c>
      <c r="O185" s="45">
        <v>361</v>
      </c>
      <c r="P185" s="45" t="s">
        <v>862</v>
      </c>
      <c r="Q185" s="45" t="s">
        <v>613</v>
      </c>
      <c r="R185" s="45" t="s">
        <v>868</v>
      </c>
      <c r="S185" s="45" t="s">
        <v>618</v>
      </c>
      <c r="T185" s="45">
        <v>10</v>
      </c>
      <c r="U185" s="45">
        <v>-19.273199999999999</v>
      </c>
      <c r="V185" s="29">
        <v>-1.208E-7</v>
      </c>
      <c r="W185" s="45" t="s">
        <v>1676</v>
      </c>
      <c r="X185" s="45" t="s">
        <v>65</v>
      </c>
    </row>
    <row r="186" spans="2:24" x14ac:dyDescent="0.2">
      <c r="B186" s="45" t="s">
        <v>232</v>
      </c>
      <c r="C186" s="45">
        <v>362</v>
      </c>
      <c r="D186" s="45" t="s">
        <v>869</v>
      </c>
      <c r="E186" s="45" t="s">
        <v>107</v>
      </c>
      <c r="F186" s="45" t="s">
        <v>870</v>
      </c>
      <c r="G186" s="45" t="s">
        <v>616</v>
      </c>
      <c r="H186" s="45">
        <v>60</v>
      </c>
      <c r="I186" s="45">
        <v>-16.337800000000001</v>
      </c>
      <c r="J186" s="29">
        <v>-1.024E-7</v>
      </c>
      <c r="K186" s="45" t="s">
        <v>1676</v>
      </c>
      <c r="L186" s="45" t="s">
        <v>65</v>
      </c>
      <c r="N186" s="45" t="s">
        <v>232</v>
      </c>
      <c r="O186" s="45">
        <v>362</v>
      </c>
      <c r="P186" s="45" t="s">
        <v>869</v>
      </c>
      <c r="Q186" s="45" t="s">
        <v>613</v>
      </c>
      <c r="R186" s="45" t="s">
        <v>870</v>
      </c>
      <c r="S186" s="45" t="s">
        <v>616</v>
      </c>
      <c r="T186" s="45">
        <v>10</v>
      </c>
      <c r="U186" s="45">
        <v>-16.337399999999999</v>
      </c>
      <c r="V186" s="29">
        <v>-1.024E-7</v>
      </c>
      <c r="W186" s="45" t="s">
        <v>1676</v>
      </c>
      <c r="X186" s="45" t="s">
        <v>65</v>
      </c>
    </row>
    <row r="187" spans="2:24" x14ac:dyDescent="0.2">
      <c r="B187" s="45" t="s">
        <v>232</v>
      </c>
      <c r="C187" s="45">
        <v>362</v>
      </c>
      <c r="D187" s="45" t="s">
        <v>869</v>
      </c>
      <c r="E187" s="45" t="s">
        <v>107</v>
      </c>
      <c r="F187" s="45" t="s">
        <v>871</v>
      </c>
      <c r="G187" s="45" t="s">
        <v>618</v>
      </c>
      <c r="H187" s="45">
        <v>60</v>
      </c>
      <c r="I187" s="45">
        <v>-24.659800000000001</v>
      </c>
      <c r="J187" s="29">
        <v>-1.5459999999999999E-7</v>
      </c>
      <c r="K187" s="45" t="s">
        <v>1676</v>
      </c>
      <c r="L187" s="45" t="s">
        <v>65</v>
      </c>
      <c r="N187" s="45" t="s">
        <v>232</v>
      </c>
      <c r="O187" s="45">
        <v>362</v>
      </c>
      <c r="P187" s="45" t="s">
        <v>869</v>
      </c>
      <c r="Q187" s="45" t="s">
        <v>613</v>
      </c>
      <c r="R187" s="45" t="s">
        <v>871</v>
      </c>
      <c r="S187" s="45" t="s">
        <v>618</v>
      </c>
      <c r="T187" s="45">
        <v>10</v>
      </c>
      <c r="U187" s="45">
        <v>-24.660299999999999</v>
      </c>
      <c r="V187" s="29">
        <v>-1.5459999999999999E-7</v>
      </c>
      <c r="W187" s="45" t="s">
        <v>1676</v>
      </c>
      <c r="X187" s="45" t="s">
        <v>65</v>
      </c>
    </row>
    <row r="188" spans="2:24" x14ac:dyDescent="0.2">
      <c r="B188" s="45" t="s">
        <v>232</v>
      </c>
      <c r="C188" s="45">
        <v>336</v>
      </c>
      <c r="D188" s="45" t="s">
        <v>872</v>
      </c>
      <c r="E188" s="45" t="s">
        <v>107</v>
      </c>
      <c r="F188" s="45" t="s">
        <v>873</v>
      </c>
      <c r="G188" s="45" t="s">
        <v>616</v>
      </c>
      <c r="H188" s="45">
        <v>60</v>
      </c>
      <c r="I188" s="45">
        <v>-13.535500000000001</v>
      </c>
      <c r="J188" s="29">
        <v>-1.027E-7</v>
      </c>
      <c r="K188" s="45" t="s">
        <v>1676</v>
      </c>
      <c r="L188" s="45" t="s">
        <v>65</v>
      </c>
      <c r="N188" s="45" t="s">
        <v>232</v>
      </c>
      <c r="O188" s="45">
        <v>336</v>
      </c>
      <c r="P188" s="45" t="s">
        <v>872</v>
      </c>
      <c r="Q188" s="45" t="s">
        <v>613</v>
      </c>
      <c r="R188" s="45" t="s">
        <v>873</v>
      </c>
      <c r="S188" s="45" t="s">
        <v>616</v>
      </c>
      <c r="T188" s="45">
        <v>10</v>
      </c>
      <c r="U188" s="45">
        <v>-13.544700000000001</v>
      </c>
      <c r="V188" s="29">
        <v>-1.0279999999999999E-7</v>
      </c>
      <c r="W188" s="45" t="s">
        <v>1676</v>
      </c>
      <c r="X188" s="45" t="s">
        <v>65</v>
      </c>
    </row>
    <row r="189" spans="2:24" x14ac:dyDescent="0.2">
      <c r="B189" s="45" t="s">
        <v>232</v>
      </c>
      <c r="C189" s="45">
        <v>336</v>
      </c>
      <c r="D189" s="45" t="s">
        <v>872</v>
      </c>
      <c r="E189" s="45" t="s">
        <v>107</v>
      </c>
      <c r="F189" s="45" t="s">
        <v>874</v>
      </c>
      <c r="G189" s="45" t="s">
        <v>618</v>
      </c>
      <c r="H189" s="45">
        <v>60</v>
      </c>
      <c r="I189" s="45">
        <v>-75.543300000000002</v>
      </c>
      <c r="J189" s="29">
        <v>-9.9999999999999995E-7</v>
      </c>
      <c r="K189" s="45" t="s">
        <v>1676</v>
      </c>
      <c r="L189" s="45" t="s">
        <v>65</v>
      </c>
      <c r="N189" s="45" t="s">
        <v>232</v>
      </c>
      <c r="O189" s="45">
        <v>336</v>
      </c>
      <c r="P189" s="45" t="s">
        <v>872</v>
      </c>
      <c r="Q189" s="45" t="s">
        <v>613</v>
      </c>
      <c r="R189" s="45" t="s">
        <v>874</v>
      </c>
      <c r="S189" s="45" t="s">
        <v>618</v>
      </c>
      <c r="T189" s="45">
        <v>10</v>
      </c>
      <c r="U189" s="45">
        <v>-75.534099999999995</v>
      </c>
      <c r="V189" s="29">
        <v>-9.9999999999999995E-7</v>
      </c>
      <c r="W189" s="45" t="s">
        <v>1676</v>
      </c>
      <c r="X189" s="45" t="s">
        <v>65</v>
      </c>
    </row>
    <row r="190" spans="2:24" x14ac:dyDescent="0.2">
      <c r="B190" s="45" t="s">
        <v>232</v>
      </c>
      <c r="C190" s="45">
        <v>339</v>
      </c>
      <c r="D190" s="45" t="s">
        <v>875</v>
      </c>
      <c r="E190" s="45" t="s">
        <v>107</v>
      </c>
      <c r="F190" s="45" t="s">
        <v>876</v>
      </c>
      <c r="G190" s="45" t="s">
        <v>616</v>
      </c>
      <c r="H190" s="45">
        <v>60</v>
      </c>
      <c r="I190" s="45">
        <v>-24.065799999999999</v>
      </c>
      <c r="J190" s="29">
        <v>-1.67E-7</v>
      </c>
      <c r="K190" s="45" t="s">
        <v>1676</v>
      </c>
      <c r="L190" s="45" t="s">
        <v>65</v>
      </c>
      <c r="N190" s="45" t="s">
        <v>232</v>
      </c>
      <c r="O190" s="45">
        <v>339</v>
      </c>
      <c r="P190" s="45" t="s">
        <v>875</v>
      </c>
      <c r="Q190" s="45" t="s">
        <v>613</v>
      </c>
      <c r="R190" s="45" t="s">
        <v>876</v>
      </c>
      <c r="S190" s="45" t="s">
        <v>616</v>
      </c>
      <c r="T190" s="45">
        <v>10</v>
      </c>
      <c r="U190" s="45">
        <v>-24.0762</v>
      </c>
      <c r="V190" s="29">
        <v>-1.6710000000000001E-7</v>
      </c>
      <c r="W190" s="45" t="s">
        <v>1676</v>
      </c>
      <c r="X190" s="45" t="s">
        <v>65</v>
      </c>
    </row>
    <row r="191" spans="2:24" x14ac:dyDescent="0.2">
      <c r="B191" s="45" t="s">
        <v>232</v>
      </c>
      <c r="C191" s="45">
        <v>339</v>
      </c>
      <c r="D191" s="45" t="s">
        <v>875</v>
      </c>
      <c r="E191" s="45" t="s">
        <v>107</v>
      </c>
      <c r="F191" s="45" t="s">
        <v>877</v>
      </c>
      <c r="G191" s="45" t="s">
        <v>618</v>
      </c>
      <c r="H191" s="45">
        <v>60</v>
      </c>
      <c r="I191" s="45">
        <v>-93.660700000000006</v>
      </c>
      <c r="J191" s="29">
        <v>-9.9999999999999995E-7</v>
      </c>
      <c r="K191" s="45" t="s">
        <v>1676</v>
      </c>
      <c r="L191" s="45" t="s">
        <v>65</v>
      </c>
      <c r="N191" s="45" t="s">
        <v>232</v>
      </c>
      <c r="O191" s="45">
        <v>339</v>
      </c>
      <c r="P191" s="45" t="s">
        <v>875</v>
      </c>
      <c r="Q191" s="45" t="s">
        <v>613</v>
      </c>
      <c r="R191" s="45" t="s">
        <v>877</v>
      </c>
      <c r="S191" s="45" t="s">
        <v>618</v>
      </c>
      <c r="T191" s="45">
        <v>10</v>
      </c>
      <c r="U191" s="45">
        <v>-93.650300000000001</v>
      </c>
      <c r="V191" s="29">
        <v>-9.9999999999999995E-7</v>
      </c>
      <c r="W191" s="45" t="s">
        <v>1676</v>
      </c>
      <c r="X191" s="45" t="s">
        <v>65</v>
      </c>
    </row>
    <row r="192" spans="2:24" x14ac:dyDescent="0.2">
      <c r="B192" s="45" t="s">
        <v>232</v>
      </c>
      <c r="C192" s="45">
        <v>342</v>
      </c>
      <c r="D192" s="45" t="s">
        <v>878</v>
      </c>
      <c r="E192" s="45" t="s">
        <v>107</v>
      </c>
      <c r="F192" s="45" t="s">
        <v>879</v>
      </c>
      <c r="G192" s="45" t="s">
        <v>616</v>
      </c>
      <c r="H192" s="45">
        <v>60</v>
      </c>
      <c r="I192" s="45">
        <v>-20.8263</v>
      </c>
      <c r="J192" s="29">
        <v>-1.2940000000000001E-7</v>
      </c>
      <c r="K192" s="45" t="s">
        <v>1676</v>
      </c>
      <c r="L192" s="45" t="s">
        <v>65</v>
      </c>
      <c r="N192" s="45" t="s">
        <v>232</v>
      </c>
      <c r="O192" s="45">
        <v>342</v>
      </c>
      <c r="P192" s="45" t="s">
        <v>878</v>
      </c>
      <c r="Q192" s="45" t="s">
        <v>613</v>
      </c>
      <c r="R192" s="45" t="s">
        <v>879</v>
      </c>
      <c r="S192" s="45" t="s">
        <v>616</v>
      </c>
      <c r="T192" s="45">
        <v>10</v>
      </c>
      <c r="U192" s="45">
        <v>-20.837399999999999</v>
      </c>
      <c r="V192" s="29">
        <v>-1.2949999999999999E-7</v>
      </c>
      <c r="W192" s="45" t="s">
        <v>1676</v>
      </c>
      <c r="X192" s="45" t="s">
        <v>65</v>
      </c>
    </row>
    <row r="193" spans="2:24" x14ac:dyDescent="0.2">
      <c r="B193" s="45" t="s">
        <v>232</v>
      </c>
      <c r="C193" s="45">
        <v>342</v>
      </c>
      <c r="D193" s="45" t="s">
        <v>878</v>
      </c>
      <c r="E193" s="45" t="s">
        <v>107</v>
      </c>
      <c r="F193" s="45" t="s">
        <v>880</v>
      </c>
      <c r="G193" s="45" t="s">
        <v>618</v>
      </c>
      <c r="H193" s="45">
        <v>60</v>
      </c>
      <c r="I193" s="45">
        <v>-95.881200000000007</v>
      </c>
      <c r="J193" s="29">
        <v>-9.9999999999999995E-7</v>
      </c>
      <c r="K193" s="45" t="s">
        <v>1676</v>
      </c>
      <c r="L193" s="45" t="s">
        <v>65</v>
      </c>
      <c r="N193" s="45" t="s">
        <v>232</v>
      </c>
      <c r="O193" s="45">
        <v>342</v>
      </c>
      <c r="P193" s="45" t="s">
        <v>878</v>
      </c>
      <c r="Q193" s="45" t="s">
        <v>613</v>
      </c>
      <c r="R193" s="45" t="s">
        <v>880</v>
      </c>
      <c r="S193" s="45" t="s">
        <v>618</v>
      </c>
      <c r="T193" s="45">
        <v>10</v>
      </c>
      <c r="U193" s="45">
        <v>-95.870099999999994</v>
      </c>
      <c r="V193" s="29">
        <v>-9.9999999999999995E-7</v>
      </c>
      <c r="W193" s="45" t="s">
        <v>1676</v>
      </c>
      <c r="X193" s="45" t="s">
        <v>65</v>
      </c>
    </row>
    <row r="194" spans="2:24" x14ac:dyDescent="0.2">
      <c r="B194" s="45" t="s">
        <v>232</v>
      </c>
      <c r="C194" s="45">
        <v>345</v>
      </c>
      <c r="D194" s="45" t="s">
        <v>881</v>
      </c>
      <c r="E194" s="45" t="s">
        <v>107</v>
      </c>
      <c r="F194" s="45" t="s">
        <v>882</v>
      </c>
      <c r="G194" s="45" t="s">
        <v>616</v>
      </c>
      <c r="H194" s="45">
        <v>60</v>
      </c>
      <c r="I194" s="45">
        <v>-20.8521</v>
      </c>
      <c r="J194" s="29">
        <v>-1.2949999999999999E-7</v>
      </c>
      <c r="K194" s="45" t="s">
        <v>1676</v>
      </c>
      <c r="L194" s="45" t="s">
        <v>65</v>
      </c>
      <c r="N194" s="45" t="s">
        <v>232</v>
      </c>
      <c r="O194" s="45">
        <v>345</v>
      </c>
      <c r="P194" s="45" t="s">
        <v>881</v>
      </c>
      <c r="Q194" s="45" t="s">
        <v>613</v>
      </c>
      <c r="R194" s="45" t="s">
        <v>882</v>
      </c>
      <c r="S194" s="45" t="s">
        <v>616</v>
      </c>
      <c r="T194" s="45">
        <v>10</v>
      </c>
      <c r="U194" s="45">
        <v>-20.863299999999999</v>
      </c>
      <c r="V194" s="29">
        <v>-1.296E-7</v>
      </c>
      <c r="W194" s="45" t="s">
        <v>1676</v>
      </c>
      <c r="X194" s="45" t="s">
        <v>65</v>
      </c>
    </row>
    <row r="195" spans="2:24" x14ac:dyDescent="0.2">
      <c r="B195" s="45" t="s">
        <v>232</v>
      </c>
      <c r="C195" s="45">
        <v>345</v>
      </c>
      <c r="D195" s="45" t="s">
        <v>881</v>
      </c>
      <c r="E195" s="45" t="s">
        <v>107</v>
      </c>
      <c r="F195" s="45" t="s">
        <v>883</v>
      </c>
      <c r="G195" s="45" t="s">
        <v>618</v>
      </c>
      <c r="H195" s="45">
        <v>60</v>
      </c>
      <c r="I195" s="45">
        <v>-95.856300000000005</v>
      </c>
      <c r="J195" s="29">
        <v>-9.9999999999999995E-7</v>
      </c>
      <c r="K195" s="45" t="s">
        <v>1676</v>
      </c>
      <c r="L195" s="45" t="s">
        <v>65</v>
      </c>
      <c r="N195" s="45" t="s">
        <v>232</v>
      </c>
      <c r="O195" s="45">
        <v>345</v>
      </c>
      <c r="P195" s="45" t="s">
        <v>881</v>
      </c>
      <c r="Q195" s="45" t="s">
        <v>613</v>
      </c>
      <c r="R195" s="45" t="s">
        <v>883</v>
      </c>
      <c r="S195" s="45" t="s">
        <v>618</v>
      </c>
      <c r="T195" s="45">
        <v>10</v>
      </c>
      <c r="U195" s="45">
        <v>-95.845100000000002</v>
      </c>
      <c r="V195" s="29">
        <v>-9.9999999999999995E-7</v>
      </c>
      <c r="W195" s="45" t="s">
        <v>1676</v>
      </c>
      <c r="X195" s="45" t="s">
        <v>65</v>
      </c>
    </row>
    <row r="196" spans="2:24" x14ac:dyDescent="0.2">
      <c r="B196" s="45" t="s">
        <v>232</v>
      </c>
      <c r="C196" s="45">
        <v>348</v>
      </c>
      <c r="D196" s="45" t="s">
        <v>884</v>
      </c>
      <c r="E196" s="45" t="s">
        <v>107</v>
      </c>
      <c r="F196" s="45" t="s">
        <v>885</v>
      </c>
      <c r="G196" s="45" t="s">
        <v>616</v>
      </c>
      <c r="H196" s="45">
        <v>60</v>
      </c>
      <c r="I196" s="45">
        <v>-24.127500000000001</v>
      </c>
      <c r="J196" s="29">
        <v>-1.674E-7</v>
      </c>
      <c r="K196" s="45" t="s">
        <v>1676</v>
      </c>
      <c r="L196" s="45" t="s">
        <v>65</v>
      </c>
      <c r="N196" s="45" t="s">
        <v>232</v>
      </c>
      <c r="O196" s="45">
        <v>348</v>
      </c>
      <c r="P196" s="45" t="s">
        <v>884</v>
      </c>
      <c r="Q196" s="45" t="s">
        <v>613</v>
      </c>
      <c r="R196" s="45" t="s">
        <v>885</v>
      </c>
      <c r="S196" s="45" t="s">
        <v>616</v>
      </c>
      <c r="T196" s="45">
        <v>10</v>
      </c>
      <c r="U196" s="45">
        <v>-24.137899999999998</v>
      </c>
      <c r="V196" s="29">
        <v>-1.6750000000000001E-7</v>
      </c>
      <c r="W196" s="45" t="s">
        <v>1676</v>
      </c>
      <c r="X196" s="45" t="s">
        <v>65</v>
      </c>
    </row>
    <row r="197" spans="2:24" x14ac:dyDescent="0.2">
      <c r="B197" s="45" t="s">
        <v>232</v>
      </c>
      <c r="C197" s="45">
        <v>348</v>
      </c>
      <c r="D197" s="45" t="s">
        <v>884</v>
      </c>
      <c r="E197" s="45" t="s">
        <v>107</v>
      </c>
      <c r="F197" s="45" t="s">
        <v>886</v>
      </c>
      <c r="G197" s="45" t="s">
        <v>618</v>
      </c>
      <c r="H197" s="45">
        <v>60</v>
      </c>
      <c r="I197" s="45">
        <v>-93.598500000000001</v>
      </c>
      <c r="J197" s="29">
        <v>-9.9999999999999995E-7</v>
      </c>
      <c r="K197" s="45" t="s">
        <v>1676</v>
      </c>
      <c r="L197" s="45" t="s">
        <v>65</v>
      </c>
      <c r="N197" s="45" t="s">
        <v>232</v>
      </c>
      <c r="O197" s="45">
        <v>348</v>
      </c>
      <c r="P197" s="45" t="s">
        <v>884</v>
      </c>
      <c r="Q197" s="45" t="s">
        <v>613</v>
      </c>
      <c r="R197" s="45" t="s">
        <v>886</v>
      </c>
      <c r="S197" s="45" t="s">
        <v>618</v>
      </c>
      <c r="T197" s="45">
        <v>10</v>
      </c>
      <c r="U197" s="45">
        <v>-93.588099999999997</v>
      </c>
      <c r="V197" s="29">
        <v>-9.9999999999999995E-7</v>
      </c>
      <c r="W197" s="45" t="s">
        <v>1676</v>
      </c>
      <c r="X197" s="45" t="s">
        <v>65</v>
      </c>
    </row>
    <row r="198" spans="2:24" x14ac:dyDescent="0.2">
      <c r="B198" s="45" t="s">
        <v>232</v>
      </c>
      <c r="C198" s="45">
        <v>351</v>
      </c>
      <c r="D198" s="45" t="s">
        <v>887</v>
      </c>
      <c r="E198" s="45" t="s">
        <v>107</v>
      </c>
      <c r="F198" s="45" t="s">
        <v>888</v>
      </c>
      <c r="G198" s="45" t="s">
        <v>616</v>
      </c>
      <c r="H198" s="45">
        <v>60</v>
      </c>
      <c r="I198" s="45">
        <v>-13.635400000000001</v>
      </c>
      <c r="J198" s="29">
        <v>-1.0349999999999999E-7</v>
      </c>
      <c r="K198" s="45" t="s">
        <v>1676</v>
      </c>
      <c r="L198" s="45" t="s">
        <v>65</v>
      </c>
      <c r="N198" s="45" t="s">
        <v>232</v>
      </c>
      <c r="O198" s="45">
        <v>351</v>
      </c>
      <c r="P198" s="45" t="s">
        <v>887</v>
      </c>
      <c r="Q198" s="45" t="s">
        <v>613</v>
      </c>
      <c r="R198" s="45" t="s">
        <v>888</v>
      </c>
      <c r="S198" s="45" t="s">
        <v>616</v>
      </c>
      <c r="T198" s="45">
        <v>10</v>
      </c>
      <c r="U198" s="45">
        <v>-13.644600000000001</v>
      </c>
      <c r="V198" s="29">
        <v>-1.0349999999999999E-7</v>
      </c>
      <c r="W198" s="45" t="s">
        <v>1676</v>
      </c>
      <c r="X198" s="45" t="s">
        <v>65</v>
      </c>
    </row>
    <row r="199" spans="2:24" x14ac:dyDescent="0.2">
      <c r="B199" s="45" t="s">
        <v>232</v>
      </c>
      <c r="C199" s="45">
        <v>351</v>
      </c>
      <c r="D199" s="45" t="s">
        <v>887</v>
      </c>
      <c r="E199" s="45" t="s">
        <v>107</v>
      </c>
      <c r="F199" s="45" t="s">
        <v>889</v>
      </c>
      <c r="G199" s="45" t="s">
        <v>618</v>
      </c>
      <c r="H199" s="45">
        <v>60</v>
      </c>
      <c r="I199" s="45">
        <v>-75.443299999999994</v>
      </c>
      <c r="J199" s="29">
        <v>-9.9999999999999995E-7</v>
      </c>
      <c r="K199" s="45" t="s">
        <v>1676</v>
      </c>
      <c r="L199" s="45" t="s">
        <v>65</v>
      </c>
      <c r="N199" s="45" t="s">
        <v>232</v>
      </c>
      <c r="O199" s="45">
        <v>351</v>
      </c>
      <c r="P199" s="45" t="s">
        <v>887</v>
      </c>
      <c r="Q199" s="45" t="s">
        <v>613</v>
      </c>
      <c r="R199" s="45" t="s">
        <v>889</v>
      </c>
      <c r="S199" s="45" t="s">
        <v>618</v>
      </c>
      <c r="T199" s="45">
        <v>10</v>
      </c>
      <c r="U199" s="45">
        <v>-75.434100000000001</v>
      </c>
      <c r="V199" s="29">
        <v>-9.9999999999999995E-7</v>
      </c>
      <c r="W199" s="45" t="s">
        <v>1676</v>
      </c>
      <c r="X199" s="45" t="s">
        <v>65</v>
      </c>
    </row>
    <row r="200" spans="2:24" x14ac:dyDescent="0.2">
      <c r="B200" s="45" t="s">
        <v>232</v>
      </c>
      <c r="C200" s="45">
        <v>363</v>
      </c>
      <c r="D200" s="45" t="s">
        <v>890</v>
      </c>
      <c r="E200" s="45" t="s">
        <v>107</v>
      </c>
      <c r="F200" s="45" t="s">
        <v>891</v>
      </c>
      <c r="G200" s="45" t="s">
        <v>616</v>
      </c>
      <c r="H200" s="45">
        <v>60</v>
      </c>
      <c r="I200" s="45">
        <v>-24.692599999999999</v>
      </c>
      <c r="J200" s="29">
        <v>-1.5480000000000001E-7</v>
      </c>
      <c r="K200" s="45" t="s">
        <v>1676</v>
      </c>
      <c r="L200" s="45" t="s">
        <v>65</v>
      </c>
      <c r="N200" s="45" t="s">
        <v>232</v>
      </c>
      <c r="O200" s="45">
        <v>363</v>
      </c>
      <c r="P200" s="45" t="s">
        <v>890</v>
      </c>
      <c r="Q200" s="45" t="s">
        <v>613</v>
      </c>
      <c r="R200" s="45" t="s">
        <v>891</v>
      </c>
      <c r="S200" s="45" t="s">
        <v>616</v>
      </c>
      <c r="T200" s="45">
        <v>10</v>
      </c>
      <c r="U200" s="45">
        <v>-24.6921</v>
      </c>
      <c r="V200" s="29">
        <v>-1.5480000000000001E-7</v>
      </c>
      <c r="W200" s="45" t="s">
        <v>1676</v>
      </c>
      <c r="X200" s="45" t="s">
        <v>65</v>
      </c>
    </row>
    <row r="201" spans="2:24" x14ac:dyDescent="0.2">
      <c r="B201" s="45" t="s">
        <v>232</v>
      </c>
      <c r="C201" s="45">
        <v>363</v>
      </c>
      <c r="D201" s="45" t="s">
        <v>890</v>
      </c>
      <c r="E201" s="45" t="s">
        <v>107</v>
      </c>
      <c r="F201" s="45" t="s">
        <v>892</v>
      </c>
      <c r="G201" s="45" t="s">
        <v>618</v>
      </c>
      <c r="H201" s="45">
        <v>60</v>
      </c>
      <c r="I201" s="45">
        <v>-16.367100000000001</v>
      </c>
      <c r="J201" s="29">
        <v>-1.0260000000000001E-7</v>
      </c>
      <c r="K201" s="45" t="s">
        <v>1676</v>
      </c>
      <c r="L201" s="45" t="s">
        <v>65</v>
      </c>
      <c r="N201" s="45" t="s">
        <v>232</v>
      </c>
      <c r="O201" s="45">
        <v>363</v>
      </c>
      <c r="P201" s="45" t="s">
        <v>890</v>
      </c>
      <c r="Q201" s="45" t="s">
        <v>613</v>
      </c>
      <c r="R201" s="45" t="s">
        <v>892</v>
      </c>
      <c r="S201" s="45" t="s">
        <v>618</v>
      </c>
      <c r="T201" s="45">
        <v>10</v>
      </c>
      <c r="U201" s="45">
        <v>-16.3675</v>
      </c>
      <c r="V201" s="29">
        <v>-1.0260000000000001E-7</v>
      </c>
      <c r="W201" s="45" t="s">
        <v>1676</v>
      </c>
      <c r="X201" s="45" t="s">
        <v>65</v>
      </c>
    </row>
    <row r="202" spans="2:24" x14ac:dyDescent="0.2">
      <c r="B202" s="45" t="s">
        <v>232</v>
      </c>
      <c r="C202" s="45">
        <v>364</v>
      </c>
      <c r="D202" s="45" t="s">
        <v>893</v>
      </c>
      <c r="E202" s="45" t="s">
        <v>107</v>
      </c>
      <c r="F202" s="45" t="s">
        <v>894</v>
      </c>
      <c r="G202" s="45" t="s">
        <v>616</v>
      </c>
      <c r="H202" s="45">
        <v>60</v>
      </c>
      <c r="I202" s="45">
        <v>-19.313500000000001</v>
      </c>
      <c r="J202" s="29">
        <v>-1.2109999999999999E-7</v>
      </c>
      <c r="K202" s="45" t="s">
        <v>1676</v>
      </c>
      <c r="L202" s="45" t="s">
        <v>65</v>
      </c>
      <c r="N202" s="45" t="s">
        <v>232</v>
      </c>
      <c r="O202" s="45">
        <v>364</v>
      </c>
      <c r="P202" s="45" t="s">
        <v>893</v>
      </c>
      <c r="Q202" s="45" t="s">
        <v>613</v>
      </c>
      <c r="R202" s="45" t="s">
        <v>894</v>
      </c>
      <c r="S202" s="45" t="s">
        <v>616</v>
      </c>
      <c r="T202" s="45">
        <v>10</v>
      </c>
      <c r="U202" s="45">
        <v>-19.312799999999999</v>
      </c>
      <c r="V202" s="29">
        <v>-1.2109999999999999E-7</v>
      </c>
      <c r="W202" s="45" t="s">
        <v>1676</v>
      </c>
      <c r="X202" s="45" t="s">
        <v>65</v>
      </c>
    </row>
    <row r="203" spans="2:24" x14ac:dyDescent="0.2">
      <c r="B203" s="45" t="s">
        <v>232</v>
      </c>
      <c r="C203" s="45">
        <v>364</v>
      </c>
      <c r="D203" s="45" t="s">
        <v>893</v>
      </c>
      <c r="E203" s="45" t="s">
        <v>107</v>
      </c>
      <c r="F203" s="45" t="s">
        <v>895</v>
      </c>
      <c r="G203" s="45" t="s">
        <v>618</v>
      </c>
      <c r="H203" s="45">
        <v>60</v>
      </c>
      <c r="I203" s="45">
        <v>-21.4877</v>
      </c>
      <c r="J203" s="29">
        <v>-1.3470000000000001E-7</v>
      </c>
      <c r="K203" s="45" t="s">
        <v>1676</v>
      </c>
      <c r="L203" s="45" t="s">
        <v>65</v>
      </c>
      <c r="N203" s="45" t="s">
        <v>232</v>
      </c>
      <c r="O203" s="45">
        <v>364</v>
      </c>
      <c r="P203" s="45" t="s">
        <v>893</v>
      </c>
      <c r="Q203" s="45" t="s">
        <v>613</v>
      </c>
      <c r="R203" s="45" t="s">
        <v>895</v>
      </c>
      <c r="S203" s="45" t="s">
        <v>618</v>
      </c>
      <c r="T203" s="45">
        <v>10</v>
      </c>
      <c r="U203" s="45">
        <v>-21.488399999999999</v>
      </c>
      <c r="V203" s="29">
        <v>-1.3470000000000001E-7</v>
      </c>
      <c r="W203" s="45" t="s">
        <v>1676</v>
      </c>
      <c r="X203" s="45" t="s">
        <v>65</v>
      </c>
    </row>
    <row r="204" spans="2:24" x14ac:dyDescent="0.2">
      <c r="B204" s="45" t="s">
        <v>232</v>
      </c>
      <c r="C204" s="45">
        <v>365</v>
      </c>
      <c r="D204" s="45" t="s">
        <v>893</v>
      </c>
      <c r="E204" s="45" t="s">
        <v>107</v>
      </c>
      <c r="F204" s="45" t="s">
        <v>896</v>
      </c>
      <c r="G204" s="45" t="s">
        <v>616</v>
      </c>
      <c r="H204" s="45">
        <v>60</v>
      </c>
      <c r="I204" s="45">
        <v>-21.967099999999999</v>
      </c>
      <c r="J204" s="29">
        <v>-1.3979999999999999E-7</v>
      </c>
      <c r="K204" s="45" t="s">
        <v>1676</v>
      </c>
      <c r="L204" s="45" t="s">
        <v>65</v>
      </c>
      <c r="N204" s="45" t="s">
        <v>232</v>
      </c>
      <c r="O204" s="45">
        <v>365</v>
      </c>
      <c r="P204" s="45" t="s">
        <v>893</v>
      </c>
      <c r="Q204" s="45" t="s">
        <v>613</v>
      </c>
      <c r="R204" s="45" t="s">
        <v>896</v>
      </c>
      <c r="S204" s="45" t="s">
        <v>616</v>
      </c>
      <c r="T204" s="45">
        <v>10</v>
      </c>
      <c r="U204" s="45">
        <v>-21.966799999999999</v>
      </c>
      <c r="V204" s="29">
        <v>-1.3979999999999999E-7</v>
      </c>
      <c r="W204" s="45" t="s">
        <v>1676</v>
      </c>
      <c r="X204" s="45" t="s">
        <v>65</v>
      </c>
    </row>
    <row r="205" spans="2:24" x14ac:dyDescent="0.2">
      <c r="B205" s="45" t="s">
        <v>232</v>
      </c>
      <c r="C205" s="45">
        <v>365</v>
      </c>
      <c r="D205" s="45" t="s">
        <v>893</v>
      </c>
      <c r="E205" s="45" t="s">
        <v>107</v>
      </c>
      <c r="F205" s="45" t="s">
        <v>897</v>
      </c>
      <c r="G205" s="45" t="s">
        <v>618</v>
      </c>
      <c r="H205" s="45">
        <v>60</v>
      </c>
      <c r="I205" s="45">
        <v>-22.001799999999999</v>
      </c>
      <c r="J205" s="29">
        <v>-1.4000000000000001E-7</v>
      </c>
      <c r="K205" s="45" t="s">
        <v>1676</v>
      </c>
      <c r="L205" s="45" t="s">
        <v>65</v>
      </c>
      <c r="N205" s="45" t="s">
        <v>232</v>
      </c>
      <c r="O205" s="45">
        <v>365</v>
      </c>
      <c r="P205" s="45" t="s">
        <v>893</v>
      </c>
      <c r="Q205" s="45" t="s">
        <v>613</v>
      </c>
      <c r="R205" s="45" t="s">
        <v>897</v>
      </c>
      <c r="S205" s="45" t="s">
        <v>618</v>
      </c>
      <c r="T205" s="45">
        <v>10</v>
      </c>
      <c r="U205" s="45">
        <v>-22.002199999999998</v>
      </c>
      <c r="V205" s="29">
        <v>-1.4000000000000001E-7</v>
      </c>
      <c r="W205" s="45" t="s">
        <v>1676</v>
      </c>
      <c r="X205" s="45" t="s">
        <v>65</v>
      </c>
    </row>
    <row r="206" spans="2:24" x14ac:dyDescent="0.2">
      <c r="B206" s="45" t="s">
        <v>232</v>
      </c>
      <c r="C206" s="45">
        <v>366</v>
      </c>
      <c r="D206" s="45" t="s">
        <v>893</v>
      </c>
      <c r="E206" s="45" t="s">
        <v>107</v>
      </c>
      <c r="F206" s="45" t="s">
        <v>898</v>
      </c>
      <c r="G206" s="45" t="s">
        <v>616</v>
      </c>
      <c r="H206" s="45">
        <v>60</v>
      </c>
      <c r="I206" s="45">
        <v>-21.4527</v>
      </c>
      <c r="J206" s="29">
        <v>-1.3449999999999999E-7</v>
      </c>
      <c r="K206" s="45" t="s">
        <v>1676</v>
      </c>
      <c r="L206" s="45" t="s">
        <v>65</v>
      </c>
      <c r="N206" s="45" t="s">
        <v>232</v>
      </c>
      <c r="O206" s="45">
        <v>366</v>
      </c>
      <c r="P206" s="45" t="s">
        <v>893</v>
      </c>
      <c r="Q206" s="45" t="s">
        <v>613</v>
      </c>
      <c r="R206" s="45" t="s">
        <v>898</v>
      </c>
      <c r="S206" s="45" t="s">
        <v>616</v>
      </c>
      <c r="T206" s="45">
        <v>10</v>
      </c>
      <c r="U206" s="45">
        <v>-21.452300000000001</v>
      </c>
      <c r="V206" s="29">
        <v>-1.3449999999999999E-7</v>
      </c>
      <c r="W206" s="45" t="s">
        <v>1676</v>
      </c>
      <c r="X206" s="45" t="s">
        <v>65</v>
      </c>
    </row>
    <row r="207" spans="2:24" x14ac:dyDescent="0.2">
      <c r="B207" s="45" t="s">
        <v>232</v>
      </c>
      <c r="C207" s="45">
        <v>366</v>
      </c>
      <c r="D207" s="45" t="s">
        <v>893</v>
      </c>
      <c r="E207" s="45" t="s">
        <v>107</v>
      </c>
      <c r="F207" s="45" t="s">
        <v>899</v>
      </c>
      <c r="G207" s="45" t="s">
        <v>618</v>
      </c>
      <c r="H207" s="45">
        <v>60</v>
      </c>
      <c r="I207" s="45">
        <v>-19.347799999999999</v>
      </c>
      <c r="J207" s="29">
        <v>-1.2130000000000001E-7</v>
      </c>
      <c r="K207" s="45" t="s">
        <v>1676</v>
      </c>
      <c r="L207" s="45" t="s">
        <v>65</v>
      </c>
      <c r="N207" s="45" t="s">
        <v>232</v>
      </c>
      <c r="O207" s="45">
        <v>366</v>
      </c>
      <c r="P207" s="45" t="s">
        <v>893</v>
      </c>
      <c r="Q207" s="45" t="s">
        <v>613</v>
      </c>
      <c r="R207" s="45" t="s">
        <v>899</v>
      </c>
      <c r="S207" s="45" t="s">
        <v>618</v>
      </c>
      <c r="T207" s="45">
        <v>10</v>
      </c>
      <c r="U207" s="45">
        <v>-19.348199999999999</v>
      </c>
      <c r="V207" s="29">
        <v>-1.2130000000000001E-7</v>
      </c>
      <c r="W207" s="45" t="s">
        <v>1676</v>
      </c>
      <c r="X207" s="45" t="s">
        <v>65</v>
      </c>
    </row>
    <row r="208" spans="2:24" x14ac:dyDescent="0.2">
      <c r="B208" s="45" t="s">
        <v>232</v>
      </c>
      <c r="C208" s="45">
        <v>367</v>
      </c>
      <c r="D208" s="45" t="s">
        <v>900</v>
      </c>
      <c r="E208" s="45" t="s">
        <v>107</v>
      </c>
      <c r="F208" s="45" t="s">
        <v>901</v>
      </c>
      <c r="G208" s="45" t="s">
        <v>616</v>
      </c>
      <c r="H208" s="45">
        <v>60</v>
      </c>
      <c r="I208" s="45">
        <v>-16.337800000000001</v>
      </c>
      <c r="J208" s="29">
        <v>-1.024E-7</v>
      </c>
      <c r="K208" s="45" t="s">
        <v>1676</v>
      </c>
      <c r="L208" s="45" t="s">
        <v>65</v>
      </c>
      <c r="N208" s="45" t="s">
        <v>232</v>
      </c>
      <c r="O208" s="45">
        <v>367</v>
      </c>
      <c r="P208" s="45" t="s">
        <v>900</v>
      </c>
      <c r="Q208" s="45" t="s">
        <v>613</v>
      </c>
      <c r="R208" s="45" t="s">
        <v>901</v>
      </c>
      <c r="S208" s="45" t="s">
        <v>616</v>
      </c>
      <c r="T208" s="45">
        <v>10</v>
      </c>
      <c r="U208" s="45">
        <v>-16.337399999999999</v>
      </c>
      <c r="V208" s="29">
        <v>-1.024E-7</v>
      </c>
      <c r="W208" s="45" t="s">
        <v>1676</v>
      </c>
      <c r="X208" s="45" t="s">
        <v>65</v>
      </c>
    </row>
    <row r="209" spans="2:24" x14ac:dyDescent="0.2">
      <c r="B209" s="45" t="s">
        <v>232</v>
      </c>
      <c r="C209" s="45">
        <v>367</v>
      </c>
      <c r="D209" s="45" t="s">
        <v>900</v>
      </c>
      <c r="E209" s="45" t="s">
        <v>107</v>
      </c>
      <c r="F209" s="45" t="s">
        <v>902</v>
      </c>
      <c r="G209" s="45" t="s">
        <v>618</v>
      </c>
      <c r="H209" s="45">
        <v>60</v>
      </c>
      <c r="I209" s="45">
        <v>-24.7227</v>
      </c>
      <c r="J209" s="29">
        <v>-1.55E-7</v>
      </c>
      <c r="K209" s="45" t="s">
        <v>1676</v>
      </c>
      <c r="L209" s="45" t="s">
        <v>65</v>
      </c>
      <c r="N209" s="45" t="s">
        <v>232</v>
      </c>
      <c r="O209" s="45">
        <v>367</v>
      </c>
      <c r="P209" s="45" t="s">
        <v>900</v>
      </c>
      <c r="Q209" s="45" t="s">
        <v>613</v>
      </c>
      <c r="R209" s="45" t="s">
        <v>902</v>
      </c>
      <c r="S209" s="45" t="s">
        <v>618</v>
      </c>
      <c r="T209" s="45">
        <v>10</v>
      </c>
      <c r="U209" s="45">
        <v>-24.723099999999999</v>
      </c>
      <c r="V209" s="29">
        <v>-1.55E-7</v>
      </c>
      <c r="W209" s="45" t="s">
        <v>1676</v>
      </c>
      <c r="X209" s="45" t="s">
        <v>65</v>
      </c>
    </row>
    <row r="210" spans="2:24" x14ac:dyDescent="0.2">
      <c r="B210" s="45" t="s">
        <v>232</v>
      </c>
      <c r="C210" s="45">
        <v>337</v>
      </c>
      <c r="D210" s="45" t="s">
        <v>903</v>
      </c>
      <c r="E210" s="45" t="s">
        <v>107</v>
      </c>
      <c r="F210" s="45" t="s">
        <v>904</v>
      </c>
      <c r="G210" s="45" t="s">
        <v>616</v>
      </c>
      <c r="H210" s="45">
        <v>60</v>
      </c>
      <c r="I210" s="45">
        <v>-12.841799999999999</v>
      </c>
      <c r="J210" s="29">
        <v>-9.837E-8</v>
      </c>
      <c r="K210" s="45" t="s">
        <v>1676</v>
      </c>
      <c r="L210" s="45" t="s">
        <v>65</v>
      </c>
      <c r="N210" s="45" t="s">
        <v>232</v>
      </c>
      <c r="O210" s="45">
        <v>337</v>
      </c>
      <c r="P210" s="45" t="s">
        <v>903</v>
      </c>
      <c r="Q210" s="45" t="s">
        <v>613</v>
      </c>
      <c r="R210" s="45" t="s">
        <v>904</v>
      </c>
      <c r="S210" s="45" t="s">
        <v>616</v>
      </c>
      <c r="T210" s="45">
        <v>10</v>
      </c>
      <c r="U210" s="45">
        <v>-12.851000000000001</v>
      </c>
      <c r="V210" s="29">
        <v>-9.844E-8</v>
      </c>
      <c r="W210" s="45" t="s">
        <v>1676</v>
      </c>
      <c r="X210" s="45" t="s">
        <v>65</v>
      </c>
    </row>
    <row r="211" spans="2:24" x14ac:dyDescent="0.2">
      <c r="B211" s="45" t="s">
        <v>232</v>
      </c>
      <c r="C211" s="45">
        <v>337</v>
      </c>
      <c r="D211" s="45" t="s">
        <v>903</v>
      </c>
      <c r="E211" s="45" t="s">
        <v>107</v>
      </c>
      <c r="F211" s="45" t="s">
        <v>905</v>
      </c>
      <c r="G211" s="45" t="s">
        <v>618</v>
      </c>
      <c r="H211" s="45">
        <v>60</v>
      </c>
      <c r="I211" s="45">
        <v>-79.619900000000001</v>
      </c>
      <c r="J211" s="29">
        <v>-9.9999999999999995E-7</v>
      </c>
      <c r="K211" s="45" t="s">
        <v>1676</v>
      </c>
      <c r="L211" s="45" t="s">
        <v>65</v>
      </c>
      <c r="N211" s="45" t="s">
        <v>232</v>
      </c>
      <c r="O211" s="45">
        <v>337</v>
      </c>
      <c r="P211" s="45" t="s">
        <v>903</v>
      </c>
      <c r="Q211" s="45" t="s">
        <v>613</v>
      </c>
      <c r="R211" s="45" t="s">
        <v>905</v>
      </c>
      <c r="S211" s="45" t="s">
        <v>618</v>
      </c>
      <c r="T211" s="45">
        <v>10</v>
      </c>
      <c r="U211" s="45">
        <v>-79.610500000000002</v>
      </c>
      <c r="V211" s="29">
        <v>-9.9999999999999995E-7</v>
      </c>
      <c r="W211" s="45" t="s">
        <v>1676</v>
      </c>
      <c r="X211" s="45" t="s">
        <v>65</v>
      </c>
    </row>
    <row r="212" spans="2:24" x14ac:dyDescent="0.2">
      <c r="B212" s="45" t="s">
        <v>232</v>
      </c>
      <c r="C212" s="45">
        <v>340</v>
      </c>
      <c r="D212" s="45" t="s">
        <v>906</v>
      </c>
      <c r="E212" s="45" t="s">
        <v>107</v>
      </c>
      <c r="F212" s="45" t="s">
        <v>907</v>
      </c>
      <c r="G212" s="45" t="s">
        <v>616</v>
      </c>
      <c r="H212" s="45">
        <v>60</v>
      </c>
      <c r="I212" s="45">
        <v>-22.125399999999999</v>
      </c>
      <c r="J212" s="29">
        <v>-1.5209999999999999E-7</v>
      </c>
      <c r="K212" s="45" t="s">
        <v>1676</v>
      </c>
      <c r="L212" s="45" t="s">
        <v>65</v>
      </c>
      <c r="N212" s="45" t="s">
        <v>232</v>
      </c>
      <c r="O212" s="45">
        <v>340</v>
      </c>
      <c r="P212" s="45" t="s">
        <v>906</v>
      </c>
      <c r="Q212" s="45" t="s">
        <v>613</v>
      </c>
      <c r="R212" s="45" t="s">
        <v>907</v>
      </c>
      <c r="S212" s="45" t="s">
        <v>616</v>
      </c>
      <c r="T212" s="45">
        <v>10</v>
      </c>
      <c r="U212" s="45">
        <v>-22.1358</v>
      </c>
      <c r="V212" s="29">
        <v>-1.522E-7</v>
      </c>
      <c r="W212" s="45" t="s">
        <v>1676</v>
      </c>
      <c r="X212" s="45" t="s">
        <v>65</v>
      </c>
    </row>
    <row r="213" spans="2:24" x14ac:dyDescent="0.2">
      <c r="B213" s="45" t="s">
        <v>232</v>
      </c>
      <c r="C213" s="45">
        <v>340</v>
      </c>
      <c r="D213" s="45" t="s">
        <v>906</v>
      </c>
      <c r="E213" s="45" t="s">
        <v>107</v>
      </c>
      <c r="F213" s="45" t="s">
        <v>908</v>
      </c>
      <c r="G213" s="45" t="s">
        <v>618</v>
      </c>
      <c r="H213" s="45">
        <v>60</v>
      </c>
      <c r="I213" s="45">
        <v>-91.851600000000005</v>
      </c>
      <c r="J213" s="29">
        <v>-9.9999999999999995E-7</v>
      </c>
      <c r="K213" s="45" t="s">
        <v>1676</v>
      </c>
      <c r="L213" s="45" t="s">
        <v>65</v>
      </c>
      <c r="N213" s="45" t="s">
        <v>232</v>
      </c>
      <c r="O213" s="45">
        <v>340</v>
      </c>
      <c r="P213" s="45" t="s">
        <v>906</v>
      </c>
      <c r="Q213" s="45" t="s">
        <v>613</v>
      </c>
      <c r="R213" s="45" t="s">
        <v>908</v>
      </c>
      <c r="S213" s="45" t="s">
        <v>618</v>
      </c>
      <c r="T213" s="45">
        <v>10</v>
      </c>
      <c r="U213" s="45">
        <v>-91.841300000000004</v>
      </c>
      <c r="V213" s="29">
        <v>-9.9999999999999995E-7</v>
      </c>
      <c r="W213" s="45" t="s">
        <v>1676</v>
      </c>
      <c r="X213" s="45" t="s">
        <v>65</v>
      </c>
    </row>
    <row r="214" spans="2:24" x14ac:dyDescent="0.2">
      <c r="B214" s="45" t="s">
        <v>232</v>
      </c>
      <c r="C214" s="45">
        <v>343</v>
      </c>
      <c r="D214" s="45" t="s">
        <v>909</v>
      </c>
      <c r="E214" s="45" t="s">
        <v>107</v>
      </c>
      <c r="F214" s="45" t="s">
        <v>910</v>
      </c>
      <c r="G214" s="45" t="s">
        <v>616</v>
      </c>
      <c r="H214" s="45">
        <v>60</v>
      </c>
      <c r="I214" s="45">
        <v>-17.577400000000001</v>
      </c>
      <c r="J214" s="29">
        <v>-1.1019999999999999E-7</v>
      </c>
      <c r="K214" s="45" t="s">
        <v>1676</v>
      </c>
      <c r="L214" s="45" t="s">
        <v>65</v>
      </c>
      <c r="N214" s="45" t="s">
        <v>232</v>
      </c>
      <c r="O214" s="45">
        <v>343</v>
      </c>
      <c r="P214" s="45" t="s">
        <v>909</v>
      </c>
      <c r="Q214" s="45" t="s">
        <v>613</v>
      </c>
      <c r="R214" s="45" t="s">
        <v>910</v>
      </c>
      <c r="S214" s="45" t="s">
        <v>616</v>
      </c>
      <c r="T214" s="45">
        <v>10</v>
      </c>
      <c r="U214" s="45">
        <v>-17.588799999999999</v>
      </c>
      <c r="V214" s="29">
        <v>-1.103E-7</v>
      </c>
      <c r="W214" s="45" t="s">
        <v>1676</v>
      </c>
      <c r="X214" s="45" t="s">
        <v>65</v>
      </c>
    </row>
    <row r="215" spans="2:24" x14ac:dyDescent="0.2">
      <c r="B215" s="45" t="s">
        <v>232</v>
      </c>
      <c r="C215" s="45">
        <v>343</v>
      </c>
      <c r="D215" s="45" t="s">
        <v>909</v>
      </c>
      <c r="E215" s="45" t="s">
        <v>107</v>
      </c>
      <c r="F215" s="45" t="s">
        <v>911</v>
      </c>
      <c r="G215" s="45" t="s">
        <v>618</v>
      </c>
      <c r="H215" s="45">
        <v>60</v>
      </c>
      <c r="I215" s="45">
        <v>-101.2098</v>
      </c>
      <c r="J215" s="29">
        <v>-9.9999999999999995E-7</v>
      </c>
      <c r="K215" s="45" t="s">
        <v>1676</v>
      </c>
      <c r="L215" s="45" t="s">
        <v>65</v>
      </c>
      <c r="N215" s="45" t="s">
        <v>232</v>
      </c>
      <c r="O215" s="45">
        <v>343</v>
      </c>
      <c r="P215" s="45" t="s">
        <v>909</v>
      </c>
      <c r="Q215" s="45" t="s">
        <v>613</v>
      </c>
      <c r="R215" s="45" t="s">
        <v>911</v>
      </c>
      <c r="S215" s="45" t="s">
        <v>618</v>
      </c>
      <c r="T215" s="45">
        <v>10</v>
      </c>
      <c r="U215" s="45">
        <v>-101.1982</v>
      </c>
      <c r="V215" s="29">
        <v>-9.9999999999999995E-7</v>
      </c>
      <c r="W215" s="45" t="s">
        <v>1676</v>
      </c>
      <c r="X215" s="45" t="s">
        <v>65</v>
      </c>
    </row>
    <row r="216" spans="2:24" x14ac:dyDescent="0.2">
      <c r="B216" s="45" t="s">
        <v>232</v>
      </c>
      <c r="C216" s="45">
        <v>346</v>
      </c>
      <c r="D216" s="45" t="s">
        <v>912</v>
      </c>
      <c r="E216" s="45" t="s">
        <v>107</v>
      </c>
      <c r="F216" s="45" t="s">
        <v>913</v>
      </c>
      <c r="G216" s="45" t="s">
        <v>616</v>
      </c>
      <c r="H216" s="45">
        <v>60</v>
      </c>
      <c r="I216" s="45">
        <v>-17.602699999999999</v>
      </c>
      <c r="J216" s="29">
        <v>-1.104E-7</v>
      </c>
      <c r="K216" s="45" t="s">
        <v>1676</v>
      </c>
      <c r="L216" s="45" t="s">
        <v>65</v>
      </c>
      <c r="N216" s="45" t="s">
        <v>232</v>
      </c>
      <c r="O216" s="45">
        <v>346</v>
      </c>
      <c r="P216" s="45" t="s">
        <v>912</v>
      </c>
      <c r="Q216" s="45" t="s">
        <v>613</v>
      </c>
      <c r="R216" s="45" t="s">
        <v>913</v>
      </c>
      <c r="S216" s="45" t="s">
        <v>616</v>
      </c>
      <c r="T216" s="45">
        <v>10</v>
      </c>
      <c r="U216" s="45">
        <v>-17.613900000000001</v>
      </c>
      <c r="V216" s="29">
        <v>-1.105E-7</v>
      </c>
      <c r="W216" s="45" t="s">
        <v>1676</v>
      </c>
      <c r="X216" s="45" t="s">
        <v>65</v>
      </c>
    </row>
    <row r="217" spans="2:24" x14ac:dyDescent="0.2">
      <c r="B217" s="45" t="s">
        <v>232</v>
      </c>
      <c r="C217" s="45">
        <v>346</v>
      </c>
      <c r="D217" s="45" t="s">
        <v>912</v>
      </c>
      <c r="E217" s="45" t="s">
        <v>107</v>
      </c>
      <c r="F217" s="45" t="s">
        <v>914</v>
      </c>
      <c r="G217" s="45" t="s">
        <v>618</v>
      </c>
      <c r="H217" s="45">
        <v>60</v>
      </c>
      <c r="I217" s="45">
        <v>-101.1842</v>
      </c>
      <c r="J217" s="29">
        <v>-9.9999999999999995E-7</v>
      </c>
      <c r="K217" s="45" t="s">
        <v>1676</v>
      </c>
      <c r="L217" s="45" t="s">
        <v>65</v>
      </c>
      <c r="N217" s="45" t="s">
        <v>232</v>
      </c>
      <c r="O217" s="45">
        <v>346</v>
      </c>
      <c r="P217" s="45" t="s">
        <v>912</v>
      </c>
      <c r="Q217" s="45" t="s">
        <v>613</v>
      </c>
      <c r="R217" s="45" t="s">
        <v>914</v>
      </c>
      <c r="S217" s="45" t="s">
        <v>618</v>
      </c>
      <c r="T217" s="45">
        <v>10</v>
      </c>
      <c r="U217" s="45">
        <v>-101.17270000000001</v>
      </c>
      <c r="V217" s="29">
        <v>-9.9999999999999995E-7</v>
      </c>
      <c r="W217" s="45" t="s">
        <v>1676</v>
      </c>
      <c r="X217" s="45" t="s">
        <v>65</v>
      </c>
    </row>
    <row r="218" spans="2:24" x14ac:dyDescent="0.2">
      <c r="B218" s="45" t="s">
        <v>232</v>
      </c>
      <c r="C218" s="45">
        <v>349</v>
      </c>
      <c r="D218" s="45" t="s">
        <v>915</v>
      </c>
      <c r="E218" s="45" t="s">
        <v>107</v>
      </c>
      <c r="F218" s="45" t="s">
        <v>916</v>
      </c>
      <c r="G218" s="45" t="s">
        <v>616</v>
      </c>
      <c r="H218" s="45">
        <v>60</v>
      </c>
      <c r="I218" s="45">
        <v>-22.196100000000001</v>
      </c>
      <c r="J218" s="29">
        <v>-1.526E-7</v>
      </c>
      <c r="K218" s="45" t="s">
        <v>1676</v>
      </c>
      <c r="L218" s="45" t="s">
        <v>65</v>
      </c>
      <c r="N218" s="45" t="s">
        <v>232</v>
      </c>
      <c r="O218" s="45">
        <v>349</v>
      </c>
      <c r="P218" s="45" t="s">
        <v>915</v>
      </c>
      <c r="Q218" s="45" t="s">
        <v>613</v>
      </c>
      <c r="R218" s="45" t="s">
        <v>916</v>
      </c>
      <c r="S218" s="45" t="s">
        <v>616</v>
      </c>
      <c r="T218" s="45">
        <v>10</v>
      </c>
      <c r="U218" s="45">
        <v>-22.206499999999998</v>
      </c>
      <c r="V218" s="29">
        <v>-1.5270000000000001E-7</v>
      </c>
      <c r="W218" s="45" t="s">
        <v>1676</v>
      </c>
      <c r="X218" s="45" t="s">
        <v>65</v>
      </c>
    </row>
    <row r="219" spans="2:24" x14ac:dyDescent="0.2">
      <c r="B219" s="45" t="s">
        <v>232</v>
      </c>
      <c r="C219" s="45">
        <v>349</v>
      </c>
      <c r="D219" s="45" t="s">
        <v>915</v>
      </c>
      <c r="E219" s="45" t="s">
        <v>107</v>
      </c>
      <c r="F219" s="45" t="s">
        <v>917</v>
      </c>
      <c r="G219" s="45" t="s">
        <v>618</v>
      </c>
      <c r="H219" s="45">
        <v>60</v>
      </c>
      <c r="I219" s="45">
        <v>-91.783000000000001</v>
      </c>
      <c r="J219" s="29">
        <v>-9.9999999999999995E-7</v>
      </c>
      <c r="K219" s="45" t="s">
        <v>1676</v>
      </c>
      <c r="L219" s="45" t="s">
        <v>65</v>
      </c>
      <c r="N219" s="45" t="s">
        <v>232</v>
      </c>
      <c r="O219" s="45">
        <v>349</v>
      </c>
      <c r="P219" s="45" t="s">
        <v>915</v>
      </c>
      <c r="Q219" s="45" t="s">
        <v>613</v>
      </c>
      <c r="R219" s="45" t="s">
        <v>917</v>
      </c>
      <c r="S219" s="45" t="s">
        <v>618</v>
      </c>
      <c r="T219" s="45">
        <v>10</v>
      </c>
      <c r="U219" s="45">
        <v>-91.772800000000004</v>
      </c>
      <c r="V219" s="29">
        <v>-9.9999999999999995E-7</v>
      </c>
      <c r="W219" s="45" t="s">
        <v>1676</v>
      </c>
      <c r="X219" s="45" t="s">
        <v>65</v>
      </c>
    </row>
    <row r="220" spans="2:24" x14ac:dyDescent="0.2">
      <c r="B220" s="45" t="s">
        <v>232</v>
      </c>
      <c r="C220" s="45">
        <v>352</v>
      </c>
      <c r="D220" s="45" t="s">
        <v>918</v>
      </c>
      <c r="E220" s="45" t="s">
        <v>107</v>
      </c>
      <c r="F220" s="45" t="s">
        <v>919</v>
      </c>
      <c r="G220" s="45" t="s">
        <v>616</v>
      </c>
      <c r="H220" s="45">
        <v>60</v>
      </c>
      <c r="I220" s="45">
        <v>-12.9514</v>
      </c>
      <c r="J220" s="29">
        <v>-9.921E-8</v>
      </c>
      <c r="K220" s="45" t="s">
        <v>1676</v>
      </c>
      <c r="L220" s="45" t="s">
        <v>65</v>
      </c>
      <c r="N220" s="45" t="s">
        <v>232</v>
      </c>
      <c r="O220" s="45">
        <v>352</v>
      </c>
      <c r="P220" s="45" t="s">
        <v>918</v>
      </c>
      <c r="Q220" s="45" t="s">
        <v>613</v>
      </c>
      <c r="R220" s="45" t="s">
        <v>919</v>
      </c>
      <c r="S220" s="45" t="s">
        <v>616</v>
      </c>
      <c r="T220" s="45">
        <v>10</v>
      </c>
      <c r="U220" s="45">
        <v>-12.960599999999999</v>
      </c>
      <c r="V220" s="29">
        <v>-9.928E-8</v>
      </c>
      <c r="W220" s="45" t="s">
        <v>1676</v>
      </c>
      <c r="X220" s="45" t="s">
        <v>65</v>
      </c>
    </row>
    <row r="221" spans="2:24" x14ac:dyDescent="0.2">
      <c r="B221" s="45" t="s">
        <v>232</v>
      </c>
      <c r="C221" s="45">
        <v>352</v>
      </c>
      <c r="D221" s="45" t="s">
        <v>918</v>
      </c>
      <c r="E221" s="45" t="s">
        <v>107</v>
      </c>
      <c r="F221" s="45" t="s">
        <v>920</v>
      </c>
      <c r="G221" s="45" t="s">
        <v>618</v>
      </c>
      <c r="H221" s="45">
        <v>60</v>
      </c>
      <c r="I221" s="45">
        <v>-79.519099999999995</v>
      </c>
      <c r="J221" s="29">
        <v>-9.9999999999999995E-7</v>
      </c>
      <c r="K221" s="45" t="s">
        <v>1676</v>
      </c>
      <c r="L221" s="45" t="s">
        <v>65</v>
      </c>
      <c r="N221" s="45" t="s">
        <v>232</v>
      </c>
      <c r="O221" s="45">
        <v>352</v>
      </c>
      <c r="P221" s="45" t="s">
        <v>918</v>
      </c>
      <c r="Q221" s="45" t="s">
        <v>613</v>
      </c>
      <c r="R221" s="45" t="s">
        <v>920</v>
      </c>
      <c r="S221" s="45" t="s">
        <v>618</v>
      </c>
      <c r="T221" s="45">
        <v>10</v>
      </c>
      <c r="U221" s="45">
        <v>-79.509799999999998</v>
      </c>
      <c r="V221" s="29">
        <v>-9.9999999999999995E-7</v>
      </c>
      <c r="W221" s="45" t="s">
        <v>1676</v>
      </c>
      <c r="X221" s="45" t="s">
        <v>65</v>
      </c>
    </row>
    <row r="222" spans="2:24" x14ac:dyDescent="0.2">
      <c r="B222" s="45" t="s">
        <v>232</v>
      </c>
      <c r="C222" s="45">
        <v>368</v>
      </c>
      <c r="D222" s="45" t="s">
        <v>921</v>
      </c>
      <c r="E222" s="45" t="s">
        <v>107</v>
      </c>
      <c r="F222" s="45" t="s">
        <v>922</v>
      </c>
      <c r="G222" s="45" t="s">
        <v>616</v>
      </c>
      <c r="H222" s="45">
        <v>60</v>
      </c>
      <c r="I222" s="45">
        <v>-18.138999999999999</v>
      </c>
      <c r="J222" s="29">
        <v>-1.5660000000000001E-7</v>
      </c>
      <c r="K222" s="45" t="s">
        <v>1676</v>
      </c>
      <c r="L222" s="45" t="s">
        <v>65</v>
      </c>
      <c r="N222" s="45" t="s">
        <v>232</v>
      </c>
      <c r="O222" s="45">
        <v>368</v>
      </c>
      <c r="P222" s="45" t="s">
        <v>921</v>
      </c>
      <c r="Q222" s="45" t="s">
        <v>613</v>
      </c>
      <c r="R222" s="45" t="s">
        <v>922</v>
      </c>
      <c r="S222" s="45" t="s">
        <v>616</v>
      </c>
      <c r="T222" s="45">
        <v>10</v>
      </c>
      <c r="U222" s="45">
        <v>-18.138500000000001</v>
      </c>
      <c r="V222" s="29">
        <v>-1.5660000000000001E-7</v>
      </c>
      <c r="W222" s="45" t="s">
        <v>1676</v>
      </c>
      <c r="X222" s="45" t="s">
        <v>65</v>
      </c>
    </row>
    <row r="223" spans="2:24" x14ac:dyDescent="0.2">
      <c r="B223" s="45" t="s">
        <v>232</v>
      </c>
      <c r="C223" s="45">
        <v>368</v>
      </c>
      <c r="D223" s="45" t="s">
        <v>921</v>
      </c>
      <c r="E223" s="45" t="s">
        <v>107</v>
      </c>
      <c r="F223" s="45" t="s">
        <v>923</v>
      </c>
      <c r="G223" s="45" t="s">
        <v>618</v>
      </c>
      <c r="H223" s="45">
        <v>60</v>
      </c>
      <c r="I223" s="45">
        <v>-16.101199999999999</v>
      </c>
      <c r="J223" s="29">
        <v>-1.3899999999999999E-7</v>
      </c>
      <c r="K223" s="45" t="s">
        <v>1676</v>
      </c>
      <c r="L223" s="45" t="s">
        <v>65</v>
      </c>
      <c r="N223" s="45" t="s">
        <v>232</v>
      </c>
      <c r="O223" s="45">
        <v>368</v>
      </c>
      <c r="P223" s="45" t="s">
        <v>921</v>
      </c>
      <c r="Q223" s="45" t="s">
        <v>613</v>
      </c>
      <c r="R223" s="45" t="s">
        <v>923</v>
      </c>
      <c r="S223" s="45" t="s">
        <v>618</v>
      </c>
      <c r="T223" s="45">
        <v>10</v>
      </c>
      <c r="U223" s="45">
        <v>-16.101400000000002</v>
      </c>
      <c r="V223" s="29">
        <v>-1.3899999999999999E-7</v>
      </c>
      <c r="W223" s="45" t="s">
        <v>1676</v>
      </c>
      <c r="X223" s="45" t="s">
        <v>65</v>
      </c>
    </row>
    <row r="224" spans="2:24" x14ac:dyDescent="0.2">
      <c r="B224" s="45" t="s">
        <v>232</v>
      </c>
      <c r="C224" s="45">
        <v>369</v>
      </c>
      <c r="D224" s="45" t="s">
        <v>924</v>
      </c>
      <c r="E224" s="45" t="s">
        <v>107</v>
      </c>
      <c r="F224" s="45" t="s">
        <v>925</v>
      </c>
      <c r="G224" s="45" t="s">
        <v>616</v>
      </c>
      <c r="H224" s="45">
        <v>60</v>
      </c>
      <c r="I224" s="45">
        <v>-17.053100000000001</v>
      </c>
      <c r="J224" s="29">
        <v>-1.451E-7</v>
      </c>
      <c r="K224" s="45" t="s">
        <v>1676</v>
      </c>
      <c r="L224" s="45" t="s">
        <v>65</v>
      </c>
      <c r="N224" s="45" t="s">
        <v>232</v>
      </c>
      <c r="O224" s="45">
        <v>369</v>
      </c>
      <c r="P224" s="45" t="s">
        <v>924</v>
      </c>
      <c r="Q224" s="45" t="s">
        <v>613</v>
      </c>
      <c r="R224" s="45" t="s">
        <v>925</v>
      </c>
      <c r="S224" s="45" t="s">
        <v>616</v>
      </c>
      <c r="T224" s="45">
        <v>10</v>
      </c>
      <c r="U224" s="45">
        <v>-17.052600000000002</v>
      </c>
      <c r="V224" s="29">
        <v>-1.451E-7</v>
      </c>
      <c r="W224" s="45" t="s">
        <v>1676</v>
      </c>
      <c r="X224" s="45" t="s">
        <v>65</v>
      </c>
    </row>
    <row r="225" spans="2:24" x14ac:dyDescent="0.2">
      <c r="B225" s="45" t="s">
        <v>232</v>
      </c>
      <c r="C225" s="45">
        <v>369</v>
      </c>
      <c r="D225" s="45" t="s">
        <v>924</v>
      </c>
      <c r="E225" s="45" t="s">
        <v>107</v>
      </c>
      <c r="F225" s="45" t="s">
        <v>926</v>
      </c>
      <c r="G225" s="45" t="s">
        <v>618</v>
      </c>
      <c r="H225" s="45">
        <v>60</v>
      </c>
      <c r="I225" s="45">
        <v>-15.2165</v>
      </c>
      <c r="J225" s="29">
        <v>-1.2949999999999999E-7</v>
      </c>
      <c r="K225" s="45" t="s">
        <v>1676</v>
      </c>
      <c r="L225" s="45" t="s">
        <v>65</v>
      </c>
      <c r="N225" s="45" t="s">
        <v>232</v>
      </c>
      <c r="O225" s="45">
        <v>369</v>
      </c>
      <c r="P225" s="45" t="s">
        <v>924</v>
      </c>
      <c r="Q225" s="45" t="s">
        <v>613</v>
      </c>
      <c r="R225" s="45" t="s">
        <v>926</v>
      </c>
      <c r="S225" s="45" t="s">
        <v>618</v>
      </c>
      <c r="T225" s="45">
        <v>10</v>
      </c>
      <c r="U225" s="45">
        <v>-15.216699999999999</v>
      </c>
      <c r="V225" s="29">
        <v>-1.2949999999999999E-7</v>
      </c>
      <c r="W225" s="45" t="s">
        <v>1676</v>
      </c>
      <c r="X225" s="45" t="s">
        <v>65</v>
      </c>
    </row>
    <row r="226" spans="2:24" x14ac:dyDescent="0.2">
      <c r="B226" s="45" t="s">
        <v>232</v>
      </c>
      <c r="C226" s="45">
        <v>370</v>
      </c>
      <c r="D226" s="45" t="s">
        <v>924</v>
      </c>
      <c r="E226" s="45" t="s">
        <v>107</v>
      </c>
      <c r="F226" s="45" t="s">
        <v>927</v>
      </c>
      <c r="G226" s="45" t="s">
        <v>616</v>
      </c>
      <c r="H226" s="45">
        <v>60</v>
      </c>
      <c r="I226" s="45">
        <v>-15.132400000000001</v>
      </c>
      <c r="J226" s="29">
        <v>-1.268E-7</v>
      </c>
      <c r="K226" s="45" t="s">
        <v>1676</v>
      </c>
      <c r="L226" s="45" t="s">
        <v>65</v>
      </c>
      <c r="N226" s="45" t="s">
        <v>232</v>
      </c>
      <c r="O226" s="45">
        <v>370</v>
      </c>
      <c r="P226" s="45" t="s">
        <v>924</v>
      </c>
      <c r="Q226" s="45" t="s">
        <v>613</v>
      </c>
      <c r="R226" s="45" t="s">
        <v>927</v>
      </c>
      <c r="S226" s="45" t="s">
        <v>616</v>
      </c>
      <c r="T226" s="45">
        <v>10</v>
      </c>
      <c r="U226" s="45">
        <v>-15.132</v>
      </c>
      <c r="V226" s="29">
        <v>-1.268E-7</v>
      </c>
      <c r="W226" s="45" t="s">
        <v>1676</v>
      </c>
      <c r="X226" s="45" t="s">
        <v>65</v>
      </c>
    </row>
    <row r="227" spans="2:24" x14ac:dyDescent="0.2">
      <c r="B227" s="45" t="s">
        <v>232</v>
      </c>
      <c r="C227" s="45">
        <v>370</v>
      </c>
      <c r="D227" s="45" t="s">
        <v>924</v>
      </c>
      <c r="E227" s="45" t="s">
        <v>107</v>
      </c>
      <c r="F227" s="45" t="s">
        <v>928</v>
      </c>
      <c r="G227" s="45" t="s">
        <v>618</v>
      </c>
      <c r="H227" s="45">
        <v>60</v>
      </c>
      <c r="I227" s="45">
        <v>-15.208600000000001</v>
      </c>
      <c r="J227" s="29">
        <v>-1.275E-7</v>
      </c>
      <c r="K227" s="45" t="s">
        <v>1676</v>
      </c>
      <c r="L227" s="45" t="s">
        <v>65</v>
      </c>
      <c r="N227" s="45" t="s">
        <v>232</v>
      </c>
      <c r="O227" s="45">
        <v>370</v>
      </c>
      <c r="P227" s="45" t="s">
        <v>924</v>
      </c>
      <c r="Q227" s="45" t="s">
        <v>613</v>
      </c>
      <c r="R227" s="45" t="s">
        <v>928</v>
      </c>
      <c r="S227" s="45" t="s">
        <v>618</v>
      </c>
      <c r="T227" s="45">
        <v>10</v>
      </c>
      <c r="U227" s="45">
        <v>-15.2088</v>
      </c>
      <c r="V227" s="29">
        <v>-1.275E-7</v>
      </c>
      <c r="W227" s="45" t="s">
        <v>1676</v>
      </c>
      <c r="X227" s="45" t="s">
        <v>65</v>
      </c>
    </row>
    <row r="228" spans="2:24" x14ac:dyDescent="0.2">
      <c r="B228" s="45" t="s">
        <v>232</v>
      </c>
      <c r="C228" s="45">
        <v>371</v>
      </c>
      <c r="D228" s="45" t="s">
        <v>924</v>
      </c>
      <c r="E228" s="45" t="s">
        <v>107</v>
      </c>
      <c r="F228" s="45" t="s">
        <v>929</v>
      </c>
      <c r="G228" s="45" t="s">
        <v>616</v>
      </c>
      <c r="H228" s="45">
        <v>60</v>
      </c>
      <c r="I228" s="45">
        <v>-15.139799999999999</v>
      </c>
      <c r="J228" s="29">
        <v>-1.2879999999999999E-7</v>
      </c>
      <c r="K228" s="45" t="s">
        <v>1676</v>
      </c>
      <c r="L228" s="45" t="s">
        <v>65</v>
      </c>
      <c r="N228" s="45" t="s">
        <v>232</v>
      </c>
      <c r="O228" s="45">
        <v>371</v>
      </c>
      <c r="P228" s="45" t="s">
        <v>924</v>
      </c>
      <c r="Q228" s="45" t="s">
        <v>613</v>
      </c>
      <c r="R228" s="45" t="s">
        <v>929</v>
      </c>
      <c r="S228" s="45" t="s">
        <v>616</v>
      </c>
      <c r="T228" s="45">
        <v>10</v>
      </c>
      <c r="U228" s="45">
        <v>-15.1394</v>
      </c>
      <c r="V228" s="29">
        <v>-1.2879999999999999E-7</v>
      </c>
      <c r="W228" s="45" t="s">
        <v>1676</v>
      </c>
      <c r="X228" s="45" t="s">
        <v>65</v>
      </c>
    </row>
    <row r="229" spans="2:24" x14ac:dyDescent="0.2">
      <c r="B229" s="45" t="s">
        <v>232</v>
      </c>
      <c r="C229" s="45">
        <v>371</v>
      </c>
      <c r="D229" s="45" t="s">
        <v>924</v>
      </c>
      <c r="E229" s="45" t="s">
        <v>107</v>
      </c>
      <c r="F229" s="45" t="s">
        <v>930</v>
      </c>
      <c r="G229" s="45" t="s">
        <v>618</v>
      </c>
      <c r="H229" s="45">
        <v>60</v>
      </c>
      <c r="I229" s="45">
        <v>-17.13</v>
      </c>
      <c r="J229" s="29">
        <v>-1.4569999999999999E-7</v>
      </c>
      <c r="K229" s="45" t="s">
        <v>1676</v>
      </c>
      <c r="L229" s="45" t="s">
        <v>65</v>
      </c>
      <c r="N229" s="45" t="s">
        <v>232</v>
      </c>
      <c r="O229" s="45">
        <v>371</v>
      </c>
      <c r="P229" s="45" t="s">
        <v>924</v>
      </c>
      <c r="Q229" s="45" t="s">
        <v>613</v>
      </c>
      <c r="R229" s="45" t="s">
        <v>930</v>
      </c>
      <c r="S229" s="45" t="s">
        <v>618</v>
      </c>
      <c r="T229" s="45">
        <v>10</v>
      </c>
      <c r="U229" s="45">
        <v>-17.130199999999999</v>
      </c>
      <c r="V229" s="29">
        <v>-1.4569999999999999E-7</v>
      </c>
      <c r="W229" s="45" t="s">
        <v>1676</v>
      </c>
      <c r="X229" s="45" t="s">
        <v>65</v>
      </c>
    </row>
    <row r="230" spans="2:24" x14ac:dyDescent="0.2">
      <c r="B230" s="45" t="s">
        <v>232</v>
      </c>
      <c r="C230" s="45">
        <v>372</v>
      </c>
      <c r="D230" s="45" t="s">
        <v>931</v>
      </c>
      <c r="E230" s="45" t="s">
        <v>107</v>
      </c>
      <c r="F230" s="45" t="s">
        <v>932</v>
      </c>
      <c r="G230" s="45" t="s">
        <v>616</v>
      </c>
      <c r="H230" s="45">
        <v>60</v>
      </c>
      <c r="I230" s="45">
        <v>-16.028099999999998</v>
      </c>
      <c r="J230" s="29">
        <v>-1.384E-7</v>
      </c>
      <c r="K230" s="45" t="s">
        <v>1676</v>
      </c>
      <c r="L230" s="45" t="s">
        <v>65</v>
      </c>
      <c r="N230" s="45" t="s">
        <v>232</v>
      </c>
      <c r="O230" s="45">
        <v>372</v>
      </c>
      <c r="P230" s="45" t="s">
        <v>931</v>
      </c>
      <c r="Q230" s="45" t="s">
        <v>613</v>
      </c>
      <c r="R230" s="45" t="s">
        <v>932</v>
      </c>
      <c r="S230" s="45" t="s">
        <v>616</v>
      </c>
      <c r="T230" s="45">
        <v>10</v>
      </c>
      <c r="U230" s="45">
        <v>-16.0276</v>
      </c>
      <c r="V230" s="29">
        <v>-1.384E-7</v>
      </c>
      <c r="W230" s="45" t="s">
        <v>1676</v>
      </c>
      <c r="X230" s="45" t="s">
        <v>65</v>
      </c>
    </row>
    <row r="231" spans="2:24" x14ac:dyDescent="0.2">
      <c r="B231" s="45" t="s">
        <v>232</v>
      </c>
      <c r="C231" s="45">
        <v>372</v>
      </c>
      <c r="D231" s="45" t="s">
        <v>931</v>
      </c>
      <c r="E231" s="45" t="s">
        <v>107</v>
      </c>
      <c r="F231" s="45" t="s">
        <v>933</v>
      </c>
      <c r="G231" s="45" t="s">
        <v>618</v>
      </c>
      <c r="H231" s="45">
        <v>60</v>
      </c>
      <c r="I231" s="45">
        <v>-18.209700000000002</v>
      </c>
      <c r="J231" s="29">
        <v>-1.572E-7</v>
      </c>
      <c r="K231" s="45" t="s">
        <v>1676</v>
      </c>
      <c r="L231" s="45" t="s">
        <v>65</v>
      </c>
      <c r="N231" s="45" t="s">
        <v>232</v>
      </c>
      <c r="O231" s="45">
        <v>372</v>
      </c>
      <c r="P231" s="45" t="s">
        <v>931</v>
      </c>
      <c r="Q231" s="45" t="s">
        <v>613</v>
      </c>
      <c r="R231" s="45" t="s">
        <v>933</v>
      </c>
      <c r="S231" s="45" t="s">
        <v>618</v>
      </c>
      <c r="T231" s="45">
        <v>10</v>
      </c>
      <c r="U231" s="45">
        <v>-18.209900000000001</v>
      </c>
      <c r="V231" s="29">
        <v>-1.572E-7</v>
      </c>
      <c r="W231" s="45" t="s">
        <v>1676</v>
      </c>
      <c r="X231" s="45" t="s">
        <v>65</v>
      </c>
    </row>
    <row r="232" spans="2:24" x14ac:dyDescent="0.2">
      <c r="B232" s="45" t="s">
        <v>281</v>
      </c>
      <c r="C232" s="45">
        <v>415</v>
      </c>
      <c r="D232" s="45" t="s">
        <v>934</v>
      </c>
      <c r="E232" s="45" t="s">
        <v>107</v>
      </c>
      <c r="F232" s="45" t="s">
        <v>935</v>
      </c>
      <c r="G232" s="45" t="s">
        <v>616</v>
      </c>
      <c r="H232" s="45">
        <v>60</v>
      </c>
      <c r="I232" s="45">
        <v>-17.0364</v>
      </c>
      <c r="J232" s="29">
        <v>-1.4709999999999999E-7</v>
      </c>
      <c r="K232" s="45" t="s">
        <v>1676</v>
      </c>
      <c r="L232" s="45" t="s">
        <v>65</v>
      </c>
      <c r="N232" s="45" t="s">
        <v>281</v>
      </c>
      <c r="O232" s="45">
        <v>415</v>
      </c>
      <c r="P232" s="45" t="s">
        <v>934</v>
      </c>
      <c r="Q232" s="45" t="s">
        <v>613</v>
      </c>
      <c r="R232" s="45" t="s">
        <v>935</v>
      </c>
      <c r="S232" s="45" t="s">
        <v>616</v>
      </c>
      <c r="T232" s="45">
        <v>10</v>
      </c>
      <c r="U232" s="45">
        <v>-17.036200000000001</v>
      </c>
      <c r="V232" s="29">
        <v>-1.4709999999999999E-7</v>
      </c>
      <c r="W232" s="45" t="s">
        <v>1676</v>
      </c>
      <c r="X232" s="45" t="s">
        <v>65</v>
      </c>
    </row>
    <row r="233" spans="2:24" x14ac:dyDescent="0.2">
      <c r="B233" s="45" t="s">
        <v>281</v>
      </c>
      <c r="C233" s="45">
        <v>415</v>
      </c>
      <c r="D233" s="45" t="s">
        <v>934</v>
      </c>
      <c r="E233" s="45" t="s">
        <v>107</v>
      </c>
      <c r="F233" s="45" t="s">
        <v>936</v>
      </c>
      <c r="G233" s="45" t="s">
        <v>618</v>
      </c>
      <c r="H233" s="45">
        <v>60</v>
      </c>
      <c r="I233" s="45">
        <v>-15.132999999999999</v>
      </c>
      <c r="J233" s="29">
        <v>-1.307E-7</v>
      </c>
      <c r="K233" s="45" t="s">
        <v>1676</v>
      </c>
      <c r="L233" s="45" t="s">
        <v>65</v>
      </c>
      <c r="N233" s="45" t="s">
        <v>281</v>
      </c>
      <c r="O233" s="45">
        <v>415</v>
      </c>
      <c r="P233" s="45" t="s">
        <v>934</v>
      </c>
      <c r="Q233" s="45" t="s">
        <v>613</v>
      </c>
      <c r="R233" s="45" t="s">
        <v>936</v>
      </c>
      <c r="S233" s="45" t="s">
        <v>618</v>
      </c>
      <c r="T233" s="45">
        <v>10</v>
      </c>
      <c r="U233" s="45">
        <v>-15.133599999999999</v>
      </c>
      <c r="V233" s="29">
        <v>-1.307E-7</v>
      </c>
      <c r="W233" s="45" t="s">
        <v>1676</v>
      </c>
      <c r="X233" s="45" t="s">
        <v>65</v>
      </c>
    </row>
    <row r="234" spans="2:24" x14ac:dyDescent="0.2">
      <c r="B234" s="45" t="s">
        <v>281</v>
      </c>
      <c r="C234" s="45">
        <v>416</v>
      </c>
      <c r="D234" s="45" t="s">
        <v>937</v>
      </c>
      <c r="E234" s="45" t="s">
        <v>107</v>
      </c>
      <c r="F234" s="45" t="s">
        <v>938</v>
      </c>
      <c r="G234" s="45" t="s">
        <v>616</v>
      </c>
      <c r="H234" s="45">
        <v>60</v>
      </c>
      <c r="I234" s="45">
        <v>-16.0852</v>
      </c>
      <c r="J234" s="29">
        <v>-1.3689999999999999E-7</v>
      </c>
      <c r="K234" s="45" t="s">
        <v>1676</v>
      </c>
      <c r="L234" s="45" t="s">
        <v>65</v>
      </c>
      <c r="N234" s="45" t="s">
        <v>281</v>
      </c>
      <c r="O234" s="45">
        <v>416</v>
      </c>
      <c r="P234" s="45" t="s">
        <v>937</v>
      </c>
      <c r="Q234" s="45" t="s">
        <v>613</v>
      </c>
      <c r="R234" s="45" t="s">
        <v>938</v>
      </c>
      <c r="S234" s="45" t="s">
        <v>616</v>
      </c>
      <c r="T234" s="45">
        <v>10</v>
      </c>
      <c r="U234" s="45">
        <v>-16.084900000000001</v>
      </c>
      <c r="V234" s="29">
        <v>-1.3680000000000001E-7</v>
      </c>
      <c r="W234" s="45" t="s">
        <v>1676</v>
      </c>
      <c r="X234" s="45" t="s">
        <v>65</v>
      </c>
    </row>
    <row r="235" spans="2:24" x14ac:dyDescent="0.2">
      <c r="B235" s="45" t="s">
        <v>281</v>
      </c>
      <c r="C235" s="45">
        <v>416</v>
      </c>
      <c r="D235" s="45" t="s">
        <v>937</v>
      </c>
      <c r="E235" s="45" t="s">
        <v>107</v>
      </c>
      <c r="F235" s="45" t="s">
        <v>939</v>
      </c>
      <c r="G235" s="45" t="s">
        <v>618</v>
      </c>
      <c r="H235" s="45">
        <v>60</v>
      </c>
      <c r="I235" s="45">
        <v>-14.225</v>
      </c>
      <c r="J235" s="29">
        <v>-1.2100000000000001E-7</v>
      </c>
      <c r="K235" s="45" t="s">
        <v>1676</v>
      </c>
      <c r="L235" s="45" t="s">
        <v>65</v>
      </c>
      <c r="N235" s="45" t="s">
        <v>281</v>
      </c>
      <c r="O235" s="45">
        <v>416</v>
      </c>
      <c r="P235" s="45" t="s">
        <v>937</v>
      </c>
      <c r="Q235" s="45" t="s">
        <v>613</v>
      </c>
      <c r="R235" s="45" t="s">
        <v>939</v>
      </c>
      <c r="S235" s="45" t="s">
        <v>618</v>
      </c>
      <c r="T235" s="45">
        <v>10</v>
      </c>
      <c r="U235" s="45">
        <v>-14.2256</v>
      </c>
      <c r="V235" s="29">
        <v>-1.2100000000000001E-7</v>
      </c>
      <c r="W235" s="45" t="s">
        <v>1676</v>
      </c>
      <c r="X235" s="45" t="s">
        <v>65</v>
      </c>
    </row>
    <row r="236" spans="2:24" x14ac:dyDescent="0.2">
      <c r="B236" s="45" t="s">
        <v>281</v>
      </c>
      <c r="C236" s="45">
        <v>417</v>
      </c>
      <c r="D236" s="45" t="s">
        <v>937</v>
      </c>
      <c r="E236" s="45" t="s">
        <v>107</v>
      </c>
      <c r="F236" s="45" t="s">
        <v>940</v>
      </c>
      <c r="G236" s="45" t="s">
        <v>616</v>
      </c>
      <c r="H236" s="45">
        <v>60</v>
      </c>
      <c r="I236" s="45">
        <v>-14.3344</v>
      </c>
      <c r="J236" s="29">
        <v>-1.201E-7</v>
      </c>
      <c r="K236" s="45" t="s">
        <v>1676</v>
      </c>
      <c r="L236" s="45" t="s">
        <v>65</v>
      </c>
      <c r="N236" s="45" t="s">
        <v>281</v>
      </c>
      <c r="O236" s="45">
        <v>417</v>
      </c>
      <c r="P236" s="45" t="s">
        <v>937</v>
      </c>
      <c r="Q236" s="45" t="s">
        <v>613</v>
      </c>
      <c r="R236" s="45" t="s">
        <v>940</v>
      </c>
      <c r="S236" s="45" t="s">
        <v>616</v>
      </c>
      <c r="T236" s="45">
        <v>10</v>
      </c>
      <c r="U236" s="45">
        <v>-14.334099999999999</v>
      </c>
      <c r="V236" s="29">
        <v>-1.201E-7</v>
      </c>
      <c r="W236" s="45" t="s">
        <v>1676</v>
      </c>
      <c r="X236" s="45" t="s">
        <v>65</v>
      </c>
    </row>
    <row r="237" spans="2:24" x14ac:dyDescent="0.2">
      <c r="B237" s="45" t="s">
        <v>281</v>
      </c>
      <c r="C237" s="45">
        <v>417</v>
      </c>
      <c r="D237" s="45" t="s">
        <v>937</v>
      </c>
      <c r="E237" s="45" t="s">
        <v>107</v>
      </c>
      <c r="F237" s="45" t="s">
        <v>941</v>
      </c>
      <c r="G237" s="45" t="s">
        <v>618</v>
      </c>
      <c r="H237" s="45">
        <v>60</v>
      </c>
      <c r="I237" s="45">
        <v>-14.2356</v>
      </c>
      <c r="J237" s="29">
        <v>-1.1929999999999999E-7</v>
      </c>
      <c r="K237" s="45" t="s">
        <v>1676</v>
      </c>
      <c r="L237" s="45" t="s">
        <v>65</v>
      </c>
      <c r="N237" s="45" t="s">
        <v>281</v>
      </c>
      <c r="O237" s="45">
        <v>417</v>
      </c>
      <c r="P237" s="45" t="s">
        <v>937</v>
      </c>
      <c r="Q237" s="45" t="s">
        <v>613</v>
      </c>
      <c r="R237" s="45" t="s">
        <v>941</v>
      </c>
      <c r="S237" s="45" t="s">
        <v>618</v>
      </c>
      <c r="T237" s="45">
        <v>10</v>
      </c>
      <c r="U237" s="45">
        <v>-14.2362</v>
      </c>
      <c r="V237" s="29">
        <v>-1.1929999999999999E-7</v>
      </c>
      <c r="W237" s="45" t="s">
        <v>1676</v>
      </c>
      <c r="X237" s="45" t="s">
        <v>65</v>
      </c>
    </row>
    <row r="238" spans="2:24" x14ac:dyDescent="0.2">
      <c r="B238" s="45" t="s">
        <v>281</v>
      </c>
      <c r="C238" s="45">
        <v>418</v>
      </c>
      <c r="D238" s="45" t="s">
        <v>937</v>
      </c>
      <c r="E238" s="45" t="s">
        <v>107</v>
      </c>
      <c r="F238" s="45" t="s">
        <v>942</v>
      </c>
      <c r="G238" s="45" t="s">
        <v>616</v>
      </c>
      <c r="H238" s="45">
        <v>60</v>
      </c>
      <c r="I238" s="45">
        <v>-14.3329</v>
      </c>
      <c r="J238" s="29">
        <v>-1.219E-7</v>
      </c>
      <c r="K238" s="45" t="s">
        <v>1676</v>
      </c>
      <c r="L238" s="45" t="s">
        <v>65</v>
      </c>
      <c r="N238" s="45" t="s">
        <v>281</v>
      </c>
      <c r="O238" s="45">
        <v>418</v>
      </c>
      <c r="P238" s="45" t="s">
        <v>937</v>
      </c>
      <c r="Q238" s="45" t="s">
        <v>613</v>
      </c>
      <c r="R238" s="45" t="s">
        <v>942</v>
      </c>
      <c r="S238" s="45" t="s">
        <v>616</v>
      </c>
      <c r="T238" s="45">
        <v>10</v>
      </c>
      <c r="U238" s="45">
        <v>-14.332700000000001</v>
      </c>
      <c r="V238" s="29">
        <v>-1.219E-7</v>
      </c>
      <c r="W238" s="45" t="s">
        <v>1676</v>
      </c>
      <c r="X238" s="45" t="s">
        <v>65</v>
      </c>
    </row>
    <row r="239" spans="2:24" x14ac:dyDescent="0.2">
      <c r="B239" s="45" t="s">
        <v>281</v>
      </c>
      <c r="C239" s="45">
        <v>418</v>
      </c>
      <c r="D239" s="45" t="s">
        <v>937</v>
      </c>
      <c r="E239" s="45" t="s">
        <v>107</v>
      </c>
      <c r="F239" s="45" t="s">
        <v>943</v>
      </c>
      <c r="G239" s="45" t="s">
        <v>618</v>
      </c>
      <c r="H239" s="45">
        <v>60</v>
      </c>
      <c r="I239" s="45">
        <v>-15.9764</v>
      </c>
      <c r="J239" s="29">
        <v>-1.3589999999999999E-7</v>
      </c>
      <c r="K239" s="45" t="s">
        <v>1676</v>
      </c>
      <c r="L239" s="45" t="s">
        <v>65</v>
      </c>
      <c r="N239" s="45" t="s">
        <v>281</v>
      </c>
      <c r="O239" s="45">
        <v>418</v>
      </c>
      <c r="P239" s="45" t="s">
        <v>937</v>
      </c>
      <c r="Q239" s="45" t="s">
        <v>613</v>
      </c>
      <c r="R239" s="45" t="s">
        <v>943</v>
      </c>
      <c r="S239" s="45" t="s">
        <v>618</v>
      </c>
      <c r="T239" s="45">
        <v>10</v>
      </c>
      <c r="U239" s="45">
        <v>-15.977</v>
      </c>
      <c r="V239" s="29">
        <v>-1.3589999999999999E-7</v>
      </c>
      <c r="W239" s="45" t="s">
        <v>1676</v>
      </c>
      <c r="X239" s="45" t="s">
        <v>65</v>
      </c>
    </row>
    <row r="240" spans="2:24" x14ac:dyDescent="0.2">
      <c r="B240" s="45" t="s">
        <v>281</v>
      </c>
      <c r="C240" s="45">
        <v>419</v>
      </c>
      <c r="D240" s="45" t="s">
        <v>944</v>
      </c>
      <c r="E240" s="45" t="s">
        <v>107</v>
      </c>
      <c r="F240" s="45" t="s">
        <v>945</v>
      </c>
      <c r="G240" s="45" t="s">
        <v>616</v>
      </c>
      <c r="H240" s="45">
        <v>60</v>
      </c>
      <c r="I240" s="45">
        <v>-15.229699999999999</v>
      </c>
      <c r="J240" s="29">
        <v>-1.3150000000000001E-7</v>
      </c>
      <c r="K240" s="45" t="s">
        <v>1676</v>
      </c>
      <c r="L240" s="45" t="s">
        <v>65</v>
      </c>
      <c r="N240" s="45" t="s">
        <v>281</v>
      </c>
      <c r="O240" s="45">
        <v>419</v>
      </c>
      <c r="P240" s="45" t="s">
        <v>944</v>
      </c>
      <c r="Q240" s="45" t="s">
        <v>613</v>
      </c>
      <c r="R240" s="45" t="s">
        <v>945</v>
      </c>
      <c r="S240" s="45" t="s">
        <v>616</v>
      </c>
      <c r="T240" s="45">
        <v>10</v>
      </c>
      <c r="U240" s="45">
        <v>-15.2294</v>
      </c>
      <c r="V240" s="29">
        <v>-1.3150000000000001E-7</v>
      </c>
      <c r="W240" s="45" t="s">
        <v>1676</v>
      </c>
      <c r="X240" s="45" t="s">
        <v>65</v>
      </c>
    </row>
    <row r="241" spans="2:24" x14ac:dyDescent="0.2">
      <c r="B241" s="45" t="s">
        <v>281</v>
      </c>
      <c r="C241" s="45">
        <v>419</v>
      </c>
      <c r="D241" s="45" t="s">
        <v>944</v>
      </c>
      <c r="E241" s="45" t="s">
        <v>107</v>
      </c>
      <c r="F241" s="45" t="s">
        <v>946</v>
      </c>
      <c r="G241" s="45" t="s">
        <v>618</v>
      </c>
      <c r="H241" s="45">
        <v>60</v>
      </c>
      <c r="I241" s="45">
        <v>-16.943200000000001</v>
      </c>
      <c r="J241" s="29">
        <v>-1.4630000000000001E-7</v>
      </c>
      <c r="K241" s="45" t="s">
        <v>1676</v>
      </c>
      <c r="L241" s="45" t="s">
        <v>65</v>
      </c>
      <c r="N241" s="45" t="s">
        <v>281</v>
      </c>
      <c r="O241" s="45">
        <v>419</v>
      </c>
      <c r="P241" s="45" t="s">
        <v>944</v>
      </c>
      <c r="Q241" s="45" t="s">
        <v>613</v>
      </c>
      <c r="R241" s="45" t="s">
        <v>946</v>
      </c>
      <c r="S241" s="45" t="s">
        <v>618</v>
      </c>
      <c r="T241" s="45">
        <v>10</v>
      </c>
      <c r="U241" s="45">
        <v>-16.9438</v>
      </c>
      <c r="V241" s="29">
        <v>-1.4630000000000001E-7</v>
      </c>
      <c r="W241" s="45" t="s">
        <v>1676</v>
      </c>
      <c r="X241" s="45" t="s">
        <v>65</v>
      </c>
    </row>
    <row r="242" spans="2:24" x14ac:dyDescent="0.2">
      <c r="B242" s="45" t="s">
        <v>281</v>
      </c>
      <c r="C242" s="45">
        <v>397</v>
      </c>
      <c r="D242" s="45" t="s">
        <v>947</v>
      </c>
      <c r="E242" s="45" t="s">
        <v>107</v>
      </c>
      <c r="F242" s="45" t="s">
        <v>948</v>
      </c>
      <c r="G242" s="45" t="s">
        <v>616</v>
      </c>
      <c r="H242" s="45">
        <v>60</v>
      </c>
      <c r="I242" s="45">
        <v>-11.6965</v>
      </c>
      <c r="J242" s="29">
        <v>-8.9589999999999997E-8</v>
      </c>
      <c r="K242" s="45" t="s">
        <v>1676</v>
      </c>
      <c r="L242" s="45" t="s">
        <v>65</v>
      </c>
      <c r="N242" s="45" t="s">
        <v>281</v>
      </c>
      <c r="O242" s="45">
        <v>397</v>
      </c>
      <c r="P242" s="45" t="s">
        <v>947</v>
      </c>
      <c r="Q242" s="45" t="s">
        <v>613</v>
      </c>
      <c r="R242" s="45" t="s">
        <v>948</v>
      </c>
      <c r="S242" s="45" t="s">
        <v>616</v>
      </c>
      <c r="T242" s="45">
        <v>10</v>
      </c>
      <c r="U242" s="45">
        <v>-11.7041</v>
      </c>
      <c r="V242" s="29">
        <v>-8.9649999999999999E-8</v>
      </c>
      <c r="W242" s="45" t="s">
        <v>1676</v>
      </c>
      <c r="X242" s="45" t="s">
        <v>65</v>
      </c>
    </row>
    <row r="243" spans="2:24" x14ac:dyDescent="0.2">
      <c r="B243" s="45" t="s">
        <v>281</v>
      </c>
      <c r="C243" s="45">
        <v>397</v>
      </c>
      <c r="D243" s="45" t="s">
        <v>947</v>
      </c>
      <c r="E243" s="45" t="s">
        <v>107</v>
      </c>
      <c r="F243" s="45" t="s">
        <v>949</v>
      </c>
      <c r="G243" s="45" t="s">
        <v>618</v>
      </c>
      <c r="H243" s="45">
        <v>60</v>
      </c>
      <c r="I243" s="45">
        <v>-79.064499999999995</v>
      </c>
      <c r="J243" s="29">
        <v>-9.9999999999999995E-7</v>
      </c>
      <c r="K243" s="45" t="s">
        <v>1676</v>
      </c>
      <c r="L243" s="45" t="s">
        <v>65</v>
      </c>
      <c r="N243" s="45" t="s">
        <v>281</v>
      </c>
      <c r="O243" s="45">
        <v>397</v>
      </c>
      <c r="P243" s="45" t="s">
        <v>947</v>
      </c>
      <c r="Q243" s="45" t="s">
        <v>613</v>
      </c>
      <c r="R243" s="45" t="s">
        <v>949</v>
      </c>
      <c r="S243" s="45" t="s">
        <v>618</v>
      </c>
      <c r="T243" s="45">
        <v>10</v>
      </c>
      <c r="U243" s="45">
        <v>-79.056899999999999</v>
      </c>
      <c r="V243" s="29">
        <v>-9.9999999999999995E-7</v>
      </c>
      <c r="W243" s="45" t="s">
        <v>1676</v>
      </c>
      <c r="X243" s="45" t="s">
        <v>65</v>
      </c>
    </row>
    <row r="244" spans="2:24" x14ac:dyDescent="0.2">
      <c r="B244" s="45" t="s">
        <v>281</v>
      </c>
      <c r="C244" s="45">
        <v>400</v>
      </c>
      <c r="D244" s="45" t="s">
        <v>950</v>
      </c>
      <c r="E244" s="45" t="s">
        <v>107</v>
      </c>
      <c r="F244" s="45" t="s">
        <v>951</v>
      </c>
      <c r="G244" s="45" t="s">
        <v>616</v>
      </c>
      <c r="H244" s="45">
        <v>60</v>
      </c>
      <c r="I244" s="45">
        <v>-16.032</v>
      </c>
      <c r="J244" s="29">
        <v>-1.0050000000000001E-7</v>
      </c>
      <c r="K244" s="45" t="s">
        <v>1676</v>
      </c>
      <c r="L244" s="45" t="s">
        <v>65</v>
      </c>
      <c r="N244" s="45" t="s">
        <v>281</v>
      </c>
      <c r="O244" s="45">
        <v>400</v>
      </c>
      <c r="P244" s="45" t="s">
        <v>950</v>
      </c>
      <c r="Q244" s="45" t="s">
        <v>613</v>
      </c>
      <c r="R244" s="45" t="s">
        <v>951</v>
      </c>
      <c r="S244" s="45" t="s">
        <v>616</v>
      </c>
      <c r="T244" s="45">
        <v>10</v>
      </c>
      <c r="U244" s="45">
        <v>-16.0411</v>
      </c>
      <c r="V244" s="29">
        <v>-1.006E-7</v>
      </c>
      <c r="W244" s="45" t="s">
        <v>1676</v>
      </c>
      <c r="X244" s="45" t="s">
        <v>65</v>
      </c>
    </row>
    <row r="245" spans="2:24" x14ac:dyDescent="0.2">
      <c r="B245" s="45" t="s">
        <v>281</v>
      </c>
      <c r="C245" s="45">
        <v>400</v>
      </c>
      <c r="D245" s="45" t="s">
        <v>950</v>
      </c>
      <c r="E245" s="45" t="s">
        <v>107</v>
      </c>
      <c r="F245" s="45" t="s">
        <v>952</v>
      </c>
      <c r="G245" s="45" t="s">
        <v>618</v>
      </c>
      <c r="H245" s="45">
        <v>60</v>
      </c>
      <c r="I245" s="45">
        <v>-101.98609999999999</v>
      </c>
      <c r="J245" s="29">
        <v>-9.9999999999999995E-7</v>
      </c>
      <c r="K245" s="45" t="s">
        <v>1676</v>
      </c>
      <c r="L245" s="45" t="s">
        <v>65</v>
      </c>
      <c r="N245" s="45" t="s">
        <v>281</v>
      </c>
      <c r="O245" s="45">
        <v>400</v>
      </c>
      <c r="P245" s="45" t="s">
        <v>950</v>
      </c>
      <c r="Q245" s="45" t="s">
        <v>613</v>
      </c>
      <c r="R245" s="45" t="s">
        <v>952</v>
      </c>
      <c r="S245" s="45" t="s">
        <v>618</v>
      </c>
      <c r="T245" s="45">
        <v>10</v>
      </c>
      <c r="U245" s="45">
        <v>-101.9769</v>
      </c>
      <c r="V245" s="29">
        <v>-9.9999999999999995E-7</v>
      </c>
      <c r="W245" s="45" t="s">
        <v>1676</v>
      </c>
      <c r="X245" s="45" t="s">
        <v>65</v>
      </c>
    </row>
    <row r="246" spans="2:24" x14ac:dyDescent="0.2">
      <c r="B246" s="45" t="s">
        <v>281</v>
      </c>
      <c r="C246" s="45">
        <v>403</v>
      </c>
      <c r="D246" s="45" t="s">
        <v>953</v>
      </c>
      <c r="E246" s="45" t="s">
        <v>107</v>
      </c>
      <c r="F246" s="45" t="s">
        <v>954</v>
      </c>
      <c r="G246" s="45" t="s">
        <v>616</v>
      </c>
      <c r="H246" s="45">
        <v>60</v>
      </c>
      <c r="I246" s="45">
        <v>-18.981000000000002</v>
      </c>
      <c r="J246" s="29">
        <v>-1.1899999999999999E-7</v>
      </c>
      <c r="K246" s="45" t="s">
        <v>1676</v>
      </c>
      <c r="L246" s="45" t="s">
        <v>65</v>
      </c>
      <c r="N246" s="45" t="s">
        <v>281</v>
      </c>
      <c r="O246" s="45">
        <v>403</v>
      </c>
      <c r="P246" s="45" t="s">
        <v>953</v>
      </c>
      <c r="Q246" s="45" t="s">
        <v>613</v>
      </c>
      <c r="R246" s="45" t="s">
        <v>954</v>
      </c>
      <c r="S246" s="45" t="s">
        <v>616</v>
      </c>
      <c r="T246" s="45">
        <v>10</v>
      </c>
      <c r="U246" s="45">
        <v>-18.990300000000001</v>
      </c>
      <c r="V246" s="29">
        <v>-1.191E-7</v>
      </c>
      <c r="W246" s="45" t="s">
        <v>1676</v>
      </c>
      <c r="X246" s="45" t="s">
        <v>65</v>
      </c>
    </row>
    <row r="247" spans="2:24" x14ac:dyDescent="0.2">
      <c r="B247" s="45" t="s">
        <v>281</v>
      </c>
      <c r="C247" s="45">
        <v>403</v>
      </c>
      <c r="D247" s="45" t="s">
        <v>953</v>
      </c>
      <c r="E247" s="45" t="s">
        <v>107</v>
      </c>
      <c r="F247" s="45" t="s">
        <v>955</v>
      </c>
      <c r="G247" s="45" t="s">
        <v>618</v>
      </c>
      <c r="H247" s="45">
        <v>60</v>
      </c>
      <c r="I247" s="45">
        <v>-97.854799999999997</v>
      </c>
      <c r="J247" s="29">
        <v>-9.9999999999999995E-7</v>
      </c>
      <c r="K247" s="45" t="s">
        <v>1676</v>
      </c>
      <c r="L247" s="45" t="s">
        <v>65</v>
      </c>
      <c r="N247" s="45" t="s">
        <v>281</v>
      </c>
      <c r="O247" s="45">
        <v>403</v>
      </c>
      <c r="P247" s="45" t="s">
        <v>953</v>
      </c>
      <c r="Q247" s="45" t="s">
        <v>613</v>
      </c>
      <c r="R247" s="45" t="s">
        <v>955</v>
      </c>
      <c r="S247" s="45" t="s">
        <v>618</v>
      </c>
      <c r="T247" s="45">
        <v>10</v>
      </c>
      <c r="U247" s="45">
        <v>-97.845699999999994</v>
      </c>
      <c r="V247" s="29">
        <v>-9.9999999999999995E-7</v>
      </c>
      <c r="W247" s="45" t="s">
        <v>1676</v>
      </c>
      <c r="X247" s="45" t="s">
        <v>65</v>
      </c>
    </row>
    <row r="248" spans="2:24" x14ac:dyDescent="0.2">
      <c r="B248" s="45" t="s">
        <v>281</v>
      </c>
      <c r="C248" s="45">
        <v>406</v>
      </c>
      <c r="D248" s="45" t="s">
        <v>956</v>
      </c>
      <c r="E248" s="45" t="s">
        <v>107</v>
      </c>
      <c r="F248" s="45" t="s">
        <v>957</v>
      </c>
      <c r="G248" s="45" t="s">
        <v>616</v>
      </c>
      <c r="H248" s="45">
        <v>60</v>
      </c>
      <c r="I248" s="45">
        <v>-19.0154</v>
      </c>
      <c r="J248" s="29">
        <v>-1.192E-7</v>
      </c>
      <c r="K248" s="45" t="s">
        <v>1676</v>
      </c>
      <c r="L248" s="45" t="s">
        <v>65</v>
      </c>
      <c r="N248" s="45" t="s">
        <v>281</v>
      </c>
      <c r="O248" s="45">
        <v>406</v>
      </c>
      <c r="P248" s="45" t="s">
        <v>956</v>
      </c>
      <c r="Q248" s="45" t="s">
        <v>613</v>
      </c>
      <c r="R248" s="45" t="s">
        <v>957</v>
      </c>
      <c r="S248" s="45" t="s">
        <v>616</v>
      </c>
      <c r="T248" s="45">
        <v>10</v>
      </c>
      <c r="U248" s="45">
        <v>-19.024699999999999</v>
      </c>
      <c r="V248" s="29">
        <v>-1.1929999999999999E-7</v>
      </c>
      <c r="W248" s="45" t="s">
        <v>1676</v>
      </c>
      <c r="X248" s="45" t="s">
        <v>65</v>
      </c>
    </row>
    <row r="249" spans="2:24" x14ac:dyDescent="0.2">
      <c r="B249" s="45" t="s">
        <v>281</v>
      </c>
      <c r="C249" s="45">
        <v>406</v>
      </c>
      <c r="D249" s="45" t="s">
        <v>956</v>
      </c>
      <c r="E249" s="45" t="s">
        <v>107</v>
      </c>
      <c r="F249" s="45" t="s">
        <v>958</v>
      </c>
      <c r="G249" s="45" t="s">
        <v>618</v>
      </c>
      <c r="H249" s="45">
        <v>60</v>
      </c>
      <c r="I249" s="45">
        <v>-97.822699999999998</v>
      </c>
      <c r="J249" s="29">
        <v>-9.9999999999999995E-7</v>
      </c>
      <c r="K249" s="45" t="s">
        <v>1676</v>
      </c>
      <c r="L249" s="45" t="s">
        <v>65</v>
      </c>
      <c r="N249" s="45" t="s">
        <v>281</v>
      </c>
      <c r="O249" s="45">
        <v>406</v>
      </c>
      <c r="P249" s="45" t="s">
        <v>956</v>
      </c>
      <c r="Q249" s="45" t="s">
        <v>613</v>
      </c>
      <c r="R249" s="45" t="s">
        <v>958</v>
      </c>
      <c r="S249" s="45" t="s">
        <v>618</v>
      </c>
      <c r="T249" s="45">
        <v>10</v>
      </c>
      <c r="U249" s="45">
        <v>-97.813599999999994</v>
      </c>
      <c r="V249" s="29">
        <v>-9.9999999999999995E-7</v>
      </c>
      <c r="W249" s="45" t="s">
        <v>1676</v>
      </c>
      <c r="X249" s="45" t="s">
        <v>65</v>
      </c>
    </row>
    <row r="250" spans="2:24" x14ac:dyDescent="0.2">
      <c r="B250" s="45" t="s">
        <v>281</v>
      </c>
      <c r="C250" s="45">
        <v>409</v>
      </c>
      <c r="D250" s="45" t="s">
        <v>959</v>
      </c>
      <c r="E250" s="45" t="s">
        <v>107</v>
      </c>
      <c r="F250" s="45" t="s">
        <v>960</v>
      </c>
      <c r="G250" s="45" t="s">
        <v>616</v>
      </c>
      <c r="H250" s="45">
        <v>60</v>
      </c>
      <c r="I250" s="45">
        <v>-16.128699999999998</v>
      </c>
      <c r="J250" s="29">
        <v>-1.011E-7</v>
      </c>
      <c r="K250" s="45" t="s">
        <v>1676</v>
      </c>
      <c r="L250" s="45" t="s">
        <v>65</v>
      </c>
      <c r="N250" s="45" t="s">
        <v>281</v>
      </c>
      <c r="O250" s="45">
        <v>409</v>
      </c>
      <c r="P250" s="45" t="s">
        <v>959</v>
      </c>
      <c r="Q250" s="45" t="s">
        <v>613</v>
      </c>
      <c r="R250" s="45" t="s">
        <v>960</v>
      </c>
      <c r="S250" s="45" t="s">
        <v>616</v>
      </c>
      <c r="T250" s="45">
        <v>10</v>
      </c>
      <c r="U250" s="45">
        <v>-16.137899999999998</v>
      </c>
      <c r="V250" s="29">
        <v>-1.0120000000000001E-7</v>
      </c>
      <c r="W250" s="45" t="s">
        <v>1676</v>
      </c>
      <c r="X250" s="45" t="s">
        <v>65</v>
      </c>
    </row>
    <row r="251" spans="2:24" x14ac:dyDescent="0.2">
      <c r="B251" s="45" t="s">
        <v>281</v>
      </c>
      <c r="C251" s="45">
        <v>409</v>
      </c>
      <c r="D251" s="45" t="s">
        <v>959</v>
      </c>
      <c r="E251" s="45" t="s">
        <v>107</v>
      </c>
      <c r="F251" s="45" t="s">
        <v>961</v>
      </c>
      <c r="G251" s="45" t="s">
        <v>618</v>
      </c>
      <c r="H251" s="45">
        <v>60</v>
      </c>
      <c r="I251" s="45">
        <v>-101.8856</v>
      </c>
      <c r="J251" s="29">
        <v>-9.9999999999999995E-7</v>
      </c>
      <c r="K251" s="45" t="s">
        <v>1676</v>
      </c>
      <c r="L251" s="45" t="s">
        <v>65</v>
      </c>
      <c r="N251" s="45" t="s">
        <v>281</v>
      </c>
      <c r="O251" s="45">
        <v>409</v>
      </c>
      <c r="P251" s="45" t="s">
        <v>959</v>
      </c>
      <c r="Q251" s="45" t="s">
        <v>613</v>
      </c>
      <c r="R251" s="45" t="s">
        <v>961</v>
      </c>
      <c r="S251" s="45" t="s">
        <v>618</v>
      </c>
      <c r="T251" s="45">
        <v>10</v>
      </c>
      <c r="U251" s="45">
        <v>-101.87649999999999</v>
      </c>
      <c r="V251" s="29">
        <v>-9.9999999999999995E-7</v>
      </c>
      <c r="W251" s="45" t="s">
        <v>1676</v>
      </c>
      <c r="X251" s="45" t="s">
        <v>65</v>
      </c>
    </row>
    <row r="252" spans="2:24" x14ac:dyDescent="0.2">
      <c r="B252" s="45" t="s">
        <v>281</v>
      </c>
      <c r="C252" s="45">
        <v>412</v>
      </c>
      <c r="D252" s="45" t="s">
        <v>962</v>
      </c>
      <c r="E252" s="45" t="s">
        <v>107</v>
      </c>
      <c r="F252" s="45" t="s">
        <v>963</v>
      </c>
      <c r="G252" s="45" t="s">
        <v>616</v>
      </c>
      <c r="H252" s="45">
        <v>60</v>
      </c>
      <c r="I252" s="45">
        <v>-11.829000000000001</v>
      </c>
      <c r="J252" s="29">
        <v>-9.0610000000000002E-8</v>
      </c>
      <c r="K252" s="45" t="s">
        <v>1676</v>
      </c>
      <c r="L252" s="45" t="s">
        <v>65</v>
      </c>
      <c r="N252" s="45" t="s">
        <v>281</v>
      </c>
      <c r="O252" s="45">
        <v>412</v>
      </c>
      <c r="P252" s="45" t="s">
        <v>962</v>
      </c>
      <c r="Q252" s="45" t="s">
        <v>613</v>
      </c>
      <c r="R252" s="45" t="s">
        <v>963</v>
      </c>
      <c r="S252" s="45" t="s">
        <v>616</v>
      </c>
      <c r="T252" s="45">
        <v>10</v>
      </c>
      <c r="U252" s="45">
        <v>-11.836600000000001</v>
      </c>
      <c r="V252" s="29">
        <v>-9.0670000000000004E-8</v>
      </c>
      <c r="W252" s="45" t="s">
        <v>1676</v>
      </c>
      <c r="X252" s="45" t="s">
        <v>65</v>
      </c>
    </row>
    <row r="253" spans="2:24" x14ac:dyDescent="0.2">
      <c r="B253" s="45" t="s">
        <v>281</v>
      </c>
      <c r="C253" s="45">
        <v>412</v>
      </c>
      <c r="D253" s="45" t="s">
        <v>962</v>
      </c>
      <c r="E253" s="45" t="s">
        <v>107</v>
      </c>
      <c r="F253" s="45" t="s">
        <v>964</v>
      </c>
      <c r="G253" s="45" t="s">
        <v>618</v>
      </c>
      <c r="H253" s="45">
        <v>60</v>
      </c>
      <c r="I253" s="45">
        <v>-78.920599999999993</v>
      </c>
      <c r="J253" s="29">
        <v>-9.9999999999999995E-7</v>
      </c>
      <c r="K253" s="45" t="s">
        <v>1676</v>
      </c>
      <c r="L253" s="45" t="s">
        <v>65</v>
      </c>
      <c r="N253" s="45" t="s">
        <v>281</v>
      </c>
      <c r="O253" s="45">
        <v>412</v>
      </c>
      <c r="P253" s="45" t="s">
        <v>962</v>
      </c>
      <c r="Q253" s="45" t="s">
        <v>613</v>
      </c>
      <c r="R253" s="45" t="s">
        <v>964</v>
      </c>
      <c r="S253" s="45" t="s">
        <v>618</v>
      </c>
      <c r="T253" s="45">
        <v>10</v>
      </c>
      <c r="U253" s="45">
        <v>-78.913200000000003</v>
      </c>
      <c r="V253" s="29">
        <v>-9.9999999999999995E-7</v>
      </c>
      <c r="W253" s="45" t="s">
        <v>1676</v>
      </c>
      <c r="X253" s="45" t="s">
        <v>65</v>
      </c>
    </row>
    <row r="254" spans="2:24" x14ac:dyDescent="0.2">
      <c r="B254" s="45" t="s">
        <v>281</v>
      </c>
      <c r="C254" s="45">
        <v>420</v>
      </c>
      <c r="D254" s="45" t="s">
        <v>965</v>
      </c>
      <c r="E254" s="45" t="s">
        <v>107</v>
      </c>
      <c r="F254" s="45" t="s">
        <v>966</v>
      </c>
      <c r="G254" s="45" t="s">
        <v>616</v>
      </c>
      <c r="H254" s="45">
        <v>60</v>
      </c>
      <c r="I254" s="45">
        <v>-24.469100000000001</v>
      </c>
      <c r="J254" s="29">
        <v>-1.5340000000000001E-7</v>
      </c>
      <c r="K254" s="45" t="s">
        <v>1676</v>
      </c>
      <c r="L254" s="45" t="s">
        <v>65</v>
      </c>
      <c r="N254" s="45" t="s">
        <v>281</v>
      </c>
      <c r="O254" s="45">
        <v>420</v>
      </c>
      <c r="P254" s="45" t="s">
        <v>965</v>
      </c>
      <c r="Q254" s="45" t="s">
        <v>613</v>
      </c>
      <c r="R254" s="45" t="s">
        <v>966</v>
      </c>
      <c r="S254" s="45" t="s">
        <v>616</v>
      </c>
      <c r="T254" s="45">
        <v>10</v>
      </c>
      <c r="U254" s="45">
        <v>-24.468599999999999</v>
      </c>
      <c r="V254" s="29">
        <v>-1.5340000000000001E-7</v>
      </c>
      <c r="W254" s="45" t="s">
        <v>1676</v>
      </c>
      <c r="X254" s="45" t="s">
        <v>65</v>
      </c>
    </row>
    <row r="255" spans="2:24" x14ac:dyDescent="0.2">
      <c r="B255" s="45" t="s">
        <v>281</v>
      </c>
      <c r="C255" s="45">
        <v>420</v>
      </c>
      <c r="D255" s="45" t="s">
        <v>965</v>
      </c>
      <c r="E255" s="45" t="s">
        <v>107</v>
      </c>
      <c r="F255" s="45" t="s">
        <v>967</v>
      </c>
      <c r="G255" s="45" t="s">
        <v>618</v>
      </c>
      <c r="H255" s="45">
        <v>60</v>
      </c>
      <c r="I255" s="45">
        <v>-16.354900000000001</v>
      </c>
      <c r="J255" s="29">
        <v>-1.025E-7</v>
      </c>
      <c r="K255" s="45" t="s">
        <v>1676</v>
      </c>
      <c r="L255" s="45" t="s">
        <v>65</v>
      </c>
      <c r="N255" s="45" t="s">
        <v>281</v>
      </c>
      <c r="O255" s="45">
        <v>420</v>
      </c>
      <c r="P255" s="45" t="s">
        <v>965</v>
      </c>
      <c r="Q255" s="45" t="s">
        <v>613</v>
      </c>
      <c r="R255" s="45" t="s">
        <v>967</v>
      </c>
      <c r="S255" s="45" t="s">
        <v>618</v>
      </c>
      <c r="T255" s="45">
        <v>10</v>
      </c>
      <c r="U255" s="45">
        <v>-16.355399999999999</v>
      </c>
      <c r="V255" s="29">
        <v>-1.025E-7</v>
      </c>
      <c r="W255" s="45" t="s">
        <v>1676</v>
      </c>
      <c r="X255" s="45" t="s">
        <v>65</v>
      </c>
    </row>
    <row r="256" spans="2:24" x14ac:dyDescent="0.2">
      <c r="B256" s="45" t="s">
        <v>281</v>
      </c>
      <c r="C256" s="45">
        <v>421</v>
      </c>
      <c r="D256" s="45" t="s">
        <v>968</v>
      </c>
      <c r="E256" s="45" t="s">
        <v>107</v>
      </c>
      <c r="F256" s="45" t="s">
        <v>969</v>
      </c>
      <c r="G256" s="45" t="s">
        <v>616</v>
      </c>
      <c r="H256" s="45">
        <v>60</v>
      </c>
      <c r="I256" s="45">
        <v>-19.2026</v>
      </c>
      <c r="J256" s="29">
        <v>-1.2039999999999999E-7</v>
      </c>
      <c r="K256" s="45" t="s">
        <v>1676</v>
      </c>
      <c r="L256" s="45" t="s">
        <v>65</v>
      </c>
      <c r="N256" s="45" t="s">
        <v>281</v>
      </c>
      <c r="O256" s="45">
        <v>421</v>
      </c>
      <c r="P256" s="45" t="s">
        <v>968</v>
      </c>
      <c r="Q256" s="45" t="s">
        <v>613</v>
      </c>
      <c r="R256" s="45" t="s">
        <v>969</v>
      </c>
      <c r="S256" s="45" t="s">
        <v>616</v>
      </c>
      <c r="T256" s="45">
        <v>10</v>
      </c>
      <c r="U256" s="45">
        <v>-19.202000000000002</v>
      </c>
      <c r="V256" s="29">
        <v>-1.2039999999999999E-7</v>
      </c>
      <c r="W256" s="45" t="s">
        <v>1676</v>
      </c>
      <c r="X256" s="45" t="s">
        <v>65</v>
      </c>
    </row>
    <row r="257" spans="2:24" x14ac:dyDescent="0.2">
      <c r="B257" s="45" t="s">
        <v>281</v>
      </c>
      <c r="C257" s="45">
        <v>421</v>
      </c>
      <c r="D257" s="45" t="s">
        <v>968</v>
      </c>
      <c r="E257" s="45" t="s">
        <v>107</v>
      </c>
      <c r="F257" s="45" t="s">
        <v>970</v>
      </c>
      <c r="G257" s="45" t="s">
        <v>618</v>
      </c>
      <c r="H257" s="45">
        <v>60</v>
      </c>
      <c r="I257" s="45">
        <v>-21.354500000000002</v>
      </c>
      <c r="J257" s="29">
        <v>-1.339E-7</v>
      </c>
      <c r="K257" s="45" t="s">
        <v>1676</v>
      </c>
      <c r="L257" s="45" t="s">
        <v>65</v>
      </c>
      <c r="N257" s="45" t="s">
        <v>281</v>
      </c>
      <c r="O257" s="45">
        <v>421</v>
      </c>
      <c r="P257" s="45" t="s">
        <v>968</v>
      </c>
      <c r="Q257" s="45" t="s">
        <v>613</v>
      </c>
      <c r="R257" s="45" t="s">
        <v>970</v>
      </c>
      <c r="S257" s="45" t="s">
        <v>618</v>
      </c>
      <c r="T257" s="45">
        <v>10</v>
      </c>
      <c r="U257" s="45">
        <v>-21.3552</v>
      </c>
      <c r="V257" s="29">
        <v>-1.339E-7</v>
      </c>
      <c r="W257" s="45" t="s">
        <v>1676</v>
      </c>
      <c r="X257" s="45" t="s">
        <v>65</v>
      </c>
    </row>
    <row r="258" spans="2:24" x14ac:dyDescent="0.2">
      <c r="B258" s="45" t="s">
        <v>281</v>
      </c>
      <c r="C258" s="45">
        <v>422</v>
      </c>
      <c r="D258" s="45" t="s">
        <v>968</v>
      </c>
      <c r="E258" s="45" t="s">
        <v>107</v>
      </c>
      <c r="F258" s="45" t="s">
        <v>971</v>
      </c>
      <c r="G258" s="45" t="s">
        <v>616</v>
      </c>
      <c r="H258" s="45">
        <v>60</v>
      </c>
      <c r="I258" s="45">
        <v>-21.970099999999999</v>
      </c>
      <c r="J258" s="29">
        <v>-1.3979999999999999E-7</v>
      </c>
      <c r="K258" s="45" t="s">
        <v>1676</v>
      </c>
      <c r="L258" s="45" t="s">
        <v>65</v>
      </c>
      <c r="N258" s="45" t="s">
        <v>281</v>
      </c>
      <c r="O258" s="45">
        <v>422</v>
      </c>
      <c r="P258" s="45" t="s">
        <v>968</v>
      </c>
      <c r="Q258" s="45" t="s">
        <v>613</v>
      </c>
      <c r="R258" s="45" t="s">
        <v>971</v>
      </c>
      <c r="S258" s="45" t="s">
        <v>616</v>
      </c>
      <c r="T258" s="45">
        <v>10</v>
      </c>
      <c r="U258" s="45">
        <v>-21.9696</v>
      </c>
      <c r="V258" s="29">
        <v>-1.3979999999999999E-7</v>
      </c>
      <c r="W258" s="45" t="s">
        <v>1676</v>
      </c>
      <c r="X258" s="45" t="s">
        <v>65</v>
      </c>
    </row>
    <row r="259" spans="2:24" x14ac:dyDescent="0.2">
      <c r="B259" s="45" t="s">
        <v>281</v>
      </c>
      <c r="C259" s="45">
        <v>422</v>
      </c>
      <c r="D259" s="45" t="s">
        <v>968</v>
      </c>
      <c r="E259" s="45" t="s">
        <v>107</v>
      </c>
      <c r="F259" s="45" t="s">
        <v>972</v>
      </c>
      <c r="G259" s="45" t="s">
        <v>618</v>
      </c>
      <c r="H259" s="45">
        <v>60</v>
      </c>
      <c r="I259" s="45">
        <v>-21.924800000000001</v>
      </c>
      <c r="J259" s="29">
        <v>-1.395E-7</v>
      </c>
      <c r="K259" s="45" t="s">
        <v>1676</v>
      </c>
      <c r="L259" s="45" t="s">
        <v>65</v>
      </c>
      <c r="N259" s="45" t="s">
        <v>281</v>
      </c>
      <c r="O259" s="45">
        <v>422</v>
      </c>
      <c r="P259" s="45" t="s">
        <v>968</v>
      </c>
      <c r="Q259" s="45" t="s">
        <v>613</v>
      </c>
      <c r="R259" s="45" t="s">
        <v>972</v>
      </c>
      <c r="S259" s="45" t="s">
        <v>618</v>
      </c>
      <c r="T259" s="45">
        <v>10</v>
      </c>
      <c r="U259" s="45">
        <v>-21.9253</v>
      </c>
      <c r="V259" s="29">
        <v>-1.395E-7</v>
      </c>
      <c r="W259" s="45" t="s">
        <v>1676</v>
      </c>
      <c r="X259" s="45" t="s">
        <v>65</v>
      </c>
    </row>
    <row r="260" spans="2:24" x14ac:dyDescent="0.2">
      <c r="B260" s="45" t="s">
        <v>281</v>
      </c>
      <c r="C260" s="45">
        <v>423</v>
      </c>
      <c r="D260" s="45" t="s">
        <v>968</v>
      </c>
      <c r="E260" s="45" t="s">
        <v>107</v>
      </c>
      <c r="F260" s="45" t="s">
        <v>973</v>
      </c>
      <c r="G260" s="45" t="s">
        <v>616</v>
      </c>
      <c r="H260" s="45">
        <v>60</v>
      </c>
      <c r="I260" s="45">
        <v>-21.411100000000001</v>
      </c>
      <c r="J260" s="29">
        <v>-1.342E-7</v>
      </c>
      <c r="K260" s="45" t="s">
        <v>1676</v>
      </c>
      <c r="L260" s="45" t="s">
        <v>65</v>
      </c>
      <c r="N260" s="45" t="s">
        <v>281</v>
      </c>
      <c r="O260" s="45">
        <v>423</v>
      </c>
      <c r="P260" s="45" t="s">
        <v>968</v>
      </c>
      <c r="Q260" s="45" t="s">
        <v>613</v>
      </c>
      <c r="R260" s="45" t="s">
        <v>973</v>
      </c>
      <c r="S260" s="45" t="s">
        <v>616</v>
      </c>
      <c r="T260" s="45">
        <v>10</v>
      </c>
      <c r="U260" s="45">
        <v>-21.410599999999999</v>
      </c>
      <c r="V260" s="29">
        <v>-1.342E-7</v>
      </c>
      <c r="W260" s="45" t="s">
        <v>1676</v>
      </c>
      <c r="X260" s="45" t="s">
        <v>65</v>
      </c>
    </row>
    <row r="261" spans="2:24" x14ac:dyDescent="0.2">
      <c r="B261" s="45" t="s">
        <v>281</v>
      </c>
      <c r="C261" s="45">
        <v>423</v>
      </c>
      <c r="D261" s="45" t="s">
        <v>968</v>
      </c>
      <c r="E261" s="45" t="s">
        <v>107</v>
      </c>
      <c r="F261" s="45" t="s">
        <v>974</v>
      </c>
      <c r="G261" s="45" t="s">
        <v>618</v>
      </c>
      <c r="H261" s="45">
        <v>60</v>
      </c>
      <c r="I261" s="45">
        <v>-19.147099999999998</v>
      </c>
      <c r="J261" s="29">
        <v>-1.1999999999999999E-7</v>
      </c>
      <c r="K261" s="45" t="s">
        <v>1676</v>
      </c>
      <c r="L261" s="45" t="s">
        <v>65</v>
      </c>
      <c r="N261" s="45" t="s">
        <v>281</v>
      </c>
      <c r="O261" s="45">
        <v>423</v>
      </c>
      <c r="P261" s="45" t="s">
        <v>968</v>
      </c>
      <c r="Q261" s="45" t="s">
        <v>613</v>
      </c>
      <c r="R261" s="45" t="s">
        <v>974</v>
      </c>
      <c r="S261" s="45" t="s">
        <v>618</v>
      </c>
      <c r="T261" s="45">
        <v>10</v>
      </c>
      <c r="U261" s="45">
        <v>-19.1477</v>
      </c>
      <c r="V261" s="29">
        <v>-1.1999999999999999E-7</v>
      </c>
      <c r="W261" s="45" t="s">
        <v>1676</v>
      </c>
      <c r="X261" s="45" t="s">
        <v>65</v>
      </c>
    </row>
    <row r="262" spans="2:24" x14ac:dyDescent="0.2">
      <c r="B262" s="45" t="s">
        <v>281</v>
      </c>
      <c r="C262" s="45">
        <v>424</v>
      </c>
      <c r="D262" s="45" t="s">
        <v>975</v>
      </c>
      <c r="E262" s="45" t="s">
        <v>107</v>
      </c>
      <c r="F262" s="45" t="s">
        <v>976</v>
      </c>
      <c r="G262" s="45" t="s">
        <v>616</v>
      </c>
      <c r="H262" s="45">
        <v>60</v>
      </c>
      <c r="I262" s="45">
        <v>-16.398700000000002</v>
      </c>
      <c r="J262" s="29">
        <v>-1.0279999999999999E-7</v>
      </c>
      <c r="K262" s="45" t="s">
        <v>1676</v>
      </c>
      <c r="L262" s="45" t="s">
        <v>65</v>
      </c>
      <c r="N262" s="45" t="s">
        <v>281</v>
      </c>
      <c r="O262" s="45">
        <v>424</v>
      </c>
      <c r="P262" s="45" t="s">
        <v>975</v>
      </c>
      <c r="Q262" s="45" t="s">
        <v>613</v>
      </c>
      <c r="R262" s="45" t="s">
        <v>976</v>
      </c>
      <c r="S262" s="45" t="s">
        <v>616</v>
      </c>
      <c r="T262" s="45">
        <v>10</v>
      </c>
      <c r="U262" s="45">
        <v>-16.398199999999999</v>
      </c>
      <c r="V262" s="29">
        <v>-1.0279999999999999E-7</v>
      </c>
      <c r="W262" s="45" t="s">
        <v>1676</v>
      </c>
      <c r="X262" s="45" t="s">
        <v>65</v>
      </c>
    </row>
    <row r="263" spans="2:24" x14ac:dyDescent="0.2">
      <c r="B263" s="45" t="s">
        <v>281</v>
      </c>
      <c r="C263" s="45">
        <v>424</v>
      </c>
      <c r="D263" s="45" t="s">
        <v>975</v>
      </c>
      <c r="E263" s="45" t="s">
        <v>107</v>
      </c>
      <c r="F263" s="45" t="s">
        <v>977</v>
      </c>
      <c r="G263" s="45" t="s">
        <v>618</v>
      </c>
      <c r="H263" s="45">
        <v>60</v>
      </c>
      <c r="I263" s="45">
        <v>-24.424399999999999</v>
      </c>
      <c r="J263" s="29">
        <v>-1.5309999999999999E-7</v>
      </c>
      <c r="K263" s="45" t="s">
        <v>1676</v>
      </c>
      <c r="L263" s="45" t="s">
        <v>65</v>
      </c>
      <c r="N263" s="45" t="s">
        <v>281</v>
      </c>
      <c r="O263" s="45">
        <v>424</v>
      </c>
      <c r="P263" s="45" t="s">
        <v>975</v>
      </c>
      <c r="Q263" s="45" t="s">
        <v>613</v>
      </c>
      <c r="R263" s="45" t="s">
        <v>977</v>
      </c>
      <c r="S263" s="45" t="s">
        <v>618</v>
      </c>
      <c r="T263" s="45">
        <v>10</v>
      </c>
      <c r="U263" s="45">
        <v>-24.425000000000001</v>
      </c>
      <c r="V263" s="29">
        <v>-1.5309999999999999E-7</v>
      </c>
      <c r="W263" s="45" t="s">
        <v>1676</v>
      </c>
      <c r="X263" s="45" t="s">
        <v>65</v>
      </c>
    </row>
    <row r="264" spans="2:24" x14ac:dyDescent="0.2">
      <c r="B264" s="45" t="s">
        <v>281</v>
      </c>
      <c r="C264" s="45">
        <v>398</v>
      </c>
      <c r="D264" s="45" t="s">
        <v>978</v>
      </c>
      <c r="E264" s="45" t="s">
        <v>107</v>
      </c>
      <c r="F264" s="45" t="s">
        <v>979</v>
      </c>
      <c r="G264" s="45" t="s">
        <v>616</v>
      </c>
      <c r="H264" s="45">
        <v>60</v>
      </c>
      <c r="I264" s="45">
        <v>-8.2776999999999994</v>
      </c>
      <c r="J264" s="29">
        <v>-6.2810000000000005E-8</v>
      </c>
      <c r="K264" s="45" t="s">
        <v>1676</v>
      </c>
      <c r="L264" s="45" t="s">
        <v>65</v>
      </c>
      <c r="N264" s="45" t="s">
        <v>281</v>
      </c>
      <c r="O264" s="45">
        <v>398</v>
      </c>
      <c r="P264" s="45" t="s">
        <v>978</v>
      </c>
      <c r="Q264" s="45" t="s">
        <v>613</v>
      </c>
      <c r="R264" s="45" t="s">
        <v>979</v>
      </c>
      <c r="S264" s="45" t="s">
        <v>616</v>
      </c>
      <c r="T264" s="45">
        <v>10</v>
      </c>
      <c r="U264" s="45">
        <v>-8.2851999999999997</v>
      </c>
      <c r="V264" s="29">
        <v>-6.2870000000000006E-8</v>
      </c>
      <c r="W264" s="45" t="s">
        <v>1676</v>
      </c>
      <c r="X264" s="45" t="s">
        <v>65</v>
      </c>
    </row>
    <row r="265" spans="2:24" x14ac:dyDescent="0.2">
      <c r="B265" s="45" t="s">
        <v>281</v>
      </c>
      <c r="C265" s="45">
        <v>398</v>
      </c>
      <c r="D265" s="45" t="s">
        <v>978</v>
      </c>
      <c r="E265" s="45" t="s">
        <v>107</v>
      </c>
      <c r="F265" s="45" t="s">
        <v>980</v>
      </c>
      <c r="G265" s="45" t="s">
        <v>618</v>
      </c>
      <c r="H265" s="45">
        <v>60</v>
      </c>
      <c r="I265" s="45">
        <v>-80.311700000000002</v>
      </c>
      <c r="J265" s="29">
        <v>-9.9999999999999995E-7</v>
      </c>
      <c r="K265" s="45" t="s">
        <v>1676</v>
      </c>
      <c r="L265" s="45" t="s">
        <v>65</v>
      </c>
      <c r="N265" s="45" t="s">
        <v>281</v>
      </c>
      <c r="O265" s="45">
        <v>398</v>
      </c>
      <c r="P265" s="45" t="s">
        <v>978</v>
      </c>
      <c r="Q265" s="45" t="s">
        <v>613</v>
      </c>
      <c r="R265" s="45" t="s">
        <v>980</v>
      </c>
      <c r="S265" s="45" t="s">
        <v>618</v>
      </c>
      <c r="T265" s="45">
        <v>10</v>
      </c>
      <c r="U265" s="45">
        <v>-80.304199999999994</v>
      </c>
      <c r="V265" s="29">
        <v>-9.9999999999999995E-7</v>
      </c>
      <c r="W265" s="45" t="s">
        <v>1676</v>
      </c>
      <c r="X265" s="45" t="s">
        <v>65</v>
      </c>
    </row>
    <row r="266" spans="2:24" x14ac:dyDescent="0.2">
      <c r="B266" s="45" t="s">
        <v>281</v>
      </c>
      <c r="C266" s="45">
        <v>401</v>
      </c>
      <c r="D266" s="45" t="s">
        <v>981</v>
      </c>
      <c r="E266" s="45" t="s">
        <v>107</v>
      </c>
      <c r="F266" s="45" t="s">
        <v>982</v>
      </c>
      <c r="G266" s="45" t="s">
        <v>616</v>
      </c>
      <c r="H266" s="45">
        <v>60</v>
      </c>
      <c r="I266" s="45">
        <v>-16.2913</v>
      </c>
      <c r="J266" s="29">
        <v>-1.031E-7</v>
      </c>
      <c r="K266" s="45" t="s">
        <v>1676</v>
      </c>
      <c r="L266" s="45" t="s">
        <v>65</v>
      </c>
      <c r="N266" s="45" t="s">
        <v>281</v>
      </c>
      <c r="O266" s="45">
        <v>401</v>
      </c>
      <c r="P266" s="45" t="s">
        <v>981</v>
      </c>
      <c r="Q266" s="45" t="s">
        <v>613</v>
      </c>
      <c r="R266" s="45" t="s">
        <v>982</v>
      </c>
      <c r="S266" s="45" t="s">
        <v>616</v>
      </c>
      <c r="T266" s="45">
        <v>10</v>
      </c>
      <c r="U266" s="45">
        <v>-16.300599999999999</v>
      </c>
      <c r="V266" s="29">
        <v>-1.032E-7</v>
      </c>
      <c r="W266" s="45" t="s">
        <v>1676</v>
      </c>
      <c r="X266" s="45" t="s">
        <v>65</v>
      </c>
    </row>
    <row r="267" spans="2:24" x14ac:dyDescent="0.2">
      <c r="B267" s="45" t="s">
        <v>281</v>
      </c>
      <c r="C267" s="45">
        <v>401</v>
      </c>
      <c r="D267" s="45" t="s">
        <v>981</v>
      </c>
      <c r="E267" s="45" t="s">
        <v>107</v>
      </c>
      <c r="F267" s="45" t="s">
        <v>983</v>
      </c>
      <c r="G267" s="45" t="s">
        <v>618</v>
      </c>
      <c r="H267" s="45">
        <v>60</v>
      </c>
      <c r="I267" s="45">
        <v>-104.5153</v>
      </c>
      <c r="J267" s="29">
        <v>-9.9999999999999995E-7</v>
      </c>
      <c r="K267" s="45" t="s">
        <v>1676</v>
      </c>
      <c r="L267" s="45" t="s">
        <v>65</v>
      </c>
      <c r="N267" s="45" t="s">
        <v>281</v>
      </c>
      <c r="O267" s="45">
        <v>401</v>
      </c>
      <c r="P267" s="45" t="s">
        <v>981</v>
      </c>
      <c r="Q267" s="45" t="s">
        <v>613</v>
      </c>
      <c r="R267" s="45" t="s">
        <v>983</v>
      </c>
      <c r="S267" s="45" t="s">
        <v>618</v>
      </c>
      <c r="T267" s="45">
        <v>10</v>
      </c>
      <c r="U267" s="45">
        <v>-104.506</v>
      </c>
      <c r="V267" s="29">
        <v>-9.9999999999999995E-7</v>
      </c>
      <c r="W267" s="45" t="s">
        <v>1676</v>
      </c>
      <c r="X267" s="45" t="s">
        <v>65</v>
      </c>
    </row>
    <row r="268" spans="2:24" x14ac:dyDescent="0.2">
      <c r="B268" s="45" t="s">
        <v>281</v>
      </c>
      <c r="C268" s="45">
        <v>404</v>
      </c>
      <c r="D268" s="45" t="s">
        <v>984</v>
      </c>
      <c r="E268" s="45" t="s">
        <v>107</v>
      </c>
      <c r="F268" s="45" t="s">
        <v>985</v>
      </c>
      <c r="G268" s="45" t="s">
        <v>616</v>
      </c>
      <c r="H268" s="45">
        <v>60</v>
      </c>
      <c r="I268" s="45">
        <v>-14.5379</v>
      </c>
      <c r="J268" s="29">
        <v>-9.0320000000000004E-8</v>
      </c>
      <c r="K268" s="45" t="s">
        <v>1676</v>
      </c>
      <c r="L268" s="45" t="s">
        <v>65</v>
      </c>
      <c r="N268" s="45" t="s">
        <v>281</v>
      </c>
      <c r="O268" s="45">
        <v>404</v>
      </c>
      <c r="P268" s="45" t="s">
        <v>984</v>
      </c>
      <c r="Q268" s="45" t="s">
        <v>613</v>
      </c>
      <c r="R268" s="45" t="s">
        <v>985</v>
      </c>
      <c r="S268" s="45" t="s">
        <v>616</v>
      </c>
      <c r="T268" s="45">
        <v>10</v>
      </c>
      <c r="U268" s="45">
        <v>-14.547000000000001</v>
      </c>
      <c r="V268" s="29">
        <v>-9.0369999999999995E-8</v>
      </c>
      <c r="W268" s="45" t="s">
        <v>1676</v>
      </c>
      <c r="X268" s="45" t="s">
        <v>65</v>
      </c>
    </row>
    <row r="269" spans="2:24" x14ac:dyDescent="0.2">
      <c r="B269" s="45" t="s">
        <v>281</v>
      </c>
      <c r="C269" s="45">
        <v>404</v>
      </c>
      <c r="D269" s="45" t="s">
        <v>984</v>
      </c>
      <c r="E269" s="45" t="s">
        <v>107</v>
      </c>
      <c r="F269" s="45" t="s">
        <v>986</v>
      </c>
      <c r="G269" s="45" t="s">
        <v>618</v>
      </c>
      <c r="H269" s="45">
        <v>60</v>
      </c>
      <c r="I269" s="45">
        <v>-101.72369999999999</v>
      </c>
      <c r="J269" s="29">
        <v>-9.9999999999999995E-7</v>
      </c>
      <c r="K269" s="45" t="s">
        <v>1676</v>
      </c>
      <c r="L269" s="45" t="s">
        <v>65</v>
      </c>
      <c r="N269" s="45" t="s">
        <v>281</v>
      </c>
      <c r="O269" s="45">
        <v>404</v>
      </c>
      <c r="P269" s="45" t="s">
        <v>984</v>
      </c>
      <c r="Q269" s="45" t="s">
        <v>613</v>
      </c>
      <c r="R269" s="45" t="s">
        <v>986</v>
      </c>
      <c r="S269" s="45" t="s">
        <v>618</v>
      </c>
      <c r="T269" s="45">
        <v>10</v>
      </c>
      <c r="U269" s="45">
        <v>-101.71469999999999</v>
      </c>
      <c r="V269" s="29">
        <v>-9.9999999999999995E-7</v>
      </c>
      <c r="W269" s="45" t="s">
        <v>1676</v>
      </c>
      <c r="X269" s="45" t="s">
        <v>65</v>
      </c>
    </row>
    <row r="270" spans="2:24" x14ac:dyDescent="0.2">
      <c r="B270" s="45" t="s">
        <v>281</v>
      </c>
      <c r="C270" s="45">
        <v>407</v>
      </c>
      <c r="D270" s="45" t="s">
        <v>987</v>
      </c>
      <c r="E270" s="45" t="s">
        <v>107</v>
      </c>
      <c r="F270" s="45" t="s">
        <v>988</v>
      </c>
      <c r="G270" s="45" t="s">
        <v>616</v>
      </c>
      <c r="H270" s="45">
        <v>60</v>
      </c>
      <c r="I270" s="45">
        <v>-14.571400000000001</v>
      </c>
      <c r="J270" s="29">
        <v>-9.0520000000000006E-8</v>
      </c>
      <c r="K270" s="45" t="s">
        <v>1676</v>
      </c>
      <c r="L270" s="45" t="s">
        <v>65</v>
      </c>
      <c r="N270" s="45" t="s">
        <v>281</v>
      </c>
      <c r="O270" s="45">
        <v>407</v>
      </c>
      <c r="P270" s="45" t="s">
        <v>987</v>
      </c>
      <c r="Q270" s="45" t="s">
        <v>613</v>
      </c>
      <c r="R270" s="45" t="s">
        <v>988</v>
      </c>
      <c r="S270" s="45" t="s">
        <v>616</v>
      </c>
      <c r="T270" s="45">
        <v>10</v>
      </c>
      <c r="U270" s="45">
        <v>-14.580500000000001</v>
      </c>
      <c r="V270" s="29">
        <v>-9.0579999999999995E-8</v>
      </c>
      <c r="W270" s="45" t="s">
        <v>1676</v>
      </c>
      <c r="X270" s="45" t="s">
        <v>65</v>
      </c>
    </row>
    <row r="271" spans="2:24" x14ac:dyDescent="0.2">
      <c r="B271" s="45" t="s">
        <v>281</v>
      </c>
      <c r="C271" s="45">
        <v>407</v>
      </c>
      <c r="D271" s="45" t="s">
        <v>987</v>
      </c>
      <c r="E271" s="45" t="s">
        <v>107</v>
      </c>
      <c r="F271" s="45" t="s">
        <v>989</v>
      </c>
      <c r="G271" s="45" t="s">
        <v>618</v>
      </c>
      <c r="H271" s="45">
        <v>60</v>
      </c>
      <c r="I271" s="45">
        <v>-101.69119999999999</v>
      </c>
      <c r="J271" s="29">
        <v>-9.9999999999999995E-7</v>
      </c>
      <c r="K271" s="45" t="s">
        <v>1676</v>
      </c>
      <c r="L271" s="45" t="s">
        <v>65</v>
      </c>
      <c r="N271" s="45" t="s">
        <v>281</v>
      </c>
      <c r="O271" s="45">
        <v>407</v>
      </c>
      <c r="P271" s="45" t="s">
        <v>987</v>
      </c>
      <c r="Q271" s="45" t="s">
        <v>613</v>
      </c>
      <c r="R271" s="45" t="s">
        <v>989</v>
      </c>
      <c r="S271" s="45" t="s">
        <v>618</v>
      </c>
      <c r="T271" s="45">
        <v>10</v>
      </c>
      <c r="U271" s="45">
        <v>-101.68210000000001</v>
      </c>
      <c r="V271" s="29">
        <v>-9.9999999999999995E-7</v>
      </c>
      <c r="W271" s="45" t="s">
        <v>1676</v>
      </c>
      <c r="X271" s="45" t="s">
        <v>65</v>
      </c>
    </row>
    <row r="272" spans="2:24" x14ac:dyDescent="0.2">
      <c r="B272" s="45" t="s">
        <v>281</v>
      </c>
      <c r="C272" s="45">
        <v>410</v>
      </c>
      <c r="D272" s="45" t="s">
        <v>990</v>
      </c>
      <c r="E272" s="45" t="s">
        <v>107</v>
      </c>
      <c r="F272" s="45" t="s">
        <v>991</v>
      </c>
      <c r="G272" s="45" t="s">
        <v>616</v>
      </c>
      <c r="H272" s="45">
        <v>60</v>
      </c>
      <c r="I272" s="45">
        <v>-16.381</v>
      </c>
      <c r="J272" s="29">
        <v>-1.037E-7</v>
      </c>
      <c r="K272" s="45" t="s">
        <v>1676</v>
      </c>
      <c r="L272" s="45" t="s">
        <v>65</v>
      </c>
      <c r="N272" s="45" t="s">
        <v>281</v>
      </c>
      <c r="O272" s="45">
        <v>410</v>
      </c>
      <c r="P272" s="45" t="s">
        <v>990</v>
      </c>
      <c r="Q272" s="45" t="s">
        <v>613</v>
      </c>
      <c r="R272" s="45" t="s">
        <v>991</v>
      </c>
      <c r="S272" s="45" t="s">
        <v>616</v>
      </c>
      <c r="T272" s="45">
        <v>10</v>
      </c>
      <c r="U272" s="45">
        <v>-16.3903</v>
      </c>
      <c r="V272" s="29">
        <v>-1.037E-7</v>
      </c>
      <c r="W272" s="45" t="s">
        <v>1676</v>
      </c>
      <c r="X272" s="45" t="s">
        <v>65</v>
      </c>
    </row>
    <row r="273" spans="2:24" x14ac:dyDescent="0.2">
      <c r="B273" s="45" t="s">
        <v>281</v>
      </c>
      <c r="C273" s="45">
        <v>410</v>
      </c>
      <c r="D273" s="45" t="s">
        <v>990</v>
      </c>
      <c r="E273" s="45" t="s">
        <v>107</v>
      </c>
      <c r="F273" s="45" t="s">
        <v>992</v>
      </c>
      <c r="G273" s="45" t="s">
        <v>618</v>
      </c>
      <c r="H273" s="45">
        <v>60</v>
      </c>
      <c r="I273" s="45">
        <v>-104.4247</v>
      </c>
      <c r="J273" s="29">
        <v>-9.9999999999999995E-7</v>
      </c>
      <c r="K273" s="45" t="s">
        <v>1676</v>
      </c>
      <c r="L273" s="45" t="s">
        <v>65</v>
      </c>
      <c r="N273" s="45" t="s">
        <v>281</v>
      </c>
      <c r="O273" s="45">
        <v>410</v>
      </c>
      <c r="P273" s="45" t="s">
        <v>990</v>
      </c>
      <c r="Q273" s="45" t="s">
        <v>613</v>
      </c>
      <c r="R273" s="45" t="s">
        <v>992</v>
      </c>
      <c r="S273" s="45" t="s">
        <v>618</v>
      </c>
      <c r="T273" s="45">
        <v>10</v>
      </c>
      <c r="U273" s="45">
        <v>-104.41549999999999</v>
      </c>
      <c r="V273" s="29">
        <v>-9.9999999999999995E-7</v>
      </c>
      <c r="W273" s="45" t="s">
        <v>1676</v>
      </c>
      <c r="X273" s="45" t="s">
        <v>65</v>
      </c>
    </row>
    <row r="274" spans="2:24" x14ac:dyDescent="0.2">
      <c r="B274" s="45" t="s">
        <v>281</v>
      </c>
      <c r="C274" s="45">
        <v>413</v>
      </c>
      <c r="D274" s="45" t="s">
        <v>993</v>
      </c>
      <c r="E274" s="45" t="s">
        <v>107</v>
      </c>
      <c r="F274" s="45" t="s">
        <v>994</v>
      </c>
      <c r="G274" s="45" t="s">
        <v>616</v>
      </c>
      <c r="H274" s="45">
        <v>60</v>
      </c>
      <c r="I274" s="45">
        <v>-8.407</v>
      </c>
      <c r="J274" s="29">
        <v>-6.3800000000000002E-8</v>
      </c>
      <c r="K274" s="45" t="s">
        <v>1676</v>
      </c>
      <c r="L274" s="45" t="s">
        <v>65</v>
      </c>
      <c r="N274" s="45" t="s">
        <v>281</v>
      </c>
      <c r="O274" s="45">
        <v>413</v>
      </c>
      <c r="P274" s="45" t="s">
        <v>993</v>
      </c>
      <c r="Q274" s="45" t="s">
        <v>613</v>
      </c>
      <c r="R274" s="45" t="s">
        <v>994</v>
      </c>
      <c r="S274" s="45" t="s">
        <v>616</v>
      </c>
      <c r="T274" s="45">
        <v>10</v>
      </c>
      <c r="U274" s="45">
        <v>-8.4145000000000003</v>
      </c>
      <c r="V274" s="29">
        <v>-6.3850000000000006E-8</v>
      </c>
      <c r="W274" s="45" t="s">
        <v>1676</v>
      </c>
      <c r="X274" s="45" t="s">
        <v>65</v>
      </c>
    </row>
    <row r="275" spans="2:24" x14ac:dyDescent="0.2">
      <c r="B275" s="45" t="s">
        <v>281</v>
      </c>
      <c r="C275" s="45">
        <v>413</v>
      </c>
      <c r="D275" s="45" t="s">
        <v>993</v>
      </c>
      <c r="E275" s="45" t="s">
        <v>107</v>
      </c>
      <c r="F275" s="45" t="s">
        <v>995</v>
      </c>
      <c r="G275" s="45" t="s">
        <v>618</v>
      </c>
      <c r="H275" s="45">
        <v>60</v>
      </c>
      <c r="I275" s="45">
        <v>-80.181700000000006</v>
      </c>
      <c r="J275" s="29">
        <v>-9.9999999999999995E-7</v>
      </c>
      <c r="K275" s="45" t="s">
        <v>1676</v>
      </c>
      <c r="L275" s="45" t="s">
        <v>65</v>
      </c>
      <c r="N275" s="45" t="s">
        <v>281</v>
      </c>
      <c r="O275" s="45">
        <v>413</v>
      </c>
      <c r="P275" s="45" t="s">
        <v>993</v>
      </c>
      <c r="Q275" s="45" t="s">
        <v>613</v>
      </c>
      <c r="R275" s="45" t="s">
        <v>995</v>
      </c>
      <c r="S275" s="45" t="s">
        <v>618</v>
      </c>
      <c r="T275" s="45">
        <v>10</v>
      </c>
      <c r="U275" s="45">
        <v>-80.174300000000002</v>
      </c>
      <c r="V275" s="29">
        <v>-9.9999999999999995E-7</v>
      </c>
      <c r="W275" s="45" t="s">
        <v>1676</v>
      </c>
      <c r="X275" s="45" t="s">
        <v>65</v>
      </c>
    </row>
    <row r="276" spans="2:24" x14ac:dyDescent="0.2">
      <c r="B276" s="45" t="s">
        <v>281</v>
      </c>
      <c r="C276" s="45">
        <v>425</v>
      </c>
      <c r="D276" s="45" t="s">
        <v>996</v>
      </c>
      <c r="E276" s="45" t="s">
        <v>107</v>
      </c>
      <c r="F276" s="45" t="s">
        <v>997</v>
      </c>
      <c r="G276" s="45" t="s">
        <v>616</v>
      </c>
      <c r="H276" s="45">
        <v>60</v>
      </c>
      <c r="I276" s="45">
        <v>-24.461099999999998</v>
      </c>
      <c r="J276" s="29">
        <v>-1.533E-7</v>
      </c>
      <c r="K276" s="45" t="s">
        <v>1676</v>
      </c>
      <c r="L276" s="45" t="s">
        <v>65</v>
      </c>
      <c r="N276" s="45" t="s">
        <v>281</v>
      </c>
      <c r="O276" s="45">
        <v>425</v>
      </c>
      <c r="P276" s="45" t="s">
        <v>996</v>
      </c>
      <c r="Q276" s="45" t="s">
        <v>613</v>
      </c>
      <c r="R276" s="45" t="s">
        <v>997</v>
      </c>
      <c r="S276" s="45" t="s">
        <v>616</v>
      </c>
      <c r="T276" s="45">
        <v>10</v>
      </c>
      <c r="U276" s="45">
        <v>-24.460599999999999</v>
      </c>
      <c r="V276" s="29">
        <v>-1.533E-7</v>
      </c>
      <c r="W276" s="45" t="s">
        <v>1676</v>
      </c>
      <c r="X276" s="45" t="s">
        <v>65</v>
      </c>
    </row>
    <row r="277" spans="2:24" x14ac:dyDescent="0.2">
      <c r="B277" s="45" t="s">
        <v>281</v>
      </c>
      <c r="C277" s="45">
        <v>425</v>
      </c>
      <c r="D277" s="45" t="s">
        <v>996</v>
      </c>
      <c r="E277" s="45" t="s">
        <v>107</v>
      </c>
      <c r="F277" s="45" t="s">
        <v>998</v>
      </c>
      <c r="G277" s="45" t="s">
        <v>618</v>
      </c>
      <c r="H277" s="45">
        <v>60</v>
      </c>
      <c r="I277" s="45">
        <v>-16.427499999999998</v>
      </c>
      <c r="J277" s="29">
        <v>-1.03E-7</v>
      </c>
      <c r="K277" s="45" t="s">
        <v>1676</v>
      </c>
      <c r="L277" s="45" t="s">
        <v>65</v>
      </c>
      <c r="N277" s="45" t="s">
        <v>281</v>
      </c>
      <c r="O277" s="45">
        <v>425</v>
      </c>
      <c r="P277" s="45" t="s">
        <v>996</v>
      </c>
      <c r="Q277" s="45" t="s">
        <v>613</v>
      </c>
      <c r="R277" s="45" t="s">
        <v>998</v>
      </c>
      <c r="S277" s="45" t="s">
        <v>618</v>
      </c>
      <c r="T277" s="45">
        <v>10</v>
      </c>
      <c r="U277" s="45">
        <v>-16.428000000000001</v>
      </c>
      <c r="V277" s="29">
        <v>-1.03E-7</v>
      </c>
      <c r="W277" s="45" t="s">
        <v>1676</v>
      </c>
      <c r="X277" s="45" t="s">
        <v>65</v>
      </c>
    </row>
    <row r="278" spans="2:24" x14ac:dyDescent="0.2">
      <c r="B278" s="45" t="s">
        <v>281</v>
      </c>
      <c r="C278" s="45">
        <v>426</v>
      </c>
      <c r="D278" s="45" t="s">
        <v>999</v>
      </c>
      <c r="E278" s="45" t="s">
        <v>107</v>
      </c>
      <c r="F278" s="45" t="s">
        <v>1000</v>
      </c>
      <c r="G278" s="45" t="s">
        <v>616</v>
      </c>
      <c r="H278" s="45">
        <v>60</v>
      </c>
      <c r="I278" s="45">
        <v>-19.189900000000002</v>
      </c>
      <c r="J278" s="29">
        <v>-1.2030000000000001E-7</v>
      </c>
      <c r="K278" s="45" t="s">
        <v>1676</v>
      </c>
      <c r="L278" s="45" t="s">
        <v>65</v>
      </c>
      <c r="N278" s="45" t="s">
        <v>281</v>
      </c>
      <c r="O278" s="45">
        <v>426</v>
      </c>
      <c r="P278" s="45" t="s">
        <v>999</v>
      </c>
      <c r="Q278" s="45" t="s">
        <v>613</v>
      </c>
      <c r="R278" s="45" t="s">
        <v>1000</v>
      </c>
      <c r="S278" s="45" t="s">
        <v>616</v>
      </c>
      <c r="T278" s="45">
        <v>10</v>
      </c>
      <c r="U278" s="45">
        <v>-19.1891</v>
      </c>
      <c r="V278" s="29">
        <v>-1.2030000000000001E-7</v>
      </c>
      <c r="W278" s="45" t="s">
        <v>1676</v>
      </c>
      <c r="X278" s="45" t="s">
        <v>65</v>
      </c>
    </row>
    <row r="279" spans="2:24" x14ac:dyDescent="0.2">
      <c r="B279" s="45" t="s">
        <v>281</v>
      </c>
      <c r="C279" s="45">
        <v>426</v>
      </c>
      <c r="D279" s="45" t="s">
        <v>999</v>
      </c>
      <c r="E279" s="45" t="s">
        <v>107</v>
      </c>
      <c r="F279" s="45" t="s">
        <v>1001</v>
      </c>
      <c r="G279" s="45" t="s">
        <v>618</v>
      </c>
      <c r="H279" s="45">
        <v>60</v>
      </c>
      <c r="I279" s="45">
        <v>-21.428999999999998</v>
      </c>
      <c r="J279" s="29">
        <v>-1.343E-7</v>
      </c>
      <c r="K279" s="45" t="s">
        <v>1676</v>
      </c>
      <c r="L279" s="45" t="s">
        <v>65</v>
      </c>
      <c r="N279" s="45" t="s">
        <v>281</v>
      </c>
      <c r="O279" s="45">
        <v>426</v>
      </c>
      <c r="P279" s="45" t="s">
        <v>999</v>
      </c>
      <c r="Q279" s="45" t="s">
        <v>613</v>
      </c>
      <c r="R279" s="45" t="s">
        <v>1001</v>
      </c>
      <c r="S279" s="45" t="s">
        <v>618</v>
      </c>
      <c r="T279" s="45">
        <v>10</v>
      </c>
      <c r="U279" s="45">
        <v>-21.4298</v>
      </c>
      <c r="V279" s="29">
        <v>-1.343E-7</v>
      </c>
      <c r="W279" s="45" t="s">
        <v>1676</v>
      </c>
      <c r="X279" s="45" t="s">
        <v>65</v>
      </c>
    </row>
    <row r="280" spans="2:24" x14ac:dyDescent="0.2">
      <c r="B280" s="45" t="s">
        <v>281</v>
      </c>
      <c r="C280" s="45">
        <v>427</v>
      </c>
      <c r="D280" s="45" t="s">
        <v>999</v>
      </c>
      <c r="E280" s="45" t="s">
        <v>107</v>
      </c>
      <c r="F280" s="45" t="s">
        <v>1002</v>
      </c>
      <c r="G280" s="45" t="s">
        <v>616</v>
      </c>
      <c r="H280" s="45">
        <v>60</v>
      </c>
      <c r="I280" s="45">
        <v>-21.963799999999999</v>
      </c>
      <c r="J280" s="29">
        <v>-1.3969999999999999E-7</v>
      </c>
      <c r="K280" s="45" t="s">
        <v>1676</v>
      </c>
      <c r="L280" s="45" t="s">
        <v>65</v>
      </c>
      <c r="N280" s="45" t="s">
        <v>281</v>
      </c>
      <c r="O280" s="45">
        <v>427</v>
      </c>
      <c r="P280" s="45" t="s">
        <v>999</v>
      </c>
      <c r="Q280" s="45" t="s">
        <v>613</v>
      </c>
      <c r="R280" s="45" t="s">
        <v>1002</v>
      </c>
      <c r="S280" s="45" t="s">
        <v>616</v>
      </c>
      <c r="T280" s="45">
        <v>10</v>
      </c>
      <c r="U280" s="45">
        <v>-21.9634</v>
      </c>
      <c r="V280" s="29">
        <v>-1.3969999999999999E-7</v>
      </c>
      <c r="W280" s="45" t="s">
        <v>1676</v>
      </c>
      <c r="X280" s="45" t="s">
        <v>65</v>
      </c>
    </row>
    <row r="281" spans="2:24" x14ac:dyDescent="0.2">
      <c r="B281" s="45" t="s">
        <v>281</v>
      </c>
      <c r="C281" s="45">
        <v>427</v>
      </c>
      <c r="D281" s="45" t="s">
        <v>999</v>
      </c>
      <c r="E281" s="45" t="s">
        <v>107</v>
      </c>
      <c r="F281" s="45" t="s">
        <v>1003</v>
      </c>
      <c r="G281" s="45" t="s">
        <v>618</v>
      </c>
      <c r="H281" s="45">
        <v>60</v>
      </c>
      <c r="I281" s="45">
        <v>-22.007400000000001</v>
      </c>
      <c r="J281" s="29">
        <v>-1.4000000000000001E-7</v>
      </c>
      <c r="K281" s="45" t="s">
        <v>1676</v>
      </c>
      <c r="L281" s="45" t="s">
        <v>65</v>
      </c>
      <c r="N281" s="45" t="s">
        <v>281</v>
      </c>
      <c r="O281" s="45">
        <v>427</v>
      </c>
      <c r="P281" s="45" t="s">
        <v>999</v>
      </c>
      <c r="Q281" s="45" t="s">
        <v>613</v>
      </c>
      <c r="R281" s="45" t="s">
        <v>1003</v>
      </c>
      <c r="S281" s="45" t="s">
        <v>618</v>
      </c>
      <c r="T281" s="45">
        <v>10</v>
      </c>
      <c r="U281" s="45">
        <v>-22.0078</v>
      </c>
      <c r="V281" s="29">
        <v>-1.4000000000000001E-7</v>
      </c>
      <c r="W281" s="45" t="s">
        <v>1676</v>
      </c>
      <c r="X281" s="45" t="s">
        <v>65</v>
      </c>
    </row>
    <row r="282" spans="2:24" x14ac:dyDescent="0.2">
      <c r="B282" s="45" t="s">
        <v>281</v>
      </c>
      <c r="C282" s="45">
        <v>428</v>
      </c>
      <c r="D282" s="45" t="s">
        <v>999</v>
      </c>
      <c r="E282" s="45" t="s">
        <v>107</v>
      </c>
      <c r="F282" s="45" t="s">
        <v>1004</v>
      </c>
      <c r="G282" s="45" t="s">
        <v>616</v>
      </c>
      <c r="H282" s="45">
        <v>60</v>
      </c>
      <c r="I282" s="45">
        <v>-21.385000000000002</v>
      </c>
      <c r="J282" s="29">
        <v>-1.3409999999999999E-7</v>
      </c>
      <c r="K282" s="45" t="s">
        <v>1676</v>
      </c>
      <c r="L282" s="45" t="s">
        <v>65</v>
      </c>
      <c r="N282" s="45" t="s">
        <v>281</v>
      </c>
      <c r="O282" s="45">
        <v>428</v>
      </c>
      <c r="P282" s="45" t="s">
        <v>999</v>
      </c>
      <c r="Q282" s="45" t="s">
        <v>613</v>
      </c>
      <c r="R282" s="45" t="s">
        <v>1004</v>
      </c>
      <c r="S282" s="45" t="s">
        <v>616</v>
      </c>
      <c r="T282" s="45">
        <v>10</v>
      </c>
      <c r="U282" s="45">
        <v>-21.384499999999999</v>
      </c>
      <c r="V282" s="29">
        <v>-1.3409999999999999E-7</v>
      </c>
      <c r="W282" s="45" t="s">
        <v>1676</v>
      </c>
      <c r="X282" s="45" t="s">
        <v>65</v>
      </c>
    </row>
    <row r="283" spans="2:24" x14ac:dyDescent="0.2">
      <c r="B283" s="45" t="s">
        <v>281</v>
      </c>
      <c r="C283" s="45">
        <v>428</v>
      </c>
      <c r="D283" s="45" t="s">
        <v>999</v>
      </c>
      <c r="E283" s="45" t="s">
        <v>107</v>
      </c>
      <c r="F283" s="45" t="s">
        <v>1005</v>
      </c>
      <c r="G283" s="45" t="s">
        <v>618</v>
      </c>
      <c r="H283" s="45">
        <v>60</v>
      </c>
      <c r="I283" s="45">
        <v>-19.233000000000001</v>
      </c>
      <c r="J283" s="29">
        <v>-1.2060000000000001E-7</v>
      </c>
      <c r="K283" s="45" t="s">
        <v>1676</v>
      </c>
      <c r="L283" s="45" t="s">
        <v>65</v>
      </c>
      <c r="N283" s="45" t="s">
        <v>281</v>
      </c>
      <c r="O283" s="45">
        <v>428</v>
      </c>
      <c r="P283" s="45" t="s">
        <v>999</v>
      </c>
      <c r="Q283" s="45" t="s">
        <v>613</v>
      </c>
      <c r="R283" s="45" t="s">
        <v>1005</v>
      </c>
      <c r="S283" s="45" t="s">
        <v>618</v>
      </c>
      <c r="T283" s="45">
        <v>10</v>
      </c>
      <c r="U283" s="45">
        <v>-19.233499999999999</v>
      </c>
      <c r="V283" s="29">
        <v>-1.2060000000000001E-7</v>
      </c>
      <c r="W283" s="45" t="s">
        <v>1676</v>
      </c>
      <c r="X283" s="45" t="s">
        <v>65</v>
      </c>
    </row>
    <row r="284" spans="2:24" x14ac:dyDescent="0.2">
      <c r="B284" s="45" t="s">
        <v>281</v>
      </c>
      <c r="C284" s="45">
        <v>429</v>
      </c>
      <c r="D284" s="45" t="s">
        <v>1006</v>
      </c>
      <c r="E284" s="45" t="s">
        <v>107</v>
      </c>
      <c r="F284" s="45" t="s">
        <v>1007</v>
      </c>
      <c r="G284" s="45" t="s">
        <v>616</v>
      </c>
      <c r="H284" s="45">
        <v>60</v>
      </c>
      <c r="I284" s="45">
        <v>-16.389299999999999</v>
      </c>
      <c r="J284" s="29">
        <v>-1.027E-7</v>
      </c>
      <c r="K284" s="45" t="s">
        <v>1676</v>
      </c>
      <c r="L284" s="45" t="s">
        <v>65</v>
      </c>
      <c r="N284" s="45" t="s">
        <v>281</v>
      </c>
      <c r="O284" s="45">
        <v>429</v>
      </c>
      <c r="P284" s="45" t="s">
        <v>1006</v>
      </c>
      <c r="Q284" s="45" t="s">
        <v>613</v>
      </c>
      <c r="R284" s="45" t="s">
        <v>1007</v>
      </c>
      <c r="S284" s="45" t="s">
        <v>616</v>
      </c>
      <c r="T284" s="45">
        <v>10</v>
      </c>
      <c r="U284" s="45">
        <v>-16.3888</v>
      </c>
      <c r="V284" s="29">
        <v>-1.027E-7</v>
      </c>
      <c r="W284" s="45" t="s">
        <v>1676</v>
      </c>
      <c r="X284" s="45" t="s">
        <v>65</v>
      </c>
    </row>
    <row r="285" spans="2:24" x14ac:dyDescent="0.2">
      <c r="B285" s="45" t="s">
        <v>281</v>
      </c>
      <c r="C285" s="45">
        <v>429</v>
      </c>
      <c r="D285" s="45" t="s">
        <v>1006</v>
      </c>
      <c r="E285" s="45" t="s">
        <v>107</v>
      </c>
      <c r="F285" s="45" t="s">
        <v>1008</v>
      </c>
      <c r="G285" s="45" t="s">
        <v>618</v>
      </c>
      <c r="H285" s="45">
        <v>60</v>
      </c>
      <c r="I285" s="45">
        <v>-24.500399999999999</v>
      </c>
      <c r="J285" s="29">
        <v>-1.536E-7</v>
      </c>
      <c r="K285" s="45" t="s">
        <v>1676</v>
      </c>
      <c r="L285" s="45" t="s">
        <v>65</v>
      </c>
      <c r="N285" s="45" t="s">
        <v>281</v>
      </c>
      <c r="O285" s="45">
        <v>429</v>
      </c>
      <c r="P285" s="45" t="s">
        <v>1006</v>
      </c>
      <c r="Q285" s="45" t="s">
        <v>613</v>
      </c>
      <c r="R285" s="45" t="s">
        <v>1008</v>
      </c>
      <c r="S285" s="45" t="s">
        <v>618</v>
      </c>
      <c r="T285" s="45">
        <v>10</v>
      </c>
      <c r="U285" s="45">
        <v>-24.500900000000001</v>
      </c>
      <c r="V285" s="29">
        <v>-1.536E-7</v>
      </c>
      <c r="W285" s="45" t="s">
        <v>1676</v>
      </c>
      <c r="X285" s="45" t="s">
        <v>65</v>
      </c>
    </row>
    <row r="286" spans="2:24" x14ac:dyDescent="0.2">
      <c r="B286" s="45" t="s">
        <v>281</v>
      </c>
      <c r="C286" s="45">
        <v>399</v>
      </c>
      <c r="D286" s="45" t="s">
        <v>1009</v>
      </c>
      <c r="E286" s="45" t="s">
        <v>107</v>
      </c>
      <c r="F286" s="45" t="s">
        <v>1010</v>
      </c>
      <c r="G286" s="45" t="s">
        <v>616</v>
      </c>
      <c r="H286" s="45">
        <v>60</v>
      </c>
      <c r="I286" s="45">
        <v>-7.6128999999999998</v>
      </c>
      <c r="J286" s="29">
        <v>-5.8309999999999997E-8</v>
      </c>
      <c r="K286" s="45" t="s">
        <v>1676</v>
      </c>
      <c r="L286" s="45" t="s">
        <v>65</v>
      </c>
      <c r="N286" s="45" t="s">
        <v>281</v>
      </c>
      <c r="O286" s="45">
        <v>399</v>
      </c>
      <c r="P286" s="45" t="s">
        <v>1009</v>
      </c>
      <c r="Q286" s="45" t="s">
        <v>613</v>
      </c>
      <c r="R286" s="45" t="s">
        <v>1010</v>
      </c>
      <c r="S286" s="45" t="s">
        <v>616</v>
      </c>
      <c r="T286" s="45">
        <v>10</v>
      </c>
      <c r="U286" s="45">
        <v>-7.6203000000000003</v>
      </c>
      <c r="V286" s="29">
        <v>-5.8369999999999999E-8</v>
      </c>
      <c r="W286" s="45" t="s">
        <v>1676</v>
      </c>
      <c r="X286" s="45" t="s">
        <v>65</v>
      </c>
    </row>
    <row r="287" spans="2:24" x14ac:dyDescent="0.2">
      <c r="B287" s="45" t="s">
        <v>281</v>
      </c>
      <c r="C287" s="45">
        <v>399</v>
      </c>
      <c r="D287" s="45" t="s">
        <v>1009</v>
      </c>
      <c r="E287" s="45" t="s">
        <v>107</v>
      </c>
      <c r="F287" s="45" t="s">
        <v>1011</v>
      </c>
      <c r="G287" s="45" t="s">
        <v>618</v>
      </c>
      <c r="H287" s="45">
        <v>60</v>
      </c>
      <c r="I287" s="45">
        <v>-84.422899999999998</v>
      </c>
      <c r="J287" s="29">
        <v>-9.9999999999999995E-7</v>
      </c>
      <c r="K287" s="45" t="s">
        <v>1676</v>
      </c>
      <c r="L287" s="45" t="s">
        <v>65</v>
      </c>
      <c r="N287" s="45" t="s">
        <v>281</v>
      </c>
      <c r="O287" s="45">
        <v>399</v>
      </c>
      <c r="P287" s="45" t="s">
        <v>1009</v>
      </c>
      <c r="Q287" s="45" t="s">
        <v>613</v>
      </c>
      <c r="R287" s="45" t="s">
        <v>1011</v>
      </c>
      <c r="S287" s="45" t="s">
        <v>618</v>
      </c>
      <c r="T287" s="45">
        <v>10</v>
      </c>
      <c r="U287" s="45">
        <v>-84.415199999999999</v>
      </c>
      <c r="V287" s="29">
        <v>-9.9999999999999995E-7</v>
      </c>
      <c r="W287" s="45" t="s">
        <v>1676</v>
      </c>
      <c r="X287" s="45" t="s">
        <v>65</v>
      </c>
    </row>
    <row r="288" spans="2:24" x14ac:dyDescent="0.2">
      <c r="B288" s="45" t="s">
        <v>281</v>
      </c>
      <c r="C288" s="45">
        <v>402</v>
      </c>
      <c r="D288" s="45" t="s">
        <v>1012</v>
      </c>
      <c r="E288" s="45" t="s">
        <v>107</v>
      </c>
      <c r="F288" s="45" t="s">
        <v>1013</v>
      </c>
      <c r="G288" s="45" t="s">
        <v>616</v>
      </c>
      <c r="H288" s="45">
        <v>60</v>
      </c>
      <c r="I288" s="45">
        <v>-14.2201</v>
      </c>
      <c r="J288" s="29">
        <v>-8.9169999999999997E-8</v>
      </c>
      <c r="K288" s="45" t="s">
        <v>1676</v>
      </c>
      <c r="L288" s="45" t="s">
        <v>65</v>
      </c>
      <c r="N288" s="45" t="s">
        <v>281</v>
      </c>
      <c r="O288" s="45">
        <v>402</v>
      </c>
      <c r="P288" s="45" t="s">
        <v>1012</v>
      </c>
      <c r="Q288" s="45" t="s">
        <v>613</v>
      </c>
      <c r="R288" s="45" t="s">
        <v>1013</v>
      </c>
      <c r="S288" s="45" t="s">
        <v>616</v>
      </c>
      <c r="T288" s="45">
        <v>10</v>
      </c>
      <c r="U288" s="45">
        <v>-14.2293</v>
      </c>
      <c r="V288" s="29">
        <v>-8.9229999999999999E-8</v>
      </c>
      <c r="W288" s="45" t="s">
        <v>1676</v>
      </c>
      <c r="X288" s="45" t="s">
        <v>65</v>
      </c>
    </row>
    <row r="289" spans="2:24" x14ac:dyDescent="0.2">
      <c r="B289" s="45" t="s">
        <v>281</v>
      </c>
      <c r="C289" s="45">
        <v>402</v>
      </c>
      <c r="D289" s="45" t="s">
        <v>1012</v>
      </c>
      <c r="E289" s="45" t="s">
        <v>107</v>
      </c>
      <c r="F289" s="45" t="s">
        <v>1014</v>
      </c>
      <c r="G289" s="45" t="s">
        <v>618</v>
      </c>
      <c r="H289" s="45">
        <v>60</v>
      </c>
      <c r="I289" s="45">
        <v>-102.5718</v>
      </c>
      <c r="J289" s="29">
        <v>-9.9999999999999995E-7</v>
      </c>
      <c r="K289" s="45" t="s">
        <v>1676</v>
      </c>
      <c r="L289" s="45" t="s">
        <v>65</v>
      </c>
      <c r="N289" s="45" t="s">
        <v>281</v>
      </c>
      <c r="O289" s="45">
        <v>402</v>
      </c>
      <c r="P289" s="45" t="s">
        <v>1012</v>
      </c>
      <c r="Q289" s="45" t="s">
        <v>613</v>
      </c>
      <c r="R289" s="45" t="s">
        <v>1014</v>
      </c>
      <c r="S289" s="45" t="s">
        <v>618</v>
      </c>
      <c r="T289" s="45">
        <v>10</v>
      </c>
      <c r="U289" s="45">
        <v>-102.56270000000001</v>
      </c>
      <c r="V289" s="29">
        <v>-9.9999999999999995E-7</v>
      </c>
      <c r="W289" s="45" t="s">
        <v>1676</v>
      </c>
      <c r="X289" s="45" t="s">
        <v>65</v>
      </c>
    </row>
    <row r="290" spans="2:24" x14ac:dyDescent="0.2">
      <c r="B290" s="45" t="s">
        <v>281</v>
      </c>
      <c r="C290" s="45">
        <v>405</v>
      </c>
      <c r="D290" s="45" t="s">
        <v>1015</v>
      </c>
      <c r="E290" s="45" t="s">
        <v>107</v>
      </c>
      <c r="F290" s="45" t="s">
        <v>1016</v>
      </c>
      <c r="G290" s="45" t="s">
        <v>616</v>
      </c>
      <c r="H290" s="45">
        <v>60</v>
      </c>
      <c r="I290" s="45">
        <v>-11.385300000000001</v>
      </c>
      <c r="J290" s="29">
        <v>-7.1400000000000004E-8</v>
      </c>
      <c r="K290" s="45" t="s">
        <v>1676</v>
      </c>
      <c r="L290" s="45" t="s">
        <v>65</v>
      </c>
      <c r="N290" s="45" t="s">
        <v>281</v>
      </c>
      <c r="O290" s="45">
        <v>405</v>
      </c>
      <c r="P290" s="45" t="s">
        <v>1015</v>
      </c>
      <c r="Q290" s="45" t="s">
        <v>613</v>
      </c>
      <c r="R290" s="45" t="s">
        <v>1016</v>
      </c>
      <c r="S290" s="45" t="s">
        <v>616</v>
      </c>
      <c r="T290" s="45">
        <v>10</v>
      </c>
      <c r="U290" s="45">
        <v>-11.394600000000001</v>
      </c>
      <c r="V290" s="29">
        <v>-7.1460000000000006E-8</v>
      </c>
      <c r="W290" s="45" t="s">
        <v>1676</v>
      </c>
      <c r="X290" s="45" t="s">
        <v>65</v>
      </c>
    </row>
    <row r="291" spans="2:24" x14ac:dyDescent="0.2">
      <c r="B291" s="45" t="s">
        <v>281</v>
      </c>
      <c r="C291" s="45">
        <v>405</v>
      </c>
      <c r="D291" s="45" t="s">
        <v>1015</v>
      </c>
      <c r="E291" s="45" t="s">
        <v>107</v>
      </c>
      <c r="F291" s="45" t="s">
        <v>1017</v>
      </c>
      <c r="G291" s="45" t="s">
        <v>618</v>
      </c>
      <c r="H291" s="45">
        <v>60</v>
      </c>
      <c r="I291" s="45">
        <v>-107.0551</v>
      </c>
      <c r="J291" s="29">
        <v>-9.9999999999999995E-7</v>
      </c>
      <c r="K291" s="45" t="s">
        <v>1676</v>
      </c>
      <c r="L291" s="45" t="s">
        <v>65</v>
      </c>
      <c r="N291" s="45" t="s">
        <v>281</v>
      </c>
      <c r="O291" s="45">
        <v>405</v>
      </c>
      <c r="P291" s="45" t="s">
        <v>1015</v>
      </c>
      <c r="Q291" s="45" t="s">
        <v>613</v>
      </c>
      <c r="R291" s="45" t="s">
        <v>1017</v>
      </c>
      <c r="S291" s="45" t="s">
        <v>618</v>
      </c>
      <c r="T291" s="45">
        <v>10</v>
      </c>
      <c r="U291" s="45">
        <v>-107.04559999999999</v>
      </c>
      <c r="V291" s="29">
        <v>-9.9999999999999995E-7</v>
      </c>
      <c r="W291" s="45" t="s">
        <v>1676</v>
      </c>
      <c r="X291" s="45" t="s">
        <v>65</v>
      </c>
    </row>
    <row r="292" spans="2:24" x14ac:dyDescent="0.2">
      <c r="B292" s="45" t="s">
        <v>281</v>
      </c>
      <c r="C292" s="45">
        <v>408</v>
      </c>
      <c r="D292" s="45" t="s">
        <v>1018</v>
      </c>
      <c r="E292" s="45" t="s">
        <v>107</v>
      </c>
      <c r="F292" s="45" t="s">
        <v>1019</v>
      </c>
      <c r="G292" s="45" t="s">
        <v>616</v>
      </c>
      <c r="H292" s="45">
        <v>60</v>
      </c>
      <c r="I292" s="45">
        <v>-11.418200000000001</v>
      </c>
      <c r="J292" s="29">
        <v>-7.1600000000000006E-8</v>
      </c>
      <c r="K292" s="45" t="s">
        <v>1676</v>
      </c>
      <c r="L292" s="45" t="s">
        <v>65</v>
      </c>
      <c r="N292" s="45" t="s">
        <v>281</v>
      </c>
      <c r="O292" s="45">
        <v>408</v>
      </c>
      <c r="P292" s="45" t="s">
        <v>1018</v>
      </c>
      <c r="Q292" s="45" t="s">
        <v>613</v>
      </c>
      <c r="R292" s="45" t="s">
        <v>1019</v>
      </c>
      <c r="S292" s="45" t="s">
        <v>616</v>
      </c>
      <c r="T292" s="45">
        <v>10</v>
      </c>
      <c r="U292" s="45">
        <v>-11.427300000000001</v>
      </c>
      <c r="V292" s="29">
        <v>-7.1659999999999994E-8</v>
      </c>
      <c r="W292" s="45" t="s">
        <v>1676</v>
      </c>
      <c r="X292" s="45" t="s">
        <v>65</v>
      </c>
    </row>
    <row r="293" spans="2:24" x14ac:dyDescent="0.2">
      <c r="B293" s="45" t="s">
        <v>281</v>
      </c>
      <c r="C293" s="45">
        <v>408</v>
      </c>
      <c r="D293" s="45" t="s">
        <v>1018</v>
      </c>
      <c r="E293" s="45" t="s">
        <v>107</v>
      </c>
      <c r="F293" s="45" t="s">
        <v>1020</v>
      </c>
      <c r="G293" s="45" t="s">
        <v>618</v>
      </c>
      <c r="H293" s="45">
        <v>60</v>
      </c>
      <c r="I293" s="45">
        <v>-107.0217</v>
      </c>
      <c r="J293" s="29">
        <v>-9.9999999999999995E-7</v>
      </c>
      <c r="K293" s="45" t="s">
        <v>1676</v>
      </c>
      <c r="L293" s="45" t="s">
        <v>65</v>
      </c>
      <c r="N293" s="45" t="s">
        <v>281</v>
      </c>
      <c r="O293" s="45">
        <v>408</v>
      </c>
      <c r="P293" s="45" t="s">
        <v>1018</v>
      </c>
      <c r="Q293" s="45" t="s">
        <v>613</v>
      </c>
      <c r="R293" s="45" t="s">
        <v>1020</v>
      </c>
      <c r="S293" s="45" t="s">
        <v>618</v>
      </c>
      <c r="T293" s="45">
        <v>10</v>
      </c>
      <c r="U293" s="45">
        <v>-107.0123</v>
      </c>
      <c r="V293" s="29">
        <v>-9.9999999999999995E-7</v>
      </c>
      <c r="W293" s="45" t="s">
        <v>1676</v>
      </c>
      <c r="X293" s="45" t="s">
        <v>65</v>
      </c>
    </row>
    <row r="294" spans="2:24" x14ac:dyDescent="0.2">
      <c r="B294" s="45" t="s">
        <v>281</v>
      </c>
      <c r="C294" s="45">
        <v>411</v>
      </c>
      <c r="D294" s="45" t="s">
        <v>1021</v>
      </c>
      <c r="E294" s="45" t="s">
        <v>107</v>
      </c>
      <c r="F294" s="45" t="s">
        <v>1022</v>
      </c>
      <c r="G294" s="45" t="s">
        <v>616</v>
      </c>
      <c r="H294" s="45">
        <v>60</v>
      </c>
      <c r="I294" s="45">
        <v>-14.320600000000001</v>
      </c>
      <c r="J294" s="29">
        <v>-8.9809999999999995E-8</v>
      </c>
      <c r="K294" s="45" t="s">
        <v>1676</v>
      </c>
      <c r="L294" s="45" t="s">
        <v>65</v>
      </c>
      <c r="N294" s="45" t="s">
        <v>281</v>
      </c>
      <c r="O294" s="45">
        <v>411</v>
      </c>
      <c r="P294" s="45" t="s">
        <v>1021</v>
      </c>
      <c r="Q294" s="45" t="s">
        <v>613</v>
      </c>
      <c r="R294" s="45" t="s">
        <v>1022</v>
      </c>
      <c r="S294" s="45" t="s">
        <v>616</v>
      </c>
      <c r="T294" s="45">
        <v>10</v>
      </c>
      <c r="U294" s="45">
        <v>-14.329800000000001</v>
      </c>
      <c r="V294" s="29">
        <v>-8.9859999999999999E-8</v>
      </c>
      <c r="W294" s="45" t="s">
        <v>1676</v>
      </c>
      <c r="X294" s="45" t="s">
        <v>65</v>
      </c>
    </row>
    <row r="295" spans="2:24" x14ac:dyDescent="0.2">
      <c r="B295" s="45" t="s">
        <v>281</v>
      </c>
      <c r="C295" s="45">
        <v>411</v>
      </c>
      <c r="D295" s="45" t="s">
        <v>1021</v>
      </c>
      <c r="E295" s="45" t="s">
        <v>107</v>
      </c>
      <c r="F295" s="45" t="s">
        <v>1023</v>
      </c>
      <c r="G295" s="45" t="s">
        <v>618</v>
      </c>
      <c r="H295" s="45">
        <v>60</v>
      </c>
      <c r="I295" s="45">
        <v>-102.4739</v>
      </c>
      <c r="J295" s="29">
        <v>-9.9999999999999995E-7</v>
      </c>
      <c r="K295" s="45" t="s">
        <v>1676</v>
      </c>
      <c r="L295" s="45" t="s">
        <v>65</v>
      </c>
      <c r="N295" s="45" t="s">
        <v>281</v>
      </c>
      <c r="O295" s="45">
        <v>411</v>
      </c>
      <c r="P295" s="45" t="s">
        <v>1021</v>
      </c>
      <c r="Q295" s="45" t="s">
        <v>613</v>
      </c>
      <c r="R295" s="45" t="s">
        <v>1023</v>
      </c>
      <c r="S295" s="45" t="s">
        <v>618</v>
      </c>
      <c r="T295" s="45">
        <v>10</v>
      </c>
      <c r="U295" s="45">
        <v>-102.4648</v>
      </c>
      <c r="V295" s="29">
        <v>-9.9999999999999995E-7</v>
      </c>
      <c r="W295" s="45" t="s">
        <v>1676</v>
      </c>
      <c r="X295" s="45" t="s">
        <v>65</v>
      </c>
    </row>
    <row r="296" spans="2:24" x14ac:dyDescent="0.2">
      <c r="B296" s="45" t="s">
        <v>281</v>
      </c>
      <c r="C296" s="45">
        <v>414</v>
      </c>
      <c r="D296" s="45" t="s">
        <v>1024</v>
      </c>
      <c r="E296" s="45" t="s">
        <v>107</v>
      </c>
      <c r="F296" s="45" t="s">
        <v>1025</v>
      </c>
      <c r="G296" s="45" t="s">
        <v>616</v>
      </c>
      <c r="H296" s="45">
        <v>60</v>
      </c>
      <c r="I296" s="45">
        <v>-7.7544000000000004</v>
      </c>
      <c r="J296" s="29">
        <v>-5.9400000000000003E-8</v>
      </c>
      <c r="K296" s="45" t="s">
        <v>1676</v>
      </c>
      <c r="L296" s="45" t="s">
        <v>65</v>
      </c>
      <c r="N296" s="45" t="s">
        <v>281</v>
      </c>
      <c r="O296" s="45">
        <v>414</v>
      </c>
      <c r="P296" s="45" t="s">
        <v>1024</v>
      </c>
      <c r="Q296" s="45" t="s">
        <v>613</v>
      </c>
      <c r="R296" s="45" t="s">
        <v>1025</v>
      </c>
      <c r="S296" s="45" t="s">
        <v>616</v>
      </c>
      <c r="T296" s="45">
        <v>10</v>
      </c>
      <c r="U296" s="45">
        <v>-7.7618999999999998</v>
      </c>
      <c r="V296" s="29">
        <v>-5.9459999999999998E-8</v>
      </c>
      <c r="W296" s="45" t="s">
        <v>1676</v>
      </c>
      <c r="X296" s="45" t="s">
        <v>65</v>
      </c>
    </row>
    <row r="297" spans="2:24" x14ac:dyDescent="0.2">
      <c r="B297" s="45" t="s">
        <v>281</v>
      </c>
      <c r="C297" s="45">
        <v>414</v>
      </c>
      <c r="D297" s="45" t="s">
        <v>1024</v>
      </c>
      <c r="E297" s="45" t="s">
        <v>107</v>
      </c>
      <c r="F297" s="45" t="s">
        <v>1026</v>
      </c>
      <c r="G297" s="45" t="s">
        <v>618</v>
      </c>
      <c r="H297" s="45">
        <v>60</v>
      </c>
      <c r="I297" s="45">
        <v>-84.292599999999993</v>
      </c>
      <c r="J297" s="29">
        <v>-9.9999999999999995E-7</v>
      </c>
      <c r="K297" s="45" t="s">
        <v>1676</v>
      </c>
      <c r="L297" s="45" t="s">
        <v>65</v>
      </c>
      <c r="N297" s="45" t="s">
        <v>281</v>
      </c>
      <c r="O297" s="45">
        <v>414</v>
      </c>
      <c r="P297" s="45" t="s">
        <v>1024</v>
      </c>
      <c r="Q297" s="45" t="s">
        <v>613</v>
      </c>
      <c r="R297" s="45" t="s">
        <v>1026</v>
      </c>
      <c r="S297" s="45" t="s">
        <v>618</v>
      </c>
      <c r="T297" s="45">
        <v>10</v>
      </c>
      <c r="U297" s="45">
        <v>-84.2851</v>
      </c>
      <c r="V297" s="29">
        <v>-9.9999999999999995E-7</v>
      </c>
      <c r="W297" s="45" t="s">
        <v>1676</v>
      </c>
      <c r="X297" s="45" t="s">
        <v>65</v>
      </c>
    </row>
    <row r="298" spans="2:24" x14ac:dyDescent="0.2">
      <c r="B298" s="45" t="s">
        <v>281</v>
      </c>
      <c r="C298" s="45">
        <v>430</v>
      </c>
      <c r="D298" s="45" t="s">
        <v>1027</v>
      </c>
      <c r="E298" s="45" t="s">
        <v>107</v>
      </c>
      <c r="F298" s="45" t="s">
        <v>1028</v>
      </c>
      <c r="G298" s="45" t="s">
        <v>616</v>
      </c>
      <c r="H298" s="45">
        <v>60</v>
      </c>
      <c r="I298" s="45">
        <v>-18.108799999999999</v>
      </c>
      <c r="J298" s="29">
        <v>-1.564E-7</v>
      </c>
      <c r="K298" s="45" t="s">
        <v>1676</v>
      </c>
      <c r="L298" s="45" t="s">
        <v>65</v>
      </c>
      <c r="N298" s="45" t="s">
        <v>281</v>
      </c>
      <c r="O298" s="45">
        <v>430</v>
      </c>
      <c r="P298" s="45" t="s">
        <v>1027</v>
      </c>
      <c r="Q298" s="45" t="s">
        <v>613</v>
      </c>
      <c r="R298" s="45" t="s">
        <v>1028</v>
      </c>
      <c r="S298" s="45" t="s">
        <v>616</v>
      </c>
      <c r="T298" s="45">
        <v>10</v>
      </c>
      <c r="U298" s="45">
        <v>-18.1083</v>
      </c>
      <c r="V298" s="29">
        <v>-1.564E-7</v>
      </c>
      <c r="W298" s="45" t="s">
        <v>1676</v>
      </c>
      <c r="X298" s="45" t="s">
        <v>65</v>
      </c>
    </row>
    <row r="299" spans="2:24" x14ac:dyDescent="0.2">
      <c r="B299" s="45" t="s">
        <v>281</v>
      </c>
      <c r="C299" s="45">
        <v>430</v>
      </c>
      <c r="D299" s="45" t="s">
        <v>1027</v>
      </c>
      <c r="E299" s="45" t="s">
        <v>107</v>
      </c>
      <c r="F299" s="45" t="s">
        <v>1029</v>
      </c>
      <c r="G299" s="45" t="s">
        <v>618</v>
      </c>
      <c r="H299" s="45">
        <v>60</v>
      </c>
      <c r="I299" s="45">
        <v>-16.1876</v>
      </c>
      <c r="J299" s="29">
        <v>-1.3979999999999999E-7</v>
      </c>
      <c r="K299" s="45" t="s">
        <v>1676</v>
      </c>
      <c r="L299" s="45" t="s">
        <v>65</v>
      </c>
      <c r="N299" s="45" t="s">
        <v>281</v>
      </c>
      <c r="O299" s="45">
        <v>430</v>
      </c>
      <c r="P299" s="45" t="s">
        <v>1027</v>
      </c>
      <c r="Q299" s="45" t="s">
        <v>613</v>
      </c>
      <c r="R299" s="45" t="s">
        <v>1029</v>
      </c>
      <c r="S299" s="45" t="s">
        <v>618</v>
      </c>
      <c r="T299" s="45">
        <v>10</v>
      </c>
      <c r="U299" s="45">
        <v>-16.187899999999999</v>
      </c>
      <c r="V299" s="29">
        <v>-1.3979999999999999E-7</v>
      </c>
      <c r="W299" s="45" t="s">
        <v>1676</v>
      </c>
      <c r="X299" s="45" t="s">
        <v>65</v>
      </c>
    </row>
    <row r="300" spans="2:24" x14ac:dyDescent="0.2">
      <c r="B300" s="45" t="s">
        <v>281</v>
      </c>
      <c r="C300" s="45">
        <v>431</v>
      </c>
      <c r="D300" s="45" t="s">
        <v>1030</v>
      </c>
      <c r="E300" s="45" t="s">
        <v>107</v>
      </c>
      <c r="F300" s="45" t="s">
        <v>1031</v>
      </c>
      <c r="G300" s="45" t="s">
        <v>616</v>
      </c>
      <c r="H300" s="45">
        <v>60</v>
      </c>
      <c r="I300" s="45">
        <v>-17.054500000000001</v>
      </c>
      <c r="J300" s="29">
        <v>-1.451E-7</v>
      </c>
      <c r="K300" s="45" t="s">
        <v>1676</v>
      </c>
      <c r="L300" s="45" t="s">
        <v>65</v>
      </c>
      <c r="N300" s="45" t="s">
        <v>281</v>
      </c>
      <c r="O300" s="45">
        <v>431</v>
      </c>
      <c r="P300" s="45" t="s">
        <v>1030</v>
      </c>
      <c r="Q300" s="45" t="s">
        <v>613</v>
      </c>
      <c r="R300" s="45" t="s">
        <v>1031</v>
      </c>
      <c r="S300" s="45" t="s">
        <v>616</v>
      </c>
      <c r="T300" s="45">
        <v>10</v>
      </c>
      <c r="U300" s="45">
        <v>-17.053899999999999</v>
      </c>
      <c r="V300" s="29">
        <v>-1.451E-7</v>
      </c>
      <c r="W300" s="45" t="s">
        <v>1676</v>
      </c>
      <c r="X300" s="45" t="s">
        <v>65</v>
      </c>
    </row>
    <row r="301" spans="2:24" x14ac:dyDescent="0.2">
      <c r="B301" s="45" t="s">
        <v>281</v>
      </c>
      <c r="C301" s="45">
        <v>431</v>
      </c>
      <c r="D301" s="45" t="s">
        <v>1030</v>
      </c>
      <c r="E301" s="45" t="s">
        <v>107</v>
      </c>
      <c r="F301" s="45" t="s">
        <v>1032</v>
      </c>
      <c r="G301" s="45" t="s">
        <v>618</v>
      </c>
      <c r="H301" s="45">
        <v>60</v>
      </c>
      <c r="I301" s="45">
        <v>-15.2546</v>
      </c>
      <c r="J301" s="29">
        <v>-1.2980000000000001E-7</v>
      </c>
      <c r="K301" s="45" t="s">
        <v>1676</v>
      </c>
      <c r="L301" s="45" t="s">
        <v>65</v>
      </c>
      <c r="N301" s="45" t="s">
        <v>281</v>
      </c>
      <c r="O301" s="45">
        <v>431</v>
      </c>
      <c r="P301" s="45" t="s">
        <v>1030</v>
      </c>
      <c r="Q301" s="45" t="s">
        <v>613</v>
      </c>
      <c r="R301" s="45" t="s">
        <v>1032</v>
      </c>
      <c r="S301" s="45" t="s">
        <v>618</v>
      </c>
      <c r="T301" s="45">
        <v>10</v>
      </c>
      <c r="U301" s="45">
        <v>-15.254899999999999</v>
      </c>
      <c r="V301" s="29">
        <v>-1.2980000000000001E-7</v>
      </c>
      <c r="W301" s="45" t="s">
        <v>1676</v>
      </c>
      <c r="X301" s="45" t="s">
        <v>65</v>
      </c>
    </row>
    <row r="302" spans="2:24" x14ac:dyDescent="0.2">
      <c r="B302" s="45" t="s">
        <v>281</v>
      </c>
      <c r="C302" s="45">
        <v>432</v>
      </c>
      <c r="D302" s="45" t="s">
        <v>1030</v>
      </c>
      <c r="E302" s="45" t="s">
        <v>107</v>
      </c>
      <c r="F302" s="45" t="s">
        <v>1033</v>
      </c>
      <c r="G302" s="45" t="s">
        <v>616</v>
      </c>
      <c r="H302" s="45">
        <v>60</v>
      </c>
      <c r="I302" s="45">
        <v>-15.1881</v>
      </c>
      <c r="J302" s="29">
        <v>-1.2730000000000001E-7</v>
      </c>
      <c r="K302" s="45" t="s">
        <v>1676</v>
      </c>
      <c r="L302" s="45" t="s">
        <v>65</v>
      </c>
      <c r="N302" s="45" t="s">
        <v>281</v>
      </c>
      <c r="O302" s="45">
        <v>432</v>
      </c>
      <c r="P302" s="45" t="s">
        <v>1030</v>
      </c>
      <c r="Q302" s="45" t="s">
        <v>613</v>
      </c>
      <c r="R302" s="45" t="s">
        <v>1033</v>
      </c>
      <c r="S302" s="45" t="s">
        <v>616</v>
      </c>
      <c r="T302" s="45">
        <v>10</v>
      </c>
      <c r="U302" s="45">
        <v>-15.1876</v>
      </c>
      <c r="V302" s="29">
        <v>-1.2730000000000001E-7</v>
      </c>
      <c r="W302" s="45" t="s">
        <v>1676</v>
      </c>
      <c r="X302" s="45" t="s">
        <v>65</v>
      </c>
    </row>
    <row r="303" spans="2:24" x14ac:dyDescent="0.2">
      <c r="B303" s="45" t="s">
        <v>281</v>
      </c>
      <c r="C303" s="45">
        <v>432</v>
      </c>
      <c r="D303" s="45" t="s">
        <v>1030</v>
      </c>
      <c r="E303" s="45" t="s">
        <v>107</v>
      </c>
      <c r="F303" s="45" t="s">
        <v>1034</v>
      </c>
      <c r="G303" s="45" t="s">
        <v>618</v>
      </c>
      <c r="H303" s="45">
        <v>60</v>
      </c>
      <c r="I303" s="45">
        <v>-15.2858</v>
      </c>
      <c r="J303" s="29">
        <v>-1.2809999999999999E-7</v>
      </c>
      <c r="K303" s="45" t="s">
        <v>1676</v>
      </c>
      <c r="L303" s="45" t="s">
        <v>65</v>
      </c>
      <c r="N303" s="45" t="s">
        <v>281</v>
      </c>
      <c r="O303" s="45">
        <v>432</v>
      </c>
      <c r="P303" s="45" t="s">
        <v>1030</v>
      </c>
      <c r="Q303" s="45" t="s">
        <v>613</v>
      </c>
      <c r="R303" s="45" t="s">
        <v>1034</v>
      </c>
      <c r="S303" s="45" t="s">
        <v>618</v>
      </c>
      <c r="T303" s="45">
        <v>10</v>
      </c>
      <c r="U303" s="45">
        <v>-15.286099999999999</v>
      </c>
      <c r="V303" s="29">
        <v>-1.2809999999999999E-7</v>
      </c>
      <c r="W303" s="45" t="s">
        <v>1676</v>
      </c>
      <c r="X303" s="45" t="s">
        <v>65</v>
      </c>
    </row>
    <row r="304" spans="2:24" x14ac:dyDescent="0.2">
      <c r="B304" s="45" t="s">
        <v>281</v>
      </c>
      <c r="C304" s="45">
        <v>433</v>
      </c>
      <c r="D304" s="45" t="s">
        <v>1030</v>
      </c>
      <c r="E304" s="45" t="s">
        <v>107</v>
      </c>
      <c r="F304" s="45" t="s">
        <v>1035</v>
      </c>
      <c r="G304" s="45" t="s">
        <v>616</v>
      </c>
      <c r="H304" s="45">
        <v>60</v>
      </c>
      <c r="I304" s="45">
        <v>-15.1563</v>
      </c>
      <c r="J304" s="29">
        <v>-1.289E-7</v>
      </c>
      <c r="K304" s="45" t="s">
        <v>1676</v>
      </c>
      <c r="L304" s="45" t="s">
        <v>65</v>
      </c>
      <c r="N304" s="45" t="s">
        <v>281</v>
      </c>
      <c r="O304" s="45">
        <v>433</v>
      </c>
      <c r="P304" s="45" t="s">
        <v>1030</v>
      </c>
      <c r="Q304" s="45" t="s">
        <v>613</v>
      </c>
      <c r="R304" s="45" t="s">
        <v>1035</v>
      </c>
      <c r="S304" s="45" t="s">
        <v>616</v>
      </c>
      <c r="T304" s="45">
        <v>10</v>
      </c>
      <c r="U304" s="45">
        <v>-15.155799999999999</v>
      </c>
      <c r="V304" s="29">
        <v>-1.289E-7</v>
      </c>
      <c r="W304" s="45" t="s">
        <v>1676</v>
      </c>
      <c r="X304" s="45" t="s">
        <v>65</v>
      </c>
    </row>
    <row r="305" spans="2:24" x14ac:dyDescent="0.2">
      <c r="B305" s="45" t="s">
        <v>281</v>
      </c>
      <c r="C305" s="45">
        <v>433</v>
      </c>
      <c r="D305" s="45" t="s">
        <v>1030</v>
      </c>
      <c r="E305" s="45" t="s">
        <v>107</v>
      </c>
      <c r="F305" s="45" t="s">
        <v>1036</v>
      </c>
      <c r="G305" s="45" t="s">
        <v>618</v>
      </c>
      <c r="H305" s="45">
        <v>60</v>
      </c>
      <c r="I305" s="45">
        <v>-17.153199999999998</v>
      </c>
      <c r="J305" s="29">
        <v>-1.459E-7</v>
      </c>
      <c r="K305" s="45" t="s">
        <v>1676</v>
      </c>
      <c r="L305" s="45" t="s">
        <v>65</v>
      </c>
      <c r="N305" s="45" t="s">
        <v>281</v>
      </c>
      <c r="O305" s="45">
        <v>433</v>
      </c>
      <c r="P305" s="45" t="s">
        <v>1030</v>
      </c>
      <c r="Q305" s="45" t="s">
        <v>613</v>
      </c>
      <c r="R305" s="45" t="s">
        <v>1036</v>
      </c>
      <c r="S305" s="45" t="s">
        <v>618</v>
      </c>
      <c r="T305" s="45">
        <v>10</v>
      </c>
      <c r="U305" s="45">
        <v>-17.153500000000001</v>
      </c>
      <c r="V305" s="29">
        <v>-1.459E-7</v>
      </c>
      <c r="W305" s="45" t="s">
        <v>1676</v>
      </c>
      <c r="X305" s="45" t="s">
        <v>65</v>
      </c>
    </row>
    <row r="306" spans="2:24" x14ac:dyDescent="0.2">
      <c r="B306" s="45" t="s">
        <v>281</v>
      </c>
      <c r="C306" s="45">
        <v>434</v>
      </c>
      <c r="D306" s="45" t="s">
        <v>1037</v>
      </c>
      <c r="E306" s="45" t="s">
        <v>107</v>
      </c>
      <c r="F306" s="45" t="s">
        <v>1038</v>
      </c>
      <c r="G306" s="45" t="s">
        <v>616</v>
      </c>
      <c r="H306" s="45">
        <v>60</v>
      </c>
      <c r="I306" s="45">
        <v>-16.092099999999999</v>
      </c>
      <c r="J306" s="29">
        <v>-1.3899999999999999E-7</v>
      </c>
      <c r="K306" s="45" t="s">
        <v>1676</v>
      </c>
      <c r="L306" s="45" t="s">
        <v>65</v>
      </c>
      <c r="N306" s="45" t="s">
        <v>281</v>
      </c>
      <c r="O306" s="45">
        <v>434</v>
      </c>
      <c r="P306" s="45" t="s">
        <v>1037</v>
      </c>
      <c r="Q306" s="45" t="s">
        <v>613</v>
      </c>
      <c r="R306" s="45" t="s">
        <v>1038</v>
      </c>
      <c r="S306" s="45" t="s">
        <v>616</v>
      </c>
      <c r="T306" s="45">
        <v>10</v>
      </c>
      <c r="U306" s="45">
        <v>-16.0915</v>
      </c>
      <c r="V306" s="29">
        <v>-1.3890000000000001E-7</v>
      </c>
      <c r="W306" s="45" t="s">
        <v>1676</v>
      </c>
      <c r="X306" s="45" t="s">
        <v>65</v>
      </c>
    </row>
    <row r="307" spans="2:24" x14ac:dyDescent="0.2">
      <c r="B307" s="45" t="s">
        <v>281</v>
      </c>
      <c r="C307" s="45">
        <v>434</v>
      </c>
      <c r="D307" s="45" t="s">
        <v>1037</v>
      </c>
      <c r="E307" s="45" t="s">
        <v>107</v>
      </c>
      <c r="F307" s="45" t="s">
        <v>1039</v>
      </c>
      <c r="G307" s="45" t="s">
        <v>618</v>
      </c>
      <c r="H307" s="45">
        <v>60</v>
      </c>
      <c r="I307" s="45">
        <v>-18.2013</v>
      </c>
      <c r="J307" s="29">
        <v>-1.572E-7</v>
      </c>
      <c r="K307" s="45" t="s">
        <v>1676</v>
      </c>
      <c r="L307" s="45" t="s">
        <v>65</v>
      </c>
      <c r="N307" s="45" t="s">
        <v>281</v>
      </c>
      <c r="O307" s="45">
        <v>434</v>
      </c>
      <c r="P307" s="45" t="s">
        <v>1037</v>
      </c>
      <c r="Q307" s="45" t="s">
        <v>613</v>
      </c>
      <c r="R307" s="45" t="s">
        <v>1039</v>
      </c>
      <c r="S307" s="45" t="s">
        <v>618</v>
      </c>
      <c r="T307" s="45">
        <v>10</v>
      </c>
      <c r="U307" s="45">
        <v>-18.201599999999999</v>
      </c>
      <c r="V307" s="29">
        <v>-1.572E-7</v>
      </c>
      <c r="W307" s="45" t="s">
        <v>1676</v>
      </c>
      <c r="X307" s="45" t="s">
        <v>65</v>
      </c>
    </row>
    <row r="308" spans="2:24" x14ac:dyDescent="0.2">
      <c r="B308" s="45" t="s">
        <v>330</v>
      </c>
      <c r="C308" s="45">
        <v>477</v>
      </c>
      <c r="D308" s="45" t="s">
        <v>1040</v>
      </c>
      <c r="E308" s="45" t="s">
        <v>107</v>
      </c>
      <c r="F308" s="45" t="s">
        <v>1041</v>
      </c>
      <c r="G308" s="45" t="s">
        <v>616</v>
      </c>
      <c r="H308" s="45">
        <v>60</v>
      </c>
      <c r="I308" s="45">
        <v>-18.089400000000001</v>
      </c>
      <c r="J308" s="29">
        <v>-1.151E-7</v>
      </c>
      <c r="K308" s="45" t="s">
        <v>1676</v>
      </c>
      <c r="L308" s="45" t="s">
        <v>65</v>
      </c>
      <c r="N308" s="45" t="s">
        <v>330</v>
      </c>
      <c r="O308" s="45">
        <v>477</v>
      </c>
      <c r="P308" s="45" t="s">
        <v>1040</v>
      </c>
      <c r="Q308" s="45" t="s">
        <v>613</v>
      </c>
      <c r="R308" s="45" t="s">
        <v>1041</v>
      </c>
      <c r="S308" s="45" t="s">
        <v>616</v>
      </c>
      <c r="T308" s="45">
        <v>10</v>
      </c>
      <c r="U308" s="45">
        <v>-18.088899999999999</v>
      </c>
      <c r="V308" s="29">
        <v>-1.151E-7</v>
      </c>
      <c r="W308" s="45" t="s">
        <v>1676</v>
      </c>
      <c r="X308" s="45" t="s">
        <v>65</v>
      </c>
    </row>
    <row r="309" spans="2:24" x14ac:dyDescent="0.2">
      <c r="B309" s="45" t="s">
        <v>330</v>
      </c>
      <c r="C309" s="45">
        <v>477</v>
      </c>
      <c r="D309" s="45" t="s">
        <v>1040</v>
      </c>
      <c r="E309" s="45" t="s">
        <v>107</v>
      </c>
      <c r="F309" s="45" t="s">
        <v>1042</v>
      </c>
      <c r="G309" s="45" t="s">
        <v>618</v>
      </c>
      <c r="H309" s="45">
        <v>60</v>
      </c>
      <c r="I309" s="45">
        <v>-15.742900000000001</v>
      </c>
      <c r="J309" s="29">
        <v>-1.002E-7</v>
      </c>
      <c r="K309" s="45" t="s">
        <v>1676</v>
      </c>
      <c r="L309" s="45" t="s">
        <v>65</v>
      </c>
      <c r="N309" s="45" t="s">
        <v>330</v>
      </c>
      <c r="O309" s="45">
        <v>477</v>
      </c>
      <c r="P309" s="45" t="s">
        <v>1040</v>
      </c>
      <c r="Q309" s="45" t="s">
        <v>613</v>
      </c>
      <c r="R309" s="45" t="s">
        <v>1042</v>
      </c>
      <c r="S309" s="45" t="s">
        <v>618</v>
      </c>
      <c r="T309" s="45">
        <v>10</v>
      </c>
      <c r="U309" s="45">
        <v>-15.7437</v>
      </c>
      <c r="V309" s="29">
        <v>-1.002E-7</v>
      </c>
      <c r="W309" s="45" t="s">
        <v>1676</v>
      </c>
      <c r="X309" s="45" t="s">
        <v>65</v>
      </c>
    </row>
    <row r="310" spans="2:24" x14ac:dyDescent="0.2">
      <c r="B310" s="45" t="s">
        <v>330</v>
      </c>
      <c r="C310" s="45">
        <v>478</v>
      </c>
      <c r="D310" s="45" t="s">
        <v>1043</v>
      </c>
      <c r="E310" s="45" t="s">
        <v>107</v>
      </c>
      <c r="F310" s="45" t="s">
        <v>1044</v>
      </c>
      <c r="G310" s="45" t="s">
        <v>616</v>
      </c>
      <c r="H310" s="45">
        <v>60</v>
      </c>
      <c r="I310" s="45">
        <v>-16.9757</v>
      </c>
      <c r="J310" s="29">
        <v>-1.064E-7</v>
      </c>
      <c r="K310" s="45" t="s">
        <v>1676</v>
      </c>
      <c r="L310" s="45" t="s">
        <v>65</v>
      </c>
      <c r="N310" s="45" t="s">
        <v>330</v>
      </c>
      <c r="O310" s="45">
        <v>478</v>
      </c>
      <c r="P310" s="45" t="s">
        <v>1043</v>
      </c>
      <c r="Q310" s="45" t="s">
        <v>613</v>
      </c>
      <c r="R310" s="45" t="s">
        <v>1044</v>
      </c>
      <c r="S310" s="45" t="s">
        <v>616</v>
      </c>
      <c r="T310" s="45">
        <v>10</v>
      </c>
      <c r="U310" s="45">
        <v>-16.975100000000001</v>
      </c>
      <c r="V310" s="29">
        <v>-1.064E-7</v>
      </c>
      <c r="W310" s="45" t="s">
        <v>1676</v>
      </c>
      <c r="X310" s="45" t="s">
        <v>65</v>
      </c>
    </row>
    <row r="311" spans="2:24" x14ac:dyDescent="0.2">
      <c r="B311" s="45" t="s">
        <v>330</v>
      </c>
      <c r="C311" s="45">
        <v>478</v>
      </c>
      <c r="D311" s="45" t="s">
        <v>1043</v>
      </c>
      <c r="E311" s="45" t="s">
        <v>107</v>
      </c>
      <c r="F311" s="45" t="s">
        <v>1045</v>
      </c>
      <c r="G311" s="45" t="s">
        <v>618</v>
      </c>
      <c r="H311" s="45">
        <v>60</v>
      </c>
      <c r="I311" s="45">
        <v>-14.877800000000001</v>
      </c>
      <c r="J311" s="29">
        <v>-9.3270000000000001E-8</v>
      </c>
      <c r="K311" s="45" t="s">
        <v>1676</v>
      </c>
      <c r="L311" s="45" t="s">
        <v>65</v>
      </c>
      <c r="N311" s="45" t="s">
        <v>330</v>
      </c>
      <c r="O311" s="45">
        <v>478</v>
      </c>
      <c r="P311" s="45" t="s">
        <v>1043</v>
      </c>
      <c r="Q311" s="45" t="s">
        <v>613</v>
      </c>
      <c r="R311" s="45" t="s">
        <v>1045</v>
      </c>
      <c r="S311" s="45" t="s">
        <v>618</v>
      </c>
      <c r="T311" s="45">
        <v>10</v>
      </c>
      <c r="U311" s="45">
        <v>-14.8786</v>
      </c>
      <c r="V311" s="29">
        <v>-9.3270000000000001E-8</v>
      </c>
      <c r="W311" s="45" t="s">
        <v>1676</v>
      </c>
      <c r="X311" s="45" t="s">
        <v>65</v>
      </c>
    </row>
    <row r="312" spans="2:24" x14ac:dyDescent="0.2">
      <c r="B312" s="45" t="s">
        <v>330</v>
      </c>
      <c r="C312" s="45">
        <v>479</v>
      </c>
      <c r="D312" s="45" t="s">
        <v>1043</v>
      </c>
      <c r="E312" s="45" t="s">
        <v>107</v>
      </c>
      <c r="F312" s="45" t="s">
        <v>1046</v>
      </c>
      <c r="G312" s="45" t="s">
        <v>616</v>
      </c>
      <c r="H312" s="45">
        <v>60</v>
      </c>
      <c r="I312" s="45">
        <v>-15.0611</v>
      </c>
      <c r="J312" s="29">
        <v>-9.3009999999999997E-8</v>
      </c>
      <c r="K312" s="45" t="s">
        <v>1676</v>
      </c>
      <c r="L312" s="45" t="s">
        <v>65</v>
      </c>
      <c r="N312" s="45" t="s">
        <v>330</v>
      </c>
      <c r="O312" s="45">
        <v>479</v>
      </c>
      <c r="P312" s="45" t="s">
        <v>1043</v>
      </c>
      <c r="Q312" s="45" t="s">
        <v>613</v>
      </c>
      <c r="R312" s="45" t="s">
        <v>1046</v>
      </c>
      <c r="S312" s="45" t="s">
        <v>616</v>
      </c>
      <c r="T312" s="45">
        <v>10</v>
      </c>
      <c r="U312" s="45">
        <v>-15.060600000000001</v>
      </c>
      <c r="V312" s="29">
        <v>-9.3009999999999997E-8</v>
      </c>
      <c r="W312" s="45" t="s">
        <v>1676</v>
      </c>
      <c r="X312" s="45" t="s">
        <v>65</v>
      </c>
    </row>
    <row r="313" spans="2:24" x14ac:dyDescent="0.2">
      <c r="B313" s="45" t="s">
        <v>330</v>
      </c>
      <c r="C313" s="45">
        <v>479</v>
      </c>
      <c r="D313" s="45" t="s">
        <v>1043</v>
      </c>
      <c r="E313" s="45" t="s">
        <v>107</v>
      </c>
      <c r="F313" s="45" t="s">
        <v>1047</v>
      </c>
      <c r="G313" s="45" t="s">
        <v>618</v>
      </c>
      <c r="H313" s="45">
        <v>60</v>
      </c>
      <c r="I313" s="45">
        <v>-14.889799999999999</v>
      </c>
      <c r="J313" s="29">
        <v>-9.1949999999999999E-8</v>
      </c>
      <c r="K313" s="45" t="s">
        <v>1676</v>
      </c>
      <c r="L313" s="45" t="s">
        <v>65</v>
      </c>
      <c r="N313" s="45" t="s">
        <v>330</v>
      </c>
      <c r="O313" s="45">
        <v>479</v>
      </c>
      <c r="P313" s="45" t="s">
        <v>1043</v>
      </c>
      <c r="Q313" s="45" t="s">
        <v>613</v>
      </c>
      <c r="R313" s="45" t="s">
        <v>1047</v>
      </c>
      <c r="S313" s="45" t="s">
        <v>618</v>
      </c>
      <c r="T313" s="45">
        <v>10</v>
      </c>
      <c r="U313" s="45">
        <v>-14.890499999999999</v>
      </c>
      <c r="V313" s="29">
        <v>-9.1959999999999998E-8</v>
      </c>
      <c r="W313" s="45" t="s">
        <v>1676</v>
      </c>
      <c r="X313" s="45" t="s">
        <v>65</v>
      </c>
    </row>
    <row r="314" spans="2:24" x14ac:dyDescent="0.2">
      <c r="B314" s="45" t="s">
        <v>330</v>
      </c>
      <c r="C314" s="45">
        <v>480</v>
      </c>
      <c r="D314" s="45" t="s">
        <v>1043</v>
      </c>
      <c r="E314" s="45" t="s">
        <v>107</v>
      </c>
      <c r="F314" s="45" t="s">
        <v>1048</v>
      </c>
      <c r="G314" s="45" t="s">
        <v>616</v>
      </c>
      <c r="H314" s="45">
        <v>60</v>
      </c>
      <c r="I314" s="45">
        <v>-15.0609</v>
      </c>
      <c r="J314" s="29">
        <v>-9.4419999999999994E-8</v>
      </c>
      <c r="K314" s="45" t="s">
        <v>1676</v>
      </c>
      <c r="L314" s="45" t="s">
        <v>65</v>
      </c>
      <c r="N314" s="45" t="s">
        <v>330</v>
      </c>
      <c r="O314" s="45">
        <v>480</v>
      </c>
      <c r="P314" s="45" t="s">
        <v>1043</v>
      </c>
      <c r="Q314" s="45" t="s">
        <v>613</v>
      </c>
      <c r="R314" s="45" t="s">
        <v>1048</v>
      </c>
      <c r="S314" s="45" t="s">
        <v>616</v>
      </c>
      <c r="T314" s="45">
        <v>10</v>
      </c>
      <c r="U314" s="45">
        <v>-15.0603</v>
      </c>
      <c r="V314" s="29">
        <v>-9.4409999999999996E-8</v>
      </c>
      <c r="W314" s="45" t="s">
        <v>1676</v>
      </c>
      <c r="X314" s="45" t="s">
        <v>65</v>
      </c>
    </row>
    <row r="315" spans="2:24" x14ac:dyDescent="0.2">
      <c r="B315" s="45" t="s">
        <v>330</v>
      </c>
      <c r="C315" s="45">
        <v>480</v>
      </c>
      <c r="D315" s="45" t="s">
        <v>1043</v>
      </c>
      <c r="E315" s="45" t="s">
        <v>107</v>
      </c>
      <c r="F315" s="45" t="s">
        <v>1049</v>
      </c>
      <c r="G315" s="45" t="s">
        <v>618</v>
      </c>
      <c r="H315" s="45">
        <v>60</v>
      </c>
      <c r="I315" s="45">
        <v>-16.791699999999999</v>
      </c>
      <c r="J315" s="29">
        <v>-1.053E-7</v>
      </c>
      <c r="K315" s="45" t="s">
        <v>1676</v>
      </c>
      <c r="L315" s="45" t="s">
        <v>65</v>
      </c>
      <c r="N315" s="45" t="s">
        <v>330</v>
      </c>
      <c r="O315" s="45">
        <v>480</v>
      </c>
      <c r="P315" s="45" t="s">
        <v>1043</v>
      </c>
      <c r="Q315" s="45" t="s">
        <v>613</v>
      </c>
      <c r="R315" s="45" t="s">
        <v>1049</v>
      </c>
      <c r="S315" s="45" t="s">
        <v>618</v>
      </c>
      <c r="T315" s="45">
        <v>10</v>
      </c>
      <c r="U315" s="45">
        <v>-16.792400000000001</v>
      </c>
      <c r="V315" s="29">
        <v>-1.053E-7</v>
      </c>
      <c r="W315" s="45" t="s">
        <v>1676</v>
      </c>
      <c r="X315" s="45" t="s">
        <v>65</v>
      </c>
    </row>
    <row r="316" spans="2:24" x14ac:dyDescent="0.2">
      <c r="B316" s="45" t="s">
        <v>330</v>
      </c>
      <c r="C316" s="45">
        <v>481</v>
      </c>
      <c r="D316" s="45" t="s">
        <v>1050</v>
      </c>
      <c r="E316" s="45" t="s">
        <v>107</v>
      </c>
      <c r="F316" s="45" t="s">
        <v>1051</v>
      </c>
      <c r="G316" s="45" t="s">
        <v>616</v>
      </c>
      <c r="H316" s="45">
        <v>60</v>
      </c>
      <c r="I316" s="45">
        <v>-15.911799999999999</v>
      </c>
      <c r="J316" s="29">
        <v>-1.0120000000000001E-7</v>
      </c>
      <c r="K316" s="45" t="s">
        <v>1676</v>
      </c>
      <c r="L316" s="45" t="s">
        <v>65</v>
      </c>
      <c r="N316" s="45" t="s">
        <v>330</v>
      </c>
      <c r="O316" s="45">
        <v>481</v>
      </c>
      <c r="P316" s="45" t="s">
        <v>1050</v>
      </c>
      <c r="Q316" s="45" t="s">
        <v>613</v>
      </c>
      <c r="R316" s="45" t="s">
        <v>1051</v>
      </c>
      <c r="S316" s="45" t="s">
        <v>616</v>
      </c>
      <c r="T316" s="45">
        <v>10</v>
      </c>
      <c r="U316" s="45">
        <v>-15.911199999999999</v>
      </c>
      <c r="V316" s="29">
        <v>-1.0120000000000001E-7</v>
      </c>
      <c r="W316" s="45" t="s">
        <v>1676</v>
      </c>
      <c r="X316" s="45" t="s">
        <v>65</v>
      </c>
    </row>
    <row r="317" spans="2:24" x14ac:dyDescent="0.2">
      <c r="B317" s="45" t="s">
        <v>330</v>
      </c>
      <c r="C317" s="45">
        <v>481</v>
      </c>
      <c r="D317" s="45" t="s">
        <v>1050</v>
      </c>
      <c r="E317" s="45" t="s">
        <v>107</v>
      </c>
      <c r="F317" s="45" t="s">
        <v>1052</v>
      </c>
      <c r="G317" s="45" t="s">
        <v>618</v>
      </c>
      <c r="H317" s="45">
        <v>60</v>
      </c>
      <c r="I317" s="45">
        <v>-17.922699999999999</v>
      </c>
      <c r="J317" s="29">
        <v>-1.14E-7</v>
      </c>
      <c r="K317" s="45" t="s">
        <v>1676</v>
      </c>
      <c r="L317" s="45" t="s">
        <v>65</v>
      </c>
      <c r="N317" s="45" t="s">
        <v>330</v>
      </c>
      <c r="O317" s="45">
        <v>481</v>
      </c>
      <c r="P317" s="45" t="s">
        <v>1050</v>
      </c>
      <c r="Q317" s="45" t="s">
        <v>613</v>
      </c>
      <c r="R317" s="45" t="s">
        <v>1052</v>
      </c>
      <c r="S317" s="45" t="s">
        <v>618</v>
      </c>
      <c r="T317" s="45">
        <v>10</v>
      </c>
      <c r="U317" s="45">
        <v>-17.923500000000001</v>
      </c>
      <c r="V317" s="29">
        <v>-1.14E-7</v>
      </c>
      <c r="W317" s="45" t="s">
        <v>1676</v>
      </c>
      <c r="X317" s="45" t="s">
        <v>65</v>
      </c>
    </row>
    <row r="318" spans="2:24" x14ac:dyDescent="0.2">
      <c r="B318" s="45" t="s">
        <v>330</v>
      </c>
      <c r="C318" s="45">
        <v>459</v>
      </c>
      <c r="D318" s="45" t="s">
        <v>1053</v>
      </c>
      <c r="E318" s="45" t="s">
        <v>107</v>
      </c>
      <c r="F318" s="45" t="s">
        <v>1054</v>
      </c>
      <c r="G318" s="45" t="s">
        <v>616</v>
      </c>
      <c r="H318" s="45">
        <v>60</v>
      </c>
      <c r="I318" s="45">
        <v>-6.7927</v>
      </c>
      <c r="J318" s="29">
        <v>-5.2029999999999997E-8</v>
      </c>
      <c r="K318" s="45" t="s">
        <v>1676</v>
      </c>
      <c r="L318" s="45" t="s">
        <v>65</v>
      </c>
      <c r="N318" s="45" t="s">
        <v>330</v>
      </c>
      <c r="O318" s="45">
        <v>459</v>
      </c>
      <c r="P318" s="45" t="s">
        <v>1053</v>
      </c>
      <c r="Q318" s="45" t="s">
        <v>613</v>
      </c>
      <c r="R318" s="45" t="s">
        <v>1054</v>
      </c>
      <c r="S318" s="45" t="s">
        <v>616</v>
      </c>
      <c r="T318" s="45">
        <v>10</v>
      </c>
      <c r="U318" s="45">
        <v>-6.7969999999999997</v>
      </c>
      <c r="V318" s="29">
        <v>-5.2059999999999998E-8</v>
      </c>
      <c r="W318" s="45" t="s">
        <v>1676</v>
      </c>
      <c r="X318" s="45" t="s">
        <v>65</v>
      </c>
    </row>
    <row r="319" spans="2:24" x14ac:dyDescent="0.2">
      <c r="B319" s="45" t="s">
        <v>330</v>
      </c>
      <c r="C319" s="45">
        <v>459</v>
      </c>
      <c r="D319" s="45" t="s">
        <v>1053</v>
      </c>
      <c r="E319" s="45" t="s">
        <v>107</v>
      </c>
      <c r="F319" s="45" t="s">
        <v>1055</v>
      </c>
      <c r="G319" s="45" t="s">
        <v>618</v>
      </c>
      <c r="H319" s="45">
        <v>60</v>
      </c>
      <c r="I319" s="45">
        <v>-83.689499999999995</v>
      </c>
      <c r="J319" s="29">
        <v>-9.9999999999999995E-7</v>
      </c>
      <c r="K319" s="45" t="s">
        <v>1676</v>
      </c>
      <c r="L319" s="45" t="s">
        <v>65</v>
      </c>
      <c r="N319" s="45" t="s">
        <v>330</v>
      </c>
      <c r="O319" s="45">
        <v>459</v>
      </c>
      <c r="P319" s="45" t="s">
        <v>1053</v>
      </c>
      <c r="Q319" s="45" t="s">
        <v>613</v>
      </c>
      <c r="R319" s="45" t="s">
        <v>1055</v>
      </c>
      <c r="S319" s="45" t="s">
        <v>618</v>
      </c>
      <c r="T319" s="45">
        <v>10</v>
      </c>
      <c r="U319" s="45">
        <v>-83.685299999999998</v>
      </c>
      <c r="V319" s="29">
        <v>-9.9999999999999995E-7</v>
      </c>
      <c r="W319" s="45" t="s">
        <v>1676</v>
      </c>
      <c r="X319" s="45" t="s">
        <v>65</v>
      </c>
    </row>
    <row r="320" spans="2:24" x14ac:dyDescent="0.2">
      <c r="B320" s="45" t="s">
        <v>330</v>
      </c>
      <c r="C320" s="45">
        <v>462</v>
      </c>
      <c r="D320" s="45" t="s">
        <v>1056</v>
      </c>
      <c r="E320" s="45" t="s">
        <v>107</v>
      </c>
      <c r="F320" s="45" t="s">
        <v>1057</v>
      </c>
      <c r="G320" s="45" t="s">
        <v>616</v>
      </c>
      <c r="H320" s="45">
        <v>60</v>
      </c>
      <c r="I320" s="45">
        <v>-10.0143</v>
      </c>
      <c r="J320" s="29">
        <v>-6.2800000000000006E-8</v>
      </c>
      <c r="K320" s="45" t="s">
        <v>1676</v>
      </c>
      <c r="L320" s="45" t="s">
        <v>65</v>
      </c>
      <c r="N320" s="45" t="s">
        <v>330</v>
      </c>
      <c r="O320" s="45">
        <v>462</v>
      </c>
      <c r="P320" s="45" t="s">
        <v>1056</v>
      </c>
      <c r="Q320" s="45" t="s">
        <v>613</v>
      </c>
      <c r="R320" s="45" t="s">
        <v>1057</v>
      </c>
      <c r="S320" s="45" t="s">
        <v>616</v>
      </c>
      <c r="T320" s="45">
        <v>10</v>
      </c>
      <c r="U320" s="45">
        <v>-10.019500000000001</v>
      </c>
      <c r="V320" s="29">
        <v>-6.2830000000000001E-8</v>
      </c>
      <c r="W320" s="45" t="s">
        <v>1676</v>
      </c>
      <c r="X320" s="45" t="s">
        <v>65</v>
      </c>
    </row>
    <row r="321" spans="2:24" x14ac:dyDescent="0.2">
      <c r="B321" s="45" t="s">
        <v>330</v>
      </c>
      <c r="C321" s="45">
        <v>462</v>
      </c>
      <c r="D321" s="45" t="s">
        <v>1056</v>
      </c>
      <c r="E321" s="45" t="s">
        <v>107</v>
      </c>
      <c r="F321" s="45" t="s">
        <v>1058</v>
      </c>
      <c r="G321" s="45" t="s">
        <v>618</v>
      </c>
      <c r="H321" s="45">
        <v>60</v>
      </c>
      <c r="I321" s="45">
        <v>-107.8092</v>
      </c>
      <c r="J321" s="29">
        <v>-9.9999999999999995E-7</v>
      </c>
      <c r="K321" s="45" t="s">
        <v>1676</v>
      </c>
      <c r="L321" s="45" t="s">
        <v>65</v>
      </c>
      <c r="N321" s="45" t="s">
        <v>330</v>
      </c>
      <c r="O321" s="45">
        <v>462</v>
      </c>
      <c r="P321" s="45" t="s">
        <v>1056</v>
      </c>
      <c r="Q321" s="45" t="s">
        <v>613</v>
      </c>
      <c r="R321" s="45" t="s">
        <v>1058</v>
      </c>
      <c r="S321" s="45" t="s">
        <v>618</v>
      </c>
      <c r="T321" s="45">
        <v>10</v>
      </c>
      <c r="U321" s="45">
        <v>-107.804</v>
      </c>
      <c r="V321" s="29">
        <v>-9.9999999999999995E-7</v>
      </c>
      <c r="W321" s="45" t="s">
        <v>1676</v>
      </c>
      <c r="X321" s="45" t="s">
        <v>65</v>
      </c>
    </row>
    <row r="322" spans="2:24" x14ac:dyDescent="0.2">
      <c r="B322" s="45" t="s">
        <v>330</v>
      </c>
      <c r="C322" s="45">
        <v>465</v>
      </c>
      <c r="D322" s="45" t="s">
        <v>1059</v>
      </c>
      <c r="E322" s="45" t="s">
        <v>107</v>
      </c>
      <c r="F322" s="45" t="s">
        <v>1060</v>
      </c>
      <c r="G322" s="45" t="s">
        <v>616</v>
      </c>
      <c r="H322" s="45">
        <v>60</v>
      </c>
      <c r="I322" s="45">
        <v>-12.8489</v>
      </c>
      <c r="J322" s="29">
        <v>-8.0579999999999998E-8</v>
      </c>
      <c r="K322" s="45" t="s">
        <v>1676</v>
      </c>
      <c r="L322" s="45" t="s">
        <v>65</v>
      </c>
      <c r="N322" s="45" t="s">
        <v>330</v>
      </c>
      <c r="O322" s="45">
        <v>465</v>
      </c>
      <c r="P322" s="45" t="s">
        <v>1059</v>
      </c>
      <c r="Q322" s="45" t="s">
        <v>613</v>
      </c>
      <c r="R322" s="45" t="s">
        <v>1060</v>
      </c>
      <c r="S322" s="45" t="s">
        <v>616</v>
      </c>
      <c r="T322" s="45">
        <v>10</v>
      </c>
      <c r="U322" s="45">
        <v>-12.854100000000001</v>
      </c>
      <c r="V322" s="29">
        <v>-8.0610000000000005E-8</v>
      </c>
      <c r="W322" s="45" t="s">
        <v>1676</v>
      </c>
      <c r="X322" s="45" t="s">
        <v>65</v>
      </c>
    </row>
    <row r="323" spans="2:24" x14ac:dyDescent="0.2">
      <c r="B323" s="45" t="s">
        <v>330</v>
      </c>
      <c r="C323" s="45">
        <v>465</v>
      </c>
      <c r="D323" s="45" t="s">
        <v>1059</v>
      </c>
      <c r="E323" s="45" t="s">
        <v>107</v>
      </c>
      <c r="F323" s="45" t="s">
        <v>1061</v>
      </c>
      <c r="G323" s="45" t="s">
        <v>618</v>
      </c>
      <c r="H323" s="45">
        <v>60</v>
      </c>
      <c r="I323" s="45">
        <v>-103.5471</v>
      </c>
      <c r="J323" s="29">
        <v>-9.9999999999999995E-7</v>
      </c>
      <c r="K323" s="45" t="s">
        <v>1676</v>
      </c>
      <c r="L323" s="45" t="s">
        <v>65</v>
      </c>
      <c r="N323" s="45" t="s">
        <v>330</v>
      </c>
      <c r="O323" s="45">
        <v>465</v>
      </c>
      <c r="P323" s="45" t="s">
        <v>1059</v>
      </c>
      <c r="Q323" s="45" t="s">
        <v>613</v>
      </c>
      <c r="R323" s="45" t="s">
        <v>1061</v>
      </c>
      <c r="S323" s="45" t="s">
        <v>618</v>
      </c>
      <c r="T323" s="45">
        <v>10</v>
      </c>
      <c r="U323" s="45">
        <v>-103.542</v>
      </c>
      <c r="V323" s="29">
        <v>-9.9999999999999995E-7</v>
      </c>
      <c r="W323" s="45" t="s">
        <v>1676</v>
      </c>
      <c r="X323" s="45" t="s">
        <v>65</v>
      </c>
    </row>
    <row r="324" spans="2:24" x14ac:dyDescent="0.2">
      <c r="B324" s="45" t="s">
        <v>330</v>
      </c>
      <c r="C324" s="45">
        <v>468</v>
      </c>
      <c r="D324" s="45" t="s">
        <v>1062</v>
      </c>
      <c r="E324" s="45" t="s">
        <v>107</v>
      </c>
      <c r="F324" s="45" t="s">
        <v>1063</v>
      </c>
      <c r="G324" s="45" t="s">
        <v>616</v>
      </c>
      <c r="H324" s="45">
        <v>60</v>
      </c>
      <c r="I324" s="45">
        <v>-12.892799999999999</v>
      </c>
      <c r="J324" s="29">
        <v>-8.0849999999999999E-8</v>
      </c>
      <c r="K324" s="45" t="s">
        <v>1676</v>
      </c>
      <c r="L324" s="45" t="s">
        <v>65</v>
      </c>
      <c r="N324" s="45" t="s">
        <v>330</v>
      </c>
      <c r="O324" s="45">
        <v>468</v>
      </c>
      <c r="P324" s="45" t="s">
        <v>1062</v>
      </c>
      <c r="Q324" s="45" t="s">
        <v>613</v>
      </c>
      <c r="R324" s="45" t="s">
        <v>1063</v>
      </c>
      <c r="S324" s="45" t="s">
        <v>616</v>
      </c>
      <c r="T324" s="45">
        <v>10</v>
      </c>
      <c r="U324" s="45">
        <v>-12.898099999999999</v>
      </c>
      <c r="V324" s="29">
        <v>-8.0879999999999994E-8</v>
      </c>
      <c r="W324" s="45" t="s">
        <v>1676</v>
      </c>
      <c r="X324" s="45" t="s">
        <v>65</v>
      </c>
    </row>
    <row r="325" spans="2:24" x14ac:dyDescent="0.2">
      <c r="B325" s="45" t="s">
        <v>330</v>
      </c>
      <c r="C325" s="45">
        <v>468</v>
      </c>
      <c r="D325" s="45" t="s">
        <v>1062</v>
      </c>
      <c r="E325" s="45" t="s">
        <v>107</v>
      </c>
      <c r="F325" s="45" t="s">
        <v>1064</v>
      </c>
      <c r="G325" s="45" t="s">
        <v>618</v>
      </c>
      <c r="H325" s="45">
        <v>60</v>
      </c>
      <c r="I325" s="45">
        <v>-103.5056</v>
      </c>
      <c r="J325" s="29">
        <v>-9.9999999999999995E-7</v>
      </c>
      <c r="K325" s="45" t="s">
        <v>1676</v>
      </c>
      <c r="L325" s="45" t="s">
        <v>65</v>
      </c>
      <c r="N325" s="45" t="s">
        <v>330</v>
      </c>
      <c r="O325" s="45">
        <v>468</v>
      </c>
      <c r="P325" s="45" t="s">
        <v>1062</v>
      </c>
      <c r="Q325" s="45" t="s">
        <v>613</v>
      </c>
      <c r="R325" s="45" t="s">
        <v>1064</v>
      </c>
      <c r="S325" s="45" t="s">
        <v>618</v>
      </c>
      <c r="T325" s="45">
        <v>10</v>
      </c>
      <c r="U325" s="45">
        <v>-103.5005</v>
      </c>
      <c r="V325" s="29">
        <v>-9.9999999999999995E-7</v>
      </c>
      <c r="W325" s="45" t="s">
        <v>1676</v>
      </c>
      <c r="X325" s="45" t="s">
        <v>65</v>
      </c>
    </row>
    <row r="326" spans="2:24" x14ac:dyDescent="0.2">
      <c r="B326" s="45" t="s">
        <v>330</v>
      </c>
      <c r="C326" s="45">
        <v>471</v>
      </c>
      <c r="D326" s="45" t="s">
        <v>1065</v>
      </c>
      <c r="E326" s="45" t="s">
        <v>107</v>
      </c>
      <c r="F326" s="45" t="s">
        <v>1066</v>
      </c>
      <c r="G326" s="45" t="s">
        <v>616</v>
      </c>
      <c r="H326" s="45">
        <v>60</v>
      </c>
      <c r="I326" s="45">
        <v>-10.1388</v>
      </c>
      <c r="J326" s="29">
        <v>-6.3580000000000004E-8</v>
      </c>
      <c r="K326" s="45" t="s">
        <v>1676</v>
      </c>
      <c r="L326" s="45" t="s">
        <v>65</v>
      </c>
      <c r="N326" s="45" t="s">
        <v>330</v>
      </c>
      <c r="O326" s="45">
        <v>471</v>
      </c>
      <c r="P326" s="45" t="s">
        <v>1065</v>
      </c>
      <c r="Q326" s="45" t="s">
        <v>613</v>
      </c>
      <c r="R326" s="45" t="s">
        <v>1066</v>
      </c>
      <c r="S326" s="45" t="s">
        <v>616</v>
      </c>
      <c r="T326" s="45">
        <v>10</v>
      </c>
      <c r="U326" s="45">
        <v>-10.1439</v>
      </c>
      <c r="V326" s="29">
        <v>-6.3609999999999999E-8</v>
      </c>
      <c r="W326" s="45" t="s">
        <v>1676</v>
      </c>
      <c r="X326" s="45" t="s">
        <v>65</v>
      </c>
    </row>
    <row r="327" spans="2:24" x14ac:dyDescent="0.2">
      <c r="B327" s="45" t="s">
        <v>330</v>
      </c>
      <c r="C327" s="45">
        <v>471</v>
      </c>
      <c r="D327" s="45" t="s">
        <v>1065</v>
      </c>
      <c r="E327" s="45" t="s">
        <v>107</v>
      </c>
      <c r="F327" s="45" t="s">
        <v>1067</v>
      </c>
      <c r="G327" s="45" t="s">
        <v>618</v>
      </c>
      <c r="H327" s="45">
        <v>60</v>
      </c>
      <c r="I327" s="45">
        <v>-107.678</v>
      </c>
      <c r="J327" s="29">
        <v>-9.9999999999999995E-7</v>
      </c>
      <c r="K327" s="45" t="s">
        <v>1676</v>
      </c>
      <c r="L327" s="45" t="s">
        <v>65</v>
      </c>
      <c r="N327" s="45" t="s">
        <v>330</v>
      </c>
      <c r="O327" s="45">
        <v>471</v>
      </c>
      <c r="P327" s="45" t="s">
        <v>1065</v>
      </c>
      <c r="Q327" s="45" t="s">
        <v>613</v>
      </c>
      <c r="R327" s="45" t="s">
        <v>1067</v>
      </c>
      <c r="S327" s="45" t="s">
        <v>618</v>
      </c>
      <c r="T327" s="45">
        <v>10</v>
      </c>
      <c r="U327" s="45">
        <v>-107.6729</v>
      </c>
      <c r="V327" s="29">
        <v>-9.9999999999999995E-7</v>
      </c>
      <c r="W327" s="45" t="s">
        <v>1676</v>
      </c>
      <c r="X327" s="45" t="s">
        <v>65</v>
      </c>
    </row>
    <row r="328" spans="2:24" x14ac:dyDescent="0.2">
      <c r="B328" s="45" t="s">
        <v>330</v>
      </c>
      <c r="C328" s="45">
        <v>474</v>
      </c>
      <c r="D328" s="45" t="s">
        <v>1068</v>
      </c>
      <c r="E328" s="45" t="s">
        <v>107</v>
      </c>
      <c r="F328" s="45" t="s">
        <v>1069</v>
      </c>
      <c r="G328" s="45" t="s">
        <v>616</v>
      </c>
      <c r="H328" s="45">
        <v>60</v>
      </c>
      <c r="I328" s="45">
        <v>-6.9645999999999999</v>
      </c>
      <c r="J328" s="29">
        <v>-5.3349999999999998E-8</v>
      </c>
      <c r="K328" s="45" t="s">
        <v>1676</v>
      </c>
      <c r="L328" s="45" t="s">
        <v>65</v>
      </c>
      <c r="N328" s="45" t="s">
        <v>330</v>
      </c>
      <c r="O328" s="45">
        <v>474</v>
      </c>
      <c r="P328" s="45" t="s">
        <v>1068</v>
      </c>
      <c r="Q328" s="45" t="s">
        <v>613</v>
      </c>
      <c r="R328" s="45" t="s">
        <v>1069</v>
      </c>
      <c r="S328" s="45" t="s">
        <v>616</v>
      </c>
      <c r="T328" s="45">
        <v>10</v>
      </c>
      <c r="U328" s="45">
        <v>-6.9690000000000003</v>
      </c>
      <c r="V328" s="29">
        <v>-5.3379999999999999E-8</v>
      </c>
      <c r="W328" s="45" t="s">
        <v>1676</v>
      </c>
      <c r="X328" s="45" t="s">
        <v>65</v>
      </c>
    </row>
    <row r="329" spans="2:24" x14ac:dyDescent="0.2">
      <c r="B329" s="45" t="s">
        <v>330</v>
      </c>
      <c r="C329" s="45">
        <v>474</v>
      </c>
      <c r="D329" s="45" t="s">
        <v>1068</v>
      </c>
      <c r="E329" s="45" t="s">
        <v>107</v>
      </c>
      <c r="F329" s="45" t="s">
        <v>1070</v>
      </c>
      <c r="G329" s="45" t="s">
        <v>618</v>
      </c>
      <c r="H329" s="45">
        <v>60</v>
      </c>
      <c r="I329" s="45">
        <v>-83.499300000000005</v>
      </c>
      <c r="J329" s="29">
        <v>-9.9999999999999995E-7</v>
      </c>
      <c r="K329" s="45" t="s">
        <v>1676</v>
      </c>
      <c r="L329" s="45" t="s">
        <v>65</v>
      </c>
      <c r="N329" s="45" t="s">
        <v>330</v>
      </c>
      <c r="O329" s="45">
        <v>474</v>
      </c>
      <c r="P329" s="45" t="s">
        <v>1068</v>
      </c>
      <c r="Q329" s="45" t="s">
        <v>613</v>
      </c>
      <c r="R329" s="45" t="s">
        <v>1070</v>
      </c>
      <c r="S329" s="45" t="s">
        <v>618</v>
      </c>
      <c r="T329" s="45">
        <v>10</v>
      </c>
      <c r="U329" s="45">
        <v>-83.495099999999994</v>
      </c>
      <c r="V329" s="29">
        <v>-9.9999999999999995E-7</v>
      </c>
      <c r="W329" s="45" t="s">
        <v>1676</v>
      </c>
      <c r="X329" s="45" t="s">
        <v>65</v>
      </c>
    </row>
    <row r="330" spans="2:24" x14ac:dyDescent="0.2">
      <c r="B330" s="45" t="s">
        <v>330</v>
      </c>
      <c r="C330" s="45">
        <v>482</v>
      </c>
      <c r="D330" s="45" t="s">
        <v>1071</v>
      </c>
      <c r="E330" s="45" t="s">
        <v>107</v>
      </c>
      <c r="F330" s="45" t="s">
        <v>1072</v>
      </c>
      <c r="G330" s="45" t="s">
        <v>616</v>
      </c>
      <c r="H330" s="45">
        <v>60</v>
      </c>
      <c r="I330" s="45">
        <v>-24.079799999999999</v>
      </c>
      <c r="J330" s="29">
        <v>-1.5099999999999999E-7</v>
      </c>
      <c r="K330" s="45" t="s">
        <v>1676</v>
      </c>
      <c r="L330" s="45" t="s">
        <v>65</v>
      </c>
      <c r="N330" s="45" t="s">
        <v>330</v>
      </c>
      <c r="O330" s="45">
        <v>482</v>
      </c>
      <c r="P330" s="45" t="s">
        <v>1071</v>
      </c>
      <c r="Q330" s="45" t="s">
        <v>613</v>
      </c>
      <c r="R330" s="45" t="s">
        <v>1072</v>
      </c>
      <c r="S330" s="45" t="s">
        <v>616</v>
      </c>
      <c r="T330" s="45">
        <v>10</v>
      </c>
      <c r="U330" s="45">
        <v>-24.0792</v>
      </c>
      <c r="V330" s="29">
        <v>-1.5099999999999999E-7</v>
      </c>
      <c r="W330" s="45" t="s">
        <v>1676</v>
      </c>
      <c r="X330" s="45" t="s">
        <v>65</v>
      </c>
    </row>
    <row r="331" spans="2:24" x14ac:dyDescent="0.2">
      <c r="B331" s="45" t="s">
        <v>330</v>
      </c>
      <c r="C331" s="45">
        <v>482</v>
      </c>
      <c r="D331" s="45" t="s">
        <v>1071</v>
      </c>
      <c r="E331" s="45" t="s">
        <v>107</v>
      </c>
      <c r="F331" s="45" t="s">
        <v>1073</v>
      </c>
      <c r="G331" s="45" t="s">
        <v>618</v>
      </c>
      <c r="H331" s="45">
        <v>60</v>
      </c>
      <c r="I331" s="45">
        <v>-16.510999999999999</v>
      </c>
      <c r="J331" s="29">
        <v>-1.0349999999999999E-7</v>
      </c>
      <c r="K331" s="45" t="s">
        <v>1676</v>
      </c>
      <c r="L331" s="45" t="s">
        <v>65</v>
      </c>
      <c r="N331" s="45" t="s">
        <v>330</v>
      </c>
      <c r="O331" s="45">
        <v>482</v>
      </c>
      <c r="P331" s="45" t="s">
        <v>1071</v>
      </c>
      <c r="Q331" s="45" t="s">
        <v>613</v>
      </c>
      <c r="R331" s="45" t="s">
        <v>1073</v>
      </c>
      <c r="S331" s="45" t="s">
        <v>618</v>
      </c>
      <c r="T331" s="45">
        <v>10</v>
      </c>
      <c r="U331" s="45">
        <v>-16.511600000000001</v>
      </c>
      <c r="V331" s="29">
        <v>-1.0349999999999999E-7</v>
      </c>
      <c r="W331" s="45" t="s">
        <v>1676</v>
      </c>
      <c r="X331" s="45" t="s">
        <v>65</v>
      </c>
    </row>
    <row r="332" spans="2:24" x14ac:dyDescent="0.2">
      <c r="B332" s="45" t="s">
        <v>330</v>
      </c>
      <c r="C332" s="45">
        <v>483</v>
      </c>
      <c r="D332" s="45" t="s">
        <v>1074</v>
      </c>
      <c r="E332" s="45" t="s">
        <v>107</v>
      </c>
      <c r="F332" s="45" t="s">
        <v>1075</v>
      </c>
      <c r="G332" s="45" t="s">
        <v>616</v>
      </c>
      <c r="H332" s="45">
        <v>60</v>
      </c>
      <c r="I332" s="45">
        <v>-19.1097</v>
      </c>
      <c r="J332" s="29">
        <v>-1.198E-7</v>
      </c>
      <c r="K332" s="45" t="s">
        <v>1676</v>
      </c>
      <c r="L332" s="45" t="s">
        <v>65</v>
      </c>
      <c r="N332" s="45" t="s">
        <v>330</v>
      </c>
      <c r="O332" s="45">
        <v>483</v>
      </c>
      <c r="P332" s="45" t="s">
        <v>1074</v>
      </c>
      <c r="Q332" s="45" t="s">
        <v>613</v>
      </c>
      <c r="R332" s="45" t="s">
        <v>1075</v>
      </c>
      <c r="S332" s="45" t="s">
        <v>616</v>
      </c>
      <c r="T332" s="45">
        <v>10</v>
      </c>
      <c r="U332" s="45">
        <v>-19.109100000000002</v>
      </c>
      <c r="V332" s="29">
        <v>-1.198E-7</v>
      </c>
      <c r="W332" s="45" t="s">
        <v>1676</v>
      </c>
      <c r="X332" s="45" t="s">
        <v>65</v>
      </c>
    </row>
    <row r="333" spans="2:24" x14ac:dyDescent="0.2">
      <c r="B333" s="45" t="s">
        <v>330</v>
      </c>
      <c r="C333" s="45">
        <v>483</v>
      </c>
      <c r="D333" s="45" t="s">
        <v>1074</v>
      </c>
      <c r="E333" s="45" t="s">
        <v>107</v>
      </c>
      <c r="F333" s="45" t="s">
        <v>1076</v>
      </c>
      <c r="G333" s="45" t="s">
        <v>618</v>
      </c>
      <c r="H333" s="45">
        <v>60</v>
      </c>
      <c r="I333" s="45">
        <v>-21.229199999999999</v>
      </c>
      <c r="J333" s="29">
        <v>-1.3309999999999999E-7</v>
      </c>
      <c r="K333" s="45" t="s">
        <v>1676</v>
      </c>
      <c r="L333" s="45" t="s">
        <v>65</v>
      </c>
      <c r="N333" s="45" t="s">
        <v>330</v>
      </c>
      <c r="O333" s="45">
        <v>483</v>
      </c>
      <c r="P333" s="45" t="s">
        <v>1074</v>
      </c>
      <c r="Q333" s="45" t="s">
        <v>613</v>
      </c>
      <c r="R333" s="45" t="s">
        <v>1076</v>
      </c>
      <c r="S333" s="45" t="s">
        <v>618</v>
      </c>
      <c r="T333" s="45">
        <v>10</v>
      </c>
      <c r="U333" s="45">
        <v>-21.229900000000001</v>
      </c>
      <c r="V333" s="29">
        <v>-1.3309999999999999E-7</v>
      </c>
      <c r="W333" s="45" t="s">
        <v>1676</v>
      </c>
      <c r="X333" s="45" t="s">
        <v>65</v>
      </c>
    </row>
    <row r="334" spans="2:24" x14ac:dyDescent="0.2">
      <c r="B334" s="45" t="s">
        <v>330</v>
      </c>
      <c r="C334" s="45">
        <v>484</v>
      </c>
      <c r="D334" s="45" t="s">
        <v>1074</v>
      </c>
      <c r="E334" s="45" t="s">
        <v>107</v>
      </c>
      <c r="F334" s="45" t="s">
        <v>1077</v>
      </c>
      <c r="G334" s="45" t="s">
        <v>616</v>
      </c>
      <c r="H334" s="45">
        <v>60</v>
      </c>
      <c r="I334" s="45">
        <v>-21.8506</v>
      </c>
      <c r="J334" s="29">
        <v>-1.3899999999999999E-7</v>
      </c>
      <c r="K334" s="45" t="s">
        <v>1676</v>
      </c>
      <c r="L334" s="45" t="s">
        <v>65</v>
      </c>
      <c r="N334" s="45" t="s">
        <v>330</v>
      </c>
      <c r="O334" s="45">
        <v>484</v>
      </c>
      <c r="P334" s="45" t="s">
        <v>1074</v>
      </c>
      <c r="Q334" s="45" t="s">
        <v>613</v>
      </c>
      <c r="R334" s="45" t="s">
        <v>1077</v>
      </c>
      <c r="S334" s="45" t="s">
        <v>616</v>
      </c>
      <c r="T334" s="45">
        <v>10</v>
      </c>
      <c r="U334" s="45">
        <v>-21.850100000000001</v>
      </c>
      <c r="V334" s="29">
        <v>-1.3899999999999999E-7</v>
      </c>
      <c r="W334" s="45" t="s">
        <v>1676</v>
      </c>
      <c r="X334" s="45" t="s">
        <v>65</v>
      </c>
    </row>
    <row r="335" spans="2:24" x14ac:dyDescent="0.2">
      <c r="B335" s="45" t="s">
        <v>330</v>
      </c>
      <c r="C335" s="45">
        <v>484</v>
      </c>
      <c r="D335" s="45" t="s">
        <v>1074</v>
      </c>
      <c r="E335" s="45" t="s">
        <v>107</v>
      </c>
      <c r="F335" s="45" t="s">
        <v>1078</v>
      </c>
      <c r="G335" s="45" t="s">
        <v>618</v>
      </c>
      <c r="H335" s="45">
        <v>60</v>
      </c>
      <c r="I335" s="45">
        <v>-21.791</v>
      </c>
      <c r="J335" s="29">
        <v>-1.3860000000000001E-7</v>
      </c>
      <c r="K335" s="45" t="s">
        <v>1676</v>
      </c>
      <c r="L335" s="45" t="s">
        <v>65</v>
      </c>
      <c r="N335" s="45" t="s">
        <v>330</v>
      </c>
      <c r="O335" s="45">
        <v>484</v>
      </c>
      <c r="P335" s="45" t="s">
        <v>1074</v>
      </c>
      <c r="Q335" s="45" t="s">
        <v>613</v>
      </c>
      <c r="R335" s="45" t="s">
        <v>1078</v>
      </c>
      <c r="S335" s="45" t="s">
        <v>618</v>
      </c>
      <c r="T335" s="45">
        <v>10</v>
      </c>
      <c r="U335" s="45">
        <v>-21.791599999999999</v>
      </c>
      <c r="V335" s="29">
        <v>-1.3869999999999999E-7</v>
      </c>
      <c r="W335" s="45" t="s">
        <v>1676</v>
      </c>
      <c r="X335" s="45" t="s">
        <v>65</v>
      </c>
    </row>
    <row r="336" spans="2:24" x14ac:dyDescent="0.2">
      <c r="B336" s="45" t="s">
        <v>330</v>
      </c>
      <c r="C336" s="45">
        <v>485</v>
      </c>
      <c r="D336" s="45" t="s">
        <v>1074</v>
      </c>
      <c r="E336" s="45" t="s">
        <v>107</v>
      </c>
      <c r="F336" s="45" t="s">
        <v>1079</v>
      </c>
      <c r="G336" s="45" t="s">
        <v>616</v>
      </c>
      <c r="H336" s="45">
        <v>60</v>
      </c>
      <c r="I336" s="45">
        <v>-21.3</v>
      </c>
      <c r="J336" s="29">
        <v>-1.335E-7</v>
      </c>
      <c r="K336" s="45" t="s">
        <v>1676</v>
      </c>
      <c r="L336" s="45" t="s">
        <v>65</v>
      </c>
      <c r="N336" s="45" t="s">
        <v>330</v>
      </c>
      <c r="O336" s="45">
        <v>485</v>
      </c>
      <c r="P336" s="45" t="s">
        <v>1074</v>
      </c>
      <c r="Q336" s="45" t="s">
        <v>613</v>
      </c>
      <c r="R336" s="45" t="s">
        <v>1079</v>
      </c>
      <c r="S336" s="45" t="s">
        <v>616</v>
      </c>
      <c r="T336" s="45">
        <v>10</v>
      </c>
      <c r="U336" s="45">
        <v>-21.299399999999999</v>
      </c>
      <c r="V336" s="29">
        <v>-1.335E-7</v>
      </c>
      <c r="W336" s="45" t="s">
        <v>1676</v>
      </c>
      <c r="X336" s="45" t="s">
        <v>65</v>
      </c>
    </row>
    <row r="337" spans="2:24" x14ac:dyDescent="0.2">
      <c r="B337" s="45" t="s">
        <v>330</v>
      </c>
      <c r="C337" s="45">
        <v>485</v>
      </c>
      <c r="D337" s="45" t="s">
        <v>1074</v>
      </c>
      <c r="E337" s="45" t="s">
        <v>107</v>
      </c>
      <c r="F337" s="45" t="s">
        <v>1080</v>
      </c>
      <c r="G337" s="45" t="s">
        <v>618</v>
      </c>
      <c r="H337" s="45">
        <v>60</v>
      </c>
      <c r="I337" s="45">
        <v>-19.041</v>
      </c>
      <c r="J337" s="29">
        <v>-1.194E-7</v>
      </c>
      <c r="K337" s="45" t="s">
        <v>1676</v>
      </c>
      <c r="L337" s="45" t="s">
        <v>65</v>
      </c>
      <c r="N337" s="45" t="s">
        <v>330</v>
      </c>
      <c r="O337" s="45">
        <v>485</v>
      </c>
      <c r="P337" s="45" t="s">
        <v>1074</v>
      </c>
      <c r="Q337" s="45" t="s">
        <v>613</v>
      </c>
      <c r="R337" s="45" t="s">
        <v>1080</v>
      </c>
      <c r="S337" s="45" t="s">
        <v>618</v>
      </c>
      <c r="T337" s="45">
        <v>10</v>
      </c>
      <c r="U337" s="45">
        <v>-19.041599999999999</v>
      </c>
      <c r="V337" s="29">
        <v>-1.194E-7</v>
      </c>
      <c r="W337" s="45" t="s">
        <v>1676</v>
      </c>
      <c r="X337" s="45" t="s">
        <v>65</v>
      </c>
    </row>
    <row r="338" spans="2:24" x14ac:dyDescent="0.2">
      <c r="B338" s="45" t="s">
        <v>330</v>
      </c>
      <c r="C338" s="45">
        <v>486</v>
      </c>
      <c r="D338" s="45" t="s">
        <v>1081</v>
      </c>
      <c r="E338" s="45" t="s">
        <v>107</v>
      </c>
      <c r="F338" s="45" t="s">
        <v>1082</v>
      </c>
      <c r="G338" s="45" t="s">
        <v>616</v>
      </c>
      <c r="H338" s="45">
        <v>60</v>
      </c>
      <c r="I338" s="45">
        <v>-16.568899999999999</v>
      </c>
      <c r="J338" s="29">
        <v>-1.039E-7</v>
      </c>
      <c r="K338" s="45" t="s">
        <v>1676</v>
      </c>
      <c r="L338" s="45" t="s">
        <v>65</v>
      </c>
      <c r="N338" s="45" t="s">
        <v>330</v>
      </c>
      <c r="O338" s="45">
        <v>486</v>
      </c>
      <c r="P338" s="45" t="s">
        <v>1081</v>
      </c>
      <c r="Q338" s="45" t="s">
        <v>613</v>
      </c>
      <c r="R338" s="45" t="s">
        <v>1082</v>
      </c>
      <c r="S338" s="45" t="s">
        <v>616</v>
      </c>
      <c r="T338" s="45">
        <v>10</v>
      </c>
      <c r="U338" s="45">
        <v>-16.568300000000001</v>
      </c>
      <c r="V338" s="29">
        <v>-1.039E-7</v>
      </c>
      <c r="W338" s="45" t="s">
        <v>1676</v>
      </c>
      <c r="X338" s="45" t="s">
        <v>65</v>
      </c>
    </row>
    <row r="339" spans="2:24" x14ac:dyDescent="0.2">
      <c r="B339" s="45" t="s">
        <v>330</v>
      </c>
      <c r="C339" s="45">
        <v>486</v>
      </c>
      <c r="D339" s="45" t="s">
        <v>1081</v>
      </c>
      <c r="E339" s="45" t="s">
        <v>107</v>
      </c>
      <c r="F339" s="45" t="s">
        <v>1083</v>
      </c>
      <c r="G339" s="45" t="s">
        <v>618</v>
      </c>
      <c r="H339" s="45">
        <v>60</v>
      </c>
      <c r="I339" s="45">
        <v>-24.018899999999999</v>
      </c>
      <c r="J339" s="29">
        <v>-1.5060000000000001E-7</v>
      </c>
      <c r="K339" s="45" t="s">
        <v>1676</v>
      </c>
      <c r="L339" s="45" t="s">
        <v>65</v>
      </c>
      <c r="N339" s="45" t="s">
        <v>330</v>
      </c>
      <c r="O339" s="45">
        <v>486</v>
      </c>
      <c r="P339" s="45" t="s">
        <v>1081</v>
      </c>
      <c r="Q339" s="45" t="s">
        <v>613</v>
      </c>
      <c r="R339" s="45" t="s">
        <v>1083</v>
      </c>
      <c r="S339" s="45" t="s">
        <v>618</v>
      </c>
      <c r="T339" s="45">
        <v>10</v>
      </c>
      <c r="U339" s="45">
        <v>-24.019500000000001</v>
      </c>
      <c r="V339" s="29">
        <v>-1.5060000000000001E-7</v>
      </c>
      <c r="W339" s="45" t="s">
        <v>1676</v>
      </c>
      <c r="X339" s="45" t="s">
        <v>65</v>
      </c>
    </row>
    <row r="340" spans="2:24" x14ac:dyDescent="0.2">
      <c r="B340" s="45" t="s">
        <v>330</v>
      </c>
      <c r="C340" s="45">
        <v>460</v>
      </c>
      <c r="D340" s="45" t="s">
        <v>1084</v>
      </c>
      <c r="E340" s="45" t="s">
        <v>107</v>
      </c>
      <c r="F340" s="45" t="s">
        <v>1085</v>
      </c>
      <c r="G340" s="45" t="s">
        <v>616</v>
      </c>
      <c r="H340" s="45">
        <v>60</v>
      </c>
      <c r="I340" s="45">
        <v>-3.7324999999999999</v>
      </c>
      <c r="J340" s="29">
        <v>-2.8320000000000001E-8</v>
      </c>
      <c r="K340" s="45" t="s">
        <v>1676</v>
      </c>
      <c r="L340" s="45" t="s">
        <v>65</v>
      </c>
      <c r="N340" s="45" t="s">
        <v>330</v>
      </c>
      <c r="O340" s="45">
        <v>460</v>
      </c>
      <c r="P340" s="45" t="s">
        <v>1084</v>
      </c>
      <c r="Q340" s="45" t="s">
        <v>613</v>
      </c>
      <c r="R340" s="45" t="s">
        <v>1085</v>
      </c>
      <c r="S340" s="45" t="s">
        <v>616</v>
      </c>
      <c r="T340" s="45">
        <v>10</v>
      </c>
      <c r="U340" s="45">
        <v>-3.7366999999999999</v>
      </c>
      <c r="V340" s="29">
        <v>-2.8360000000000001E-8</v>
      </c>
      <c r="W340" s="45" t="s">
        <v>1676</v>
      </c>
      <c r="X340" s="45" t="s">
        <v>65</v>
      </c>
    </row>
    <row r="341" spans="2:24" x14ac:dyDescent="0.2">
      <c r="B341" s="45" t="s">
        <v>330</v>
      </c>
      <c r="C341" s="45">
        <v>460</v>
      </c>
      <c r="D341" s="45" t="s">
        <v>1084</v>
      </c>
      <c r="E341" s="45" t="s">
        <v>107</v>
      </c>
      <c r="F341" s="45" t="s">
        <v>1086</v>
      </c>
      <c r="G341" s="45" t="s">
        <v>618</v>
      </c>
      <c r="H341" s="45">
        <v>60</v>
      </c>
      <c r="I341" s="45">
        <v>-84.810599999999994</v>
      </c>
      <c r="J341" s="29">
        <v>-9.9999999999999995E-7</v>
      </c>
      <c r="K341" s="45" t="s">
        <v>1676</v>
      </c>
      <c r="L341" s="45" t="s">
        <v>65</v>
      </c>
      <c r="N341" s="45" t="s">
        <v>330</v>
      </c>
      <c r="O341" s="45">
        <v>460</v>
      </c>
      <c r="P341" s="45" t="s">
        <v>1084</v>
      </c>
      <c r="Q341" s="45" t="s">
        <v>613</v>
      </c>
      <c r="R341" s="45" t="s">
        <v>1086</v>
      </c>
      <c r="S341" s="45" t="s">
        <v>618</v>
      </c>
      <c r="T341" s="45">
        <v>10</v>
      </c>
      <c r="U341" s="45">
        <v>-84.806399999999996</v>
      </c>
      <c r="V341" s="29">
        <v>-9.9999999999999995E-7</v>
      </c>
      <c r="W341" s="45" t="s">
        <v>1676</v>
      </c>
      <c r="X341" s="45" t="s">
        <v>65</v>
      </c>
    </row>
    <row r="342" spans="2:24" x14ac:dyDescent="0.2">
      <c r="B342" s="45" t="s">
        <v>330</v>
      </c>
      <c r="C342" s="45">
        <v>463</v>
      </c>
      <c r="D342" s="45" t="s">
        <v>1087</v>
      </c>
      <c r="E342" s="45" t="s">
        <v>107</v>
      </c>
      <c r="F342" s="45" t="s">
        <v>1088</v>
      </c>
      <c r="G342" s="45" t="s">
        <v>616</v>
      </c>
      <c r="H342" s="45">
        <v>60</v>
      </c>
      <c r="I342" s="45">
        <v>-10.744</v>
      </c>
      <c r="J342" s="29">
        <v>-6.8009999999999998E-8</v>
      </c>
      <c r="K342" s="45" t="s">
        <v>1676</v>
      </c>
      <c r="L342" s="45" t="s">
        <v>65</v>
      </c>
      <c r="N342" s="45" t="s">
        <v>330</v>
      </c>
      <c r="O342" s="45">
        <v>463</v>
      </c>
      <c r="P342" s="45" t="s">
        <v>1087</v>
      </c>
      <c r="Q342" s="45" t="s">
        <v>613</v>
      </c>
      <c r="R342" s="45" t="s">
        <v>1088</v>
      </c>
      <c r="S342" s="45" t="s">
        <v>616</v>
      </c>
      <c r="T342" s="45">
        <v>10</v>
      </c>
      <c r="U342" s="45">
        <v>-10.7492</v>
      </c>
      <c r="V342" s="29">
        <v>-6.8040000000000006E-8</v>
      </c>
      <c r="W342" s="45" t="s">
        <v>1676</v>
      </c>
      <c r="X342" s="45" t="s">
        <v>65</v>
      </c>
    </row>
    <row r="343" spans="2:24" x14ac:dyDescent="0.2">
      <c r="B343" s="45" t="s">
        <v>330</v>
      </c>
      <c r="C343" s="45">
        <v>463</v>
      </c>
      <c r="D343" s="45" t="s">
        <v>1087</v>
      </c>
      <c r="E343" s="45" t="s">
        <v>107</v>
      </c>
      <c r="F343" s="45" t="s">
        <v>1089</v>
      </c>
      <c r="G343" s="45" t="s">
        <v>618</v>
      </c>
      <c r="H343" s="45">
        <v>60</v>
      </c>
      <c r="I343" s="45">
        <v>-110.09480000000001</v>
      </c>
      <c r="J343" s="29">
        <v>-9.9999999999999995E-7</v>
      </c>
      <c r="K343" s="45" t="s">
        <v>1676</v>
      </c>
      <c r="L343" s="45" t="s">
        <v>65</v>
      </c>
      <c r="N343" s="45" t="s">
        <v>330</v>
      </c>
      <c r="O343" s="45">
        <v>463</v>
      </c>
      <c r="P343" s="45" t="s">
        <v>1087</v>
      </c>
      <c r="Q343" s="45" t="s">
        <v>613</v>
      </c>
      <c r="R343" s="45" t="s">
        <v>1089</v>
      </c>
      <c r="S343" s="45" t="s">
        <v>618</v>
      </c>
      <c r="T343" s="45">
        <v>10</v>
      </c>
      <c r="U343" s="45">
        <v>-110.0896</v>
      </c>
      <c r="V343" s="29">
        <v>-9.9999999999999995E-7</v>
      </c>
      <c r="W343" s="45" t="s">
        <v>1676</v>
      </c>
      <c r="X343" s="45" t="s">
        <v>65</v>
      </c>
    </row>
    <row r="344" spans="2:24" x14ac:dyDescent="0.2">
      <c r="B344" s="45" t="s">
        <v>330</v>
      </c>
      <c r="C344" s="45">
        <v>466</v>
      </c>
      <c r="D344" s="45" t="s">
        <v>1090</v>
      </c>
      <c r="E344" s="45" t="s">
        <v>107</v>
      </c>
      <c r="F344" s="45" t="s">
        <v>1091</v>
      </c>
      <c r="G344" s="45" t="s">
        <v>616</v>
      </c>
      <c r="H344" s="45">
        <v>60</v>
      </c>
      <c r="I344" s="45">
        <v>-9.0801999999999996</v>
      </c>
      <c r="J344" s="29">
        <v>-5.641E-8</v>
      </c>
      <c r="K344" s="45" t="s">
        <v>1676</v>
      </c>
      <c r="L344" s="45" t="s">
        <v>65</v>
      </c>
      <c r="N344" s="45" t="s">
        <v>330</v>
      </c>
      <c r="O344" s="45">
        <v>466</v>
      </c>
      <c r="P344" s="45" t="s">
        <v>1090</v>
      </c>
      <c r="Q344" s="45" t="s">
        <v>613</v>
      </c>
      <c r="R344" s="45" t="s">
        <v>1091</v>
      </c>
      <c r="S344" s="45" t="s">
        <v>616</v>
      </c>
      <c r="T344" s="45">
        <v>10</v>
      </c>
      <c r="U344" s="45">
        <v>-9.0853000000000002</v>
      </c>
      <c r="V344" s="29">
        <v>-5.6440000000000001E-8</v>
      </c>
      <c r="W344" s="45" t="s">
        <v>1676</v>
      </c>
      <c r="X344" s="45" t="s">
        <v>65</v>
      </c>
    </row>
    <row r="345" spans="2:24" x14ac:dyDescent="0.2">
      <c r="B345" s="45" t="s">
        <v>330</v>
      </c>
      <c r="C345" s="45">
        <v>466</v>
      </c>
      <c r="D345" s="45" t="s">
        <v>1090</v>
      </c>
      <c r="E345" s="45" t="s">
        <v>107</v>
      </c>
      <c r="F345" s="45" t="s">
        <v>1092</v>
      </c>
      <c r="G345" s="45" t="s">
        <v>618</v>
      </c>
      <c r="H345" s="45">
        <v>60</v>
      </c>
      <c r="I345" s="45">
        <v>-107.17449999999999</v>
      </c>
      <c r="J345" s="29">
        <v>-9.9999999999999995E-7</v>
      </c>
      <c r="K345" s="45" t="s">
        <v>1676</v>
      </c>
      <c r="L345" s="45" t="s">
        <v>65</v>
      </c>
      <c r="N345" s="45" t="s">
        <v>330</v>
      </c>
      <c r="O345" s="45">
        <v>466</v>
      </c>
      <c r="P345" s="45" t="s">
        <v>1090</v>
      </c>
      <c r="Q345" s="45" t="s">
        <v>613</v>
      </c>
      <c r="R345" s="45" t="s">
        <v>1092</v>
      </c>
      <c r="S345" s="45" t="s">
        <v>618</v>
      </c>
      <c r="T345" s="45">
        <v>10</v>
      </c>
      <c r="U345" s="45">
        <v>-107.1696</v>
      </c>
      <c r="V345" s="29">
        <v>-9.9999999999999995E-7</v>
      </c>
      <c r="W345" s="45" t="s">
        <v>1676</v>
      </c>
      <c r="X345" s="45" t="s">
        <v>65</v>
      </c>
    </row>
    <row r="346" spans="2:24" x14ac:dyDescent="0.2">
      <c r="B346" s="45" t="s">
        <v>330</v>
      </c>
      <c r="C346" s="45">
        <v>469</v>
      </c>
      <c r="D346" s="45" t="s">
        <v>1093</v>
      </c>
      <c r="E346" s="45" t="s">
        <v>107</v>
      </c>
      <c r="F346" s="45" t="s">
        <v>1094</v>
      </c>
      <c r="G346" s="45" t="s">
        <v>616</v>
      </c>
      <c r="H346" s="45">
        <v>60</v>
      </c>
      <c r="I346" s="45">
        <v>-9.1231000000000009</v>
      </c>
      <c r="J346" s="29">
        <v>-5.6680000000000002E-8</v>
      </c>
      <c r="K346" s="45" t="s">
        <v>1676</v>
      </c>
      <c r="L346" s="45" t="s">
        <v>65</v>
      </c>
      <c r="N346" s="45" t="s">
        <v>330</v>
      </c>
      <c r="O346" s="45">
        <v>469</v>
      </c>
      <c r="P346" s="45" t="s">
        <v>1093</v>
      </c>
      <c r="Q346" s="45" t="s">
        <v>613</v>
      </c>
      <c r="R346" s="45" t="s">
        <v>1094</v>
      </c>
      <c r="S346" s="45" t="s">
        <v>616</v>
      </c>
      <c r="T346" s="45">
        <v>10</v>
      </c>
      <c r="U346" s="45">
        <v>-9.1281999999999996</v>
      </c>
      <c r="V346" s="29">
        <v>-5.6710000000000003E-8</v>
      </c>
      <c r="W346" s="45" t="s">
        <v>1676</v>
      </c>
      <c r="X346" s="45" t="s">
        <v>65</v>
      </c>
    </row>
    <row r="347" spans="2:24" x14ac:dyDescent="0.2">
      <c r="B347" s="45" t="s">
        <v>330</v>
      </c>
      <c r="C347" s="45">
        <v>469</v>
      </c>
      <c r="D347" s="45" t="s">
        <v>1093</v>
      </c>
      <c r="E347" s="45" t="s">
        <v>107</v>
      </c>
      <c r="F347" s="45" t="s">
        <v>1095</v>
      </c>
      <c r="G347" s="45" t="s">
        <v>618</v>
      </c>
      <c r="H347" s="45">
        <v>60</v>
      </c>
      <c r="I347" s="45">
        <v>-107.13249999999999</v>
      </c>
      <c r="J347" s="29">
        <v>-9.9999999999999995E-7</v>
      </c>
      <c r="K347" s="45" t="s">
        <v>1676</v>
      </c>
      <c r="L347" s="45" t="s">
        <v>65</v>
      </c>
      <c r="N347" s="45" t="s">
        <v>330</v>
      </c>
      <c r="O347" s="45">
        <v>469</v>
      </c>
      <c r="P347" s="45" t="s">
        <v>1093</v>
      </c>
      <c r="Q347" s="45" t="s">
        <v>613</v>
      </c>
      <c r="R347" s="45" t="s">
        <v>1095</v>
      </c>
      <c r="S347" s="45" t="s">
        <v>618</v>
      </c>
      <c r="T347" s="45">
        <v>10</v>
      </c>
      <c r="U347" s="45">
        <v>-107.12739999999999</v>
      </c>
      <c r="V347" s="29">
        <v>-9.9999999999999995E-7</v>
      </c>
      <c r="W347" s="45" t="s">
        <v>1676</v>
      </c>
      <c r="X347" s="45" t="s">
        <v>65</v>
      </c>
    </row>
    <row r="348" spans="2:24" x14ac:dyDescent="0.2">
      <c r="B348" s="45" t="s">
        <v>330</v>
      </c>
      <c r="C348" s="45">
        <v>472</v>
      </c>
      <c r="D348" s="45" t="s">
        <v>1096</v>
      </c>
      <c r="E348" s="45" t="s">
        <v>107</v>
      </c>
      <c r="F348" s="45" t="s">
        <v>1097</v>
      </c>
      <c r="G348" s="45" t="s">
        <v>616</v>
      </c>
      <c r="H348" s="45">
        <v>60</v>
      </c>
      <c r="I348" s="45">
        <v>-10.865</v>
      </c>
      <c r="J348" s="29">
        <v>-6.877E-8</v>
      </c>
      <c r="K348" s="45" t="s">
        <v>1676</v>
      </c>
      <c r="L348" s="45" t="s">
        <v>65</v>
      </c>
      <c r="N348" s="45" t="s">
        <v>330</v>
      </c>
      <c r="O348" s="45">
        <v>472</v>
      </c>
      <c r="P348" s="45" t="s">
        <v>1096</v>
      </c>
      <c r="Q348" s="45" t="s">
        <v>613</v>
      </c>
      <c r="R348" s="45" t="s">
        <v>1097</v>
      </c>
      <c r="S348" s="45" t="s">
        <v>616</v>
      </c>
      <c r="T348" s="45">
        <v>10</v>
      </c>
      <c r="U348" s="45">
        <v>-10.870200000000001</v>
      </c>
      <c r="V348" s="29">
        <v>-6.8799999999999994E-8</v>
      </c>
      <c r="W348" s="45" t="s">
        <v>1676</v>
      </c>
      <c r="X348" s="45" t="s">
        <v>65</v>
      </c>
    </row>
    <row r="349" spans="2:24" x14ac:dyDescent="0.2">
      <c r="B349" s="45" t="s">
        <v>330</v>
      </c>
      <c r="C349" s="45">
        <v>472</v>
      </c>
      <c r="D349" s="45" t="s">
        <v>1096</v>
      </c>
      <c r="E349" s="45" t="s">
        <v>107</v>
      </c>
      <c r="F349" s="45" t="s">
        <v>1098</v>
      </c>
      <c r="G349" s="45" t="s">
        <v>618</v>
      </c>
      <c r="H349" s="45">
        <v>60</v>
      </c>
      <c r="I349" s="45">
        <v>-109.9747</v>
      </c>
      <c r="J349" s="29">
        <v>-9.9999999999999995E-7</v>
      </c>
      <c r="K349" s="45" t="s">
        <v>1676</v>
      </c>
      <c r="L349" s="45" t="s">
        <v>65</v>
      </c>
      <c r="N349" s="45" t="s">
        <v>330</v>
      </c>
      <c r="O349" s="45">
        <v>472</v>
      </c>
      <c r="P349" s="45" t="s">
        <v>1096</v>
      </c>
      <c r="Q349" s="45" t="s">
        <v>613</v>
      </c>
      <c r="R349" s="45" t="s">
        <v>1098</v>
      </c>
      <c r="S349" s="45" t="s">
        <v>618</v>
      </c>
      <c r="T349" s="45">
        <v>10</v>
      </c>
      <c r="U349" s="45">
        <v>-109.9696</v>
      </c>
      <c r="V349" s="29">
        <v>-9.9999999999999995E-7</v>
      </c>
      <c r="W349" s="45" t="s">
        <v>1676</v>
      </c>
      <c r="X349" s="45" t="s">
        <v>65</v>
      </c>
    </row>
    <row r="350" spans="2:24" x14ac:dyDescent="0.2">
      <c r="B350" s="45" t="s">
        <v>330</v>
      </c>
      <c r="C350" s="45">
        <v>475</v>
      </c>
      <c r="D350" s="45" t="s">
        <v>1099</v>
      </c>
      <c r="E350" s="45" t="s">
        <v>107</v>
      </c>
      <c r="F350" s="45" t="s">
        <v>1100</v>
      </c>
      <c r="G350" s="45" t="s">
        <v>616</v>
      </c>
      <c r="H350" s="45">
        <v>60</v>
      </c>
      <c r="I350" s="45">
        <v>-3.9068000000000001</v>
      </c>
      <c r="J350" s="29">
        <v>-2.9650000000000001E-8</v>
      </c>
      <c r="K350" s="45" t="s">
        <v>1676</v>
      </c>
      <c r="L350" s="45" t="s">
        <v>65</v>
      </c>
      <c r="N350" s="45" t="s">
        <v>330</v>
      </c>
      <c r="O350" s="45">
        <v>475</v>
      </c>
      <c r="P350" s="45" t="s">
        <v>1099</v>
      </c>
      <c r="Q350" s="45" t="s">
        <v>613</v>
      </c>
      <c r="R350" s="45" t="s">
        <v>1100</v>
      </c>
      <c r="S350" s="45" t="s">
        <v>616</v>
      </c>
      <c r="T350" s="45">
        <v>10</v>
      </c>
      <c r="U350" s="45">
        <v>-3.9110999999999998</v>
      </c>
      <c r="V350" s="29">
        <v>-2.9679999999999998E-8</v>
      </c>
      <c r="W350" s="45" t="s">
        <v>1676</v>
      </c>
      <c r="X350" s="45" t="s">
        <v>65</v>
      </c>
    </row>
    <row r="351" spans="2:24" x14ac:dyDescent="0.2">
      <c r="B351" s="45" t="s">
        <v>330</v>
      </c>
      <c r="C351" s="45">
        <v>475</v>
      </c>
      <c r="D351" s="45" t="s">
        <v>1099</v>
      </c>
      <c r="E351" s="45" t="s">
        <v>107</v>
      </c>
      <c r="F351" s="45" t="s">
        <v>1101</v>
      </c>
      <c r="G351" s="45" t="s">
        <v>618</v>
      </c>
      <c r="H351" s="45">
        <v>60</v>
      </c>
      <c r="I351" s="45">
        <v>-84.636700000000005</v>
      </c>
      <c r="J351" s="29">
        <v>-9.9999999999999995E-7</v>
      </c>
      <c r="K351" s="45" t="s">
        <v>1676</v>
      </c>
      <c r="L351" s="45" t="s">
        <v>65</v>
      </c>
      <c r="N351" s="45" t="s">
        <v>330</v>
      </c>
      <c r="O351" s="45">
        <v>475</v>
      </c>
      <c r="P351" s="45" t="s">
        <v>1099</v>
      </c>
      <c r="Q351" s="45" t="s">
        <v>613</v>
      </c>
      <c r="R351" s="45" t="s">
        <v>1101</v>
      </c>
      <c r="S351" s="45" t="s">
        <v>618</v>
      </c>
      <c r="T351" s="45">
        <v>10</v>
      </c>
      <c r="U351" s="45">
        <v>-84.632599999999996</v>
      </c>
      <c r="V351" s="29">
        <v>-9.9999999999999995E-7</v>
      </c>
      <c r="W351" s="45" t="s">
        <v>1676</v>
      </c>
      <c r="X351" s="45" t="s">
        <v>65</v>
      </c>
    </row>
    <row r="352" spans="2:24" x14ac:dyDescent="0.2">
      <c r="B352" s="45" t="s">
        <v>330</v>
      </c>
      <c r="C352" s="45">
        <v>487</v>
      </c>
      <c r="D352" s="45" t="s">
        <v>1102</v>
      </c>
      <c r="E352" s="45" t="s">
        <v>107</v>
      </c>
      <c r="F352" s="45" t="s">
        <v>1103</v>
      </c>
      <c r="G352" s="45" t="s">
        <v>616</v>
      </c>
      <c r="H352" s="45">
        <v>60</v>
      </c>
      <c r="I352" s="45">
        <v>-24.054600000000001</v>
      </c>
      <c r="J352" s="29">
        <v>-1.508E-7</v>
      </c>
      <c r="K352" s="45" t="s">
        <v>1676</v>
      </c>
      <c r="L352" s="45" t="s">
        <v>65</v>
      </c>
      <c r="N352" s="45" t="s">
        <v>330</v>
      </c>
      <c r="O352" s="45">
        <v>487</v>
      </c>
      <c r="P352" s="45" t="s">
        <v>1102</v>
      </c>
      <c r="Q352" s="45" t="s">
        <v>613</v>
      </c>
      <c r="R352" s="45" t="s">
        <v>1103</v>
      </c>
      <c r="S352" s="45" t="s">
        <v>616</v>
      </c>
      <c r="T352" s="45">
        <v>10</v>
      </c>
      <c r="U352" s="45">
        <v>-24.053999999999998</v>
      </c>
      <c r="V352" s="29">
        <v>-1.508E-7</v>
      </c>
      <c r="W352" s="45" t="s">
        <v>1676</v>
      </c>
      <c r="X352" s="45" t="s">
        <v>65</v>
      </c>
    </row>
    <row r="353" spans="2:24" x14ac:dyDescent="0.2">
      <c r="B353" s="45" t="s">
        <v>330</v>
      </c>
      <c r="C353" s="45">
        <v>487</v>
      </c>
      <c r="D353" s="45" t="s">
        <v>1102</v>
      </c>
      <c r="E353" s="45" t="s">
        <v>107</v>
      </c>
      <c r="F353" s="45" t="s">
        <v>1104</v>
      </c>
      <c r="G353" s="45" t="s">
        <v>618</v>
      </c>
      <c r="H353" s="45">
        <v>60</v>
      </c>
      <c r="I353" s="45">
        <v>-16.591200000000001</v>
      </c>
      <c r="J353" s="29">
        <v>-1.04E-7</v>
      </c>
      <c r="K353" s="45" t="s">
        <v>1676</v>
      </c>
      <c r="L353" s="45" t="s">
        <v>65</v>
      </c>
      <c r="N353" s="45" t="s">
        <v>330</v>
      </c>
      <c r="O353" s="45">
        <v>487</v>
      </c>
      <c r="P353" s="45" t="s">
        <v>1102</v>
      </c>
      <c r="Q353" s="45" t="s">
        <v>613</v>
      </c>
      <c r="R353" s="45" t="s">
        <v>1104</v>
      </c>
      <c r="S353" s="45" t="s">
        <v>618</v>
      </c>
      <c r="T353" s="45">
        <v>10</v>
      </c>
      <c r="U353" s="45">
        <v>-16.591899999999999</v>
      </c>
      <c r="V353" s="29">
        <v>-1.04E-7</v>
      </c>
      <c r="W353" s="45" t="s">
        <v>1676</v>
      </c>
      <c r="X353" s="45" t="s">
        <v>65</v>
      </c>
    </row>
    <row r="354" spans="2:24" x14ac:dyDescent="0.2">
      <c r="B354" s="45" t="s">
        <v>330</v>
      </c>
      <c r="C354" s="45">
        <v>488</v>
      </c>
      <c r="D354" s="45" t="s">
        <v>1105</v>
      </c>
      <c r="E354" s="45" t="s">
        <v>107</v>
      </c>
      <c r="F354" s="45" t="s">
        <v>1106</v>
      </c>
      <c r="G354" s="45" t="s">
        <v>616</v>
      </c>
      <c r="H354" s="45">
        <v>60</v>
      </c>
      <c r="I354" s="45">
        <v>-19.079999999999998</v>
      </c>
      <c r="J354" s="29">
        <v>-1.1960000000000001E-7</v>
      </c>
      <c r="K354" s="45" t="s">
        <v>1676</v>
      </c>
      <c r="L354" s="45" t="s">
        <v>65</v>
      </c>
      <c r="N354" s="45" t="s">
        <v>330</v>
      </c>
      <c r="O354" s="45">
        <v>488</v>
      </c>
      <c r="P354" s="45" t="s">
        <v>1105</v>
      </c>
      <c r="Q354" s="45" t="s">
        <v>613</v>
      </c>
      <c r="R354" s="45" t="s">
        <v>1106</v>
      </c>
      <c r="S354" s="45" t="s">
        <v>616</v>
      </c>
      <c r="T354" s="45">
        <v>10</v>
      </c>
      <c r="U354" s="45">
        <v>-19.0791</v>
      </c>
      <c r="V354" s="29">
        <v>-1.1960000000000001E-7</v>
      </c>
      <c r="W354" s="45" t="s">
        <v>1676</v>
      </c>
      <c r="X354" s="45" t="s">
        <v>65</v>
      </c>
    </row>
    <row r="355" spans="2:24" x14ac:dyDescent="0.2">
      <c r="B355" s="45" t="s">
        <v>330</v>
      </c>
      <c r="C355" s="45">
        <v>488</v>
      </c>
      <c r="D355" s="45" t="s">
        <v>1105</v>
      </c>
      <c r="E355" s="45" t="s">
        <v>107</v>
      </c>
      <c r="F355" s="45" t="s">
        <v>1107</v>
      </c>
      <c r="G355" s="45" t="s">
        <v>618</v>
      </c>
      <c r="H355" s="45">
        <v>60</v>
      </c>
      <c r="I355" s="45">
        <v>-21.311299999999999</v>
      </c>
      <c r="J355" s="29">
        <v>-1.3360000000000001E-7</v>
      </c>
      <c r="K355" s="45" t="s">
        <v>1676</v>
      </c>
      <c r="L355" s="45" t="s">
        <v>65</v>
      </c>
      <c r="N355" s="45" t="s">
        <v>330</v>
      </c>
      <c r="O355" s="45">
        <v>488</v>
      </c>
      <c r="P355" s="45" t="s">
        <v>1105</v>
      </c>
      <c r="Q355" s="45" t="s">
        <v>613</v>
      </c>
      <c r="R355" s="45" t="s">
        <v>1107</v>
      </c>
      <c r="S355" s="45" t="s">
        <v>618</v>
      </c>
      <c r="T355" s="45">
        <v>10</v>
      </c>
      <c r="U355" s="45">
        <v>-21.312200000000001</v>
      </c>
      <c r="V355" s="29">
        <v>-1.3360000000000001E-7</v>
      </c>
      <c r="W355" s="45" t="s">
        <v>1676</v>
      </c>
      <c r="X355" s="45" t="s">
        <v>65</v>
      </c>
    </row>
    <row r="356" spans="2:24" x14ac:dyDescent="0.2">
      <c r="B356" s="45" t="s">
        <v>330</v>
      </c>
      <c r="C356" s="45">
        <v>489</v>
      </c>
      <c r="D356" s="45" t="s">
        <v>1105</v>
      </c>
      <c r="E356" s="45" t="s">
        <v>107</v>
      </c>
      <c r="F356" s="45" t="s">
        <v>1108</v>
      </c>
      <c r="G356" s="45" t="s">
        <v>616</v>
      </c>
      <c r="H356" s="45">
        <v>60</v>
      </c>
      <c r="I356" s="45">
        <v>-21.826699999999999</v>
      </c>
      <c r="J356" s="29">
        <v>-1.3890000000000001E-7</v>
      </c>
      <c r="K356" s="45" t="s">
        <v>1676</v>
      </c>
      <c r="L356" s="45" t="s">
        <v>65</v>
      </c>
      <c r="N356" s="45" t="s">
        <v>330</v>
      </c>
      <c r="O356" s="45">
        <v>489</v>
      </c>
      <c r="P356" s="45" t="s">
        <v>1105</v>
      </c>
      <c r="Q356" s="45" t="s">
        <v>613</v>
      </c>
      <c r="R356" s="45" t="s">
        <v>1108</v>
      </c>
      <c r="S356" s="45" t="s">
        <v>616</v>
      </c>
      <c r="T356" s="45">
        <v>10</v>
      </c>
      <c r="U356" s="45">
        <v>-21.8262</v>
      </c>
      <c r="V356" s="29">
        <v>-1.3890000000000001E-7</v>
      </c>
      <c r="W356" s="45" t="s">
        <v>1676</v>
      </c>
      <c r="X356" s="45" t="s">
        <v>65</v>
      </c>
    </row>
    <row r="357" spans="2:24" x14ac:dyDescent="0.2">
      <c r="B357" s="45" t="s">
        <v>330</v>
      </c>
      <c r="C357" s="45">
        <v>489</v>
      </c>
      <c r="D357" s="45" t="s">
        <v>1105</v>
      </c>
      <c r="E357" s="45" t="s">
        <v>107</v>
      </c>
      <c r="F357" s="45" t="s">
        <v>1109</v>
      </c>
      <c r="G357" s="45" t="s">
        <v>618</v>
      </c>
      <c r="H357" s="45">
        <v>60</v>
      </c>
      <c r="I357" s="45">
        <v>-21.8809</v>
      </c>
      <c r="J357" s="29">
        <v>-1.392E-7</v>
      </c>
      <c r="K357" s="45" t="s">
        <v>1676</v>
      </c>
      <c r="L357" s="45" t="s">
        <v>65</v>
      </c>
      <c r="N357" s="45" t="s">
        <v>330</v>
      </c>
      <c r="O357" s="45">
        <v>489</v>
      </c>
      <c r="P357" s="45" t="s">
        <v>1105</v>
      </c>
      <c r="Q357" s="45" t="s">
        <v>613</v>
      </c>
      <c r="R357" s="45" t="s">
        <v>1109</v>
      </c>
      <c r="S357" s="45" t="s">
        <v>618</v>
      </c>
      <c r="T357" s="45">
        <v>10</v>
      </c>
      <c r="U357" s="45">
        <v>-21.881399999999999</v>
      </c>
      <c r="V357" s="29">
        <v>-1.392E-7</v>
      </c>
      <c r="W357" s="45" t="s">
        <v>1676</v>
      </c>
      <c r="X357" s="45" t="s">
        <v>65</v>
      </c>
    </row>
    <row r="358" spans="2:24" x14ac:dyDescent="0.2">
      <c r="B358" s="45" t="s">
        <v>330</v>
      </c>
      <c r="C358" s="45">
        <v>490</v>
      </c>
      <c r="D358" s="45" t="s">
        <v>1105</v>
      </c>
      <c r="E358" s="45" t="s">
        <v>107</v>
      </c>
      <c r="F358" s="45" t="s">
        <v>1110</v>
      </c>
      <c r="G358" s="45" t="s">
        <v>616</v>
      </c>
      <c r="H358" s="45">
        <v>60</v>
      </c>
      <c r="I358" s="45">
        <v>-21.256699999999999</v>
      </c>
      <c r="J358" s="29">
        <v>-1.3330000000000001E-7</v>
      </c>
      <c r="K358" s="45" t="s">
        <v>1676</v>
      </c>
      <c r="L358" s="45" t="s">
        <v>65</v>
      </c>
      <c r="N358" s="45" t="s">
        <v>330</v>
      </c>
      <c r="O358" s="45">
        <v>490</v>
      </c>
      <c r="P358" s="45" t="s">
        <v>1105</v>
      </c>
      <c r="Q358" s="45" t="s">
        <v>613</v>
      </c>
      <c r="R358" s="45" t="s">
        <v>1110</v>
      </c>
      <c r="S358" s="45" t="s">
        <v>616</v>
      </c>
      <c r="T358" s="45">
        <v>10</v>
      </c>
      <c r="U358" s="45">
        <v>-21.2562</v>
      </c>
      <c r="V358" s="29">
        <v>-1.3330000000000001E-7</v>
      </c>
      <c r="W358" s="45" t="s">
        <v>1676</v>
      </c>
      <c r="X358" s="45" t="s">
        <v>65</v>
      </c>
    </row>
    <row r="359" spans="2:24" x14ac:dyDescent="0.2">
      <c r="B359" s="45" t="s">
        <v>330</v>
      </c>
      <c r="C359" s="45">
        <v>490</v>
      </c>
      <c r="D359" s="45" t="s">
        <v>1105</v>
      </c>
      <c r="E359" s="45" t="s">
        <v>107</v>
      </c>
      <c r="F359" s="45" t="s">
        <v>1111</v>
      </c>
      <c r="G359" s="45" t="s">
        <v>618</v>
      </c>
      <c r="H359" s="45">
        <v>60</v>
      </c>
      <c r="I359" s="45">
        <v>-19.133299999999998</v>
      </c>
      <c r="J359" s="29">
        <v>-1.1990000000000001E-7</v>
      </c>
      <c r="K359" s="45" t="s">
        <v>1676</v>
      </c>
      <c r="L359" s="45" t="s">
        <v>65</v>
      </c>
      <c r="N359" s="45" t="s">
        <v>330</v>
      </c>
      <c r="O359" s="45">
        <v>490</v>
      </c>
      <c r="P359" s="45" t="s">
        <v>1105</v>
      </c>
      <c r="Q359" s="45" t="s">
        <v>613</v>
      </c>
      <c r="R359" s="45" t="s">
        <v>1111</v>
      </c>
      <c r="S359" s="45" t="s">
        <v>618</v>
      </c>
      <c r="T359" s="45">
        <v>10</v>
      </c>
      <c r="U359" s="45">
        <v>-19.133900000000001</v>
      </c>
      <c r="V359" s="29">
        <v>-1.1999999999999999E-7</v>
      </c>
      <c r="W359" s="45" t="s">
        <v>1676</v>
      </c>
      <c r="X359" s="45" t="s">
        <v>65</v>
      </c>
    </row>
    <row r="360" spans="2:24" x14ac:dyDescent="0.2">
      <c r="B360" s="45" t="s">
        <v>330</v>
      </c>
      <c r="C360" s="45">
        <v>491</v>
      </c>
      <c r="D360" s="45" t="s">
        <v>1112</v>
      </c>
      <c r="E360" s="45" t="s">
        <v>107</v>
      </c>
      <c r="F360" s="45" t="s">
        <v>1113</v>
      </c>
      <c r="G360" s="45" t="s">
        <v>616</v>
      </c>
      <c r="H360" s="45">
        <v>60</v>
      </c>
      <c r="I360" s="45">
        <v>-16.542899999999999</v>
      </c>
      <c r="J360" s="29">
        <v>-1.037E-7</v>
      </c>
      <c r="K360" s="45" t="s">
        <v>1676</v>
      </c>
      <c r="L360" s="45" t="s">
        <v>65</v>
      </c>
      <c r="N360" s="45" t="s">
        <v>330</v>
      </c>
      <c r="O360" s="45">
        <v>491</v>
      </c>
      <c r="P360" s="45" t="s">
        <v>1112</v>
      </c>
      <c r="Q360" s="45" t="s">
        <v>613</v>
      </c>
      <c r="R360" s="45" t="s">
        <v>1113</v>
      </c>
      <c r="S360" s="45" t="s">
        <v>616</v>
      </c>
      <c r="T360" s="45">
        <v>10</v>
      </c>
      <c r="U360" s="45">
        <v>-16.542300000000001</v>
      </c>
      <c r="V360" s="29">
        <v>-1.037E-7</v>
      </c>
      <c r="W360" s="45" t="s">
        <v>1676</v>
      </c>
      <c r="X360" s="45" t="s">
        <v>65</v>
      </c>
    </row>
    <row r="361" spans="2:24" x14ac:dyDescent="0.2">
      <c r="B361" s="45" t="s">
        <v>330</v>
      </c>
      <c r="C361" s="45">
        <v>491</v>
      </c>
      <c r="D361" s="45" t="s">
        <v>1112</v>
      </c>
      <c r="E361" s="45" t="s">
        <v>107</v>
      </c>
      <c r="F361" s="45" t="s">
        <v>1114</v>
      </c>
      <c r="G361" s="45" t="s">
        <v>618</v>
      </c>
      <c r="H361" s="45">
        <v>60</v>
      </c>
      <c r="I361" s="45">
        <v>-24.104299999999999</v>
      </c>
      <c r="J361" s="29">
        <v>-1.511E-7</v>
      </c>
      <c r="K361" s="45" t="s">
        <v>1676</v>
      </c>
      <c r="L361" s="45" t="s">
        <v>65</v>
      </c>
      <c r="N361" s="45" t="s">
        <v>330</v>
      </c>
      <c r="O361" s="45">
        <v>491</v>
      </c>
      <c r="P361" s="45" t="s">
        <v>1112</v>
      </c>
      <c r="Q361" s="45" t="s">
        <v>613</v>
      </c>
      <c r="R361" s="45" t="s">
        <v>1114</v>
      </c>
      <c r="S361" s="45" t="s">
        <v>618</v>
      </c>
      <c r="T361" s="45">
        <v>10</v>
      </c>
      <c r="U361" s="45">
        <v>-24.104900000000001</v>
      </c>
      <c r="V361" s="29">
        <v>-1.511E-7</v>
      </c>
      <c r="W361" s="45" t="s">
        <v>1676</v>
      </c>
      <c r="X361" s="45" t="s">
        <v>65</v>
      </c>
    </row>
    <row r="362" spans="2:24" x14ac:dyDescent="0.2">
      <c r="B362" s="45" t="s">
        <v>330</v>
      </c>
      <c r="C362" s="45">
        <v>461</v>
      </c>
      <c r="D362" s="45" t="s">
        <v>1115</v>
      </c>
      <c r="E362" s="45" t="s">
        <v>107</v>
      </c>
      <c r="F362" s="45" t="s">
        <v>1116</v>
      </c>
      <c r="G362" s="45" t="s">
        <v>616</v>
      </c>
      <c r="H362" s="45">
        <v>60</v>
      </c>
      <c r="I362" s="45">
        <v>-3.1051000000000002</v>
      </c>
      <c r="J362" s="29">
        <v>-2.3779999999999999E-8</v>
      </c>
      <c r="K362" s="45" t="s">
        <v>1676</v>
      </c>
      <c r="L362" s="45" t="s">
        <v>65</v>
      </c>
      <c r="N362" s="45" t="s">
        <v>330</v>
      </c>
      <c r="O362" s="45">
        <v>461</v>
      </c>
      <c r="P362" s="45" t="s">
        <v>1115</v>
      </c>
      <c r="Q362" s="45" t="s">
        <v>613</v>
      </c>
      <c r="R362" s="45" t="s">
        <v>1116</v>
      </c>
      <c r="S362" s="45" t="s">
        <v>616</v>
      </c>
      <c r="T362" s="45">
        <v>10</v>
      </c>
      <c r="U362" s="45">
        <v>-3.1093000000000002</v>
      </c>
      <c r="V362" s="29">
        <v>-2.3820000000000001E-8</v>
      </c>
      <c r="W362" s="45" t="s">
        <v>1676</v>
      </c>
      <c r="X362" s="45" t="s">
        <v>65</v>
      </c>
    </row>
    <row r="363" spans="2:24" x14ac:dyDescent="0.2">
      <c r="B363" s="45" t="s">
        <v>330</v>
      </c>
      <c r="C363" s="45">
        <v>461</v>
      </c>
      <c r="D363" s="45" t="s">
        <v>1115</v>
      </c>
      <c r="E363" s="45" t="s">
        <v>107</v>
      </c>
      <c r="F363" s="45" t="s">
        <v>1117</v>
      </c>
      <c r="G363" s="45" t="s">
        <v>618</v>
      </c>
      <c r="H363" s="45">
        <v>60</v>
      </c>
      <c r="I363" s="45">
        <v>-88.805700000000002</v>
      </c>
      <c r="J363" s="29">
        <v>-9.9999999999999995E-7</v>
      </c>
      <c r="K363" s="45" t="s">
        <v>1676</v>
      </c>
      <c r="L363" s="45" t="s">
        <v>65</v>
      </c>
      <c r="N363" s="45" t="s">
        <v>330</v>
      </c>
      <c r="O363" s="45">
        <v>461</v>
      </c>
      <c r="P363" s="45" t="s">
        <v>1115</v>
      </c>
      <c r="Q363" s="45" t="s">
        <v>613</v>
      </c>
      <c r="R363" s="45" t="s">
        <v>1117</v>
      </c>
      <c r="S363" s="45" t="s">
        <v>618</v>
      </c>
      <c r="T363" s="45">
        <v>10</v>
      </c>
      <c r="U363" s="45">
        <v>-88.801400000000001</v>
      </c>
      <c r="V363" s="29">
        <v>-9.9999999999999995E-7</v>
      </c>
      <c r="W363" s="45" t="s">
        <v>1676</v>
      </c>
      <c r="X363" s="45" t="s">
        <v>65</v>
      </c>
    </row>
    <row r="364" spans="2:24" x14ac:dyDescent="0.2">
      <c r="B364" s="45" t="s">
        <v>330</v>
      </c>
      <c r="C364" s="45">
        <v>464</v>
      </c>
      <c r="D364" s="45" t="s">
        <v>1118</v>
      </c>
      <c r="E364" s="45" t="s">
        <v>107</v>
      </c>
      <c r="F364" s="45" t="s">
        <v>1119</v>
      </c>
      <c r="G364" s="45" t="s">
        <v>616</v>
      </c>
      <c r="H364" s="45">
        <v>60</v>
      </c>
      <c r="I364" s="45">
        <v>-8.7599</v>
      </c>
      <c r="J364" s="29">
        <v>-5.4930000000000003E-8</v>
      </c>
      <c r="K364" s="45" t="s">
        <v>1676</v>
      </c>
      <c r="L364" s="45" t="s">
        <v>65</v>
      </c>
      <c r="N364" s="45" t="s">
        <v>330</v>
      </c>
      <c r="O364" s="45">
        <v>464</v>
      </c>
      <c r="P364" s="45" t="s">
        <v>1118</v>
      </c>
      <c r="Q364" s="45" t="s">
        <v>613</v>
      </c>
      <c r="R364" s="45" t="s">
        <v>1119</v>
      </c>
      <c r="S364" s="45" t="s">
        <v>616</v>
      </c>
      <c r="T364" s="45">
        <v>10</v>
      </c>
      <c r="U364" s="45">
        <v>-8.7651000000000003</v>
      </c>
      <c r="V364" s="29">
        <v>-5.4970000000000002E-8</v>
      </c>
      <c r="W364" s="45" t="s">
        <v>1676</v>
      </c>
      <c r="X364" s="45" t="s">
        <v>65</v>
      </c>
    </row>
    <row r="365" spans="2:24" x14ac:dyDescent="0.2">
      <c r="B365" s="45" t="s">
        <v>330</v>
      </c>
      <c r="C365" s="45">
        <v>464</v>
      </c>
      <c r="D365" s="45" t="s">
        <v>1118</v>
      </c>
      <c r="E365" s="45" t="s">
        <v>107</v>
      </c>
      <c r="F365" s="45" t="s">
        <v>1120</v>
      </c>
      <c r="G365" s="45" t="s">
        <v>618</v>
      </c>
      <c r="H365" s="45">
        <v>60</v>
      </c>
      <c r="I365" s="45">
        <v>-107.6438</v>
      </c>
      <c r="J365" s="29">
        <v>-9.9999999999999995E-7</v>
      </c>
      <c r="K365" s="45" t="s">
        <v>1676</v>
      </c>
      <c r="L365" s="45" t="s">
        <v>65</v>
      </c>
      <c r="N365" s="45" t="s">
        <v>330</v>
      </c>
      <c r="O365" s="45">
        <v>464</v>
      </c>
      <c r="P365" s="45" t="s">
        <v>1118</v>
      </c>
      <c r="Q365" s="45" t="s">
        <v>613</v>
      </c>
      <c r="R365" s="45" t="s">
        <v>1120</v>
      </c>
      <c r="S365" s="45" t="s">
        <v>618</v>
      </c>
      <c r="T365" s="45">
        <v>10</v>
      </c>
      <c r="U365" s="45">
        <v>-107.6387</v>
      </c>
      <c r="V365" s="29">
        <v>-9.9999999999999995E-7</v>
      </c>
      <c r="W365" s="45" t="s">
        <v>1676</v>
      </c>
      <c r="X365" s="45" t="s">
        <v>65</v>
      </c>
    </row>
    <row r="366" spans="2:24" x14ac:dyDescent="0.2">
      <c r="B366" s="45" t="s">
        <v>330</v>
      </c>
      <c r="C366" s="45">
        <v>467</v>
      </c>
      <c r="D366" s="45" t="s">
        <v>1121</v>
      </c>
      <c r="E366" s="45" t="s">
        <v>107</v>
      </c>
      <c r="F366" s="45" t="s">
        <v>1122</v>
      </c>
      <c r="G366" s="45" t="s">
        <v>616</v>
      </c>
      <c r="H366" s="45">
        <v>60</v>
      </c>
      <c r="I366" s="45">
        <v>-6.0369999999999999</v>
      </c>
      <c r="J366" s="29">
        <v>-3.7860000000000003E-8</v>
      </c>
      <c r="K366" s="45" t="s">
        <v>1676</v>
      </c>
      <c r="L366" s="45" t="s">
        <v>65</v>
      </c>
      <c r="N366" s="45" t="s">
        <v>330</v>
      </c>
      <c r="O366" s="45">
        <v>467</v>
      </c>
      <c r="P366" s="45" t="s">
        <v>1121</v>
      </c>
      <c r="Q366" s="45" t="s">
        <v>613</v>
      </c>
      <c r="R366" s="45" t="s">
        <v>1122</v>
      </c>
      <c r="S366" s="45" t="s">
        <v>616</v>
      </c>
      <c r="T366" s="45">
        <v>10</v>
      </c>
      <c r="U366" s="45">
        <v>-6.0423</v>
      </c>
      <c r="V366" s="29">
        <v>-3.7889999999999997E-8</v>
      </c>
      <c r="W366" s="45" t="s">
        <v>1676</v>
      </c>
      <c r="X366" s="45" t="s">
        <v>65</v>
      </c>
    </row>
    <row r="367" spans="2:24" x14ac:dyDescent="0.2">
      <c r="B367" s="45" t="s">
        <v>330</v>
      </c>
      <c r="C367" s="45">
        <v>467</v>
      </c>
      <c r="D367" s="45" t="s">
        <v>1121</v>
      </c>
      <c r="E367" s="45" t="s">
        <v>107</v>
      </c>
      <c r="F367" s="45" t="s">
        <v>1123</v>
      </c>
      <c r="G367" s="45" t="s">
        <v>618</v>
      </c>
      <c r="H367" s="45">
        <v>60</v>
      </c>
      <c r="I367" s="45">
        <v>-112.1537</v>
      </c>
      <c r="J367" s="29">
        <v>-9.9999999999999995E-7</v>
      </c>
      <c r="K367" s="45" t="s">
        <v>1676</v>
      </c>
      <c r="L367" s="45" t="s">
        <v>65</v>
      </c>
      <c r="N367" s="45" t="s">
        <v>330</v>
      </c>
      <c r="O367" s="45">
        <v>467</v>
      </c>
      <c r="P367" s="45" t="s">
        <v>1121</v>
      </c>
      <c r="Q367" s="45" t="s">
        <v>613</v>
      </c>
      <c r="R367" s="45" t="s">
        <v>1123</v>
      </c>
      <c r="S367" s="45" t="s">
        <v>618</v>
      </c>
      <c r="T367" s="45">
        <v>10</v>
      </c>
      <c r="U367" s="45">
        <v>-112.14830000000001</v>
      </c>
      <c r="V367" s="29">
        <v>-9.9999999999999995E-7</v>
      </c>
      <c r="W367" s="45" t="s">
        <v>1676</v>
      </c>
      <c r="X367" s="45" t="s">
        <v>65</v>
      </c>
    </row>
    <row r="368" spans="2:24" x14ac:dyDescent="0.2">
      <c r="B368" s="45" t="s">
        <v>330</v>
      </c>
      <c r="C368" s="45">
        <v>470</v>
      </c>
      <c r="D368" s="45" t="s">
        <v>1124</v>
      </c>
      <c r="E368" s="45" t="s">
        <v>107</v>
      </c>
      <c r="F368" s="45" t="s">
        <v>1125</v>
      </c>
      <c r="G368" s="45" t="s">
        <v>616</v>
      </c>
      <c r="H368" s="45">
        <v>60</v>
      </c>
      <c r="I368" s="45">
        <v>-6.0792999999999999</v>
      </c>
      <c r="J368" s="29">
        <v>-3.812E-8</v>
      </c>
      <c r="K368" s="45" t="s">
        <v>1676</v>
      </c>
      <c r="L368" s="45" t="s">
        <v>65</v>
      </c>
      <c r="N368" s="45" t="s">
        <v>330</v>
      </c>
      <c r="O368" s="45">
        <v>470</v>
      </c>
      <c r="P368" s="45" t="s">
        <v>1124</v>
      </c>
      <c r="Q368" s="45" t="s">
        <v>613</v>
      </c>
      <c r="R368" s="45" t="s">
        <v>1125</v>
      </c>
      <c r="S368" s="45" t="s">
        <v>616</v>
      </c>
      <c r="T368" s="45">
        <v>10</v>
      </c>
      <c r="U368" s="45">
        <v>-6.0845000000000002</v>
      </c>
      <c r="V368" s="29">
        <v>-3.8159999999999999E-8</v>
      </c>
      <c r="W368" s="45" t="s">
        <v>1676</v>
      </c>
      <c r="X368" s="45" t="s">
        <v>65</v>
      </c>
    </row>
    <row r="369" spans="2:24" x14ac:dyDescent="0.2">
      <c r="B369" s="45" t="s">
        <v>330</v>
      </c>
      <c r="C369" s="45">
        <v>470</v>
      </c>
      <c r="D369" s="45" t="s">
        <v>1124</v>
      </c>
      <c r="E369" s="45" t="s">
        <v>107</v>
      </c>
      <c r="F369" s="45" t="s">
        <v>1126</v>
      </c>
      <c r="G369" s="45" t="s">
        <v>618</v>
      </c>
      <c r="H369" s="45">
        <v>60</v>
      </c>
      <c r="I369" s="45">
        <v>-112.1108</v>
      </c>
      <c r="J369" s="29">
        <v>-9.9999999999999995E-7</v>
      </c>
      <c r="K369" s="45" t="s">
        <v>1676</v>
      </c>
      <c r="L369" s="45" t="s">
        <v>65</v>
      </c>
      <c r="N369" s="45" t="s">
        <v>330</v>
      </c>
      <c r="O369" s="45">
        <v>470</v>
      </c>
      <c r="P369" s="45" t="s">
        <v>1124</v>
      </c>
      <c r="Q369" s="45" t="s">
        <v>613</v>
      </c>
      <c r="R369" s="45" t="s">
        <v>1126</v>
      </c>
      <c r="S369" s="45" t="s">
        <v>618</v>
      </c>
      <c r="T369" s="45">
        <v>10</v>
      </c>
      <c r="U369" s="45">
        <v>-112.10550000000001</v>
      </c>
      <c r="V369" s="29">
        <v>-9.9999999999999995E-7</v>
      </c>
      <c r="W369" s="45" t="s">
        <v>1676</v>
      </c>
      <c r="X369" s="45" t="s">
        <v>65</v>
      </c>
    </row>
    <row r="370" spans="2:24" x14ac:dyDescent="0.2">
      <c r="B370" s="45" t="s">
        <v>330</v>
      </c>
      <c r="C370" s="45">
        <v>473</v>
      </c>
      <c r="D370" s="45" t="s">
        <v>1127</v>
      </c>
      <c r="E370" s="45" t="s">
        <v>107</v>
      </c>
      <c r="F370" s="45" t="s">
        <v>1128</v>
      </c>
      <c r="G370" s="45" t="s">
        <v>616</v>
      </c>
      <c r="H370" s="45">
        <v>60</v>
      </c>
      <c r="I370" s="45">
        <v>-8.8889999999999993</v>
      </c>
      <c r="J370" s="29">
        <v>-5.5740000000000001E-8</v>
      </c>
      <c r="K370" s="45" t="s">
        <v>1676</v>
      </c>
      <c r="L370" s="45" t="s">
        <v>65</v>
      </c>
      <c r="N370" s="45" t="s">
        <v>330</v>
      </c>
      <c r="O370" s="45">
        <v>473</v>
      </c>
      <c r="P370" s="45" t="s">
        <v>1127</v>
      </c>
      <c r="Q370" s="45" t="s">
        <v>613</v>
      </c>
      <c r="R370" s="45" t="s">
        <v>1128</v>
      </c>
      <c r="S370" s="45" t="s">
        <v>616</v>
      </c>
      <c r="T370" s="45">
        <v>10</v>
      </c>
      <c r="U370" s="45">
        <v>-8.8942999999999994</v>
      </c>
      <c r="V370" s="29">
        <v>-5.5780000000000001E-8</v>
      </c>
      <c r="W370" s="45" t="s">
        <v>1676</v>
      </c>
      <c r="X370" s="45" t="s">
        <v>65</v>
      </c>
    </row>
    <row r="371" spans="2:24" x14ac:dyDescent="0.2">
      <c r="B371" s="45" t="s">
        <v>330</v>
      </c>
      <c r="C371" s="45">
        <v>473</v>
      </c>
      <c r="D371" s="45" t="s">
        <v>1127</v>
      </c>
      <c r="E371" s="45" t="s">
        <v>107</v>
      </c>
      <c r="F371" s="45" t="s">
        <v>1129</v>
      </c>
      <c r="G371" s="45" t="s">
        <v>618</v>
      </c>
      <c r="H371" s="45">
        <v>60</v>
      </c>
      <c r="I371" s="45">
        <v>-107.5177</v>
      </c>
      <c r="J371" s="29">
        <v>-9.9999999999999995E-7</v>
      </c>
      <c r="K371" s="45" t="s">
        <v>1676</v>
      </c>
      <c r="L371" s="45" t="s">
        <v>65</v>
      </c>
      <c r="N371" s="45" t="s">
        <v>330</v>
      </c>
      <c r="O371" s="45">
        <v>473</v>
      </c>
      <c r="P371" s="45" t="s">
        <v>1127</v>
      </c>
      <c r="Q371" s="45" t="s">
        <v>613</v>
      </c>
      <c r="R371" s="45" t="s">
        <v>1129</v>
      </c>
      <c r="S371" s="45" t="s">
        <v>618</v>
      </c>
      <c r="T371" s="45">
        <v>10</v>
      </c>
      <c r="U371" s="45">
        <v>-107.51260000000001</v>
      </c>
      <c r="V371" s="29">
        <v>-9.9999999999999995E-7</v>
      </c>
      <c r="W371" s="45" t="s">
        <v>1676</v>
      </c>
      <c r="X371" s="45" t="s">
        <v>65</v>
      </c>
    </row>
    <row r="372" spans="2:24" x14ac:dyDescent="0.2">
      <c r="B372" s="45" t="s">
        <v>330</v>
      </c>
      <c r="C372" s="45">
        <v>476</v>
      </c>
      <c r="D372" s="45" t="s">
        <v>1130</v>
      </c>
      <c r="E372" s="45" t="s">
        <v>107</v>
      </c>
      <c r="F372" s="45" t="s">
        <v>1131</v>
      </c>
      <c r="G372" s="45" t="s">
        <v>616</v>
      </c>
      <c r="H372" s="45">
        <v>60</v>
      </c>
      <c r="I372" s="45">
        <v>-3.2906</v>
      </c>
      <c r="J372" s="29">
        <v>-2.5209999999999999E-8</v>
      </c>
      <c r="K372" s="45" t="s">
        <v>1676</v>
      </c>
      <c r="L372" s="45" t="s">
        <v>65</v>
      </c>
      <c r="N372" s="45" t="s">
        <v>330</v>
      </c>
      <c r="O372" s="45">
        <v>476</v>
      </c>
      <c r="P372" s="45" t="s">
        <v>1130</v>
      </c>
      <c r="Q372" s="45" t="s">
        <v>613</v>
      </c>
      <c r="R372" s="45" t="s">
        <v>1131</v>
      </c>
      <c r="S372" s="45" t="s">
        <v>616</v>
      </c>
      <c r="T372" s="45">
        <v>10</v>
      </c>
      <c r="U372" s="45">
        <v>-3.2949000000000002</v>
      </c>
      <c r="V372" s="29">
        <v>-2.524E-8</v>
      </c>
      <c r="W372" s="45" t="s">
        <v>1676</v>
      </c>
      <c r="X372" s="45" t="s">
        <v>65</v>
      </c>
    </row>
    <row r="373" spans="2:24" x14ac:dyDescent="0.2">
      <c r="B373" s="45" t="s">
        <v>330</v>
      </c>
      <c r="C373" s="45">
        <v>476</v>
      </c>
      <c r="D373" s="45" t="s">
        <v>1130</v>
      </c>
      <c r="E373" s="45" t="s">
        <v>107</v>
      </c>
      <c r="F373" s="45" t="s">
        <v>1132</v>
      </c>
      <c r="G373" s="45" t="s">
        <v>618</v>
      </c>
      <c r="H373" s="45">
        <v>60</v>
      </c>
      <c r="I373" s="45">
        <v>-88.635499999999993</v>
      </c>
      <c r="J373" s="29">
        <v>-9.9999999999999995E-7</v>
      </c>
      <c r="K373" s="45" t="s">
        <v>1676</v>
      </c>
      <c r="L373" s="45" t="s">
        <v>65</v>
      </c>
      <c r="N373" s="45" t="s">
        <v>330</v>
      </c>
      <c r="O373" s="45">
        <v>476</v>
      </c>
      <c r="P373" s="45" t="s">
        <v>1130</v>
      </c>
      <c r="Q373" s="45" t="s">
        <v>613</v>
      </c>
      <c r="R373" s="45" t="s">
        <v>1132</v>
      </c>
      <c r="S373" s="45" t="s">
        <v>618</v>
      </c>
      <c r="T373" s="45">
        <v>10</v>
      </c>
      <c r="U373" s="45">
        <v>-88.631299999999996</v>
      </c>
      <c r="V373" s="29">
        <v>-9.9999999999999995E-7</v>
      </c>
      <c r="W373" s="45" t="s">
        <v>1676</v>
      </c>
      <c r="X373" s="45" t="s">
        <v>65</v>
      </c>
    </row>
    <row r="374" spans="2:24" x14ac:dyDescent="0.2">
      <c r="B374" s="45" t="s">
        <v>330</v>
      </c>
      <c r="C374" s="45">
        <v>492</v>
      </c>
      <c r="D374" s="45" t="s">
        <v>1133</v>
      </c>
      <c r="E374" s="45" t="s">
        <v>107</v>
      </c>
      <c r="F374" s="45" t="s">
        <v>1134</v>
      </c>
      <c r="G374" s="45" t="s">
        <v>616</v>
      </c>
      <c r="H374" s="45">
        <v>60</v>
      </c>
      <c r="I374" s="45">
        <v>-19.3188</v>
      </c>
      <c r="J374" s="29">
        <v>-1.229E-7</v>
      </c>
      <c r="K374" s="45" t="s">
        <v>1676</v>
      </c>
      <c r="L374" s="45" t="s">
        <v>65</v>
      </c>
      <c r="N374" s="45" t="s">
        <v>330</v>
      </c>
      <c r="O374" s="45">
        <v>492</v>
      </c>
      <c r="P374" s="45" t="s">
        <v>1133</v>
      </c>
      <c r="Q374" s="45" t="s">
        <v>613</v>
      </c>
      <c r="R374" s="45" t="s">
        <v>1134</v>
      </c>
      <c r="S374" s="45" t="s">
        <v>616</v>
      </c>
      <c r="T374" s="45">
        <v>10</v>
      </c>
      <c r="U374" s="45">
        <v>-19.318000000000001</v>
      </c>
      <c r="V374" s="29">
        <v>-1.229E-7</v>
      </c>
      <c r="W374" s="45" t="s">
        <v>1676</v>
      </c>
      <c r="X374" s="45" t="s">
        <v>65</v>
      </c>
    </row>
    <row r="375" spans="2:24" x14ac:dyDescent="0.2">
      <c r="B375" s="45" t="s">
        <v>330</v>
      </c>
      <c r="C375" s="45">
        <v>492</v>
      </c>
      <c r="D375" s="45" t="s">
        <v>1133</v>
      </c>
      <c r="E375" s="45" t="s">
        <v>107</v>
      </c>
      <c r="F375" s="45" t="s">
        <v>1135</v>
      </c>
      <c r="G375" s="45" t="s">
        <v>618</v>
      </c>
      <c r="H375" s="45">
        <v>60</v>
      </c>
      <c r="I375" s="45">
        <v>-17.0501</v>
      </c>
      <c r="J375" s="29">
        <v>-1.085E-7</v>
      </c>
      <c r="K375" s="45" t="s">
        <v>1676</v>
      </c>
      <c r="L375" s="45" t="s">
        <v>65</v>
      </c>
      <c r="N375" s="45" t="s">
        <v>330</v>
      </c>
      <c r="O375" s="45">
        <v>492</v>
      </c>
      <c r="P375" s="45" t="s">
        <v>1133</v>
      </c>
      <c r="Q375" s="45" t="s">
        <v>613</v>
      </c>
      <c r="R375" s="45" t="s">
        <v>1135</v>
      </c>
      <c r="S375" s="45" t="s">
        <v>618</v>
      </c>
      <c r="T375" s="45">
        <v>10</v>
      </c>
      <c r="U375" s="45">
        <v>-17.050599999999999</v>
      </c>
      <c r="V375" s="29">
        <v>-1.085E-7</v>
      </c>
      <c r="W375" s="45" t="s">
        <v>1676</v>
      </c>
      <c r="X375" s="45" t="s">
        <v>65</v>
      </c>
    </row>
    <row r="376" spans="2:24" x14ac:dyDescent="0.2">
      <c r="B376" s="45" t="s">
        <v>330</v>
      </c>
      <c r="C376" s="45">
        <v>493</v>
      </c>
      <c r="D376" s="45" t="s">
        <v>1136</v>
      </c>
      <c r="E376" s="45" t="s">
        <v>107</v>
      </c>
      <c r="F376" s="45" t="s">
        <v>1137</v>
      </c>
      <c r="G376" s="45" t="s">
        <v>616</v>
      </c>
      <c r="H376" s="45">
        <v>60</v>
      </c>
      <c r="I376" s="45">
        <v>-18.082799999999999</v>
      </c>
      <c r="J376" s="29">
        <v>-1.134E-7</v>
      </c>
      <c r="K376" s="45" t="s">
        <v>1676</v>
      </c>
      <c r="L376" s="45" t="s">
        <v>65</v>
      </c>
      <c r="N376" s="45" t="s">
        <v>330</v>
      </c>
      <c r="O376" s="45">
        <v>493</v>
      </c>
      <c r="P376" s="45" t="s">
        <v>1136</v>
      </c>
      <c r="Q376" s="45" t="s">
        <v>613</v>
      </c>
      <c r="R376" s="45" t="s">
        <v>1137</v>
      </c>
      <c r="S376" s="45" t="s">
        <v>616</v>
      </c>
      <c r="T376" s="45">
        <v>10</v>
      </c>
      <c r="U376" s="45">
        <v>-18.082100000000001</v>
      </c>
      <c r="V376" s="29">
        <v>-1.134E-7</v>
      </c>
      <c r="W376" s="45" t="s">
        <v>1676</v>
      </c>
      <c r="X376" s="45" t="s">
        <v>65</v>
      </c>
    </row>
    <row r="377" spans="2:24" x14ac:dyDescent="0.2">
      <c r="B377" s="45" t="s">
        <v>330</v>
      </c>
      <c r="C377" s="45">
        <v>493</v>
      </c>
      <c r="D377" s="45" t="s">
        <v>1136</v>
      </c>
      <c r="E377" s="45" t="s">
        <v>107</v>
      </c>
      <c r="F377" s="45" t="s">
        <v>1138</v>
      </c>
      <c r="G377" s="45" t="s">
        <v>618</v>
      </c>
      <c r="H377" s="45">
        <v>60</v>
      </c>
      <c r="I377" s="45">
        <v>-16.153300000000002</v>
      </c>
      <c r="J377" s="29">
        <v>-1.013E-7</v>
      </c>
      <c r="K377" s="45" t="s">
        <v>1676</v>
      </c>
      <c r="L377" s="45" t="s">
        <v>65</v>
      </c>
      <c r="N377" s="45" t="s">
        <v>330</v>
      </c>
      <c r="O377" s="45">
        <v>493</v>
      </c>
      <c r="P377" s="45" t="s">
        <v>1136</v>
      </c>
      <c r="Q377" s="45" t="s">
        <v>613</v>
      </c>
      <c r="R377" s="45" t="s">
        <v>1138</v>
      </c>
      <c r="S377" s="45" t="s">
        <v>618</v>
      </c>
      <c r="T377" s="45">
        <v>10</v>
      </c>
      <c r="U377" s="45">
        <v>-16.1538</v>
      </c>
      <c r="V377" s="29">
        <v>-1.013E-7</v>
      </c>
      <c r="W377" s="45" t="s">
        <v>1676</v>
      </c>
      <c r="X377" s="45" t="s">
        <v>65</v>
      </c>
    </row>
    <row r="378" spans="2:24" x14ac:dyDescent="0.2">
      <c r="B378" s="45" t="s">
        <v>330</v>
      </c>
      <c r="C378" s="45">
        <v>494</v>
      </c>
      <c r="D378" s="45" t="s">
        <v>1136</v>
      </c>
      <c r="E378" s="45" t="s">
        <v>107</v>
      </c>
      <c r="F378" s="45" t="s">
        <v>1139</v>
      </c>
      <c r="G378" s="45" t="s">
        <v>616</v>
      </c>
      <c r="H378" s="45">
        <v>60</v>
      </c>
      <c r="I378" s="45">
        <v>-16.0245</v>
      </c>
      <c r="J378" s="29">
        <v>-9.8959999999999994E-8</v>
      </c>
      <c r="K378" s="45" t="s">
        <v>1676</v>
      </c>
      <c r="L378" s="45" t="s">
        <v>65</v>
      </c>
      <c r="N378" s="45" t="s">
        <v>330</v>
      </c>
      <c r="O378" s="45">
        <v>494</v>
      </c>
      <c r="P378" s="45" t="s">
        <v>1136</v>
      </c>
      <c r="Q378" s="45" t="s">
        <v>613</v>
      </c>
      <c r="R378" s="45" t="s">
        <v>1139</v>
      </c>
      <c r="S378" s="45" t="s">
        <v>616</v>
      </c>
      <c r="T378" s="45">
        <v>10</v>
      </c>
      <c r="U378" s="45">
        <v>-16.023800000000001</v>
      </c>
      <c r="V378" s="29">
        <v>-9.8949999999999996E-8</v>
      </c>
      <c r="W378" s="45" t="s">
        <v>1676</v>
      </c>
      <c r="X378" s="45" t="s">
        <v>65</v>
      </c>
    </row>
    <row r="379" spans="2:24" x14ac:dyDescent="0.2">
      <c r="B379" s="45" t="s">
        <v>330</v>
      </c>
      <c r="C379" s="45">
        <v>494</v>
      </c>
      <c r="D379" s="45" t="s">
        <v>1136</v>
      </c>
      <c r="E379" s="45" t="s">
        <v>107</v>
      </c>
      <c r="F379" s="45" t="s">
        <v>1140</v>
      </c>
      <c r="G379" s="45" t="s">
        <v>618</v>
      </c>
      <c r="H379" s="45">
        <v>60</v>
      </c>
      <c r="I379" s="45">
        <v>-16.1905</v>
      </c>
      <c r="J379" s="29">
        <v>-9.9979999999999999E-8</v>
      </c>
      <c r="K379" s="45" t="s">
        <v>1676</v>
      </c>
      <c r="L379" s="45" t="s">
        <v>65</v>
      </c>
      <c r="N379" s="45" t="s">
        <v>330</v>
      </c>
      <c r="O379" s="45">
        <v>494</v>
      </c>
      <c r="P379" s="45" t="s">
        <v>1136</v>
      </c>
      <c r="Q379" s="45" t="s">
        <v>613</v>
      </c>
      <c r="R379" s="45" t="s">
        <v>1140</v>
      </c>
      <c r="S379" s="45" t="s">
        <v>618</v>
      </c>
      <c r="T379" s="45">
        <v>10</v>
      </c>
      <c r="U379" s="45">
        <v>-16.190999999999999</v>
      </c>
      <c r="V379" s="29">
        <v>-9.9989999999999997E-8</v>
      </c>
      <c r="W379" s="45" t="s">
        <v>1676</v>
      </c>
      <c r="X379" s="45" t="s">
        <v>65</v>
      </c>
    </row>
    <row r="380" spans="2:24" x14ac:dyDescent="0.2">
      <c r="B380" s="45" t="s">
        <v>330</v>
      </c>
      <c r="C380" s="45">
        <v>495</v>
      </c>
      <c r="D380" s="45" t="s">
        <v>1136</v>
      </c>
      <c r="E380" s="45" t="s">
        <v>107</v>
      </c>
      <c r="F380" s="45" t="s">
        <v>1141</v>
      </c>
      <c r="G380" s="45" t="s">
        <v>616</v>
      </c>
      <c r="H380" s="45">
        <v>60</v>
      </c>
      <c r="I380" s="45">
        <v>-15.986599999999999</v>
      </c>
      <c r="J380" s="29">
        <v>-1.002E-7</v>
      </c>
      <c r="K380" s="45" t="s">
        <v>1676</v>
      </c>
      <c r="L380" s="45" t="s">
        <v>65</v>
      </c>
      <c r="N380" s="45" t="s">
        <v>330</v>
      </c>
      <c r="O380" s="45">
        <v>495</v>
      </c>
      <c r="P380" s="45" t="s">
        <v>1136</v>
      </c>
      <c r="Q380" s="45" t="s">
        <v>613</v>
      </c>
      <c r="R380" s="45" t="s">
        <v>1141</v>
      </c>
      <c r="S380" s="45" t="s">
        <v>616</v>
      </c>
      <c r="T380" s="45">
        <v>10</v>
      </c>
      <c r="U380" s="45">
        <v>-15.985900000000001</v>
      </c>
      <c r="V380" s="29">
        <v>-1.002E-7</v>
      </c>
      <c r="W380" s="45" t="s">
        <v>1676</v>
      </c>
      <c r="X380" s="45" t="s">
        <v>65</v>
      </c>
    </row>
    <row r="381" spans="2:24" x14ac:dyDescent="0.2">
      <c r="B381" s="45" t="s">
        <v>330</v>
      </c>
      <c r="C381" s="45">
        <v>495</v>
      </c>
      <c r="D381" s="45" t="s">
        <v>1136</v>
      </c>
      <c r="E381" s="45" t="s">
        <v>107</v>
      </c>
      <c r="F381" s="45" t="s">
        <v>1142</v>
      </c>
      <c r="G381" s="45" t="s">
        <v>618</v>
      </c>
      <c r="H381" s="45">
        <v>60</v>
      </c>
      <c r="I381" s="45">
        <v>-18.250699999999998</v>
      </c>
      <c r="J381" s="29">
        <v>-1.1440000000000001E-7</v>
      </c>
      <c r="K381" s="45" t="s">
        <v>1676</v>
      </c>
      <c r="L381" s="45" t="s">
        <v>65</v>
      </c>
      <c r="N381" s="45" t="s">
        <v>330</v>
      </c>
      <c r="O381" s="45">
        <v>495</v>
      </c>
      <c r="P381" s="45" t="s">
        <v>1136</v>
      </c>
      <c r="Q381" s="45" t="s">
        <v>613</v>
      </c>
      <c r="R381" s="45" t="s">
        <v>1142</v>
      </c>
      <c r="S381" s="45" t="s">
        <v>618</v>
      </c>
      <c r="T381" s="45">
        <v>10</v>
      </c>
      <c r="U381" s="45">
        <v>-18.251200000000001</v>
      </c>
      <c r="V381" s="29">
        <v>-1.1440000000000001E-7</v>
      </c>
      <c r="W381" s="45" t="s">
        <v>1676</v>
      </c>
      <c r="X381" s="45" t="s">
        <v>65</v>
      </c>
    </row>
    <row r="382" spans="2:24" x14ac:dyDescent="0.2">
      <c r="B382" s="45" t="s">
        <v>330</v>
      </c>
      <c r="C382" s="45">
        <v>496</v>
      </c>
      <c r="D382" s="45" t="s">
        <v>1143</v>
      </c>
      <c r="E382" s="45" t="s">
        <v>107</v>
      </c>
      <c r="F382" s="45" t="s">
        <v>1144</v>
      </c>
      <c r="G382" s="45" t="s">
        <v>616</v>
      </c>
      <c r="H382" s="45">
        <v>60</v>
      </c>
      <c r="I382" s="45">
        <v>-16.886199999999999</v>
      </c>
      <c r="J382" s="29">
        <v>-1.074E-7</v>
      </c>
      <c r="K382" s="45" t="s">
        <v>1676</v>
      </c>
      <c r="L382" s="45" t="s">
        <v>65</v>
      </c>
      <c r="N382" s="45" t="s">
        <v>330</v>
      </c>
      <c r="O382" s="45">
        <v>496</v>
      </c>
      <c r="P382" s="45" t="s">
        <v>1143</v>
      </c>
      <c r="Q382" s="45" t="s">
        <v>613</v>
      </c>
      <c r="R382" s="45" t="s">
        <v>1144</v>
      </c>
      <c r="S382" s="45" t="s">
        <v>616</v>
      </c>
      <c r="T382" s="45">
        <v>10</v>
      </c>
      <c r="U382" s="45">
        <v>-16.8855</v>
      </c>
      <c r="V382" s="29">
        <v>-1.074E-7</v>
      </c>
      <c r="W382" s="45" t="s">
        <v>1676</v>
      </c>
      <c r="X382" s="45" t="s">
        <v>65</v>
      </c>
    </row>
    <row r="383" spans="2:24" x14ac:dyDescent="0.2">
      <c r="B383" s="45" t="s">
        <v>330</v>
      </c>
      <c r="C383" s="45">
        <v>496</v>
      </c>
      <c r="D383" s="45" t="s">
        <v>1143</v>
      </c>
      <c r="E383" s="45" t="s">
        <v>107</v>
      </c>
      <c r="F383" s="45" t="s">
        <v>1145</v>
      </c>
      <c r="G383" s="45" t="s">
        <v>618</v>
      </c>
      <c r="H383" s="45">
        <v>60</v>
      </c>
      <c r="I383" s="45">
        <v>-19.4788</v>
      </c>
      <c r="J383" s="29">
        <v>-1.2389999999999999E-7</v>
      </c>
      <c r="K383" s="45" t="s">
        <v>1676</v>
      </c>
      <c r="L383" s="45" t="s">
        <v>65</v>
      </c>
      <c r="N383" s="45" t="s">
        <v>330</v>
      </c>
      <c r="O383" s="45">
        <v>496</v>
      </c>
      <c r="P383" s="45" t="s">
        <v>1143</v>
      </c>
      <c r="Q383" s="45" t="s">
        <v>613</v>
      </c>
      <c r="R383" s="45" t="s">
        <v>1145</v>
      </c>
      <c r="S383" s="45" t="s">
        <v>618</v>
      </c>
      <c r="T383" s="45">
        <v>10</v>
      </c>
      <c r="U383" s="45">
        <v>-19.479299999999999</v>
      </c>
      <c r="V383" s="29">
        <v>-1.2389999999999999E-7</v>
      </c>
      <c r="W383" s="45" t="s">
        <v>1676</v>
      </c>
      <c r="X383" s="45" t="s">
        <v>65</v>
      </c>
    </row>
    <row r="384" spans="2:24" x14ac:dyDescent="0.2">
      <c r="B384" s="45" t="s">
        <v>379</v>
      </c>
      <c r="C384" s="45">
        <v>229</v>
      </c>
      <c r="D384" s="45" t="s">
        <v>1146</v>
      </c>
      <c r="E384" s="45" t="s">
        <v>107</v>
      </c>
      <c r="F384" s="45" t="s">
        <v>1147</v>
      </c>
      <c r="G384" s="45" t="s">
        <v>616</v>
      </c>
      <c r="H384" s="45">
        <v>60</v>
      </c>
      <c r="I384" s="45">
        <v>-17.924499999999998</v>
      </c>
      <c r="J384" s="29">
        <v>-1.14E-7</v>
      </c>
      <c r="K384" s="45" t="s">
        <v>1676</v>
      </c>
      <c r="L384" s="45" t="s">
        <v>65</v>
      </c>
      <c r="N384" s="45" t="s">
        <v>379</v>
      </c>
      <c r="O384" s="45">
        <v>229</v>
      </c>
      <c r="P384" s="45" t="s">
        <v>1146</v>
      </c>
      <c r="Q384" s="45" t="s">
        <v>613</v>
      </c>
      <c r="R384" s="45" t="s">
        <v>1147</v>
      </c>
      <c r="S384" s="45" t="s">
        <v>616</v>
      </c>
      <c r="T384" s="45">
        <v>10</v>
      </c>
      <c r="U384" s="45">
        <v>-17.9239</v>
      </c>
      <c r="V384" s="29">
        <v>-1.14E-7</v>
      </c>
      <c r="W384" s="45" t="s">
        <v>1676</v>
      </c>
      <c r="X384" s="45" t="s">
        <v>65</v>
      </c>
    </row>
    <row r="385" spans="2:24" x14ac:dyDescent="0.2">
      <c r="B385" s="45" t="s">
        <v>379</v>
      </c>
      <c r="C385" s="45">
        <v>229</v>
      </c>
      <c r="D385" s="45" t="s">
        <v>1146</v>
      </c>
      <c r="E385" s="45" t="s">
        <v>107</v>
      </c>
      <c r="F385" s="45" t="s">
        <v>1148</v>
      </c>
      <c r="G385" s="45" t="s">
        <v>618</v>
      </c>
      <c r="H385" s="45">
        <v>60</v>
      </c>
      <c r="I385" s="45">
        <v>-15.8034</v>
      </c>
      <c r="J385" s="29">
        <v>-1.006E-7</v>
      </c>
      <c r="K385" s="45" t="s">
        <v>1676</v>
      </c>
      <c r="L385" s="45" t="s">
        <v>65</v>
      </c>
      <c r="N385" s="45" t="s">
        <v>379</v>
      </c>
      <c r="O385" s="45">
        <v>229</v>
      </c>
      <c r="P385" s="45" t="s">
        <v>1146</v>
      </c>
      <c r="Q385" s="45" t="s">
        <v>613</v>
      </c>
      <c r="R385" s="45" t="s">
        <v>1148</v>
      </c>
      <c r="S385" s="45" t="s">
        <v>618</v>
      </c>
      <c r="T385" s="45">
        <v>10</v>
      </c>
      <c r="U385" s="45">
        <v>-15.8041</v>
      </c>
      <c r="V385" s="29">
        <v>-1.006E-7</v>
      </c>
      <c r="W385" s="45" t="s">
        <v>1676</v>
      </c>
      <c r="X385" s="45" t="s">
        <v>65</v>
      </c>
    </row>
    <row r="386" spans="2:24" x14ac:dyDescent="0.2">
      <c r="B386" s="45" t="s">
        <v>379</v>
      </c>
      <c r="C386" s="45">
        <v>230</v>
      </c>
      <c r="D386" s="45" t="s">
        <v>1149</v>
      </c>
      <c r="E386" s="45" t="s">
        <v>107</v>
      </c>
      <c r="F386" s="45" t="s">
        <v>1150</v>
      </c>
      <c r="G386" s="45" t="s">
        <v>616</v>
      </c>
      <c r="H386" s="45">
        <v>60</v>
      </c>
      <c r="I386" s="45">
        <v>-16.957000000000001</v>
      </c>
      <c r="J386" s="29">
        <v>-1.0630000000000001E-7</v>
      </c>
      <c r="K386" s="45" t="s">
        <v>1676</v>
      </c>
      <c r="L386" s="45" t="s">
        <v>65</v>
      </c>
      <c r="N386" s="45" t="s">
        <v>379</v>
      </c>
      <c r="O386" s="45">
        <v>230</v>
      </c>
      <c r="P386" s="45" t="s">
        <v>1149</v>
      </c>
      <c r="Q386" s="45" t="s">
        <v>613</v>
      </c>
      <c r="R386" s="45" t="s">
        <v>1150</v>
      </c>
      <c r="S386" s="45" t="s">
        <v>616</v>
      </c>
      <c r="T386" s="45">
        <v>10</v>
      </c>
      <c r="U386" s="45">
        <v>-16.956299999999999</v>
      </c>
      <c r="V386" s="29">
        <v>-1.0630000000000001E-7</v>
      </c>
      <c r="W386" s="45" t="s">
        <v>1676</v>
      </c>
      <c r="X386" s="45" t="s">
        <v>65</v>
      </c>
    </row>
    <row r="387" spans="2:24" x14ac:dyDescent="0.2">
      <c r="B387" s="45" t="s">
        <v>379</v>
      </c>
      <c r="C387" s="45">
        <v>230</v>
      </c>
      <c r="D387" s="45" t="s">
        <v>1149</v>
      </c>
      <c r="E387" s="45" t="s">
        <v>107</v>
      </c>
      <c r="F387" s="45" t="s">
        <v>1151</v>
      </c>
      <c r="G387" s="45" t="s">
        <v>618</v>
      </c>
      <c r="H387" s="45">
        <v>60</v>
      </c>
      <c r="I387" s="45">
        <v>-14.796799999999999</v>
      </c>
      <c r="J387" s="29">
        <v>-9.2760000000000005E-8</v>
      </c>
      <c r="K387" s="45" t="s">
        <v>1676</v>
      </c>
      <c r="L387" s="45" t="s">
        <v>65</v>
      </c>
      <c r="N387" s="45" t="s">
        <v>379</v>
      </c>
      <c r="O387" s="45">
        <v>230</v>
      </c>
      <c r="P387" s="45" t="s">
        <v>1149</v>
      </c>
      <c r="Q387" s="45" t="s">
        <v>613</v>
      </c>
      <c r="R387" s="45" t="s">
        <v>1151</v>
      </c>
      <c r="S387" s="45" t="s">
        <v>618</v>
      </c>
      <c r="T387" s="45">
        <v>10</v>
      </c>
      <c r="U387" s="45">
        <v>-14.797499999999999</v>
      </c>
      <c r="V387" s="29">
        <v>-9.2770000000000003E-8</v>
      </c>
      <c r="W387" s="45" t="s">
        <v>1676</v>
      </c>
      <c r="X387" s="45" t="s">
        <v>65</v>
      </c>
    </row>
    <row r="388" spans="2:24" x14ac:dyDescent="0.2">
      <c r="B388" s="45" t="s">
        <v>379</v>
      </c>
      <c r="C388" s="45">
        <v>231</v>
      </c>
      <c r="D388" s="45" t="s">
        <v>1149</v>
      </c>
      <c r="E388" s="45" t="s">
        <v>107</v>
      </c>
      <c r="F388" s="45" t="s">
        <v>1152</v>
      </c>
      <c r="G388" s="45" t="s">
        <v>616</v>
      </c>
      <c r="H388" s="45">
        <v>60</v>
      </c>
      <c r="I388" s="45">
        <v>-15.045400000000001</v>
      </c>
      <c r="J388" s="29">
        <v>-9.2910000000000003E-8</v>
      </c>
      <c r="K388" s="45" t="s">
        <v>1676</v>
      </c>
      <c r="L388" s="45" t="s">
        <v>65</v>
      </c>
      <c r="N388" s="45" t="s">
        <v>379</v>
      </c>
      <c r="O388" s="45">
        <v>231</v>
      </c>
      <c r="P388" s="45" t="s">
        <v>1149</v>
      </c>
      <c r="Q388" s="45" t="s">
        <v>613</v>
      </c>
      <c r="R388" s="45" t="s">
        <v>1152</v>
      </c>
      <c r="S388" s="45" t="s">
        <v>616</v>
      </c>
      <c r="T388" s="45">
        <v>10</v>
      </c>
      <c r="U388" s="45">
        <v>-15.0448</v>
      </c>
      <c r="V388" s="29">
        <v>-9.2910000000000003E-8</v>
      </c>
      <c r="W388" s="45" t="s">
        <v>1676</v>
      </c>
      <c r="X388" s="45" t="s">
        <v>65</v>
      </c>
    </row>
    <row r="389" spans="2:24" x14ac:dyDescent="0.2">
      <c r="B389" s="45" t="s">
        <v>379</v>
      </c>
      <c r="C389" s="45">
        <v>231</v>
      </c>
      <c r="D389" s="45" t="s">
        <v>1149</v>
      </c>
      <c r="E389" s="45" t="s">
        <v>107</v>
      </c>
      <c r="F389" s="45" t="s">
        <v>1153</v>
      </c>
      <c r="G389" s="45" t="s">
        <v>618</v>
      </c>
      <c r="H389" s="45">
        <v>60</v>
      </c>
      <c r="I389" s="45">
        <v>-14.8088</v>
      </c>
      <c r="J389" s="29">
        <v>-9.1450000000000002E-8</v>
      </c>
      <c r="K389" s="45" t="s">
        <v>1676</v>
      </c>
      <c r="L389" s="45" t="s">
        <v>65</v>
      </c>
      <c r="N389" s="45" t="s">
        <v>379</v>
      </c>
      <c r="O389" s="45">
        <v>231</v>
      </c>
      <c r="P389" s="45" t="s">
        <v>1149</v>
      </c>
      <c r="Q389" s="45" t="s">
        <v>613</v>
      </c>
      <c r="R389" s="45" t="s">
        <v>1153</v>
      </c>
      <c r="S389" s="45" t="s">
        <v>618</v>
      </c>
      <c r="T389" s="45">
        <v>10</v>
      </c>
      <c r="U389" s="45">
        <v>-14.8095</v>
      </c>
      <c r="V389" s="29">
        <v>-9.1450000000000002E-8</v>
      </c>
      <c r="W389" s="45" t="s">
        <v>1676</v>
      </c>
      <c r="X389" s="45" t="s">
        <v>65</v>
      </c>
    </row>
    <row r="390" spans="2:24" x14ac:dyDescent="0.2">
      <c r="B390" s="45" t="s">
        <v>379</v>
      </c>
      <c r="C390" s="45">
        <v>232</v>
      </c>
      <c r="D390" s="45" t="s">
        <v>1149</v>
      </c>
      <c r="E390" s="45" t="s">
        <v>107</v>
      </c>
      <c r="F390" s="45" t="s">
        <v>1154</v>
      </c>
      <c r="G390" s="45" t="s">
        <v>616</v>
      </c>
      <c r="H390" s="45">
        <v>60</v>
      </c>
      <c r="I390" s="45">
        <v>-15.048400000000001</v>
      </c>
      <c r="J390" s="29">
        <v>-9.4339999999999996E-8</v>
      </c>
      <c r="K390" s="45" t="s">
        <v>1676</v>
      </c>
      <c r="L390" s="45" t="s">
        <v>65</v>
      </c>
      <c r="N390" s="45" t="s">
        <v>379</v>
      </c>
      <c r="O390" s="45">
        <v>232</v>
      </c>
      <c r="P390" s="45" t="s">
        <v>1149</v>
      </c>
      <c r="Q390" s="45" t="s">
        <v>613</v>
      </c>
      <c r="R390" s="45" t="s">
        <v>1154</v>
      </c>
      <c r="S390" s="45" t="s">
        <v>616</v>
      </c>
      <c r="T390" s="45">
        <v>10</v>
      </c>
      <c r="U390" s="45">
        <v>-15.047800000000001</v>
      </c>
      <c r="V390" s="29">
        <v>-9.4329999999999998E-8</v>
      </c>
      <c r="W390" s="45" t="s">
        <v>1676</v>
      </c>
      <c r="X390" s="45" t="s">
        <v>65</v>
      </c>
    </row>
    <row r="391" spans="2:24" x14ac:dyDescent="0.2">
      <c r="B391" s="45" t="s">
        <v>379</v>
      </c>
      <c r="C391" s="45">
        <v>232</v>
      </c>
      <c r="D391" s="45" t="s">
        <v>1149</v>
      </c>
      <c r="E391" s="45" t="s">
        <v>107</v>
      </c>
      <c r="F391" s="45" t="s">
        <v>1155</v>
      </c>
      <c r="G391" s="45" t="s">
        <v>618</v>
      </c>
      <c r="H391" s="45">
        <v>60</v>
      </c>
      <c r="I391" s="45">
        <v>-16.6995</v>
      </c>
      <c r="J391" s="29">
        <v>-1.047E-7</v>
      </c>
      <c r="K391" s="45" t="s">
        <v>1676</v>
      </c>
      <c r="L391" s="45" t="s">
        <v>65</v>
      </c>
      <c r="N391" s="45" t="s">
        <v>379</v>
      </c>
      <c r="O391" s="45">
        <v>232</v>
      </c>
      <c r="P391" s="45" t="s">
        <v>1149</v>
      </c>
      <c r="Q391" s="45" t="s">
        <v>613</v>
      </c>
      <c r="R391" s="45" t="s">
        <v>1155</v>
      </c>
      <c r="S391" s="45" t="s">
        <v>618</v>
      </c>
      <c r="T391" s="45">
        <v>10</v>
      </c>
      <c r="U391" s="45">
        <v>-16.700199999999999</v>
      </c>
      <c r="V391" s="29">
        <v>-1.047E-7</v>
      </c>
      <c r="W391" s="45" t="s">
        <v>1676</v>
      </c>
      <c r="X391" s="45" t="s">
        <v>65</v>
      </c>
    </row>
    <row r="392" spans="2:24" x14ac:dyDescent="0.2">
      <c r="B392" s="45" t="s">
        <v>379</v>
      </c>
      <c r="C392" s="45">
        <v>233</v>
      </c>
      <c r="D392" s="45" t="s">
        <v>1156</v>
      </c>
      <c r="E392" s="45" t="s">
        <v>107</v>
      </c>
      <c r="F392" s="45" t="s">
        <v>1157</v>
      </c>
      <c r="G392" s="45" t="s">
        <v>616</v>
      </c>
      <c r="H392" s="45">
        <v>60</v>
      </c>
      <c r="I392" s="45">
        <v>-16.042999999999999</v>
      </c>
      <c r="J392" s="29">
        <v>-1.0209999999999999E-7</v>
      </c>
      <c r="K392" s="45" t="s">
        <v>1676</v>
      </c>
      <c r="L392" s="45" t="s">
        <v>65</v>
      </c>
      <c r="N392" s="45" t="s">
        <v>379</v>
      </c>
      <c r="O392" s="45">
        <v>233</v>
      </c>
      <c r="P392" s="45" t="s">
        <v>1156</v>
      </c>
      <c r="Q392" s="45" t="s">
        <v>613</v>
      </c>
      <c r="R392" s="45" t="s">
        <v>1157</v>
      </c>
      <c r="S392" s="45" t="s">
        <v>616</v>
      </c>
      <c r="T392" s="45">
        <v>10</v>
      </c>
      <c r="U392" s="45">
        <v>-16.042300000000001</v>
      </c>
      <c r="V392" s="29">
        <v>-1.0209999999999999E-7</v>
      </c>
      <c r="W392" s="45" t="s">
        <v>1676</v>
      </c>
      <c r="X392" s="45" t="s">
        <v>65</v>
      </c>
    </row>
    <row r="393" spans="2:24" x14ac:dyDescent="0.2">
      <c r="B393" s="45" t="s">
        <v>379</v>
      </c>
      <c r="C393" s="45">
        <v>233</v>
      </c>
      <c r="D393" s="45" t="s">
        <v>1156</v>
      </c>
      <c r="E393" s="45" t="s">
        <v>107</v>
      </c>
      <c r="F393" s="45" t="s">
        <v>1158</v>
      </c>
      <c r="G393" s="45" t="s">
        <v>618</v>
      </c>
      <c r="H393" s="45">
        <v>60</v>
      </c>
      <c r="I393" s="45">
        <v>-17.697900000000001</v>
      </c>
      <c r="J393" s="29">
        <v>-1.126E-7</v>
      </c>
      <c r="K393" s="45" t="s">
        <v>1676</v>
      </c>
      <c r="L393" s="45" t="s">
        <v>65</v>
      </c>
      <c r="N393" s="45" t="s">
        <v>379</v>
      </c>
      <c r="O393" s="45">
        <v>233</v>
      </c>
      <c r="P393" s="45" t="s">
        <v>1156</v>
      </c>
      <c r="Q393" s="45" t="s">
        <v>613</v>
      </c>
      <c r="R393" s="45" t="s">
        <v>1158</v>
      </c>
      <c r="S393" s="45" t="s">
        <v>618</v>
      </c>
      <c r="T393" s="45">
        <v>10</v>
      </c>
      <c r="U393" s="45">
        <v>-17.698599999999999</v>
      </c>
      <c r="V393" s="29">
        <v>-1.126E-7</v>
      </c>
      <c r="W393" s="45" t="s">
        <v>1676</v>
      </c>
      <c r="X393" s="45" t="s">
        <v>65</v>
      </c>
    </row>
    <row r="394" spans="2:24" x14ac:dyDescent="0.2">
      <c r="B394" s="45" t="s">
        <v>379</v>
      </c>
      <c r="C394" s="45">
        <v>211</v>
      </c>
      <c r="D394" s="45" t="s">
        <v>1159</v>
      </c>
      <c r="E394" s="45" t="s">
        <v>107</v>
      </c>
      <c r="F394" s="45" t="s">
        <v>1160</v>
      </c>
      <c r="G394" s="45" t="s">
        <v>616</v>
      </c>
      <c r="H394" s="45">
        <v>60</v>
      </c>
      <c r="I394" s="45">
        <v>-3.3984000000000001</v>
      </c>
      <c r="J394" s="29">
        <v>-2.6029999999999999E-8</v>
      </c>
      <c r="K394" s="45" t="s">
        <v>1676</v>
      </c>
      <c r="L394" s="45" t="s">
        <v>65</v>
      </c>
      <c r="N394" s="45" t="s">
        <v>379</v>
      </c>
      <c r="O394" s="45">
        <v>211</v>
      </c>
      <c r="P394" s="45" t="s">
        <v>1159</v>
      </c>
      <c r="Q394" s="45" t="s">
        <v>613</v>
      </c>
      <c r="R394" s="45" t="s">
        <v>1160</v>
      </c>
      <c r="S394" s="45" t="s">
        <v>616</v>
      </c>
      <c r="T394" s="45">
        <v>10</v>
      </c>
      <c r="U394" s="45">
        <v>-3.3980999999999999</v>
      </c>
      <c r="V394" s="29">
        <v>-2.6029999999999999E-8</v>
      </c>
      <c r="W394" s="45" t="s">
        <v>1676</v>
      </c>
      <c r="X394" s="45" t="s">
        <v>65</v>
      </c>
    </row>
    <row r="395" spans="2:24" x14ac:dyDescent="0.2">
      <c r="B395" s="45" t="s">
        <v>379</v>
      </c>
      <c r="C395" s="45">
        <v>211</v>
      </c>
      <c r="D395" s="45" t="s">
        <v>1159</v>
      </c>
      <c r="E395" s="45" t="s">
        <v>107</v>
      </c>
      <c r="F395" s="45" t="s">
        <v>1161</v>
      </c>
      <c r="G395" s="45" t="s">
        <v>618</v>
      </c>
      <c r="H395" s="45">
        <v>60</v>
      </c>
      <c r="I395" s="45">
        <v>-86.989500000000007</v>
      </c>
      <c r="J395" s="29">
        <v>-9.9999999999999995E-7</v>
      </c>
      <c r="K395" s="45" t="s">
        <v>1676</v>
      </c>
      <c r="L395" s="45" t="s">
        <v>65</v>
      </c>
      <c r="N395" s="45" t="s">
        <v>379</v>
      </c>
      <c r="O395" s="45">
        <v>211</v>
      </c>
      <c r="P395" s="45" t="s">
        <v>1159</v>
      </c>
      <c r="Q395" s="45" t="s">
        <v>613</v>
      </c>
      <c r="R395" s="45" t="s">
        <v>1161</v>
      </c>
      <c r="S395" s="45" t="s">
        <v>618</v>
      </c>
      <c r="T395" s="45">
        <v>10</v>
      </c>
      <c r="U395" s="45">
        <v>-86.989699999999999</v>
      </c>
      <c r="V395" s="29">
        <v>-9.9999999999999995E-7</v>
      </c>
      <c r="W395" s="45" t="s">
        <v>1676</v>
      </c>
      <c r="X395" s="45" t="s">
        <v>65</v>
      </c>
    </row>
    <row r="396" spans="2:24" x14ac:dyDescent="0.2">
      <c r="B396" s="45" t="s">
        <v>379</v>
      </c>
      <c r="C396" s="45">
        <v>214</v>
      </c>
      <c r="D396" s="45" t="s">
        <v>1162</v>
      </c>
      <c r="E396" s="45" t="s">
        <v>107</v>
      </c>
      <c r="F396" s="45" t="s">
        <v>1163</v>
      </c>
      <c r="G396" s="45" t="s">
        <v>616</v>
      </c>
      <c r="H396" s="45">
        <v>60</v>
      </c>
      <c r="I396" s="45">
        <v>-5.8935000000000004</v>
      </c>
      <c r="J396" s="29">
        <v>-3.6960000000000001E-8</v>
      </c>
      <c r="K396" s="45" t="s">
        <v>1676</v>
      </c>
      <c r="L396" s="45" t="s">
        <v>65</v>
      </c>
      <c r="N396" s="45" t="s">
        <v>379</v>
      </c>
      <c r="O396" s="45">
        <v>214</v>
      </c>
      <c r="P396" s="45" t="s">
        <v>1162</v>
      </c>
      <c r="Q396" s="45" t="s">
        <v>613</v>
      </c>
      <c r="R396" s="45" t="s">
        <v>1163</v>
      </c>
      <c r="S396" s="45" t="s">
        <v>616</v>
      </c>
      <c r="T396" s="45">
        <v>10</v>
      </c>
      <c r="U396" s="45">
        <v>-5.8933</v>
      </c>
      <c r="V396" s="29">
        <v>-3.6960000000000001E-8</v>
      </c>
      <c r="W396" s="45" t="s">
        <v>1676</v>
      </c>
      <c r="X396" s="45" t="s">
        <v>65</v>
      </c>
    </row>
    <row r="397" spans="2:24" x14ac:dyDescent="0.2">
      <c r="B397" s="45" t="s">
        <v>379</v>
      </c>
      <c r="C397" s="45">
        <v>214</v>
      </c>
      <c r="D397" s="45" t="s">
        <v>1162</v>
      </c>
      <c r="E397" s="45" t="s">
        <v>107</v>
      </c>
      <c r="F397" s="45" t="s">
        <v>1164</v>
      </c>
      <c r="G397" s="45" t="s">
        <v>618</v>
      </c>
      <c r="H397" s="45">
        <v>60</v>
      </c>
      <c r="I397" s="45">
        <v>-112.0282</v>
      </c>
      <c r="J397" s="29">
        <v>-9.9999999999999995E-7</v>
      </c>
      <c r="K397" s="45" t="s">
        <v>1676</v>
      </c>
      <c r="L397" s="45" t="s">
        <v>65</v>
      </c>
      <c r="N397" s="45" t="s">
        <v>379</v>
      </c>
      <c r="O397" s="45">
        <v>214</v>
      </c>
      <c r="P397" s="45" t="s">
        <v>1162</v>
      </c>
      <c r="Q397" s="45" t="s">
        <v>613</v>
      </c>
      <c r="R397" s="45" t="s">
        <v>1164</v>
      </c>
      <c r="S397" s="45" t="s">
        <v>618</v>
      </c>
      <c r="T397" s="45">
        <v>10</v>
      </c>
      <c r="U397" s="45">
        <v>-112.02849999999999</v>
      </c>
      <c r="V397" s="29">
        <v>-9.9999999999999995E-7</v>
      </c>
      <c r="W397" s="45" t="s">
        <v>1676</v>
      </c>
      <c r="X397" s="45" t="s">
        <v>65</v>
      </c>
    </row>
    <row r="398" spans="2:24" x14ac:dyDescent="0.2">
      <c r="B398" s="45" t="s">
        <v>379</v>
      </c>
      <c r="C398" s="45">
        <v>217</v>
      </c>
      <c r="D398" s="45" t="s">
        <v>1165</v>
      </c>
      <c r="E398" s="45" t="s">
        <v>107</v>
      </c>
      <c r="F398" s="45" t="s">
        <v>1166</v>
      </c>
      <c r="G398" s="45" t="s">
        <v>616</v>
      </c>
      <c r="H398" s="45">
        <v>60</v>
      </c>
      <c r="I398" s="45">
        <v>-8.6122999999999994</v>
      </c>
      <c r="J398" s="29">
        <v>-5.4009999999999999E-8</v>
      </c>
      <c r="K398" s="45" t="s">
        <v>1676</v>
      </c>
      <c r="L398" s="45" t="s">
        <v>65</v>
      </c>
      <c r="N398" s="45" t="s">
        <v>379</v>
      </c>
      <c r="O398" s="45">
        <v>217</v>
      </c>
      <c r="P398" s="45" t="s">
        <v>1165</v>
      </c>
      <c r="Q398" s="45" t="s">
        <v>613</v>
      </c>
      <c r="R398" s="45" t="s">
        <v>1166</v>
      </c>
      <c r="S398" s="45" t="s">
        <v>616</v>
      </c>
      <c r="T398" s="45">
        <v>10</v>
      </c>
      <c r="U398" s="45">
        <v>-8.6120000000000001</v>
      </c>
      <c r="V398" s="29">
        <v>-5.4009999999999999E-8</v>
      </c>
      <c r="W398" s="45" t="s">
        <v>1676</v>
      </c>
      <c r="X398" s="45" t="s">
        <v>65</v>
      </c>
    </row>
    <row r="399" spans="2:24" x14ac:dyDescent="0.2">
      <c r="B399" s="45" t="s">
        <v>379</v>
      </c>
      <c r="C399" s="45">
        <v>217</v>
      </c>
      <c r="D399" s="45" t="s">
        <v>1165</v>
      </c>
      <c r="E399" s="45" t="s">
        <v>107</v>
      </c>
      <c r="F399" s="45" t="s">
        <v>1167</v>
      </c>
      <c r="G399" s="45" t="s">
        <v>618</v>
      </c>
      <c r="H399" s="45">
        <v>60</v>
      </c>
      <c r="I399" s="45">
        <v>-107.7123</v>
      </c>
      <c r="J399" s="29">
        <v>-9.9999999999999995E-7</v>
      </c>
      <c r="K399" s="45" t="s">
        <v>1676</v>
      </c>
      <c r="L399" s="45" t="s">
        <v>65</v>
      </c>
      <c r="N399" s="45" t="s">
        <v>379</v>
      </c>
      <c r="O399" s="45">
        <v>217</v>
      </c>
      <c r="P399" s="45" t="s">
        <v>1165</v>
      </c>
      <c r="Q399" s="45" t="s">
        <v>613</v>
      </c>
      <c r="R399" s="45" t="s">
        <v>1167</v>
      </c>
      <c r="S399" s="45" t="s">
        <v>618</v>
      </c>
      <c r="T399" s="45">
        <v>10</v>
      </c>
      <c r="U399" s="45">
        <v>-107.71259999999999</v>
      </c>
      <c r="V399" s="29">
        <v>-9.9999999999999995E-7</v>
      </c>
      <c r="W399" s="45" t="s">
        <v>1676</v>
      </c>
      <c r="X399" s="45" t="s">
        <v>65</v>
      </c>
    </row>
    <row r="400" spans="2:24" x14ac:dyDescent="0.2">
      <c r="B400" s="45" t="s">
        <v>379</v>
      </c>
      <c r="C400" s="45">
        <v>220</v>
      </c>
      <c r="D400" s="45" t="s">
        <v>1168</v>
      </c>
      <c r="E400" s="45" t="s">
        <v>107</v>
      </c>
      <c r="F400" s="45" t="s">
        <v>1169</v>
      </c>
      <c r="G400" s="45" t="s">
        <v>616</v>
      </c>
      <c r="H400" s="45">
        <v>60</v>
      </c>
      <c r="I400" s="45">
        <v>-8.6721000000000004</v>
      </c>
      <c r="J400" s="29">
        <v>-5.4380000000000001E-8</v>
      </c>
      <c r="K400" s="45" t="s">
        <v>1676</v>
      </c>
      <c r="L400" s="45" t="s">
        <v>65</v>
      </c>
      <c r="N400" s="45" t="s">
        <v>379</v>
      </c>
      <c r="O400" s="45">
        <v>220</v>
      </c>
      <c r="P400" s="45" t="s">
        <v>1168</v>
      </c>
      <c r="Q400" s="45" t="s">
        <v>613</v>
      </c>
      <c r="R400" s="45" t="s">
        <v>1169</v>
      </c>
      <c r="S400" s="45" t="s">
        <v>616</v>
      </c>
      <c r="T400" s="45">
        <v>10</v>
      </c>
      <c r="U400" s="45">
        <v>-8.6717999999999993</v>
      </c>
      <c r="V400" s="29">
        <v>-5.4380000000000001E-8</v>
      </c>
      <c r="W400" s="45" t="s">
        <v>1676</v>
      </c>
      <c r="X400" s="45" t="s">
        <v>65</v>
      </c>
    </row>
    <row r="401" spans="2:24" x14ac:dyDescent="0.2">
      <c r="B401" s="45" t="s">
        <v>379</v>
      </c>
      <c r="C401" s="45">
        <v>220</v>
      </c>
      <c r="D401" s="45" t="s">
        <v>1168</v>
      </c>
      <c r="E401" s="45" t="s">
        <v>107</v>
      </c>
      <c r="F401" s="45" t="s">
        <v>1170</v>
      </c>
      <c r="G401" s="45" t="s">
        <v>618</v>
      </c>
      <c r="H401" s="45">
        <v>60</v>
      </c>
      <c r="I401" s="45">
        <v>-107.6551</v>
      </c>
      <c r="J401" s="29">
        <v>-9.9999999999999995E-7</v>
      </c>
      <c r="K401" s="45" t="s">
        <v>1676</v>
      </c>
      <c r="L401" s="45" t="s">
        <v>65</v>
      </c>
      <c r="N401" s="45" t="s">
        <v>379</v>
      </c>
      <c r="O401" s="45">
        <v>220</v>
      </c>
      <c r="P401" s="45" t="s">
        <v>1168</v>
      </c>
      <c r="Q401" s="45" t="s">
        <v>613</v>
      </c>
      <c r="R401" s="45" t="s">
        <v>1170</v>
      </c>
      <c r="S401" s="45" t="s">
        <v>618</v>
      </c>
      <c r="T401" s="45">
        <v>10</v>
      </c>
      <c r="U401" s="45">
        <v>-107.6554</v>
      </c>
      <c r="V401" s="29">
        <v>-9.9999999999999995E-7</v>
      </c>
      <c r="W401" s="45" t="s">
        <v>1676</v>
      </c>
      <c r="X401" s="45" t="s">
        <v>65</v>
      </c>
    </row>
    <row r="402" spans="2:24" x14ac:dyDescent="0.2">
      <c r="B402" s="45" t="s">
        <v>379</v>
      </c>
      <c r="C402" s="45">
        <v>223</v>
      </c>
      <c r="D402" s="45" t="s">
        <v>1171</v>
      </c>
      <c r="E402" s="45" t="s">
        <v>107</v>
      </c>
      <c r="F402" s="45" t="s">
        <v>1172</v>
      </c>
      <c r="G402" s="45" t="s">
        <v>616</v>
      </c>
      <c r="H402" s="45">
        <v>60</v>
      </c>
      <c r="I402" s="45">
        <v>-6.0674000000000001</v>
      </c>
      <c r="J402" s="29">
        <v>-3.805E-8</v>
      </c>
      <c r="K402" s="45" t="s">
        <v>1676</v>
      </c>
      <c r="L402" s="45" t="s">
        <v>65</v>
      </c>
      <c r="N402" s="45" t="s">
        <v>379</v>
      </c>
      <c r="O402" s="45">
        <v>223</v>
      </c>
      <c r="P402" s="45" t="s">
        <v>1171</v>
      </c>
      <c r="Q402" s="45" t="s">
        <v>613</v>
      </c>
      <c r="R402" s="45" t="s">
        <v>1172</v>
      </c>
      <c r="S402" s="45" t="s">
        <v>616</v>
      </c>
      <c r="T402" s="45">
        <v>10</v>
      </c>
      <c r="U402" s="45">
        <v>-6.0671999999999997</v>
      </c>
      <c r="V402" s="29">
        <v>-3.805E-8</v>
      </c>
      <c r="W402" s="45" t="s">
        <v>1676</v>
      </c>
      <c r="X402" s="45" t="s">
        <v>65</v>
      </c>
    </row>
    <row r="403" spans="2:24" x14ac:dyDescent="0.2">
      <c r="B403" s="45" t="s">
        <v>379</v>
      </c>
      <c r="C403" s="45">
        <v>223</v>
      </c>
      <c r="D403" s="45" t="s">
        <v>1171</v>
      </c>
      <c r="E403" s="45" t="s">
        <v>107</v>
      </c>
      <c r="F403" s="45" t="s">
        <v>1173</v>
      </c>
      <c r="G403" s="45" t="s">
        <v>618</v>
      </c>
      <c r="H403" s="45">
        <v>60</v>
      </c>
      <c r="I403" s="45">
        <v>-111.85890000000001</v>
      </c>
      <c r="J403" s="29">
        <v>-9.9999999999999995E-7</v>
      </c>
      <c r="K403" s="45" t="s">
        <v>1676</v>
      </c>
      <c r="L403" s="45" t="s">
        <v>65</v>
      </c>
      <c r="N403" s="45" t="s">
        <v>379</v>
      </c>
      <c r="O403" s="45">
        <v>223</v>
      </c>
      <c r="P403" s="45" t="s">
        <v>1171</v>
      </c>
      <c r="Q403" s="45" t="s">
        <v>613</v>
      </c>
      <c r="R403" s="45" t="s">
        <v>1173</v>
      </c>
      <c r="S403" s="45" t="s">
        <v>618</v>
      </c>
      <c r="T403" s="45">
        <v>10</v>
      </c>
      <c r="U403" s="45">
        <v>-111.8592</v>
      </c>
      <c r="V403" s="29">
        <v>-9.9999999999999995E-7</v>
      </c>
      <c r="W403" s="45" t="s">
        <v>1676</v>
      </c>
      <c r="X403" s="45" t="s">
        <v>65</v>
      </c>
    </row>
    <row r="404" spans="2:24" x14ac:dyDescent="0.2">
      <c r="B404" s="45" t="s">
        <v>379</v>
      </c>
      <c r="C404" s="45">
        <v>226</v>
      </c>
      <c r="D404" s="45" t="s">
        <v>1174</v>
      </c>
      <c r="E404" s="45" t="s">
        <v>107</v>
      </c>
      <c r="F404" s="45" t="s">
        <v>1175</v>
      </c>
      <c r="G404" s="45" t="s">
        <v>616</v>
      </c>
      <c r="H404" s="45">
        <v>60</v>
      </c>
      <c r="I404" s="45">
        <v>-3.6158000000000001</v>
      </c>
      <c r="J404" s="29">
        <v>-2.77E-8</v>
      </c>
      <c r="K404" s="45" t="s">
        <v>1676</v>
      </c>
      <c r="L404" s="45" t="s">
        <v>65</v>
      </c>
      <c r="N404" s="45" t="s">
        <v>379</v>
      </c>
      <c r="O404" s="45">
        <v>226</v>
      </c>
      <c r="P404" s="45" t="s">
        <v>1174</v>
      </c>
      <c r="Q404" s="45" t="s">
        <v>613</v>
      </c>
      <c r="R404" s="45" t="s">
        <v>1175</v>
      </c>
      <c r="S404" s="45" t="s">
        <v>616</v>
      </c>
      <c r="T404" s="45">
        <v>10</v>
      </c>
      <c r="U404" s="45">
        <v>-3.6156999999999999</v>
      </c>
      <c r="V404" s="29">
        <v>-2.77E-8</v>
      </c>
      <c r="W404" s="45" t="s">
        <v>1676</v>
      </c>
      <c r="X404" s="45" t="s">
        <v>65</v>
      </c>
    </row>
    <row r="405" spans="2:24" x14ac:dyDescent="0.2">
      <c r="B405" s="45" t="s">
        <v>379</v>
      </c>
      <c r="C405" s="45">
        <v>226</v>
      </c>
      <c r="D405" s="45" t="s">
        <v>1174</v>
      </c>
      <c r="E405" s="45" t="s">
        <v>107</v>
      </c>
      <c r="F405" s="45" t="s">
        <v>1176</v>
      </c>
      <c r="G405" s="45" t="s">
        <v>618</v>
      </c>
      <c r="H405" s="45">
        <v>60</v>
      </c>
      <c r="I405" s="45">
        <v>-86.761799999999994</v>
      </c>
      <c r="J405" s="29">
        <v>-9.9999999999999995E-7</v>
      </c>
      <c r="K405" s="45" t="s">
        <v>1676</v>
      </c>
      <c r="L405" s="45" t="s">
        <v>65</v>
      </c>
      <c r="N405" s="45" t="s">
        <v>379</v>
      </c>
      <c r="O405" s="45">
        <v>226</v>
      </c>
      <c r="P405" s="45" t="s">
        <v>1174</v>
      </c>
      <c r="Q405" s="45" t="s">
        <v>613</v>
      </c>
      <c r="R405" s="45" t="s">
        <v>1176</v>
      </c>
      <c r="S405" s="45" t="s">
        <v>618</v>
      </c>
      <c r="T405" s="45">
        <v>10</v>
      </c>
      <c r="U405" s="45">
        <v>-86.762100000000004</v>
      </c>
      <c r="V405" s="29">
        <v>-9.9999999999999995E-7</v>
      </c>
      <c r="W405" s="45" t="s">
        <v>1676</v>
      </c>
      <c r="X405" s="45" t="s">
        <v>65</v>
      </c>
    </row>
    <row r="406" spans="2:24" x14ac:dyDescent="0.2">
      <c r="B406" s="45" t="s">
        <v>379</v>
      </c>
      <c r="C406" s="45">
        <v>234</v>
      </c>
      <c r="D406" s="45" t="s">
        <v>1177</v>
      </c>
      <c r="E406" s="45" t="s">
        <v>107</v>
      </c>
      <c r="F406" s="45" t="s">
        <v>1178</v>
      </c>
      <c r="G406" s="45" t="s">
        <v>616</v>
      </c>
      <c r="H406" s="45">
        <v>60</v>
      </c>
      <c r="I406" s="45">
        <v>-23.776800000000001</v>
      </c>
      <c r="J406" s="29">
        <v>-1.4910000000000001E-7</v>
      </c>
      <c r="K406" s="45" t="s">
        <v>1676</v>
      </c>
      <c r="L406" s="45" t="s">
        <v>65</v>
      </c>
      <c r="N406" s="45" t="s">
        <v>379</v>
      </c>
      <c r="O406" s="45">
        <v>234</v>
      </c>
      <c r="P406" s="45" t="s">
        <v>1177</v>
      </c>
      <c r="Q406" s="45" t="s">
        <v>613</v>
      </c>
      <c r="R406" s="45" t="s">
        <v>1178</v>
      </c>
      <c r="S406" s="45" t="s">
        <v>616</v>
      </c>
      <c r="T406" s="45">
        <v>10</v>
      </c>
      <c r="U406" s="45">
        <v>-23.7761</v>
      </c>
      <c r="V406" s="29">
        <v>-1.4910000000000001E-7</v>
      </c>
      <c r="W406" s="45" t="s">
        <v>1676</v>
      </c>
      <c r="X406" s="45" t="s">
        <v>65</v>
      </c>
    </row>
    <row r="407" spans="2:24" x14ac:dyDescent="0.2">
      <c r="B407" s="45" t="s">
        <v>379</v>
      </c>
      <c r="C407" s="45">
        <v>234</v>
      </c>
      <c r="D407" s="45" t="s">
        <v>1177</v>
      </c>
      <c r="E407" s="45" t="s">
        <v>107</v>
      </c>
      <c r="F407" s="45" t="s">
        <v>1179</v>
      </c>
      <c r="G407" s="45" t="s">
        <v>618</v>
      </c>
      <c r="H407" s="45">
        <v>60</v>
      </c>
      <c r="I407" s="45">
        <v>-16.812200000000001</v>
      </c>
      <c r="J407" s="29">
        <v>-1.054E-7</v>
      </c>
      <c r="K407" s="45" t="s">
        <v>1676</v>
      </c>
      <c r="L407" s="45" t="s">
        <v>65</v>
      </c>
      <c r="N407" s="45" t="s">
        <v>379</v>
      </c>
      <c r="O407" s="45">
        <v>234</v>
      </c>
      <c r="P407" s="45" t="s">
        <v>1177</v>
      </c>
      <c r="Q407" s="45" t="s">
        <v>613</v>
      </c>
      <c r="R407" s="45" t="s">
        <v>1179</v>
      </c>
      <c r="S407" s="45" t="s">
        <v>618</v>
      </c>
      <c r="T407" s="45">
        <v>10</v>
      </c>
      <c r="U407" s="45">
        <v>-16.812899999999999</v>
      </c>
      <c r="V407" s="29">
        <v>-1.054E-7</v>
      </c>
      <c r="W407" s="45" t="s">
        <v>1676</v>
      </c>
      <c r="X407" s="45" t="s">
        <v>65</v>
      </c>
    </row>
    <row r="408" spans="2:24" x14ac:dyDescent="0.2">
      <c r="B408" s="45" t="s">
        <v>379</v>
      </c>
      <c r="C408" s="45">
        <v>235</v>
      </c>
      <c r="D408" s="45" t="s">
        <v>1180</v>
      </c>
      <c r="E408" s="45" t="s">
        <v>107</v>
      </c>
      <c r="F408" s="45" t="s">
        <v>1181</v>
      </c>
      <c r="G408" s="45" t="s">
        <v>616</v>
      </c>
      <c r="H408" s="45">
        <v>60</v>
      </c>
      <c r="I408" s="45">
        <v>-19.1111</v>
      </c>
      <c r="J408" s="29">
        <v>-1.198E-7</v>
      </c>
      <c r="K408" s="45" t="s">
        <v>1676</v>
      </c>
      <c r="L408" s="45" t="s">
        <v>65</v>
      </c>
      <c r="N408" s="45" t="s">
        <v>379</v>
      </c>
      <c r="O408" s="45">
        <v>235</v>
      </c>
      <c r="P408" s="45" t="s">
        <v>1180</v>
      </c>
      <c r="Q408" s="45" t="s">
        <v>613</v>
      </c>
      <c r="R408" s="45" t="s">
        <v>1181</v>
      </c>
      <c r="S408" s="45" t="s">
        <v>616</v>
      </c>
      <c r="T408" s="45">
        <v>10</v>
      </c>
      <c r="U408" s="45">
        <v>-19.110299999999999</v>
      </c>
      <c r="V408" s="29">
        <v>-1.198E-7</v>
      </c>
      <c r="W408" s="45" t="s">
        <v>1676</v>
      </c>
      <c r="X408" s="45" t="s">
        <v>65</v>
      </c>
    </row>
    <row r="409" spans="2:24" x14ac:dyDescent="0.2">
      <c r="B409" s="45" t="s">
        <v>379</v>
      </c>
      <c r="C409" s="45">
        <v>235</v>
      </c>
      <c r="D409" s="45" t="s">
        <v>1180</v>
      </c>
      <c r="E409" s="45" t="s">
        <v>107</v>
      </c>
      <c r="F409" s="45" t="s">
        <v>1182</v>
      </c>
      <c r="G409" s="45" t="s">
        <v>618</v>
      </c>
      <c r="H409" s="45">
        <v>60</v>
      </c>
      <c r="I409" s="45">
        <v>-21.235199999999999</v>
      </c>
      <c r="J409" s="29">
        <v>-1.3309999999999999E-7</v>
      </c>
      <c r="K409" s="45" t="s">
        <v>1676</v>
      </c>
      <c r="L409" s="45" t="s">
        <v>65</v>
      </c>
      <c r="N409" s="45" t="s">
        <v>379</v>
      </c>
      <c r="O409" s="45">
        <v>235</v>
      </c>
      <c r="P409" s="45" t="s">
        <v>1180</v>
      </c>
      <c r="Q409" s="45" t="s">
        <v>613</v>
      </c>
      <c r="R409" s="45" t="s">
        <v>1182</v>
      </c>
      <c r="S409" s="45" t="s">
        <v>618</v>
      </c>
      <c r="T409" s="45">
        <v>10</v>
      </c>
      <c r="U409" s="45">
        <v>-21.236000000000001</v>
      </c>
      <c r="V409" s="29">
        <v>-1.3309999999999999E-7</v>
      </c>
      <c r="W409" s="45" t="s">
        <v>1676</v>
      </c>
      <c r="X409" s="45" t="s">
        <v>65</v>
      </c>
    </row>
    <row r="410" spans="2:24" x14ac:dyDescent="0.2">
      <c r="B410" s="45" t="s">
        <v>379</v>
      </c>
      <c r="C410" s="45">
        <v>236</v>
      </c>
      <c r="D410" s="45" t="s">
        <v>1180</v>
      </c>
      <c r="E410" s="45" t="s">
        <v>107</v>
      </c>
      <c r="F410" s="45" t="s">
        <v>1183</v>
      </c>
      <c r="G410" s="45" t="s">
        <v>616</v>
      </c>
      <c r="H410" s="45">
        <v>60</v>
      </c>
      <c r="I410" s="45">
        <v>-21.866</v>
      </c>
      <c r="J410" s="29">
        <v>-1.3909999999999999E-7</v>
      </c>
      <c r="K410" s="45" t="s">
        <v>1676</v>
      </c>
      <c r="L410" s="45" t="s">
        <v>65</v>
      </c>
      <c r="N410" s="45" t="s">
        <v>379</v>
      </c>
      <c r="O410" s="45">
        <v>236</v>
      </c>
      <c r="P410" s="45" t="s">
        <v>1180</v>
      </c>
      <c r="Q410" s="45" t="s">
        <v>613</v>
      </c>
      <c r="R410" s="45" t="s">
        <v>1183</v>
      </c>
      <c r="S410" s="45" t="s">
        <v>616</v>
      </c>
      <c r="T410" s="45">
        <v>10</v>
      </c>
      <c r="U410" s="45">
        <v>-21.865400000000001</v>
      </c>
      <c r="V410" s="29">
        <v>-1.3909999999999999E-7</v>
      </c>
      <c r="W410" s="45" t="s">
        <v>1676</v>
      </c>
      <c r="X410" s="45" t="s">
        <v>65</v>
      </c>
    </row>
    <row r="411" spans="2:24" x14ac:dyDescent="0.2">
      <c r="B411" s="45" t="s">
        <v>379</v>
      </c>
      <c r="C411" s="45">
        <v>236</v>
      </c>
      <c r="D411" s="45" t="s">
        <v>1180</v>
      </c>
      <c r="E411" s="45" t="s">
        <v>107</v>
      </c>
      <c r="F411" s="45" t="s">
        <v>1184</v>
      </c>
      <c r="G411" s="45" t="s">
        <v>618</v>
      </c>
      <c r="H411" s="45">
        <v>60</v>
      </c>
      <c r="I411" s="45">
        <v>-21.781199999999998</v>
      </c>
      <c r="J411" s="29">
        <v>-1.3860000000000001E-7</v>
      </c>
      <c r="K411" s="45" t="s">
        <v>1676</v>
      </c>
      <c r="L411" s="45" t="s">
        <v>65</v>
      </c>
      <c r="N411" s="45" t="s">
        <v>379</v>
      </c>
      <c r="O411" s="45">
        <v>236</v>
      </c>
      <c r="P411" s="45" t="s">
        <v>1180</v>
      </c>
      <c r="Q411" s="45" t="s">
        <v>613</v>
      </c>
      <c r="R411" s="45" t="s">
        <v>1184</v>
      </c>
      <c r="S411" s="45" t="s">
        <v>618</v>
      </c>
      <c r="T411" s="45">
        <v>10</v>
      </c>
      <c r="U411" s="45">
        <v>-21.7819</v>
      </c>
      <c r="V411" s="29">
        <v>-1.3860000000000001E-7</v>
      </c>
      <c r="W411" s="45" t="s">
        <v>1676</v>
      </c>
      <c r="X411" s="45" t="s">
        <v>65</v>
      </c>
    </row>
    <row r="412" spans="2:24" x14ac:dyDescent="0.2">
      <c r="B412" s="45" t="s">
        <v>379</v>
      </c>
      <c r="C412" s="45">
        <v>237</v>
      </c>
      <c r="D412" s="45" t="s">
        <v>1180</v>
      </c>
      <c r="E412" s="45" t="s">
        <v>107</v>
      </c>
      <c r="F412" s="45" t="s">
        <v>1185</v>
      </c>
      <c r="G412" s="45" t="s">
        <v>616</v>
      </c>
      <c r="H412" s="45">
        <v>60</v>
      </c>
      <c r="I412" s="45">
        <v>-21.333200000000001</v>
      </c>
      <c r="J412" s="29">
        <v>-1.3370000000000001E-7</v>
      </c>
      <c r="K412" s="45" t="s">
        <v>1676</v>
      </c>
      <c r="L412" s="45" t="s">
        <v>65</v>
      </c>
      <c r="N412" s="45" t="s">
        <v>379</v>
      </c>
      <c r="O412" s="45">
        <v>237</v>
      </c>
      <c r="P412" s="45" t="s">
        <v>1180</v>
      </c>
      <c r="Q412" s="45" t="s">
        <v>613</v>
      </c>
      <c r="R412" s="45" t="s">
        <v>1185</v>
      </c>
      <c r="S412" s="45" t="s">
        <v>616</v>
      </c>
      <c r="T412" s="45">
        <v>10</v>
      </c>
      <c r="U412" s="45">
        <v>-21.332599999999999</v>
      </c>
      <c r="V412" s="29">
        <v>-1.3370000000000001E-7</v>
      </c>
      <c r="W412" s="45" t="s">
        <v>1676</v>
      </c>
      <c r="X412" s="45" t="s">
        <v>65</v>
      </c>
    </row>
    <row r="413" spans="2:24" x14ac:dyDescent="0.2">
      <c r="B413" s="45" t="s">
        <v>379</v>
      </c>
      <c r="C413" s="45">
        <v>237</v>
      </c>
      <c r="D413" s="45" t="s">
        <v>1180</v>
      </c>
      <c r="E413" s="45" t="s">
        <v>107</v>
      </c>
      <c r="F413" s="45" t="s">
        <v>1186</v>
      </c>
      <c r="G413" s="45" t="s">
        <v>618</v>
      </c>
      <c r="H413" s="45">
        <v>60</v>
      </c>
      <c r="I413" s="45">
        <v>-19.013000000000002</v>
      </c>
      <c r="J413" s="29">
        <v>-1.192E-7</v>
      </c>
      <c r="K413" s="45" t="s">
        <v>1676</v>
      </c>
      <c r="L413" s="45" t="s">
        <v>65</v>
      </c>
      <c r="N413" s="45" t="s">
        <v>379</v>
      </c>
      <c r="O413" s="45">
        <v>237</v>
      </c>
      <c r="P413" s="45" t="s">
        <v>1180</v>
      </c>
      <c r="Q413" s="45" t="s">
        <v>613</v>
      </c>
      <c r="R413" s="45" t="s">
        <v>1186</v>
      </c>
      <c r="S413" s="45" t="s">
        <v>618</v>
      </c>
      <c r="T413" s="45">
        <v>10</v>
      </c>
      <c r="U413" s="45">
        <v>-19.0137</v>
      </c>
      <c r="V413" s="29">
        <v>-1.192E-7</v>
      </c>
      <c r="W413" s="45" t="s">
        <v>1676</v>
      </c>
      <c r="X413" s="45" t="s">
        <v>65</v>
      </c>
    </row>
    <row r="414" spans="2:24" x14ac:dyDescent="0.2">
      <c r="B414" s="45" t="s">
        <v>379</v>
      </c>
      <c r="C414" s="45">
        <v>238</v>
      </c>
      <c r="D414" s="45" t="s">
        <v>1187</v>
      </c>
      <c r="E414" s="45" t="s">
        <v>107</v>
      </c>
      <c r="F414" s="45" t="s">
        <v>1188</v>
      </c>
      <c r="G414" s="45" t="s">
        <v>616</v>
      </c>
      <c r="H414" s="45">
        <v>60</v>
      </c>
      <c r="I414" s="45">
        <v>-16.895900000000001</v>
      </c>
      <c r="J414" s="29">
        <v>-1.059E-7</v>
      </c>
      <c r="K414" s="45" t="s">
        <v>1676</v>
      </c>
      <c r="L414" s="45" t="s">
        <v>65</v>
      </c>
      <c r="N414" s="45" t="s">
        <v>379</v>
      </c>
      <c r="O414" s="45">
        <v>238</v>
      </c>
      <c r="P414" s="45" t="s">
        <v>1187</v>
      </c>
      <c r="Q414" s="45" t="s">
        <v>613</v>
      </c>
      <c r="R414" s="45" t="s">
        <v>1188</v>
      </c>
      <c r="S414" s="45" t="s">
        <v>616</v>
      </c>
      <c r="T414" s="45">
        <v>10</v>
      </c>
      <c r="U414" s="45">
        <v>-16.895299999999999</v>
      </c>
      <c r="V414" s="29">
        <v>-1.059E-7</v>
      </c>
      <c r="W414" s="45" t="s">
        <v>1676</v>
      </c>
      <c r="X414" s="45" t="s">
        <v>65</v>
      </c>
    </row>
    <row r="415" spans="2:24" x14ac:dyDescent="0.2">
      <c r="B415" s="45" t="s">
        <v>379</v>
      </c>
      <c r="C415" s="45">
        <v>238</v>
      </c>
      <c r="D415" s="45" t="s">
        <v>1187</v>
      </c>
      <c r="E415" s="45" t="s">
        <v>107</v>
      </c>
      <c r="F415" s="45" t="s">
        <v>1189</v>
      </c>
      <c r="G415" s="45" t="s">
        <v>618</v>
      </c>
      <c r="H415" s="45">
        <v>60</v>
      </c>
      <c r="I415" s="45">
        <v>-23.697299999999998</v>
      </c>
      <c r="J415" s="29">
        <v>-1.4859999999999999E-7</v>
      </c>
      <c r="K415" s="45" t="s">
        <v>1676</v>
      </c>
      <c r="L415" s="45" t="s">
        <v>65</v>
      </c>
      <c r="N415" s="45" t="s">
        <v>379</v>
      </c>
      <c r="O415" s="45">
        <v>238</v>
      </c>
      <c r="P415" s="45" t="s">
        <v>1187</v>
      </c>
      <c r="Q415" s="45" t="s">
        <v>613</v>
      </c>
      <c r="R415" s="45" t="s">
        <v>1189</v>
      </c>
      <c r="S415" s="45" t="s">
        <v>618</v>
      </c>
      <c r="T415" s="45">
        <v>10</v>
      </c>
      <c r="U415" s="45">
        <v>-23.698</v>
      </c>
      <c r="V415" s="29">
        <v>-1.4859999999999999E-7</v>
      </c>
      <c r="W415" s="45" t="s">
        <v>1676</v>
      </c>
      <c r="X415" s="45" t="s">
        <v>65</v>
      </c>
    </row>
    <row r="416" spans="2:24" x14ac:dyDescent="0.2">
      <c r="B416" s="45" t="s">
        <v>379</v>
      </c>
      <c r="C416" s="45">
        <v>212</v>
      </c>
      <c r="D416" s="45" t="s">
        <v>1190</v>
      </c>
      <c r="E416" s="45" t="s">
        <v>107</v>
      </c>
      <c r="F416" s="45" t="s">
        <v>1191</v>
      </c>
      <c r="G416" s="45" t="s">
        <v>616</v>
      </c>
      <c r="H416" s="45">
        <v>60</v>
      </c>
      <c r="I416" s="45">
        <v>-0.56630000000000003</v>
      </c>
      <c r="J416" s="29">
        <v>-4.2970000000000004E-9</v>
      </c>
      <c r="K416" s="45" t="s">
        <v>1676</v>
      </c>
      <c r="L416" s="45" t="s">
        <v>65</v>
      </c>
      <c r="N416" s="45" t="s">
        <v>379</v>
      </c>
      <c r="O416" s="45">
        <v>212</v>
      </c>
      <c r="P416" s="45" t="s">
        <v>1190</v>
      </c>
      <c r="Q416" s="45" t="s">
        <v>613</v>
      </c>
      <c r="R416" s="45" t="s">
        <v>1191</v>
      </c>
      <c r="S416" s="45" t="s">
        <v>616</v>
      </c>
      <c r="T416" s="45">
        <v>10</v>
      </c>
      <c r="U416" s="45">
        <v>-0.56599999999999995</v>
      </c>
      <c r="V416" s="29">
        <v>-4.2949999999999997E-9</v>
      </c>
      <c r="W416" s="45" t="s">
        <v>1676</v>
      </c>
      <c r="X416" s="45" t="s">
        <v>65</v>
      </c>
    </row>
    <row r="417" spans="2:24" x14ac:dyDescent="0.2">
      <c r="B417" s="45" t="s">
        <v>379</v>
      </c>
      <c r="C417" s="45">
        <v>212</v>
      </c>
      <c r="D417" s="45" t="s">
        <v>1190</v>
      </c>
      <c r="E417" s="45" t="s">
        <v>107</v>
      </c>
      <c r="F417" s="45" t="s">
        <v>1192</v>
      </c>
      <c r="G417" s="45" t="s">
        <v>618</v>
      </c>
      <c r="H417" s="45">
        <v>60</v>
      </c>
      <c r="I417" s="45">
        <v>-87.927499999999995</v>
      </c>
      <c r="J417" s="29">
        <v>-9.9999999999999995E-7</v>
      </c>
      <c r="K417" s="45" t="s">
        <v>1676</v>
      </c>
      <c r="L417" s="45" t="s">
        <v>65</v>
      </c>
      <c r="N417" s="45" t="s">
        <v>379</v>
      </c>
      <c r="O417" s="45">
        <v>212</v>
      </c>
      <c r="P417" s="45" t="s">
        <v>1190</v>
      </c>
      <c r="Q417" s="45" t="s">
        <v>613</v>
      </c>
      <c r="R417" s="45" t="s">
        <v>1192</v>
      </c>
      <c r="S417" s="45" t="s">
        <v>618</v>
      </c>
      <c r="T417" s="45">
        <v>10</v>
      </c>
      <c r="U417" s="45">
        <v>-87.927700000000002</v>
      </c>
      <c r="V417" s="29">
        <v>-9.9999999999999995E-7</v>
      </c>
      <c r="W417" s="45" t="s">
        <v>1676</v>
      </c>
      <c r="X417" s="45" t="s">
        <v>65</v>
      </c>
    </row>
    <row r="418" spans="2:24" x14ac:dyDescent="0.2">
      <c r="B418" s="45" t="s">
        <v>379</v>
      </c>
      <c r="C418" s="45">
        <v>215</v>
      </c>
      <c r="D418" s="45" t="s">
        <v>1193</v>
      </c>
      <c r="E418" s="45" t="s">
        <v>107</v>
      </c>
      <c r="F418" s="45" t="s">
        <v>1194</v>
      </c>
      <c r="G418" s="45" t="s">
        <v>616</v>
      </c>
      <c r="H418" s="45">
        <v>60</v>
      </c>
      <c r="I418" s="45">
        <v>-6.9348999999999998</v>
      </c>
      <c r="J418" s="29">
        <v>-4.3900000000000003E-8</v>
      </c>
      <c r="K418" s="45" t="s">
        <v>1676</v>
      </c>
      <c r="L418" s="45" t="s">
        <v>65</v>
      </c>
      <c r="N418" s="45" t="s">
        <v>379</v>
      </c>
      <c r="O418" s="45">
        <v>215</v>
      </c>
      <c r="P418" s="45" t="s">
        <v>1193</v>
      </c>
      <c r="Q418" s="45" t="s">
        <v>613</v>
      </c>
      <c r="R418" s="45" t="s">
        <v>1194</v>
      </c>
      <c r="S418" s="45" t="s">
        <v>616</v>
      </c>
      <c r="T418" s="45">
        <v>10</v>
      </c>
      <c r="U418" s="45">
        <v>-6.9345999999999997</v>
      </c>
      <c r="V418" s="29">
        <v>-4.3889999999999998E-8</v>
      </c>
      <c r="W418" s="45" t="s">
        <v>1676</v>
      </c>
      <c r="X418" s="45" t="s">
        <v>65</v>
      </c>
    </row>
    <row r="419" spans="2:24" x14ac:dyDescent="0.2">
      <c r="B419" s="45" t="s">
        <v>379</v>
      </c>
      <c r="C419" s="45">
        <v>215</v>
      </c>
      <c r="D419" s="45" t="s">
        <v>1193</v>
      </c>
      <c r="E419" s="45" t="s">
        <v>107</v>
      </c>
      <c r="F419" s="45" t="s">
        <v>1195</v>
      </c>
      <c r="G419" s="45" t="s">
        <v>618</v>
      </c>
      <c r="H419" s="45">
        <v>60</v>
      </c>
      <c r="I419" s="45">
        <v>-113.9552</v>
      </c>
      <c r="J419" s="29">
        <v>-9.9999999999999995E-7</v>
      </c>
      <c r="K419" s="45" t="s">
        <v>1676</v>
      </c>
      <c r="L419" s="45" t="s">
        <v>65</v>
      </c>
      <c r="N419" s="45" t="s">
        <v>379</v>
      </c>
      <c r="O419" s="45">
        <v>215</v>
      </c>
      <c r="P419" s="45" t="s">
        <v>1193</v>
      </c>
      <c r="Q419" s="45" t="s">
        <v>613</v>
      </c>
      <c r="R419" s="45" t="s">
        <v>1195</v>
      </c>
      <c r="S419" s="45" t="s">
        <v>618</v>
      </c>
      <c r="T419" s="45">
        <v>10</v>
      </c>
      <c r="U419" s="45">
        <v>-113.9554</v>
      </c>
      <c r="V419" s="29">
        <v>-9.9999999999999995E-7</v>
      </c>
      <c r="W419" s="45" t="s">
        <v>1676</v>
      </c>
      <c r="X419" s="45" t="s">
        <v>65</v>
      </c>
    </row>
    <row r="420" spans="2:24" x14ac:dyDescent="0.2">
      <c r="B420" s="45" t="s">
        <v>379</v>
      </c>
      <c r="C420" s="45">
        <v>218</v>
      </c>
      <c r="D420" s="45" t="s">
        <v>1196</v>
      </c>
      <c r="E420" s="45" t="s">
        <v>107</v>
      </c>
      <c r="F420" s="45" t="s">
        <v>1197</v>
      </c>
      <c r="G420" s="45" t="s">
        <v>616</v>
      </c>
      <c r="H420" s="45">
        <v>60</v>
      </c>
      <c r="I420" s="45">
        <v>-5.2728999999999999</v>
      </c>
      <c r="J420" s="29">
        <v>-3.2759999999999997E-8</v>
      </c>
      <c r="K420" s="45" t="s">
        <v>1676</v>
      </c>
      <c r="L420" s="45" t="s">
        <v>65</v>
      </c>
      <c r="N420" s="45" t="s">
        <v>379</v>
      </c>
      <c r="O420" s="45">
        <v>218</v>
      </c>
      <c r="P420" s="45" t="s">
        <v>1196</v>
      </c>
      <c r="Q420" s="45" t="s">
        <v>613</v>
      </c>
      <c r="R420" s="45" t="s">
        <v>1197</v>
      </c>
      <c r="S420" s="45" t="s">
        <v>616</v>
      </c>
      <c r="T420" s="45">
        <v>10</v>
      </c>
      <c r="U420" s="45">
        <v>-5.2725999999999997</v>
      </c>
      <c r="V420" s="29">
        <v>-3.2759999999999997E-8</v>
      </c>
      <c r="W420" s="45" t="s">
        <v>1676</v>
      </c>
      <c r="X420" s="45" t="s">
        <v>65</v>
      </c>
    </row>
    <row r="421" spans="2:24" x14ac:dyDescent="0.2">
      <c r="B421" s="45" t="s">
        <v>379</v>
      </c>
      <c r="C421" s="45">
        <v>218</v>
      </c>
      <c r="D421" s="45" t="s">
        <v>1196</v>
      </c>
      <c r="E421" s="45" t="s">
        <v>107</v>
      </c>
      <c r="F421" s="45" t="s">
        <v>1198</v>
      </c>
      <c r="G421" s="45" t="s">
        <v>618</v>
      </c>
      <c r="H421" s="45">
        <v>60</v>
      </c>
      <c r="I421" s="45">
        <v>-110.98520000000001</v>
      </c>
      <c r="J421" s="29">
        <v>-9.9999999999999995E-7</v>
      </c>
      <c r="K421" s="45" t="s">
        <v>1676</v>
      </c>
      <c r="L421" s="45" t="s">
        <v>65</v>
      </c>
      <c r="N421" s="45" t="s">
        <v>379</v>
      </c>
      <c r="O421" s="45">
        <v>218</v>
      </c>
      <c r="P421" s="45" t="s">
        <v>1196</v>
      </c>
      <c r="Q421" s="45" t="s">
        <v>613</v>
      </c>
      <c r="R421" s="45" t="s">
        <v>1198</v>
      </c>
      <c r="S421" s="45" t="s">
        <v>618</v>
      </c>
      <c r="T421" s="45">
        <v>10</v>
      </c>
      <c r="U421" s="45">
        <v>-110.98560000000001</v>
      </c>
      <c r="V421" s="29">
        <v>-9.9999999999999995E-7</v>
      </c>
      <c r="W421" s="45" t="s">
        <v>1676</v>
      </c>
      <c r="X421" s="45" t="s">
        <v>65</v>
      </c>
    </row>
    <row r="422" spans="2:24" x14ac:dyDescent="0.2">
      <c r="B422" s="45" t="s">
        <v>379</v>
      </c>
      <c r="C422" s="45">
        <v>221</v>
      </c>
      <c r="D422" s="45" t="s">
        <v>1199</v>
      </c>
      <c r="E422" s="45" t="s">
        <v>107</v>
      </c>
      <c r="F422" s="45" t="s">
        <v>1200</v>
      </c>
      <c r="G422" s="45" t="s">
        <v>616</v>
      </c>
      <c r="H422" s="45">
        <v>60</v>
      </c>
      <c r="I422" s="45">
        <v>-5.3314000000000004</v>
      </c>
      <c r="J422" s="29">
        <v>-3.3120000000000001E-8</v>
      </c>
      <c r="K422" s="45" t="s">
        <v>1676</v>
      </c>
      <c r="L422" s="45" t="s">
        <v>65</v>
      </c>
      <c r="N422" s="45" t="s">
        <v>379</v>
      </c>
      <c r="O422" s="45">
        <v>221</v>
      </c>
      <c r="P422" s="45" t="s">
        <v>1199</v>
      </c>
      <c r="Q422" s="45" t="s">
        <v>613</v>
      </c>
      <c r="R422" s="45" t="s">
        <v>1200</v>
      </c>
      <c r="S422" s="45" t="s">
        <v>616</v>
      </c>
      <c r="T422" s="45">
        <v>10</v>
      </c>
      <c r="U422" s="45">
        <v>-5.3311000000000002</v>
      </c>
      <c r="V422" s="29">
        <v>-3.3120000000000001E-8</v>
      </c>
      <c r="W422" s="45" t="s">
        <v>1676</v>
      </c>
      <c r="X422" s="45" t="s">
        <v>65</v>
      </c>
    </row>
    <row r="423" spans="2:24" x14ac:dyDescent="0.2">
      <c r="B423" s="45" t="s">
        <v>379</v>
      </c>
      <c r="C423" s="45">
        <v>221</v>
      </c>
      <c r="D423" s="45" t="s">
        <v>1199</v>
      </c>
      <c r="E423" s="45" t="s">
        <v>107</v>
      </c>
      <c r="F423" s="45" t="s">
        <v>1201</v>
      </c>
      <c r="G423" s="45" t="s">
        <v>618</v>
      </c>
      <c r="H423" s="45">
        <v>60</v>
      </c>
      <c r="I423" s="45">
        <v>-110.9282</v>
      </c>
      <c r="J423" s="29">
        <v>-9.9999999999999995E-7</v>
      </c>
      <c r="K423" s="45" t="s">
        <v>1676</v>
      </c>
      <c r="L423" s="45" t="s">
        <v>65</v>
      </c>
      <c r="N423" s="45" t="s">
        <v>379</v>
      </c>
      <c r="O423" s="45">
        <v>221</v>
      </c>
      <c r="P423" s="45" t="s">
        <v>1199</v>
      </c>
      <c r="Q423" s="45" t="s">
        <v>613</v>
      </c>
      <c r="R423" s="45" t="s">
        <v>1201</v>
      </c>
      <c r="S423" s="45" t="s">
        <v>618</v>
      </c>
      <c r="T423" s="45">
        <v>10</v>
      </c>
      <c r="U423" s="45">
        <v>-110.9285</v>
      </c>
      <c r="V423" s="29">
        <v>-9.9999999999999995E-7</v>
      </c>
      <c r="W423" s="45" t="s">
        <v>1676</v>
      </c>
      <c r="X423" s="45" t="s">
        <v>65</v>
      </c>
    </row>
    <row r="424" spans="2:24" x14ac:dyDescent="0.2">
      <c r="B424" s="45" t="s">
        <v>379</v>
      </c>
      <c r="C424" s="45">
        <v>224</v>
      </c>
      <c r="D424" s="45" t="s">
        <v>1202</v>
      </c>
      <c r="E424" s="45" t="s">
        <v>107</v>
      </c>
      <c r="F424" s="45" t="s">
        <v>1203</v>
      </c>
      <c r="G424" s="45" t="s">
        <v>616</v>
      </c>
      <c r="H424" s="45">
        <v>60</v>
      </c>
      <c r="I424" s="45">
        <v>-7.0885999999999996</v>
      </c>
      <c r="J424" s="29">
        <v>-4.4869999999999997E-8</v>
      </c>
      <c r="K424" s="45" t="s">
        <v>1676</v>
      </c>
      <c r="L424" s="45" t="s">
        <v>65</v>
      </c>
      <c r="N424" s="45" t="s">
        <v>379</v>
      </c>
      <c r="O424" s="45">
        <v>224</v>
      </c>
      <c r="P424" s="45" t="s">
        <v>1202</v>
      </c>
      <c r="Q424" s="45" t="s">
        <v>613</v>
      </c>
      <c r="R424" s="45" t="s">
        <v>1203</v>
      </c>
      <c r="S424" s="45" t="s">
        <v>616</v>
      </c>
      <c r="T424" s="45">
        <v>10</v>
      </c>
      <c r="U424" s="45">
        <v>-7.0884</v>
      </c>
      <c r="V424" s="29">
        <v>-4.4869999999999997E-8</v>
      </c>
      <c r="W424" s="45" t="s">
        <v>1676</v>
      </c>
      <c r="X424" s="45" t="s">
        <v>65</v>
      </c>
    </row>
    <row r="425" spans="2:24" x14ac:dyDescent="0.2">
      <c r="B425" s="45" t="s">
        <v>379</v>
      </c>
      <c r="C425" s="45">
        <v>224</v>
      </c>
      <c r="D425" s="45" t="s">
        <v>1202</v>
      </c>
      <c r="E425" s="45" t="s">
        <v>107</v>
      </c>
      <c r="F425" s="45" t="s">
        <v>1204</v>
      </c>
      <c r="G425" s="45" t="s">
        <v>618</v>
      </c>
      <c r="H425" s="45">
        <v>60</v>
      </c>
      <c r="I425" s="45">
        <v>-113.7938</v>
      </c>
      <c r="J425" s="29">
        <v>-9.9999999999999995E-7</v>
      </c>
      <c r="K425" s="45" t="s">
        <v>1676</v>
      </c>
      <c r="L425" s="45" t="s">
        <v>65</v>
      </c>
      <c r="N425" s="45" t="s">
        <v>379</v>
      </c>
      <c r="O425" s="45">
        <v>224</v>
      </c>
      <c r="P425" s="45" t="s">
        <v>1202</v>
      </c>
      <c r="Q425" s="45" t="s">
        <v>613</v>
      </c>
      <c r="R425" s="45" t="s">
        <v>1204</v>
      </c>
      <c r="S425" s="45" t="s">
        <v>618</v>
      </c>
      <c r="T425" s="45">
        <v>10</v>
      </c>
      <c r="U425" s="45">
        <v>-113.794</v>
      </c>
      <c r="V425" s="29">
        <v>-9.9999999999999995E-7</v>
      </c>
      <c r="W425" s="45" t="s">
        <v>1676</v>
      </c>
      <c r="X425" s="45" t="s">
        <v>65</v>
      </c>
    </row>
    <row r="426" spans="2:24" x14ac:dyDescent="0.2">
      <c r="B426" s="45" t="s">
        <v>379</v>
      </c>
      <c r="C426" s="45">
        <v>227</v>
      </c>
      <c r="D426" s="45" t="s">
        <v>1205</v>
      </c>
      <c r="E426" s="45" t="s">
        <v>107</v>
      </c>
      <c r="F426" s="45" t="s">
        <v>1206</v>
      </c>
      <c r="G426" s="45" t="s">
        <v>616</v>
      </c>
      <c r="H426" s="45">
        <v>60</v>
      </c>
      <c r="I426" s="45">
        <v>-0.76829999999999998</v>
      </c>
      <c r="J426" s="29">
        <v>-5.8299999999999999E-9</v>
      </c>
      <c r="K426" s="45" t="s">
        <v>1676</v>
      </c>
      <c r="L426" s="45" t="s">
        <v>65</v>
      </c>
      <c r="N426" s="45" t="s">
        <v>379</v>
      </c>
      <c r="O426" s="45">
        <v>227</v>
      </c>
      <c r="P426" s="45" t="s">
        <v>1205</v>
      </c>
      <c r="Q426" s="45" t="s">
        <v>613</v>
      </c>
      <c r="R426" s="45" t="s">
        <v>1206</v>
      </c>
      <c r="S426" s="45" t="s">
        <v>616</v>
      </c>
      <c r="T426" s="45">
        <v>10</v>
      </c>
      <c r="U426" s="45">
        <v>-0.76819999999999999</v>
      </c>
      <c r="V426" s="29">
        <v>-5.8289999999999996E-9</v>
      </c>
      <c r="W426" s="45" t="s">
        <v>1676</v>
      </c>
      <c r="X426" s="45" t="s">
        <v>65</v>
      </c>
    </row>
    <row r="427" spans="2:24" x14ac:dyDescent="0.2">
      <c r="B427" s="45" t="s">
        <v>379</v>
      </c>
      <c r="C427" s="45">
        <v>227</v>
      </c>
      <c r="D427" s="45" t="s">
        <v>1205</v>
      </c>
      <c r="E427" s="45" t="s">
        <v>107</v>
      </c>
      <c r="F427" s="45" t="s">
        <v>1207</v>
      </c>
      <c r="G427" s="45" t="s">
        <v>618</v>
      </c>
      <c r="H427" s="45">
        <v>60</v>
      </c>
      <c r="I427" s="45">
        <v>-87.718299999999999</v>
      </c>
      <c r="J427" s="29">
        <v>-9.9999999999999995E-7</v>
      </c>
      <c r="K427" s="45" t="s">
        <v>1676</v>
      </c>
      <c r="L427" s="45" t="s">
        <v>65</v>
      </c>
      <c r="N427" s="45" t="s">
        <v>379</v>
      </c>
      <c r="O427" s="45">
        <v>227</v>
      </c>
      <c r="P427" s="45" t="s">
        <v>1205</v>
      </c>
      <c r="Q427" s="45" t="s">
        <v>613</v>
      </c>
      <c r="R427" s="45" t="s">
        <v>1207</v>
      </c>
      <c r="S427" s="45" t="s">
        <v>618</v>
      </c>
      <c r="T427" s="45">
        <v>10</v>
      </c>
      <c r="U427" s="45">
        <v>-87.718599999999995</v>
      </c>
      <c r="V427" s="29">
        <v>-9.9999999999999995E-7</v>
      </c>
      <c r="W427" s="45" t="s">
        <v>1676</v>
      </c>
      <c r="X427" s="45" t="s">
        <v>65</v>
      </c>
    </row>
    <row r="428" spans="2:24" x14ac:dyDescent="0.2">
      <c r="B428" s="45" t="s">
        <v>379</v>
      </c>
      <c r="C428" s="45">
        <v>239</v>
      </c>
      <c r="D428" s="45" t="s">
        <v>1208</v>
      </c>
      <c r="E428" s="45" t="s">
        <v>107</v>
      </c>
      <c r="F428" s="45" t="s">
        <v>1209</v>
      </c>
      <c r="G428" s="45" t="s">
        <v>616</v>
      </c>
      <c r="H428" s="45">
        <v>60</v>
      </c>
      <c r="I428" s="45">
        <v>-23.7315</v>
      </c>
      <c r="J428" s="29">
        <v>-1.4880000000000001E-7</v>
      </c>
      <c r="K428" s="45" t="s">
        <v>1676</v>
      </c>
      <c r="L428" s="45" t="s">
        <v>65</v>
      </c>
      <c r="N428" s="45" t="s">
        <v>379</v>
      </c>
      <c r="O428" s="45">
        <v>239</v>
      </c>
      <c r="P428" s="45" t="s">
        <v>1208</v>
      </c>
      <c r="Q428" s="45" t="s">
        <v>613</v>
      </c>
      <c r="R428" s="45" t="s">
        <v>1209</v>
      </c>
      <c r="S428" s="45" t="s">
        <v>616</v>
      </c>
      <c r="T428" s="45">
        <v>10</v>
      </c>
      <c r="U428" s="45">
        <v>-23.730799999999999</v>
      </c>
      <c r="V428" s="29">
        <v>-1.4880000000000001E-7</v>
      </c>
      <c r="W428" s="45" t="s">
        <v>1676</v>
      </c>
      <c r="X428" s="45" t="s">
        <v>65</v>
      </c>
    </row>
    <row r="429" spans="2:24" x14ac:dyDescent="0.2">
      <c r="B429" s="45" t="s">
        <v>379</v>
      </c>
      <c r="C429" s="45">
        <v>239</v>
      </c>
      <c r="D429" s="45" t="s">
        <v>1208</v>
      </c>
      <c r="E429" s="45" t="s">
        <v>107</v>
      </c>
      <c r="F429" s="45" t="s">
        <v>1210</v>
      </c>
      <c r="G429" s="45" t="s">
        <v>618</v>
      </c>
      <c r="H429" s="45">
        <v>60</v>
      </c>
      <c r="I429" s="45">
        <v>-16.912099999999999</v>
      </c>
      <c r="J429" s="29">
        <v>-1.06E-7</v>
      </c>
      <c r="K429" s="45" t="s">
        <v>1676</v>
      </c>
      <c r="L429" s="45" t="s">
        <v>65</v>
      </c>
      <c r="N429" s="45" t="s">
        <v>379</v>
      </c>
      <c r="O429" s="45">
        <v>239</v>
      </c>
      <c r="P429" s="45" t="s">
        <v>1208</v>
      </c>
      <c r="Q429" s="45" t="s">
        <v>613</v>
      </c>
      <c r="R429" s="45" t="s">
        <v>1210</v>
      </c>
      <c r="S429" s="45" t="s">
        <v>618</v>
      </c>
      <c r="T429" s="45">
        <v>10</v>
      </c>
      <c r="U429" s="45">
        <v>-16.912800000000001</v>
      </c>
      <c r="V429" s="29">
        <v>-1.06E-7</v>
      </c>
      <c r="W429" s="45" t="s">
        <v>1676</v>
      </c>
      <c r="X429" s="45" t="s">
        <v>65</v>
      </c>
    </row>
    <row r="430" spans="2:24" x14ac:dyDescent="0.2">
      <c r="B430" s="45" t="s">
        <v>379</v>
      </c>
      <c r="C430" s="45">
        <v>240</v>
      </c>
      <c r="D430" s="45" t="s">
        <v>1211</v>
      </c>
      <c r="E430" s="45" t="s">
        <v>107</v>
      </c>
      <c r="F430" s="45" t="s">
        <v>1212</v>
      </c>
      <c r="G430" s="45" t="s">
        <v>616</v>
      </c>
      <c r="H430" s="45">
        <v>60</v>
      </c>
      <c r="I430" s="45">
        <v>-19.059899999999999</v>
      </c>
      <c r="J430" s="29">
        <v>-1.195E-7</v>
      </c>
      <c r="K430" s="45" t="s">
        <v>1676</v>
      </c>
      <c r="L430" s="45" t="s">
        <v>65</v>
      </c>
      <c r="N430" s="45" t="s">
        <v>379</v>
      </c>
      <c r="O430" s="45">
        <v>240</v>
      </c>
      <c r="P430" s="45" t="s">
        <v>1211</v>
      </c>
      <c r="Q430" s="45" t="s">
        <v>613</v>
      </c>
      <c r="R430" s="45" t="s">
        <v>1212</v>
      </c>
      <c r="S430" s="45" t="s">
        <v>616</v>
      </c>
      <c r="T430" s="45">
        <v>10</v>
      </c>
      <c r="U430" s="45">
        <v>-19.059000000000001</v>
      </c>
      <c r="V430" s="29">
        <v>-1.195E-7</v>
      </c>
      <c r="W430" s="45" t="s">
        <v>1676</v>
      </c>
      <c r="X430" s="45" t="s">
        <v>65</v>
      </c>
    </row>
    <row r="431" spans="2:24" x14ac:dyDescent="0.2">
      <c r="B431" s="45" t="s">
        <v>379</v>
      </c>
      <c r="C431" s="45">
        <v>240</v>
      </c>
      <c r="D431" s="45" t="s">
        <v>1211</v>
      </c>
      <c r="E431" s="45" t="s">
        <v>107</v>
      </c>
      <c r="F431" s="45" t="s">
        <v>1213</v>
      </c>
      <c r="G431" s="45" t="s">
        <v>618</v>
      </c>
      <c r="H431" s="45">
        <v>60</v>
      </c>
      <c r="I431" s="45">
        <v>-21.338799999999999</v>
      </c>
      <c r="J431" s="29">
        <v>-1.3379999999999999E-7</v>
      </c>
      <c r="K431" s="45" t="s">
        <v>1676</v>
      </c>
      <c r="L431" s="45" t="s">
        <v>65</v>
      </c>
      <c r="N431" s="45" t="s">
        <v>379</v>
      </c>
      <c r="O431" s="45">
        <v>240</v>
      </c>
      <c r="P431" s="45" t="s">
        <v>1211</v>
      </c>
      <c r="Q431" s="45" t="s">
        <v>613</v>
      </c>
      <c r="R431" s="45" t="s">
        <v>1213</v>
      </c>
      <c r="S431" s="45" t="s">
        <v>618</v>
      </c>
      <c r="T431" s="45">
        <v>10</v>
      </c>
      <c r="U431" s="45">
        <v>-21.339700000000001</v>
      </c>
      <c r="V431" s="29">
        <v>-1.3379999999999999E-7</v>
      </c>
      <c r="W431" s="45" t="s">
        <v>1676</v>
      </c>
      <c r="X431" s="45" t="s">
        <v>65</v>
      </c>
    </row>
    <row r="432" spans="2:24" x14ac:dyDescent="0.2">
      <c r="B432" s="45" t="s">
        <v>379</v>
      </c>
      <c r="C432" s="45">
        <v>241</v>
      </c>
      <c r="D432" s="45" t="s">
        <v>1211</v>
      </c>
      <c r="E432" s="45" t="s">
        <v>107</v>
      </c>
      <c r="F432" s="45" t="s">
        <v>1214</v>
      </c>
      <c r="G432" s="45" t="s">
        <v>616</v>
      </c>
      <c r="H432" s="45">
        <v>60</v>
      </c>
      <c r="I432" s="45">
        <v>-21.8216</v>
      </c>
      <c r="J432" s="29">
        <v>-1.388E-7</v>
      </c>
      <c r="K432" s="45" t="s">
        <v>1676</v>
      </c>
      <c r="L432" s="45" t="s">
        <v>65</v>
      </c>
      <c r="N432" s="45" t="s">
        <v>379</v>
      </c>
      <c r="O432" s="45">
        <v>241</v>
      </c>
      <c r="P432" s="45" t="s">
        <v>1211</v>
      </c>
      <c r="Q432" s="45" t="s">
        <v>613</v>
      </c>
      <c r="R432" s="45" t="s">
        <v>1214</v>
      </c>
      <c r="S432" s="45" t="s">
        <v>616</v>
      </c>
      <c r="T432" s="45">
        <v>10</v>
      </c>
      <c r="U432" s="45">
        <v>-21.821100000000001</v>
      </c>
      <c r="V432" s="29">
        <v>-1.388E-7</v>
      </c>
      <c r="W432" s="45" t="s">
        <v>1676</v>
      </c>
      <c r="X432" s="45" t="s">
        <v>65</v>
      </c>
    </row>
    <row r="433" spans="2:24" x14ac:dyDescent="0.2">
      <c r="B433" s="45" t="s">
        <v>379</v>
      </c>
      <c r="C433" s="45">
        <v>241</v>
      </c>
      <c r="D433" s="45" t="s">
        <v>1211</v>
      </c>
      <c r="E433" s="45" t="s">
        <v>107</v>
      </c>
      <c r="F433" s="45" t="s">
        <v>1215</v>
      </c>
      <c r="G433" s="45" t="s">
        <v>618</v>
      </c>
      <c r="H433" s="45">
        <v>60</v>
      </c>
      <c r="I433" s="45">
        <v>-21.892199999999999</v>
      </c>
      <c r="J433" s="29">
        <v>-1.3930000000000001E-7</v>
      </c>
      <c r="K433" s="45" t="s">
        <v>1676</v>
      </c>
      <c r="L433" s="45" t="s">
        <v>65</v>
      </c>
      <c r="N433" s="45" t="s">
        <v>379</v>
      </c>
      <c r="O433" s="45">
        <v>241</v>
      </c>
      <c r="P433" s="45" t="s">
        <v>1211</v>
      </c>
      <c r="Q433" s="45" t="s">
        <v>613</v>
      </c>
      <c r="R433" s="45" t="s">
        <v>1215</v>
      </c>
      <c r="S433" s="45" t="s">
        <v>618</v>
      </c>
      <c r="T433" s="45">
        <v>10</v>
      </c>
      <c r="U433" s="45">
        <v>-21.892700000000001</v>
      </c>
      <c r="V433" s="29">
        <v>-1.3930000000000001E-7</v>
      </c>
      <c r="W433" s="45" t="s">
        <v>1676</v>
      </c>
      <c r="X433" s="45" t="s">
        <v>65</v>
      </c>
    </row>
    <row r="434" spans="2:24" x14ac:dyDescent="0.2">
      <c r="B434" s="45" t="s">
        <v>379</v>
      </c>
      <c r="C434" s="45">
        <v>242</v>
      </c>
      <c r="D434" s="45" t="s">
        <v>1211</v>
      </c>
      <c r="E434" s="45" t="s">
        <v>107</v>
      </c>
      <c r="F434" s="45" t="s">
        <v>1216</v>
      </c>
      <c r="G434" s="45" t="s">
        <v>616</v>
      </c>
      <c r="H434" s="45">
        <v>60</v>
      </c>
      <c r="I434" s="45">
        <v>-21.267600000000002</v>
      </c>
      <c r="J434" s="29">
        <v>-1.3330000000000001E-7</v>
      </c>
      <c r="K434" s="45" t="s">
        <v>1676</v>
      </c>
      <c r="L434" s="45" t="s">
        <v>65</v>
      </c>
      <c r="N434" s="45" t="s">
        <v>379</v>
      </c>
      <c r="O434" s="45">
        <v>242</v>
      </c>
      <c r="P434" s="45" t="s">
        <v>1211</v>
      </c>
      <c r="Q434" s="45" t="s">
        <v>613</v>
      </c>
      <c r="R434" s="45" t="s">
        <v>1216</v>
      </c>
      <c r="S434" s="45" t="s">
        <v>616</v>
      </c>
      <c r="T434" s="45">
        <v>10</v>
      </c>
      <c r="U434" s="45">
        <v>-21.266999999999999</v>
      </c>
      <c r="V434" s="29">
        <v>-1.3330000000000001E-7</v>
      </c>
      <c r="W434" s="45" t="s">
        <v>1676</v>
      </c>
      <c r="X434" s="45" t="s">
        <v>65</v>
      </c>
    </row>
    <row r="435" spans="2:24" x14ac:dyDescent="0.2">
      <c r="B435" s="45" t="s">
        <v>379</v>
      </c>
      <c r="C435" s="45">
        <v>242</v>
      </c>
      <c r="D435" s="45" t="s">
        <v>1211</v>
      </c>
      <c r="E435" s="45" t="s">
        <v>107</v>
      </c>
      <c r="F435" s="45" t="s">
        <v>1217</v>
      </c>
      <c r="G435" s="45" t="s">
        <v>618</v>
      </c>
      <c r="H435" s="45">
        <v>60</v>
      </c>
      <c r="I435" s="45">
        <v>-19.13</v>
      </c>
      <c r="J435" s="29">
        <v>-1.1990000000000001E-7</v>
      </c>
      <c r="K435" s="45" t="s">
        <v>1676</v>
      </c>
      <c r="L435" s="45" t="s">
        <v>65</v>
      </c>
      <c r="N435" s="45" t="s">
        <v>379</v>
      </c>
      <c r="O435" s="45">
        <v>242</v>
      </c>
      <c r="P435" s="45" t="s">
        <v>1211</v>
      </c>
      <c r="Q435" s="45" t="s">
        <v>613</v>
      </c>
      <c r="R435" s="45" t="s">
        <v>1217</v>
      </c>
      <c r="S435" s="45" t="s">
        <v>618</v>
      </c>
      <c r="T435" s="45">
        <v>10</v>
      </c>
      <c r="U435" s="45">
        <v>-19.130600000000001</v>
      </c>
      <c r="V435" s="29">
        <v>-1.1990000000000001E-7</v>
      </c>
      <c r="W435" s="45" t="s">
        <v>1676</v>
      </c>
      <c r="X435" s="45" t="s">
        <v>65</v>
      </c>
    </row>
    <row r="436" spans="2:24" x14ac:dyDescent="0.2">
      <c r="B436" s="45" t="s">
        <v>379</v>
      </c>
      <c r="C436" s="45">
        <v>243</v>
      </c>
      <c r="D436" s="45" t="s">
        <v>1218</v>
      </c>
      <c r="E436" s="45" t="s">
        <v>107</v>
      </c>
      <c r="F436" s="45" t="s">
        <v>1219</v>
      </c>
      <c r="G436" s="45" t="s">
        <v>616</v>
      </c>
      <c r="H436" s="45">
        <v>60</v>
      </c>
      <c r="I436" s="45">
        <v>-16.846499999999999</v>
      </c>
      <c r="J436" s="29">
        <v>-1.0560000000000001E-7</v>
      </c>
      <c r="K436" s="45" t="s">
        <v>1676</v>
      </c>
      <c r="L436" s="45" t="s">
        <v>65</v>
      </c>
      <c r="N436" s="45" t="s">
        <v>379</v>
      </c>
      <c r="O436" s="45">
        <v>243</v>
      </c>
      <c r="P436" s="45" t="s">
        <v>1218</v>
      </c>
      <c r="Q436" s="45" t="s">
        <v>613</v>
      </c>
      <c r="R436" s="45" t="s">
        <v>1219</v>
      </c>
      <c r="S436" s="45" t="s">
        <v>616</v>
      </c>
      <c r="T436" s="45">
        <v>10</v>
      </c>
      <c r="U436" s="45">
        <v>-16.8459</v>
      </c>
      <c r="V436" s="29">
        <v>-1.0560000000000001E-7</v>
      </c>
      <c r="W436" s="45" t="s">
        <v>1676</v>
      </c>
      <c r="X436" s="45" t="s">
        <v>65</v>
      </c>
    </row>
    <row r="437" spans="2:24" x14ac:dyDescent="0.2">
      <c r="B437" s="45" t="s">
        <v>379</v>
      </c>
      <c r="C437" s="45">
        <v>243</v>
      </c>
      <c r="D437" s="45" t="s">
        <v>1218</v>
      </c>
      <c r="E437" s="45" t="s">
        <v>107</v>
      </c>
      <c r="F437" s="45" t="s">
        <v>1220</v>
      </c>
      <c r="G437" s="45" t="s">
        <v>618</v>
      </c>
      <c r="H437" s="45">
        <v>60</v>
      </c>
      <c r="I437" s="45">
        <v>-23.799099999999999</v>
      </c>
      <c r="J437" s="29">
        <v>-1.4920000000000001E-7</v>
      </c>
      <c r="K437" s="45" t="s">
        <v>1676</v>
      </c>
      <c r="L437" s="45" t="s">
        <v>65</v>
      </c>
      <c r="N437" s="45" t="s">
        <v>379</v>
      </c>
      <c r="O437" s="45">
        <v>243</v>
      </c>
      <c r="P437" s="45" t="s">
        <v>1218</v>
      </c>
      <c r="Q437" s="45" t="s">
        <v>613</v>
      </c>
      <c r="R437" s="45" t="s">
        <v>1220</v>
      </c>
      <c r="S437" s="45" t="s">
        <v>618</v>
      </c>
      <c r="T437" s="45">
        <v>10</v>
      </c>
      <c r="U437" s="45">
        <v>-23.799800000000001</v>
      </c>
      <c r="V437" s="29">
        <v>-1.4920000000000001E-7</v>
      </c>
      <c r="W437" s="45" t="s">
        <v>1676</v>
      </c>
      <c r="X437" s="45" t="s">
        <v>65</v>
      </c>
    </row>
    <row r="438" spans="2:24" x14ac:dyDescent="0.2">
      <c r="B438" s="45" t="s">
        <v>379</v>
      </c>
      <c r="C438" s="45">
        <v>213</v>
      </c>
      <c r="D438" s="45" t="s">
        <v>1221</v>
      </c>
      <c r="E438" s="45" t="s">
        <v>107</v>
      </c>
      <c r="F438" s="45" t="s">
        <v>1222</v>
      </c>
      <c r="G438" s="45" t="s">
        <v>616</v>
      </c>
      <c r="H438" s="45">
        <v>60</v>
      </c>
      <c r="I438" s="45">
        <v>-2.2599999999999999E-2</v>
      </c>
      <c r="J438" s="29">
        <v>-1.731E-10</v>
      </c>
      <c r="K438" s="45" t="s">
        <v>1676</v>
      </c>
      <c r="L438" s="45" t="s">
        <v>65</v>
      </c>
      <c r="N438" s="45" t="s">
        <v>379</v>
      </c>
      <c r="O438" s="45">
        <v>213</v>
      </c>
      <c r="P438" s="45" t="s">
        <v>1221</v>
      </c>
      <c r="Q438" s="45" t="s">
        <v>613</v>
      </c>
      <c r="R438" s="45" t="s">
        <v>1222</v>
      </c>
      <c r="S438" s="45" t="s">
        <v>616</v>
      </c>
      <c r="T438" s="45">
        <v>10</v>
      </c>
      <c r="U438" s="45">
        <v>-2.23E-2</v>
      </c>
      <c r="V438" s="29">
        <v>-1.709E-10</v>
      </c>
      <c r="W438" s="45" t="s">
        <v>1676</v>
      </c>
      <c r="X438" s="45" t="s">
        <v>65</v>
      </c>
    </row>
    <row r="439" spans="2:24" x14ac:dyDescent="0.2">
      <c r="B439" s="45" t="s">
        <v>379</v>
      </c>
      <c r="C439" s="45">
        <v>213</v>
      </c>
      <c r="D439" s="45" t="s">
        <v>1221</v>
      </c>
      <c r="E439" s="45" t="s">
        <v>107</v>
      </c>
      <c r="F439" s="45" t="s">
        <v>1223</v>
      </c>
      <c r="G439" s="45" t="s">
        <v>618</v>
      </c>
      <c r="H439" s="45">
        <v>60</v>
      </c>
      <c r="I439" s="45">
        <v>-91.905299999999997</v>
      </c>
      <c r="J439" s="29">
        <v>-9.9999999999999995E-7</v>
      </c>
      <c r="K439" s="45" t="s">
        <v>1676</v>
      </c>
      <c r="L439" s="45" t="s">
        <v>65</v>
      </c>
      <c r="N439" s="45" t="s">
        <v>379</v>
      </c>
      <c r="O439" s="45">
        <v>213</v>
      </c>
      <c r="P439" s="45" t="s">
        <v>1221</v>
      </c>
      <c r="Q439" s="45" t="s">
        <v>613</v>
      </c>
      <c r="R439" s="45" t="s">
        <v>1223</v>
      </c>
      <c r="S439" s="45" t="s">
        <v>618</v>
      </c>
      <c r="T439" s="45">
        <v>10</v>
      </c>
      <c r="U439" s="45">
        <v>-91.905500000000004</v>
      </c>
      <c r="V439" s="29">
        <v>-9.9999999999999995E-7</v>
      </c>
      <c r="W439" s="45" t="s">
        <v>1676</v>
      </c>
      <c r="X439" s="45" t="s">
        <v>65</v>
      </c>
    </row>
    <row r="440" spans="2:24" x14ac:dyDescent="0.2">
      <c r="B440" s="45" t="s">
        <v>379</v>
      </c>
      <c r="C440" s="45">
        <v>216</v>
      </c>
      <c r="D440" s="45" t="s">
        <v>1224</v>
      </c>
      <c r="E440" s="45" t="s">
        <v>107</v>
      </c>
      <c r="F440" s="45" t="s">
        <v>1225</v>
      </c>
      <c r="G440" s="45" t="s">
        <v>616</v>
      </c>
      <c r="H440" s="45">
        <v>60</v>
      </c>
      <c r="I440" s="45">
        <v>-5.1506999999999996</v>
      </c>
      <c r="J440" s="29">
        <v>-3.2299999999999998E-8</v>
      </c>
      <c r="K440" s="45" t="s">
        <v>1676</v>
      </c>
      <c r="L440" s="45" t="s">
        <v>65</v>
      </c>
      <c r="N440" s="45" t="s">
        <v>379</v>
      </c>
      <c r="O440" s="45">
        <v>216</v>
      </c>
      <c r="P440" s="45" t="s">
        <v>1224</v>
      </c>
      <c r="Q440" s="45" t="s">
        <v>613</v>
      </c>
      <c r="R440" s="45" t="s">
        <v>1225</v>
      </c>
      <c r="S440" s="45" t="s">
        <v>616</v>
      </c>
      <c r="T440" s="45">
        <v>10</v>
      </c>
      <c r="U440" s="45">
        <v>-5.1505000000000001</v>
      </c>
      <c r="V440" s="29">
        <v>-3.2299999999999998E-8</v>
      </c>
      <c r="W440" s="45" t="s">
        <v>1676</v>
      </c>
      <c r="X440" s="45" t="s">
        <v>65</v>
      </c>
    </row>
    <row r="441" spans="2:24" x14ac:dyDescent="0.2">
      <c r="B441" s="45" t="s">
        <v>379</v>
      </c>
      <c r="C441" s="45">
        <v>216</v>
      </c>
      <c r="D441" s="45" t="s">
        <v>1224</v>
      </c>
      <c r="E441" s="45" t="s">
        <v>107</v>
      </c>
      <c r="F441" s="45" t="s">
        <v>1226</v>
      </c>
      <c r="G441" s="45" t="s">
        <v>618</v>
      </c>
      <c r="H441" s="45">
        <v>60</v>
      </c>
      <c r="I441" s="45">
        <v>-111.23860000000001</v>
      </c>
      <c r="J441" s="29">
        <v>-9.9999999999999995E-7</v>
      </c>
      <c r="K441" s="45" t="s">
        <v>1676</v>
      </c>
      <c r="L441" s="45" t="s">
        <v>65</v>
      </c>
      <c r="N441" s="45" t="s">
        <v>379</v>
      </c>
      <c r="O441" s="45">
        <v>216</v>
      </c>
      <c r="P441" s="45" t="s">
        <v>1224</v>
      </c>
      <c r="Q441" s="45" t="s">
        <v>613</v>
      </c>
      <c r="R441" s="45" t="s">
        <v>1226</v>
      </c>
      <c r="S441" s="45" t="s">
        <v>618</v>
      </c>
      <c r="T441" s="45">
        <v>10</v>
      </c>
      <c r="U441" s="45">
        <v>-111.2388</v>
      </c>
      <c r="V441" s="29">
        <v>-9.9999999999999995E-7</v>
      </c>
      <c r="W441" s="45" t="s">
        <v>1676</v>
      </c>
      <c r="X441" s="45" t="s">
        <v>65</v>
      </c>
    </row>
    <row r="442" spans="2:24" x14ac:dyDescent="0.2">
      <c r="B442" s="45" t="s">
        <v>379</v>
      </c>
      <c r="C442" s="45">
        <v>219</v>
      </c>
      <c r="D442" s="45" t="s">
        <v>1227</v>
      </c>
      <c r="E442" s="45" t="s">
        <v>107</v>
      </c>
      <c r="F442" s="45" t="s">
        <v>1228</v>
      </c>
      <c r="G442" s="45" t="s">
        <v>616</v>
      </c>
      <c r="H442" s="45">
        <v>60</v>
      </c>
      <c r="I442" s="45">
        <v>-2.4521999999999999</v>
      </c>
      <c r="J442" s="29">
        <v>-1.5379999999999999E-8</v>
      </c>
      <c r="K442" s="45" t="s">
        <v>1676</v>
      </c>
      <c r="L442" s="45" t="s">
        <v>65</v>
      </c>
      <c r="N442" s="45" t="s">
        <v>379</v>
      </c>
      <c r="O442" s="45">
        <v>219</v>
      </c>
      <c r="P442" s="45" t="s">
        <v>1227</v>
      </c>
      <c r="Q442" s="45" t="s">
        <v>613</v>
      </c>
      <c r="R442" s="45" t="s">
        <v>1228</v>
      </c>
      <c r="S442" s="45" t="s">
        <v>616</v>
      </c>
      <c r="T442" s="45">
        <v>10</v>
      </c>
      <c r="U442" s="45">
        <v>-2.4521000000000002</v>
      </c>
      <c r="V442" s="29">
        <v>-1.5379999999999999E-8</v>
      </c>
      <c r="W442" s="45" t="s">
        <v>1676</v>
      </c>
      <c r="X442" s="45" t="s">
        <v>65</v>
      </c>
    </row>
    <row r="443" spans="2:24" x14ac:dyDescent="0.2">
      <c r="B443" s="45" t="s">
        <v>379</v>
      </c>
      <c r="C443" s="45">
        <v>219</v>
      </c>
      <c r="D443" s="45" t="s">
        <v>1227</v>
      </c>
      <c r="E443" s="45" t="s">
        <v>107</v>
      </c>
      <c r="F443" s="45" t="s">
        <v>1229</v>
      </c>
      <c r="G443" s="45" t="s">
        <v>618</v>
      </c>
      <c r="H443" s="45">
        <v>60</v>
      </c>
      <c r="I443" s="45">
        <v>-115.80670000000001</v>
      </c>
      <c r="J443" s="29">
        <v>-9.9999999999999995E-7</v>
      </c>
      <c r="K443" s="45" t="s">
        <v>1676</v>
      </c>
      <c r="L443" s="45" t="s">
        <v>65</v>
      </c>
      <c r="N443" s="45" t="s">
        <v>379</v>
      </c>
      <c r="O443" s="45">
        <v>219</v>
      </c>
      <c r="P443" s="45" t="s">
        <v>1227</v>
      </c>
      <c r="Q443" s="45" t="s">
        <v>613</v>
      </c>
      <c r="R443" s="45" t="s">
        <v>1229</v>
      </c>
      <c r="S443" s="45" t="s">
        <v>618</v>
      </c>
      <c r="T443" s="45">
        <v>10</v>
      </c>
      <c r="U443" s="45">
        <v>-115.8068</v>
      </c>
      <c r="V443" s="29">
        <v>-9.9999999999999995E-7</v>
      </c>
      <c r="W443" s="45" t="s">
        <v>1676</v>
      </c>
      <c r="X443" s="45" t="s">
        <v>65</v>
      </c>
    </row>
    <row r="444" spans="2:24" x14ac:dyDescent="0.2">
      <c r="B444" s="45" t="s">
        <v>379</v>
      </c>
      <c r="C444" s="45">
        <v>222</v>
      </c>
      <c r="D444" s="45" t="s">
        <v>1230</v>
      </c>
      <c r="E444" s="45" t="s">
        <v>107</v>
      </c>
      <c r="F444" s="45" t="s">
        <v>1231</v>
      </c>
      <c r="G444" s="45" t="s">
        <v>616</v>
      </c>
      <c r="H444" s="45">
        <v>60</v>
      </c>
      <c r="I444" s="45">
        <v>-2.5101</v>
      </c>
      <c r="J444" s="29">
        <v>-1.5740000000000001E-8</v>
      </c>
      <c r="K444" s="45" t="s">
        <v>1676</v>
      </c>
      <c r="L444" s="45" t="s">
        <v>65</v>
      </c>
      <c r="N444" s="45" t="s">
        <v>379</v>
      </c>
      <c r="O444" s="45">
        <v>222</v>
      </c>
      <c r="P444" s="45" t="s">
        <v>1230</v>
      </c>
      <c r="Q444" s="45" t="s">
        <v>613</v>
      </c>
      <c r="R444" s="45" t="s">
        <v>1231</v>
      </c>
      <c r="S444" s="45" t="s">
        <v>616</v>
      </c>
      <c r="T444" s="45">
        <v>10</v>
      </c>
      <c r="U444" s="45">
        <v>-2.5099</v>
      </c>
      <c r="V444" s="29">
        <v>-1.5740000000000001E-8</v>
      </c>
      <c r="W444" s="45" t="s">
        <v>1676</v>
      </c>
      <c r="X444" s="45" t="s">
        <v>65</v>
      </c>
    </row>
    <row r="445" spans="2:24" x14ac:dyDescent="0.2">
      <c r="B445" s="45" t="s">
        <v>379</v>
      </c>
      <c r="C445" s="45">
        <v>222</v>
      </c>
      <c r="D445" s="45" t="s">
        <v>1230</v>
      </c>
      <c r="E445" s="45" t="s">
        <v>107</v>
      </c>
      <c r="F445" s="45" t="s">
        <v>1232</v>
      </c>
      <c r="G445" s="45" t="s">
        <v>618</v>
      </c>
      <c r="H445" s="45">
        <v>60</v>
      </c>
      <c r="I445" s="45">
        <v>-115.7479</v>
      </c>
      <c r="J445" s="29">
        <v>-9.9999999999999995E-7</v>
      </c>
      <c r="K445" s="45" t="s">
        <v>1676</v>
      </c>
      <c r="L445" s="45" t="s">
        <v>65</v>
      </c>
      <c r="N445" s="45" t="s">
        <v>379</v>
      </c>
      <c r="O445" s="45">
        <v>222</v>
      </c>
      <c r="P445" s="45" t="s">
        <v>1230</v>
      </c>
      <c r="Q445" s="45" t="s">
        <v>613</v>
      </c>
      <c r="R445" s="45" t="s">
        <v>1232</v>
      </c>
      <c r="S445" s="45" t="s">
        <v>618</v>
      </c>
      <c r="T445" s="45">
        <v>10</v>
      </c>
      <c r="U445" s="45">
        <v>-115.74809999999999</v>
      </c>
      <c r="V445" s="29">
        <v>-9.9999999999999995E-7</v>
      </c>
      <c r="W445" s="45" t="s">
        <v>1676</v>
      </c>
      <c r="X445" s="45" t="s">
        <v>65</v>
      </c>
    </row>
    <row r="446" spans="2:24" x14ac:dyDescent="0.2">
      <c r="B446" s="45" t="s">
        <v>379</v>
      </c>
      <c r="C446" s="45">
        <v>225</v>
      </c>
      <c r="D446" s="45" t="s">
        <v>1233</v>
      </c>
      <c r="E446" s="45" t="s">
        <v>107</v>
      </c>
      <c r="F446" s="45" t="s">
        <v>1234</v>
      </c>
      <c r="G446" s="45" t="s">
        <v>616</v>
      </c>
      <c r="H446" s="45">
        <v>60</v>
      </c>
      <c r="I446" s="45">
        <v>-5.3276000000000003</v>
      </c>
      <c r="J446" s="29">
        <v>-3.3409999999999999E-8</v>
      </c>
      <c r="K446" s="45" t="s">
        <v>1676</v>
      </c>
      <c r="L446" s="45" t="s">
        <v>65</v>
      </c>
      <c r="N446" s="45" t="s">
        <v>379</v>
      </c>
      <c r="O446" s="45">
        <v>225</v>
      </c>
      <c r="P446" s="45" t="s">
        <v>1233</v>
      </c>
      <c r="Q446" s="45" t="s">
        <v>613</v>
      </c>
      <c r="R446" s="45" t="s">
        <v>1234</v>
      </c>
      <c r="S446" s="45" t="s">
        <v>616</v>
      </c>
      <c r="T446" s="45">
        <v>10</v>
      </c>
      <c r="U446" s="45">
        <v>-5.3273999999999999</v>
      </c>
      <c r="V446" s="29">
        <v>-3.3409999999999999E-8</v>
      </c>
      <c r="W446" s="45" t="s">
        <v>1676</v>
      </c>
      <c r="X446" s="45" t="s">
        <v>65</v>
      </c>
    </row>
    <row r="447" spans="2:24" x14ac:dyDescent="0.2">
      <c r="B447" s="45" t="s">
        <v>379</v>
      </c>
      <c r="C447" s="45">
        <v>225</v>
      </c>
      <c r="D447" s="45" t="s">
        <v>1233</v>
      </c>
      <c r="E447" s="45" t="s">
        <v>107</v>
      </c>
      <c r="F447" s="45" t="s">
        <v>1235</v>
      </c>
      <c r="G447" s="45" t="s">
        <v>618</v>
      </c>
      <c r="H447" s="45">
        <v>60</v>
      </c>
      <c r="I447" s="45">
        <v>-111.06570000000001</v>
      </c>
      <c r="J447" s="29">
        <v>-9.9999999999999995E-7</v>
      </c>
      <c r="K447" s="45" t="s">
        <v>1676</v>
      </c>
      <c r="L447" s="45" t="s">
        <v>65</v>
      </c>
      <c r="N447" s="45" t="s">
        <v>379</v>
      </c>
      <c r="O447" s="45">
        <v>225</v>
      </c>
      <c r="P447" s="45" t="s">
        <v>1233</v>
      </c>
      <c r="Q447" s="45" t="s">
        <v>613</v>
      </c>
      <c r="R447" s="45" t="s">
        <v>1235</v>
      </c>
      <c r="S447" s="45" t="s">
        <v>618</v>
      </c>
      <c r="T447" s="45">
        <v>10</v>
      </c>
      <c r="U447" s="45">
        <v>-111.066</v>
      </c>
      <c r="V447" s="29">
        <v>-9.9999999999999995E-7</v>
      </c>
      <c r="W447" s="45" t="s">
        <v>1676</v>
      </c>
      <c r="X447" s="45" t="s">
        <v>65</v>
      </c>
    </row>
    <row r="448" spans="2:24" x14ac:dyDescent="0.2">
      <c r="B448" s="45" t="s">
        <v>379</v>
      </c>
      <c r="C448" s="45">
        <v>228</v>
      </c>
      <c r="D448" s="45" t="s">
        <v>1236</v>
      </c>
      <c r="E448" s="45" t="s">
        <v>107</v>
      </c>
      <c r="F448" s="45" t="s">
        <v>1237</v>
      </c>
      <c r="G448" s="45" t="s">
        <v>616</v>
      </c>
      <c r="H448" s="45">
        <v>60</v>
      </c>
      <c r="I448" s="45">
        <v>-0.255</v>
      </c>
      <c r="J448" s="29">
        <v>-1.9530000000000002E-9</v>
      </c>
      <c r="K448" s="45" t="s">
        <v>1676</v>
      </c>
      <c r="L448" s="45" t="s">
        <v>65</v>
      </c>
      <c r="N448" s="45" t="s">
        <v>379</v>
      </c>
      <c r="O448" s="45">
        <v>228</v>
      </c>
      <c r="P448" s="45" t="s">
        <v>1236</v>
      </c>
      <c r="Q448" s="45" t="s">
        <v>613</v>
      </c>
      <c r="R448" s="45" t="s">
        <v>1237</v>
      </c>
      <c r="S448" s="45" t="s">
        <v>616</v>
      </c>
      <c r="T448" s="45">
        <v>10</v>
      </c>
      <c r="U448" s="45">
        <v>-0.25480000000000003</v>
      </c>
      <c r="V448" s="29">
        <v>-1.9519999999999999E-9</v>
      </c>
      <c r="W448" s="45" t="s">
        <v>1676</v>
      </c>
      <c r="X448" s="45" t="s">
        <v>65</v>
      </c>
    </row>
    <row r="449" spans="2:24" x14ac:dyDescent="0.2">
      <c r="B449" s="45" t="s">
        <v>379</v>
      </c>
      <c r="C449" s="45">
        <v>228</v>
      </c>
      <c r="D449" s="45" t="s">
        <v>1236</v>
      </c>
      <c r="E449" s="45" t="s">
        <v>107</v>
      </c>
      <c r="F449" s="45" t="s">
        <v>1238</v>
      </c>
      <c r="G449" s="45" t="s">
        <v>618</v>
      </c>
      <c r="H449" s="45">
        <v>60</v>
      </c>
      <c r="I449" s="45">
        <v>-91.689400000000006</v>
      </c>
      <c r="J449" s="29">
        <v>-9.9999999999999995E-7</v>
      </c>
      <c r="K449" s="45" t="s">
        <v>1676</v>
      </c>
      <c r="L449" s="45" t="s">
        <v>65</v>
      </c>
      <c r="N449" s="45" t="s">
        <v>379</v>
      </c>
      <c r="O449" s="45">
        <v>228</v>
      </c>
      <c r="P449" s="45" t="s">
        <v>1236</v>
      </c>
      <c r="Q449" s="45" t="s">
        <v>613</v>
      </c>
      <c r="R449" s="45" t="s">
        <v>1238</v>
      </c>
      <c r="S449" s="45" t="s">
        <v>618</v>
      </c>
      <c r="T449" s="45">
        <v>10</v>
      </c>
      <c r="U449" s="45">
        <v>-91.689700000000002</v>
      </c>
      <c r="V449" s="29">
        <v>-9.9999999999999995E-7</v>
      </c>
      <c r="W449" s="45" t="s">
        <v>1676</v>
      </c>
      <c r="X449" s="45" t="s">
        <v>65</v>
      </c>
    </row>
    <row r="450" spans="2:24" x14ac:dyDescent="0.2">
      <c r="B450" s="45" t="s">
        <v>379</v>
      </c>
      <c r="C450" s="45">
        <v>244</v>
      </c>
      <c r="D450" s="45" t="s">
        <v>1239</v>
      </c>
      <c r="E450" s="45" t="s">
        <v>107</v>
      </c>
      <c r="F450" s="45" t="s">
        <v>1240</v>
      </c>
      <c r="G450" s="45" t="s">
        <v>616</v>
      </c>
      <c r="H450" s="45">
        <v>60</v>
      </c>
      <c r="I450" s="45">
        <v>-19.176600000000001</v>
      </c>
      <c r="J450" s="29">
        <v>-1.2200000000000001E-7</v>
      </c>
      <c r="K450" s="45" t="s">
        <v>1676</v>
      </c>
      <c r="L450" s="45" t="s">
        <v>65</v>
      </c>
      <c r="N450" s="45" t="s">
        <v>379</v>
      </c>
      <c r="O450" s="45">
        <v>244</v>
      </c>
      <c r="P450" s="45" t="s">
        <v>1239</v>
      </c>
      <c r="Q450" s="45" t="s">
        <v>613</v>
      </c>
      <c r="R450" s="45" t="s">
        <v>1240</v>
      </c>
      <c r="S450" s="45" t="s">
        <v>616</v>
      </c>
      <c r="T450" s="45">
        <v>10</v>
      </c>
      <c r="U450" s="45">
        <v>-19.175899999999999</v>
      </c>
      <c r="V450" s="29">
        <v>-1.2200000000000001E-7</v>
      </c>
      <c r="W450" s="45" t="s">
        <v>1676</v>
      </c>
      <c r="X450" s="45" t="s">
        <v>65</v>
      </c>
    </row>
    <row r="451" spans="2:24" x14ac:dyDescent="0.2">
      <c r="B451" s="45" t="s">
        <v>379</v>
      </c>
      <c r="C451" s="45">
        <v>244</v>
      </c>
      <c r="D451" s="45" t="s">
        <v>1239</v>
      </c>
      <c r="E451" s="45" t="s">
        <v>107</v>
      </c>
      <c r="F451" s="45" t="s">
        <v>1241</v>
      </c>
      <c r="G451" s="45" t="s">
        <v>618</v>
      </c>
      <c r="H451" s="45">
        <v>60</v>
      </c>
      <c r="I451" s="45">
        <v>-17.287800000000001</v>
      </c>
      <c r="J451" s="29">
        <v>-1.1000000000000001E-7</v>
      </c>
      <c r="K451" s="45" t="s">
        <v>1676</v>
      </c>
      <c r="L451" s="45" t="s">
        <v>65</v>
      </c>
      <c r="N451" s="45" t="s">
        <v>379</v>
      </c>
      <c r="O451" s="45">
        <v>244</v>
      </c>
      <c r="P451" s="45" t="s">
        <v>1239</v>
      </c>
      <c r="Q451" s="45" t="s">
        <v>613</v>
      </c>
      <c r="R451" s="45" t="s">
        <v>1241</v>
      </c>
      <c r="S451" s="45" t="s">
        <v>618</v>
      </c>
      <c r="T451" s="45">
        <v>10</v>
      </c>
      <c r="U451" s="45">
        <v>-17.288499999999999</v>
      </c>
      <c r="V451" s="29">
        <v>-1.1000000000000001E-7</v>
      </c>
      <c r="W451" s="45" t="s">
        <v>1676</v>
      </c>
      <c r="X451" s="45" t="s">
        <v>65</v>
      </c>
    </row>
    <row r="452" spans="2:24" x14ac:dyDescent="0.2">
      <c r="B452" s="45" t="s">
        <v>379</v>
      </c>
      <c r="C452" s="45">
        <v>245</v>
      </c>
      <c r="D452" s="45" t="s">
        <v>1242</v>
      </c>
      <c r="E452" s="45" t="s">
        <v>107</v>
      </c>
      <c r="F452" s="45" t="s">
        <v>1243</v>
      </c>
      <c r="G452" s="45" t="s">
        <v>616</v>
      </c>
      <c r="H452" s="45">
        <v>60</v>
      </c>
      <c r="I452" s="45">
        <v>-18.0991</v>
      </c>
      <c r="J452" s="29">
        <v>-1.135E-7</v>
      </c>
      <c r="K452" s="45" t="s">
        <v>1676</v>
      </c>
      <c r="L452" s="45" t="s">
        <v>65</v>
      </c>
      <c r="N452" s="45" t="s">
        <v>379</v>
      </c>
      <c r="O452" s="45">
        <v>245</v>
      </c>
      <c r="P452" s="45" t="s">
        <v>1242</v>
      </c>
      <c r="Q452" s="45" t="s">
        <v>613</v>
      </c>
      <c r="R452" s="45" t="s">
        <v>1243</v>
      </c>
      <c r="S452" s="45" t="s">
        <v>616</v>
      </c>
      <c r="T452" s="45">
        <v>10</v>
      </c>
      <c r="U452" s="45">
        <v>-18.098299999999998</v>
      </c>
      <c r="V452" s="29">
        <v>-1.135E-7</v>
      </c>
      <c r="W452" s="45" t="s">
        <v>1676</v>
      </c>
      <c r="X452" s="45" t="s">
        <v>65</v>
      </c>
    </row>
    <row r="453" spans="2:24" x14ac:dyDescent="0.2">
      <c r="B453" s="45" t="s">
        <v>379</v>
      </c>
      <c r="C453" s="45">
        <v>245</v>
      </c>
      <c r="D453" s="45" t="s">
        <v>1242</v>
      </c>
      <c r="E453" s="45" t="s">
        <v>107</v>
      </c>
      <c r="F453" s="45" t="s">
        <v>1244</v>
      </c>
      <c r="G453" s="45" t="s">
        <v>618</v>
      </c>
      <c r="H453" s="45">
        <v>60</v>
      </c>
      <c r="I453" s="45">
        <v>-16.224499999999999</v>
      </c>
      <c r="J453" s="29">
        <v>-1.017E-7</v>
      </c>
      <c r="K453" s="45" t="s">
        <v>1676</v>
      </c>
      <c r="L453" s="45" t="s">
        <v>65</v>
      </c>
      <c r="N453" s="45" t="s">
        <v>379</v>
      </c>
      <c r="O453" s="45">
        <v>245</v>
      </c>
      <c r="P453" s="45" t="s">
        <v>1242</v>
      </c>
      <c r="Q453" s="45" t="s">
        <v>613</v>
      </c>
      <c r="R453" s="45" t="s">
        <v>1244</v>
      </c>
      <c r="S453" s="45" t="s">
        <v>618</v>
      </c>
      <c r="T453" s="45">
        <v>10</v>
      </c>
      <c r="U453" s="45">
        <v>-16.225200000000001</v>
      </c>
      <c r="V453" s="29">
        <v>-1.017E-7</v>
      </c>
      <c r="W453" s="45" t="s">
        <v>1676</v>
      </c>
      <c r="X453" s="45" t="s">
        <v>65</v>
      </c>
    </row>
    <row r="454" spans="2:24" x14ac:dyDescent="0.2">
      <c r="B454" s="45" t="s">
        <v>379</v>
      </c>
      <c r="C454" s="45">
        <v>246</v>
      </c>
      <c r="D454" s="45" t="s">
        <v>1242</v>
      </c>
      <c r="E454" s="45" t="s">
        <v>107</v>
      </c>
      <c r="F454" s="45" t="s">
        <v>1245</v>
      </c>
      <c r="G454" s="45" t="s">
        <v>616</v>
      </c>
      <c r="H454" s="45">
        <v>60</v>
      </c>
      <c r="I454" s="45">
        <v>-16.037400000000002</v>
      </c>
      <c r="J454" s="29">
        <v>-9.9040000000000005E-8</v>
      </c>
      <c r="K454" s="45" t="s">
        <v>1676</v>
      </c>
      <c r="L454" s="45" t="s">
        <v>65</v>
      </c>
      <c r="N454" s="45" t="s">
        <v>379</v>
      </c>
      <c r="O454" s="45">
        <v>246</v>
      </c>
      <c r="P454" s="45" t="s">
        <v>1242</v>
      </c>
      <c r="Q454" s="45" t="s">
        <v>613</v>
      </c>
      <c r="R454" s="45" t="s">
        <v>1245</v>
      </c>
      <c r="S454" s="45" t="s">
        <v>616</v>
      </c>
      <c r="T454" s="45">
        <v>10</v>
      </c>
      <c r="U454" s="45">
        <v>-16.0367</v>
      </c>
      <c r="V454" s="29">
        <v>-9.9029999999999994E-8</v>
      </c>
      <c r="W454" s="45" t="s">
        <v>1676</v>
      </c>
      <c r="X454" s="45" t="s">
        <v>65</v>
      </c>
    </row>
    <row r="455" spans="2:24" x14ac:dyDescent="0.2">
      <c r="B455" s="45" t="s">
        <v>379</v>
      </c>
      <c r="C455" s="45">
        <v>246</v>
      </c>
      <c r="D455" s="45" t="s">
        <v>1242</v>
      </c>
      <c r="E455" s="45" t="s">
        <v>107</v>
      </c>
      <c r="F455" s="45" t="s">
        <v>1246</v>
      </c>
      <c r="G455" s="45" t="s">
        <v>618</v>
      </c>
      <c r="H455" s="45">
        <v>60</v>
      </c>
      <c r="I455" s="45">
        <v>-16.260100000000001</v>
      </c>
      <c r="J455" s="29">
        <v>-1.004E-7</v>
      </c>
      <c r="K455" s="45" t="s">
        <v>1676</v>
      </c>
      <c r="L455" s="45" t="s">
        <v>65</v>
      </c>
      <c r="N455" s="45" t="s">
        <v>379</v>
      </c>
      <c r="O455" s="45">
        <v>246</v>
      </c>
      <c r="P455" s="45" t="s">
        <v>1242</v>
      </c>
      <c r="Q455" s="45" t="s">
        <v>613</v>
      </c>
      <c r="R455" s="45" t="s">
        <v>1246</v>
      </c>
      <c r="S455" s="45" t="s">
        <v>618</v>
      </c>
      <c r="T455" s="45">
        <v>10</v>
      </c>
      <c r="U455" s="45">
        <v>-16.2607</v>
      </c>
      <c r="V455" s="29">
        <v>-1.004E-7</v>
      </c>
      <c r="W455" s="45" t="s">
        <v>1676</v>
      </c>
      <c r="X455" s="45" t="s">
        <v>65</v>
      </c>
    </row>
    <row r="456" spans="2:24" x14ac:dyDescent="0.2">
      <c r="B456" s="45" t="s">
        <v>379</v>
      </c>
      <c r="C456" s="45">
        <v>247</v>
      </c>
      <c r="D456" s="45" t="s">
        <v>1242</v>
      </c>
      <c r="E456" s="45" t="s">
        <v>107</v>
      </c>
      <c r="F456" s="45" t="s">
        <v>1247</v>
      </c>
      <c r="G456" s="45" t="s">
        <v>616</v>
      </c>
      <c r="H456" s="45">
        <v>60</v>
      </c>
      <c r="I456" s="45">
        <v>-16.000800000000002</v>
      </c>
      <c r="J456" s="29">
        <v>-1.003E-7</v>
      </c>
      <c r="K456" s="45" t="s">
        <v>1676</v>
      </c>
      <c r="L456" s="45" t="s">
        <v>65</v>
      </c>
      <c r="N456" s="45" t="s">
        <v>379</v>
      </c>
      <c r="O456" s="45">
        <v>247</v>
      </c>
      <c r="P456" s="45" t="s">
        <v>1242</v>
      </c>
      <c r="Q456" s="45" t="s">
        <v>613</v>
      </c>
      <c r="R456" s="45" t="s">
        <v>1247</v>
      </c>
      <c r="S456" s="45" t="s">
        <v>616</v>
      </c>
      <c r="T456" s="45">
        <v>10</v>
      </c>
      <c r="U456" s="45">
        <v>-16.0001</v>
      </c>
      <c r="V456" s="29">
        <v>-1.003E-7</v>
      </c>
      <c r="W456" s="45" t="s">
        <v>1676</v>
      </c>
      <c r="X456" s="45" t="s">
        <v>65</v>
      </c>
    </row>
    <row r="457" spans="2:24" x14ac:dyDescent="0.2">
      <c r="B457" s="45" t="s">
        <v>379</v>
      </c>
      <c r="C457" s="45">
        <v>247</v>
      </c>
      <c r="D457" s="45" t="s">
        <v>1242</v>
      </c>
      <c r="E457" s="45" t="s">
        <v>107</v>
      </c>
      <c r="F457" s="45" t="s">
        <v>1248</v>
      </c>
      <c r="G457" s="45" t="s">
        <v>618</v>
      </c>
      <c r="H457" s="45">
        <v>60</v>
      </c>
      <c r="I457" s="45">
        <v>-18.3247</v>
      </c>
      <c r="J457" s="29">
        <v>-1.149E-7</v>
      </c>
      <c r="K457" s="45" t="s">
        <v>1676</v>
      </c>
      <c r="L457" s="45" t="s">
        <v>65</v>
      </c>
      <c r="N457" s="45" t="s">
        <v>379</v>
      </c>
      <c r="O457" s="45">
        <v>247</v>
      </c>
      <c r="P457" s="45" t="s">
        <v>1242</v>
      </c>
      <c r="Q457" s="45" t="s">
        <v>613</v>
      </c>
      <c r="R457" s="45" t="s">
        <v>1248</v>
      </c>
      <c r="S457" s="45" t="s">
        <v>618</v>
      </c>
      <c r="T457" s="45">
        <v>10</v>
      </c>
      <c r="U457" s="45">
        <v>-18.325399999999998</v>
      </c>
      <c r="V457" s="29">
        <v>-1.149E-7</v>
      </c>
      <c r="W457" s="45" t="s">
        <v>1676</v>
      </c>
      <c r="X457" s="45" t="s">
        <v>65</v>
      </c>
    </row>
    <row r="458" spans="2:24" x14ac:dyDescent="0.2">
      <c r="B458" s="45" t="s">
        <v>379</v>
      </c>
      <c r="C458" s="45">
        <v>248</v>
      </c>
      <c r="D458" s="45" t="s">
        <v>1249</v>
      </c>
      <c r="E458" s="45" t="s">
        <v>107</v>
      </c>
      <c r="F458" s="45" t="s">
        <v>1250</v>
      </c>
      <c r="G458" s="45" t="s">
        <v>616</v>
      </c>
      <c r="H458" s="45">
        <v>60</v>
      </c>
      <c r="I458" s="45">
        <v>-17.064299999999999</v>
      </c>
      <c r="J458" s="29">
        <v>-1.0860000000000001E-7</v>
      </c>
      <c r="K458" s="45" t="s">
        <v>1676</v>
      </c>
      <c r="L458" s="45" t="s">
        <v>65</v>
      </c>
      <c r="N458" s="45" t="s">
        <v>379</v>
      </c>
      <c r="O458" s="45">
        <v>248</v>
      </c>
      <c r="P458" s="45" t="s">
        <v>1249</v>
      </c>
      <c r="Q458" s="45" t="s">
        <v>613</v>
      </c>
      <c r="R458" s="45" t="s">
        <v>1250</v>
      </c>
      <c r="S458" s="45" t="s">
        <v>616</v>
      </c>
      <c r="T458" s="45">
        <v>10</v>
      </c>
      <c r="U458" s="45">
        <v>-17.063600000000001</v>
      </c>
      <c r="V458" s="29">
        <v>-1.0860000000000001E-7</v>
      </c>
      <c r="W458" s="45" t="s">
        <v>1676</v>
      </c>
      <c r="X458" s="45" t="s">
        <v>65</v>
      </c>
    </row>
    <row r="459" spans="2:24" x14ac:dyDescent="0.2">
      <c r="B459" s="45" t="s">
        <v>379</v>
      </c>
      <c r="C459" s="45">
        <v>248</v>
      </c>
      <c r="D459" s="45" t="s">
        <v>1249</v>
      </c>
      <c r="E459" s="45" t="s">
        <v>107</v>
      </c>
      <c r="F459" s="45" t="s">
        <v>1251</v>
      </c>
      <c r="G459" s="45" t="s">
        <v>618</v>
      </c>
      <c r="H459" s="45">
        <v>60</v>
      </c>
      <c r="I459" s="45">
        <v>-19.395199999999999</v>
      </c>
      <c r="J459" s="29">
        <v>-1.2340000000000001E-7</v>
      </c>
      <c r="K459" s="45" t="s">
        <v>1676</v>
      </c>
      <c r="L459" s="45" t="s">
        <v>65</v>
      </c>
      <c r="N459" s="45" t="s">
        <v>379</v>
      </c>
      <c r="O459" s="45">
        <v>248</v>
      </c>
      <c r="P459" s="45" t="s">
        <v>1249</v>
      </c>
      <c r="Q459" s="45" t="s">
        <v>613</v>
      </c>
      <c r="R459" s="45" t="s">
        <v>1251</v>
      </c>
      <c r="S459" s="45" t="s">
        <v>618</v>
      </c>
      <c r="T459" s="45">
        <v>10</v>
      </c>
      <c r="U459" s="45">
        <v>-19.395900000000001</v>
      </c>
      <c r="V459" s="29">
        <v>-1.2340000000000001E-7</v>
      </c>
      <c r="W459" s="45" t="s">
        <v>1676</v>
      </c>
      <c r="X459" s="45" t="s">
        <v>65</v>
      </c>
    </row>
    <row r="460" spans="2:24" x14ac:dyDescent="0.2">
      <c r="B460" s="45" t="s">
        <v>428</v>
      </c>
      <c r="C460" s="45">
        <v>291</v>
      </c>
      <c r="D460" s="45" t="s">
        <v>1252</v>
      </c>
      <c r="E460" s="45" t="s">
        <v>107</v>
      </c>
      <c r="F460" s="45" t="s">
        <v>1253</v>
      </c>
      <c r="G460" s="45" t="s">
        <v>616</v>
      </c>
      <c r="H460" s="45">
        <v>60</v>
      </c>
      <c r="I460" s="45">
        <v>-17.696200000000001</v>
      </c>
      <c r="J460" s="29">
        <v>-1.126E-7</v>
      </c>
      <c r="K460" s="45" t="s">
        <v>1676</v>
      </c>
      <c r="L460" s="45" t="s">
        <v>65</v>
      </c>
      <c r="N460" s="45" t="s">
        <v>428</v>
      </c>
      <c r="O460" s="45">
        <v>291</v>
      </c>
      <c r="P460" s="45" t="s">
        <v>1252</v>
      </c>
      <c r="Q460" s="45" t="s">
        <v>613</v>
      </c>
      <c r="R460" s="45" t="s">
        <v>1253</v>
      </c>
      <c r="S460" s="45" t="s">
        <v>616</v>
      </c>
      <c r="T460" s="45">
        <v>10</v>
      </c>
      <c r="U460" s="45">
        <v>-17.695499999999999</v>
      </c>
      <c r="V460" s="29">
        <v>-1.126E-7</v>
      </c>
      <c r="W460" s="45" t="s">
        <v>1676</v>
      </c>
      <c r="X460" s="45" t="s">
        <v>65</v>
      </c>
    </row>
    <row r="461" spans="2:24" x14ac:dyDescent="0.2">
      <c r="B461" s="45" t="s">
        <v>428</v>
      </c>
      <c r="C461" s="45">
        <v>291</v>
      </c>
      <c r="D461" s="45" t="s">
        <v>1252</v>
      </c>
      <c r="E461" s="45" t="s">
        <v>107</v>
      </c>
      <c r="F461" s="45" t="s">
        <v>1254</v>
      </c>
      <c r="G461" s="45" t="s">
        <v>618</v>
      </c>
      <c r="H461" s="45">
        <v>60</v>
      </c>
      <c r="I461" s="45">
        <v>-15.877800000000001</v>
      </c>
      <c r="J461" s="29">
        <v>-1.01E-7</v>
      </c>
      <c r="K461" s="45" t="s">
        <v>1676</v>
      </c>
      <c r="L461" s="45" t="s">
        <v>65</v>
      </c>
      <c r="N461" s="45" t="s">
        <v>428</v>
      </c>
      <c r="O461" s="45">
        <v>291</v>
      </c>
      <c r="P461" s="45" t="s">
        <v>1252</v>
      </c>
      <c r="Q461" s="45" t="s">
        <v>613</v>
      </c>
      <c r="R461" s="45" t="s">
        <v>1254</v>
      </c>
      <c r="S461" s="45" t="s">
        <v>618</v>
      </c>
      <c r="T461" s="45">
        <v>10</v>
      </c>
      <c r="U461" s="45">
        <v>-15.878399999999999</v>
      </c>
      <c r="V461" s="29">
        <v>-1.01E-7</v>
      </c>
      <c r="W461" s="45" t="s">
        <v>1676</v>
      </c>
      <c r="X461" s="45" t="s">
        <v>65</v>
      </c>
    </row>
    <row r="462" spans="2:24" x14ac:dyDescent="0.2">
      <c r="B462" s="45" t="s">
        <v>428</v>
      </c>
      <c r="C462" s="45">
        <v>292</v>
      </c>
      <c r="D462" s="45" t="s">
        <v>1255</v>
      </c>
      <c r="E462" s="45" t="s">
        <v>107</v>
      </c>
      <c r="F462" s="45" t="s">
        <v>1256</v>
      </c>
      <c r="G462" s="45" t="s">
        <v>616</v>
      </c>
      <c r="H462" s="45">
        <v>60</v>
      </c>
      <c r="I462" s="45">
        <v>-16.876200000000001</v>
      </c>
      <c r="J462" s="29">
        <v>-1.0579999999999999E-7</v>
      </c>
      <c r="K462" s="45" t="s">
        <v>1676</v>
      </c>
      <c r="L462" s="45" t="s">
        <v>65</v>
      </c>
      <c r="N462" s="45" t="s">
        <v>428</v>
      </c>
      <c r="O462" s="45">
        <v>292</v>
      </c>
      <c r="P462" s="45" t="s">
        <v>1255</v>
      </c>
      <c r="Q462" s="45" t="s">
        <v>613</v>
      </c>
      <c r="R462" s="45" t="s">
        <v>1256</v>
      </c>
      <c r="S462" s="45" t="s">
        <v>616</v>
      </c>
      <c r="T462" s="45">
        <v>10</v>
      </c>
      <c r="U462" s="45">
        <v>-16.875399999999999</v>
      </c>
      <c r="V462" s="29">
        <v>-1.0579999999999999E-7</v>
      </c>
      <c r="W462" s="45" t="s">
        <v>1676</v>
      </c>
      <c r="X462" s="45" t="s">
        <v>65</v>
      </c>
    </row>
    <row r="463" spans="2:24" x14ac:dyDescent="0.2">
      <c r="B463" s="45" t="s">
        <v>428</v>
      </c>
      <c r="C463" s="45">
        <v>292</v>
      </c>
      <c r="D463" s="45" t="s">
        <v>1255</v>
      </c>
      <c r="E463" s="45" t="s">
        <v>107</v>
      </c>
      <c r="F463" s="45" t="s">
        <v>1257</v>
      </c>
      <c r="G463" s="45" t="s">
        <v>618</v>
      </c>
      <c r="H463" s="45">
        <v>60</v>
      </c>
      <c r="I463" s="45">
        <v>-14.6653</v>
      </c>
      <c r="J463" s="29">
        <v>-9.1940000000000001E-8</v>
      </c>
      <c r="K463" s="45" t="s">
        <v>1676</v>
      </c>
      <c r="L463" s="45" t="s">
        <v>65</v>
      </c>
      <c r="N463" s="45" t="s">
        <v>428</v>
      </c>
      <c r="O463" s="45">
        <v>292</v>
      </c>
      <c r="P463" s="45" t="s">
        <v>1255</v>
      </c>
      <c r="Q463" s="45" t="s">
        <v>613</v>
      </c>
      <c r="R463" s="45" t="s">
        <v>1257</v>
      </c>
      <c r="S463" s="45" t="s">
        <v>618</v>
      </c>
      <c r="T463" s="45">
        <v>10</v>
      </c>
      <c r="U463" s="45">
        <v>-14.665900000000001</v>
      </c>
      <c r="V463" s="29">
        <v>-9.1940000000000001E-8</v>
      </c>
      <c r="W463" s="45" t="s">
        <v>1676</v>
      </c>
      <c r="X463" s="45" t="s">
        <v>65</v>
      </c>
    </row>
    <row r="464" spans="2:24" x14ac:dyDescent="0.2">
      <c r="B464" s="45" t="s">
        <v>428</v>
      </c>
      <c r="C464" s="45">
        <v>293</v>
      </c>
      <c r="D464" s="45" t="s">
        <v>1255</v>
      </c>
      <c r="E464" s="45" t="s">
        <v>107</v>
      </c>
      <c r="F464" s="45" t="s">
        <v>1258</v>
      </c>
      <c r="G464" s="45" t="s">
        <v>616</v>
      </c>
      <c r="H464" s="45">
        <v>60</v>
      </c>
      <c r="I464" s="45">
        <v>-14.9267</v>
      </c>
      <c r="J464" s="29">
        <v>-9.2179999999999996E-8</v>
      </c>
      <c r="K464" s="45" t="s">
        <v>1676</v>
      </c>
      <c r="L464" s="45" t="s">
        <v>65</v>
      </c>
      <c r="N464" s="45" t="s">
        <v>428</v>
      </c>
      <c r="O464" s="45">
        <v>293</v>
      </c>
      <c r="P464" s="45" t="s">
        <v>1255</v>
      </c>
      <c r="Q464" s="45" t="s">
        <v>613</v>
      </c>
      <c r="R464" s="45" t="s">
        <v>1258</v>
      </c>
      <c r="S464" s="45" t="s">
        <v>616</v>
      </c>
      <c r="T464" s="45">
        <v>10</v>
      </c>
      <c r="U464" s="45">
        <v>-14.926</v>
      </c>
      <c r="V464" s="29">
        <v>-9.2169999999999997E-8</v>
      </c>
      <c r="W464" s="45" t="s">
        <v>1676</v>
      </c>
      <c r="X464" s="45" t="s">
        <v>65</v>
      </c>
    </row>
    <row r="465" spans="2:24" x14ac:dyDescent="0.2">
      <c r="B465" s="45" t="s">
        <v>428</v>
      </c>
      <c r="C465" s="45">
        <v>293</v>
      </c>
      <c r="D465" s="45" t="s">
        <v>1255</v>
      </c>
      <c r="E465" s="45" t="s">
        <v>107</v>
      </c>
      <c r="F465" s="45" t="s">
        <v>1259</v>
      </c>
      <c r="G465" s="45" t="s">
        <v>618</v>
      </c>
      <c r="H465" s="45">
        <v>60</v>
      </c>
      <c r="I465" s="45">
        <v>-14.6485</v>
      </c>
      <c r="J465" s="29">
        <v>-9.0460000000000004E-8</v>
      </c>
      <c r="K465" s="45" t="s">
        <v>1676</v>
      </c>
      <c r="L465" s="45" t="s">
        <v>65</v>
      </c>
      <c r="N465" s="45" t="s">
        <v>428</v>
      </c>
      <c r="O465" s="45">
        <v>293</v>
      </c>
      <c r="P465" s="45" t="s">
        <v>1255</v>
      </c>
      <c r="Q465" s="45" t="s">
        <v>613</v>
      </c>
      <c r="R465" s="45" t="s">
        <v>1259</v>
      </c>
      <c r="S465" s="45" t="s">
        <v>618</v>
      </c>
      <c r="T465" s="45">
        <v>10</v>
      </c>
      <c r="U465" s="45">
        <v>-14.649100000000001</v>
      </c>
      <c r="V465" s="29">
        <v>-9.0460000000000004E-8</v>
      </c>
      <c r="W465" s="45" t="s">
        <v>1676</v>
      </c>
      <c r="X465" s="45" t="s">
        <v>65</v>
      </c>
    </row>
    <row r="466" spans="2:24" x14ac:dyDescent="0.2">
      <c r="B466" s="45" t="s">
        <v>428</v>
      </c>
      <c r="C466" s="45">
        <v>294</v>
      </c>
      <c r="D466" s="45" t="s">
        <v>1255</v>
      </c>
      <c r="E466" s="45" t="s">
        <v>107</v>
      </c>
      <c r="F466" s="45" t="s">
        <v>1260</v>
      </c>
      <c r="G466" s="45" t="s">
        <v>616</v>
      </c>
      <c r="H466" s="45">
        <v>60</v>
      </c>
      <c r="I466" s="45">
        <v>-14.9491</v>
      </c>
      <c r="J466" s="29">
        <v>-9.3719999999999995E-8</v>
      </c>
      <c r="K466" s="45" t="s">
        <v>1676</v>
      </c>
      <c r="L466" s="45" t="s">
        <v>65</v>
      </c>
      <c r="N466" s="45" t="s">
        <v>428</v>
      </c>
      <c r="O466" s="45">
        <v>294</v>
      </c>
      <c r="P466" s="45" t="s">
        <v>1255</v>
      </c>
      <c r="Q466" s="45" t="s">
        <v>613</v>
      </c>
      <c r="R466" s="45" t="s">
        <v>1260</v>
      </c>
      <c r="S466" s="45" t="s">
        <v>616</v>
      </c>
      <c r="T466" s="45">
        <v>10</v>
      </c>
      <c r="U466" s="45">
        <v>-14.9483</v>
      </c>
      <c r="V466" s="29">
        <v>-9.3709999999999997E-8</v>
      </c>
      <c r="W466" s="45" t="s">
        <v>1676</v>
      </c>
      <c r="X466" s="45" t="s">
        <v>65</v>
      </c>
    </row>
    <row r="467" spans="2:24" x14ac:dyDescent="0.2">
      <c r="B467" s="45" t="s">
        <v>428</v>
      </c>
      <c r="C467" s="45">
        <v>294</v>
      </c>
      <c r="D467" s="45" t="s">
        <v>1255</v>
      </c>
      <c r="E467" s="45" t="s">
        <v>107</v>
      </c>
      <c r="F467" s="45" t="s">
        <v>1261</v>
      </c>
      <c r="G467" s="45" t="s">
        <v>618</v>
      </c>
      <c r="H467" s="45">
        <v>60</v>
      </c>
      <c r="I467" s="45">
        <v>-16.6175</v>
      </c>
      <c r="J467" s="29">
        <v>-1.0420000000000001E-7</v>
      </c>
      <c r="K467" s="45" t="s">
        <v>1676</v>
      </c>
      <c r="L467" s="45" t="s">
        <v>65</v>
      </c>
      <c r="N467" s="45" t="s">
        <v>428</v>
      </c>
      <c r="O467" s="45">
        <v>294</v>
      </c>
      <c r="P467" s="45" t="s">
        <v>1255</v>
      </c>
      <c r="Q467" s="45" t="s">
        <v>613</v>
      </c>
      <c r="R467" s="45" t="s">
        <v>1261</v>
      </c>
      <c r="S467" s="45" t="s">
        <v>618</v>
      </c>
      <c r="T467" s="45">
        <v>10</v>
      </c>
      <c r="U467" s="45">
        <v>-16.618099999999998</v>
      </c>
      <c r="V467" s="29">
        <v>-1.0420000000000001E-7</v>
      </c>
      <c r="W467" s="45" t="s">
        <v>1676</v>
      </c>
      <c r="X467" s="45" t="s">
        <v>65</v>
      </c>
    </row>
    <row r="468" spans="2:24" x14ac:dyDescent="0.2">
      <c r="B468" s="45" t="s">
        <v>428</v>
      </c>
      <c r="C468" s="45">
        <v>295</v>
      </c>
      <c r="D468" s="45" t="s">
        <v>1262</v>
      </c>
      <c r="E468" s="45" t="s">
        <v>107</v>
      </c>
      <c r="F468" s="45" t="s">
        <v>1263</v>
      </c>
      <c r="G468" s="45" t="s">
        <v>616</v>
      </c>
      <c r="H468" s="45">
        <v>60</v>
      </c>
      <c r="I468" s="45">
        <v>-17.002099999999999</v>
      </c>
      <c r="J468" s="29">
        <v>-1.082E-7</v>
      </c>
      <c r="K468" s="45" t="s">
        <v>1676</v>
      </c>
      <c r="L468" s="45" t="s">
        <v>65</v>
      </c>
      <c r="N468" s="45" t="s">
        <v>428</v>
      </c>
      <c r="O468" s="45">
        <v>295</v>
      </c>
      <c r="P468" s="45" t="s">
        <v>1262</v>
      </c>
      <c r="Q468" s="45" t="s">
        <v>613</v>
      </c>
      <c r="R468" s="45" t="s">
        <v>1263</v>
      </c>
      <c r="S468" s="45" t="s">
        <v>616</v>
      </c>
      <c r="T468" s="45">
        <v>10</v>
      </c>
      <c r="U468" s="45">
        <v>-17.001300000000001</v>
      </c>
      <c r="V468" s="29">
        <v>-1.082E-7</v>
      </c>
      <c r="W468" s="45" t="s">
        <v>1676</v>
      </c>
      <c r="X468" s="45" t="s">
        <v>65</v>
      </c>
    </row>
    <row r="469" spans="2:24" x14ac:dyDescent="0.2">
      <c r="B469" s="45" t="s">
        <v>428</v>
      </c>
      <c r="C469" s="45">
        <v>295</v>
      </c>
      <c r="D469" s="45" t="s">
        <v>1262</v>
      </c>
      <c r="E469" s="45" t="s">
        <v>107</v>
      </c>
      <c r="F469" s="45" t="s">
        <v>1264</v>
      </c>
      <c r="G469" s="45" t="s">
        <v>618</v>
      </c>
      <c r="H469" s="45">
        <v>60</v>
      </c>
      <c r="I469" s="45">
        <v>-18.222999999999999</v>
      </c>
      <c r="J469" s="29">
        <v>-1.159E-7</v>
      </c>
      <c r="K469" s="45" t="s">
        <v>1676</v>
      </c>
      <c r="L469" s="45" t="s">
        <v>65</v>
      </c>
      <c r="N469" s="45" t="s">
        <v>428</v>
      </c>
      <c r="O469" s="45">
        <v>295</v>
      </c>
      <c r="P469" s="45" t="s">
        <v>1262</v>
      </c>
      <c r="Q469" s="45" t="s">
        <v>613</v>
      </c>
      <c r="R469" s="45" t="s">
        <v>1264</v>
      </c>
      <c r="S469" s="45" t="s">
        <v>618</v>
      </c>
      <c r="T469" s="45">
        <v>10</v>
      </c>
      <c r="U469" s="45">
        <v>-18.223700000000001</v>
      </c>
      <c r="V469" s="29">
        <v>-1.159E-7</v>
      </c>
      <c r="W469" s="45" t="s">
        <v>1676</v>
      </c>
      <c r="X469" s="45" t="s">
        <v>65</v>
      </c>
    </row>
    <row r="470" spans="2:24" x14ac:dyDescent="0.2">
      <c r="B470" s="45" t="s">
        <v>428</v>
      </c>
      <c r="C470" s="45">
        <v>273</v>
      </c>
      <c r="D470" s="45" t="s">
        <v>1265</v>
      </c>
      <c r="E470" s="45" t="s">
        <v>107</v>
      </c>
      <c r="F470" s="45" t="s">
        <v>1266</v>
      </c>
      <c r="G470" s="45" t="s">
        <v>616</v>
      </c>
      <c r="H470" s="45">
        <v>60</v>
      </c>
      <c r="I470" s="45">
        <v>-2.1768999999999998</v>
      </c>
      <c r="J470" s="29">
        <v>-1.6680000000000001E-8</v>
      </c>
      <c r="K470" s="45" t="s">
        <v>1676</v>
      </c>
      <c r="L470" s="45" t="s">
        <v>65</v>
      </c>
      <c r="N470" s="45" t="s">
        <v>428</v>
      </c>
      <c r="O470" s="45">
        <v>273</v>
      </c>
      <c r="P470" s="45" t="s">
        <v>1265</v>
      </c>
      <c r="Q470" s="45" t="s">
        <v>613</v>
      </c>
      <c r="R470" s="45" t="s">
        <v>1266</v>
      </c>
      <c r="S470" s="45" t="s">
        <v>616</v>
      </c>
      <c r="T470" s="45">
        <v>10</v>
      </c>
      <c r="U470" s="45">
        <v>-2.1718000000000002</v>
      </c>
      <c r="V470" s="29">
        <v>-1.6639999999999999E-8</v>
      </c>
      <c r="W470" s="45" t="s">
        <v>1676</v>
      </c>
      <c r="X470" s="45" t="s">
        <v>65</v>
      </c>
    </row>
    <row r="471" spans="2:24" x14ac:dyDescent="0.2">
      <c r="B471" s="45" t="s">
        <v>428</v>
      </c>
      <c r="C471" s="45">
        <v>273</v>
      </c>
      <c r="D471" s="45" t="s">
        <v>1265</v>
      </c>
      <c r="E471" s="45" t="s">
        <v>107</v>
      </c>
      <c r="F471" s="45" t="s">
        <v>1267</v>
      </c>
      <c r="G471" s="45" t="s">
        <v>618</v>
      </c>
      <c r="H471" s="45">
        <v>60</v>
      </c>
      <c r="I471" s="45">
        <v>-88.028400000000005</v>
      </c>
      <c r="J471" s="29">
        <v>-9.9999999999999995E-7</v>
      </c>
      <c r="K471" s="45" t="s">
        <v>1676</v>
      </c>
      <c r="L471" s="45" t="s">
        <v>65</v>
      </c>
      <c r="N471" s="45" t="s">
        <v>428</v>
      </c>
      <c r="O471" s="45">
        <v>273</v>
      </c>
      <c r="P471" s="45" t="s">
        <v>1265</v>
      </c>
      <c r="Q471" s="45" t="s">
        <v>613</v>
      </c>
      <c r="R471" s="45" t="s">
        <v>1267</v>
      </c>
      <c r="S471" s="45" t="s">
        <v>618</v>
      </c>
      <c r="T471" s="45">
        <v>10</v>
      </c>
      <c r="U471" s="45">
        <v>-88.033299999999997</v>
      </c>
      <c r="V471" s="29">
        <v>-9.9999999999999995E-7</v>
      </c>
      <c r="W471" s="45" t="s">
        <v>1676</v>
      </c>
      <c r="X471" s="45" t="s">
        <v>65</v>
      </c>
    </row>
    <row r="472" spans="2:24" x14ac:dyDescent="0.2">
      <c r="B472" s="45" t="s">
        <v>428</v>
      </c>
      <c r="C472" s="45">
        <v>276</v>
      </c>
      <c r="D472" s="45" t="s">
        <v>1268</v>
      </c>
      <c r="E472" s="45" t="s">
        <v>107</v>
      </c>
      <c r="F472" s="45" t="s">
        <v>1269</v>
      </c>
      <c r="G472" s="45" t="s">
        <v>616</v>
      </c>
      <c r="H472" s="45">
        <v>60</v>
      </c>
      <c r="I472" s="45">
        <v>-4.1703999999999999</v>
      </c>
      <c r="J472" s="29">
        <v>-2.6149999999999999E-8</v>
      </c>
      <c r="K472" s="45" t="s">
        <v>1676</v>
      </c>
      <c r="L472" s="45" t="s">
        <v>65</v>
      </c>
      <c r="N472" s="45" t="s">
        <v>428</v>
      </c>
      <c r="O472" s="45">
        <v>276</v>
      </c>
      <c r="P472" s="45" t="s">
        <v>1268</v>
      </c>
      <c r="Q472" s="45" t="s">
        <v>613</v>
      </c>
      <c r="R472" s="45" t="s">
        <v>1269</v>
      </c>
      <c r="S472" s="45" t="s">
        <v>616</v>
      </c>
      <c r="T472" s="45">
        <v>10</v>
      </c>
      <c r="U472" s="45">
        <v>-4.1643999999999997</v>
      </c>
      <c r="V472" s="29">
        <v>-2.611E-8</v>
      </c>
      <c r="W472" s="45" t="s">
        <v>1676</v>
      </c>
      <c r="X472" s="45" t="s">
        <v>65</v>
      </c>
    </row>
    <row r="473" spans="2:24" x14ac:dyDescent="0.2">
      <c r="B473" s="45" t="s">
        <v>428</v>
      </c>
      <c r="C473" s="45">
        <v>276</v>
      </c>
      <c r="D473" s="45" t="s">
        <v>1268</v>
      </c>
      <c r="E473" s="45" t="s">
        <v>107</v>
      </c>
      <c r="F473" s="45" t="s">
        <v>1270</v>
      </c>
      <c r="G473" s="45" t="s">
        <v>618</v>
      </c>
      <c r="H473" s="45">
        <v>60</v>
      </c>
      <c r="I473" s="45">
        <v>-113.2762</v>
      </c>
      <c r="J473" s="29">
        <v>-9.9999999999999995E-7</v>
      </c>
      <c r="K473" s="45" t="s">
        <v>1676</v>
      </c>
      <c r="L473" s="45" t="s">
        <v>65</v>
      </c>
      <c r="N473" s="45" t="s">
        <v>428</v>
      </c>
      <c r="O473" s="45">
        <v>276</v>
      </c>
      <c r="P473" s="45" t="s">
        <v>1268</v>
      </c>
      <c r="Q473" s="45" t="s">
        <v>613</v>
      </c>
      <c r="R473" s="45" t="s">
        <v>1270</v>
      </c>
      <c r="S473" s="45" t="s">
        <v>618</v>
      </c>
      <c r="T473" s="45">
        <v>10</v>
      </c>
      <c r="U473" s="45">
        <v>-113.2824</v>
      </c>
      <c r="V473" s="29">
        <v>-9.9999999999999995E-7</v>
      </c>
      <c r="W473" s="45" t="s">
        <v>1676</v>
      </c>
      <c r="X473" s="45" t="s">
        <v>65</v>
      </c>
    </row>
    <row r="474" spans="2:24" x14ac:dyDescent="0.2">
      <c r="B474" s="45" t="s">
        <v>428</v>
      </c>
      <c r="C474" s="45">
        <v>279</v>
      </c>
      <c r="D474" s="45" t="s">
        <v>1271</v>
      </c>
      <c r="E474" s="45" t="s">
        <v>107</v>
      </c>
      <c r="F474" s="45" t="s">
        <v>1272</v>
      </c>
      <c r="G474" s="45" t="s">
        <v>616</v>
      </c>
      <c r="H474" s="45">
        <v>60</v>
      </c>
      <c r="I474" s="45">
        <v>-3.8780000000000001</v>
      </c>
      <c r="J474" s="29">
        <v>-2.2469999999999999E-8</v>
      </c>
      <c r="K474" s="45" t="s">
        <v>1676</v>
      </c>
      <c r="L474" s="45" t="s">
        <v>65</v>
      </c>
      <c r="N474" s="45" t="s">
        <v>428</v>
      </c>
      <c r="O474" s="45">
        <v>279</v>
      </c>
      <c r="P474" s="45" t="s">
        <v>1271</v>
      </c>
      <c r="Q474" s="45" t="s">
        <v>613</v>
      </c>
      <c r="R474" s="45" t="s">
        <v>1272</v>
      </c>
      <c r="S474" s="45" t="s">
        <v>616</v>
      </c>
      <c r="T474" s="45">
        <v>10</v>
      </c>
      <c r="U474" s="45">
        <v>-3.8714</v>
      </c>
      <c r="V474" s="29">
        <v>-2.243E-8</v>
      </c>
      <c r="W474" s="45" t="s">
        <v>1676</v>
      </c>
      <c r="X474" s="45" t="s">
        <v>65</v>
      </c>
    </row>
    <row r="475" spans="2:24" x14ac:dyDescent="0.2">
      <c r="B475" s="45" t="s">
        <v>428</v>
      </c>
      <c r="C475" s="45">
        <v>279</v>
      </c>
      <c r="D475" s="45" t="s">
        <v>1271</v>
      </c>
      <c r="E475" s="45" t="s">
        <v>107</v>
      </c>
      <c r="F475" s="45" t="s">
        <v>1273</v>
      </c>
      <c r="G475" s="45" t="s">
        <v>618</v>
      </c>
      <c r="H475" s="45">
        <v>60</v>
      </c>
      <c r="I475" s="45">
        <v>-114.23520000000001</v>
      </c>
      <c r="J475" s="29">
        <v>-9.9999999999999995E-7</v>
      </c>
      <c r="K475" s="45" t="s">
        <v>1676</v>
      </c>
      <c r="L475" s="45" t="s">
        <v>65</v>
      </c>
      <c r="N475" s="45" t="s">
        <v>428</v>
      </c>
      <c r="O475" s="45">
        <v>279</v>
      </c>
      <c r="P475" s="45" t="s">
        <v>1271</v>
      </c>
      <c r="Q475" s="45" t="s">
        <v>613</v>
      </c>
      <c r="R475" s="45" t="s">
        <v>1273</v>
      </c>
      <c r="S475" s="45" t="s">
        <v>618</v>
      </c>
      <c r="T475" s="45">
        <v>10</v>
      </c>
      <c r="U475" s="45">
        <v>-114.24169999999999</v>
      </c>
      <c r="V475" s="29">
        <v>-9.9999999999999995E-7</v>
      </c>
      <c r="W475" s="45" t="s">
        <v>1676</v>
      </c>
      <c r="X475" s="45" t="s">
        <v>65</v>
      </c>
    </row>
    <row r="476" spans="2:24" x14ac:dyDescent="0.2">
      <c r="B476" s="45" t="s">
        <v>428</v>
      </c>
      <c r="C476" s="45">
        <v>282</v>
      </c>
      <c r="D476" s="45" t="s">
        <v>1274</v>
      </c>
      <c r="E476" s="45" t="s">
        <v>107</v>
      </c>
      <c r="F476" s="45" t="s">
        <v>1275</v>
      </c>
      <c r="G476" s="45" t="s">
        <v>616</v>
      </c>
      <c r="H476" s="45">
        <v>60</v>
      </c>
      <c r="I476" s="45">
        <v>-4.0327999999999999</v>
      </c>
      <c r="J476" s="29">
        <v>-2.3359999999999999E-8</v>
      </c>
      <c r="K476" s="45" t="s">
        <v>1676</v>
      </c>
      <c r="L476" s="45" t="s">
        <v>65</v>
      </c>
      <c r="N476" s="45" t="s">
        <v>428</v>
      </c>
      <c r="O476" s="45">
        <v>282</v>
      </c>
      <c r="P476" s="45" t="s">
        <v>1274</v>
      </c>
      <c r="Q476" s="45" t="s">
        <v>613</v>
      </c>
      <c r="R476" s="45" t="s">
        <v>1275</v>
      </c>
      <c r="S476" s="45" t="s">
        <v>616</v>
      </c>
      <c r="T476" s="45">
        <v>10</v>
      </c>
      <c r="U476" s="45">
        <v>-4.0262000000000002</v>
      </c>
      <c r="V476" s="29">
        <v>-2.3330000000000001E-8</v>
      </c>
      <c r="W476" s="45" t="s">
        <v>1676</v>
      </c>
      <c r="X476" s="45" t="s">
        <v>65</v>
      </c>
    </row>
    <row r="477" spans="2:24" x14ac:dyDescent="0.2">
      <c r="B477" s="45" t="s">
        <v>428</v>
      </c>
      <c r="C477" s="45">
        <v>282</v>
      </c>
      <c r="D477" s="45" t="s">
        <v>1274</v>
      </c>
      <c r="E477" s="45" t="s">
        <v>107</v>
      </c>
      <c r="F477" s="45" t="s">
        <v>1276</v>
      </c>
      <c r="G477" s="45" t="s">
        <v>618</v>
      </c>
      <c r="H477" s="45">
        <v>60</v>
      </c>
      <c r="I477" s="45">
        <v>-114.23090000000001</v>
      </c>
      <c r="J477" s="29">
        <v>-9.9999999999999995E-7</v>
      </c>
      <c r="K477" s="45" t="s">
        <v>1676</v>
      </c>
      <c r="L477" s="45" t="s">
        <v>65</v>
      </c>
      <c r="N477" s="45" t="s">
        <v>428</v>
      </c>
      <c r="O477" s="45">
        <v>282</v>
      </c>
      <c r="P477" s="45" t="s">
        <v>1274</v>
      </c>
      <c r="Q477" s="45" t="s">
        <v>613</v>
      </c>
      <c r="R477" s="45" t="s">
        <v>1276</v>
      </c>
      <c r="S477" s="45" t="s">
        <v>618</v>
      </c>
      <c r="T477" s="45">
        <v>10</v>
      </c>
      <c r="U477" s="45">
        <v>-114.23739999999999</v>
      </c>
      <c r="V477" s="29">
        <v>-9.9999999999999995E-7</v>
      </c>
      <c r="W477" s="45" t="s">
        <v>1676</v>
      </c>
      <c r="X477" s="45" t="s">
        <v>65</v>
      </c>
    </row>
    <row r="478" spans="2:24" x14ac:dyDescent="0.2">
      <c r="B478" s="45" t="s">
        <v>428</v>
      </c>
      <c r="C478" s="45">
        <v>285</v>
      </c>
      <c r="D478" s="45" t="s">
        <v>1277</v>
      </c>
      <c r="E478" s="45" t="s">
        <v>107</v>
      </c>
      <c r="F478" s="45" t="s">
        <v>1278</v>
      </c>
      <c r="G478" s="45" t="s">
        <v>616</v>
      </c>
      <c r="H478" s="45">
        <v>60</v>
      </c>
      <c r="I478" s="45">
        <v>-6.1642000000000001</v>
      </c>
      <c r="J478" s="29">
        <v>-3.8659999999999997E-8</v>
      </c>
      <c r="K478" s="45" t="s">
        <v>1676</v>
      </c>
      <c r="L478" s="45" t="s">
        <v>65</v>
      </c>
      <c r="N478" s="45" t="s">
        <v>428</v>
      </c>
      <c r="O478" s="45">
        <v>285</v>
      </c>
      <c r="P478" s="45" t="s">
        <v>1277</v>
      </c>
      <c r="Q478" s="45" t="s">
        <v>613</v>
      </c>
      <c r="R478" s="45" t="s">
        <v>1278</v>
      </c>
      <c r="S478" s="45" t="s">
        <v>616</v>
      </c>
      <c r="T478" s="45">
        <v>10</v>
      </c>
      <c r="U478" s="45">
        <v>-6.1581999999999999</v>
      </c>
      <c r="V478" s="29">
        <v>-3.8619999999999998E-8</v>
      </c>
      <c r="W478" s="45" t="s">
        <v>1676</v>
      </c>
      <c r="X478" s="45" t="s">
        <v>65</v>
      </c>
    </row>
    <row r="479" spans="2:24" x14ac:dyDescent="0.2">
      <c r="B479" s="45" t="s">
        <v>428</v>
      </c>
      <c r="C479" s="45">
        <v>285</v>
      </c>
      <c r="D479" s="45" t="s">
        <v>1277</v>
      </c>
      <c r="E479" s="45" t="s">
        <v>107</v>
      </c>
      <c r="F479" s="45" t="s">
        <v>1279</v>
      </c>
      <c r="G479" s="45" t="s">
        <v>618</v>
      </c>
      <c r="H479" s="45">
        <v>60</v>
      </c>
      <c r="I479" s="45">
        <v>-114.92149999999999</v>
      </c>
      <c r="J479" s="29">
        <v>-9.9999999999999995E-7</v>
      </c>
      <c r="K479" s="45" t="s">
        <v>1676</v>
      </c>
      <c r="L479" s="45" t="s">
        <v>65</v>
      </c>
      <c r="N479" s="45" t="s">
        <v>428</v>
      </c>
      <c r="O479" s="45">
        <v>285</v>
      </c>
      <c r="P479" s="45" t="s">
        <v>1277</v>
      </c>
      <c r="Q479" s="45" t="s">
        <v>613</v>
      </c>
      <c r="R479" s="45" t="s">
        <v>1279</v>
      </c>
      <c r="S479" s="45" t="s">
        <v>618</v>
      </c>
      <c r="T479" s="45">
        <v>10</v>
      </c>
      <c r="U479" s="45">
        <v>-114.9277</v>
      </c>
      <c r="V479" s="29">
        <v>-9.9999999999999995E-7</v>
      </c>
      <c r="W479" s="45" t="s">
        <v>1676</v>
      </c>
      <c r="X479" s="45" t="s">
        <v>65</v>
      </c>
    </row>
    <row r="480" spans="2:24" x14ac:dyDescent="0.2">
      <c r="B480" s="45" t="s">
        <v>428</v>
      </c>
      <c r="C480" s="45">
        <v>288</v>
      </c>
      <c r="D480" s="45" t="s">
        <v>1280</v>
      </c>
      <c r="E480" s="45" t="s">
        <v>107</v>
      </c>
      <c r="F480" s="45" t="s">
        <v>1281</v>
      </c>
      <c r="G480" s="45" t="s">
        <v>616</v>
      </c>
      <c r="H480" s="45">
        <v>60</v>
      </c>
      <c r="I480" s="45">
        <v>-1.0115000000000001</v>
      </c>
      <c r="J480" s="29">
        <v>-6.9969999999999997E-9</v>
      </c>
      <c r="K480" s="45" t="s">
        <v>1676</v>
      </c>
      <c r="L480" s="45" t="s">
        <v>65</v>
      </c>
      <c r="N480" s="45" t="s">
        <v>428</v>
      </c>
      <c r="O480" s="45">
        <v>288</v>
      </c>
      <c r="P480" s="45" t="s">
        <v>1280</v>
      </c>
      <c r="Q480" s="45" t="s">
        <v>613</v>
      </c>
      <c r="R480" s="45" t="s">
        <v>1281</v>
      </c>
      <c r="S480" s="45" t="s">
        <v>616</v>
      </c>
      <c r="T480" s="45">
        <v>10</v>
      </c>
      <c r="U480" s="45">
        <v>-1.006</v>
      </c>
      <c r="V480" s="29">
        <v>-6.9589999999999996E-9</v>
      </c>
      <c r="W480" s="45" t="s">
        <v>1676</v>
      </c>
      <c r="X480" s="45" t="s">
        <v>65</v>
      </c>
    </row>
    <row r="481" spans="2:24" x14ac:dyDescent="0.2">
      <c r="B481" s="45" t="s">
        <v>428</v>
      </c>
      <c r="C481" s="45">
        <v>288</v>
      </c>
      <c r="D481" s="45" t="s">
        <v>1280</v>
      </c>
      <c r="E481" s="45" t="s">
        <v>107</v>
      </c>
      <c r="F481" s="45" t="s">
        <v>1282</v>
      </c>
      <c r="G481" s="45" t="s">
        <v>618</v>
      </c>
      <c r="H481" s="45">
        <v>60</v>
      </c>
      <c r="I481" s="45">
        <v>-95.264700000000005</v>
      </c>
      <c r="J481" s="29">
        <v>-9.9999999999999995E-7</v>
      </c>
      <c r="K481" s="45" t="s">
        <v>1676</v>
      </c>
      <c r="L481" s="45" t="s">
        <v>65</v>
      </c>
      <c r="N481" s="45" t="s">
        <v>428</v>
      </c>
      <c r="O481" s="45">
        <v>288</v>
      </c>
      <c r="P481" s="45" t="s">
        <v>1280</v>
      </c>
      <c r="Q481" s="45" t="s">
        <v>613</v>
      </c>
      <c r="R481" s="45" t="s">
        <v>1282</v>
      </c>
      <c r="S481" s="45" t="s">
        <v>618</v>
      </c>
      <c r="T481" s="45">
        <v>10</v>
      </c>
      <c r="U481" s="45">
        <v>-95.270200000000003</v>
      </c>
      <c r="V481" s="29">
        <v>-9.9999999999999995E-7</v>
      </c>
      <c r="W481" s="45" t="s">
        <v>1676</v>
      </c>
      <c r="X481" s="45" t="s">
        <v>65</v>
      </c>
    </row>
    <row r="482" spans="2:24" x14ac:dyDescent="0.2">
      <c r="B482" s="45" t="s">
        <v>428</v>
      </c>
      <c r="C482" s="45">
        <v>296</v>
      </c>
      <c r="D482" s="45" t="s">
        <v>1283</v>
      </c>
      <c r="E482" s="45" t="s">
        <v>107</v>
      </c>
      <c r="F482" s="45" t="s">
        <v>1284</v>
      </c>
      <c r="G482" s="45" t="s">
        <v>616</v>
      </c>
      <c r="H482" s="45">
        <v>60</v>
      </c>
      <c r="I482" s="45">
        <v>-24.235800000000001</v>
      </c>
      <c r="J482" s="29">
        <v>-1.353E-7</v>
      </c>
      <c r="K482" s="45" t="s">
        <v>1676</v>
      </c>
      <c r="L482" s="45" t="s">
        <v>65</v>
      </c>
      <c r="N482" s="45" t="s">
        <v>428</v>
      </c>
      <c r="O482" s="45">
        <v>296</v>
      </c>
      <c r="P482" s="45" t="s">
        <v>1283</v>
      </c>
      <c r="Q482" s="45" t="s">
        <v>613</v>
      </c>
      <c r="R482" s="45" t="s">
        <v>1284</v>
      </c>
      <c r="S482" s="45" t="s">
        <v>616</v>
      </c>
      <c r="T482" s="45">
        <v>10</v>
      </c>
      <c r="U482" s="45">
        <v>-24.234999999999999</v>
      </c>
      <c r="V482" s="29">
        <v>-1.353E-7</v>
      </c>
      <c r="W482" s="45" t="s">
        <v>1676</v>
      </c>
      <c r="X482" s="45" t="s">
        <v>65</v>
      </c>
    </row>
    <row r="483" spans="2:24" x14ac:dyDescent="0.2">
      <c r="B483" s="45" t="s">
        <v>428</v>
      </c>
      <c r="C483" s="45">
        <v>296</v>
      </c>
      <c r="D483" s="45" t="s">
        <v>1283</v>
      </c>
      <c r="E483" s="45" t="s">
        <v>107</v>
      </c>
      <c r="F483" s="45" t="s">
        <v>1285</v>
      </c>
      <c r="G483" s="45" t="s">
        <v>618</v>
      </c>
      <c r="H483" s="45">
        <v>60</v>
      </c>
      <c r="I483" s="45">
        <v>-17.444700000000001</v>
      </c>
      <c r="J483" s="29">
        <v>-9.7399999999999999E-8</v>
      </c>
      <c r="K483" s="45" t="s">
        <v>1676</v>
      </c>
      <c r="L483" s="45" t="s">
        <v>65</v>
      </c>
      <c r="N483" s="45" t="s">
        <v>428</v>
      </c>
      <c r="O483" s="45">
        <v>296</v>
      </c>
      <c r="P483" s="45" t="s">
        <v>1283</v>
      </c>
      <c r="Q483" s="45" t="s">
        <v>613</v>
      </c>
      <c r="R483" s="45" t="s">
        <v>1285</v>
      </c>
      <c r="S483" s="45" t="s">
        <v>618</v>
      </c>
      <c r="T483" s="45">
        <v>10</v>
      </c>
      <c r="U483" s="45">
        <v>-17.445499999999999</v>
      </c>
      <c r="V483" s="29">
        <v>-9.7399999999999999E-8</v>
      </c>
      <c r="W483" s="45" t="s">
        <v>1676</v>
      </c>
      <c r="X483" s="45" t="s">
        <v>65</v>
      </c>
    </row>
    <row r="484" spans="2:24" x14ac:dyDescent="0.2">
      <c r="B484" s="45" t="s">
        <v>428</v>
      </c>
      <c r="C484" s="45">
        <v>297</v>
      </c>
      <c r="D484" s="45" t="s">
        <v>1286</v>
      </c>
      <c r="E484" s="45" t="s">
        <v>107</v>
      </c>
      <c r="F484" s="45" t="s">
        <v>1287</v>
      </c>
      <c r="G484" s="45" t="s">
        <v>616</v>
      </c>
      <c r="H484" s="45">
        <v>60</v>
      </c>
      <c r="I484" s="45">
        <v>-19.562000000000001</v>
      </c>
      <c r="J484" s="29">
        <v>-1.092E-7</v>
      </c>
      <c r="K484" s="45" t="s">
        <v>1676</v>
      </c>
      <c r="L484" s="45" t="s">
        <v>65</v>
      </c>
      <c r="N484" s="45" t="s">
        <v>428</v>
      </c>
      <c r="O484" s="45">
        <v>297</v>
      </c>
      <c r="P484" s="45" t="s">
        <v>1286</v>
      </c>
      <c r="Q484" s="45" t="s">
        <v>613</v>
      </c>
      <c r="R484" s="45" t="s">
        <v>1287</v>
      </c>
      <c r="S484" s="45" t="s">
        <v>616</v>
      </c>
      <c r="T484" s="45">
        <v>10</v>
      </c>
      <c r="U484" s="45">
        <v>-19.561199999999999</v>
      </c>
      <c r="V484" s="29">
        <v>-1.092E-7</v>
      </c>
      <c r="W484" s="45" t="s">
        <v>1676</v>
      </c>
      <c r="X484" s="45" t="s">
        <v>65</v>
      </c>
    </row>
    <row r="485" spans="2:24" x14ac:dyDescent="0.2">
      <c r="B485" s="45" t="s">
        <v>428</v>
      </c>
      <c r="C485" s="45">
        <v>297</v>
      </c>
      <c r="D485" s="45" t="s">
        <v>1286</v>
      </c>
      <c r="E485" s="45" t="s">
        <v>107</v>
      </c>
      <c r="F485" s="45" t="s">
        <v>1288</v>
      </c>
      <c r="G485" s="45" t="s">
        <v>618</v>
      </c>
      <c r="H485" s="45">
        <v>60</v>
      </c>
      <c r="I485" s="45">
        <v>-21.739000000000001</v>
      </c>
      <c r="J485" s="29">
        <v>-1.2139999999999999E-7</v>
      </c>
      <c r="K485" s="45" t="s">
        <v>1676</v>
      </c>
      <c r="L485" s="45" t="s">
        <v>65</v>
      </c>
      <c r="N485" s="45" t="s">
        <v>428</v>
      </c>
      <c r="O485" s="45">
        <v>297</v>
      </c>
      <c r="P485" s="45" t="s">
        <v>1286</v>
      </c>
      <c r="Q485" s="45" t="s">
        <v>613</v>
      </c>
      <c r="R485" s="45" t="s">
        <v>1288</v>
      </c>
      <c r="S485" s="45" t="s">
        <v>618</v>
      </c>
      <c r="T485" s="45">
        <v>10</v>
      </c>
      <c r="U485" s="45">
        <v>-21.739899999999999</v>
      </c>
      <c r="V485" s="29">
        <v>-1.2139999999999999E-7</v>
      </c>
      <c r="W485" s="45" t="s">
        <v>1676</v>
      </c>
      <c r="X485" s="45" t="s">
        <v>65</v>
      </c>
    </row>
    <row r="486" spans="2:24" x14ac:dyDescent="0.2">
      <c r="B486" s="45" t="s">
        <v>428</v>
      </c>
      <c r="C486" s="45">
        <v>298</v>
      </c>
      <c r="D486" s="45" t="s">
        <v>1286</v>
      </c>
      <c r="E486" s="45" t="s">
        <v>107</v>
      </c>
      <c r="F486" s="45" t="s">
        <v>1289</v>
      </c>
      <c r="G486" s="45" t="s">
        <v>616</v>
      </c>
      <c r="H486" s="45">
        <v>60</v>
      </c>
      <c r="I486" s="45">
        <v>-22.346</v>
      </c>
      <c r="J486" s="29">
        <v>-1.2660000000000001E-7</v>
      </c>
      <c r="K486" s="45" t="s">
        <v>1676</v>
      </c>
      <c r="L486" s="45" t="s">
        <v>65</v>
      </c>
      <c r="N486" s="45" t="s">
        <v>428</v>
      </c>
      <c r="O486" s="45">
        <v>298</v>
      </c>
      <c r="P486" s="45" t="s">
        <v>1286</v>
      </c>
      <c r="Q486" s="45" t="s">
        <v>613</v>
      </c>
      <c r="R486" s="45" t="s">
        <v>1289</v>
      </c>
      <c r="S486" s="45" t="s">
        <v>616</v>
      </c>
      <c r="T486" s="45">
        <v>10</v>
      </c>
      <c r="U486" s="45">
        <v>-22.345300000000002</v>
      </c>
      <c r="V486" s="29">
        <v>-1.2660000000000001E-7</v>
      </c>
      <c r="W486" s="45" t="s">
        <v>1676</v>
      </c>
      <c r="X486" s="45" t="s">
        <v>65</v>
      </c>
    </row>
    <row r="487" spans="2:24" x14ac:dyDescent="0.2">
      <c r="B487" s="45" t="s">
        <v>428</v>
      </c>
      <c r="C487" s="45">
        <v>298</v>
      </c>
      <c r="D487" s="45" t="s">
        <v>1286</v>
      </c>
      <c r="E487" s="45" t="s">
        <v>107</v>
      </c>
      <c r="F487" s="45" t="s">
        <v>1290</v>
      </c>
      <c r="G487" s="45" t="s">
        <v>618</v>
      </c>
      <c r="H487" s="45">
        <v>60</v>
      </c>
      <c r="I487" s="45">
        <v>-22.234100000000002</v>
      </c>
      <c r="J487" s="29">
        <v>-1.2599999999999999E-7</v>
      </c>
      <c r="K487" s="45" t="s">
        <v>1676</v>
      </c>
      <c r="L487" s="45" t="s">
        <v>65</v>
      </c>
      <c r="N487" s="45" t="s">
        <v>428</v>
      </c>
      <c r="O487" s="45">
        <v>298</v>
      </c>
      <c r="P487" s="45" t="s">
        <v>1286</v>
      </c>
      <c r="Q487" s="45" t="s">
        <v>613</v>
      </c>
      <c r="R487" s="45" t="s">
        <v>1290</v>
      </c>
      <c r="S487" s="45" t="s">
        <v>618</v>
      </c>
      <c r="T487" s="45">
        <v>10</v>
      </c>
      <c r="U487" s="45">
        <v>-22.2348</v>
      </c>
      <c r="V487" s="29">
        <v>-1.2599999999999999E-7</v>
      </c>
      <c r="W487" s="45" t="s">
        <v>1676</v>
      </c>
      <c r="X487" s="45" t="s">
        <v>65</v>
      </c>
    </row>
    <row r="488" spans="2:24" x14ac:dyDescent="0.2">
      <c r="B488" s="45" t="s">
        <v>428</v>
      </c>
      <c r="C488" s="45">
        <v>299</v>
      </c>
      <c r="D488" s="45" t="s">
        <v>1286</v>
      </c>
      <c r="E488" s="45" t="s">
        <v>107</v>
      </c>
      <c r="F488" s="45" t="s">
        <v>1291</v>
      </c>
      <c r="G488" s="45" t="s">
        <v>616</v>
      </c>
      <c r="H488" s="45">
        <v>60</v>
      </c>
      <c r="I488" s="45">
        <v>-21.860800000000001</v>
      </c>
      <c r="J488" s="29">
        <v>-1.2209999999999999E-7</v>
      </c>
      <c r="K488" s="45" t="s">
        <v>1676</v>
      </c>
      <c r="L488" s="45" t="s">
        <v>65</v>
      </c>
      <c r="N488" s="45" t="s">
        <v>428</v>
      </c>
      <c r="O488" s="45">
        <v>299</v>
      </c>
      <c r="P488" s="45" t="s">
        <v>1286</v>
      </c>
      <c r="Q488" s="45" t="s">
        <v>613</v>
      </c>
      <c r="R488" s="45" t="s">
        <v>1291</v>
      </c>
      <c r="S488" s="45" t="s">
        <v>616</v>
      </c>
      <c r="T488" s="45">
        <v>10</v>
      </c>
      <c r="U488" s="45">
        <v>-21.86</v>
      </c>
      <c r="V488" s="29">
        <v>-1.2209999999999999E-7</v>
      </c>
      <c r="W488" s="45" t="s">
        <v>1676</v>
      </c>
      <c r="X488" s="45" t="s">
        <v>65</v>
      </c>
    </row>
    <row r="489" spans="2:24" x14ac:dyDescent="0.2">
      <c r="B489" s="45" t="s">
        <v>428</v>
      </c>
      <c r="C489" s="45">
        <v>299</v>
      </c>
      <c r="D489" s="45" t="s">
        <v>1286</v>
      </c>
      <c r="E489" s="45" t="s">
        <v>107</v>
      </c>
      <c r="F489" s="45" t="s">
        <v>1292</v>
      </c>
      <c r="G489" s="45" t="s">
        <v>618</v>
      </c>
      <c r="H489" s="45">
        <v>60</v>
      </c>
      <c r="I489" s="45">
        <v>-19.466000000000001</v>
      </c>
      <c r="J489" s="29">
        <v>-1.087E-7</v>
      </c>
      <c r="K489" s="45" t="s">
        <v>1676</v>
      </c>
      <c r="L489" s="45" t="s">
        <v>65</v>
      </c>
      <c r="N489" s="45" t="s">
        <v>428</v>
      </c>
      <c r="O489" s="45">
        <v>299</v>
      </c>
      <c r="P489" s="45" t="s">
        <v>1286</v>
      </c>
      <c r="Q489" s="45" t="s">
        <v>613</v>
      </c>
      <c r="R489" s="45" t="s">
        <v>1292</v>
      </c>
      <c r="S489" s="45" t="s">
        <v>618</v>
      </c>
      <c r="T489" s="45">
        <v>10</v>
      </c>
      <c r="U489" s="45">
        <v>-19.466799999999999</v>
      </c>
      <c r="V489" s="29">
        <v>-1.087E-7</v>
      </c>
      <c r="W489" s="45" t="s">
        <v>1676</v>
      </c>
      <c r="X489" s="45" t="s">
        <v>65</v>
      </c>
    </row>
    <row r="490" spans="2:24" x14ac:dyDescent="0.2">
      <c r="B490" s="45" t="s">
        <v>428</v>
      </c>
      <c r="C490" s="45">
        <v>300</v>
      </c>
      <c r="D490" s="45" t="s">
        <v>1293</v>
      </c>
      <c r="E490" s="45" t="s">
        <v>107</v>
      </c>
      <c r="F490" s="45" t="s">
        <v>1294</v>
      </c>
      <c r="G490" s="45" t="s">
        <v>616</v>
      </c>
      <c r="H490" s="45">
        <v>60</v>
      </c>
      <c r="I490" s="45">
        <v>-18.168099999999999</v>
      </c>
      <c r="J490" s="29">
        <v>-1.0139999999999999E-7</v>
      </c>
      <c r="K490" s="45" t="s">
        <v>1676</v>
      </c>
      <c r="L490" s="45" t="s">
        <v>65</v>
      </c>
      <c r="N490" s="45" t="s">
        <v>428</v>
      </c>
      <c r="O490" s="45">
        <v>300</v>
      </c>
      <c r="P490" s="45" t="s">
        <v>1293</v>
      </c>
      <c r="Q490" s="45" t="s">
        <v>613</v>
      </c>
      <c r="R490" s="45" t="s">
        <v>1294</v>
      </c>
      <c r="S490" s="45" t="s">
        <v>616</v>
      </c>
      <c r="T490" s="45">
        <v>10</v>
      </c>
      <c r="U490" s="45">
        <v>-18.167300000000001</v>
      </c>
      <c r="V490" s="29">
        <v>-1.0139999999999999E-7</v>
      </c>
      <c r="W490" s="45" t="s">
        <v>1676</v>
      </c>
      <c r="X490" s="45" t="s">
        <v>65</v>
      </c>
    </row>
    <row r="491" spans="2:24" x14ac:dyDescent="0.2">
      <c r="B491" s="45" t="s">
        <v>428</v>
      </c>
      <c r="C491" s="45">
        <v>300</v>
      </c>
      <c r="D491" s="45" t="s">
        <v>1293</v>
      </c>
      <c r="E491" s="45" t="s">
        <v>107</v>
      </c>
      <c r="F491" s="45" t="s">
        <v>1295</v>
      </c>
      <c r="G491" s="45" t="s">
        <v>618</v>
      </c>
      <c r="H491" s="45">
        <v>60</v>
      </c>
      <c r="I491" s="45">
        <v>-24.760899999999999</v>
      </c>
      <c r="J491" s="29">
        <v>-1.3820000000000001E-7</v>
      </c>
      <c r="K491" s="45" t="s">
        <v>1676</v>
      </c>
      <c r="L491" s="45" t="s">
        <v>65</v>
      </c>
      <c r="N491" s="45" t="s">
        <v>428</v>
      </c>
      <c r="O491" s="45">
        <v>300</v>
      </c>
      <c r="P491" s="45" t="s">
        <v>1293</v>
      </c>
      <c r="Q491" s="45" t="s">
        <v>613</v>
      </c>
      <c r="R491" s="45" t="s">
        <v>1295</v>
      </c>
      <c r="S491" s="45" t="s">
        <v>618</v>
      </c>
      <c r="T491" s="45">
        <v>10</v>
      </c>
      <c r="U491" s="45">
        <v>-24.761700000000001</v>
      </c>
      <c r="V491" s="29">
        <v>-1.3829999999999999E-7</v>
      </c>
      <c r="W491" s="45" t="s">
        <v>1676</v>
      </c>
      <c r="X491" s="45" t="s">
        <v>65</v>
      </c>
    </row>
    <row r="492" spans="2:24" x14ac:dyDescent="0.2">
      <c r="B492" s="45" t="s">
        <v>428</v>
      </c>
      <c r="C492" s="45">
        <v>274</v>
      </c>
      <c r="D492" s="45" t="s">
        <v>1296</v>
      </c>
      <c r="E492" s="45" t="s">
        <v>107</v>
      </c>
      <c r="F492" s="45" t="s">
        <v>1297</v>
      </c>
      <c r="G492" s="45" t="s">
        <v>616</v>
      </c>
      <c r="H492" s="45">
        <v>60</v>
      </c>
      <c r="I492" s="45">
        <v>0.48859999999999998</v>
      </c>
      <c r="J492" s="29">
        <v>3.708E-9</v>
      </c>
      <c r="K492" s="45" t="s">
        <v>1676</v>
      </c>
      <c r="L492" s="45" t="s">
        <v>65</v>
      </c>
      <c r="N492" s="45" t="s">
        <v>428</v>
      </c>
      <c r="O492" s="45">
        <v>274</v>
      </c>
      <c r="P492" s="45" t="s">
        <v>1296</v>
      </c>
      <c r="Q492" s="45" t="s">
        <v>613</v>
      </c>
      <c r="R492" s="45" t="s">
        <v>1297</v>
      </c>
      <c r="S492" s="45" t="s">
        <v>616</v>
      </c>
      <c r="T492" s="45">
        <v>10</v>
      </c>
      <c r="U492" s="45">
        <v>0.49359999999999998</v>
      </c>
      <c r="V492" s="29">
        <v>3.7460000000000001E-9</v>
      </c>
      <c r="W492" s="45" t="s">
        <v>1676</v>
      </c>
      <c r="X492" s="45" t="s">
        <v>65</v>
      </c>
    </row>
    <row r="493" spans="2:24" x14ac:dyDescent="0.2">
      <c r="B493" s="45" t="s">
        <v>428</v>
      </c>
      <c r="C493" s="45">
        <v>274</v>
      </c>
      <c r="D493" s="45" t="s">
        <v>1296</v>
      </c>
      <c r="E493" s="45" t="s">
        <v>107</v>
      </c>
      <c r="F493" s="45" t="s">
        <v>1298</v>
      </c>
      <c r="G493" s="45" t="s">
        <v>618</v>
      </c>
      <c r="H493" s="45">
        <v>60</v>
      </c>
      <c r="I493" s="45">
        <v>-88.740899999999996</v>
      </c>
      <c r="J493" s="29">
        <v>-9.9999999999999995E-7</v>
      </c>
      <c r="K493" s="45" t="s">
        <v>1676</v>
      </c>
      <c r="L493" s="45" t="s">
        <v>65</v>
      </c>
      <c r="N493" s="45" t="s">
        <v>428</v>
      </c>
      <c r="O493" s="45">
        <v>274</v>
      </c>
      <c r="P493" s="45" t="s">
        <v>1296</v>
      </c>
      <c r="Q493" s="45" t="s">
        <v>613</v>
      </c>
      <c r="R493" s="45" t="s">
        <v>1298</v>
      </c>
      <c r="S493" s="45" t="s">
        <v>618</v>
      </c>
      <c r="T493" s="45">
        <v>10</v>
      </c>
      <c r="U493" s="45">
        <v>-88.745800000000003</v>
      </c>
      <c r="V493" s="29">
        <v>-9.9999999999999995E-7</v>
      </c>
      <c r="W493" s="45" t="s">
        <v>1676</v>
      </c>
      <c r="X493" s="45" t="s">
        <v>65</v>
      </c>
    </row>
    <row r="494" spans="2:24" x14ac:dyDescent="0.2">
      <c r="B494" s="45" t="s">
        <v>428</v>
      </c>
      <c r="C494" s="45">
        <v>277</v>
      </c>
      <c r="D494" s="45" t="s">
        <v>1299</v>
      </c>
      <c r="E494" s="45" t="s">
        <v>107</v>
      </c>
      <c r="F494" s="45" t="s">
        <v>1300</v>
      </c>
      <c r="G494" s="45" t="s">
        <v>616</v>
      </c>
      <c r="H494" s="45">
        <v>60</v>
      </c>
      <c r="I494" s="45">
        <v>-5.4824999999999999</v>
      </c>
      <c r="J494" s="29">
        <v>-3.47E-8</v>
      </c>
      <c r="K494" s="45" t="s">
        <v>1676</v>
      </c>
      <c r="L494" s="45" t="s">
        <v>65</v>
      </c>
      <c r="N494" s="45" t="s">
        <v>428</v>
      </c>
      <c r="O494" s="45">
        <v>277</v>
      </c>
      <c r="P494" s="45" t="s">
        <v>1299</v>
      </c>
      <c r="Q494" s="45" t="s">
        <v>613</v>
      </c>
      <c r="R494" s="45" t="s">
        <v>1300</v>
      </c>
      <c r="S494" s="45" t="s">
        <v>616</v>
      </c>
      <c r="T494" s="45">
        <v>10</v>
      </c>
      <c r="U494" s="45">
        <v>-5.4764999999999997</v>
      </c>
      <c r="V494" s="29">
        <v>-3.4660000000000001E-8</v>
      </c>
      <c r="W494" s="45" t="s">
        <v>1676</v>
      </c>
      <c r="X494" s="45" t="s">
        <v>65</v>
      </c>
    </row>
    <row r="495" spans="2:24" x14ac:dyDescent="0.2">
      <c r="B495" s="45" t="s">
        <v>428</v>
      </c>
      <c r="C495" s="45">
        <v>277</v>
      </c>
      <c r="D495" s="45" t="s">
        <v>1299</v>
      </c>
      <c r="E495" s="45" t="s">
        <v>107</v>
      </c>
      <c r="F495" s="45" t="s">
        <v>1301</v>
      </c>
      <c r="G495" s="45" t="s">
        <v>618</v>
      </c>
      <c r="H495" s="45">
        <v>60</v>
      </c>
      <c r="I495" s="45">
        <v>-114.7578</v>
      </c>
      <c r="J495" s="29">
        <v>-9.9999999999999995E-7</v>
      </c>
      <c r="K495" s="45" t="s">
        <v>1676</v>
      </c>
      <c r="L495" s="45" t="s">
        <v>65</v>
      </c>
      <c r="N495" s="45" t="s">
        <v>428</v>
      </c>
      <c r="O495" s="45">
        <v>277</v>
      </c>
      <c r="P495" s="45" t="s">
        <v>1299</v>
      </c>
      <c r="Q495" s="45" t="s">
        <v>613</v>
      </c>
      <c r="R495" s="45" t="s">
        <v>1301</v>
      </c>
      <c r="S495" s="45" t="s">
        <v>618</v>
      </c>
      <c r="T495" s="45">
        <v>10</v>
      </c>
      <c r="U495" s="45">
        <v>-114.7638</v>
      </c>
      <c r="V495" s="29">
        <v>-9.9999999999999995E-7</v>
      </c>
      <c r="W495" s="45" t="s">
        <v>1676</v>
      </c>
      <c r="X495" s="45" t="s">
        <v>65</v>
      </c>
    </row>
    <row r="496" spans="2:24" x14ac:dyDescent="0.2">
      <c r="B496" s="45" t="s">
        <v>428</v>
      </c>
      <c r="C496" s="45">
        <v>280</v>
      </c>
      <c r="D496" s="45" t="s">
        <v>1302</v>
      </c>
      <c r="E496" s="45" t="s">
        <v>107</v>
      </c>
      <c r="F496" s="45" t="s">
        <v>1303</v>
      </c>
      <c r="G496" s="45" t="s">
        <v>616</v>
      </c>
      <c r="H496" s="45">
        <v>60</v>
      </c>
      <c r="I496" s="45">
        <v>-0.82489999999999997</v>
      </c>
      <c r="J496" s="29">
        <v>-4.7349999999999999E-9</v>
      </c>
      <c r="K496" s="45" t="s">
        <v>1676</v>
      </c>
      <c r="L496" s="45" t="s">
        <v>65</v>
      </c>
      <c r="N496" s="45" t="s">
        <v>428</v>
      </c>
      <c r="O496" s="45">
        <v>280</v>
      </c>
      <c r="P496" s="45" t="s">
        <v>1302</v>
      </c>
      <c r="Q496" s="45" t="s">
        <v>613</v>
      </c>
      <c r="R496" s="45" t="s">
        <v>1303</v>
      </c>
      <c r="S496" s="45" t="s">
        <v>616</v>
      </c>
      <c r="T496" s="45">
        <v>10</v>
      </c>
      <c r="U496" s="45">
        <v>-0.81840000000000002</v>
      </c>
      <c r="V496" s="29">
        <v>-4.6969999999999998E-9</v>
      </c>
      <c r="W496" s="45" t="s">
        <v>1676</v>
      </c>
      <c r="X496" s="45" t="s">
        <v>65</v>
      </c>
    </row>
    <row r="497" spans="2:24" x14ac:dyDescent="0.2">
      <c r="B497" s="45" t="s">
        <v>428</v>
      </c>
      <c r="C497" s="45">
        <v>280</v>
      </c>
      <c r="D497" s="45" t="s">
        <v>1302</v>
      </c>
      <c r="E497" s="45" t="s">
        <v>107</v>
      </c>
      <c r="F497" s="45" t="s">
        <v>1304</v>
      </c>
      <c r="G497" s="45" t="s">
        <v>618</v>
      </c>
      <c r="H497" s="45">
        <v>60</v>
      </c>
      <c r="I497" s="45">
        <v>-117.1986</v>
      </c>
      <c r="J497" s="29">
        <v>-9.9999999999999995E-7</v>
      </c>
      <c r="K497" s="45" t="s">
        <v>1676</v>
      </c>
      <c r="L497" s="45" t="s">
        <v>65</v>
      </c>
      <c r="N497" s="45" t="s">
        <v>428</v>
      </c>
      <c r="O497" s="45">
        <v>280</v>
      </c>
      <c r="P497" s="45" t="s">
        <v>1302</v>
      </c>
      <c r="Q497" s="45" t="s">
        <v>613</v>
      </c>
      <c r="R497" s="45" t="s">
        <v>1304</v>
      </c>
      <c r="S497" s="45" t="s">
        <v>618</v>
      </c>
      <c r="T497" s="45">
        <v>10</v>
      </c>
      <c r="U497" s="45">
        <v>-117.20529999999999</v>
      </c>
      <c r="V497" s="29">
        <v>-9.9999999999999995E-7</v>
      </c>
      <c r="W497" s="45" t="s">
        <v>1676</v>
      </c>
      <c r="X497" s="45" t="s">
        <v>65</v>
      </c>
    </row>
    <row r="498" spans="2:24" x14ac:dyDescent="0.2">
      <c r="B498" s="45" t="s">
        <v>428</v>
      </c>
      <c r="C498" s="45">
        <v>283</v>
      </c>
      <c r="D498" s="45" t="s">
        <v>1305</v>
      </c>
      <c r="E498" s="45" t="s">
        <v>107</v>
      </c>
      <c r="F498" s="45" t="s">
        <v>1306</v>
      </c>
      <c r="G498" s="45" t="s">
        <v>616</v>
      </c>
      <c r="H498" s="45">
        <v>60</v>
      </c>
      <c r="I498" s="45">
        <v>-0.87270000000000003</v>
      </c>
      <c r="J498" s="29">
        <v>-5.0090000000000004E-9</v>
      </c>
      <c r="K498" s="45" t="s">
        <v>1676</v>
      </c>
      <c r="L498" s="45" t="s">
        <v>65</v>
      </c>
      <c r="N498" s="45" t="s">
        <v>428</v>
      </c>
      <c r="O498" s="45">
        <v>283</v>
      </c>
      <c r="P498" s="45" t="s">
        <v>1305</v>
      </c>
      <c r="Q498" s="45" t="s">
        <v>613</v>
      </c>
      <c r="R498" s="45" t="s">
        <v>1306</v>
      </c>
      <c r="S498" s="45" t="s">
        <v>616</v>
      </c>
      <c r="T498" s="45">
        <v>10</v>
      </c>
      <c r="U498" s="45">
        <v>-0.86619999999999997</v>
      </c>
      <c r="V498" s="29">
        <v>-4.9719999999999998E-9</v>
      </c>
      <c r="W498" s="45" t="s">
        <v>1676</v>
      </c>
      <c r="X498" s="45" t="s">
        <v>65</v>
      </c>
    </row>
    <row r="499" spans="2:24" x14ac:dyDescent="0.2">
      <c r="B499" s="45" t="s">
        <v>428</v>
      </c>
      <c r="C499" s="45">
        <v>283</v>
      </c>
      <c r="D499" s="45" t="s">
        <v>1305</v>
      </c>
      <c r="E499" s="45" t="s">
        <v>107</v>
      </c>
      <c r="F499" s="45" t="s">
        <v>1307</v>
      </c>
      <c r="G499" s="45" t="s">
        <v>618</v>
      </c>
      <c r="H499" s="45">
        <v>60</v>
      </c>
      <c r="I499" s="45">
        <v>-117.09950000000001</v>
      </c>
      <c r="J499" s="29">
        <v>-9.9999999999999995E-7</v>
      </c>
      <c r="K499" s="45" t="s">
        <v>1676</v>
      </c>
      <c r="L499" s="45" t="s">
        <v>65</v>
      </c>
      <c r="N499" s="45" t="s">
        <v>428</v>
      </c>
      <c r="O499" s="45">
        <v>283</v>
      </c>
      <c r="P499" s="45" t="s">
        <v>1305</v>
      </c>
      <c r="Q499" s="45" t="s">
        <v>613</v>
      </c>
      <c r="R499" s="45" t="s">
        <v>1307</v>
      </c>
      <c r="S499" s="45" t="s">
        <v>618</v>
      </c>
      <c r="T499" s="45">
        <v>10</v>
      </c>
      <c r="U499" s="45">
        <v>-117.10599999999999</v>
      </c>
      <c r="V499" s="29">
        <v>-9.9999999999999995E-7</v>
      </c>
      <c r="W499" s="45" t="s">
        <v>1676</v>
      </c>
      <c r="X499" s="45" t="s">
        <v>65</v>
      </c>
    </row>
    <row r="500" spans="2:24" x14ac:dyDescent="0.2">
      <c r="B500" s="45" t="s">
        <v>428</v>
      </c>
      <c r="C500" s="45">
        <v>286</v>
      </c>
      <c r="D500" s="45" t="s">
        <v>1308</v>
      </c>
      <c r="E500" s="45" t="s">
        <v>107</v>
      </c>
      <c r="F500" s="45" t="s">
        <v>1309</v>
      </c>
      <c r="G500" s="45" t="s">
        <v>616</v>
      </c>
      <c r="H500" s="45">
        <v>60</v>
      </c>
      <c r="I500" s="45">
        <v>-5.4619</v>
      </c>
      <c r="J500" s="29">
        <v>-3.4569999999999998E-8</v>
      </c>
      <c r="K500" s="45" t="s">
        <v>1676</v>
      </c>
      <c r="L500" s="45" t="s">
        <v>65</v>
      </c>
      <c r="N500" s="45" t="s">
        <v>428</v>
      </c>
      <c r="O500" s="45">
        <v>286</v>
      </c>
      <c r="P500" s="45" t="s">
        <v>1308</v>
      </c>
      <c r="Q500" s="45" t="s">
        <v>613</v>
      </c>
      <c r="R500" s="45" t="s">
        <v>1309</v>
      </c>
      <c r="S500" s="45" t="s">
        <v>616</v>
      </c>
      <c r="T500" s="45">
        <v>10</v>
      </c>
      <c r="U500" s="45">
        <v>-5.4558999999999997</v>
      </c>
      <c r="V500" s="29">
        <v>-3.4529999999999999E-8</v>
      </c>
      <c r="W500" s="45" t="s">
        <v>1676</v>
      </c>
      <c r="X500" s="45" t="s">
        <v>65</v>
      </c>
    </row>
    <row r="501" spans="2:24" x14ac:dyDescent="0.2">
      <c r="B501" s="45" t="s">
        <v>428</v>
      </c>
      <c r="C501" s="45">
        <v>286</v>
      </c>
      <c r="D501" s="45" t="s">
        <v>1308</v>
      </c>
      <c r="E501" s="45" t="s">
        <v>107</v>
      </c>
      <c r="F501" s="45" t="s">
        <v>1310</v>
      </c>
      <c r="G501" s="45" t="s">
        <v>618</v>
      </c>
      <c r="H501" s="45">
        <v>60</v>
      </c>
      <c r="I501" s="45">
        <v>-114.27119999999999</v>
      </c>
      <c r="J501" s="29">
        <v>-9.9999999999999995E-7</v>
      </c>
      <c r="K501" s="45" t="s">
        <v>1676</v>
      </c>
      <c r="L501" s="45" t="s">
        <v>65</v>
      </c>
      <c r="N501" s="45" t="s">
        <v>428</v>
      </c>
      <c r="O501" s="45">
        <v>286</v>
      </c>
      <c r="P501" s="45" t="s">
        <v>1308</v>
      </c>
      <c r="Q501" s="45" t="s">
        <v>613</v>
      </c>
      <c r="R501" s="45" t="s">
        <v>1310</v>
      </c>
      <c r="S501" s="45" t="s">
        <v>618</v>
      </c>
      <c r="T501" s="45">
        <v>10</v>
      </c>
      <c r="U501" s="45">
        <v>-114.2773</v>
      </c>
      <c r="V501" s="29">
        <v>-9.9999999999999995E-7</v>
      </c>
      <c r="W501" s="45" t="s">
        <v>1676</v>
      </c>
      <c r="X501" s="45" t="s">
        <v>65</v>
      </c>
    </row>
    <row r="502" spans="2:24" x14ac:dyDescent="0.2">
      <c r="B502" s="45" t="s">
        <v>428</v>
      </c>
      <c r="C502" s="45">
        <v>289</v>
      </c>
      <c r="D502" s="45" t="s">
        <v>1311</v>
      </c>
      <c r="E502" s="45" t="s">
        <v>107</v>
      </c>
      <c r="F502" s="45" t="s">
        <v>1312</v>
      </c>
      <c r="G502" s="45" t="s">
        <v>616</v>
      </c>
      <c r="H502" s="45">
        <v>60</v>
      </c>
      <c r="I502" s="45">
        <v>3.99</v>
      </c>
      <c r="J502" s="29">
        <v>2.7339999999999999E-8</v>
      </c>
      <c r="K502" s="45" t="s">
        <v>1676</v>
      </c>
      <c r="L502" s="45" t="s">
        <v>65</v>
      </c>
      <c r="N502" s="45" t="s">
        <v>428</v>
      </c>
      <c r="O502" s="45">
        <v>289</v>
      </c>
      <c r="P502" s="45" t="s">
        <v>1311</v>
      </c>
      <c r="Q502" s="45" t="s">
        <v>613</v>
      </c>
      <c r="R502" s="45" t="s">
        <v>1312</v>
      </c>
      <c r="S502" s="45" t="s">
        <v>616</v>
      </c>
      <c r="T502" s="45">
        <v>10</v>
      </c>
      <c r="U502" s="45">
        <v>3.9954000000000001</v>
      </c>
      <c r="V502" s="29">
        <v>2.7380000000000001E-8</v>
      </c>
      <c r="W502" s="45" t="s">
        <v>1676</v>
      </c>
      <c r="X502" s="45" t="s">
        <v>65</v>
      </c>
    </row>
    <row r="503" spans="2:24" x14ac:dyDescent="0.2">
      <c r="B503" s="45" t="s">
        <v>428</v>
      </c>
      <c r="C503" s="45">
        <v>289</v>
      </c>
      <c r="D503" s="45" t="s">
        <v>1311</v>
      </c>
      <c r="E503" s="45" t="s">
        <v>107</v>
      </c>
      <c r="F503" s="45" t="s">
        <v>1313</v>
      </c>
      <c r="G503" s="45" t="s">
        <v>618</v>
      </c>
      <c r="H503" s="45">
        <v>60</v>
      </c>
      <c r="I503" s="45">
        <v>-93.849000000000004</v>
      </c>
      <c r="J503" s="29">
        <v>-9.9999999999999995E-7</v>
      </c>
      <c r="K503" s="45" t="s">
        <v>1676</v>
      </c>
      <c r="L503" s="45" t="s">
        <v>65</v>
      </c>
      <c r="N503" s="45" t="s">
        <v>428</v>
      </c>
      <c r="O503" s="45">
        <v>289</v>
      </c>
      <c r="P503" s="45" t="s">
        <v>1311</v>
      </c>
      <c r="Q503" s="45" t="s">
        <v>613</v>
      </c>
      <c r="R503" s="45" t="s">
        <v>1313</v>
      </c>
      <c r="S503" s="45" t="s">
        <v>618</v>
      </c>
      <c r="T503" s="45">
        <v>10</v>
      </c>
      <c r="U503" s="45">
        <v>-93.854600000000005</v>
      </c>
      <c r="V503" s="29">
        <v>-9.9999999999999995E-7</v>
      </c>
      <c r="W503" s="45" t="s">
        <v>1676</v>
      </c>
      <c r="X503" s="45" t="s">
        <v>65</v>
      </c>
    </row>
    <row r="504" spans="2:24" x14ac:dyDescent="0.2">
      <c r="B504" s="45" t="s">
        <v>428</v>
      </c>
      <c r="C504" s="45">
        <v>301</v>
      </c>
      <c r="D504" s="45" t="s">
        <v>1314</v>
      </c>
      <c r="E504" s="45" t="s">
        <v>107</v>
      </c>
      <c r="F504" s="45" t="s">
        <v>1315</v>
      </c>
      <c r="G504" s="45" t="s">
        <v>616</v>
      </c>
      <c r="H504" s="45">
        <v>60</v>
      </c>
      <c r="I504" s="45">
        <v>-24.166899999999998</v>
      </c>
      <c r="J504" s="29">
        <v>-1.349E-7</v>
      </c>
      <c r="K504" s="45" t="s">
        <v>1676</v>
      </c>
      <c r="L504" s="45" t="s">
        <v>65</v>
      </c>
      <c r="N504" s="45" t="s">
        <v>428</v>
      </c>
      <c r="O504" s="45">
        <v>301</v>
      </c>
      <c r="P504" s="45" t="s">
        <v>1314</v>
      </c>
      <c r="Q504" s="45" t="s">
        <v>613</v>
      </c>
      <c r="R504" s="45" t="s">
        <v>1315</v>
      </c>
      <c r="S504" s="45" t="s">
        <v>616</v>
      </c>
      <c r="T504" s="45">
        <v>10</v>
      </c>
      <c r="U504" s="45">
        <v>-24.1661</v>
      </c>
      <c r="V504" s="29">
        <v>-1.349E-7</v>
      </c>
      <c r="W504" s="45" t="s">
        <v>1676</v>
      </c>
      <c r="X504" s="45" t="s">
        <v>65</v>
      </c>
    </row>
    <row r="505" spans="2:24" x14ac:dyDescent="0.2">
      <c r="B505" s="45" t="s">
        <v>428</v>
      </c>
      <c r="C505" s="45">
        <v>301</v>
      </c>
      <c r="D505" s="45" t="s">
        <v>1314</v>
      </c>
      <c r="E505" s="45" t="s">
        <v>107</v>
      </c>
      <c r="F505" s="45" t="s">
        <v>1316</v>
      </c>
      <c r="G505" s="45" t="s">
        <v>618</v>
      </c>
      <c r="H505" s="45">
        <v>60</v>
      </c>
      <c r="I505" s="45">
        <v>-17.567499999999999</v>
      </c>
      <c r="J505" s="29">
        <v>-9.809E-8</v>
      </c>
      <c r="K505" s="45" t="s">
        <v>1676</v>
      </c>
      <c r="L505" s="45" t="s">
        <v>65</v>
      </c>
      <c r="N505" s="45" t="s">
        <v>428</v>
      </c>
      <c r="O505" s="45">
        <v>301</v>
      </c>
      <c r="P505" s="45" t="s">
        <v>1314</v>
      </c>
      <c r="Q505" s="45" t="s">
        <v>613</v>
      </c>
      <c r="R505" s="45" t="s">
        <v>1316</v>
      </c>
      <c r="S505" s="45" t="s">
        <v>618</v>
      </c>
      <c r="T505" s="45">
        <v>10</v>
      </c>
      <c r="U505" s="45">
        <v>-17.568300000000001</v>
      </c>
      <c r="V505" s="29">
        <v>-9.809E-8</v>
      </c>
      <c r="W505" s="45" t="s">
        <v>1676</v>
      </c>
      <c r="X505" s="45" t="s">
        <v>65</v>
      </c>
    </row>
    <row r="506" spans="2:24" x14ac:dyDescent="0.2">
      <c r="B506" s="45" t="s">
        <v>428</v>
      </c>
      <c r="C506" s="45">
        <v>302</v>
      </c>
      <c r="D506" s="45" t="s">
        <v>1317</v>
      </c>
      <c r="E506" s="45" t="s">
        <v>107</v>
      </c>
      <c r="F506" s="45" t="s">
        <v>1318</v>
      </c>
      <c r="G506" s="45" t="s">
        <v>616</v>
      </c>
      <c r="H506" s="45">
        <v>60</v>
      </c>
      <c r="I506" s="45">
        <v>-19.4864</v>
      </c>
      <c r="J506" s="29">
        <v>-1.0879999999999999E-7</v>
      </c>
      <c r="K506" s="45" t="s">
        <v>1676</v>
      </c>
      <c r="L506" s="45" t="s">
        <v>65</v>
      </c>
      <c r="N506" s="45" t="s">
        <v>428</v>
      </c>
      <c r="O506" s="45">
        <v>302</v>
      </c>
      <c r="P506" s="45" t="s">
        <v>1317</v>
      </c>
      <c r="Q506" s="45" t="s">
        <v>613</v>
      </c>
      <c r="R506" s="45" t="s">
        <v>1318</v>
      </c>
      <c r="S506" s="45" t="s">
        <v>616</v>
      </c>
      <c r="T506" s="45">
        <v>10</v>
      </c>
      <c r="U506" s="45">
        <v>-19.485299999999999</v>
      </c>
      <c r="V506" s="29">
        <v>-1.0879999999999999E-7</v>
      </c>
      <c r="W506" s="45" t="s">
        <v>1676</v>
      </c>
      <c r="X506" s="45" t="s">
        <v>65</v>
      </c>
    </row>
    <row r="507" spans="2:24" x14ac:dyDescent="0.2">
      <c r="B507" s="45" t="s">
        <v>428</v>
      </c>
      <c r="C507" s="45">
        <v>302</v>
      </c>
      <c r="D507" s="45" t="s">
        <v>1317</v>
      </c>
      <c r="E507" s="45" t="s">
        <v>107</v>
      </c>
      <c r="F507" s="45" t="s">
        <v>1319</v>
      </c>
      <c r="G507" s="45" t="s">
        <v>618</v>
      </c>
      <c r="H507" s="45">
        <v>60</v>
      </c>
      <c r="I507" s="45">
        <v>-21.866800000000001</v>
      </c>
      <c r="J507" s="29">
        <v>-1.2209999999999999E-7</v>
      </c>
      <c r="K507" s="45" t="s">
        <v>1676</v>
      </c>
      <c r="L507" s="45" t="s">
        <v>65</v>
      </c>
      <c r="N507" s="45" t="s">
        <v>428</v>
      </c>
      <c r="O507" s="45">
        <v>302</v>
      </c>
      <c r="P507" s="45" t="s">
        <v>1317</v>
      </c>
      <c r="Q507" s="45" t="s">
        <v>613</v>
      </c>
      <c r="R507" s="45" t="s">
        <v>1319</v>
      </c>
      <c r="S507" s="45" t="s">
        <v>618</v>
      </c>
      <c r="T507" s="45">
        <v>10</v>
      </c>
      <c r="U507" s="45">
        <v>-21.867899999999999</v>
      </c>
      <c r="V507" s="29">
        <v>-1.2209999999999999E-7</v>
      </c>
      <c r="W507" s="45" t="s">
        <v>1676</v>
      </c>
      <c r="X507" s="45" t="s">
        <v>65</v>
      </c>
    </row>
    <row r="508" spans="2:24" x14ac:dyDescent="0.2">
      <c r="B508" s="45" t="s">
        <v>428</v>
      </c>
      <c r="C508" s="45">
        <v>303</v>
      </c>
      <c r="D508" s="45" t="s">
        <v>1317</v>
      </c>
      <c r="E508" s="45" t="s">
        <v>107</v>
      </c>
      <c r="F508" s="45" t="s">
        <v>1320</v>
      </c>
      <c r="G508" s="45" t="s">
        <v>616</v>
      </c>
      <c r="H508" s="45">
        <v>60</v>
      </c>
      <c r="I508" s="45">
        <v>-22.278500000000001</v>
      </c>
      <c r="J508" s="29">
        <v>-1.2620000000000001E-7</v>
      </c>
      <c r="K508" s="45" t="s">
        <v>1676</v>
      </c>
      <c r="L508" s="45" t="s">
        <v>65</v>
      </c>
      <c r="N508" s="45" t="s">
        <v>428</v>
      </c>
      <c r="O508" s="45">
        <v>303</v>
      </c>
      <c r="P508" s="45" t="s">
        <v>1317</v>
      </c>
      <c r="Q508" s="45" t="s">
        <v>613</v>
      </c>
      <c r="R508" s="45" t="s">
        <v>1320</v>
      </c>
      <c r="S508" s="45" t="s">
        <v>616</v>
      </c>
      <c r="T508" s="45">
        <v>10</v>
      </c>
      <c r="U508" s="45">
        <v>-22.277899999999999</v>
      </c>
      <c r="V508" s="29">
        <v>-1.2620000000000001E-7</v>
      </c>
      <c r="W508" s="45" t="s">
        <v>1676</v>
      </c>
      <c r="X508" s="45" t="s">
        <v>65</v>
      </c>
    </row>
    <row r="509" spans="2:24" x14ac:dyDescent="0.2">
      <c r="B509" s="45" t="s">
        <v>428</v>
      </c>
      <c r="C509" s="45">
        <v>303</v>
      </c>
      <c r="D509" s="45" t="s">
        <v>1317</v>
      </c>
      <c r="E509" s="45" t="s">
        <v>107</v>
      </c>
      <c r="F509" s="45" t="s">
        <v>1321</v>
      </c>
      <c r="G509" s="45" t="s">
        <v>618</v>
      </c>
      <c r="H509" s="45">
        <v>60</v>
      </c>
      <c r="I509" s="45">
        <v>-22.367599999999999</v>
      </c>
      <c r="J509" s="29">
        <v>-1.2669999999999999E-7</v>
      </c>
      <c r="K509" s="45" t="s">
        <v>1676</v>
      </c>
      <c r="L509" s="45" t="s">
        <v>65</v>
      </c>
      <c r="N509" s="45" t="s">
        <v>428</v>
      </c>
      <c r="O509" s="45">
        <v>303</v>
      </c>
      <c r="P509" s="45" t="s">
        <v>1317</v>
      </c>
      <c r="Q509" s="45" t="s">
        <v>613</v>
      </c>
      <c r="R509" s="45" t="s">
        <v>1321</v>
      </c>
      <c r="S509" s="45" t="s">
        <v>618</v>
      </c>
      <c r="T509" s="45">
        <v>10</v>
      </c>
      <c r="U509" s="45">
        <v>-22.368300000000001</v>
      </c>
      <c r="V509" s="29">
        <v>-1.268E-7</v>
      </c>
      <c r="W509" s="45" t="s">
        <v>1676</v>
      </c>
      <c r="X509" s="45" t="s">
        <v>65</v>
      </c>
    </row>
    <row r="510" spans="2:24" x14ac:dyDescent="0.2">
      <c r="B510" s="45" t="s">
        <v>428</v>
      </c>
      <c r="C510" s="45">
        <v>304</v>
      </c>
      <c r="D510" s="45" t="s">
        <v>1317</v>
      </c>
      <c r="E510" s="45" t="s">
        <v>107</v>
      </c>
      <c r="F510" s="45" t="s">
        <v>1322</v>
      </c>
      <c r="G510" s="45" t="s">
        <v>616</v>
      </c>
      <c r="H510" s="45">
        <v>60</v>
      </c>
      <c r="I510" s="45">
        <v>-21.779800000000002</v>
      </c>
      <c r="J510" s="29">
        <v>-1.216E-7</v>
      </c>
      <c r="K510" s="45" t="s">
        <v>1676</v>
      </c>
      <c r="L510" s="45" t="s">
        <v>65</v>
      </c>
      <c r="N510" s="45" t="s">
        <v>428</v>
      </c>
      <c r="O510" s="45">
        <v>304</v>
      </c>
      <c r="P510" s="45" t="s">
        <v>1317</v>
      </c>
      <c r="Q510" s="45" t="s">
        <v>613</v>
      </c>
      <c r="R510" s="45" t="s">
        <v>1322</v>
      </c>
      <c r="S510" s="45" t="s">
        <v>616</v>
      </c>
      <c r="T510" s="45">
        <v>10</v>
      </c>
      <c r="U510" s="45">
        <v>-21.779</v>
      </c>
      <c r="V510" s="29">
        <v>-1.216E-7</v>
      </c>
      <c r="W510" s="45" t="s">
        <v>1676</v>
      </c>
      <c r="X510" s="45" t="s">
        <v>65</v>
      </c>
    </row>
    <row r="511" spans="2:24" x14ac:dyDescent="0.2">
      <c r="B511" s="45" t="s">
        <v>428</v>
      </c>
      <c r="C511" s="45">
        <v>304</v>
      </c>
      <c r="D511" s="45" t="s">
        <v>1317</v>
      </c>
      <c r="E511" s="45" t="s">
        <v>107</v>
      </c>
      <c r="F511" s="45" t="s">
        <v>1323</v>
      </c>
      <c r="G511" s="45" t="s">
        <v>618</v>
      </c>
      <c r="H511" s="45">
        <v>60</v>
      </c>
      <c r="I511" s="45">
        <v>-19.5717</v>
      </c>
      <c r="J511" s="29">
        <v>-1.0930000000000001E-7</v>
      </c>
      <c r="K511" s="45" t="s">
        <v>1676</v>
      </c>
      <c r="L511" s="45" t="s">
        <v>65</v>
      </c>
      <c r="N511" s="45" t="s">
        <v>428</v>
      </c>
      <c r="O511" s="45">
        <v>304</v>
      </c>
      <c r="P511" s="45" t="s">
        <v>1317</v>
      </c>
      <c r="Q511" s="45" t="s">
        <v>613</v>
      </c>
      <c r="R511" s="45" t="s">
        <v>1323</v>
      </c>
      <c r="S511" s="45" t="s">
        <v>618</v>
      </c>
      <c r="T511" s="45">
        <v>10</v>
      </c>
      <c r="U511" s="45">
        <v>-19.572399999999998</v>
      </c>
      <c r="V511" s="29">
        <v>-1.0930000000000001E-7</v>
      </c>
      <c r="W511" s="45" t="s">
        <v>1676</v>
      </c>
      <c r="X511" s="45" t="s">
        <v>65</v>
      </c>
    </row>
    <row r="512" spans="2:24" x14ac:dyDescent="0.2">
      <c r="B512" s="45" t="s">
        <v>428</v>
      </c>
      <c r="C512" s="45">
        <v>305</v>
      </c>
      <c r="D512" s="45" t="s">
        <v>1324</v>
      </c>
      <c r="E512" s="45" t="s">
        <v>107</v>
      </c>
      <c r="F512" s="45" t="s">
        <v>1325</v>
      </c>
      <c r="G512" s="45" t="s">
        <v>616</v>
      </c>
      <c r="H512" s="45">
        <v>60</v>
      </c>
      <c r="I512" s="45">
        <v>-17.4482</v>
      </c>
      <c r="J512" s="29">
        <v>-9.7419999999999995E-8</v>
      </c>
      <c r="K512" s="45" t="s">
        <v>1676</v>
      </c>
      <c r="L512" s="45" t="s">
        <v>65</v>
      </c>
      <c r="N512" s="45" t="s">
        <v>428</v>
      </c>
      <c r="O512" s="45">
        <v>305</v>
      </c>
      <c r="P512" s="45" t="s">
        <v>1324</v>
      </c>
      <c r="Q512" s="45" t="s">
        <v>613</v>
      </c>
      <c r="R512" s="45" t="s">
        <v>1325</v>
      </c>
      <c r="S512" s="45" t="s">
        <v>616</v>
      </c>
      <c r="T512" s="45">
        <v>10</v>
      </c>
      <c r="U512" s="45">
        <v>-17.447399999999998</v>
      </c>
      <c r="V512" s="29">
        <v>-9.7409999999999997E-8</v>
      </c>
      <c r="W512" s="45" t="s">
        <v>1676</v>
      </c>
      <c r="X512" s="45" t="s">
        <v>65</v>
      </c>
    </row>
    <row r="513" spans="2:24" x14ac:dyDescent="0.2">
      <c r="B513" s="45" t="s">
        <v>428</v>
      </c>
      <c r="C513" s="45">
        <v>305</v>
      </c>
      <c r="D513" s="45" t="s">
        <v>1324</v>
      </c>
      <c r="E513" s="45" t="s">
        <v>107</v>
      </c>
      <c r="F513" s="45" t="s">
        <v>1326</v>
      </c>
      <c r="G513" s="45" t="s">
        <v>618</v>
      </c>
      <c r="H513" s="45">
        <v>60</v>
      </c>
      <c r="I513" s="45">
        <v>-24.1816</v>
      </c>
      <c r="J513" s="29">
        <v>-1.35E-7</v>
      </c>
      <c r="K513" s="45" t="s">
        <v>1676</v>
      </c>
      <c r="L513" s="45" t="s">
        <v>65</v>
      </c>
      <c r="N513" s="45" t="s">
        <v>428</v>
      </c>
      <c r="O513" s="45">
        <v>305</v>
      </c>
      <c r="P513" s="45" t="s">
        <v>1324</v>
      </c>
      <c r="Q513" s="45" t="s">
        <v>613</v>
      </c>
      <c r="R513" s="45" t="s">
        <v>1326</v>
      </c>
      <c r="S513" s="45" t="s">
        <v>618</v>
      </c>
      <c r="T513" s="45">
        <v>10</v>
      </c>
      <c r="U513" s="45">
        <v>-24.182400000000001</v>
      </c>
      <c r="V513" s="29">
        <v>-1.35E-7</v>
      </c>
      <c r="W513" s="45" t="s">
        <v>1676</v>
      </c>
      <c r="X513" s="45" t="s">
        <v>65</v>
      </c>
    </row>
    <row r="514" spans="2:24" x14ac:dyDescent="0.2">
      <c r="B514" s="45" t="s">
        <v>428</v>
      </c>
      <c r="C514" s="45">
        <v>275</v>
      </c>
      <c r="D514" s="45" t="s">
        <v>1327</v>
      </c>
      <c r="E514" s="45" t="s">
        <v>107</v>
      </c>
      <c r="F514" s="45" t="s">
        <v>1328</v>
      </c>
      <c r="G514" s="45" t="s">
        <v>616</v>
      </c>
      <c r="H514" s="45">
        <v>60</v>
      </c>
      <c r="I514" s="45">
        <v>0.90800000000000003</v>
      </c>
      <c r="J514" s="29">
        <v>6.9550000000000001E-9</v>
      </c>
      <c r="K514" s="45" t="s">
        <v>1676</v>
      </c>
      <c r="L514" s="45" t="s">
        <v>65</v>
      </c>
      <c r="N514" s="45" t="s">
        <v>428</v>
      </c>
      <c r="O514" s="45">
        <v>275</v>
      </c>
      <c r="P514" s="45" t="s">
        <v>1327</v>
      </c>
      <c r="Q514" s="45" t="s">
        <v>613</v>
      </c>
      <c r="R514" s="45" t="s">
        <v>1328</v>
      </c>
      <c r="S514" s="45" t="s">
        <v>616</v>
      </c>
      <c r="T514" s="45">
        <v>10</v>
      </c>
      <c r="U514" s="45">
        <v>0.91310000000000002</v>
      </c>
      <c r="V514" s="29">
        <v>6.9939999999999996E-9</v>
      </c>
      <c r="W514" s="45" t="s">
        <v>1676</v>
      </c>
      <c r="X514" s="45" t="s">
        <v>65</v>
      </c>
    </row>
    <row r="515" spans="2:24" x14ac:dyDescent="0.2">
      <c r="B515" s="45" t="s">
        <v>428</v>
      </c>
      <c r="C515" s="45">
        <v>275</v>
      </c>
      <c r="D515" s="45" t="s">
        <v>1327</v>
      </c>
      <c r="E515" s="45" t="s">
        <v>107</v>
      </c>
      <c r="F515" s="45" t="s">
        <v>1329</v>
      </c>
      <c r="G515" s="45" t="s">
        <v>618</v>
      </c>
      <c r="H515" s="45">
        <v>60</v>
      </c>
      <c r="I515" s="45">
        <v>-92.677300000000002</v>
      </c>
      <c r="J515" s="29">
        <v>-9.9999999999999995E-7</v>
      </c>
      <c r="K515" s="45" t="s">
        <v>1676</v>
      </c>
      <c r="L515" s="45" t="s">
        <v>65</v>
      </c>
      <c r="N515" s="45" t="s">
        <v>428</v>
      </c>
      <c r="O515" s="45">
        <v>275</v>
      </c>
      <c r="P515" s="45" t="s">
        <v>1327</v>
      </c>
      <c r="Q515" s="45" t="s">
        <v>613</v>
      </c>
      <c r="R515" s="45" t="s">
        <v>1329</v>
      </c>
      <c r="S515" s="45" t="s">
        <v>618</v>
      </c>
      <c r="T515" s="45">
        <v>10</v>
      </c>
      <c r="U515" s="45">
        <v>-92.682299999999998</v>
      </c>
      <c r="V515" s="29">
        <v>-9.9999999999999995E-7</v>
      </c>
      <c r="W515" s="45" t="s">
        <v>1676</v>
      </c>
      <c r="X515" s="45" t="s">
        <v>65</v>
      </c>
    </row>
    <row r="516" spans="2:24" x14ac:dyDescent="0.2">
      <c r="B516" s="45" t="s">
        <v>428</v>
      </c>
      <c r="C516" s="45">
        <v>278</v>
      </c>
      <c r="D516" s="45" t="s">
        <v>1330</v>
      </c>
      <c r="E516" s="45" t="s">
        <v>107</v>
      </c>
      <c r="F516" s="45" t="s">
        <v>1331</v>
      </c>
      <c r="G516" s="45" t="s">
        <v>616</v>
      </c>
      <c r="H516" s="45">
        <v>60</v>
      </c>
      <c r="I516" s="45">
        <v>-3.9857</v>
      </c>
      <c r="J516" s="29">
        <v>-2.4990000000000001E-8</v>
      </c>
      <c r="K516" s="45" t="s">
        <v>1676</v>
      </c>
      <c r="L516" s="45" t="s">
        <v>65</v>
      </c>
      <c r="N516" s="45" t="s">
        <v>428</v>
      </c>
      <c r="O516" s="45">
        <v>278</v>
      </c>
      <c r="P516" s="45" t="s">
        <v>1330</v>
      </c>
      <c r="Q516" s="45" t="s">
        <v>613</v>
      </c>
      <c r="R516" s="45" t="s">
        <v>1331</v>
      </c>
      <c r="S516" s="45" t="s">
        <v>616</v>
      </c>
      <c r="T516" s="45">
        <v>10</v>
      </c>
      <c r="U516" s="45">
        <v>-3.9796</v>
      </c>
      <c r="V516" s="29">
        <v>-2.496E-8</v>
      </c>
      <c r="W516" s="45" t="s">
        <v>1676</v>
      </c>
      <c r="X516" s="45" t="s">
        <v>65</v>
      </c>
    </row>
    <row r="517" spans="2:24" x14ac:dyDescent="0.2">
      <c r="B517" s="45" t="s">
        <v>428</v>
      </c>
      <c r="C517" s="45">
        <v>278</v>
      </c>
      <c r="D517" s="45" t="s">
        <v>1330</v>
      </c>
      <c r="E517" s="45" t="s">
        <v>107</v>
      </c>
      <c r="F517" s="45" t="s">
        <v>1332</v>
      </c>
      <c r="G517" s="45" t="s">
        <v>618</v>
      </c>
      <c r="H517" s="45">
        <v>60</v>
      </c>
      <c r="I517" s="45">
        <v>-111.8956</v>
      </c>
      <c r="J517" s="29">
        <v>-9.9999999999999995E-7</v>
      </c>
      <c r="K517" s="45" t="s">
        <v>1676</v>
      </c>
      <c r="L517" s="45" t="s">
        <v>65</v>
      </c>
      <c r="N517" s="45" t="s">
        <v>428</v>
      </c>
      <c r="O517" s="45">
        <v>278</v>
      </c>
      <c r="P517" s="45" t="s">
        <v>1330</v>
      </c>
      <c r="Q517" s="45" t="s">
        <v>613</v>
      </c>
      <c r="R517" s="45" t="s">
        <v>1332</v>
      </c>
      <c r="S517" s="45" t="s">
        <v>618</v>
      </c>
      <c r="T517" s="45">
        <v>10</v>
      </c>
      <c r="U517" s="45">
        <v>-111.9016</v>
      </c>
      <c r="V517" s="29">
        <v>-9.9999999999999995E-7</v>
      </c>
      <c r="W517" s="45" t="s">
        <v>1676</v>
      </c>
      <c r="X517" s="45" t="s">
        <v>65</v>
      </c>
    </row>
    <row r="518" spans="2:24" x14ac:dyDescent="0.2">
      <c r="B518" s="45" t="s">
        <v>428</v>
      </c>
      <c r="C518" s="45">
        <v>281</v>
      </c>
      <c r="D518" s="45" t="s">
        <v>1333</v>
      </c>
      <c r="E518" s="45" t="s">
        <v>107</v>
      </c>
      <c r="F518" s="45" t="s">
        <v>1334</v>
      </c>
      <c r="G518" s="45" t="s">
        <v>616</v>
      </c>
      <c r="H518" s="45">
        <v>60</v>
      </c>
      <c r="I518" s="45">
        <v>1.8304</v>
      </c>
      <c r="J518" s="29">
        <v>1.0600000000000001E-8</v>
      </c>
      <c r="K518" s="45" t="s">
        <v>1676</v>
      </c>
      <c r="L518" s="45" t="s">
        <v>65</v>
      </c>
      <c r="N518" s="45" t="s">
        <v>428</v>
      </c>
      <c r="O518" s="45">
        <v>281</v>
      </c>
      <c r="P518" s="45" t="s">
        <v>1333</v>
      </c>
      <c r="Q518" s="45" t="s">
        <v>613</v>
      </c>
      <c r="R518" s="45" t="s">
        <v>1334</v>
      </c>
      <c r="S518" s="45" t="s">
        <v>616</v>
      </c>
      <c r="T518" s="45">
        <v>10</v>
      </c>
      <c r="U518" s="45">
        <v>1.8367</v>
      </c>
      <c r="V518" s="29">
        <v>1.064E-8</v>
      </c>
      <c r="W518" s="45" t="s">
        <v>1676</v>
      </c>
      <c r="X518" s="45" t="s">
        <v>65</v>
      </c>
    </row>
    <row r="519" spans="2:24" x14ac:dyDescent="0.2">
      <c r="B519" s="45" t="s">
        <v>428</v>
      </c>
      <c r="C519" s="45">
        <v>281</v>
      </c>
      <c r="D519" s="45" t="s">
        <v>1333</v>
      </c>
      <c r="E519" s="45" t="s">
        <v>107</v>
      </c>
      <c r="F519" s="45" t="s">
        <v>1335</v>
      </c>
      <c r="G519" s="45" t="s">
        <v>618</v>
      </c>
      <c r="H519" s="45">
        <v>60</v>
      </c>
      <c r="I519" s="45">
        <v>-122.1284</v>
      </c>
      <c r="J519" s="29">
        <v>-9.9999999999999995E-7</v>
      </c>
      <c r="K519" s="45" t="s">
        <v>1676</v>
      </c>
      <c r="L519" s="45" t="s">
        <v>65</v>
      </c>
      <c r="N519" s="45" t="s">
        <v>428</v>
      </c>
      <c r="O519" s="45">
        <v>281</v>
      </c>
      <c r="P519" s="45" t="s">
        <v>1333</v>
      </c>
      <c r="Q519" s="45" t="s">
        <v>613</v>
      </c>
      <c r="R519" s="45" t="s">
        <v>1335</v>
      </c>
      <c r="S519" s="45" t="s">
        <v>618</v>
      </c>
      <c r="T519" s="45">
        <v>10</v>
      </c>
      <c r="U519" s="45">
        <v>-122.1348</v>
      </c>
      <c r="V519" s="29">
        <v>-9.9999999999999995E-7</v>
      </c>
      <c r="W519" s="45" t="s">
        <v>1676</v>
      </c>
      <c r="X519" s="45" t="s">
        <v>65</v>
      </c>
    </row>
    <row r="520" spans="2:24" x14ac:dyDescent="0.2">
      <c r="B520" s="45" t="s">
        <v>428</v>
      </c>
      <c r="C520" s="45">
        <v>284</v>
      </c>
      <c r="D520" s="45" t="s">
        <v>1336</v>
      </c>
      <c r="E520" s="45" t="s">
        <v>107</v>
      </c>
      <c r="F520" s="45" t="s">
        <v>1337</v>
      </c>
      <c r="G520" s="45" t="s">
        <v>616</v>
      </c>
      <c r="H520" s="45">
        <v>60</v>
      </c>
      <c r="I520" s="45">
        <v>1.7690999999999999</v>
      </c>
      <c r="J520" s="29">
        <v>1.0250000000000001E-8</v>
      </c>
      <c r="K520" s="45" t="s">
        <v>1676</v>
      </c>
      <c r="L520" s="45" t="s">
        <v>65</v>
      </c>
      <c r="N520" s="45" t="s">
        <v>428</v>
      </c>
      <c r="O520" s="45">
        <v>284</v>
      </c>
      <c r="P520" s="45" t="s">
        <v>1336</v>
      </c>
      <c r="Q520" s="45" t="s">
        <v>613</v>
      </c>
      <c r="R520" s="45" t="s">
        <v>1337</v>
      </c>
      <c r="S520" s="45" t="s">
        <v>616</v>
      </c>
      <c r="T520" s="45">
        <v>10</v>
      </c>
      <c r="U520" s="45">
        <v>1.7756000000000001</v>
      </c>
      <c r="V520" s="29">
        <v>1.029E-8</v>
      </c>
      <c r="W520" s="45" t="s">
        <v>1676</v>
      </c>
      <c r="X520" s="45" t="s">
        <v>65</v>
      </c>
    </row>
    <row r="521" spans="2:24" x14ac:dyDescent="0.2">
      <c r="B521" s="45" t="s">
        <v>428</v>
      </c>
      <c r="C521" s="45">
        <v>284</v>
      </c>
      <c r="D521" s="45" t="s">
        <v>1336</v>
      </c>
      <c r="E521" s="45" t="s">
        <v>107</v>
      </c>
      <c r="F521" s="45" t="s">
        <v>1338</v>
      </c>
      <c r="G521" s="45" t="s">
        <v>618</v>
      </c>
      <c r="H521" s="45">
        <v>60</v>
      </c>
      <c r="I521" s="45">
        <v>-122.03879999999999</v>
      </c>
      <c r="J521" s="29">
        <v>-9.9999999999999995E-7</v>
      </c>
      <c r="K521" s="45" t="s">
        <v>1676</v>
      </c>
      <c r="L521" s="45" t="s">
        <v>65</v>
      </c>
      <c r="N521" s="45" t="s">
        <v>428</v>
      </c>
      <c r="O521" s="45">
        <v>284</v>
      </c>
      <c r="P521" s="45" t="s">
        <v>1336</v>
      </c>
      <c r="Q521" s="45" t="s">
        <v>613</v>
      </c>
      <c r="R521" s="45" t="s">
        <v>1338</v>
      </c>
      <c r="S521" s="45" t="s">
        <v>618</v>
      </c>
      <c r="T521" s="45">
        <v>10</v>
      </c>
      <c r="U521" s="45">
        <v>-122.0454</v>
      </c>
      <c r="V521" s="29">
        <v>-9.9999999999999995E-7</v>
      </c>
      <c r="W521" s="45" t="s">
        <v>1676</v>
      </c>
      <c r="X521" s="45" t="s">
        <v>65</v>
      </c>
    </row>
    <row r="522" spans="2:24" x14ac:dyDescent="0.2">
      <c r="B522" s="45" t="s">
        <v>428</v>
      </c>
      <c r="C522" s="45">
        <v>287</v>
      </c>
      <c r="D522" s="45" t="s">
        <v>1339</v>
      </c>
      <c r="E522" s="45" t="s">
        <v>107</v>
      </c>
      <c r="F522" s="45" t="s">
        <v>1340</v>
      </c>
      <c r="G522" s="45" t="s">
        <v>616</v>
      </c>
      <c r="H522" s="45">
        <v>60</v>
      </c>
      <c r="I522" s="45">
        <v>-4.0513000000000003</v>
      </c>
      <c r="J522" s="29">
        <v>-2.5410000000000001E-8</v>
      </c>
      <c r="K522" s="45" t="s">
        <v>1676</v>
      </c>
      <c r="L522" s="45" t="s">
        <v>65</v>
      </c>
      <c r="N522" s="45" t="s">
        <v>428</v>
      </c>
      <c r="O522" s="45">
        <v>287</v>
      </c>
      <c r="P522" s="45" t="s">
        <v>1339</v>
      </c>
      <c r="Q522" s="45" t="s">
        <v>613</v>
      </c>
      <c r="R522" s="45" t="s">
        <v>1340</v>
      </c>
      <c r="S522" s="45" t="s">
        <v>616</v>
      </c>
      <c r="T522" s="45">
        <v>10</v>
      </c>
      <c r="U522" s="45">
        <v>-4.0453000000000001</v>
      </c>
      <c r="V522" s="29">
        <v>-2.5370000000000002E-8</v>
      </c>
      <c r="W522" s="45" t="s">
        <v>1676</v>
      </c>
      <c r="X522" s="45" t="s">
        <v>65</v>
      </c>
    </row>
    <row r="523" spans="2:24" x14ac:dyDescent="0.2">
      <c r="B523" s="45" t="s">
        <v>428</v>
      </c>
      <c r="C523" s="45">
        <v>287</v>
      </c>
      <c r="D523" s="45" t="s">
        <v>1339</v>
      </c>
      <c r="E523" s="45" t="s">
        <v>107</v>
      </c>
      <c r="F523" s="45" t="s">
        <v>1341</v>
      </c>
      <c r="G523" s="45" t="s">
        <v>618</v>
      </c>
      <c r="H523" s="45">
        <v>60</v>
      </c>
      <c r="I523" s="45">
        <v>-111.5745</v>
      </c>
      <c r="J523" s="29">
        <v>-9.9999999999999995E-7</v>
      </c>
      <c r="K523" s="45" t="s">
        <v>1676</v>
      </c>
      <c r="L523" s="45" t="s">
        <v>65</v>
      </c>
      <c r="N523" s="45" t="s">
        <v>428</v>
      </c>
      <c r="O523" s="45">
        <v>287</v>
      </c>
      <c r="P523" s="45" t="s">
        <v>1339</v>
      </c>
      <c r="Q523" s="45" t="s">
        <v>613</v>
      </c>
      <c r="R523" s="45" t="s">
        <v>1341</v>
      </c>
      <c r="S523" s="45" t="s">
        <v>618</v>
      </c>
      <c r="T523" s="45">
        <v>10</v>
      </c>
      <c r="U523" s="45">
        <v>-111.5805</v>
      </c>
      <c r="V523" s="29">
        <v>-9.9999999999999995E-7</v>
      </c>
      <c r="W523" s="45" t="s">
        <v>1676</v>
      </c>
      <c r="X523" s="45" t="s">
        <v>65</v>
      </c>
    </row>
    <row r="524" spans="2:24" x14ac:dyDescent="0.2">
      <c r="B524" s="45" t="s">
        <v>428</v>
      </c>
      <c r="C524" s="45">
        <v>290</v>
      </c>
      <c r="D524" s="45" t="s">
        <v>1342</v>
      </c>
      <c r="E524" s="45" t="s">
        <v>107</v>
      </c>
      <c r="F524" s="45" t="s">
        <v>1343</v>
      </c>
      <c r="G524" s="45" t="s">
        <v>616</v>
      </c>
      <c r="H524" s="45">
        <v>60</v>
      </c>
      <c r="I524" s="45">
        <v>2.504</v>
      </c>
      <c r="J524" s="29">
        <v>1.8200000000000001E-8</v>
      </c>
      <c r="K524" s="45" t="s">
        <v>1676</v>
      </c>
      <c r="L524" s="45" t="s">
        <v>65</v>
      </c>
      <c r="N524" s="45" t="s">
        <v>428</v>
      </c>
      <c r="O524" s="45">
        <v>290</v>
      </c>
      <c r="P524" s="45" t="s">
        <v>1342</v>
      </c>
      <c r="Q524" s="45" t="s">
        <v>613</v>
      </c>
      <c r="R524" s="45" t="s">
        <v>1343</v>
      </c>
      <c r="S524" s="45" t="s">
        <v>616</v>
      </c>
      <c r="T524" s="45">
        <v>10</v>
      </c>
      <c r="U524" s="45">
        <v>2.5091000000000001</v>
      </c>
      <c r="V524" s="29">
        <v>1.824E-8</v>
      </c>
      <c r="W524" s="45" t="s">
        <v>1676</v>
      </c>
      <c r="X524" s="45" t="s">
        <v>65</v>
      </c>
    </row>
    <row r="525" spans="2:24" x14ac:dyDescent="0.2">
      <c r="B525" s="45" t="s">
        <v>428</v>
      </c>
      <c r="C525" s="45">
        <v>290</v>
      </c>
      <c r="D525" s="45" t="s">
        <v>1342</v>
      </c>
      <c r="E525" s="45" t="s">
        <v>107</v>
      </c>
      <c r="F525" s="45" t="s">
        <v>1344</v>
      </c>
      <c r="G525" s="45" t="s">
        <v>618</v>
      </c>
      <c r="H525" s="45">
        <v>60</v>
      </c>
      <c r="I525" s="45">
        <v>-95.216499999999996</v>
      </c>
      <c r="J525" s="29">
        <v>-9.9999999999999995E-7</v>
      </c>
      <c r="K525" s="45" t="s">
        <v>1676</v>
      </c>
      <c r="L525" s="45" t="s">
        <v>65</v>
      </c>
      <c r="N525" s="45" t="s">
        <v>428</v>
      </c>
      <c r="O525" s="45">
        <v>290</v>
      </c>
      <c r="P525" s="45" t="s">
        <v>1342</v>
      </c>
      <c r="Q525" s="45" t="s">
        <v>613</v>
      </c>
      <c r="R525" s="45" t="s">
        <v>1344</v>
      </c>
      <c r="S525" s="45" t="s">
        <v>618</v>
      </c>
      <c r="T525" s="45">
        <v>10</v>
      </c>
      <c r="U525" s="45">
        <v>-95.221900000000005</v>
      </c>
      <c r="V525" s="29">
        <v>-9.9999999999999995E-7</v>
      </c>
      <c r="W525" s="45" t="s">
        <v>1676</v>
      </c>
      <c r="X525" s="45" t="s">
        <v>65</v>
      </c>
    </row>
    <row r="526" spans="2:24" x14ac:dyDescent="0.2">
      <c r="B526" s="45" t="s">
        <v>428</v>
      </c>
      <c r="C526" s="45">
        <v>306</v>
      </c>
      <c r="D526" s="45" t="s">
        <v>1345</v>
      </c>
      <c r="E526" s="45" t="s">
        <v>107</v>
      </c>
      <c r="F526" s="45" t="s">
        <v>1346</v>
      </c>
      <c r="G526" s="45" t="s">
        <v>616</v>
      </c>
      <c r="H526" s="45">
        <v>60</v>
      </c>
      <c r="I526" s="45">
        <v>-18.9194</v>
      </c>
      <c r="J526" s="29">
        <v>-1.2039999999999999E-7</v>
      </c>
      <c r="K526" s="45" t="s">
        <v>1676</v>
      </c>
      <c r="L526" s="45" t="s">
        <v>65</v>
      </c>
      <c r="N526" s="45" t="s">
        <v>428</v>
      </c>
      <c r="O526" s="45">
        <v>306</v>
      </c>
      <c r="P526" s="45" t="s">
        <v>1345</v>
      </c>
      <c r="Q526" s="45" t="s">
        <v>613</v>
      </c>
      <c r="R526" s="45" t="s">
        <v>1346</v>
      </c>
      <c r="S526" s="45" t="s">
        <v>616</v>
      </c>
      <c r="T526" s="45">
        <v>10</v>
      </c>
      <c r="U526" s="45">
        <v>-18.918700000000001</v>
      </c>
      <c r="V526" s="29">
        <v>-1.2039999999999999E-7</v>
      </c>
      <c r="W526" s="45" t="s">
        <v>1676</v>
      </c>
      <c r="X526" s="45" t="s">
        <v>65</v>
      </c>
    </row>
    <row r="527" spans="2:24" x14ac:dyDescent="0.2">
      <c r="B527" s="45" t="s">
        <v>428</v>
      </c>
      <c r="C527" s="45">
        <v>306</v>
      </c>
      <c r="D527" s="45" t="s">
        <v>1345</v>
      </c>
      <c r="E527" s="45" t="s">
        <v>107</v>
      </c>
      <c r="F527" s="45" t="s">
        <v>1347</v>
      </c>
      <c r="G527" s="45" t="s">
        <v>618</v>
      </c>
      <c r="H527" s="45">
        <v>60</v>
      </c>
      <c r="I527" s="45">
        <v>-17.452000000000002</v>
      </c>
      <c r="J527" s="29">
        <v>-1.11E-7</v>
      </c>
      <c r="K527" s="45" t="s">
        <v>1676</v>
      </c>
      <c r="L527" s="45" t="s">
        <v>65</v>
      </c>
      <c r="N527" s="45" t="s">
        <v>428</v>
      </c>
      <c r="O527" s="45">
        <v>306</v>
      </c>
      <c r="P527" s="45" t="s">
        <v>1345</v>
      </c>
      <c r="Q527" s="45" t="s">
        <v>613</v>
      </c>
      <c r="R527" s="45" t="s">
        <v>1347</v>
      </c>
      <c r="S527" s="45" t="s">
        <v>618</v>
      </c>
      <c r="T527" s="45">
        <v>10</v>
      </c>
      <c r="U527" s="45">
        <v>-17.4528</v>
      </c>
      <c r="V527" s="29">
        <v>-1.11E-7</v>
      </c>
      <c r="W527" s="45" t="s">
        <v>1676</v>
      </c>
      <c r="X527" s="45" t="s">
        <v>65</v>
      </c>
    </row>
    <row r="528" spans="2:24" x14ac:dyDescent="0.2">
      <c r="B528" s="45" t="s">
        <v>428</v>
      </c>
      <c r="C528" s="45">
        <v>307</v>
      </c>
      <c r="D528" s="45" t="s">
        <v>1348</v>
      </c>
      <c r="E528" s="45" t="s">
        <v>107</v>
      </c>
      <c r="F528" s="45" t="s">
        <v>1349</v>
      </c>
      <c r="G528" s="45" t="s">
        <v>616</v>
      </c>
      <c r="H528" s="45">
        <v>60</v>
      </c>
      <c r="I528" s="45">
        <v>-18.0031</v>
      </c>
      <c r="J528" s="29">
        <v>-1.129E-7</v>
      </c>
      <c r="K528" s="45" t="s">
        <v>1676</v>
      </c>
      <c r="L528" s="45" t="s">
        <v>65</v>
      </c>
      <c r="N528" s="45" t="s">
        <v>428</v>
      </c>
      <c r="O528" s="45">
        <v>307</v>
      </c>
      <c r="P528" s="45" t="s">
        <v>1348</v>
      </c>
      <c r="Q528" s="45" t="s">
        <v>613</v>
      </c>
      <c r="R528" s="45" t="s">
        <v>1349</v>
      </c>
      <c r="S528" s="45" t="s">
        <v>616</v>
      </c>
      <c r="T528" s="45">
        <v>10</v>
      </c>
      <c r="U528" s="45">
        <v>-18.002400000000002</v>
      </c>
      <c r="V528" s="29">
        <v>-1.129E-7</v>
      </c>
      <c r="W528" s="45" t="s">
        <v>1676</v>
      </c>
      <c r="X528" s="45" t="s">
        <v>65</v>
      </c>
    </row>
    <row r="529" spans="2:24" x14ac:dyDescent="0.2">
      <c r="B529" s="45" t="s">
        <v>428</v>
      </c>
      <c r="C529" s="45">
        <v>307</v>
      </c>
      <c r="D529" s="45" t="s">
        <v>1348</v>
      </c>
      <c r="E529" s="45" t="s">
        <v>107</v>
      </c>
      <c r="F529" s="45" t="s">
        <v>1350</v>
      </c>
      <c r="G529" s="45" t="s">
        <v>618</v>
      </c>
      <c r="H529" s="45">
        <v>60</v>
      </c>
      <c r="I529" s="45">
        <v>-16.161000000000001</v>
      </c>
      <c r="J529" s="29">
        <v>-1.013E-7</v>
      </c>
      <c r="K529" s="45" t="s">
        <v>1676</v>
      </c>
      <c r="L529" s="45" t="s">
        <v>65</v>
      </c>
      <c r="N529" s="45" t="s">
        <v>428</v>
      </c>
      <c r="O529" s="45">
        <v>307</v>
      </c>
      <c r="P529" s="45" t="s">
        <v>1348</v>
      </c>
      <c r="Q529" s="45" t="s">
        <v>613</v>
      </c>
      <c r="R529" s="45" t="s">
        <v>1350</v>
      </c>
      <c r="S529" s="45" t="s">
        <v>618</v>
      </c>
      <c r="T529" s="45">
        <v>10</v>
      </c>
      <c r="U529" s="45">
        <v>-16.161799999999999</v>
      </c>
      <c r="V529" s="29">
        <v>-1.013E-7</v>
      </c>
      <c r="W529" s="45" t="s">
        <v>1676</v>
      </c>
      <c r="X529" s="45" t="s">
        <v>65</v>
      </c>
    </row>
    <row r="530" spans="2:24" x14ac:dyDescent="0.2">
      <c r="B530" s="45" t="s">
        <v>428</v>
      </c>
      <c r="C530" s="45">
        <v>308</v>
      </c>
      <c r="D530" s="45" t="s">
        <v>1348</v>
      </c>
      <c r="E530" s="45" t="s">
        <v>107</v>
      </c>
      <c r="F530" s="45" t="s">
        <v>1351</v>
      </c>
      <c r="G530" s="45" t="s">
        <v>616</v>
      </c>
      <c r="H530" s="45">
        <v>60</v>
      </c>
      <c r="I530" s="45">
        <v>-15.904500000000001</v>
      </c>
      <c r="J530" s="29">
        <v>-9.8220000000000002E-8</v>
      </c>
      <c r="K530" s="45" t="s">
        <v>1676</v>
      </c>
      <c r="L530" s="45" t="s">
        <v>65</v>
      </c>
      <c r="N530" s="45" t="s">
        <v>428</v>
      </c>
      <c r="O530" s="45">
        <v>308</v>
      </c>
      <c r="P530" s="45" t="s">
        <v>1348</v>
      </c>
      <c r="Q530" s="45" t="s">
        <v>613</v>
      </c>
      <c r="R530" s="45" t="s">
        <v>1351</v>
      </c>
      <c r="S530" s="45" t="s">
        <v>616</v>
      </c>
      <c r="T530" s="45">
        <v>10</v>
      </c>
      <c r="U530" s="45">
        <v>-15.9038</v>
      </c>
      <c r="V530" s="29">
        <v>-9.8210000000000004E-8</v>
      </c>
      <c r="W530" s="45" t="s">
        <v>1676</v>
      </c>
      <c r="X530" s="45" t="s">
        <v>65</v>
      </c>
    </row>
    <row r="531" spans="2:24" x14ac:dyDescent="0.2">
      <c r="B531" s="45" t="s">
        <v>428</v>
      </c>
      <c r="C531" s="45">
        <v>308</v>
      </c>
      <c r="D531" s="45" t="s">
        <v>1348</v>
      </c>
      <c r="E531" s="45" t="s">
        <v>107</v>
      </c>
      <c r="F531" s="45" t="s">
        <v>1352</v>
      </c>
      <c r="G531" s="45" t="s">
        <v>618</v>
      </c>
      <c r="H531" s="45">
        <v>60</v>
      </c>
      <c r="I531" s="45">
        <v>-16.1629</v>
      </c>
      <c r="J531" s="29">
        <v>-9.9810000000000005E-8</v>
      </c>
      <c r="K531" s="45" t="s">
        <v>1676</v>
      </c>
      <c r="L531" s="45" t="s">
        <v>65</v>
      </c>
      <c r="N531" s="45" t="s">
        <v>428</v>
      </c>
      <c r="O531" s="45">
        <v>308</v>
      </c>
      <c r="P531" s="45" t="s">
        <v>1348</v>
      </c>
      <c r="Q531" s="45" t="s">
        <v>613</v>
      </c>
      <c r="R531" s="45" t="s">
        <v>1352</v>
      </c>
      <c r="S531" s="45" t="s">
        <v>618</v>
      </c>
      <c r="T531" s="45">
        <v>10</v>
      </c>
      <c r="U531" s="45">
        <v>-16.163699999999999</v>
      </c>
      <c r="V531" s="29">
        <v>-9.9820000000000003E-8</v>
      </c>
      <c r="W531" s="45" t="s">
        <v>1676</v>
      </c>
      <c r="X531" s="45" t="s">
        <v>65</v>
      </c>
    </row>
    <row r="532" spans="2:24" x14ac:dyDescent="0.2">
      <c r="B532" s="45" t="s">
        <v>428</v>
      </c>
      <c r="C532" s="45">
        <v>309</v>
      </c>
      <c r="D532" s="45" t="s">
        <v>1348</v>
      </c>
      <c r="E532" s="45" t="s">
        <v>107</v>
      </c>
      <c r="F532" s="45" t="s">
        <v>1353</v>
      </c>
      <c r="G532" s="45" t="s">
        <v>616</v>
      </c>
      <c r="H532" s="45">
        <v>60</v>
      </c>
      <c r="I532" s="45">
        <v>-15.9025</v>
      </c>
      <c r="J532" s="29">
        <v>-9.9690000000000001E-8</v>
      </c>
      <c r="K532" s="45" t="s">
        <v>1676</v>
      </c>
      <c r="L532" s="45" t="s">
        <v>65</v>
      </c>
      <c r="N532" s="45" t="s">
        <v>428</v>
      </c>
      <c r="O532" s="45">
        <v>309</v>
      </c>
      <c r="P532" s="45" t="s">
        <v>1348</v>
      </c>
      <c r="Q532" s="45" t="s">
        <v>613</v>
      </c>
      <c r="R532" s="45" t="s">
        <v>1353</v>
      </c>
      <c r="S532" s="45" t="s">
        <v>616</v>
      </c>
      <c r="T532" s="45">
        <v>10</v>
      </c>
      <c r="U532" s="45">
        <v>-15.9018</v>
      </c>
      <c r="V532" s="29">
        <v>-9.9690000000000001E-8</v>
      </c>
      <c r="W532" s="45" t="s">
        <v>1676</v>
      </c>
      <c r="X532" s="45" t="s">
        <v>65</v>
      </c>
    </row>
    <row r="533" spans="2:24" x14ac:dyDescent="0.2">
      <c r="B533" s="45" t="s">
        <v>428</v>
      </c>
      <c r="C533" s="45">
        <v>309</v>
      </c>
      <c r="D533" s="45" t="s">
        <v>1348</v>
      </c>
      <c r="E533" s="45" t="s">
        <v>107</v>
      </c>
      <c r="F533" s="45" t="s">
        <v>1354</v>
      </c>
      <c r="G533" s="45" t="s">
        <v>618</v>
      </c>
      <c r="H533" s="45">
        <v>60</v>
      </c>
      <c r="I533" s="45">
        <v>-18.262799999999999</v>
      </c>
      <c r="J533" s="29">
        <v>-1.145E-7</v>
      </c>
      <c r="K533" s="45" t="s">
        <v>1676</v>
      </c>
      <c r="L533" s="45" t="s">
        <v>65</v>
      </c>
      <c r="N533" s="45" t="s">
        <v>428</v>
      </c>
      <c r="O533" s="45">
        <v>309</v>
      </c>
      <c r="P533" s="45" t="s">
        <v>1348</v>
      </c>
      <c r="Q533" s="45" t="s">
        <v>613</v>
      </c>
      <c r="R533" s="45" t="s">
        <v>1354</v>
      </c>
      <c r="S533" s="45" t="s">
        <v>618</v>
      </c>
      <c r="T533" s="45">
        <v>10</v>
      </c>
      <c r="U533" s="45">
        <v>-18.2636</v>
      </c>
      <c r="V533" s="29">
        <v>-1.145E-7</v>
      </c>
      <c r="W533" s="45" t="s">
        <v>1676</v>
      </c>
      <c r="X533" s="45" t="s">
        <v>65</v>
      </c>
    </row>
    <row r="534" spans="2:24" x14ac:dyDescent="0.2">
      <c r="B534" s="45" t="s">
        <v>428</v>
      </c>
      <c r="C534" s="45">
        <v>310</v>
      </c>
      <c r="D534" s="45" t="s">
        <v>1355</v>
      </c>
      <c r="E534" s="45" t="s">
        <v>107</v>
      </c>
      <c r="F534" s="45" t="s">
        <v>1356</v>
      </c>
      <c r="G534" s="45" t="s">
        <v>616</v>
      </c>
      <c r="H534" s="45">
        <v>60</v>
      </c>
      <c r="I534" s="45">
        <v>-17.176100000000002</v>
      </c>
      <c r="J534" s="29">
        <v>-1.0930000000000001E-7</v>
      </c>
      <c r="K534" s="45" t="s">
        <v>1676</v>
      </c>
      <c r="L534" s="45" t="s">
        <v>65</v>
      </c>
      <c r="N534" s="45" t="s">
        <v>428</v>
      </c>
      <c r="O534" s="45">
        <v>310</v>
      </c>
      <c r="P534" s="45" t="s">
        <v>1355</v>
      </c>
      <c r="Q534" s="45" t="s">
        <v>613</v>
      </c>
      <c r="R534" s="45" t="s">
        <v>1356</v>
      </c>
      <c r="S534" s="45" t="s">
        <v>616</v>
      </c>
      <c r="T534" s="45">
        <v>10</v>
      </c>
      <c r="U534" s="45">
        <v>-17.1754</v>
      </c>
      <c r="V534" s="29">
        <v>-1.0930000000000001E-7</v>
      </c>
      <c r="W534" s="45" t="s">
        <v>1676</v>
      </c>
      <c r="X534" s="45" t="s">
        <v>65</v>
      </c>
    </row>
    <row r="535" spans="2:24" x14ac:dyDescent="0.2">
      <c r="B535" s="45" t="s">
        <v>428</v>
      </c>
      <c r="C535" s="45">
        <v>310</v>
      </c>
      <c r="D535" s="45" t="s">
        <v>1355</v>
      </c>
      <c r="E535" s="45" t="s">
        <v>107</v>
      </c>
      <c r="F535" s="45" t="s">
        <v>1357</v>
      </c>
      <c r="G535" s="45" t="s">
        <v>618</v>
      </c>
      <c r="H535" s="45">
        <v>60</v>
      </c>
      <c r="I535" s="45">
        <v>-19.142399999999999</v>
      </c>
      <c r="J535" s="29">
        <v>-1.2179999999999999E-7</v>
      </c>
      <c r="K535" s="45" t="s">
        <v>1676</v>
      </c>
      <c r="L535" s="45" t="s">
        <v>65</v>
      </c>
      <c r="N535" s="45" t="s">
        <v>428</v>
      </c>
      <c r="O535" s="45">
        <v>310</v>
      </c>
      <c r="P535" s="45" t="s">
        <v>1355</v>
      </c>
      <c r="Q535" s="45" t="s">
        <v>613</v>
      </c>
      <c r="R535" s="45" t="s">
        <v>1357</v>
      </c>
      <c r="S535" s="45" t="s">
        <v>618</v>
      </c>
      <c r="T535" s="45">
        <v>10</v>
      </c>
      <c r="U535" s="45">
        <v>-19.1432</v>
      </c>
      <c r="V535" s="29">
        <v>-1.2179999999999999E-7</v>
      </c>
      <c r="W535" s="45" t="s">
        <v>1676</v>
      </c>
      <c r="X535" s="45" t="s">
        <v>65</v>
      </c>
    </row>
    <row r="536" spans="2:24" x14ac:dyDescent="0.2">
      <c r="B536" s="45" t="s">
        <v>477</v>
      </c>
      <c r="C536" s="45">
        <v>105</v>
      </c>
      <c r="D536" s="45" t="s">
        <v>1358</v>
      </c>
      <c r="E536" s="45" t="s">
        <v>107</v>
      </c>
      <c r="F536" s="45" t="s">
        <v>1359</v>
      </c>
      <c r="G536" s="45" t="s">
        <v>616</v>
      </c>
      <c r="H536" s="45">
        <v>60</v>
      </c>
      <c r="I536" s="45">
        <v>-17.486799999999999</v>
      </c>
      <c r="J536" s="29">
        <v>-1.113E-7</v>
      </c>
      <c r="K536" s="45" t="s">
        <v>1676</v>
      </c>
      <c r="L536" s="45" t="s">
        <v>65</v>
      </c>
      <c r="N536" s="45" t="s">
        <v>477</v>
      </c>
      <c r="O536" s="45">
        <v>105</v>
      </c>
      <c r="P536" s="45" t="s">
        <v>1358</v>
      </c>
      <c r="Q536" s="45" t="s">
        <v>613</v>
      </c>
      <c r="R536" s="45" t="s">
        <v>1359</v>
      </c>
      <c r="S536" s="45" t="s">
        <v>616</v>
      </c>
      <c r="T536" s="45">
        <v>10</v>
      </c>
      <c r="U536" s="45">
        <v>-17.486000000000001</v>
      </c>
      <c r="V536" s="29">
        <v>-1.113E-7</v>
      </c>
      <c r="W536" s="45" t="s">
        <v>1676</v>
      </c>
      <c r="X536" s="45" t="s">
        <v>65</v>
      </c>
    </row>
    <row r="537" spans="2:24" x14ac:dyDescent="0.2">
      <c r="B537" s="45" t="s">
        <v>477</v>
      </c>
      <c r="C537" s="45">
        <v>105</v>
      </c>
      <c r="D537" s="45" t="s">
        <v>1358</v>
      </c>
      <c r="E537" s="45" t="s">
        <v>107</v>
      </c>
      <c r="F537" s="45" t="s">
        <v>1360</v>
      </c>
      <c r="G537" s="45" t="s">
        <v>618</v>
      </c>
      <c r="H537" s="45">
        <v>60</v>
      </c>
      <c r="I537" s="45">
        <v>-16.1448</v>
      </c>
      <c r="J537" s="29">
        <v>-1.027E-7</v>
      </c>
      <c r="K537" s="45" t="s">
        <v>1676</v>
      </c>
      <c r="L537" s="45" t="s">
        <v>65</v>
      </c>
      <c r="N537" s="45" t="s">
        <v>477</v>
      </c>
      <c r="O537" s="45">
        <v>105</v>
      </c>
      <c r="P537" s="45" t="s">
        <v>1358</v>
      </c>
      <c r="Q537" s="45" t="s">
        <v>613</v>
      </c>
      <c r="R537" s="45" t="s">
        <v>1360</v>
      </c>
      <c r="S537" s="45" t="s">
        <v>618</v>
      </c>
      <c r="T537" s="45">
        <v>10</v>
      </c>
      <c r="U537" s="45">
        <v>-16.145299999999999</v>
      </c>
      <c r="V537" s="29">
        <v>-1.027E-7</v>
      </c>
      <c r="W537" s="45" t="s">
        <v>1676</v>
      </c>
      <c r="X537" s="45" t="s">
        <v>65</v>
      </c>
    </row>
    <row r="538" spans="2:24" x14ac:dyDescent="0.2">
      <c r="B538" s="45" t="s">
        <v>477</v>
      </c>
      <c r="C538" s="45">
        <v>106</v>
      </c>
      <c r="D538" s="45" t="s">
        <v>1361</v>
      </c>
      <c r="E538" s="45" t="s">
        <v>107</v>
      </c>
      <c r="F538" s="45" t="s">
        <v>1362</v>
      </c>
      <c r="G538" s="45" t="s">
        <v>616</v>
      </c>
      <c r="H538" s="45">
        <v>60</v>
      </c>
      <c r="I538" s="45">
        <v>-16.908100000000001</v>
      </c>
      <c r="J538" s="29">
        <v>-1.06E-7</v>
      </c>
      <c r="K538" s="45" t="s">
        <v>1676</v>
      </c>
      <c r="L538" s="45" t="s">
        <v>65</v>
      </c>
      <c r="N538" s="45" t="s">
        <v>477</v>
      </c>
      <c r="O538" s="45">
        <v>106</v>
      </c>
      <c r="P538" s="45" t="s">
        <v>1361</v>
      </c>
      <c r="Q538" s="45" t="s">
        <v>613</v>
      </c>
      <c r="R538" s="45" t="s">
        <v>1362</v>
      </c>
      <c r="S538" s="45" t="s">
        <v>616</v>
      </c>
      <c r="T538" s="45">
        <v>10</v>
      </c>
      <c r="U538" s="45">
        <v>-16.907299999999999</v>
      </c>
      <c r="V538" s="29">
        <v>-1.06E-7</v>
      </c>
      <c r="W538" s="45" t="s">
        <v>1676</v>
      </c>
      <c r="X538" s="45" t="s">
        <v>65</v>
      </c>
    </row>
    <row r="539" spans="2:24" x14ac:dyDescent="0.2">
      <c r="B539" s="45" t="s">
        <v>477</v>
      </c>
      <c r="C539" s="45">
        <v>106</v>
      </c>
      <c r="D539" s="45" t="s">
        <v>1361</v>
      </c>
      <c r="E539" s="45" t="s">
        <v>107</v>
      </c>
      <c r="F539" s="45" t="s">
        <v>1363</v>
      </c>
      <c r="G539" s="45" t="s">
        <v>618</v>
      </c>
      <c r="H539" s="45">
        <v>60</v>
      </c>
      <c r="I539" s="45">
        <v>-14.763199999999999</v>
      </c>
      <c r="J539" s="29">
        <v>-9.2550000000000005E-8</v>
      </c>
      <c r="K539" s="45" t="s">
        <v>1676</v>
      </c>
      <c r="L539" s="45" t="s">
        <v>65</v>
      </c>
      <c r="N539" s="45" t="s">
        <v>477</v>
      </c>
      <c r="O539" s="45">
        <v>106</v>
      </c>
      <c r="P539" s="45" t="s">
        <v>1361</v>
      </c>
      <c r="Q539" s="45" t="s">
        <v>613</v>
      </c>
      <c r="R539" s="45" t="s">
        <v>1363</v>
      </c>
      <c r="S539" s="45" t="s">
        <v>618</v>
      </c>
      <c r="T539" s="45">
        <v>10</v>
      </c>
      <c r="U539" s="45">
        <v>-14.7637</v>
      </c>
      <c r="V539" s="29">
        <v>-9.2550000000000005E-8</v>
      </c>
      <c r="W539" s="45" t="s">
        <v>1676</v>
      </c>
      <c r="X539" s="45" t="s">
        <v>65</v>
      </c>
    </row>
    <row r="540" spans="2:24" x14ac:dyDescent="0.2">
      <c r="B540" s="45" t="s">
        <v>477</v>
      </c>
      <c r="C540" s="45">
        <v>107</v>
      </c>
      <c r="D540" s="45" t="s">
        <v>1361</v>
      </c>
      <c r="E540" s="45" t="s">
        <v>107</v>
      </c>
      <c r="F540" s="45" t="s">
        <v>1364</v>
      </c>
      <c r="G540" s="45" t="s">
        <v>616</v>
      </c>
      <c r="H540" s="45">
        <v>60</v>
      </c>
      <c r="I540" s="45">
        <v>-15.0075</v>
      </c>
      <c r="J540" s="29">
        <v>-9.2679999999999993E-8</v>
      </c>
      <c r="K540" s="45" t="s">
        <v>1676</v>
      </c>
      <c r="L540" s="45" t="s">
        <v>65</v>
      </c>
      <c r="N540" s="45" t="s">
        <v>477</v>
      </c>
      <c r="O540" s="45">
        <v>107</v>
      </c>
      <c r="P540" s="45" t="s">
        <v>1361</v>
      </c>
      <c r="Q540" s="45" t="s">
        <v>613</v>
      </c>
      <c r="R540" s="45" t="s">
        <v>1364</v>
      </c>
      <c r="S540" s="45" t="s">
        <v>616</v>
      </c>
      <c r="T540" s="45">
        <v>10</v>
      </c>
      <c r="U540" s="45">
        <v>-15.0067</v>
      </c>
      <c r="V540" s="29">
        <v>-9.2669999999999995E-8</v>
      </c>
      <c r="W540" s="45" t="s">
        <v>1676</v>
      </c>
      <c r="X540" s="45" t="s">
        <v>65</v>
      </c>
    </row>
    <row r="541" spans="2:24" x14ac:dyDescent="0.2">
      <c r="B541" s="45" t="s">
        <v>477</v>
      </c>
      <c r="C541" s="45">
        <v>107</v>
      </c>
      <c r="D541" s="45" t="s">
        <v>1361</v>
      </c>
      <c r="E541" s="45" t="s">
        <v>107</v>
      </c>
      <c r="F541" s="45" t="s">
        <v>1365</v>
      </c>
      <c r="G541" s="45" t="s">
        <v>618</v>
      </c>
      <c r="H541" s="45">
        <v>60</v>
      </c>
      <c r="I541" s="45">
        <v>-14.7768</v>
      </c>
      <c r="J541" s="29">
        <v>-9.125E-8</v>
      </c>
      <c r="K541" s="45" t="s">
        <v>1676</v>
      </c>
      <c r="L541" s="45" t="s">
        <v>65</v>
      </c>
      <c r="N541" s="45" t="s">
        <v>477</v>
      </c>
      <c r="O541" s="45">
        <v>107</v>
      </c>
      <c r="P541" s="45" t="s">
        <v>1361</v>
      </c>
      <c r="Q541" s="45" t="s">
        <v>613</v>
      </c>
      <c r="R541" s="45" t="s">
        <v>1365</v>
      </c>
      <c r="S541" s="45" t="s">
        <v>618</v>
      </c>
      <c r="T541" s="45">
        <v>10</v>
      </c>
      <c r="U541" s="45">
        <v>-14.7774</v>
      </c>
      <c r="V541" s="29">
        <v>-9.1259999999999998E-8</v>
      </c>
      <c r="W541" s="45" t="s">
        <v>1676</v>
      </c>
      <c r="X541" s="45" t="s">
        <v>65</v>
      </c>
    </row>
    <row r="542" spans="2:24" x14ac:dyDescent="0.2">
      <c r="B542" s="45" t="s">
        <v>477</v>
      </c>
      <c r="C542" s="45">
        <v>108</v>
      </c>
      <c r="D542" s="45" t="s">
        <v>1361</v>
      </c>
      <c r="E542" s="45" t="s">
        <v>107</v>
      </c>
      <c r="F542" s="45" t="s">
        <v>1366</v>
      </c>
      <c r="G542" s="45" t="s">
        <v>616</v>
      </c>
      <c r="H542" s="45">
        <v>60</v>
      </c>
      <c r="I542" s="45">
        <v>-15.0059</v>
      </c>
      <c r="J542" s="29">
        <v>-9.4069999999999995E-8</v>
      </c>
      <c r="K542" s="45" t="s">
        <v>1676</v>
      </c>
      <c r="L542" s="45" t="s">
        <v>65</v>
      </c>
      <c r="N542" s="45" t="s">
        <v>477</v>
      </c>
      <c r="O542" s="45">
        <v>108</v>
      </c>
      <c r="P542" s="45" t="s">
        <v>1361</v>
      </c>
      <c r="Q542" s="45" t="s">
        <v>613</v>
      </c>
      <c r="R542" s="45" t="s">
        <v>1366</v>
      </c>
      <c r="S542" s="45" t="s">
        <v>616</v>
      </c>
      <c r="T542" s="45">
        <v>10</v>
      </c>
      <c r="U542" s="45">
        <v>-15.005100000000001</v>
      </c>
      <c r="V542" s="29">
        <v>-9.4069999999999995E-8</v>
      </c>
      <c r="W542" s="45" t="s">
        <v>1676</v>
      </c>
      <c r="X542" s="45" t="s">
        <v>65</v>
      </c>
    </row>
    <row r="543" spans="2:24" x14ac:dyDescent="0.2">
      <c r="B543" s="45" t="s">
        <v>477</v>
      </c>
      <c r="C543" s="45">
        <v>108</v>
      </c>
      <c r="D543" s="45" t="s">
        <v>1361</v>
      </c>
      <c r="E543" s="45" t="s">
        <v>107</v>
      </c>
      <c r="F543" s="45" t="s">
        <v>1367</v>
      </c>
      <c r="G543" s="45" t="s">
        <v>618</v>
      </c>
      <c r="H543" s="45">
        <v>60</v>
      </c>
      <c r="I543" s="45">
        <v>-16.659700000000001</v>
      </c>
      <c r="J543" s="29">
        <v>-1.044E-7</v>
      </c>
      <c r="K543" s="45" t="s">
        <v>1676</v>
      </c>
      <c r="L543" s="45" t="s">
        <v>65</v>
      </c>
      <c r="N543" s="45" t="s">
        <v>477</v>
      </c>
      <c r="O543" s="45">
        <v>108</v>
      </c>
      <c r="P543" s="45" t="s">
        <v>1361</v>
      </c>
      <c r="Q543" s="45" t="s">
        <v>613</v>
      </c>
      <c r="R543" s="45" t="s">
        <v>1367</v>
      </c>
      <c r="S543" s="45" t="s">
        <v>618</v>
      </c>
      <c r="T543" s="45">
        <v>10</v>
      </c>
      <c r="U543" s="45">
        <v>-16.6602</v>
      </c>
      <c r="V543" s="29">
        <v>-1.044E-7</v>
      </c>
      <c r="W543" s="45" t="s">
        <v>1676</v>
      </c>
      <c r="X543" s="45" t="s">
        <v>65</v>
      </c>
    </row>
    <row r="544" spans="2:24" x14ac:dyDescent="0.2">
      <c r="B544" s="45" t="s">
        <v>477</v>
      </c>
      <c r="C544" s="45">
        <v>109</v>
      </c>
      <c r="D544" s="45" t="s">
        <v>1368</v>
      </c>
      <c r="E544" s="45" t="s">
        <v>107</v>
      </c>
      <c r="F544" s="45" t="s">
        <v>1369</v>
      </c>
      <c r="G544" s="45" t="s">
        <v>616</v>
      </c>
      <c r="H544" s="45">
        <v>60</v>
      </c>
      <c r="I544" s="45">
        <v>-16.380099999999999</v>
      </c>
      <c r="J544" s="29">
        <v>-1.0420000000000001E-7</v>
      </c>
      <c r="K544" s="45" t="s">
        <v>1676</v>
      </c>
      <c r="L544" s="45" t="s">
        <v>65</v>
      </c>
      <c r="N544" s="45" t="s">
        <v>477</v>
      </c>
      <c r="O544" s="45">
        <v>109</v>
      </c>
      <c r="P544" s="45" t="s">
        <v>1368</v>
      </c>
      <c r="Q544" s="45" t="s">
        <v>613</v>
      </c>
      <c r="R544" s="45" t="s">
        <v>1369</v>
      </c>
      <c r="S544" s="45" t="s">
        <v>616</v>
      </c>
      <c r="T544" s="45">
        <v>10</v>
      </c>
      <c r="U544" s="45">
        <v>-16.379300000000001</v>
      </c>
      <c r="V544" s="29">
        <v>-1.0420000000000001E-7</v>
      </c>
      <c r="W544" s="45" t="s">
        <v>1676</v>
      </c>
      <c r="X544" s="45" t="s">
        <v>65</v>
      </c>
    </row>
    <row r="545" spans="2:24" x14ac:dyDescent="0.2">
      <c r="B545" s="45" t="s">
        <v>477</v>
      </c>
      <c r="C545" s="45">
        <v>109</v>
      </c>
      <c r="D545" s="45" t="s">
        <v>1368</v>
      </c>
      <c r="E545" s="45" t="s">
        <v>107</v>
      </c>
      <c r="F545" s="45" t="s">
        <v>1370</v>
      </c>
      <c r="G545" s="45" t="s">
        <v>618</v>
      </c>
      <c r="H545" s="45">
        <v>60</v>
      </c>
      <c r="I545" s="45">
        <v>-17.264099999999999</v>
      </c>
      <c r="J545" s="29">
        <v>-1.098E-7</v>
      </c>
      <c r="K545" s="45" t="s">
        <v>1676</v>
      </c>
      <c r="L545" s="45" t="s">
        <v>65</v>
      </c>
      <c r="N545" s="45" t="s">
        <v>477</v>
      </c>
      <c r="O545" s="45">
        <v>109</v>
      </c>
      <c r="P545" s="45" t="s">
        <v>1368</v>
      </c>
      <c r="Q545" s="45" t="s">
        <v>613</v>
      </c>
      <c r="R545" s="45" t="s">
        <v>1370</v>
      </c>
      <c r="S545" s="45" t="s">
        <v>618</v>
      </c>
      <c r="T545" s="45">
        <v>10</v>
      </c>
      <c r="U545" s="45">
        <v>-17.264700000000001</v>
      </c>
      <c r="V545" s="29">
        <v>-1.098E-7</v>
      </c>
      <c r="W545" s="45" t="s">
        <v>1676</v>
      </c>
      <c r="X545" s="45" t="s">
        <v>65</v>
      </c>
    </row>
    <row r="546" spans="2:24" x14ac:dyDescent="0.2">
      <c r="B546" s="45" t="s">
        <v>477</v>
      </c>
      <c r="C546" s="45">
        <v>87</v>
      </c>
      <c r="D546" s="45" t="s">
        <v>1371</v>
      </c>
      <c r="E546" s="45" t="s">
        <v>107</v>
      </c>
      <c r="F546" s="45" t="s">
        <v>1372</v>
      </c>
      <c r="G546" s="45" t="s">
        <v>616</v>
      </c>
      <c r="H546" s="45">
        <v>60</v>
      </c>
      <c r="I546" s="45">
        <v>-4.1449999999999996</v>
      </c>
      <c r="J546" s="29">
        <v>-3.1750000000000003E-8</v>
      </c>
      <c r="K546" s="45" t="s">
        <v>1676</v>
      </c>
      <c r="L546" s="45" t="s">
        <v>65</v>
      </c>
      <c r="N546" s="45" t="s">
        <v>477</v>
      </c>
      <c r="O546" s="45">
        <v>87</v>
      </c>
      <c r="P546" s="45" t="s">
        <v>1371</v>
      </c>
      <c r="Q546" s="45" t="s">
        <v>613</v>
      </c>
      <c r="R546" s="45" t="s">
        <v>1372</v>
      </c>
      <c r="S546" s="45" t="s">
        <v>616</v>
      </c>
      <c r="T546" s="45">
        <v>10</v>
      </c>
      <c r="U546" s="45">
        <v>-4.1357999999999997</v>
      </c>
      <c r="V546" s="29">
        <v>-3.1680000000000003E-8</v>
      </c>
      <c r="W546" s="45" t="s">
        <v>1676</v>
      </c>
      <c r="X546" s="45" t="s">
        <v>65</v>
      </c>
    </row>
    <row r="547" spans="2:24" x14ac:dyDescent="0.2">
      <c r="B547" s="45" t="s">
        <v>477</v>
      </c>
      <c r="C547" s="45">
        <v>87</v>
      </c>
      <c r="D547" s="45" t="s">
        <v>1371</v>
      </c>
      <c r="E547" s="45" t="s">
        <v>107</v>
      </c>
      <c r="F547" s="45" t="s">
        <v>1373</v>
      </c>
      <c r="G547" s="45" t="s">
        <v>618</v>
      </c>
      <c r="H547" s="45">
        <v>60</v>
      </c>
      <c r="I547" s="45">
        <v>-86.069199999999995</v>
      </c>
      <c r="J547" s="29">
        <v>-9.9999999999999995E-7</v>
      </c>
      <c r="K547" s="45" t="s">
        <v>1676</v>
      </c>
      <c r="L547" s="45" t="s">
        <v>65</v>
      </c>
      <c r="N547" s="45" t="s">
        <v>477</v>
      </c>
      <c r="O547" s="45">
        <v>87</v>
      </c>
      <c r="P547" s="45" t="s">
        <v>1371</v>
      </c>
      <c r="Q547" s="45" t="s">
        <v>613</v>
      </c>
      <c r="R547" s="45" t="s">
        <v>1373</v>
      </c>
      <c r="S547" s="45" t="s">
        <v>618</v>
      </c>
      <c r="T547" s="45">
        <v>10</v>
      </c>
      <c r="U547" s="45">
        <v>-86.078000000000003</v>
      </c>
      <c r="V547" s="29">
        <v>-9.9999999999999995E-7</v>
      </c>
      <c r="W547" s="45" t="s">
        <v>1676</v>
      </c>
      <c r="X547" s="45" t="s">
        <v>65</v>
      </c>
    </row>
    <row r="548" spans="2:24" x14ac:dyDescent="0.2">
      <c r="B548" s="45" t="s">
        <v>477</v>
      </c>
      <c r="C548" s="45">
        <v>90</v>
      </c>
      <c r="D548" s="45" t="s">
        <v>1374</v>
      </c>
      <c r="E548" s="45" t="s">
        <v>107</v>
      </c>
      <c r="F548" s="45" t="s">
        <v>1375</v>
      </c>
      <c r="G548" s="45" t="s">
        <v>616</v>
      </c>
      <c r="H548" s="45">
        <v>60</v>
      </c>
      <c r="I548" s="45">
        <v>-6.5713999999999997</v>
      </c>
      <c r="J548" s="29">
        <v>-4.1210000000000003E-8</v>
      </c>
      <c r="K548" s="45" t="s">
        <v>1676</v>
      </c>
      <c r="L548" s="45" t="s">
        <v>65</v>
      </c>
      <c r="N548" s="45" t="s">
        <v>477</v>
      </c>
      <c r="O548" s="45">
        <v>90</v>
      </c>
      <c r="P548" s="45" t="s">
        <v>1374</v>
      </c>
      <c r="Q548" s="45" t="s">
        <v>613</v>
      </c>
      <c r="R548" s="45" t="s">
        <v>1375</v>
      </c>
      <c r="S548" s="45" t="s">
        <v>616</v>
      </c>
      <c r="T548" s="45">
        <v>10</v>
      </c>
      <c r="U548" s="45">
        <v>-6.5605000000000002</v>
      </c>
      <c r="V548" s="29">
        <v>-4.1140000000000003E-8</v>
      </c>
      <c r="W548" s="45" t="s">
        <v>1676</v>
      </c>
      <c r="X548" s="45" t="s">
        <v>65</v>
      </c>
    </row>
    <row r="549" spans="2:24" x14ac:dyDescent="0.2">
      <c r="B549" s="45" t="s">
        <v>477</v>
      </c>
      <c r="C549" s="45">
        <v>90</v>
      </c>
      <c r="D549" s="45" t="s">
        <v>1374</v>
      </c>
      <c r="E549" s="45" t="s">
        <v>107</v>
      </c>
      <c r="F549" s="45" t="s">
        <v>1376</v>
      </c>
      <c r="G549" s="45" t="s">
        <v>618</v>
      </c>
      <c r="H549" s="45">
        <v>60</v>
      </c>
      <c r="I549" s="45">
        <v>-111.3241</v>
      </c>
      <c r="J549" s="29">
        <v>-9.9999999999999995E-7</v>
      </c>
      <c r="K549" s="45" t="s">
        <v>1676</v>
      </c>
      <c r="L549" s="45" t="s">
        <v>65</v>
      </c>
      <c r="N549" s="45" t="s">
        <v>477</v>
      </c>
      <c r="O549" s="45">
        <v>90</v>
      </c>
      <c r="P549" s="45" t="s">
        <v>1374</v>
      </c>
      <c r="Q549" s="45" t="s">
        <v>613</v>
      </c>
      <c r="R549" s="45" t="s">
        <v>1376</v>
      </c>
      <c r="S549" s="45" t="s">
        <v>618</v>
      </c>
      <c r="T549" s="45">
        <v>10</v>
      </c>
      <c r="U549" s="45">
        <v>-111.3351</v>
      </c>
      <c r="V549" s="29">
        <v>-9.9999999999999995E-7</v>
      </c>
      <c r="W549" s="45" t="s">
        <v>1676</v>
      </c>
      <c r="X549" s="45" t="s">
        <v>65</v>
      </c>
    </row>
    <row r="550" spans="2:24" x14ac:dyDescent="0.2">
      <c r="B550" s="45" t="s">
        <v>477</v>
      </c>
      <c r="C550" s="45">
        <v>93</v>
      </c>
      <c r="D550" s="45" t="s">
        <v>1377</v>
      </c>
      <c r="E550" s="45" t="s">
        <v>107</v>
      </c>
      <c r="F550" s="45" t="s">
        <v>1378</v>
      </c>
      <c r="G550" s="45" t="s">
        <v>616</v>
      </c>
      <c r="H550" s="45">
        <v>60</v>
      </c>
      <c r="I550" s="45">
        <v>-9.1958000000000002</v>
      </c>
      <c r="J550" s="29">
        <v>-5.767E-8</v>
      </c>
      <c r="K550" s="45" t="s">
        <v>1676</v>
      </c>
      <c r="L550" s="45" t="s">
        <v>65</v>
      </c>
      <c r="N550" s="45" t="s">
        <v>477</v>
      </c>
      <c r="O550" s="45">
        <v>93</v>
      </c>
      <c r="P550" s="45" t="s">
        <v>1377</v>
      </c>
      <c r="Q550" s="45" t="s">
        <v>613</v>
      </c>
      <c r="R550" s="45" t="s">
        <v>1378</v>
      </c>
      <c r="S550" s="45" t="s">
        <v>616</v>
      </c>
      <c r="T550" s="45">
        <v>10</v>
      </c>
      <c r="U550" s="45">
        <v>-9.1847999999999992</v>
      </c>
      <c r="V550" s="29">
        <v>-5.76E-8</v>
      </c>
      <c r="W550" s="45" t="s">
        <v>1676</v>
      </c>
      <c r="X550" s="45" t="s">
        <v>65</v>
      </c>
    </row>
    <row r="551" spans="2:24" x14ac:dyDescent="0.2">
      <c r="B551" s="45" t="s">
        <v>477</v>
      </c>
      <c r="C551" s="45">
        <v>93</v>
      </c>
      <c r="D551" s="45" t="s">
        <v>1377</v>
      </c>
      <c r="E551" s="45" t="s">
        <v>107</v>
      </c>
      <c r="F551" s="45" t="s">
        <v>1379</v>
      </c>
      <c r="G551" s="45" t="s">
        <v>618</v>
      </c>
      <c r="H551" s="45">
        <v>60</v>
      </c>
      <c r="I551" s="45">
        <v>-106.9806</v>
      </c>
      <c r="J551" s="29">
        <v>-9.9999999999999995E-7</v>
      </c>
      <c r="K551" s="45" t="s">
        <v>1676</v>
      </c>
      <c r="L551" s="45" t="s">
        <v>65</v>
      </c>
      <c r="N551" s="45" t="s">
        <v>477</v>
      </c>
      <c r="O551" s="45">
        <v>93</v>
      </c>
      <c r="P551" s="45" t="s">
        <v>1377</v>
      </c>
      <c r="Q551" s="45" t="s">
        <v>613</v>
      </c>
      <c r="R551" s="45" t="s">
        <v>1379</v>
      </c>
      <c r="S551" s="45" t="s">
        <v>618</v>
      </c>
      <c r="T551" s="45">
        <v>10</v>
      </c>
      <c r="U551" s="45">
        <v>-106.9914</v>
      </c>
      <c r="V551" s="29">
        <v>-9.9999999999999995E-7</v>
      </c>
      <c r="W551" s="45" t="s">
        <v>1676</v>
      </c>
      <c r="X551" s="45" t="s">
        <v>65</v>
      </c>
    </row>
    <row r="552" spans="2:24" x14ac:dyDescent="0.2">
      <c r="B552" s="45" t="s">
        <v>477</v>
      </c>
      <c r="C552" s="45">
        <v>96</v>
      </c>
      <c r="D552" s="45" t="s">
        <v>1380</v>
      </c>
      <c r="E552" s="45" t="s">
        <v>107</v>
      </c>
      <c r="F552" s="45" t="s">
        <v>1381</v>
      </c>
      <c r="G552" s="45" t="s">
        <v>616</v>
      </c>
      <c r="H552" s="45">
        <v>60</v>
      </c>
      <c r="I552" s="45">
        <v>-9.2538999999999998</v>
      </c>
      <c r="J552" s="29">
        <v>-5.8029999999999998E-8</v>
      </c>
      <c r="K552" s="45" t="s">
        <v>1676</v>
      </c>
      <c r="L552" s="45" t="s">
        <v>65</v>
      </c>
      <c r="N552" s="45" t="s">
        <v>477</v>
      </c>
      <c r="O552" s="45">
        <v>96</v>
      </c>
      <c r="P552" s="45" t="s">
        <v>1380</v>
      </c>
      <c r="Q552" s="45" t="s">
        <v>613</v>
      </c>
      <c r="R552" s="45" t="s">
        <v>1381</v>
      </c>
      <c r="S552" s="45" t="s">
        <v>616</v>
      </c>
      <c r="T552" s="45">
        <v>10</v>
      </c>
      <c r="U552" s="45">
        <v>-9.2429000000000006</v>
      </c>
      <c r="V552" s="29">
        <v>-5.7959999999999998E-8</v>
      </c>
      <c r="W552" s="45" t="s">
        <v>1676</v>
      </c>
      <c r="X552" s="45" t="s">
        <v>65</v>
      </c>
    </row>
    <row r="553" spans="2:24" x14ac:dyDescent="0.2">
      <c r="B553" s="45" t="s">
        <v>477</v>
      </c>
      <c r="C553" s="45">
        <v>96</v>
      </c>
      <c r="D553" s="45" t="s">
        <v>1380</v>
      </c>
      <c r="E553" s="45" t="s">
        <v>107</v>
      </c>
      <c r="F553" s="45" t="s">
        <v>1382</v>
      </c>
      <c r="G553" s="45" t="s">
        <v>618</v>
      </c>
      <c r="H553" s="45">
        <v>60</v>
      </c>
      <c r="I553" s="45">
        <v>-106.9246</v>
      </c>
      <c r="J553" s="29">
        <v>-9.9999999999999995E-7</v>
      </c>
      <c r="K553" s="45" t="s">
        <v>1676</v>
      </c>
      <c r="L553" s="45" t="s">
        <v>65</v>
      </c>
      <c r="N553" s="45" t="s">
        <v>477</v>
      </c>
      <c r="O553" s="45">
        <v>96</v>
      </c>
      <c r="P553" s="45" t="s">
        <v>1380</v>
      </c>
      <c r="Q553" s="45" t="s">
        <v>613</v>
      </c>
      <c r="R553" s="45" t="s">
        <v>1382</v>
      </c>
      <c r="S553" s="45" t="s">
        <v>618</v>
      </c>
      <c r="T553" s="45">
        <v>10</v>
      </c>
      <c r="U553" s="45">
        <v>-106.9354</v>
      </c>
      <c r="V553" s="29">
        <v>-9.9999999999999995E-7</v>
      </c>
      <c r="W553" s="45" t="s">
        <v>1676</v>
      </c>
      <c r="X553" s="45" t="s">
        <v>65</v>
      </c>
    </row>
    <row r="554" spans="2:24" x14ac:dyDescent="0.2">
      <c r="B554" s="45" t="s">
        <v>477</v>
      </c>
      <c r="C554" s="45">
        <v>99</v>
      </c>
      <c r="D554" s="45" t="s">
        <v>1383</v>
      </c>
      <c r="E554" s="45" t="s">
        <v>107</v>
      </c>
      <c r="F554" s="45" t="s">
        <v>1384</v>
      </c>
      <c r="G554" s="45" t="s">
        <v>616</v>
      </c>
      <c r="H554" s="45">
        <v>60</v>
      </c>
      <c r="I554" s="45">
        <v>-6.7415000000000003</v>
      </c>
      <c r="J554" s="29">
        <v>-4.2279999999999999E-8</v>
      </c>
      <c r="K554" s="45" t="s">
        <v>1676</v>
      </c>
      <c r="L554" s="45" t="s">
        <v>65</v>
      </c>
      <c r="N554" s="45" t="s">
        <v>477</v>
      </c>
      <c r="O554" s="45">
        <v>99</v>
      </c>
      <c r="P554" s="45" t="s">
        <v>1383</v>
      </c>
      <c r="Q554" s="45" t="s">
        <v>613</v>
      </c>
      <c r="R554" s="45" t="s">
        <v>1384</v>
      </c>
      <c r="S554" s="45" t="s">
        <v>616</v>
      </c>
      <c r="T554" s="45">
        <v>10</v>
      </c>
      <c r="U554" s="45">
        <v>-6.7306999999999997</v>
      </c>
      <c r="V554" s="29">
        <v>-4.2209999999999999E-8</v>
      </c>
      <c r="W554" s="45" t="s">
        <v>1676</v>
      </c>
      <c r="X554" s="45" t="s">
        <v>65</v>
      </c>
    </row>
    <row r="555" spans="2:24" x14ac:dyDescent="0.2">
      <c r="B555" s="45" t="s">
        <v>477</v>
      </c>
      <c r="C555" s="45">
        <v>99</v>
      </c>
      <c r="D555" s="45" t="s">
        <v>1383</v>
      </c>
      <c r="E555" s="45" t="s">
        <v>107</v>
      </c>
      <c r="F555" s="45" t="s">
        <v>1385</v>
      </c>
      <c r="G555" s="45" t="s">
        <v>618</v>
      </c>
      <c r="H555" s="45">
        <v>60</v>
      </c>
      <c r="I555" s="45">
        <v>-111.1592</v>
      </c>
      <c r="J555" s="29">
        <v>-9.9999999999999995E-7</v>
      </c>
      <c r="K555" s="45" t="s">
        <v>1676</v>
      </c>
      <c r="L555" s="45" t="s">
        <v>65</v>
      </c>
      <c r="N555" s="45" t="s">
        <v>477</v>
      </c>
      <c r="O555" s="45">
        <v>99</v>
      </c>
      <c r="P555" s="45" t="s">
        <v>1383</v>
      </c>
      <c r="Q555" s="45" t="s">
        <v>613</v>
      </c>
      <c r="R555" s="45" t="s">
        <v>1385</v>
      </c>
      <c r="S555" s="45" t="s">
        <v>618</v>
      </c>
      <c r="T555" s="45">
        <v>10</v>
      </c>
      <c r="U555" s="45">
        <v>-111.17010000000001</v>
      </c>
      <c r="V555" s="29">
        <v>-9.9999999999999995E-7</v>
      </c>
      <c r="W555" s="45" t="s">
        <v>1676</v>
      </c>
      <c r="X555" s="45" t="s">
        <v>65</v>
      </c>
    </row>
    <row r="556" spans="2:24" x14ac:dyDescent="0.2">
      <c r="B556" s="45" t="s">
        <v>477</v>
      </c>
      <c r="C556" s="45">
        <v>102</v>
      </c>
      <c r="D556" s="45" t="s">
        <v>1386</v>
      </c>
      <c r="E556" s="45" t="s">
        <v>107</v>
      </c>
      <c r="F556" s="45" t="s">
        <v>1387</v>
      </c>
      <c r="G556" s="45" t="s">
        <v>616</v>
      </c>
      <c r="H556" s="45">
        <v>60</v>
      </c>
      <c r="I556" s="45">
        <v>-4.3559000000000001</v>
      </c>
      <c r="J556" s="29">
        <v>-3.337E-8</v>
      </c>
      <c r="K556" s="45" t="s">
        <v>1676</v>
      </c>
      <c r="L556" s="45" t="s">
        <v>65</v>
      </c>
      <c r="N556" s="45" t="s">
        <v>477</v>
      </c>
      <c r="O556" s="45">
        <v>102</v>
      </c>
      <c r="P556" s="45" t="s">
        <v>1386</v>
      </c>
      <c r="Q556" s="45" t="s">
        <v>613</v>
      </c>
      <c r="R556" s="45" t="s">
        <v>1387</v>
      </c>
      <c r="S556" s="45" t="s">
        <v>616</v>
      </c>
      <c r="T556" s="45">
        <v>10</v>
      </c>
      <c r="U556" s="45">
        <v>-4.3468999999999998</v>
      </c>
      <c r="V556" s="29">
        <v>-3.33E-8</v>
      </c>
      <c r="W556" s="45" t="s">
        <v>1676</v>
      </c>
      <c r="X556" s="45" t="s">
        <v>65</v>
      </c>
    </row>
    <row r="557" spans="2:24" x14ac:dyDescent="0.2">
      <c r="B557" s="45" t="s">
        <v>477</v>
      </c>
      <c r="C557" s="45">
        <v>102</v>
      </c>
      <c r="D557" s="45" t="s">
        <v>1386</v>
      </c>
      <c r="E557" s="45" t="s">
        <v>107</v>
      </c>
      <c r="F557" s="45" t="s">
        <v>1388</v>
      </c>
      <c r="G557" s="45" t="s">
        <v>618</v>
      </c>
      <c r="H557" s="45">
        <v>60</v>
      </c>
      <c r="I557" s="45">
        <v>-85.848500000000001</v>
      </c>
      <c r="J557" s="29">
        <v>-9.9999999999999995E-7</v>
      </c>
      <c r="K557" s="45" t="s">
        <v>1676</v>
      </c>
      <c r="L557" s="45" t="s">
        <v>65</v>
      </c>
      <c r="N557" s="45" t="s">
        <v>477</v>
      </c>
      <c r="O557" s="45">
        <v>102</v>
      </c>
      <c r="P557" s="45" t="s">
        <v>1386</v>
      </c>
      <c r="Q557" s="45" t="s">
        <v>613</v>
      </c>
      <c r="R557" s="45" t="s">
        <v>1388</v>
      </c>
      <c r="S557" s="45" t="s">
        <v>618</v>
      </c>
      <c r="T557" s="45">
        <v>10</v>
      </c>
      <c r="U557" s="45">
        <v>-85.857399999999998</v>
      </c>
      <c r="V557" s="29">
        <v>-9.9999999999999995E-7</v>
      </c>
      <c r="W557" s="45" t="s">
        <v>1676</v>
      </c>
      <c r="X557" s="45" t="s">
        <v>65</v>
      </c>
    </row>
    <row r="558" spans="2:24" x14ac:dyDescent="0.2">
      <c r="B558" s="45" t="s">
        <v>477</v>
      </c>
      <c r="C558" s="45">
        <v>110</v>
      </c>
      <c r="D558" s="45" t="s">
        <v>1389</v>
      </c>
      <c r="E558" s="45" t="s">
        <v>107</v>
      </c>
      <c r="F558" s="45" t="s">
        <v>1390</v>
      </c>
      <c r="G558" s="45" t="s">
        <v>616</v>
      </c>
      <c r="H558" s="45">
        <v>60</v>
      </c>
      <c r="I558" s="45">
        <v>-23.723600000000001</v>
      </c>
      <c r="J558" s="29">
        <v>-1.325E-7</v>
      </c>
      <c r="K558" s="45" t="s">
        <v>1676</v>
      </c>
      <c r="L558" s="45" t="s">
        <v>65</v>
      </c>
      <c r="N558" s="45" t="s">
        <v>477</v>
      </c>
      <c r="O558" s="45">
        <v>110</v>
      </c>
      <c r="P558" s="45" t="s">
        <v>1389</v>
      </c>
      <c r="Q558" s="45" t="s">
        <v>613</v>
      </c>
      <c r="R558" s="45" t="s">
        <v>1390</v>
      </c>
      <c r="S558" s="45" t="s">
        <v>616</v>
      </c>
      <c r="T558" s="45">
        <v>10</v>
      </c>
      <c r="U558" s="45">
        <v>-23.722799999999999</v>
      </c>
      <c r="V558" s="29">
        <v>-1.325E-7</v>
      </c>
      <c r="W558" s="45" t="s">
        <v>1676</v>
      </c>
      <c r="X558" s="45" t="s">
        <v>65</v>
      </c>
    </row>
    <row r="559" spans="2:24" x14ac:dyDescent="0.2">
      <c r="B559" s="45" t="s">
        <v>477</v>
      </c>
      <c r="C559" s="45">
        <v>110</v>
      </c>
      <c r="D559" s="45" t="s">
        <v>1389</v>
      </c>
      <c r="E559" s="45" t="s">
        <v>107</v>
      </c>
      <c r="F559" s="45" t="s">
        <v>1391</v>
      </c>
      <c r="G559" s="45" t="s">
        <v>618</v>
      </c>
      <c r="H559" s="45">
        <v>60</v>
      </c>
      <c r="I559" s="45">
        <v>-17.951599999999999</v>
      </c>
      <c r="J559" s="29">
        <v>-1.002E-7</v>
      </c>
      <c r="K559" s="45" t="s">
        <v>1676</v>
      </c>
      <c r="L559" s="45" t="s">
        <v>65</v>
      </c>
      <c r="N559" s="45" t="s">
        <v>477</v>
      </c>
      <c r="O559" s="45">
        <v>110</v>
      </c>
      <c r="P559" s="45" t="s">
        <v>1389</v>
      </c>
      <c r="Q559" s="45" t="s">
        <v>613</v>
      </c>
      <c r="R559" s="45" t="s">
        <v>1391</v>
      </c>
      <c r="S559" s="45" t="s">
        <v>618</v>
      </c>
      <c r="T559" s="45">
        <v>10</v>
      </c>
      <c r="U559" s="45">
        <v>-17.952400000000001</v>
      </c>
      <c r="V559" s="29">
        <v>-1.002E-7</v>
      </c>
      <c r="W559" s="45" t="s">
        <v>1676</v>
      </c>
      <c r="X559" s="45" t="s">
        <v>65</v>
      </c>
    </row>
    <row r="560" spans="2:24" x14ac:dyDescent="0.2">
      <c r="B560" s="45" t="s">
        <v>477</v>
      </c>
      <c r="C560" s="45">
        <v>111</v>
      </c>
      <c r="D560" s="45" t="s">
        <v>1392</v>
      </c>
      <c r="E560" s="45" t="s">
        <v>107</v>
      </c>
      <c r="F560" s="45" t="s">
        <v>1393</v>
      </c>
      <c r="G560" s="45" t="s">
        <v>616</v>
      </c>
      <c r="H560" s="45">
        <v>60</v>
      </c>
      <c r="I560" s="45">
        <v>-19.5975</v>
      </c>
      <c r="J560" s="29">
        <v>-1.094E-7</v>
      </c>
      <c r="K560" s="45" t="s">
        <v>1676</v>
      </c>
      <c r="L560" s="45" t="s">
        <v>65</v>
      </c>
      <c r="N560" s="45" t="s">
        <v>477</v>
      </c>
      <c r="O560" s="45">
        <v>111</v>
      </c>
      <c r="P560" s="45" t="s">
        <v>1392</v>
      </c>
      <c r="Q560" s="45" t="s">
        <v>613</v>
      </c>
      <c r="R560" s="45" t="s">
        <v>1393</v>
      </c>
      <c r="S560" s="45" t="s">
        <v>616</v>
      </c>
      <c r="T560" s="45">
        <v>10</v>
      </c>
      <c r="U560" s="45">
        <v>-19.596699999999998</v>
      </c>
      <c r="V560" s="29">
        <v>-1.094E-7</v>
      </c>
      <c r="W560" s="45" t="s">
        <v>1676</v>
      </c>
      <c r="X560" s="45" t="s">
        <v>65</v>
      </c>
    </row>
    <row r="561" spans="2:24" x14ac:dyDescent="0.2">
      <c r="B561" s="45" t="s">
        <v>477</v>
      </c>
      <c r="C561" s="45">
        <v>111</v>
      </c>
      <c r="D561" s="45" t="s">
        <v>1392</v>
      </c>
      <c r="E561" s="45" t="s">
        <v>107</v>
      </c>
      <c r="F561" s="45" t="s">
        <v>1394</v>
      </c>
      <c r="G561" s="45" t="s">
        <v>618</v>
      </c>
      <c r="H561" s="45">
        <v>60</v>
      </c>
      <c r="I561" s="45">
        <v>-21.887799999999999</v>
      </c>
      <c r="J561" s="29">
        <v>-1.222E-7</v>
      </c>
      <c r="K561" s="45" t="s">
        <v>1676</v>
      </c>
      <c r="L561" s="45" t="s">
        <v>65</v>
      </c>
      <c r="N561" s="45" t="s">
        <v>477</v>
      </c>
      <c r="O561" s="45">
        <v>111</v>
      </c>
      <c r="P561" s="45" t="s">
        <v>1392</v>
      </c>
      <c r="Q561" s="45" t="s">
        <v>613</v>
      </c>
      <c r="R561" s="45" t="s">
        <v>1394</v>
      </c>
      <c r="S561" s="45" t="s">
        <v>618</v>
      </c>
      <c r="T561" s="45">
        <v>10</v>
      </c>
      <c r="U561" s="45">
        <v>-21.8887</v>
      </c>
      <c r="V561" s="29">
        <v>-1.222E-7</v>
      </c>
      <c r="W561" s="45" t="s">
        <v>1676</v>
      </c>
      <c r="X561" s="45" t="s">
        <v>65</v>
      </c>
    </row>
    <row r="562" spans="2:24" x14ac:dyDescent="0.2">
      <c r="B562" s="45" t="s">
        <v>477</v>
      </c>
      <c r="C562" s="45">
        <v>112</v>
      </c>
      <c r="D562" s="45" t="s">
        <v>1392</v>
      </c>
      <c r="E562" s="45" t="s">
        <v>107</v>
      </c>
      <c r="F562" s="45" t="s">
        <v>1395</v>
      </c>
      <c r="G562" s="45" t="s">
        <v>616</v>
      </c>
      <c r="H562" s="45">
        <v>60</v>
      </c>
      <c r="I562" s="45">
        <v>-22.509599999999999</v>
      </c>
      <c r="J562" s="29">
        <v>-1.276E-7</v>
      </c>
      <c r="K562" s="45" t="s">
        <v>1676</v>
      </c>
      <c r="L562" s="45" t="s">
        <v>65</v>
      </c>
      <c r="N562" s="45" t="s">
        <v>477</v>
      </c>
      <c r="O562" s="45">
        <v>112</v>
      </c>
      <c r="P562" s="45" t="s">
        <v>1392</v>
      </c>
      <c r="Q562" s="45" t="s">
        <v>613</v>
      </c>
      <c r="R562" s="45" t="s">
        <v>1395</v>
      </c>
      <c r="S562" s="45" t="s">
        <v>616</v>
      </c>
      <c r="T562" s="45">
        <v>10</v>
      </c>
      <c r="U562" s="45">
        <v>-22.508900000000001</v>
      </c>
      <c r="V562" s="29">
        <v>-1.276E-7</v>
      </c>
      <c r="W562" s="45" t="s">
        <v>1676</v>
      </c>
      <c r="X562" s="45" t="s">
        <v>65</v>
      </c>
    </row>
    <row r="563" spans="2:24" x14ac:dyDescent="0.2">
      <c r="B563" s="45" t="s">
        <v>477</v>
      </c>
      <c r="C563" s="45">
        <v>112</v>
      </c>
      <c r="D563" s="45" t="s">
        <v>1392</v>
      </c>
      <c r="E563" s="45" t="s">
        <v>107</v>
      </c>
      <c r="F563" s="45" t="s">
        <v>1396</v>
      </c>
      <c r="G563" s="45" t="s">
        <v>618</v>
      </c>
      <c r="H563" s="45">
        <v>60</v>
      </c>
      <c r="I563" s="45">
        <v>-22.417200000000001</v>
      </c>
      <c r="J563" s="29">
        <v>-1.2700000000000001E-7</v>
      </c>
      <c r="K563" s="45" t="s">
        <v>1676</v>
      </c>
      <c r="L563" s="45" t="s">
        <v>65</v>
      </c>
      <c r="N563" s="45" t="s">
        <v>477</v>
      </c>
      <c r="O563" s="45">
        <v>112</v>
      </c>
      <c r="P563" s="45" t="s">
        <v>1392</v>
      </c>
      <c r="Q563" s="45" t="s">
        <v>613</v>
      </c>
      <c r="R563" s="45" t="s">
        <v>1396</v>
      </c>
      <c r="S563" s="45" t="s">
        <v>618</v>
      </c>
      <c r="T563" s="45">
        <v>10</v>
      </c>
      <c r="U563" s="45">
        <v>-22.417899999999999</v>
      </c>
      <c r="V563" s="29">
        <v>-1.2700000000000001E-7</v>
      </c>
      <c r="W563" s="45" t="s">
        <v>1676</v>
      </c>
      <c r="X563" s="45" t="s">
        <v>65</v>
      </c>
    </row>
    <row r="564" spans="2:24" x14ac:dyDescent="0.2">
      <c r="B564" s="45" t="s">
        <v>477</v>
      </c>
      <c r="C564" s="45">
        <v>113</v>
      </c>
      <c r="D564" s="45" t="s">
        <v>1392</v>
      </c>
      <c r="E564" s="45" t="s">
        <v>107</v>
      </c>
      <c r="F564" s="45" t="s">
        <v>1397</v>
      </c>
      <c r="G564" s="45" t="s">
        <v>616</v>
      </c>
      <c r="H564" s="45">
        <v>60</v>
      </c>
      <c r="I564" s="45">
        <v>-21.992100000000001</v>
      </c>
      <c r="J564" s="29">
        <v>-1.2279999999999999E-7</v>
      </c>
      <c r="K564" s="45" t="s">
        <v>1676</v>
      </c>
      <c r="L564" s="45" t="s">
        <v>65</v>
      </c>
      <c r="N564" s="45" t="s">
        <v>477</v>
      </c>
      <c r="O564" s="45">
        <v>113</v>
      </c>
      <c r="P564" s="45" t="s">
        <v>1392</v>
      </c>
      <c r="Q564" s="45" t="s">
        <v>613</v>
      </c>
      <c r="R564" s="45" t="s">
        <v>1397</v>
      </c>
      <c r="S564" s="45" t="s">
        <v>616</v>
      </c>
      <c r="T564" s="45">
        <v>10</v>
      </c>
      <c r="U564" s="45">
        <v>-21.991299999999999</v>
      </c>
      <c r="V564" s="29">
        <v>-1.2279999999999999E-7</v>
      </c>
      <c r="W564" s="45" t="s">
        <v>1676</v>
      </c>
      <c r="X564" s="45" t="s">
        <v>65</v>
      </c>
    </row>
    <row r="565" spans="2:24" x14ac:dyDescent="0.2">
      <c r="B565" s="45" t="s">
        <v>477</v>
      </c>
      <c r="C565" s="45">
        <v>113</v>
      </c>
      <c r="D565" s="45" t="s">
        <v>1392</v>
      </c>
      <c r="E565" s="45" t="s">
        <v>107</v>
      </c>
      <c r="F565" s="45" t="s">
        <v>1398</v>
      </c>
      <c r="G565" s="45" t="s">
        <v>618</v>
      </c>
      <c r="H565" s="45">
        <v>60</v>
      </c>
      <c r="I565" s="45">
        <v>-19.493200000000002</v>
      </c>
      <c r="J565" s="29">
        <v>-1.0879999999999999E-7</v>
      </c>
      <c r="K565" s="45" t="s">
        <v>1676</v>
      </c>
      <c r="L565" s="45" t="s">
        <v>65</v>
      </c>
      <c r="N565" s="45" t="s">
        <v>477</v>
      </c>
      <c r="O565" s="45">
        <v>113</v>
      </c>
      <c r="P565" s="45" t="s">
        <v>1392</v>
      </c>
      <c r="Q565" s="45" t="s">
        <v>613</v>
      </c>
      <c r="R565" s="45" t="s">
        <v>1398</v>
      </c>
      <c r="S565" s="45" t="s">
        <v>618</v>
      </c>
      <c r="T565" s="45">
        <v>10</v>
      </c>
      <c r="U565" s="45">
        <v>-19.4939</v>
      </c>
      <c r="V565" s="29">
        <v>-1.0879999999999999E-7</v>
      </c>
      <c r="W565" s="45" t="s">
        <v>1676</v>
      </c>
      <c r="X565" s="45" t="s">
        <v>65</v>
      </c>
    </row>
    <row r="566" spans="2:24" x14ac:dyDescent="0.2">
      <c r="B566" s="45" t="s">
        <v>477</v>
      </c>
      <c r="C566" s="45">
        <v>114</v>
      </c>
      <c r="D566" s="45" t="s">
        <v>1399</v>
      </c>
      <c r="E566" s="45" t="s">
        <v>107</v>
      </c>
      <c r="F566" s="45" t="s">
        <v>1400</v>
      </c>
      <c r="G566" s="45" t="s">
        <v>616</v>
      </c>
      <c r="H566" s="45">
        <v>60</v>
      </c>
      <c r="I566" s="45">
        <v>-18.043299999999999</v>
      </c>
      <c r="J566" s="29">
        <v>-1.007E-7</v>
      </c>
      <c r="K566" s="45" t="s">
        <v>1676</v>
      </c>
      <c r="L566" s="45" t="s">
        <v>65</v>
      </c>
      <c r="N566" s="45" t="s">
        <v>477</v>
      </c>
      <c r="O566" s="45">
        <v>114</v>
      </c>
      <c r="P566" s="45" t="s">
        <v>1399</v>
      </c>
      <c r="Q566" s="45" t="s">
        <v>613</v>
      </c>
      <c r="R566" s="45" t="s">
        <v>1400</v>
      </c>
      <c r="S566" s="45" t="s">
        <v>616</v>
      </c>
      <c r="T566" s="45">
        <v>10</v>
      </c>
      <c r="U566" s="45">
        <v>-18.0425</v>
      </c>
      <c r="V566" s="29">
        <v>-1.007E-7</v>
      </c>
      <c r="W566" s="45" t="s">
        <v>1676</v>
      </c>
      <c r="X566" s="45" t="s">
        <v>65</v>
      </c>
    </row>
    <row r="567" spans="2:24" x14ac:dyDescent="0.2">
      <c r="B567" s="45" t="s">
        <v>477</v>
      </c>
      <c r="C567" s="45">
        <v>114</v>
      </c>
      <c r="D567" s="45" t="s">
        <v>1399</v>
      </c>
      <c r="E567" s="45" t="s">
        <v>107</v>
      </c>
      <c r="F567" s="45" t="s">
        <v>1401</v>
      </c>
      <c r="G567" s="45" t="s">
        <v>618</v>
      </c>
      <c r="H567" s="45">
        <v>60</v>
      </c>
      <c r="I567" s="45">
        <v>-23.636600000000001</v>
      </c>
      <c r="J567" s="29">
        <v>-1.3199999999999999E-7</v>
      </c>
      <c r="K567" s="45" t="s">
        <v>1676</v>
      </c>
      <c r="L567" s="45" t="s">
        <v>65</v>
      </c>
      <c r="N567" s="45" t="s">
        <v>477</v>
      </c>
      <c r="O567" s="45">
        <v>114</v>
      </c>
      <c r="P567" s="45" t="s">
        <v>1399</v>
      </c>
      <c r="Q567" s="45" t="s">
        <v>613</v>
      </c>
      <c r="R567" s="45" t="s">
        <v>1401</v>
      </c>
      <c r="S567" s="45" t="s">
        <v>618</v>
      </c>
      <c r="T567" s="45">
        <v>10</v>
      </c>
      <c r="U567" s="45">
        <v>-23.6374</v>
      </c>
      <c r="V567" s="29">
        <v>-1.3199999999999999E-7</v>
      </c>
      <c r="W567" s="45" t="s">
        <v>1676</v>
      </c>
      <c r="X567" s="45" t="s">
        <v>65</v>
      </c>
    </row>
    <row r="568" spans="2:24" x14ac:dyDescent="0.2">
      <c r="B568" s="45" t="s">
        <v>477</v>
      </c>
      <c r="C568" s="45">
        <v>88</v>
      </c>
      <c r="D568" s="45" t="s">
        <v>1402</v>
      </c>
      <c r="E568" s="45" t="s">
        <v>107</v>
      </c>
      <c r="F568" s="45" t="s">
        <v>1403</v>
      </c>
      <c r="G568" s="45" t="s">
        <v>616</v>
      </c>
      <c r="H568" s="45">
        <v>60</v>
      </c>
      <c r="I568" s="45">
        <v>-1.7136</v>
      </c>
      <c r="J568" s="29">
        <v>-1.3000000000000001E-8</v>
      </c>
      <c r="K568" s="45" t="s">
        <v>1676</v>
      </c>
      <c r="L568" s="45" t="s">
        <v>65</v>
      </c>
      <c r="N568" s="45" t="s">
        <v>477</v>
      </c>
      <c r="O568" s="45">
        <v>88</v>
      </c>
      <c r="P568" s="45" t="s">
        <v>1402</v>
      </c>
      <c r="Q568" s="45" t="s">
        <v>613</v>
      </c>
      <c r="R568" s="45" t="s">
        <v>1403</v>
      </c>
      <c r="S568" s="45" t="s">
        <v>616</v>
      </c>
      <c r="T568" s="45">
        <v>10</v>
      </c>
      <c r="U568" s="45">
        <v>-1.7047000000000001</v>
      </c>
      <c r="V568" s="29">
        <v>-1.294E-8</v>
      </c>
      <c r="W568" s="45" t="s">
        <v>1676</v>
      </c>
      <c r="X568" s="45" t="s">
        <v>65</v>
      </c>
    </row>
    <row r="569" spans="2:24" x14ac:dyDescent="0.2">
      <c r="B569" s="45" t="s">
        <v>477</v>
      </c>
      <c r="C569" s="45">
        <v>88</v>
      </c>
      <c r="D569" s="45" t="s">
        <v>1402</v>
      </c>
      <c r="E569" s="45" t="s">
        <v>107</v>
      </c>
      <c r="F569" s="45" t="s">
        <v>1404</v>
      </c>
      <c r="G569" s="45" t="s">
        <v>618</v>
      </c>
      <c r="H569" s="45">
        <v>60</v>
      </c>
      <c r="I569" s="45">
        <v>-86.524600000000007</v>
      </c>
      <c r="J569" s="29">
        <v>-9.9999999999999995E-7</v>
      </c>
      <c r="K569" s="45" t="s">
        <v>1676</v>
      </c>
      <c r="L569" s="45" t="s">
        <v>65</v>
      </c>
      <c r="N569" s="45" t="s">
        <v>477</v>
      </c>
      <c r="O569" s="45">
        <v>88</v>
      </c>
      <c r="P569" s="45" t="s">
        <v>1402</v>
      </c>
      <c r="Q569" s="45" t="s">
        <v>613</v>
      </c>
      <c r="R569" s="45" t="s">
        <v>1404</v>
      </c>
      <c r="S569" s="45" t="s">
        <v>618</v>
      </c>
      <c r="T569" s="45">
        <v>10</v>
      </c>
      <c r="U569" s="45">
        <v>-86.5334</v>
      </c>
      <c r="V569" s="29">
        <v>-9.9999999999999995E-7</v>
      </c>
      <c r="W569" s="45" t="s">
        <v>1676</v>
      </c>
      <c r="X569" s="45" t="s">
        <v>65</v>
      </c>
    </row>
    <row r="570" spans="2:24" x14ac:dyDescent="0.2">
      <c r="B570" s="45" t="s">
        <v>477</v>
      </c>
      <c r="C570" s="45">
        <v>91</v>
      </c>
      <c r="D570" s="45" t="s">
        <v>1405</v>
      </c>
      <c r="E570" s="45" t="s">
        <v>107</v>
      </c>
      <c r="F570" s="45" t="s">
        <v>1406</v>
      </c>
      <c r="G570" s="45" t="s">
        <v>616</v>
      </c>
      <c r="H570" s="45">
        <v>60</v>
      </c>
      <c r="I570" s="45">
        <v>-8.3953000000000007</v>
      </c>
      <c r="J570" s="29">
        <v>-5.3139999999999998E-8</v>
      </c>
      <c r="K570" s="45" t="s">
        <v>1676</v>
      </c>
      <c r="L570" s="45" t="s">
        <v>65</v>
      </c>
      <c r="N570" s="45" t="s">
        <v>477</v>
      </c>
      <c r="O570" s="45">
        <v>91</v>
      </c>
      <c r="P570" s="45" t="s">
        <v>1405</v>
      </c>
      <c r="Q570" s="45" t="s">
        <v>613</v>
      </c>
      <c r="R570" s="45" t="s">
        <v>1406</v>
      </c>
      <c r="S570" s="45" t="s">
        <v>616</v>
      </c>
      <c r="T570" s="45">
        <v>10</v>
      </c>
      <c r="U570" s="45">
        <v>-8.3843999999999994</v>
      </c>
      <c r="V570" s="29">
        <v>-5.3069999999999998E-8</v>
      </c>
      <c r="W570" s="45" t="s">
        <v>1676</v>
      </c>
      <c r="X570" s="45" t="s">
        <v>65</v>
      </c>
    </row>
    <row r="571" spans="2:24" x14ac:dyDescent="0.2">
      <c r="B571" s="45" t="s">
        <v>477</v>
      </c>
      <c r="C571" s="45">
        <v>91</v>
      </c>
      <c r="D571" s="45" t="s">
        <v>1405</v>
      </c>
      <c r="E571" s="45" t="s">
        <v>107</v>
      </c>
      <c r="F571" s="45" t="s">
        <v>1407</v>
      </c>
      <c r="G571" s="45" t="s">
        <v>618</v>
      </c>
      <c r="H571" s="45">
        <v>60</v>
      </c>
      <c r="I571" s="45">
        <v>-112.36279999999999</v>
      </c>
      <c r="J571" s="29">
        <v>-9.9999999999999995E-7</v>
      </c>
      <c r="K571" s="45" t="s">
        <v>1676</v>
      </c>
      <c r="L571" s="45" t="s">
        <v>65</v>
      </c>
      <c r="N571" s="45" t="s">
        <v>477</v>
      </c>
      <c r="O571" s="45">
        <v>91</v>
      </c>
      <c r="P571" s="45" t="s">
        <v>1405</v>
      </c>
      <c r="Q571" s="45" t="s">
        <v>613</v>
      </c>
      <c r="R571" s="45" t="s">
        <v>1407</v>
      </c>
      <c r="S571" s="45" t="s">
        <v>618</v>
      </c>
      <c r="T571" s="45">
        <v>10</v>
      </c>
      <c r="U571" s="45">
        <v>-112.3737</v>
      </c>
      <c r="V571" s="29">
        <v>-9.9999999999999995E-7</v>
      </c>
      <c r="W571" s="45" t="s">
        <v>1676</v>
      </c>
      <c r="X571" s="45" t="s">
        <v>65</v>
      </c>
    </row>
    <row r="572" spans="2:24" x14ac:dyDescent="0.2">
      <c r="B572" s="45" t="s">
        <v>477</v>
      </c>
      <c r="C572" s="45">
        <v>94</v>
      </c>
      <c r="D572" s="45" t="s">
        <v>1408</v>
      </c>
      <c r="E572" s="45" t="s">
        <v>107</v>
      </c>
      <c r="F572" s="45" t="s">
        <v>1409</v>
      </c>
      <c r="G572" s="45" t="s">
        <v>616</v>
      </c>
      <c r="H572" s="45">
        <v>60</v>
      </c>
      <c r="I572" s="45">
        <v>-6.6994999999999996</v>
      </c>
      <c r="J572" s="29">
        <v>-4.1619999999999998E-8</v>
      </c>
      <c r="K572" s="45" t="s">
        <v>1676</v>
      </c>
      <c r="L572" s="45" t="s">
        <v>65</v>
      </c>
      <c r="N572" s="45" t="s">
        <v>477</v>
      </c>
      <c r="O572" s="45">
        <v>94</v>
      </c>
      <c r="P572" s="45" t="s">
        <v>1408</v>
      </c>
      <c r="Q572" s="45" t="s">
        <v>613</v>
      </c>
      <c r="R572" s="45" t="s">
        <v>1409</v>
      </c>
      <c r="S572" s="45" t="s">
        <v>616</v>
      </c>
      <c r="T572" s="45">
        <v>10</v>
      </c>
      <c r="U572" s="45">
        <v>-6.6886999999999999</v>
      </c>
      <c r="V572" s="29">
        <v>-4.1549999999999998E-8</v>
      </c>
      <c r="W572" s="45" t="s">
        <v>1676</v>
      </c>
      <c r="X572" s="45" t="s">
        <v>65</v>
      </c>
    </row>
    <row r="573" spans="2:24" x14ac:dyDescent="0.2">
      <c r="B573" s="45" t="s">
        <v>477</v>
      </c>
      <c r="C573" s="45">
        <v>94</v>
      </c>
      <c r="D573" s="45" t="s">
        <v>1408</v>
      </c>
      <c r="E573" s="45" t="s">
        <v>107</v>
      </c>
      <c r="F573" s="45" t="s">
        <v>1410</v>
      </c>
      <c r="G573" s="45" t="s">
        <v>618</v>
      </c>
      <c r="H573" s="45">
        <v>60</v>
      </c>
      <c r="I573" s="45">
        <v>-109.3069</v>
      </c>
      <c r="J573" s="29">
        <v>-9.9999999999999995E-7</v>
      </c>
      <c r="K573" s="45" t="s">
        <v>1676</v>
      </c>
      <c r="L573" s="45" t="s">
        <v>65</v>
      </c>
      <c r="N573" s="45" t="s">
        <v>477</v>
      </c>
      <c r="O573" s="45">
        <v>94</v>
      </c>
      <c r="P573" s="45" t="s">
        <v>1408</v>
      </c>
      <c r="Q573" s="45" t="s">
        <v>613</v>
      </c>
      <c r="R573" s="45" t="s">
        <v>1410</v>
      </c>
      <c r="S573" s="45" t="s">
        <v>618</v>
      </c>
      <c r="T573" s="45">
        <v>10</v>
      </c>
      <c r="U573" s="45">
        <v>-109.31780000000001</v>
      </c>
      <c r="V573" s="29">
        <v>-9.9999999999999995E-7</v>
      </c>
      <c r="W573" s="45" t="s">
        <v>1676</v>
      </c>
      <c r="X573" s="45" t="s">
        <v>65</v>
      </c>
    </row>
    <row r="574" spans="2:24" x14ac:dyDescent="0.2">
      <c r="B574" s="45" t="s">
        <v>477</v>
      </c>
      <c r="C574" s="45">
        <v>97</v>
      </c>
      <c r="D574" s="45" t="s">
        <v>1411</v>
      </c>
      <c r="E574" s="45" t="s">
        <v>107</v>
      </c>
      <c r="F574" s="45" t="s">
        <v>1412</v>
      </c>
      <c r="G574" s="45" t="s">
        <v>616</v>
      </c>
      <c r="H574" s="45">
        <v>60</v>
      </c>
      <c r="I574" s="45">
        <v>-6.7563000000000004</v>
      </c>
      <c r="J574" s="29">
        <v>-4.1969999999999998E-8</v>
      </c>
      <c r="K574" s="45" t="s">
        <v>1676</v>
      </c>
      <c r="L574" s="45" t="s">
        <v>65</v>
      </c>
      <c r="N574" s="45" t="s">
        <v>477</v>
      </c>
      <c r="O574" s="45">
        <v>97</v>
      </c>
      <c r="P574" s="45" t="s">
        <v>1411</v>
      </c>
      <c r="Q574" s="45" t="s">
        <v>613</v>
      </c>
      <c r="R574" s="45" t="s">
        <v>1412</v>
      </c>
      <c r="S574" s="45" t="s">
        <v>616</v>
      </c>
      <c r="T574" s="45">
        <v>10</v>
      </c>
      <c r="U574" s="45">
        <v>-6.7454999999999998</v>
      </c>
      <c r="V574" s="29">
        <v>-4.1910000000000003E-8</v>
      </c>
      <c r="W574" s="45" t="s">
        <v>1676</v>
      </c>
      <c r="X574" s="45" t="s">
        <v>65</v>
      </c>
    </row>
    <row r="575" spans="2:24" x14ac:dyDescent="0.2">
      <c r="B575" s="45" t="s">
        <v>477</v>
      </c>
      <c r="C575" s="45">
        <v>97</v>
      </c>
      <c r="D575" s="45" t="s">
        <v>1411</v>
      </c>
      <c r="E575" s="45" t="s">
        <v>107</v>
      </c>
      <c r="F575" s="45" t="s">
        <v>1413</v>
      </c>
      <c r="G575" s="45" t="s">
        <v>618</v>
      </c>
      <c r="H575" s="45">
        <v>60</v>
      </c>
      <c r="I575" s="45">
        <v>-109.2514</v>
      </c>
      <c r="J575" s="29">
        <v>-9.9999999999999995E-7</v>
      </c>
      <c r="K575" s="45" t="s">
        <v>1676</v>
      </c>
      <c r="L575" s="45" t="s">
        <v>65</v>
      </c>
      <c r="N575" s="45" t="s">
        <v>477</v>
      </c>
      <c r="O575" s="45">
        <v>97</v>
      </c>
      <c r="P575" s="45" t="s">
        <v>1411</v>
      </c>
      <c r="Q575" s="45" t="s">
        <v>613</v>
      </c>
      <c r="R575" s="45" t="s">
        <v>1413</v>
      </c>
      <c r="S575" s="45" t="s">
        <v>618</v>
      </c>
      <c r="T575" s="45">
        <v>10</v>
      </c>
      <c r="U575" s="45">
        <v>-109.2621</v>
      </c>
      <c r="V575" s="29">
        <v>-9.9999999999999995E-7</v>
      </c>
      <c r="W575" s="45" t="s">
        <v>1676</v>
      </c>
      <c r="X575" s="45" t="s">
        <v>65</v>
      </c>
    </row>
    <row r="576" spans="2:24" x14ac:dyDescent="0.2">
      <c r="B576" s="45" t="s">
        <v>477</v>
      </c>
      <c r="C576" s="45">
        <v>100</v>
      </c>
      <c r="D576" s="45" t="s">
        <v>1414</v>
      </c>
      <c r="E576" s="45" t="s">
        <v>107</v>
      </c>
      <c r="F576" s="45" t="s">
        <v>1415</v>
      </c>
      <c r="G576" s="45" t="s">
        <v>616</v>
      </c>
      <c r="H576" s="45">
        <v>60</v>
      </c>
      <c r="I576" s="45">
        <v>-8.5470000000000006</v>
      </c>
      <c r="J576" s="29">
        <v>-5.4100000000000001E-8</v>
      </c>
      <c r="K576" s="45" t="s">
        <v>1676</v>
      </c>
      <c r="L576" s="45" t="s">
        <v>65</v>
      </c>
      <c r="N576" s="45" t="s">
        <v>477</v>
      </c>
      <c r="O576" s="45">
        <v>100</v>
      </c>
      <c r="P576" s="45" t="s">
        <v>1414</v>
      </c>
      <c r="Q576" s="45" t="s">
        <v>613</v>
      </c>
      <c r="R576" s="45" t="s">
        <v>1415</v>
      </c>
      <c r="S576" s="45" t="s">
        <v>616</v>
      </c>
      <c r="T576" s="45">
        <v>10</v>
      </c>
      <c r="U576" s="45">
        <v>-8.5361999999999991</v>
      </c>
      <c r="V576" s="29">
        <v>-5.4030000000000001E-8</v>
      </c>
      <c r="W576" s="45" t="s">
        <v>1676</v>
      </c>
      <c r="X576" s="45" t="s">
        <v>65</v>
      </c>
    </row>
    <row r="577" spans="2:24" x14ac:dyDescent="0.2">
      <c r="B577" s="45" t="s">
        <v>477</v>
      </c>
      <c r="C577" s="45">
        <v>100</v>
      </c>
      <c r="D577" s="45" t="s">
        <v>1414</v>
      </c>
      <c r="E577" s="45" t="s">
        <v>107</v>
      </c>
      <c r="F577" s="45" t="s">
        <v>1416</v>
      </c>
      <c r="G577" s="45" t="s">
        <v>618</v>
      </c>
      <c r="H577" s="45">
        <v>60</v>
      </c>
      <c r="I577" s="45">
        <v>-112.20359999999999</v>
      </c>
      <c r="J577" s="29">
        <v>-9.9999999999999995E-7</v>
      </c>
      <c r="K577" s="45" t="s">
        <v>1676</v>
      </c>
      <c r="L577" s="45" t="s">
        <v>65</v>
      </c>
      <c r="N577" s="45" t="s">
        <v>477</v>
      </c>
      <c r="O577" s="45">
        <v>100</v>
      </c>
      <c r="P577" s="45" t="s">
        <v>1414</v>
      </c>
      <c r="Q577" s="45" t="s">
        <v>613</v>
      </c>
      <c r="R577" s="45" t="s">
        <v>1416</v>
      </c>
      <c r="S577" s="45" t="s">
        <v>618</v>
      </c>
      <c r="T577" s="45">
        <v>10</v>
      </c>
      <c r="U577" s="45">
        <v>-112.2145</v>
      </c>
      <c r="V577" s="29">
        <v>-9.9999999999999995E-7</v>
      </c>
      <c r="W577" s="45" t="s">
        <v>1676</v>
      </c>
      <c r="X577" s="45" t="s">
        <v>65</v>
      </c>
    </row>
    <row r="578" spans="2:24" x14ac:dyDescent="0.2">
      <c r="B578" s="45" t="s">
        <v>477</v>
      </c>
      <c r="C578" s="45">
        <v>103</v>
      </c>
      <c r="D578" s="45" t="s">
        <v>1417</v>
      </c>
      <c r="E578" s="45" t="s">
        <v>107</v>
      </c>
      <c r="F578" s="45" t="s">
        <v>1418</v>
      </c>
      <c r="G578" s="45" t="s">
        <v>616</v>
      </c>
      <c r="H578" s="45">
        <v>60</v>
      </c>
      <c r="I578" s="45">
        <v>-1.9106000000000001</v>
      </c>
      <c r="J578" s="29">
        <v>-1.4500000000000001E-8</v>
      </c>
      <c r="K578" s="45" t="s">
        <v>1676</v>
      </c>
      <c r="L578" s="45" t="s">
        <v>65</v>
      </c>
      <c r="N578" s="45" t="s">
        <v>477</v>
      </c>
      <c r="O578" s="45">
        <v>103</v>
      </c>
      <c r="P578" s="45" t="s">
        <v>1417</v>
      </c>
      <c r="Q578" s="45" t="s">
        <v>613</v>
      </c>
      <c r="R578" s="45" t="s">
        <v>1418</v>
      </c>
      <c r="S578" s="45" t="s">
        <v>616</v>
      </c>
      <c r="T578" s="45">
        <v>10</v>
      </c>
      <c r="U578" s="45">
        <v>-1.9017999999999999</v>
      </c>
      <c r="V578" s="29">
        <v>-1.4429999999999999E-8</v>
      </c>
      <c r="W578" s="45" t="s">
        <v>1676</v>
      </c>
      <c r="X578" s="45" t="s">
        <v>65</v>
      </c>
    </row>
    <row r="579" spans="2:24" x14ac:dyDescent="0.2">
      <c r="B579" s="45" t="s">
        <v>477</v>
      </c>
      <c r="C579" s="45">
        <v>103</v>
      </c>
      <c r="D579" s="45" t="s">
        <v>1417</v>
      </c>
      <c r="E579" s="45" t="s">
        <v>107</v>
      </c>
      <c r="F579" s="45" t="s">
        <v>1419</v>
      </c>
      <c r="G579" s="45" t="s">
        <v>618</v>
      </c>
      <c r="H579" s="45">
        <v>60</v>
      </c>
      <c r="I579" s="45">
        <v>-86.320499999999996</v>
      </c>
      <c r="J579" s="29">
        <v>-9.9999999999999995E-7</v>
      </c>
      <c r="K579" s="45" t="s">
        <v>1676</v>
      </c>
      <c r="L579" s="45" t="s">
        <v>65</v>
      </c>
      <c r="N579" s="45" t="s">
        <v>477</v>
      </c>
      <c r="O579" s="45">
        <v>103</v>
      </c>
      <c r="P579" s="45" t="s">
        <v>1417</v>
      </c>
      <c r="Q579" s="45" t="s">
        <v>613</v>
      </c>
      <c r="R579" s="45" t="s">
        <v>1419</v>
      </c>
      <c r="S579" s="45" t="s">
        <v>618</v>
      </c>
      <c r="T579" s="45">
        <v>10</v>
      </c>
      <c r="U579" s="45">
        <v>-86.329400000000007</v>
      </c>
      <c r="V579" s="29">
        <v>-9.9999999999999995E-7</v>
      </c>
      <c r="W579" s="45" t="s">
        <v>1676</v>
      </c>
      <c r="X579" s="45" t="s">
        <v>65</v>
      </c>
    </row>
    <row r="580" spans="2:24" x14ac:dyDescent="0.2">
      <c r="B580" s="45" t="s">
        <v>477</v>
      </c>
      <c r="C580" s="45">
        <v>115</v>
      </c>
      <c r="D580" s="45" t="s">
        <v>1420</v>
      </c>
      <c r="E580" s="45" t="s">
        <v>107</v>
      </c>
      <c r="F580" s="45" t="s">
        <v>1421</v>
      </c>
      <c r="G580" s="45" t="s">
        <v>616</v>
      </c>
      <c r="H580" s="45">
        <v>60</v>
      </c>
      <c r="I580" s="45">
        <v>-23.6691</v>
      </c>
      <c r="J580" s="29">
        <v>-1.3220000000000001E-7</v>
      </c>
      <c r="K580" s="45" t="s">
        <v>1676</v>
      </c>
      <c r="L580" s="45" t="s">
        <v>65</v>
      </c>
      <c r="N580" s="45" t="s">
        <v>477</v>
      </c>
      <c r="O580" s="45">
        <v>115</v>
      </c>
      <c r="P580" s="45" t="s">
        <v>1420</v>
      </c>
      <c r="Q580" s="45" t="s">
        <v>613</v>
      </c>
      <c r="R580" s="45" t="s">
        <v>1421</v>
      </c>
      <c r="S580" s="45" t="s">
        <v>616</v>
      </c>
      <c r="T580" s="45">
        <v>10</v>
      </c>
      <c r="U580" s="45">
        <v>-23.668299999999999</v>
      </c>
      <c r="V580" s="29">
        <v>-1.321E-7</v>
      </c>
      <c r="W580" s="45" t="s">
        <v>1676</v>
      </c>
      <c r="X580" s="45" t="s">
        <v>65</v>
      </c>
    </row>
    <row r="581" spans="2:24" x14ac:dyDescent="0.2">
      <c r="B581" s="45" t="s">
        <v>477</v>
      </c>
      <c r="C581" s="45">
        <v>115</v>
      </c>
      <c r="D581" s="45" t="s">
        <v>1420</v>
      </c>
      <c r="E581" s="45" t="s">
        <v>107</v>
      </c>
      <c r="F581" s="45" t="s">
        <v>1422</v>
      </c>
      <c r="G581" s="45" t="s">
        <v>618</v>
      </c>
      <c r="H581" s="45">
        <v>60</v>
      </c>
      <c r="I581" s="45">
        <v>-18.054500000000001</v>
      </c>
      <c r="J581" s="29">
        <v>-1.008E-7</v>
      </c>
      <c r="K581" s="45" t="s">
        <v>1676</v>
      </c>
      <c r="L581" s="45" t="s">
        <v>65</v>
      </c>
      <c r="N581" s="45" t="s">
        <v>477</v>
      </c>
      <c r="O581" s="45">
        <v>115</v>
      </c>
      <c r="P581" s="45" t="s">
        <v>1420</v>
      </c>
      <c r="Q581" s="45" t="s">
        <v>613</v>
      </c>
      <c r="R581" s="45" t="s">
        <v>1422</v>
      </c>
      <c r="S581" s="45" t="s">
        <v>618</v>
      </c>
      <c r="T581" s="45">
        <v>10</v>
      </c>
      <c r="U581" s="45">
        <v>-18.055199999999999</v>
      </c>
      <c r="V581" s="29">
        <v>-1.008E-7</v>
      </c>
      <c r="W581" s="45" t="s">
        <v>1676</v>
      </c>
      <c r="X581" s="45" t="s">
        <v>65</v>
      </c>
    </row>
    <row r="582" spans="2:24" x14ac:dyDescent="0.2">
      <c r="B582" s="45" t="s">
        <v>477</v>
      </c>
      <c r="C582" s="45">
        <v>116</v>
      </c>
      <c r="D582" s="45" t="s">
        <v>1423</v>
      </c>
      <c r="E582" s="45" t="s">
        <v>107</v>
      </c>
      <c r="F582" s="45" t="s">
        <v>1424</v>
      </c>
      <c r="G582" s="45" t="s">
        <v>616</v>
      </c>
      <c r="H582" s="45">
        <v>60</v>
      </c>
      <c r="I582" s="45">
        <v>-19.535299999999999</v>
      </c>
      <c r="J582" s="29">
        <v>-1.091E-7</v>
      </c>
      <c r="K582" s="45" t="s">
        <v>1676</v>
      </c>
      <c r="L582" s="45" t="s">
        <v>65</v>
      </c>
      <c r="N582" s="45" t="s">
        <v>477</v>
      </c>
      <c r="O582" s="45">
        <v>116</v>
      </c>
      <c r="P582" s="45" t="s">
        <v>1423</v>
      </c>
      <c r="Q582" s="45" t="s">
        <v>613</v>
      </c>
      <c r="R582" s="45" t="s">
        <v>1424</v>
      </c>
      <c r="S582" s="45" t="s">
        <v>616</v>
      </c>
      <c r="T582" s="45">
        <v>10</v>
      </c>
      <c r="U582" s="45">
        <v>-19.534300000000002</v>
      </c>
      <c r="V582" s="29">
        <v>-1.091E-7</v>
      </c>
      <c r="W582" s="45" t="s">
        <v>1676</v>
      </c>
      <c r="X582" s="45" t="s">
        <v>65</v>
      </c>
    </row>
    <row r="583" spans="2:24" x14ac:dyDescent="0.2">
      <c r="B583" s="45" t="s">
        <v>477</v>
      </c>
      <c r="C583" s="45">
        <v>116</v>
      </c>
      <c r="D583" s="45" t="s">
        <v>1423</v>
      </c>
      <c r="E583" s="45" t="s">
        <v>107</v>
      </c>
      <c r="F583" s="45" t="s">
        <v>1425</v>
      </c>
      <c r="G583" s="45" t="s">
        <v>618</v>
      </c>
      <c r="H583" s="45">
        <v>60</v>
      </c>
      <c r="I583" s="45">
        <v>-21.995999999999999</v>
      </c>
      <c r="J583" s="29">
        <v>-1.2279999999999999E-7</v>
      </c>
      <c r="K583" s="45" t="s">
        <v>1676</v>
      </c>
      <c r="L583" s="45" t="s">
        <v>65</v>
      </c>
      <c r="N583" s="45" t="s">
        <v>477</v>
      </c>
      <c r="O583" s="45">
        <v>116</v>
      </c>
      <c r="P583" s="45" t="s">
        <v>1423</v>
      </c>
      <c r="Q583" s="45" t="s">
        <v>613</v>
      </c>
      <c r="R583" s="45" t="s">
        <v>1425</v>
      </c>
      <c r="S583" s="45" t="s">
        <v>618</v>
      </c>
      <c r="T583" s="45">
        <v>10</v>
      </c>
      <c r="U583" s="45">
        <v>-21.9971</v>
      </c>
      <c r="V583" s="29">
        <v>-1.2279999999999999E-7</v>
      </c>
      <c r="W583" s="45" t="s">
        <v>1676</v>
      </c>
      <c r="X583" s="45" t="s">
        <v>65</v>
      </c>
    </row>
    <row r="584" spans="2:24" x14ac:dyDescent="0.2">
      <c r="B584" s="45" t="s">
        <v>477</v>
      </c>
      <c r="C584" s="45">
        <v>117</v>
      </c>
      <c r="D584" s="45" t="s">
        <v>1423</v>
      </c>
      <c r="E584" s="45" t="s">
        <v>107</v>
      </c>
      <c r="F584" s="45" t="s">
        <v>1426</v>
      </c>
      <c r="G584" s="45" t="s">
        <v>616</v>
      </c>
      <c r="H584" s="45">
        <v>60</v>
      </c>
      <c r="I584" s="45">
        <v>-22.454799999999999</v>
      </c>
      <c r="J584" s="29">
        <v>-1.272E-7</v>
      </c>
      <c r="K584" s="45" t="s">
        <v>1676</v>
      </c>
      <c r="L584" s="45" t="s">
        <v>65</v>
      </c>
      <c r="N584" s="45" t="s">
        <v>477</v>
      </c>
      <c r="O584" s="45">
        <v>117</v>
      </c>
      <c r="P584" s="45" t="s">
        <v>1423</v>
      </c>
      <c r="Q584" s="45" t="s">
        <v>613</v>
      </c>
      <c r="R584" s="45" t="s">
        <v>1426</v>
      </c>
      <c r="S584" s="45" t="s">
        <v>616</v>
      </c>
      <c r="T584" s="45">
        <v>10</v>
      </c>
      <c r="U584" s="45">
        <v>-22.4542</v>
      </c>
      <c r="V584" s="29">
        <v>-1.272E-7</v>
      </c>
      <c r="W584" s="45" t="s">
        <v>1676</v>
      </c>
      <c r="X584" s="45" t="s">
        <v>65</v>
      </c>
    </row>
    <row r="585" spans="2:24" x14ac:dyDescent="0.2">
      <c r="B585" s="45" t="s">
        <v>477</v>
      </c>
      <c r="C585" s="45">
        <v>117</v>
      </c>
      <c r="D585" s="45" t="s">
        <v>1423</v>
      </c>
      <c r="E585" s="45" t="s">
        <v>107</v>
      </c>
      <c r="F585" s="45" t="s">
        <v>1427</v>
      </c>
      <c r="G585" s="45" t="s">
        <v>618</v>
      </c>
      <c r="H585" s="45">
        <v>60</v>
      </c>
      <c r="I585" s="45">
        <v>-22.530899999999999</v>
      </c>
      <c r="J585" s="29">
        <v>-1.2770000000000001E-7</v>
      </c>
      <c r="K585" s="45" t="s">
        <v>1676</v>
      </c>
      <c r="L585" s="45" t="s">
        <v>65</v>
      </c>
      <c r="N585" s="45" t="s">
        <v>477</v>
      </c>
      <c r="O585" s="45">
        <v>117</v>
      </c>
      <c r="P585" s="45" t="s">
        <v>1423</v>
      </c>
      <c r="Q585" s="45" t="s">
        <v>613</v>
      </c>
      <c r="R585" s="45" t="s">
        <v>1427</v>
      </c>
      <c r="S585" s="45" t="s">
        <v>618</v>
      </c>
      <c r="T585" s="45">
        <v>10</v>
      </c>
      <c r="U585" s="45">
        <v>-22.531500000000001</v>
      </c>
      <c r="V585" s="29">
        <v>-1.2770000000000001E-7</v>
      </c>
      <c r="W585" s="45" t="s">
        <v>1676</v>
      </c>
      <c r="X585" s="45" t="s">
        <v>65</v>
      </c>
    </row>
    <row r="586" spans="2:24" x14ac:dyDescent="0.2">
      <c r="B586" s="45" t="s">
        <v>477</v>
      </c>
      <c r="C586" s="45">
        <v>118</v>
      </c>
      <c r="D586" s="45" t="s">
        <v>1423</v>
      </c>
      <c r="E586" s="45" t="s">
        <v>107</v>
      </c>
      <c r="F586" s="45" t="s">
        <v>1428</v>
      </c>
      <c r="G586" s="45" t="s">
        <v>616</v>
      </c>
      <c r="H586" s="45">
        <v>60</v>
      </c>
      <c r="I586" s="45">
        <v>-21.9193</v>
      </c>
      <c r="J586" s="29">
        <v>-1.2240000000000001E-7</v>
      </c>
      <c r="K586" s="45" t="s">
        <v>1676</v>
      </c>
      <c r="L586" s="45" t="s">
        <v>65</v>
      </c>
      <c r="N586" s="45" t="s">
        <v>477</v>
      </c>
      <c r="O586" s="45">
        <v>118</v>
      </c>
      <c r="P586" s="45" t="s">
        <v>1423</v>
      </c>
      <c r="Q586" s="45" t="s">
        <v>613</v>
      </c>
      <c r="R586" s="45" t="s">
        <v>1428</v>
      </c>
      <c r="S586" s="45" t="s">
        <v>616</v>
      </c>
      <c r="T586" s="45">
        <v>10</v>
      </c>
      <c r="U586" s="45">
        <v>-21.918600000000001</v>
      </c>
      <c r="V586" s="29">
        <v>-1.2240000000000001E-7</v>
      </c>
      <c r="W586" s="45" t="s">
        <v>1676</v>
      </c>
      <c r="X586" s="45" t="s">
        <v>65</v>
      </c>
    </row>
    <row r="587" spans="2:24" x14ac:dyDescent="0.2">
      <c r="B587" s="45" t="s">
        <v>477</v>
      </c>
      <c r="C587" s="45">
        <v>118</v>
      </c>
      <c r="D587" s="45" t="s">
        <v>1423</v>
      </c>
      <c r="E587" s="45" t="s">
        <v>107</v>
      </c>
      <c r="F587" s="45" t="s">
        <v>1429</v>
      </c>
      <c r="G587" s="45" t="s">
        <v>618</v>
      </c>
      <c r="H587" s="45">
        <v>60</v>
      </c>
      <c r="I587" s="45">
        <v>-19.610900000000001</v>
      </c>
      <c r="J587" s="29">
        <v>-1.0949999999999999E-7</v>
      </c>
      <c r="K587" s="45" t="s">
        <v>1676</v>
      </c>
      <c r="L587" s="45" t="s">
        <v>65</v>
      </c>
      <c r="N587" s="45" t="s">
        <v>477</v>
      </c>
      <c r="O587" s="45">
        <v>118</v>
      </c>
      <c r="P587" s="45" t="s">
        <v>1423</v>
      </c>
      <c r="Q587" s="45" t="s">
        <v>613</v>
      </c>
      <c r="R587" s="45" t="s">
        <v>1429</v>
      </c>
      <c r="S587" s="45" t="s">
        <v>618</v>
      </c>
      <c r="T587" s="45">
        <v>10</v>
      </c>
      <c r="U587" s="45">
        <v>-19.611599999999999</v>
      </c>
      <c r="V587" s="29">
        <v>-1.0949999999999999E-7</v>
      </c>
      <c r="W587" s="45" t="s">
        <v>1676</v>
      </c>
      <c r="X587" s="45" t="s">
        <v>65</v>
      </c>
    </row>
    <row r="588" spans="2:24" x14ac:dyDescent="0.2">
      <c r="B588" s="45" t="s">
        <v>477</v>
      </c>
      <c r="C588" s="45">
        <v>119</v>
      </c>
      <c r="D588" s="45" t="s">
        <v>1430</v>
      </c>
      <c r="E588" s="45" t="s">
        <v>107</v>
      </c>
      <c r="F588" s="45" t="s">
        <v>1431</v>
      </c>
      <c r="G588" s="45" t="s">
        <v>616</v>
      </c>
      <c r="H588" s="45">
        <v>60</v>
      </c>
      <c r="I588" s="45">
        <v>-17.982399999999998</v>
      </c>
      <c r="J588" s="29">
        <v>-1.004E-7</v>
      </c>
      <c r="K588" s="45" t="s">
        <v>1676</v>
      </c>
      <c r="L588" s="45" t="s">
        <v>65</v>
      </c>
      <c r="N588" s="45" t="s">
        <v>477</v>
      </c>
      <c r="O588" s="45">
        <v>119</v>
      </c>
      <c r="P588" s="45" t="s">
        <v>1430</v>
      </c>
      <c r="Q588" s="45" t="s">
        <v>613</v>
      </c>
      <c r="R588" s="45" t="s">
        <v>1431</v>
      </c>
      <c r="S588" s="45" t="s">
        <v>616</v>
      </c>
      <c r="T588" s="45">
        <v>10</v>
      </c>
      <c r="U588" s="45">
        <v>-17.9816</v>
      </c>
      <c r="V588" s="29">
        <v>-1.004E-7</v>
      </c>
      <c r="W588" s="45" t="s">
        <v>1676</v>
      </c>
      <c r="X588" s="45" t="s">
        <v>65</v>
      </c>
    </row>
    <row r="589" spans="2:24" x14ac:dyDescent="0.2">
      <c r="B589" s="45" t="s">
        <v>477</v>
      </c>
      <c r="C589" s="45">
        <v>119</v>
      </c>
      <c r="D589" s="45" t="s">
        <v>1430</v>
      </c>
      <c r="E589" s="45" t="s">
        <v>107</v>
      </c>
      <c r="F589" s="45" t="s">
        <v>1432</v>
      </c>
      <c r="G589" s="45" t="s">
        <v>618</v>
      </c>
      <c r="H589" s="45">
        <v>60</v>
      </c>
      <c r="I589" s="45">
        <v>-23.743500000000001</v>
      </c>
      <c r="J589" s="29">
        <v>-1.3260000000000001E-7</v>
      </c>
      <c r="K589" s="45" t="s">
        <v>1676</v>
      </c>
      <c r="L589" s="45" t="s">
        <v>65</v>
      </c>
      <c r="N589" s="45" t="s">
        <v>477</v>
      </c>
      <c r="O589" s="45">
        <v>119</v>
      </c>
      <c r="P589" s="45" t="s">
        <v>1430</v>
      </c>
      <c r="Q589" s="45" t="s">
        <v>613</v>
      </c>
      <c r="R589" s="45" t="s">
        <v>1432</v>
      </c>
      <c r="S589" s="45" t="s">
        <v>618</v>
      </c>
      <c r="T589" s="45">
        <v>10</v>
      </c>
      <c r="U589" s="45">
        <v>-23.744299999999999</v>
      </c>
      <c r="V589" s="29">
        <v>-1.3260000000000001E-7</v>
      </c>
      <c r="W589" s="45" t="s">
        <v>1676</v>
      </c>
      <c r="X589" s="45" t="s">
        <v>65</v>
      </c>
    </row>
    <row r="590" spans="2:24" x14ac:dyDescent="0.2">
      <c r="B590" s="45" t="s">
        <v>477</v>
      </c>
      <c r="C590" s="45">
        <v>89</v>
      </c>
      <c r="D590" s="45" t="s">
        <v>1433</v>
      </c>
      <c r="E590" s="45" t="s">
        <v>107</v>
      </c>
      <c r="F590" s="45" t="s">
        <v>1434</v>
      </c>
      <c r="G590" s="45" t="s">
        <v>616</v>
      </c>
      <c r="H590" s="45">
        <v>60</v>
      </c>
      <c r="I590" s="45">
        <v>-1.4200999999999999</v>
      </c>
      <c r="J590" s="29">
        <v>-1.088E-8</v>
      </c>
      <c r="K590" s="45" t="s">
        <v>1676</v>
      </c>
      <c r="L590" s="45" t="s">
        <v>65</v>
      </c>
      <c r="N590" s="45" t="s">
        <v>477</v>
      </c>
      <c r="O590" s="45">
        <v>89</v>
      </c>
      <c r="P590" s="45" t="s">
        <v>1433</v>
      </c>
      <c r="Q590" s="45" t="s">
        <v>613</v>
      </c>
      <c r="R590" s="45" t="s">
        <v>1434</v>
      </c>
      <c r="S590" s="45" t="s">
        <v>616</v>
      </c>
      <c r="T590" s="45">
        <v>10</v>
      </c>
      <c r="U590" s="45">
        <v>-1.4111</v>
      </c>
      <c r="V590" s="29">
        <v>-1.0810000000000001E-8</v>
      </c>
      <c r="W590" s="45" t="s">
        <v>1676</v>
      </c>
      <c r="X590" s="45" t="s">
        <v>65</v>
      </c>
    </row>
    <row r="591" spans="2:24" x14ac:dyDescent="0.2">
      <c r="B591" s="45" t="s">
        <v>477</v>
      </c>
      <c r="C591" s="45">
        <v>89</v>
      </c>
      <c r="D591" s="45" t="s">
        <v>1433</v>
      </c>
      <c r="E591" s="45" t="s">
        <v>107</v>
      </c>
      <c r="F591" s="45" t="s">
        <v>1435</v>
      </c>
      <c r="G591" s="45" t="s">
        <v>618</v>
      </c>
      <c r="H591" s="45">
        <v>60</v>
      </c>
      <c r="I591" s="45">
        <v>-90.338999999999999</v>
      </c>
      <c r="J591" s="29">
        <v>-9.9999999999999995E-7</v>
      </c>
      <c r="K591" s="45" t="s">
        <v>1676</v>
      </c>
      <c r="L591" s="45" t="s">
        <v>65</v>
      </c>
      <c r="N591" s="45" t="s">
        <v>477</v>
      </c>
      <c r="O591" s="45">
        <v>89</v>
      </c>
      <c r="P591" s="45" t="s">
        <v>1433</v>
      </c>
      <c r="Q591" s="45" t="s">
        <v>613</v>
      </c>
      <c r="R591" s="45" t="s">
        <v>1435</v>
      </c>
      <c r="S591" s="45" t="s">
        <v>618</v>
      </c>
      <c r="T591" s="45">
        <v>10</v>
      </c>
      <c r="U591" s="45">
        <v>-90.347999999999999</v>
      </c>
      <c r="V591" s="29">
        <v>-9.9999999999999995E-7</v>
      </c>
      <c r="W591" s="45" t="s">
        <v>1676</v>
      </c>
      <c r="X591" s="45" t="s">
        <v>65</v>
      </c>
    </row>
    <row r="592" spans="2:24" x14ac:dyDescent="0.2">
      <c r="B592" s="45" t="s">
        <v>477</v>
      </c>
      <c r="C592" s="45">
        <v>92</v>
      </c>
      <c r="D592" s="45" t="s">
        <v>1436</v>
      </c>
      <c r="E592" s="45" t="s">
        <v>107</v>
      </c>
      <c r="F592" s="45" t="s">
        <v>1437</v>
      </c>
      <c r="G592" s="45" t="s">
        <v>616</v>
      </c>
      <c r="H592" s="45">
        <v>60</v>
      </c>
      <c r="I592" s="45">
        <v>-7.2401999999999997</v>
      </c>
      <c r="J592" s="29">
        <v>-4.5400000000000003E-8</v>
      </c>
      <c r="K592" s="45" t="s">
        <v>1676</v>
      </c>
      <c r="L592" s="45" t="s">
        <v>65</v>
      </c>
      <c r="N592" s="45" t="s">
        <v>477</v>
      </c>
      <c r="O592" s="45">
        <v>92</v>
      </c>
      <c r="P592" s="45" t="s">
        <v>1436</v>
      </c>
      <c r="Q592" s="45" t="s">
        <v>613</v>
      </c>
      <c r="R592" s="45" t="s">
        <v>1437</v>
      </c>
      <c r="S592" s="45" t="s">
        <v>616</v>
      </c>
      <c r="T592" s="45">
        <v>10</v>
      </c>
      <c r="U592" s="45">
        <v>-7.2291999999999996</v>
      </c>
      <c r="V592" s="29">
        <v>-4.5330000000000003E-8</v>
      </c>
      <c r="W592" s="45" t="s">
        <v>1676</v>
      </c>
      <c r="X592" s="45" t="s">
        <v>65</v>
      </c>
    </row>
    <row r="593" spans="2:24" x14ac:dyDescent="0.2">
      <c r="B593" s="45" t="s">
        <v>477</v>
      </c>
      <c r="C593" s="45">
        <v>92</v>
      </c>
      <c r="D593" s="45" t="s">
        <v>1436</v>
      </c>
      <c r="E593" s="45" t="s">
        <v>107</v>
      </c>
      <c r="F593" s="45" t="s">
        <v>1438</v>
      </c>
      <c r="G593" s="45" t="s">
        <v>618</v>
      </c>
      <c r="H593" s="45">
        <v>60</v>
      </c>
      <c r="I593" s="45">
        <v>-109.122</v>
      </c>
      <c r="J593" s="29">
        <v>-9.9999999999999995E-7</v>
      </c>
      <c r="K593" s="45" t="s">
        <v>1676</v>
      </c>
      <c r="L593" s="45" t="s">
        <v>65</v>
      </c>
      <c r="N593" s="45" t="s">
        <v>477</v>
      </c>
      <c r="O593" s="45">
        <v>92</v>
      </c>
      <c r="P593" s="45" t="s">
        <v>1436</v>
      </c>
      <c r="Q593" s="45" t="s">
        <v>613</v>
      </c>
      <c r="R593" s="45" t="s">
        <v>1438</v>
      </c>
      <c r="S593" s="45" t="s">
        <v>618</v>
      </c>
      <c r="T593" s="45">
        <v>10</v>
      </c>
      <c r="U593" s="45">
        <v>-109.1327</v>
      </c>
      <c r="V593" s="29">
        <v>-9.9999999999999995E-7</v>
      </c>
      <c r="W593" s="45" t="s">
        <v>1676</v>
      </c>
      <c r="X593" s="45" t="s">
        <v>65</v>
      </c>
    </row>
    <row r="594" spans="2:24" x14ac:dyDescent="0.2">
      <c r="B594" s="45" t="s">
        <v>477</v>
      </c>
      <c r="C594" s="45">
        <v>95</v>
      </c>
      <c r="D594" s="45" t="s">
        <v>1439</v>
      </c>
      <c r="E594" s="45" t="s">
        <v>107</v>
      </c>
      <c r="F594" s="45" t="s">
        <v>1440</v>
      </c>
      <c r="G594" s="45" t="s">
        <v>616</v>
      </c>
      <c r="H594" s="45">
        <v>60</v>
      </c>
      <c r="I594" s="45">
        <v>-4.5129999999999999</v>
      </c>
      <c r="J594" s="29">
        <v>-2.8299999999999999E-8</v>
      </c>
      <c r="K594" s="45" t="s">
        <v>1676</v>
      </c>
      <c r="L594" s="45" t="s">
        <v>65</v>
      </c>
      <c r="N594" s="45" t="s">
        <v>477</v>
      </c>
      <c r="O594" s="45">
        <v>95</v>
      </c>
      <c r="P594" s="45" t="s">
        <v>1439</v>
      </c>
      <c r="Q594" s="45" t="s">
        <v>613</v>
      </c>
      <c r="R594" s="45" t="s">
        <v>1440</v>
      </c>
      <c r="S594" s="45" t="s">
        <v>616</v>
      </c>
      <c r="T594" s="45">
        <v>10</v>
      </c>
      <c r="U594" s="45">
        <v>-4.5023999999999997</v>
      </c>
      <c r="V594" s="29">
        <v>-2.824E-8</v>
      </c>
      <c r="W594" s="45" t="s">
        <v>1676</v>
      </c>
      <c r="X594" s="45" t="s">
        <v>65</v>
      </c>
    </row>
    <row r="595" spans="2:24" x14ac:dyDescent="0.2">
      <c r="B595" s="45" t="s">
        <v>477</v>
      </c>
      <c r="C595" s="45">
        <v>95</v>
      </c>
      <c r="D595" s="45" t="s">
        <v>1439</v>
      </c>
      <c r="E595" s="45" t="s">
        <v>107</v>
      </c>
      <c r="F595" s="45" t="s">
        <v>1441</v>
      </c>
      <c r="G595" s="45" t="s">
        <v>618</v>
      </c>
      <c r="H595" s="45">
        <v>60</v>
      </c>
      <c r="I595" s="45">
        <v>-113.6044</v>
      </c>
      <c r="J595" s="29">
        <v>-9.9999999999999995E-7</v>
      </c>
      <c r="K595" s="45" t="s">
        <v>1676</v>
      </c>
      <c r="L595" s="45" t="s">
        <v>65</v>
      </c>
      <c r="N595" s="45" t="s">
        <v>477</v>
      </c>
      <c r="O595" s="45">
        <v>95</v>
      </c>
      <c r="P595" s="45" t="s">
        <v>1439</v>
      </c>
      <c r="Q595" s="45" t="s">
        <v>613</v>
      </c>
      <c r="R595" s="45" t="s">
        <v>1441</v>
      </c>
      <c r="S595" s="45" t="s">
        <v>618</v>
      </c>
      <c r="T595" s="45">
        <v>10</v>
      </c>
      <c r="U595" s="45">
        <v>-113.6153</v>
      </c>
      <c r="V595" s="29">
        <v>-9.9999999999999995E-7</v>
      </c>
      <c r="W595" s="45" t="s">
        <v>1676</v>
      </c>
      <c r="X595" s="45" t="s">
        <v>65</v>
      </c>
    </row>
    <row r="596" spans="2:24" x14ac:dyDescent="0.2">
      <c r="B596" s="45" t="s">
        <v>477</v>
      </c>
      <c r="C596" s="45">
        <v>98</v>
      </c>
      <c r="D596" s="45" t="s">
        <v>1442</v>
      </c>
      <c r="E596" s="45" t="s">
        <v>107</v>
      </c>
      <c r="F596" s="45" t="s">
        <v>1443</v>
      </c>
      <c r="G596" s="45" t="s">
        <v>616</v>
      </c>
      <c r="H596" s="45">
        <v>60</v>
      </c>
      <c r="I596" s="45">
        <v>-4.5694999999999997</v>
      </c>
      <c r="J596" s="29">
        <v>-2.866E-8</v>
      </c>
      <c r="K596" s="45" t="s">
        <v>1676</v>
      </c>
      <c r="L596" s="45" t="s">
        <v>65</v>
      </c>
      <c r="N596" s="45" t="s">
        <v>477</v>
      </c>
      <c r="O596" s="45">
        <v>98</v>
      </c>
      <c r="P596" s="45" t="s">
        <v>1442</v>
      </c>
      <c r="Q596" s="45" t="s">
        <v>613</v>
      </c>
      <c r="R596" s="45" t="s">
        <v>1443</v>
      </c>
      <c r="S596" s="45" t="s">
        <v>616</v>
      </c>
      <c r="T596" s="45">
        <v>10</v>
      </c>
      <c r="U596" s="45">
        <v>-4.5587999999999997</v>
      </c>
      <c r="V596" s="29">
        <v>-2.859E-8</v>
      </c>
      <c r="W596" s="45" t="s">
        <v>1676</v>
      </c>
      <c r="X596" s="45" t="s">
        <v>65</v>
      </c>
    </row>
    <row r="597" spans="2:24" x14ac:dyDescent="0.2">
      <c r="B597" s="45" t="s">
        <v>477</v>
      </c>
      <c r="C597" s="45">
        <v>98</v>
      </c>
      <c r="D597" s="45" t="s">
        <v>1442</v>
      </c>
      <c r="E597" s="45" t="s">
        <v>107</v>
      </c>
      <c r="F597" s="45" t="s">
        <v>1444</v>
      </c>
      <c r="G597" s="45" t="s">
        <v>618</v>
      </c>
      <c r="H597" s="45">
        <v>60</v>
      </c>
      <c r="I597" s="45">
        <v>-113.547</v>
      </c>
      <c r="J597" s="29">
        <v>-9.9999999999999995E-7</v>
      </c>
      <c r="K597" s="45" t="s">
        <v>1676</v>
      </c>
      <c r="L597" s="45" t="s">
        <v>65</v>
      </c>
      <c r="N597" s="45" t="s">
        <v>477</v>
      </c>
      <c r="O597" s="45">
        <v>98</v>
      </c>
      <c r="P597" s="45" t="s">
        <v>1442</v>
      </c>
      <c r="Q597" s="45" t="s">
        <v>613</v>
      </c>
      <c r="R597" s="45" t="s">
        <v>1444</v>
      </c>
      <c r="S597" s="45" t="s">
        <v>618</v>
      </c>
      <c r="T597" s="45">
        <v>10</v>
      </c>
      <c r="U597" s="45">
        <v>-113.55800000000001</v>
      </c>
      <c r="V597" s="29">
        <v>-9.9999999999999995E-7</v>
      </c>
      <c r="W597" s="45" t="s">
        <v>1676</v>
      </c>
      <c r="X597" s="45" t="s">
        <v>65</v>
      </c>
    </row>
    <row r="598" spans="2:24" x14ac:dyDescent="0.2">
      <c r="B598" s="45" t="s">
        <v>477</v>
      </c>
      <c r="C598" s="45">
        <v>101</v>
      </c>
      <c r="D598" s="45" t="s">
        <v>1445</v>
      </c>
      <c r="E598" s="45" t="s">
        <v>107</v>
      </c>
      <c r="F598" s="45" t="s">
        <v>1446</v>
      </c>
      <c r="G598" s="45" t="s">
        <v>616</v>
      </c>
      <c r="H598" s="45">
        <v>60</v>
      </c>
      <c r="I598" s="45">
        <v>-7.4126000000000003</v>
      </c>
      <c r="J598" s="29">
        <v>-4.6480000000000003E-8</v>
      </c>
      <c r="K598" s="45" t="s">
        <v>1676</v>
      </c>
      <c r="L598" s="45" t="s">
        <v>65</v>
      </c>
      <c r="N598" s="45" t="s">
        <v>477</v>
      </c>
      <c r="O598" s="45">
        <v>101</v>
      </c>
      <c r="P598" s="45" t="s">
        <v>1445</v>
      </c>
      <c r="Q598" s="45" t="s">
        <v>613</v>
      </c>
      <c r="R598" s="45" t="s">
        <v>1446</v>
      </c>
      <c r="S598" s="45" t="s">
        <v>616</v>
      </c>
      <c r="T598" s="45">
        <v>10</v>
      </c>
      <c r="U598" s="45">
        <v>-7.4016999999999999</v>
      </c>
      <c r="V598" s="29">
        <v>-4.6420000000000001E-8</v>
      </c>
      <c r="W598" s="45" t="s">
        <v>1676</v>
      </c>
      <c r="X598" s="45" t="s">
        <v>65</v>
      </c>
    </row>
    <row r="599" spans="2:24" x14ac:dyDescent="0.2">
      <c r="B599" s="45" t="s">
        <v>477</v>
      </c>
      <c r="C599" s="45">
        <v>101</v>
      </c>
      <c r="D599" s="45" t="s">
        <v>1445</v>
      </c>
      <c r="E599" s="45" t="s">
        <v>107</v>
      </c>
      <c r="F599" s="45" t="s">
        <v>1447</v>
      </c>
      <c r="G599" s="45" t="s">
        <v>618</v>
      </c>
      <c r="H599" s="45">
        <v>60</v>
      </c>
      <c r="I599" s="45">
        <v>-108.9533</v>
      </c>
      <c r="J599" s="29">
        <v>-9.9999999999999995E-7</v>
      </c>
      <c r="K599" s="45" t="s">
        <v>1676</v>
      </c>
      <c r="L599" s="45" t="s">
        <v>65</v>
      </c>
      <c r="N599" s="45" t="s">
        <v>477</v>
      </c>
      <c r="O599" s="45">
        <v>101</v>
      </c>
      <c r="P599" s="45" t="s">
        <v>1445</v>
      </c>
      <c r="Q599" s="45" t="s">
        <v>613</v>
      </c>
      <c r="R599" s="45" t="s">
        <v>1447</v>
      </c>
      <c r="S599" s="45" t="s">
        <v>618</v>
      </c>
      <c r="T599" s="45">
        <v>10</v>
      </c>
      <c r="U599" s="45">
        <v>-108.964</v>
      </c>
      <c r="V599" s="29">
        <v>-9.9999999999999995E-7</v>
      </c>
      <c r="W599" s="45" t="s">
        <v>1676</v>
      </c>
      <c r="X599" s="45" t="s">
        <v>65</v>
      </c>
    </row>
    <row r="600" spans="2:24" x14ac:dyDescent="0.2">
      <c r="B600" s="45" t="s">
        <v>477</v>
      </c>
      <c r="C600" s="45">
        <v>104</v>
      </c>
      <c r="D600" s="45" t="s">
        <v>1448</v>
      </c>
      <c r="E600" s="45" t="s">
        <v>107</v>
      </c>
      <c r="F600" s="45" t="s">
        <v>1449</v>
      </c>
      <c r="G600" s="45" t="s">
        <v>616</v>
      </c>
      <c r="H600" s="45">
        <v>60</v>
      </c>
      <c r="I600" s="45">
        <v>-1.6460999999999999</v>
      </c>
      <c r="J600" s="29">
        <v>-1.261E-8</v>
      </c>
      <c r="K600" s="45" t="s">
        <v>1676</v>
      </c>
      <c r="L600" s="45" t="s">
        <v>65</v>
      </c>
      <c r="N600" s="45" t="s">
        <v>477</v>
      </c>
      <c r="O600" s="45">
        <v>104</v>
      </c>
      <c r="P600" s="45" t="s">
        <v>1448</v>
      </c>
      <c r="Q600" s="45" t="s">
        <v>613</v>
      </c>
      <c r="R600" s="45" t="s">
        <v>1449</v>
      </c>
      <c r="S600" s="45" t="s">
        <v>616</v>
      </c>
      <c r="T600" s="45">
        <v>10</v>
      </c>
      <c r="U600" s="45">
        <v>-1.6373</v>
      </c>
      <c r="V600" s="29">
        <v>-1.254E-8</v>
      </c>
      <c r="W600" s="45" t="s">
        <v>1676</v>
      </c>
      <c r="X600" s="45" t="s">
        <v>65</v>
      </c>
    </row>
    <row r="601" spans="2:24" x14ac:dyDescent="0.2">
      <c r="B601" s="45" t="s">
        <v>477</v>
      </c>
      <c r="C601" s="45">
        <v>104</v>
      </c>
      <c r="D601" s="45" t="s">
        <v>1448</v>
      </c>
      <c r="E601" s="45" t="s">
        <v>107</v>
      </c>
      <c r="F601" s="45" t="s">
        <v>1450</v>
      </c>
      <c r="G601" s="45" t="s">
        <v>618</v>
      </c>
      <c r="H601" s="45">
        <v>60</v>
      </c>
      <c r="I601" s="45">
        <v>-90.129000000000005</v>
      </c>
      <c r="J601" s="29">
        <v>-9.9999999999999995E-7</v>
      </c>
      <c r="K601" s="45" t="s">
        <v>1676</v>
      </c>
      <c r="L601" s="45" t="s">
        <v>65</v>
      </c>
      <c r="N601" s="45" t="s">
        <v>477</v>
      </c>
      <c r="O601" s="45">
        <v>104</v>
      </c>
      <c r="P601" s="45" t="s">
        <v>1448</v>
      </c>
      <c r="Q601" s="45" t="s">
        <v>613</v>
      </c>
      <c r="R601" s="45" t="s">
        <v>1450</v>
      </c>
      <c r="S601" s="45" t="s">
        <v>618</v>
      </c>
      <c r="T601" s="45">
        <v>10</v>
      </c>
      <c r="U601" s="45">
        <v>-90.138099999999994</v>
      </c>
      <c r="V601" s="29">
        <v>-9.9999999999999995E-7</v>
      </c>
      <c r="W601" s="45" t="s">
        <v>1676</v>
      </c>
      <c r="X601" s="45" t="s">
        <v>65</v>
      </c>
    </row>
    <row r="602" spans="2:24" x14ac:dyDescent="0.2">
      <c r="B602" s="45" t="s">
        <v>477</v>
      </c>
      <c r="C602" s="45">
        <v>120</v>
      </c>
      <c r="D602" s="45" t="s">
        <v>1451</v>
      </c>
      <c r="E602" s="45" t="s">
        <v>107</v>
      </c>
      <c r="F602" s="45" t="s">
        <v>1452</v>
      </c>
      <c r="G602" s="45" t="s">
        <v>616</v>
      </c>
      <c r="H602" s="45">
        <v>60</v>
      </c>
      <c r="I602" s="45">
        <v>-18.666699999999999</v>
      </c>
      <c r="J602" s="29">
        <v>-1.1880000000000001E-7</v>
      </c>
      <c r="K602" s="45" t="s">
        <v>1676</v>
      </c>
      <c r="L602" s="45" t="s">
        <v>65</v>
      </c>
      <c r="N602" s="45" t="s">
        <v>477</v>
      </c>
      <c r="O602" s="45">
        <v>120</v>
      </c>
      <c r="P602" s="45" t="s">
        <v>1451</v>
      </c>
      <c r="Q602" s="45" t="s">
        <v>613</v>
      </c>
      <c r="R602" s="45" t="s">
        <v>1452</v>
      </c>
      <c r="S602" s="45" t="s">
        <v>616</v>
      </c>
      <c r="T602" s="45">
        <v>10</v>
      </c>
      <c r="U602" s="45">
        <v>-18.6662</v>
      </c>
      <c r="V602" s="29">
        <v>-1.1880000000000001E-7</v>
      </c>
      <c r="W602" s="45" t="s">
        <v>1676</v>
      </c>
      <c r="X602" s="45" t="s">
        <v>65</v>
      </c>
    </row>
    <row r="603" spans="2:24" x14ac:dyDescent="0.2">
      <c r="B603" s="45" t="s">
        <v>477</v>
      </c>
      <c r="C603" s="45">
        <v>120</v>
      </c>
      <c r="D603" s="45" t="s">
        <v>1451</v>
      </c>
      <c r="E603" s="45" t="s">
        <v>107</v>
      </c>
      <c r="F603" s="45" t="s">
        <v>1453</v>
      </c>
      <c r="G603" s="45" t="s">
        <v>618</v>
      </c>
      <c r="H603" s="45">
        <v>60</v>
      </c>
      <c r="I603" s="45">
        <v>-17.627199999999998</v>
      </c>
      <c r="J603" s="29">
        <v>-1.122E-7</v>
      </c>
      <c r="K603" s="45" t="s">
        <v>1676</v>
      </c>
      <c r="L603" s="45" t="s">
        <v>65</v>
      </c>
      <c r="N603" s="45" t="s">
        <v>477</v>
      </c>
      <c r="O603" s="45">
        <v>120</v>
      </c>
      <c r="P603" s="45" t="s">
        <v>1451</v>
      </c>
      <c r="Q603" s="45" t="s">
        <v>613</v>
      </c>
      <c r="R603" s="45" t="s">
        <v>1453</v>
      </c>
      <c r="S603" s="45" t="s">
        <v>618</v>
      </c>
      <c r="T603" s="45">
        <v>10</v>
      </c>
      <c r="U603" s="45">
        <v>-17.6281</v>
      </c>
      <c r="V603" s="29">
        <v>-1.122E-7</v>
      </c>
      <c r="W603" s="45" t="s">
        <v>1676</v>
      </c>
      <c r="X603" s="45" t="s">
        <v>65</v>
      </c>
    </row>
    <row r="604" spans="2:24" x14ac:dyDescent="0.2">
      <c r="B604" s="45" t="s">
        <v>477</v>
      </c>
      <c r="C604" s="45">
        <v>121</v>
      </c>
      <c r="D604" s="45" t="s">
        <v>1454</v>
      </c>
      <c r="E604" s="45" t="s">
        <v>107</v>
      </c>
      <c r="F604" s="45" t="s">
        <v>1455</v>
      </c>
      <c r="G604" s="45" t="s">
        <v>616</v>
      </c>
      <c r="H604" s="45">
        <v>60</v>
      </c>
      <c r="I604" s="45">
        <v>-18.013999999999999</v>
      </c>
      <c r="J604" s="29">
        <v>-1.129E-7</v>
      </c>
      <c r="K604" s="45" t="s">
        <v>1676</v>
      </c>
      <c r="L604" s="45" t="s">
        <v>65</v>
      </c>
      <c r="N604" s="45" t="s">
        <v>477</v>
      </c>
      <c r="O604" s="45">
        <v>121</v>
      </c>
      <c r="P604" s="45" t="s">
        <v>1454</v>
      </c>
      <c r="Q604" s="45" t="s">
        <v>613</v>
      </c>
      <c r="R604" s="45" t="s">
        <v>1455</v>
      </c>
      <c r="S604" s="45" t="s">
        <v>616</v>
      </c>
      <c r="T604" s="45">
        <v>10</v>
      </c>
      <c r="U604" s="45">
        <v>-18.013400000000001</v>
      </c>
      <c r="V604" s="29">
        <v>-1.129E-7</v>
      </c>
      <c r="W604" s="45" t="s">
        <v>1676</v>
      </c>
      <c r="X604" s="45" t="s">
        <v>65</v>
      </c>
    </row>
    <row r="605" spans="2:24" x14ac:dyDescent="0.2">
      <c r="B605" s="45" t="s">
        <v>477</v>
      </c>
      <c r="C605" s="45">
        <v>121</v>
      </c>
      <c r="D605" s="45" t="s">
        <v>1454</v>
      </c>
      <c r="E605" s="45" t="s">
        <v>107</v>
      </c>
      <c r="F605" s="45" t="s">
        <v>1456</v>
      </c>
      <c r="G605" s="45" t="s">
        <v>618</v>
      </c>
      <c r="H605" s="45">
        <v>60</v>
      </c>
      <c r="I605" s="45">
        <v>-16.158100000000001</v>
      </c>
      <c r="J605" s="29">
        <v>-1.013E-7</v>
      </c>
      <c r="K605" s="45" t="s">
        <v>1676</v>
      </c>
      <c r="L605" s="45" t="s">
        <v>65</v>
      </c>
      <c r="N605" s="45" t="s">
        <v>477</v>
      </c>
      <c r="O605" s="45">
        <v>121</v>
      </c>
      <c r="P605" s="45" t="s">
        <v>1454</v>
      </c>
      <c r="Q605" s="45" t="s">
        <v>613</v>
      </c>
      <c r="R605" s="45" t="s">
        <v>1456</v>
      </c>
      <c r="S605" s="45" t="s">
        <v>618</v>
      </c>
      <c r="T605" s="45">
        <v>10</v>
      </c>
      <c r="U605" s="45">
        <v>-16.158899999999999</v>
      </c>
      <c r="V605" s="29">
        <v>-1.013E-7</v>
      </c>
      <c r="W605" s="45" t="s">
        <v>1676</v>
      </c>
      <c r="X605" s="45" t="s">
        <v>65</v>
      </c>
    </row>
    <row r="606" spans="2:24" x14ac:dyDescent="0.2">
      <c r="B606" s="45" t="s">
        <v>477</v>
      </c>
      <c r="C606" s="45">
        <v>122</v>
      </c>
      <c r="D606" s="45" t="s">
        <v>1454</v>
      </c>
      <c r="E606" s="45" t="s">
        <v>107</v>
      </c>
      <c r="F606" s="45" t="s">
        <v>1457</v>
      </c>
      <c r="G606" s="45" t="s">
        <v>616</v>
      </c>
      <c r="H606" s="45">
        <v>60</v>
      </c>
      <c r="I606" s="45">
        <v>-15.972799999999999</v>
      </c>
      <c r="J606" s="29">
        <v>-9.8640000000000002E-8</v>
      </c>
      <c r="K606" s="45" t="s">
        <v>1676</v>
      </c>
      <c r="L606" s="45" t="s">
        <v>65</v>
      </c>
      <c r="N606" s="45" t="s">
        <v>477</v>
      </c>
      <c r="O606" s="45">
        <v>122</v>
      </c>
      <c r="P606" s="45" t="s">
        <v>1454</v>
      </c>
      <c r="Q606" s="45" t="s">
        <v>613</v>
      </c>
      <c r="R606" s="45" t="s">
        <v>1457</v>
      </c>
      <c r="S606" s="45" t="s">
        <v>616</v>
      </c>
      <c r="T606" s="45">
        <v>10</v>
      </c>
      <c r="U606" s="45">
        <v>-15.972300000000001</v>
      </c>
      <c r="V606" s="29">
        <v>-9.8640000000000002E-8</v>
      </c>
      <c r="W606" s="45" t="s">
        <v>1676</v>
      </c>
      <c r="X606" s="45" t="s">
        <v>65</v>
      </c>
    </row>
    <row r="607" spans="2:24" x14ac:dyDescent="0.2">
      <c r="B607" s="45" t="s">
        <v>477</v>
      </c>
      <c r="C607" s="45">
        <v>122</v>
      </c>
      <c r="D607" s="45" t="s">
        <v>1454</v>
      </c>
      <c r="E607" s="45" t="s">
        <v>107</v>
      </c>
      <c r="F607" s="45" t="s">
        <v>1458</v>
      </c>
      <c r="G607" s="45" t="s">
        <v>618</v>
      </c>
      <c r="H607" s="45">
        <v>60</v>
      </c>
      <c r="I607" s="45">
        <v>-16.189</v>
      </c>
      <c r="J607" s="29">
        <v>-9.9970000000000001E-8</v>
      </c>
      <c r="K607" s="45" t="s">
        <v>1676</v>
      </c>
      <c r="L607" s="45" t="s">
        <v>65</v>
      </c>
      <c r="N607" s="45" t="s">
        <v>477</v>
      </c>
      <c r="O607" s="45">
        <v>122</v>
      </c>
      <c r="P607" s="45" t="s">
        <v>1454</v>
      </c>
      <c r="Q607" s="45" t="s">
        <v>613</v>
      </c>
      <c r="R607" s="45" t="s">
        <v>1458</v>
      </c>
      <c r="S607" s="45" t="s">
        <v>618</v>
      </c>
      <c r="T607" s="45">
        <v>10</v>
      </c>
      <c r="U607" s="45">
        <v>-16.189900000000002</v>
      </c>
      <c r="V607" s="29">
        <v>-9.9979999999999999E-8</v>
      </c>
      <c r="W607" s="45" t="s">
        <v>1676</v>
      </c>
      <c r="X607" s="45" t="s">
        <v>65</v>
      </c>
    </row>
    <row r="608" spans="2:24" x14ac:dyDescent="0.2">
      <c r="B608" s="45" t="s">
        <v>477</v>
      </c>
      <c r="C608" s="45">
        <v>123</v>
      </c>
      <c r="D608" s="45" t="s">
        <v>1454</v>
      </c>
      <c r="E608" s="45" t="s">
        <v>107</v>
      </c>
      <c r="F608" s="45" t="s">
        <v>1459</v>
      </c>
      <c r="G608" s="45" t="s">
        <v>616</v>
      </c>
      <c r="H608" s="45">
        <v>60</v>
      </c>
      <c r="I608" s="45">
        <v>-15.940899999999999</v>
      </c>
      <c r="J608" s="29">
        <v>-9.9929999999999996E-8</v>
      </c>
      <c r="K608" s="45" t="s">
        <v>1676</v>
      </c>
      <c r="L608" s="45" t="s">
        <v>65</v>
      </c>
      <c r="N608" s="45" t="s">
        <v>477</v>
      </c>
      <c r="O608" s="45">
        <v>123</v>
      </c>
      <c r="P608" s="45" t="s">
        <v>1454</v>
      </c>
      <c r="Q608" s="45" t="s">
        <v>613</v>
      </c>
      <c r="R608" s="45" t="s">
        <v>1459</v>
      </c>
      <c r="S608" s="45" t="s">
        <v>616</v>
      </c>
      <c r="T608" s="45">
        <v>10</v>
      </c>
      <c r="U608" s="45">
        <v>-15.940300000000001</v>
      </c>
      <c r="V608" s="29">
        <v>-9.9929999999999996E-8</v>
      </c>
      <c r="W608" s="45" t="s">
        <v>1676</v>
      </c>
      <c r="X608" s="45" t="s">
        <v>65</v>
      </c>
    </row>
    <row r="609" spans="2:24" x14ac:dyDescent="0.2">
      <c r="B609" s="45" t="s">
        <v>477</v>
      </c>
      <c r="C609" s="45">
        <v>123</v>
      </c>
      <c r="D609" s="45" t="s">
        <v>1454</v>
      </c>
      <c r="E609" s="45" t="s">
        <v>107</v>
      </c>
      <c r="F609" s="45" t="s">
        <v>1460</v>
      </c>
      <c r="G609" s="45" t="s">
        <v>618</v>
      </c>
      <c r="H609" s="45">
        <v>60</v>
      </c>
      <c r="I609" s="45">
        <v>-18.232900000000001</v>
      </c>
      <c r="J609" s="29">
        <v>-1.143E-7</v>
      </c>
      <c r="K609" s="45" t="s">
        <v>1676</v>
      </c>
      <c r="L609" s="45" t="s">
        <v>65</v>
      </c>
      <c r="N609" s="45" t="s">
        <v>477</v>
      </c>
      <c r="O609" s="45">
        <v>123</v>
      </c>
      <c r="P609" s="45" t="s">
        <v>1454</v>
      </c>
      <c r="Q609" s="45" t="s">
        <v>613</v>
      </c>
      <c r="R609" s="45" t="s">
        <v>1460</v>
      </c>
      <c r="S609" s="45" t="s">
        <v>618</v>
      </c>
      <c r="T609" s="45">
        <v>10</v>
      </c>
      <c r="U609" s="45">
        <v>-18.233799999999999</v>
      </c>
      <c r="V609" s="29">
        <v>-1.143E-7</v>
      </c>
      <c r="W609" s="45" t="s">
        <v>1676</v>
      </c>
      <c r="X609" s="45" t="s">
        <v>65</v>
      </c>
    </row>
    <row r="610" spans="2:24" x14ac:dyDescent="0.2">
      <c r="B610" s="45" t="s">
        <v>477</v>
      </c>
      <c r="C610" s="45">
        <v>124</v>
      </c>
      <c r="D610" s="45" t="s">
        <v>1461</v>
      </c>
      <c r="E610" s="45" t="s">
        <v>107</v>
      </c>
      <c r="F610" s="45" t="s">
        <v>1462</v>
      </c>
      <c r="G610" s="45" t="s">
        <v>616</v>
      </c>
      <c r="H610" s="45">
        <v>60</v>
      </c>
      <c r="I610" s="45">
        <v>-17.4085</v>
      </c>
      <c r="J610" s="29">
        <v>-1.108E-7</v>
      </c>
      <c r="K610" s="45" t="s">
        <v>1676</v>
      </c>
      <c r="L610" s="45" t="s">
        <v>65</v>
      </c>
      <c r="N610" s="45" t="s">
        <v>477</v>
      </c>
      <c r="O610" s="45">
        <v>124</v>
      </c>
      <c r="P610" s="45" t="s">
        <v>1461</v>
      </c>
      <c r="Q610" s="45" t="s">
        <v>613</v>
      </c>
      <c r="R610" s="45" t="s">
        <v>1462</v>
      </c>
      <c r="S610" s="45" t="s">
        <v>616</v>
      </c>
      <c r="T610" s="45">
        <v>10</v>
      </c>
      <c r="U610" s="45">
        <v>-17.407900000000001</v>
      </c>
      <c r="V610" s="29">
        <v>-1.108E-7</v>
      </c>
      <c r="W610" s="45" t="s">
        <v>1676</v>
      </c>
      <c r="X610" s="45" t="s">
        <v>65</v>
      </c>
    </row>
    <row r="611" spans="2:24" x14ac:dyDescent="0.2">
      <c r="B611" s="45" t="s">
        <v>477</v>
      </c>
      <c r="C611" s="45">
        <v>124</v>
      </c>
      <c r="D611" s="45" t="s">
        <v>1461</v>
      </c>
      <c r="E611" s="45" t="s">
        <v>107</v>
      </c>
      <c r="F611" s="45" t="s">
        <v>1463</v>
      </c>
      <c r="G611" s="45" t="s">
        <v>618</v>
      </c>
      <c r="H611" s="45">
        <v>60</v>
      </c>
      <c r="I611" s="45">
        <v>-18.880800000000001</v>
      </c>
      <c r="J611" s="29">
        <v>-1.201E-7</v>
      </c>
      <c r="K611" s="45" t="s">
        <v>1676</v>
      </c>
      <c r="L611" s="45" t="s">
        <v>65</v>
      </c>
      <c r="N611" s="45" t="s">
        <v>477</v>
      </c>
      <c r="O611" s="45">
        <v>124</v>
      </c>
      <c r="P611" s="45" t="s">
        <v>1461</v>
      </c>
      <c r="Q611" s="45" t="s">
        <v>613</v>
      </c>
      <c r="R611" s="45" t="s">
        <v>1463</v>
      </c>
      <c r="S611" s="45" t="s">
        <v>618</v>
      </c>
      <c r="T611" s="45">
        <v>10</v>
      </c>
      <c r="U611" s="45">
        <v>-18.881699999999999</v>
      </c>
      <c r="V611" s="29">
        <v>-1.201E-7</v>
      </c>
      <c r="W611" s="45" t="s">
        <v>1676</v>
      </c>
      <c r="X611" s="45" t="s">
        <v>65</v>
      </c>
    </row>
    <row r="612" spans="2:24" x14ac:dyDescent="0.2">
      <c r="B612" s="45" t="s">
        <v>526</v>
      </c>
      <c r="C612" s="45">
        <v>167</v>
      </c>
      <c r="D612" s="45" t="s">
        <v>1464</v>
      </c>
      <c r="E612" s="45" t="s">
        <v>107</v>
      </c>
      <c r="F612" s="45" t="s">
        <v>1465</v>
      </c>
      <c r="G612" s="45" t="s">
        <v>616</v>
      </c>
      <c r="H612" s="45">
        <v>60</v>
      </c>
      <c r="I612" s="45">
        <v>-17.3888</v>
      </c>
      <c r="J612" s="29">
        <v>-1.106E-7</v>
      </c>
      <c r="K612" s="45" t="s">
        <v>1676</v>
      </c>
      <c r="L612" s="45" t="s">
        <v>65</v>
      </c>
      <c r="N612" s="45" t="s">
        <v>526</v>
      </c>
      <c r="O612" s="45">
        <v>167</v>
      </c>
      <c r="P612" s="45" t="s">
        <v>1464</v>
      </c>
      <c r="Q612" s="45" t="s">
        <v>613</v>
      </c>
      <c r="R612" s="45" t="s">
        <v>1465</v>
      </c>
      <c r="S612" s="45" t="s">
        <v>616</v>
      </c>
      <c r="T612" s="45">
        <v>10</v>
      </c>
      <c r="U612" s="45">
        <v>-17.388100000000001</v>
      </c>
      <c r="V612" s="29">
        <v>-1.106E-7</v>
      </c>
      <c r="W612" s="45" t="s">
        <v>1676</v>
      </c>
      <c r="X612" s="45" t="s">
        <v>65</v>
      </c>
    </row>
    <row r="613" spans="2:24" x14ac:dyDescent="0.2">
      <c r="B613" s="45" t="s">
        <v>526</v>
      </c>
      <c r="C613" s="45">
        <v>167</v>
      </c>
      <c r="D613" s="45" t="s">
        <v>1464</v>
      </c>
      <c r="E613" s="45" t="s">
        <v>107</v>
      </c>
      <c r="F613" s="45" t="s">
        <v>1466</v>
      </c>
      <c r="G613" s="45" t="s">
        <v>618</v>
      </c>
      <c r="H613" s="45">
        <v>60</v>
      </c>
      <c r="I613" s="45">
        <v>-16.570900000000002</v>
      </c>
      <c r="J613" s="29">
        <v>-1.054E-7</v>
      </c>
      <c r="K613" s="45" t="s">
        <v>1676</v>
      </c>
      <c r="L613" s="45" t="s">
        <v>65</v>
      </c>
      <c r="N613" s="45" t="s">
        <v>526</v>
      </c>
      <c r="O613" s="45">
        <v>167</v>
      </c>
      <c r="P613" s="45" t="s">
        <v>1464</v>
      </c>
      <c r="Q613" s="45" t="s">
        <v>613</v>
      </c>
      <c r="R613" s="45" t="s">
        <v>1466</v>
      </c>
      <c r="S613" s="45" t="s">
        <v>618</v>
      </c>
      <c r="T613" s="45">
        <v>10</v>
      </c>
      <c r="U613" s="45">
        <v>-16.571300000000001</v>
      </c>
      <c r="V613" s="29">
        <v>-1.054E-7</v>
      </c>
      <c r="W613" s="45" t="s">
        <v>1676</v>
      </c>
      <c r="X613" s="45" t="s">
        <v>65</v>
      </c>
    </row>
    <row r="614" spans="2:24" x14ac:dyDescent="0.2">
      <c r="B614" s="45" t="s">
        <v>526</v>
      </c>
      <c r="C614" s="45">
        <v>168</v>
      </c>
      <c r="D614" s="45" t="s">
        <v>1467</v>
      </c>
      <c r="E614" s="45" t="s">
        <v>107</v>
      </c>
      <c r="F614" s="45" t="s">
        <v>1468</v>
      </c>
      <c r="G614" s="45" t="s">
        <v>616</v>
      </c>
      <c r="H614" s="45">
        <v>60</v>
      </c>
      <c r="I614" s="45">
        <v>-17.027699999999999</v>
      </c>
      <c r="J614" s="29">
        <v>-1.067E-7</v>
      </c>
      <c r="K614" s="45" t="s">
        <v>1676</v>
      </c>
      <c r="L614" s="45" t="s">
        <v>65</v>
      </c>
      <c r="N614" s="45" t="s">
        <v>526</v>
      </c>
      <c r="O614" s="45">
        <v>168</v>
      </c>
      <c r="P614" s="45" t="s">
        <v>1467</v>
      </c>
      <c r="Q614" s="45" t="s">
        <v>613</v>
      </c>
      <c r="R614" s="45" t="s">
        <v>1468</v>
      </c>
      <c r="S614" s="45" t="s">
        <v>616</v>
      </c>
      <c r="T614" s="45">
        <v>10</v>
      </c>
      <c r="U614" s="45">
        <v>-17.026900000000001</v>
      </c>
      <c r="V614" s="29">
        <v>-1.067E-7</v>
      </c>
      <c r="W614" s="45" t="s">
        <v>1676</v>
      </c>
      <c r="X614" s="45" t="s">
        <v>65</v>
      </c>
    </row>
    <row r="615" spans="2:24" x14ac:dyDescent="0.2">
      <c r="B615" s="45" t="s">
        <v>526</v>
      </c>
      <c r="C615" s="45">
        <v>168</v>
      </c>
      <c r="D615" s="45" t="s">
        <v>1467</v>
      </c>
      <c r="E615" s="45" t="s">
        <v>107</v>
      </c>
      <c r="F615" s="45" t="s">
        <v>1469</v>
      </c>
      <c r="G615" s="45" t="s">
        <v>618</v>
      </c>
      <c r="H615" s="45">
        <v>60</v>
      </c>
      <c r="I615" s="45">
        <v>-14.927</v>
      </c>
      <c r="J615" s="29">
        <v>-9.3579999999999995E-8</v>
      </c>
      <c r="K615" s="45" t="s">
        <v>1676</v>
      </c>
      <c r="L615" s="45" t="s">
        <v>65</v>
      </c>
      <c r="N615" s="45" t="s">
        <v>526</v>
      </c>
      <c r="O615" s="45">
        <v>168</v>
      </c>
      <c r="P615" s="45" t="s">
        <v>1467</v>
      </c>
      <c r="Q615" s="45" t="s">
        <v>613</v>
      </c>
      <c r="R615" s="45" t="s">
        <v>1469</v>
      </c>
      <c r="S615" s="45" t="s">
        <v>618</v>
      </c>
      <c r="T615" s="45">
        <v>10</v>
      </c>
      <c r="U615" s="45">
        <v>-14.9274</v>
      </c>
      <c r="V615" s="29">
        <v>-9.3579999999999995E-8</v>
      </c>
      <c r="W615" s="45" t="s">
        <v>1676</v>
      </c>
      <c r="X615" s="45" t="s">
        <v>65</v>
      </c>
    </row>
    <row r="616" spans="2:24" x14ac:dyDescent="0.2">
      <c r="B616" s="45" t="s">
        <v>526</v>
      </c>
      <c r="C616" s="45">
        <v>169</v>
      </c>
      <c r="D616" s="45" t="s">
        <v>1467</v>
      </c>
      <c r="E616" s="45" t="s">
        <v>107</v>
      </c>
      <c r="F616" s="45" t="s">
        <v>1470</v>
      </c>
      <c r="G616" s="45" t="s">
        <v>616</v>
      </c>
      <c r="H616" s="45">
        <v>60</v>
      </c>
      <c r="I616" s="45">
        <v>-15.0999</v>
      </c>
      <c r="J616" s="29">
        <v>-9.3250000000000005E-8</v>
      </c>
      <c r="K616" s="45" t="s">
        <v>1676</v>
      </c>
      <c r="L616" s="45" t="s">
        <v>65</v>
      </c>
      <c r="N616" s="45" t="s">
        <v>526</v>
      </c>
      <c r="O616" s="45">
        <v>169</v>
      </c>
      <c r="P616" s="45" t="s">
        <v>1467</v>
      </c>
      <c r="Q616" s="45" t="s">
        <v>613</v>
      </c>
      <c r="R616" s="45" t="s">
        <v>1470</v>
      </c>
      <c r="S616" s="45" t="s">
        <v>616</v>
      </c>
      <c r="T616" s="45">
        <v>10</v>
      </c>
      <c r="U616" s="45">
        <v>-15.0992</v>
      </c>
      <c r="V616" s="29">
        <v>-9.3240000000000006E-8</v>
      </c>
      <c r="W616" s="45" t="s">
        <v>1676</v>
      </c>
      <c r="X616" s="45" t="s">
        <v>65</v>
      </c>
    </row>
    <row r="617" spans="2:24" x14ac:dyDescent="0.2">
      <c r="B617" s="45" t="s">
        <v>526</v>
      </c>
      <c r="C617" s="45">
        <v>169</v>
      </c>
      <c r="D617" s="45" t="s">
        <v>1467</v>
      </c>
      <c r="E617" s="45" t="s">
        <v>107</v>
      </c>
      <c r="F617" s="45" t="s">
        <v>1471</v>
      </c>
      <c r="G617" s="45" t="s">
        <v>618</v>
      </c>
      <c r="H617" s="45">
        <v>60</v>
      </c>
      <c r="I617" s="45">
        <v>-14.9452</v>
      </c>
      <c r="J617" s="29">
        <v>-9.2290000000000001E-8</v>
      </c>
      <c r="K617" s="45" t="s">
        <v>1676</v>
      </c>
      <c r="L617" s="45" t="s">
        <v>65</v>
      </c>
      <c r="N617" s="45" t="s">
        <v>526</v>
      </c>
      <c r="O617" s="45">
        <v>169</v>
      </c>
      <c r="P617" s="45" t="s">
        <v>1467</v>
      </c>
      <c r="Q617" s="45" t="s">
        <v>613</v>
      </c>
      <c r="R617" s="45" t="s">
        <v>1471</v>
      </c>
      <c r="S617" s="45" t="s">
        <v>618</v>
      </c>
      <c r="T617" s="45">
        <v>10</v>
      </c>
      <c r="U617" s="45">
        <v>-14.945600000000001</v>
      </c>
      <c r="V617" s="29">
        <v>-9.2299999999999999E-8</v>
      </c>
      <c r="W617" s="45" t="s">
        <v>1676</v>
      </c>
      <c r="X617" s="45" t="s">
        <v>65</v>
      </c>
    </row>
    <row r="618" spans="2:24" x14ac:dyDescent="0.2">
      <c r="B618" s="45" t="s">
        <v>526</v>
      </c>
      <c r="C618" s="45">
        <v>170</v>
      </c>
      <c r="D618" s="45" t="s">
        <v>1467</v>
      </c>
      <c r="E618" s="45" t="s">
        <v>107</v>
      </c>
      <c r="F618" s="45" t="s">
        <v>1472</v>
      </c>
      <c r="G618" s="45" t="s">
        <v>616</v>
      </c>
      <c r="H618" s="45">
        <v>60</v>
      </c>
      <c r="I618" s="45">
        <v>-15.0878</v>
      </c>
      <c r="J618" s="29">
        <v>-9.4590000000000002E-8</v>
      </c>
      <c r="K618" s="45" t="s">
        <v>1676</v>
      </c>
      <c r="L618" s="45" t="s">
        <v>65</v>
      </c>
      <c r="N618" s="45" t="s">
        <v>526</v>
      </c>
      <c r="O618" s="45">
        <v>170</v>
      </c>
      <c r="P618" s="45" t="s">
        <v>1467</v>
      </c>
      <c r="Q618" s="45" t="s">
        <v>613</v>
      </c>
      <c r="R618" s="45" t="s">
        <v>1472</v>
      </c>
      <c r="S618" s="45" t="s">
        <v>616</v>
      </c>
      <c r="T618" s="45">
        <v>10</v>
      </c>
      <c r="U618" s="45">
        <v>-15.087199999999999</v>
      </c>
      <c r="V618" s="29">
        <v>-9.4580000000000004E-8</v>
      </c>
      <c r="W618" s="45" t="s">
        <v>1676</v>
      </c>
      <c r="X618" s="45" t="s">
        <v>65</v>
      </c>
    </row>
    <row r="619" spans="2:24" x14ac:dyDescent="0.2">
      <c r="B619" s="45" t="s">
        <v>526</v>
      </c>
      <c r="C619" s="45">
        <v>170</v>
      </c>
      <c r="D619" s="45" t="s">
        <v>1467</v>
      </c>
      <c r="E619" s="45" t="s">
        <v>107</v>
      </c>
      <c r="F619" s="45" t="s">
        <v>1473</v>
      </c>
      <c r="G619" s="45" t="s">
        <v>618</v>
      </c>
      <c r="H619" s="45">
        <v>60</v>
      </c>
      <c r="I619" s="45">
        <v>-16.8658</v>
      </c>
      <c r="J619" s="29">
        <v>-1.057E-7</v>
      </c>
      <c r="K619" s="45" t="s">
        <v>1676</v>
      </c>
      <c r="L619" s="45" t="s">
        <v>65</v>
      </c>
      <c r="N619" s="45" t="s">
        <v>526</v>
      </c>
      <c r="O619" s="45">
        <v>170</v>
      </c>
      <c r="P619" s="45" t="s">
        <v>1467</v>
      </c>
      <c r="Q619" s="45" t="s">
        <v>613</v>
      </c>
      <c r="R619" s="45" t="s">
        <v>1473</v>
      </c>
      <c r="S619" s="45" t="s">
        <v>618</v>
      </c>
      <c r="T619" s="45">
        <v>10</v>
      </c>
      <c r="U619" s="45">
        <v>-16.866199999999999</v>
      </c>
      <c r="V619" s="29">
        <v>-1.057E-7</v>
      </c>
      <c r="W619" s="45" t="s">
        <v>1676</v>
      </c>
      <c r="X619" s="45" t="s">
        <v>65</v>
      </c>
    </row>
    <row r="620" spans="2:24" x14ac:dyDescent="0.2">
      <c r="B620" s="45" t="s">
        <v>526</v>
      </c>
      <c r="C620" s="45">
        <v>171</v>
      </c>
      <c r="D620" s="45" t="s">
        <v>1474</v>
      </c>
      <c r="E620" s="45" t="s">
        <v>107</v>
      </c>
      <c r="F620" s="45" t="s">
        <v>1475</v>
      </c>
      <c r="G620" s="45" t="s">
        <v>616</v>
      </c>
      <c r="H620" s="45">
        <v>60</v>
      </c>
      <c r="I620" s="45">
        <v>-16.7273</v>
      </c>
      <c r="J620" s="29">
        <v>-1.064E-7</v>
      </c>
      <c r="K620" s="45" t="s">
        <v>1676</v>
      </c>
      <c r="L620" s="45" t="s">
        <v>65</v>
      </c>
      <c r="N620" s="45" t="s">
        <v>526</v>
      </c>
      <c r="O620" s="45">
        <v>171</v>
      </c>
      <c r="P620" s="45" t="s">
        <v>1474</v>
      </c>
      <c r="Q620" s="45" t="s">
        <v>613</v>
      </c>
      <c r="R620" s="45" t="s">
        <v>1475</v>
      </c>
      <c r="S620" s="45" t="s">
        <v>616</v>
      </c>
      <c r="T620" s="45">
        <v>10</v>
      </c>
      <c r="U620" s="45">
        <v>-16.726600000000001</v>
      </c>
      <c r="V620" s="29">
        <v>-1.064E-7</v>
      </c>
      <c r="W620" s="45" t="s">
        <v>1676</v>
      </c>
      <c r="X620" s="45" t="s">
        <v>65</v>
      </c>
    </row>
    <row r="621" spans="2:24" x14ac:dyDescent="0.2">
      <c r="B621" s="45" t="s">
        <v>526</v>
      </c>
      <c r="C621" s="45">
        <v>171</v>
      </c>
      <c r="D621" s="45" t="s">
        <v>1474</v>
      </c>
      <c r="E621" s="45" t="s">
        <v>107</v>
      </c>
      <c r="F621" s="45" t="s">
        <v>1476</v>
      </c>
      <c r="G621" s="45" t="s">
        <v>618</v>
      </c>
      <c r="H621" s="45">
        <v>60</v>
      </c>
      <c r="I621" s="45">
        <v>-17.234500000000001</v>
      </c>
      <c r="J621" s="29">
        <v>-1.097E-7</v>
      </c>
      <c r="K621" s="45" t="s">
        <v>1676</v>
      </c>
      <c r="L621" s="45" t="s">
        <v>65</v>
      </c>
      <c r="N621" s="45" t="s">
        <v>526</v>
      </c>
      <c r="O621" s="45">
        <v>171</v>
      </c>
      <c r="P621" s="45" t="s">
        <v>1474</v>
      </c>
      <c r="Q621" s="45" t="s">
        <v>613</v>
      </c>
      <c r="R621" s="45" t="s">
        <v>1476</v>
      </c>
      <c r="S621" s="45" t="s">
        <v>618</v>
      </c>
      <c r="T621" s="45">
        <v>10</v>
      </c>
      <c r="U621" s="45">
        <v>-17.2349</v>
      </c>
      <c r="V621" s="29">
        <v>-1.097E-7</v>
      </c>
      <c r="W621" s="45" t="s">
        <v>1676</v>
      </c>
      <c r="X621" s="45" t="s">
        <v>65</v>
      </c>
    </row>
    <row r="622" spans="2:24" x14ac:dyDescent="0.2">
      <c r="B622" s="45" t="s">
        <v>526</v>
      </c>
      <c r="C622" s="45">
        <v>149</v>
      </c>
      <c r="D622" s="45" t="s">
        <v>1477</v>
      </c>
      <c r="E622" s="45" t="s">
        <v>107</v>
      </c>
      <c r="F622" s="45" t="s">
        <v>1478</v>
      </c>
      <c r="G622" s="45" t="s">
        <v>616</v>
      </c>
      <c r="H622" s="45">
        <v>60</v>
      </c>
      <c r="I622" s="45">
        <v>-10.7309</v>
      </c>
      <c r="J622" s="29">
        <v>-8.2199999999999995E-8</v>
      </c>
      <c r="K622" s="45" t="s">
        <v>1676</v>
      </c>
      <c r="L622" s="45" t="s">
        <v>65</v>
      </c>
      <c r="N622" s="45" t="s">
        <v>526</v>
      </c>
      <c r="O622" s="45">
        <v>149</v>
      </c>
      <c r="P622" s="45" t="s">
        <v>1477</v>
      </c>
      <c r="Q622" s="45" t="s">
        <v>613</v>
      </c>
      <c r="R622" s="45" t="s">
        <v>1478</v>
      </c>
      <c r="S622" s="45" t="s">
        <v>616</v>
      </c>
      <c r="T622" s="45">
        <v>10</v>
      </c>
      <c r="U622" s="45">
        <v>-10.7202</v>
      </c>
      <c r="V622" s="29">
        <v>-8.2119999999999997E-8</v>
      </c>
      <c r="W622" s="45" t="s">
        <v>1676</v>
      </c>
      <c r="X622" s="45" t="s">
        <v>65</v>
      </c>
    </row>
    <row r="623" spans="2:24" x14ac:dyDescent="0.2">
      <c r="B623" s="45" t="s">
        <v>526</v>
      </c>
      <c r="C623" s="45">
        <v>149</v>
      </c>
      <c r="D623" s="45" t="s">
        <v>1477</v>
      </c>
      <c r="E623" s="45" t="s">
        <v>107</v>
      </c>
      <c r="F623" s="45" t="s">
        <v>1479</v>
      </c>
      <c r="G623" s="45" t="s">
        <v>618</v>
      </c>
      <c r="H623" s="45">
        <v>60</v>
      </c>
      <c r="I623" s="45">
        <v>-79.718199999999996</v>
      </c>
      <c r="J623" s="29">
        <v>-9.9999999999999995E-7</v>
      </c>
      <c r="K623" s="45" t="s">
        <v>1676</v>
      </c>
      <c r="L623" s="45" t="s">
        <v>65</v>
      </c>
      <c r="N623" s="45" t="s">
        <v>526</v>
      </c>
      <c r="O623" s="45">
        <v>149</v>
      </c>
      <c r="P623" s="45" t="s">
        <v>1477</v>
      </c>
      <c r="Q623" s="45" t="s">
        <v>613</v>
      </c>
      <c r="R623" s="45" t="s">
        <v>1479</v>
      </c>
      <c r="S623" s="45" t="s">
        <v>618</v>
      </c>
      <c r="T623" s="45">
        <v>10</v>
      </c>
      <c r="U623" s="45">
        <v>-79.728700000000003</v>
      </c>
      <c r="V623" s="29">
        <v>-9.9999999999999995E-7</v>
      </c>
      <c r="W623" s="45" t="s">
        <v>1676</v>
      </c>
      <c r="X623" s="45" t="s">
        <v>65</v>
      </c>
    </row>
    <row r="624" spans="2:24" x14ac:dyDescent="0.2">
      <c r="B624" s="45" t="s">
        <v>526</v>
      </c>
      <c r="C624" s="45">
        <v>152</v>
      </c>
      <c r="D624" s="45" t="s">
        <v>1480</v>
      </c>
      <c r="E624" s="45" t="s">
        <v>107</v>
      </c>
      <c r="F624" s="45" t="s">
        <v>1481</v>
      </c>
      <c r="G624" s="45" t="s">
        <v>616</v>
      </c>
      <c r="H624" s="45">
        <v>60</v>
      </c>
      <c r="I624" s="45">
        <v>-14.110099999999999</v>
      </c>
      <c r="J624" s="29">
        <v>-8.8489999999999994E-8</v>
      </c>
      <c r="K624" s="45" t="s">
        <v>1676</v>
      </c>
      <c r="L624" s="45" t="s">
        <v>65</v>
      </c>
      <c r="N624" s="45" t="s">
        <v>526</v>
      </c>
      <c r="O624" s="45">
        <v>152</v>
      </c>
      <c r="P624" s="45" t="s">
        <v>1480</v>
      </c>
      <c r="Q624" s="45" t="s">
        <v>613</v>
      </c>
      <c r="R624" s="45" t="s">
        <v>1481</v>
      </c>
      <c r="S624" s="45" t="s">
        <v>616</v>
      </c>
      <c r="T624" s="45">
        <v>10</v>
      </c>
      <c r="U624" s="45">
        <v>-14.097300000000001</v>
      </c>
      <c r="V624" s="29">
        <v>-8.8399999999999997E-8</v>
      </c>
      <c r="W624" s="45" t="s">
        <v>1676</v>
      </c>
      <c r="X624" s="45" t="s">
        <v>65</v>
      </c>
    </row>
    <row r="625" spans="2:24" x14ac:dyDescent="0.2">
      <c r="B625" s="45" t="s">
        <v>526</v>
      </c>
      <c r="C625" s="45">
        <v>152</v>
      </c>
      <c r="D625" s="45" t="s">
        <v>1480</v>
      </c>
      <c r="E625" s="45" t="s">
        <v>107</v>
      </c>
      <c r="F625" s="45" t="s">
        <v>1482</v>
      </c>
      <c r="G625" s="45" t="s">
        <v>618</v>
      </c>
      <c r="H625" s="45">
        <v>60</v>
      </c>
      <c r="I625" s="45">
        <v>-103.7341</v>
      </c>
      <c r="J625" s="29">
        <v>-9.9999999999999995E-7</v>
      </c>
      <c r="K625" s="45" t="s">
        <v>1676</v>
      </c>
      <c r="L625" s="45" t="s">
        <v>65</v>
      </c>
      <c r="N625" s="45" t="s">
        <v>526</v>
      </c>
      <c r="O625" s="45">
        <v>152</v>
      </c>
      <c r="P625" s="45" t="s">
        <v>1480</v>
      </c>
      <c r="Q625" s="45" t="s">
        <v>613</v>
      </c>
      <c r="R625" s="45" t="s">
        <v>1482</v>
      </c>
      <c r="S625" s="45" t="s">
        <v>618</v>
      </c>
      <c r="T625" s="45">
        <v>10</v>
      </c>
      <c r="U625" s="45">
        <v>-103.7471</v>
      </c>
      <c r="V625" s="29">
        <v>-9.9999999999999995E-7</v>
      </c>
      <c r="W625" s="45" t="s">
        <v>1676</v>
      </c>
      <c r="X625" s="45" t="s">
        <v>65</v>
      </c>
    </row>
    <row r="626" spans="2:24" x14ac:dyDescent="0.2">
      <c r="B626" s="45" t="s">
        <v>526</v>
      </c>
      <c r="C626" s="45">
        <v>155</v>
      </c>
      <c r="D626" s="45" t="s">
        <v>1483</v>
      </c>
      <c r="E626" s="45" t="s">
        <v>107</v>
      </c>
      <c r="F626" s="45" t="s">
        <v>1484</v>
      </c>
      <c r="G626" s="45" t="s">
        <v>616</v>
      </c>
      <c r="H626" s="45">
        <v>60</v>
      </c>
      <c r="I626" s="45">
        <v>-17.008199999999999</v>
      </c>
      <c r="J626" s="29">
        <v>-1.067E-7</v>
      </c>
      <c r="K626" s="45" t="s">
        <v>1676</v>
      </c>
      <c r="L626" s="45" t="s">
        <v>65</v>
      </c>
      <c r="N626" s="45" t="s">
        <v>526</v>
      </c>
      <c r="O626" s="45">
        <v>155</v>
      </c>
      <c r="P626" s="45" t="s">
        <v>1483</v>
      </c>
      <c r="Q626" s="45" t="s">
        <v>613</v>
      </c>
      <c r="R626" s="45" t="s">
        <v>1484</v>
      </c>
      <c r="S626" s="45" t="s">
        <v>616</v>
      </c>
      <c r="T626" s="45">
        <v>10</v>
      </c>
      <c r="U626" s="45">
        <v>-16.995200000000001</v>
      </c>
      <c r="V626" s="29">
        <v>-1.066E-7</v>
      </c>
      <c r="W626" s="45" t="s">
        <v>1676</v>
      </c>
      <c r="X626" s="45" t="s">
        <v>65</v>
      </c>
    </row>
    <row r="627" spans="2:24" x14ac:dyDescent="0.2">
      <c r="B627" s="45" t="s">
        <v>526</v>
      </c>
      <c r="C627" s="45">
        <v>155</v>
      </c>
      <c r="D627" s="45" t="s">
        <v>1483</v>
      </c>
      <c r="E627" s="45" t="s">
        <v>107</v>
      </c>
      <c r="F627" s="45" t="s">
        <v>1485</v>
      </c>
      <c r="G627" s="45" t="s">
        <v>618</v>
      </c>
      <c r="H627" s="45">
        <v>60</v>
      </c>
      <c r="I627" s="45">
        <v>-99.578299999999999</v>
      </c>
      <c r="J627" s="29">
        <v>-9.9999999999999995E-7</v>
      </c>
      <c r="K627" s="45" t="s">
        <v>1676</v>
      </c>
      <c r="L627" s="45" t="s">
        <v>65</v>
      </c>
      <c r="N627" s="45" t="s">
        <v>526</v>
      </c>
      <c r="O627" s="45">
        <v>155</v>
      </c>
      <c r="P627" s="45" t="s">
        <v>1483</v>
      </c>
      <c r="Q627" s="45" t="s">
        <v>613</v>
      </c>
      <c r="R627" s="45" t="s">
        <v>1485</v>
      </c>
      <c r="S627" s="45" t="s">
        <v>618</v>
      </c>
      <c r="T627" s="45">
        <v>10</v>
      </c>
      <c r="U627" s="45">
        <v>-99.591200000000001</v>
      </c>
      <c r="V627" s="29">
        <v>-9.9999999999999995E-7</v>
      </c>
      <c r="W627" s="45" t="s">
        <v>1676</v>
      </c>
      <c r="X627" s="45" t="s">
        <v>65</v>
      </c>
    </row>
    <row r="628" spans="2:24" x14ac:dyDescent="0.2">
      <c r="B628" s="45" t="s">
        <v>526</v>
      </c>
      <c r="C628" s="45">
        <v>158</v>
      </c>
      <c r="D628" s="45" t="s">
        <v>1486</v>
      </c>
      <c r="E628" s="45" t="s">
        <v>107</v>
      </c>
      <c r="F628" s="45" t="s">
        <v>1487</v>
      </c>
      <c r="G628" s="45" t="s">
        <v>616</v>
      </c>
      <c r="H628" s="45">
        <v>60</v>
      </c>
      <c r="I628" s="45">
        <v>-17.047699999999999</v>
      </c>
      <c r="J628" s="29">
        <v>-1.069E-7</v>
      </c>
      <c r="K628" s="45" t="s">
        <v>1676</v>
      </c>
      <c r="L628" s="45" t="s">
        <v>65</v>
      </c>
      <c r="N628" s="45" t="s">
        <v>526</v>
      </c>
      <c r="O628" s="45">
        <v>158</v>
      </c>
      <c r="P628" s="45" t="s">
        <v>1486</v>
      </c>
      <c r="Q628" s="45" t="s">
        <v>613</v>
      </c>
      <c r="R628" s="45" t="s">
        <v>1487</v>
      </c>
      <c r="S628" s="45" t="s">
        <v>616</v>
      </c>
      <c r="T628" s="45">
        <v>10</v>
      </c>
      <c r="U628" s="45">
        <v>-17.034700000000001</v>
      </c>
      <c r="V628" s="29">
        <v>-1.068E-7</v>
      </c>
      <c r="W628" s="45" t="s">
        <v>1676</v>
      </c>
      <c r="X628" s="45" t="s">
        <v>65</v>
      </c>
    </row>
    <row r="629" spans="2:24" x14ac:dyDescent="0.2">
      <c r="B629" s="45" t="s">
        <v>526</v>
      </c>
      <c r="C629" s="45">
        <v>158</v>
      </c>
      <c r="D629" s="45" t="s">
        <v>1486</v>
      </c>
      <c r="E629" s="45" t="s">
        <v>107</v>
      </c>
      <c r="F629" s="45" t="s">
        <v>1488</v>
      </c>
      <c r="G629" s="45" t="s">
        <v>618</v>
      </c>
      <c r="H629" s="45">
        <v>60</v>
      </c>
      <c r="I629" s="45">
        <v>-99.540199999999999</v>
      </c>
      <c r="J629" s="29">
        <v>-9.9999999999999995E-7</v>
      </c>
      <c r="K629" s="45" t="s">
        <v>1676</v>
      </c>
      <c r="L629" s="45" t="s">
        <v>65</v>
      </c>
      <c r="N629" s="45" t="s">
        <v>526</v>
      </c>
      <c r="O629" s="45">
        <v>158</v>
      </c>
      <c r="P629" s="45" t="s">
        <v>1486</v>
      </c>
      <c r="Q629" s="45" t="s">
        <v>613</v>
      </c>
      <c r="R629" s="45" t="s">
        <v>1488</v>
      </c>
      <c r="S629" s="45" t="s">
        <v>618</v>
      </c>
      <c r="T629" s="45">
        <v>10</v>
      </c>
      <c r="U629" s="45">
        <v>-99.552899999999994</v>
      </c>
      <c r="V629" s="29">
        <v>-9.9999999999999995E-7</v>
      </c>
      <c r="W629" s="45" t="s">
        <v>1676</v>
      </c>
      <c r="X629" s="45" t="s">
        <v>65</v>
      </c>
    </row>
    <row r="630" spans="2:24" x14ac:dyDescent="0.2">
      <c r="B630" s="45" t="s">
        <v>526</v>
      </c>
      <c r="C630" s="45">
        <v>161</v>
      </c>
      <c r="D630" s="45" t="s">
        <v>1489</v>
      </c>
      <c r="E630" s="45" t="s">
        <v>107</v>
      </c>
      <c r="F630" s="45" t="s">
        <v>1490</v>
      </c>
      <c r="G630" s="45" t="s">
        <v>616</v>
      </c>
      <c r="H630" s="45">
        <v>60</v>
      </c>
      <c r="I630" s="45">
        <v>-14.2239</v>
      </c>
      <c r="J630" s="29">
        <v>-8.9200000000000005E-8</v>
      </c>
      <c r="K630" s="45" t="s">
        <v>1676</v>
      </c>
      <c r="L630" s="45" t="s">
        <v>65</v>
      </c>
      <c r="N630" s="45" t="s">
        <v>526</v>
      </c>
      <c r="O630" s="45">
        <v>161</v>
      </c>
      <c r="P630" s="45" t="s">
        <v>1489</v>
      </c>
      <c r="Q630" s="45" t="s">
        <v>613</v>
      </c>
      <c r="R630" s="45" t="s">
        <v>1490</v>
      </c>
      <c r="S630" s="45" t="s">
        <v>616</v>
      </c>
      <c r="T630" s="45">
        <v>10</v>
      </c>
      <c r="U630" s="45">
        <v>-14.2112</v>
      </c>
      <c r="V630" s="29">
        <v>-8.9120000000000007E-8</v>
      </c>
      <c r="W630" s="45" t="s">
        <v>1676</v>
      </c>
      <c r="X630" s="45" t="s">
        <v>65</v>
      </c>
    </row>
    <row r="631" spans="2:24" x14ac:dyDescent="0.2">
      <c r="B631" s="45" t="s">
        <v>526</v>
      </c>
      <c r="C631" s="45">
        <v>161</v>
      </c>
      <c r="D631" s="45" t="s">
        <v>1489</v>
      </c>
      <c r="E631" s="45" t="s">
        <v>107</v>
      </c>
      <c r="F631" s="45" t="s">
        <v>1491</v>
      </c>
      <c r="G631" s="45" t="s">
        <v>618</v>
      </c>
      <c r="H631" s="45">
        <v>60</v>
      </c>
      <c r="I631" s="45">
        <v>-103.6153</v>
      </c>
      <c r="J631" s="29">
        <v>-9.9999999999999995E-7</v>
      </c>
      <c r="K631" s="45" t="s">
        <v>1676</v>
      </c>
      <c r="L631" s="45" t="s">
        <v>65</v>
      </c>
      <c r="N631" s="45" t="s">
        <v>526</v>
      </c>
      <c r="O631" s="45">
        <v>161</v>
      </c>
      <c r="P631" s="45" t="s">
        <v>1489</v>
      </c>
      <c r="Q631" s="45" t="s">
        <v>613</v>
      </c>
      <c r="R631" s="45" t="s">
        <v>1491</v>
      </c>
      <c r="S631" s="45" t="s">
        <v>618</v>
      </c>
      <c r="T631" s="45">
        <v>10</v>
      </c>
      <c r="U631" s="45">
        <v>-103.62820000000001</v>
      </c>
      <c r="V631" s="29">
        <v>-9.9999999999999995E-7</v>
      </c>
      <c r="W631" s="45" t="s">
        <v>1676</v>
      </c>
      <c r="X631" s="45" t="s">
        <v>65</v>
      </c>
    </row>
    <row r="632" spans="2:24" x14ac:dyDescent="0.2">
      <c r="B632" s="45" t="s">
        <v>526</v>
      </c>
      <c r="C632" s="45">
        <v>164</v>
      </c>
      <c r="D632" s="45" t="s">
        <v>1492</v>
      </c>
      <c r="E632" s="45" t="s">
        <v>107</v>
      </c>
      <c r="F632" s="45" t="s">
        <v>1493</v>
      </c>
      <c r="G632" s="45" t="s">
        <v>616</v>
      </c>
      <c r="H632" s="45">
        <v>60</v>
      </c>
      <c r="I632" s="45">
        <v>-10.885300000000001</v>
      </c>
      <c r="J632" s="29">
        <v>-8.3379999999999996E-8</v>
      </c>
      <c r="K632" s="45" t="s">
        <v>1676</v>
      </c>
      <c r="L632" s="45" t="s">
        <v>65</v>
      </c>
      <c r="N632" s="45" t="s">
        <v>526</v>
      </c>
      <c r="O632" s="45">
        <v>164</v>
      </c>
      <c r="P632" s="45" t="s">
        <v>1492</v>
      </c>
      <c r="Q632" s="45" t="s">
        <v>613</v>
      </c>
      <c r="R632" s="45" t="s">
        <v>1493</v>
      </c>
      <c r="S632" s="45" t="s">
        <v>616</v>
      </c>
      <c r="T632" s="45">
        <v>10</v>
      </c>
      <c r="U632" s="45">
        <v>-10.874700000000001</v>
      </c>
      <c r="V632" s="29">
        <v>-8.3299999999999998E-8</v>
      </c>
      <c r="W632" s="45" t="s">
        <v>1676</v>
      </c>
      <c r="X632" s="45" t="s">
        <v>65</v>
      </c>
    </row>
    <row r="633" spans="2:24" x14ac:dyDescent="0.2">
      <c r="B633" s="45" t="s">
        <v>526</v>
      </c>
      <c r="C633" s="45">
        <v>164</v>
      </c>
      <c r="D633" s="45" t="s">
        <v>1492</v>
      </c>
      <c r="E633" s="45" t="s">
        <v>107</v>
      </c>
      <c r="F633" s="45" t="s">
        <v>1494</v>
      </c>
      <c r="G633" s="45" t="s">
        <v>618</v>
      </c>
      <c r="H633" s="45">
        <v>60</v>
      </c>
      <c r="I633" s="45">
        <v>-79.546300000000002</v>
      </c>
      <c r="J633" s="29">
        <v>-9.9999999999999995E-7</v>
      </c>
      <c r="K633" s="45" t="s">
        <v>1676</v>
      </c>
      <c r="L633" s="45" t="s">
        <v>65</v>
      </c>
      <c r="N633" s="45" t="s">
        <v>526</v>
      </c>
      <c r="O633" s="45">
        <v>164</v>
      </c>
      <c r="P633" s="45" t="s">
        <v>1492</v>
      </c>
      <c r="Q633" s="45" t="s">
        <v>613</v>
      </c>
      <c r="R633" s="45" t="s">
        <v>1494</v>
      </c>
      <c r="S633" s="45" t="s">
        <v>618</v>
      </c>
      <c r="T633" s="45">
        <v>10</v>
      </c>
      <c r="U633" s="45">
        <v>-79.556799999999996</v>
      </c>
      <c r="V633" s="29">
        <v>-9.9999999999999995E-7</v>
      </c>
      <c r="W633" s="45" t="s">
        <v>1676</v>
      </c>
      <c r="X633" s="45" t="s">
        <v>65</v>
      </c>
    </row>
    <row r="634" spans="2:24" x14ac:dyDescent="0.2">
      <c r="B634" s="45" t="s">
        <v>526</v>
      </c>
      <c r="C634" s="45">
        <v>172</v>
      </c>
      <c r="D634" s="45" t="s">
        <v>1495</v>
      </c>
      <c r="E634" s="45" t="s">
        <v>107</v>
      </c>
      <c r="F634" s="45" t="s">
        <v>1496</v>
      </c>
      <c r="G634" s="45" t="s">
        <v>616</v>
      </c>
      <c r="H634" s="45">
        <v>60</v>
      </c>
      <c r="I634" s="45">
        <v>-22.4344</v>
      </c>
      <c r="J634" s="29">
        <v>-1.406E-7</v>
      </c>
      <c r="K634" s="45" t="s">
        <v>1676</v>
      </c>
      <c r="L634" s="45" t="s">
        <v>65</v>
      </c>
      <c r="N634" s="45" t="s">
        <v>526</v>
      </c>
      <c r="O634" s="45">
        <v>172</v>
      </c>
      <c r="P634" s="45" t="s">
        <v>1495</v>
      </c>
      <c r="Q634" s="45" t="s">
        <v>613</v>
      </c>
      <c r="R634" s="45" t="s">
        <v>1496</v>
      </c>
      <c r="S634" s="45" t="s">
        <v>616</v>
      </c>
      <c r="T634" s="45">
        <v>10</v>
      </c>
      <c r="U634" s="45">
        <v>-22.433800000000002</v>
      </c>
      <c r="V634" s="29">
        <v>-1.406E-7</v>
      </c>
      <c r="W634" s="45" t="s">
        <v>1676</v>
      </c>
      <c r="X634" s="45" t="s">
        <v>65</v>
      </c>
    </row>
    <row r="635" spans="2:24" x14ac:dyDescent="0.2">
      <c r="B635" s="45" t="s">
        <v>526</v>
      </c>
      <c r="C635" s="45">
        <v>172</v>
      </c>
      <c r="D635" s="45" t="s">
        <v>1495</v>
      </c>
      <c r="E635" s="45" t="s">
        <v>107</v>
      </c>
      <c r="F635" s="45" t="s">
        <v>1497</v>
      </c>
      <c r="G635" s="45" t="s">
        <v>618</v>
      </c>
      <c r="H635" s="45">
        <v>60</v>
      </c>
      <c r="I635" s="45">
        <v>-18.149000000000001</v>
      </c>
      <c r="J635" s="29">
        <v>-1.138E-7</v>
      </c>
      <c r="K635" s="45" t="s">
        <v>1676</v>
      </c>
      <c r="L635" s="45" t="s">
        <v>65</v>
      </c>
      <c r="N635" s="45" t="s">
        <v>526</v>
      </c>
      <c r="O635" s="45">
        <v>172</v>
      </c>
      <c r="P635" s="45" t="s">
        <v>1495</v>
      </c>
      <c r="Q635" s="45" t="s">
        <v>613</v>
      </c>
      <c r="R635" s="45" t="s">
        <v>1497</v>
      </c>
      <c r="S635" s="45" t="s">
        <v>618</v>
      </c>
      <c r="T635" s="45">
        <v>10</v>
      </c>
      <c r="U635" s="45">
        <v>-18.149699999999999</v>
      </c>
      <c r="V635" s="29">
        <v>-1.138E-7</v>
      </c>
      <c r="W635" s="45" t="s">
        <v>1676</v>
      </c>
      <c r="X635" s="45" t="s">
        <v>65</v>
      </c>
    </row>
    <row r="636" spans="2:24" x14ac:dyDescent="0.2">
      <c r="B636" s="45" t="s">
        <v>526</v>
      </c>
      <c r="C636" s="45">
        <v>173</v>
      </c>
      <c r="D636" s="45" t="s">
        <v>1498</v>
      </c>
      <c r="E636" s="45" t="s">
        <v>107</v>
      </c>
      <c r="F636" s="45" t="s">
        <v>1499</v>
      </c>
      <c r="G636" s="45" t="s">
        <v>616</v>
      </c>
      <c r="H636" s="45">
        <v>60</v>
      </c>
      <c r="I636" s="45">
        <v>-19.0579</v>
      </c>
      <c r="J636" s="29">
        <v>-1.195E-7</v>
      </c>
      <c r="K636" s="45" t="s">
        <v>1676</v>
      </c>
      <c r="L636" s="45" t="s">
        <v>65</v>
      </c>
      <c r="N636" s="45" t="s">
        <v>526</v>
      </c>
      <c r="O636" s="45">
        <v>173</v>
      </c>
      <c r="P636" s="45" t="s">
        <v>1498</v>
      </c>
      <c r="Q636" s="45" t="s">
        <v>613</v>
      </c>
      <c r="R636" s="45" t="s">
        <v>1499</v>
      </c>
      <c r="S636" s="45" t="s">
        <v>616</v>
      </c>
      <c r="T636" s="45">
        <v>10</v>
      </c>
      <c r="U636" s="45">
        <v>-19.057300000000001</v>
      </c>
      <c r="V636" s="29">
        <v>-1.195E-7</v>
      </c>
      <c r="W636" s="45" t="s">
        <v>1676</v>
      </c>
      <c r="X636" s="45" t="s">
        <v>65</v>
      </c>
    </row>
    <row r="637" spans="2:24" x14ac:dyDescent="0.2">
      <c r="B637" s="45" t="s">
        <v>526</v>
      </c>
      <c r="C637" s="45">
        <v>173</v>
      </c>
      <c r="D637" s="45" t="s">
        <v>1498</v>
      </c>
      <c r="E637" s="45" t="s">
        <v>107</v>
      </c>
      <c r="F637" s="45" t="s">
        <v>1500</v>
      </c>
      <c r="G637" s="45" t="s">
        <v>618</v>
      </c>
      <c r="H637" s="45">
        <v>60</v>
      </c>
      <c r="I637" s="45">
        <v>-21.3247</v>
      </c>
      <c r="J637" s="29">
        <v>-1.3370000000000001E-7</v>
      </c>
      <c r="K637" s="45" t="s">
        <v>1676</v>
      </c>
      <c r="L637" s="45" t="s">
        <v>65</v>
      </c>
      <c r="N637" s="45" t="s">
        <v>526</v>
      </c>
      <c r="O637" s="45">
        <v>173</v>
      </c>
      <c r="P637" s="45" t="s">
        <v>1498</v>
      </c>
      <c r="Q637" s="45" t="s">
        <v>613</v>
      </c>
      <c r="R637" s="45" t="s">
        <v>1500</v>
      </c>
      <c r="S637" s="45" t="s">
        <v>618</v>
      </c>
      <c r="T637" s="45">
        <v>10</v>
      </c>
      <c r="U637" s="45">
        <v>-21.325399999999998</v>
      </c>
      <c r="V637" s="29">
        <v>-1.3370000000000001E-7</v>
      </c>
      <c r="W637" s="45" t="s">
        <v>1676</v>
      </c>
      <c r="X637" s="45" t="s">
        <v>65</v>
      </c>
    </row>
    <row r="638" spans="2:24" x14ac:dyDescent="0.2">
      <c r="B638" s="45" t="s">
        <v>526</v>
      </c>
      <c r="C638" s="45">
        <v>174</v>
      </c>
      <c r="D638" s="45" t="s">
        <v>1498</v>
      </c>
      <c r="E638" s="45" t="s">
        <v>107</v>
      </c>
      <c r="F638" s="45" t="s">
        <v>1501</v>
      </c>
      <c r="G638" s="45" t="s">
        <v>616</v>
      </c>
      <c r="H638" s="45">
        <v>60</v>
      </c>
      <c r="I638" s="45">
        <v>-21.871500000000001</v>
      </c>
      <c r="J638" s="29">
        <v>-1.392E-7</v>
      </c>
      <c r="K638" s="45" t="s">
        <v>1676</v>
      </c>
      <c r="L638" s="45" t="s">
        <v>65</v>
      </c>
      <c r="N638" s="45" t="s">
        <v>526</v>
      </c>
      <c r="O638" s="45">
        <v>174</v>
      </c>
      <c r="P638" s="45" t="s">
        <v>1498</v>
      </c>
      <c r="Q638" s="45" t="s">
        <v>613</v>
      </c>
      <c r="R638" s="45" t="s">
        <v>1501</v>
      </c>
      <c r="S638" s="45" t="s">
        <v>616</v>
      </c>
      <c r="T638" s="45">
        <v>10</v>
      </c>
      <c r="U638" s="45">
        <v>-21.870999999999999</v>
      </c>
      <c r="V638" s="29">
        <v>-1.392E-7</v>
      </c>
      <c r="W638" s="45" t="s">
        <v>1676</v>
      </c>
      <c r="X638" s="45" t="s">
        <v>65</v>
      </c>
    </row>
    <row r="639" spans="2:24" x14ac:dyDescent="0.2">
      <c r="B639" s="45" t="s">
        <v>526</v>
      </c>
      <c r="C639" s="45">
        <v>174</v>
      </c>
      <c r="D639" s="45" t="s">
        <v>1498</v>
      </c>
      <c r="E639" s="45" t="s">
        <v>107</v>
      </c>
      <c r="F639" s="45" t="s">
        <v>1502</v>
      </c>
      <c r="G639" s="45" t="s">
        <v>618</v>
      </c>
      <c r="H639" s="45">
        <v>60</v>
      </c>
      <c r="I639" s="45">
        <v>-21.816800000000001</v>
      </c>
      <c r="J639" s="29">
        <v>-1.388E-7</v>
      </c>
      <c r="K639" s="45" t="s">
        <v>1676</v>
      </c>
      <c r="L639" s="45" t="s">
        <v>65</v>
      </c>
      <c r="N639" s="45" t="s">
        <v>526</v>
      </c>
      <c r="O639" s="45">
        <v>174</v>
      </c>
      <c r="P639" s="45" t="s">
        <v>1498</v>
      </c>
      <c r="Q639" s="45" t="s">
        <v>613</v>
      </c>
      <c r="R639" s="45" t="s">
        <v>1502</v>
      </c>
      <c r="S639" s="45" t="s">
        <v>618</v>
      </c>
      <c r="T639" s="45">
        <v>10</v>
      </c>
      <c r="U639" s="45">
        <v>-21.817299999999999</v>
      </c>
      <c r="V639" s="29">
        <v>-1.388E-7</v>
      </c>
      <c r="W639" s="45" t="s">
        <v>1676</v>
      </c>
      <c r="X639" s="45" t="s">
        <v>65</v>
      </c>
    </row>
    <row r="640" spans="2:24" x14ac:dyDescent="0.2">
      <c r="B640" s="45" t="s">
        <v>526</v>
      </c>
      <c r="C640" s="45">
        <v>175</v>
      </c>
      <c r="D640" s="45" t="s">
        <v>1498</v>
      </c>
      <c r="E640" s="45" t="s">
        <v>107</v>
      </c>
      <c r="F640" s="45" t="s">
        <v>1503</v>
      </c>
      <c r="G640" s="45" t="s">
        <v>616</v>
      </c>
      <c r="H640" s="45">
        <v>60</v>
      </c>
      <c r="I640" s="45">
        <v>-21.385000000000002</v>
      </c>
      <c r="J640" s="29">
        <v>-1.3409999999999999E-7</v>
      </c>
      <c r="K640" s="45" t="s">
        <v>1676</v>
      </c>
      <c r="L640" s="45" t="s">
        <v>65</v>
      </c>
      <c r="N640" s="45" t="s">
        <v>526</v>
      </c>
      <c r="O640" s="45">
        <v>175</v>
      </c>
      <c r="P640" s="45" t="s">
        <v>1498</v>
      </c>
      <c r="Q640" s="45" t="s">
        <v>613</v>
      </c>
      <c r="R640" s="45" t="s">
        <v>1503</v>
      </c>
      <c r="S640" s="45" t="s">
        <v>616</v>
      </c>
      <c r="T640" s="45">
        <v>10</v>
      </c>
      <c r="U640" s="45">
        <v>-21.384399999999999</v>
      </c>
      <c r="V640" s="29">
        <v>-1.3409999999999999E-7</v>
      </c>
      <c r="W640" s="45" t="s">
        <v>1676</v>
      </c>
      <c r="X640" s="45" t="s">
        <v>65</v>
      </c>
    </row>
    <row r="641" spans="2:24" x14ac:dyDescent="0.2">
      <c r="B641" s="45" t="s">
        <v>526</v>
      </c>
      <c r="C641" s="45">
        <v>175</v>
      </c>
      <c r="D641" s="45" t="s">
        <v>1498</v>
      </c>
      <c r="E641" s="45" t="s">
        <v>107</v>
      </c>
      <c r="F641" s="45" t="s">
        <v>1504</v>
      </c>
      <c r="G641" s="45" t="s">
        <v>618</v>
      </c>
      <c r="H641" s="45">
        <v>60</v>
      </c>
      <c r="I641" s="45">
        <v>-18.999600000000001</v>
      </c>
      <c r="J641" s="29">
        <v>-1.191E-7</v>
      </c>
      <c r="K641" s="45" t="s">
        <v>1676</v>
      </c>
      <c r="L641" s="45" t="s">
        <v>65</v>
      </c>
      <c r="N641" s="45" t="s">
        <v>526</v>
      </c>
      <c r="O641" s="45">
        <v>175</v>
      </c>
      <c r="P641" s="45" t="s">
        <v>1498</v>
      </c>
      <c r="Q641" s="45" t="s">
        <v>613</v>
      </c>
      <c r="R641" s="45" t="s">
        <v>1504</v>
      </c>
      <c r="S641" s="45" t="s">
        <v>618</v>
      </c>
      <c r="T641" s="45">
        <v>10</v>
      </c>
      <c r="U641" s="45">
        <v>-19.0002</v>
      </c>
      <c r="V641" s="29">
        <v>-1.191E-7</v>
      </c>
      <c r="W641" s="45" t="s">
        <v>1676</v>
      </c>
      <c r="X641" s="45" t="s">
        <v>65</v>
      </c>
    </row>
    <row r="642" spans="2:24" x14ac:dyDescent="0.2">
      <c r="B642" s="45" t="s">
        <v>526</v>
      </c>
      <c r="C642" s="45">
        <v>176</v>
      </c>
      <c r="D642" s="45" t="s">
        <v>1505</v>
      </c>
      <c r="E642" s="45" t="s">
        <v>107</v>
      </c>
      <c r="F642" s="45" t="s">
        <v>1506</v>
      </c>
      <c r="G642" s="45" t="s">
        <v>616</v>
      </c>
      <c r="H642" s="45">
        <v>60</v>
      </c>
      <c r="I642" s="45">
        <v>-18.202400000000001</v>
      </c>
      <c r="J642" s="29">
        <v>-1.141E-7</v>
      </c>
      <c r="K642" s="45" t="s">
        <v>1676</v>
      </c>
      <c r="L642" s="45" t="s">
        <v>65</v>
      </c>
      <c r="N642" s="45" t="s">
        <v>526</v>
      </c>
      <c r="O642" s="45">
        <v>176</v>
      </c>
      <c r="P642" s="45" t="s">
        <v>1505</v>
      </c>
      <c r="Q642" s="45" t="s">
        <v>613</v>
      </c>
      <c r="R642" s="45" t="s">
        <v>1506</v>
      </c>
      <c r="S642" s="45" t="s">
        <v>616</v>
      </c>
      <c r="T642" s="45">
        <v>10</v>
      </c>
      <c r="U642" s="45">
        <v>-18.201799999999999</v>
      </c>
      <c r="V642" s="29">
        <v>-1.141E-7</v>
      </c>
      <c r="W642" s="45" t="s">
        <v>1676</v>
      </c>
      <c r="X642" s="45" t="s">
        <v>65</v>
      </c>
    </row>
    <row r="643" spans="2:24" x14ac:dyDescent="0.2">
      <c r="B643" s="45" t="s">
        <v>526</v>
      </c>
      <c r="C643" s="45">
        <v>176</v>
      </c>
      <c r="D643" s="45" t="s">
        <v>1505</v>
      </c>
      <c r="E643" s="45" t="s">
        <v>107</v>
      </c>
      <c r="F643" s="45" t="s">
        <v>1507</v>
      </c>
      <c r="G643" s="45" t="s">
        <v>618</v>
      </c>
      <c r="H643" s="45">
        <v>60</v>
      </c>
      <c r="I643" s="45">
        <v>-22.3782</v>
      </c>
      <c r="J643" s="29">
        <v>-1.4030000000000001E-7</v>
      </c>
      <c r="K643" s="45" t="s">
        <v>1676</v>
      </c>
      <c r="L643" s="45" t="s">
        <v>65</v>
      </c>
      <c r="N643" s="45" t="s">
        <v>526</v>
      </c>
      <c r="O643" s="45">
        <v>176</v>
      </c>
      <c r="P643" s="45" t="s">
        <v>1505</v>
      </c>
      <c r="Q643" s="45" t="s">
        <v>613</v>
      </c>
      <c r="R643" s="45" t="s">
        <v>1507</v>
      </c>
      <c r="S643" s="45" t="s">
        <v>618</v>
      </c>
      <c r="T643" s="45">
        <v>10</v>
      </c>
      <c r="U643" s="45">
        <v>-22.378699999999998</v>
      </c>
      <c r="V643" s="29">
        <v>-1.4030000000000001E-7</v>
      </c>
      <c r="W643" s="45" t="s">
        <v>1676</v>
      </c>
      <c r="X643" s="45" t="s">
        <v>65</v>
      </c>
    </row>
    <row r="644" spans="2:24" x14ac:dyDescent="0.2">
      <c r="B644" s="45" t="s">
        <v>526</v>
      </c>
      <c r="C644" s="45">
        <v>150</v>
      </c>
      <c r="D644" s="45" t="s">
        <v>1508</v>
      </c>
      <c r="E644" s="45" t="s">
        <v>107</v>
      </c>
      <c r="F644" s="45" t="s">
        <v>1509</v>
      </c>
      <c r="G644" s="45" t="s">
        <v>616</v>
      </c>
      <c r="H644" s="45">
        <v>60</v>
      </c>
      <c r="I644" s="45">
        <v>-8.2958999999999996</v>
      </c>
      <c r="J644" s="29">
        <v>-6.2950000000000005E-8</v>
      </c>
      <c r="K644" s="45" t="s">
        <v>1676</v>
      </c>
      <c r="L644" s="45" t="s">
        <v>65</v>
      </c>
      <c r="N644" s="45" t="s">
        <v>526</v>
      </c>
      <c r="O644" s="45">
        <v>150</v>
      </c>
      <c r="P644" s="45" t="s">
        <v>1508</v>
      </c>
      <c r="Q644" s="45" t="s">
        <v>613</v>
      </c>
      <c r="R644" s="45" t="s">
        <v>1509</v>
      </c>
      <c r="S644" s="45" t="s">
        <v>616</v>
      </c>
      <c r="T644" s="45">
        <v>10</v>
      </c>
      <c r="U644" s="45">
        <v>-8.2852999999999994</v>
      </c>
      <c r="V644" s="29">
        <v>-6.2870000000000006E-8</v>
      </c>
      <c r="W644" s="45" t="s">
        <v>1676</v>
      </c>
      <c r="X644" s="45" t="s">
        <v>65</v>
      </c>
    </row>
    <row r="645" spans="2:24" x14ac:dyDescent="0.2">
      <c r="B645" s="45" t="s">
        <v>526</v>
      </c>
      <c r="C645" s="45">
        <v>150</v>
      </c>
      <c r="D645" s="45" t="s">
        <v>1508</v>
      </c>
      <c r="E645" s="45" t="s">
        <v>107</v>
      </c>
      <c r="F645" s="45" t="s">
        <v>1510</v>
      </c>
      <c r="G645" s="45" t="s">
        <v>618</v>
      </c>
      <c r="H645" s="45">
        <v>60</v>
      </c>
      <c r="I645" s="45">
        <v>-79.9876</v>
      </c>
      <c r="J645" s="29">
        <v>-9.9999999999999995E-7</v>
      </c>
      <c r="K645" s="45" t="s">
        <v>1676</v>
      </c>
      <c r="L645" s="45" t="s">
        <v>65</v>
      </c>
      <c r="N645" s="45" t="s">
        <v>526</v>
      </c>
      <c r="O645" s="45">
        <v>150</v>
      </c>
      <c r="P645" s="45" t="s">
        <v>1508</v>
      </c>
      <c r="Q645" s="45" t="s">
        <v>613</v>
      </c>
      <c r="R645" s="45" t="s">
        <v>1510</v>
      </c>
      <c r="S645" s="45" t="s">
        <v>618</v>
      </c>
      <c r="T645" s="45">
        <v>10</v>
      </c>
      <c r="U645" s="45">
        <v>-79.998099999999994</v>
      </c>
      <c r="V645" s="29">
        <v>-9.9999999999999995E-7</v>
      </c>
      <c r="W645" s="45" t="s">
        <v>1676</v>
      </c>
      <c r="X645" s="45" t="s">
        <v>65</v>
      </c>
    </row>
    <row r="646" spans="2:24" x14ac:dyDescent="0.2">
      <c r="B646" s="45" t="s">
        <v>526</v>
      </c>
      <c r="C646" s="45">
        <v>153</v>
      </c>
      <c r="D646" s="45" t="s">
        <v>1511</v>
      </c>
      <c r="E646" s="45" t="s">
        <v>107</v>
      </c>
      <c r="F646" s="45" t="s">
        <v>1512</v>
      </c>
      <c r="G646" s="45" t="s">
        <v>616</v>
      </c>
      <c r="H646" s="45">
        <v>60</v>
      </c>
      <c r="I646" s="45">
        <v>-16.8462</v>
      </c>
      <c r="J646" s="29">
        <v>-1.066E-7</v>
      </c>
      <c r="K646" s="45" t="s">
        <v>1676</v>
      </c>
      <c r="L646" s="45" t="s">
        <v>65</v>
      </c>
      <c r="N646" s="45" t="s">
        <v>526</v>
      </c>
      <c r="O646" s="45">
        <v>153</v>
      </c>
      <c r="P646" s="45" t="s">
        <v>1511</v>
      </c>
      <c r="Q646" s="45" t="s">
        <v>613</v>
      </c>
      <c r="R646" s="45" t="s">
        <v>1512</v>
      </c>
      <c r="S646" s="45" t="s">
        <v>616</v>
      </c>
      <c r="T646" s="45">
        <v>10</v>
      </c>
      <c r="U646" s="45">
        <v>-16.833300000000001</v>
      </c>
      <c r="V646" s="29">
        <v>-1.0649999999999999E-7</v>
      </c>
      <c r="W646" s="45" t="s">
        <v>1676</v>
      </c>
      <c r="X646" s="45" t="s">
        <v>65</v>
      </c>
    </row>
    <row r="647" spans="2:24" x14ac:dyDescent="0.2">
      <c r="B647" s="45" t="s">
        <v>526</v>
      </c>
      <c r="C647" s="45">
        <v>153</v>
      </c>
      <c r="D647" s="45" t="s">
        <v>1511</v>
      </c>
      <c r="E647" s="45" t="s">
        <v>107</v>
      </c>
      <c r="F647" s="45" t="s">
        <v>1513</v>
      </c>
      <c r="G647" s="45" t="s">
        <v>618</v>
      </c>
      <c r="H647" s="45">
        <v>60</v>
      </c>
      <c r="I647" s="45">
        <v>-104.2612</v>
      </c>
      <c r="J647" s="29">
        <v>-9.9999999999999995E-7</v>
      </c>
      <c r="K647" s="45" t="s">
        <v>1676</v>
      </c>
      <c r="L647" s="45" t="s">
        <v>65</v>
      </c>
      <c r="N647" s="45" t="s">
        <v>526</v>
      </c>
      <c r="O647" s="45">
        <v>153</v>
      </c>
      <c r="P647" s="45" t="s">
        <v>1511</v>
      </c>
      <c r="Q647" s="45" t="s">
        <v>613</v>
      </c>
      <c r="R647" s="45" t="s">
        <v>1513</v>
      </c>
      <c r="S647" s="45" t="s">
        <v>618</v>
      </c>
      <c r="T647" s="45">
        <v>10</v>
      </c>
      <c r="U647" s="45">
        <v>-104.274</v>
      </c>
      <c r="V647" s="29">
        <v>-9.9999999999999995E-7</v>
      </c>
      <c r="W647" s="45" t="s">
        <v>1676</v>
      </c>
      <c r="X647" s="45" t="s">
        <v>65</v>
      </c>
    </row>
    <row r="648" spans="2:24" x14ac:dyDescent="0.2">
      <c r="B648" s="45" t="s">
        <v>526</v>
      </c>
      <c r="C648" s="45">
        <v>156</v>
      </c>
      <c r="D648" s="45" t="s">
        <v>1514</v>
      </c>
      <c r="E648" s="45" t="s">
        <v>107</v>
      </c>
      <c r="F648" s="45" t="s">
        <v>1515</v>
      </c>
      <c r="G648" s="45" t="s">
        <v>616</v>
      </c>
      <c r="H648" s="45">
        <v>60</v>
      </c>
      <c r="I648" s="45">
        <v>-14.783200000000001</v>
      </c>
      <c r="J648" s="29">
        <v>-9.1839999999999994E-8</v>
      </c>
      <c r="K648" s="45" t="s">
        <v>1676</v>
      </c>
      <c r="L648" s="45" t="s">
        <v>65</v>
      </c>
      <c r="N648" s="45" t="s">
        <v>526</v>
      </c>
      <c r="O648" s="45">
        <v>156</v>
      </c>
      <c r="P648" s="45" t="s">
        <v>1514</v>
      </c>
      <c r="Q648" s="45" t="s">
        <v>613</v>
      </c>
      <c r="R648" s="45" t="s">
        <v>1515</v>
      </c>
      <c r="S648" s="45" t="s">
        <v>616</v>
      </c>
      <c r="T648" s="45">
        <v>10</v>
      </c>
      <c r="U648" s="45">
        <v>-14.770200000000001</v>
      </c>
      <c r="V648" s="29">
        <v>-9.1759999999999996E-8</v>
      </c>
      <c r="W648" s="45" t="s">
        <v>1676</v>
      </c>
      <c r="X648" s="45" t="s">
        <v>65</v>
      </c>
    </row>
    <row r="649" spans="2:24" x14ac:dyDescent="0.2">
      <c r="B649" s="45" t="s">
        <v>526</v>
      </c>
      <c r="C649" s="45">
        <v>156</v>
      </c>
      <c r="D649" s="45" t="s">
        <v>1514</v>
      </c>
      <c r="E649" s="45" t="s">
        <v>107</v>
      </c>
      <c r="F649" s="45" t="s">
        <v>1516</v>
      </c>
      <c r="G649" s="45" t="s">
        <v>618</v>
      </c>
      <c r="H649" s="45">
        <v>60</v>
      </c>
      <c r="I649" s="45">
        <v>-101.48439999999999</v>
      </c>
      <c r="J649" s="29">
        <v>-9.9999999999999995E-7</v>
      </c>
      <c r="K649" s="45" t="s">
        <v>1676</v>
      </c>
      <c r="L649" s="45" t="s">
        <v>65</v>
      </c>
      <c r="N649" s="45" t="s">
        <v>526</v>
      </c>
      <c r="O649" s="45">
        <v>156</v>
      </c>
      <c r="P649" s="45" t="s">
        <v>1514</v>
      </c>
      <c r="Q649" s="45" t="s">
        <v>613</v>
      </c>
      <c r="R649" s="45" t="s">
        <v>1516</v>
      </c>
      <c r="S649" s="45" t="s">
        <v>618</v>
      </c>
      <c r="T649" s="45">
        <v>10</v>
      </c>
      <c r="U649" s="45">
        <v>-101.4975</v>
      </c>
      <c r="V649" s="29">
        <v>-9.9999999999999995E-7</v>
      </c>
      <c r="W649" s="45" t="s">
        <v>1676</v>
      </c>
      <c r="X649" s="45" t="s">
        <v>65</v>
      </c>
    </row>
    <row r="650" spans="2:24" x14ac:dyDescent="0.2">
      <c r="B650" s="45" t="s">
        <v>526</v>
      </c>
      <c r="C650" s="45">
        <v>159</v>
      </c>
      <c r="D650" s="45" t="s">
        <v>1517</v>
      </c>
      <c r="E650" s="45" t="s">
        <v>107</v>
      </c>
      <c r="F650" s="45" t="s">
        <v>1518</v>
      </c>
      <c r="G650" s="45" t="s">
        <v>616</v>
      </c>
      <c r="H650" s="45">
        <v>60</v>
      </c>
      <c r="I650" s="45">
        <v>-14.821899999999999</v>
      </c>
      <c r="J650" s="29">
        <v>-9.2080000000000001E-8</v>
      </c>
      <c r="K650" s="45" t="s">
        <v>1676</v>
      </c>
      <c r="L650" s="45" t="s">
        <v>65</v>
      </c>
      <c r="N650" s="45" t="s">
        <v>526</v>
      </c>
      <c r="O650" s="45">
        <v>159</v>
      </c>
      <c r="P650" s="45" t="s">
        <v>1517</v>
      </c>
      <c r="Q650" s="45" t="s">
        <v>613</v>
      </c>
      <c r="R650" s="45" t="s">
        <v>1518</v>
      </c>
      <c r="S650" s="45" t="s">
        <v>616</v>
      </c>
      <c r="T650" s="45">
        <v>10</v>
      </c>
      <c r="U650" s="45">
        <v>-14.809100000000001</v>
      </c>
      <c r="V650" s="29">
        <v>-9.2000000000000003E-8</v>
      </c>
      <c r="W650" s="45" t="s">
        <v>1676</v>
      </c>
      <c r="X650" s="45" t="s">
        <v>65</v>
      </c>
    </row>
    <row r="651" spans="2:24" x14ac:dyDescent="0.2">
      <c r="B651" s="45" t="s">
        <v>526</v>
      </c>
      <c r="C651" s="45">
        <v>159</v>
      </c>
      <c r="D651" s="45" t="s">
        <v>1517</v>
      </c>
      <c r="E651" s="45" t="s">
        <v>107</v>
      </c>
      <c r="F651" s="45" t="s">
        <v>1519</v>
      </c>
      <c r="G651" s="45" t="s">
        <v>618</v>
      </c>
      <c r="H651" s="45">
        <v>60</v>
      </c>
      <c r="I651" s="45">
        <v>-101.446</v>
      </c>
      <c r="J651" s="29">
        <v>-9.9999999999999995E-7</v>
      </c>
      <c r="K651" s="45" t="s">
        <v>1676</v>
      </c>
      <c r="L651" s="45" t="s">
        <v>65</v>
      </c>
      <c r="N651" s="45" t="s">
        <v>526</v>
      </c>
      <c r="O651" s="45">
        <v>159</v>
      </c>
      <c r="P651" s="45" t="s">
        <v>1517</v>
      </c>
      <c r="Q651" s="45" t="s">
        <v>613</v>
      </c>
      <c r="R651" s="45" t="s">
        <v>1519</v>
      </c>
      <c r="S651" s="45" t="s">
        <v>618</v>
      </c>
      <c r="T651" s="45">
        <v>10</v>
      </c>
      <c r="U651" s="45">
        <v>-101.4588</v>
      </c>
      <c r="V651" s="29">
        <v>-9.9999999999999995E-7</v>
      </c>
      <c r="W651" s="45" t="s">
        <v>1676</v>
      </c>
      <c r="X651" s="45" t="s">
        <v>65</v>
      </c>
    </row>
    <row r="652" spans="2:24" x14ac:dyDescent="0.2">
      <c r="B652" s="45" t="s">
        <v>526</v>
      </c>
      <c r="C652" s="45">
        <v>162</v>
      </c>
      <c r="D652" s="45" t="s">
        <v>1520</v>
      </c>
      <c r="E652" s="45" t="s">
        <v>107</v>
      </c>
      <c r="F652" s="45" t="s">
        <v>1521</v>
      </c>
      <c r="G652" s="45" t="s">
        <v>616</v>
      </c>
      <c r="H652" s="45">
        <v>60</v>
      </c>
      <c r="I652" s="45">
        <v>-16.959499999999998</v>
      </c>
      <c r="J652" s="29">
        <v>-1.073E-7</v>
      </c>
      <c r="K652" s="45" t="s">
        <v>1676</v>
      </c>
      <c r="L652" s="45" t="s">
        <v>65</v>
      </c>
      <c r="N652" s="45" t="s">
        <v>526</v>
      </c>
      <c r="O652" s="45">
        <v>162</v>
      </c>
      <c r="P652" s="45" t="s">
        <v>1520</v>
      </c>
      <c r="Q652" s="45" t="s">
        <v>613</v>
      </c>
      <c r="R652" s="45" t="s">
        <v>1521</v>
      </c>
      <c r="S652" s="45" t="s">
        <v>616</v>
      </c>
      <c r="T652" s="45">
        <v>10</v>
      </c>
      <c r="U652" s="45">
        <v>-16.9467</v>
      </c>
      <c r="V652" s="29">
        <v>-1.073E-7</v>
      </c>
      <c r="W652" s="45" t="s">
        <v>1676</v>
      </c>
      <c r="X652" s="45" t="s">
        <v>65</v>
      </c>
    </row>
    <row r="653" spans="2:24" x14ac:dyDescent="0.2">
      <c r="B653" s="45" t="s">
        <v>526</v>
      </c>
      <c r="C653" s="45">
        <v>162</v>
      </c>
      <c r="D653" s="45" t="s">
        <v>1520</v>
      </c>
      <c r="E653" s="45" t="s">
        <v>107</v>
      </c>
      <c r="F653" s="45" t="s">
        <v>1522</v>
      </c>
      <c r="G653" s="45" t="s">
        <v>618</v>
      </c>
      <c r="H653" s="45">
        <v>60</v>
      </c>
      <c r="I653" s="45">
        <v>-104.1491</v>
      </c>
      <c r="J653" s="29">
        <v>-9.9999999999999995E-7</v>
      </c>
      <c r="K653" s="45" t="s">
        <v>1676</v>
      </c>
      <c r="L653" s="45" t="s">
        <v>65</v>
      </c>
      <c r="N653" s="45" t="s">
        <v>526</v>
      </c>
      <c r="O653" s="45">
        <v>162</v>
      </c>
      <c r="P653" s="45" t="s">
        <v>1520</v>
      </c>
      <c r="Q653" s="45" t="s">
        <v>613</v>
      </c>
      <c r="R653" s="45" t="s">
        <v>1522</v>
      </c>
      <c r="S653" s="45" t="s">
        <v>618</v>
      </c>
      <c r="T653" s="45">
        <v>10</v>
      </c>
      <c r="U653" s="45">
        <v>-104.1619</v>
      </c>
      <c r="V653" s="29">
        <v>-9.9999999999999995E-7</v>
      </c>
      <c r="W653" s="45" t="s">
        <v>1676</v>
      </c>
      <c r="X653" s="45" t="s">
        <v>65</v>
      </c>
    </row>
    <row r="654" spans="2:24" x14ac:dyDescent="0.2">
      <c r="B654" s="45" t="s">
        <v>526</v>
      </c>
      <c r="C654" s="45">
        <v>165</v>
      </c>
      <c r="D654" s="45" t="s">
        <v>1523</v>
      </c>
      <c r="E654" s="45" t="s">
        <v>107</v>
      </c>
      <c r="F654" s="45" t="s">
        <v>1524</v>
      </c>
      <c r="G654" s="45" t="s">
        <v>616</v>
      </c>
      <c r="H654" s="45">
        <v>60</v>
      </c>
      <c r="I654" s="45">
        <v>-8.4559999999999995</v>
      </c>
      <c r="J654" s="29">
        <v>-6.4169999999999998E-8</v>
      </c>
      <c r="K654" s="45" t="s">
        <v>1676</v>
      </c>
      <c r="L654" s="45" t="s">
        <v>65</v>
      </c>
      <c r="N654" s="45" t="s">
        <v>526</v>
      </c>
      <c r="O654" s="45">
        <v>165</v>
      </c>
      <c r="P654" s="45" t="s">
        <v>1523</v>
      </c>
      <c r="Q654" s="45" t="s">
        <v>613</v>
      </c>
      <c r="R654" s="45" t="s">
        <v>1524</v>
      </c>
      <c r="S654" s="45" t="s">
        <v>616</v>
      </c>
      <c r="T654" s="45">
        <v>10</v>
      </c>
      <c r="U654" s="45">
        <v>-8.4456000000000007</v>
      </c>
      <c r="V654" s="29">
        <v>-6.409E-8</v>
      </c>
      <c r="W654" s="45" t="s">
        <v>1676</v>
      </c>
      <c r="X654" s="45" t="s">
        <v>65</v>
      </c>
    </row>
    <row r="655" spans="2:24" x14ac:dyDescent="0.2">
      <c r="B655" s="45" t="s">
        <v>526</v>
      </c>
      <c r="C655" s="45">
        <v>165</v>
      </c>
      <c r="D655" s="45" t="s">
        <v>1523</v>
      </c>
      <c r="E655" s="45" t="s">
        <v>107</v>
      </c>
      <c r="F655" s="45" t="s">
        <v>1525</v>
      </c>
      <c r="G655" s="45" t="s">
        <v>618</v>
      </c>
      <c r="H655" s="45">
        <v>60</v>
      </c>
      <c r="I655" s="45">
        <v>-79.828000000000003</v>
      </c>
      <c r="J655" s="29">
        <v>-9.9999999999999995E-7</v>
      </c>
      <c r="K655" s="45" t="s">
        <v>1676</v>
      </c>
      <c r="L655" s="45" t="s">
        <v>65</v>
      </c>
      <c r="N655" s="45" t="s">
        <v>526</v>
      </c>
      <c r="O655" s="45">
        <v>165</v>
      </c>
      <c r="P655" s="45" t="s">
        <v>1523</v>
      </c>
      <c r="Q655" s="45" t="s">
        <v>613</v>
      </c>
      <c r="R655" s="45" t="s">
        <v>1525</v>
      </c>
      <c r="S655" s="45" t="s">
        <v>618</v>
      </c>
      <c r="T655" s="45">
        <v>10</v>
      </c>
      <c r="U655" s="45">
        <v>-79.838499999999996</v>
      </c>
      <c r="V655" s="29">
        <v>-9.9999999999999995E-7</v>
      </c>
      <c r="W655" s="45" t="s">
        <v>1676</v>
      </c>
      <c r="X655" s="45" t="s">
        <v>65</v>
      </c>
    </row>
    <row r="656" spans="2:24" x14ac:dyDescent="0.2">
      <c r="B656" s="45" t="s">
        <v>526</v>
      </c>
      <c r="C656" s="45">
        <v>177</v>
      </c>
      <c r="D656" s="45" t="s">
        <v>1526</v>
      </c>
      <c r="E656" s="45" t="s">
        <v>107</v>
      </c>
      <c r="F656" s="45" t="s">
        <v>1527</v>
      </c>
      <c r="G656" s="45" t="s">
        <v>616</v>
      </c>
      <c r="H656" s="45">
        <v>60</v>
      </c>
      <c r="I656" s="45">
        <v>-22.408000000000001</v>
      </c>
      <c r="J656" s="29">
        <v>-1.4049999999999999E-7</v>
      </c>
      <c r="K656" s="45" t="s">
        <v>1676</v>
      </c>
      <c r="L656" s="45" t="s">
        <v>65</v>
      </c>
      <c r="N656" s="45" t="s">
        <v>526</v>
      </c>
      <c r="O656" s="45">
        <v>177</v>
      </c>
      <c r="P656" s="45" t="s">
        <v>1526</v>
      </c>
      <c r="Q656" s="45" t="s">
        <v>613</v>
      </c>
      <c r="R656" s="45" t="s">
        <v>1527</v>
      </c>
      <c r="S656" s="45" t="s">
        <v>616</v>
      </c>
      <c r="T656" s="45">
        <v>10</v>
      </c>
      <c r="U656" s="45">
        <v>-22.407299999999999</v>
      </c>
      <c r="V656" s="29">
        <v>-1.4049999999999999E-7</v>
      </c>
      <c r="W656" s="45" t="s">
        <v>1676</v>
      </c>
      <c r="X656" s="45" t="s">
        <v>65</v>
      </c>
    </row>
    <row r="657" spans="2:24" x14ac:dyDescent="0.2">
      <c r="B657" s="45" t="s">
        <v>526</v>
      </c>
      <c r="C657" s="45">
        <v>177</v>
      </c>
      <c r="D657" s="45" t="s">
        <v>1526</v>
      </c>
      <c r="E657" s="45" t="s">
        <v>107</v>
      </c>
      <c r="F657" s="45" t="s">
        <v>1528</v>
      </c>
      <c r="G657" s="45" t="s">
        <v>618</v>
      </c>
      <c r="H657" s="45">
        <v>60</v>
      </c>
      <c r="I657" s="45">
        <v>-18.212900000000001</v>
      </c>
      <c r="J657" s="29">
        <v>-1.142E-7</v>
      </c>
      <c r="K657" s="45" t="s">
        <v>1676</v>
      </c>
      <c r="L657" s="45" t="s">
        <v>65</v>
      </c>
      <c r="N657" s="45" t="s">
        <v>526</v>
      </c>
      <c r="O657" s="45">
        <v>177</v>
      </c>
      <c r="P657" s="45" t="s">
        <v>1526</v>
      </c>
      <c r="Q657" s="45" t="s">
        <v>613</v>
      </c>
      <c r="R657" s="45" t="s">
        <v>1528</v>
      </c>
      <c r="S657" s="45" t="s">
        <v>618</v>
      </c>
      <c r="T657" s="45">
        <v>10</v>
      </c>
      <c r="U657" s="45">
        <v>-18.2135</v>
      </c>
      <c r="V657" s="29">
        <v>-1.142E-7</v>
      </c>
      <c r="W657" s="45" t="s">
        <v>1676</v>
      </c>
      <c r="X657" s="45" t="s">
        <v>65</v>
      </c>
    </row>
    <row r="658" spans="2:24" x14ac:dyDescent="0.2">
      <c r="B658" s="45" t="s">
        <v>526</v>
      </c>
      <c r="C658" s="45">
        <v>178</v>
      </c>
      <c r="D658" s="45" t="s">
        <v>1529</v>
      </c>
      <c r="E658" s="45" t="s">
        <v>107</v>
      </c>
      <c r="F658" s="45" t="s">
        <v>1530</v>
      </c>
      <c r="G658" s="45" t="s">
        <v>616</v>
      </c>
      <c r="H658" s="45">
        <v>60</v>
      </c>
      <c r="I658" s="45">
        <v>-19.021100000000001</v>
      </c>
      <c r="J658" s="29">
        <v>-1.192E-7</v>
      </c>
      <c r="K658" s="45" t="s">
        <v>1676</v>
      </c>
      <c r="L658" s="45" t="s">
        <v>65</v>
      </c>
      <c r="N658" s="45" t="s">
        <v>526</v>
      </c>
      <c r="O658" s="45">
        <v>178</v>
      </c>
      <c r="P658" s="45" t="s">
        <v>1529</v>
      </c>
      <c r="Q658" s="45" t="s">
        <v>613</v>
      </c>
      <c r="R658" s="45" t="s">
        <v>1530</v>
      </c>
      <c r="S658" s="45" t="s">
        <v>616</v>
      </c>
      <c r="T658" s="45">
        <v>10</v>
      </c>
      <c r="U658" s="45">
        <v>-19.020199999999999</v>
      </c>
      <c r="V658" s="29">
        <v>-1.192E-7</v>
      </c>
      <c r="W658" s="45" t="s">
        <v>1676</v>
      </c>
      <c r="X658" s="45" t="s">
        <v>65</v>
      </c>
    </row>
    <row r="659" spans="2:24" x14ac:dyDescent="0.2">
      <c r="B659" s="45" t="s">
        <v>526</v>
      </c>
      <c r="C659" s="45">
        <v>178</v>
      </c>
      <c r="D659" s="45" t="s">
        <v>1529</v>
      </c>
      <c r="E659" s="45" t="s">
        <v>107</v>
      </c>
      <c r="F659" s="45" t="s">
        <v>1531</v>
      </c>
      <c r="G659" s="45" t="s">
        <v>618</v>
      </c>
      <c r="H659" s="45">
        <v>60</v>
      </c>
      <c r="I659" s="45">
        <v>-21.3964</v>
      </c>
      <c r="J659" s="29">
        <v>-1.3409999999999999E-7</v>
      </c>
      <c r="K659" s="45" t="s">
        <v>1676</v>
      </c>
      <c r="L659" s="45" t="s">
        <v>65</v>
      </c>
      <c r="N659" s="45" t="s">
        <v>526</v>
      </c>
      <c r="O659" s="45">
        <v>178</v>
      </c>
      <c r="P659" s="45" t="s">
        <v>1529</v>
      </c>
      <c r="Q659" s="45" t="s">
        <v>613</v>
      </c>
      <c r="R659" s="45" t="s">
        <v>1531</v>
      </c>
      <c r="S659" s="45" t="s">
        <v>618</v>
      </c>
      <c r="T659" s="45">
        <v>10</v>
      </c>
      <c r="U659" s="45">
        <v>-21.397300000000001</v>
      </c>
      <c r="V659" s="29">
        <v>-1.3409999999999999E-7</v>
      </c>
      <c r="W659" s="45" t="s">
        <v>1676</v>
      </c>
      <c r="X659" s="45" t="s">
        <v>65</v>
      </c>
    </row>
    <row r="660" spans="2:24" x14ac:dyDescent="0.2">
      <c r="B660" s="45" t="s">
        <v>526</v>
      </c>
      <c r="C660" s="45">
        <v>179</v>
      </c>
      <c r="D660" s="45" t="s">
        <v>1529</v>
      </c>
      <c r="E660" s="45" t="s">
        <v>107</v>
      </c>
      <c r="F660" s="45" t="s">
        <v>1532</v>
      </c>
      <c r="G660" s="45" t="s">
        <v>616</v>
      </c>
      <c r="H660" s="45">
        <v>60</v>
      </c>
      <c r="I660" s="45">
        <v>-21.845300000000002</v>
      </c>
      <c r="J660" s="29">
        <v>-1.3899999999999999E-7</v>
      </c>
      <c r="K660" s="45" t="s">
        <v>1676</v>
      </c>
      <c r="L660" s="45" t="s">
        <v>65</v>
      </c>
      <c r="N660" s="45" t="s">
        <v>526</v>
      </c>
      <c r="O660" s="45">
        <v>179</v>
      </c>
      <c r="P660" s="45" t="s">
        <v>1529</v>
      </c>
      <c r="Q660" s="45" t="s">
        <v>613</v>
      </c>
      <c r="R660" s="45" t="s">
        <v>1532</v>
      </c>
      <c r="S660" s="45" t="s">
        <v>616</v>
      </c>
      <c r="T660" s="45">
        <v>10</v>
      </c>
      <c r="U660" s="45">
        <v>-21.844799999999999</v>
      </c>
      <c r="V660" s="29">
        <v>-1.3899999999999999E-7</v>
      </c>
      <c r="W660" s="45" t="s">
        <v>1676</v>
      </c>
      <c r="X660" s="45" t="s">
        <v>65</v>
      </c>
    </row>
    <row r="661" spans="2:24" x14ac:dyDescent="0.2">
      <c r="B661" s="45" t="s">
        <v>526</v>
      </c>
      <c r="C661" s="45">
        <v>179</v>
      </c>
      <c r="D661" s="45" t="s">
        <v>1529</v>
      </c>
      <c r="E661" s="45" t="s">
        <v>107</v>
      </c>
      <c r="F661" s="45" t="s">
        <v>1533</v>
      </c>
      <c r="G661" s="45" t="s">
        <v>618</v>
      </c>
      <c r="H661" s="45">
        <v>60</v>
      </c>
      <c r="I661" s="45">
        <v>-21.893599999999999</v>
      </c>
      <c r="J661" s="29">
        <v>-1.3930000000000001E-7</v>
      </c>
      <c r="K661" s="45" t="s">
        <v>1676</v>
      </c>
      <c r="L661" s="45" t="s">
        <v>65</v>
      </c>
      <c r="N661" s="45" t="s">
        <v>526</v>
      </c>
      <c r="O661" s="45">
        <v>179</v>
      </c>
      <c r="P661" s="45" t="s">
        <v>1529</v>
      </c>
      <c r="Q661" s="45" t="s">
        <v>613</v>
      </c>
      <c r="R661" s="45" t="s">
        <v>1533</v>
      </c>
      <c r="S661" s="45" t="s">
        <v>618</v>
      </c>
      <c r="T661" s="45">
        <v>10</v>
      </c>
      <c r="U661" s="45">
        <v>-21.894100000000002</v>
      </c>
      <c r="V661" s="29">
        <v>-1.3930000000000001E-7</v>
      </c>
      <c r="W661" s="45" t="s">
        <v>1676</v>
      </c>
      <c r="X661" s="45" t="s">
        <v>65</v>
      </c>
    </row>
    <row r="662" spans="2:24" x14ac:dyDescent="0.2">
      <c r="B662" s="45" t="s">
        <v>526</v>
      </c>
      <c r="C662" s="45">
        <v>180</v>
      </c>
      <c r="D662" s="45" t="s">
        <v>1529</v>
      </c>
      <c r="E662" s="45" t="s">
        <v>107</v>
      </c>
      <c r="F662" s="45" t="s">
        <v>1534</v>
      </c>
      <c r="G662" s="45" t="s">
        <v>616</v>
      </c>
      <c r="H662" s="45">
        <v>60</v>
      </c>
      <c r="I662" s="45">
        <v>-21.347999999999999</v>
      </c>
      <c r="J662" s="29">
        <v>-1.3379999999999999E-7</v>
      </c>
      <c r="K662" s="45" t="s">
        <v>1676</v>
      </c>
      <c r="L662" s="45" t="s">
        <v>65</v>
      </c>
      <c r="N662" s="45" t="s">
        <v>526</v>
      </c>
      <c r="O662" s="45">
        <v>180</v>
      </c>
      <c r="P662" s="45" t="s">
        <v>1529</v>
      </c>
      <c r="Q662" s="45" t="s">
        <v>613</v>
      </c>
      <c r="R662" s="45" t="s">
        <v>1534</v>
      </c>
      <c r="S662" s="45" t="s">
        <v>616</v>
      </c>
      <c r="T662" s="45">
        <v>10</v>
      </c>
      <c r="U662" s="45">
        <v>-21.347300000000001</v>
      </c>
      <c r="V662" s="29">
        <v>-1.3379999999999999E-7</v>
      </c>
      <c r="W662" s="45" t="s">
        <v>1676</v>
      </c>
      <c r="X662" s="45" t="s">
        <v>65</v>
      </c>
    </row>
    <row r="663" spans="2:24" x14ac:dyDescent="0.2">
      <c r="B663" s="45" t="s">
        <v>526</v>
      </c>
      <c r="C663" s="45">
        <v>180</v>
      </c>
      <c r="D663" s="45" t="s">
        <v>1529</v>
      </c>
      <c r="E663" s="45" t="s">
        <v>107</v>
      </c>
      <c r="F663" s="45" t="s">
        <v>1535</v>
      </c>
      <c r="G663" s="45" t="s">
        <v>618</v>
      </c>
      <c r="H663" s="45">
        <v>60</v>
      </c>
      <c r="I663" s="45">
        <v>-19.068300000000001</v>
      </c>
      <c r="J663" s="29">
        <v>-1.195E-7</v>
      </c>
      <c r="K663" s="45" t="s">
        <v>1676</v>
      </c>
      <c r="L663" s="45" t="s">
        <v>65</v>
      </c>
      <c r="N663" s="45" t="s">
        <v>526</v>
      </c>
      <c r="O663" s="45">
        <v>180</v>
      </c>
      <c r="P663" s="45" t="s">
        <v>1529</v>
      </c>
      <c r="Q663" s="45" t="s">
        <v>613</v>
      </c>
      <c r="R663" s="45" t="s">
        <v>1535</v>
      </c>
      <c r="S663" s="45" t="s">
        <v>618</v>
      </c>
      <c r="T663" s="45">
        <v>10</v>
      </c>
      <c r="U663" s="45">
        <v>-19.068899999999999</v>
      </c>
      <c r="V663" s="29">
        <v>-1.195E-7</v>
      </c>
      <c r="W663" s="45" t="s">
        <v>1676</v>
      </c>
      <c r="X663" s="45" t="s">
        <v>65</v>
      </c>
    </row>
    <row r="664" spans="2:24" x14ac:dyDescent="0.2">
      <c r="B664" s="45" t="s">
        <v>526</v>
      </c>
      <c r="C664" s="45">
        <v>181</v>
      </c>
      <c r="D664" s="45" t="s">
        <v>1536</v>
      </c>
      <c r="E664" s="45" t="s">
        <v>107</v>
      </c>
      <c r="F664" s="45" t="s">
        <v>1537</v>
      </c>
      <c r="G664" s="45" t="s">
        <v>616</v>
      </c>
      <c r="H664" s="45">
        <v>60</v>
      </c>
      <c r="I664" s="45">
        <v>-18.167999999999999</v>
      </c>
      <c r="J664" s="29">
        <v>-1.1389999999999999E-7</v>
      </c>
      <c r="K664" s="45" t="s">
        <v>1676</v>
      </c>
      <c r="L664" s="45" t="s">
        <v>65</v>
      </c>
      <c r="N664" s="45" t="s">
        <v>526</v>
      </c>
      <c r="O664" s="45">
        <v>181</v>
      </c>
      <c r="P664" s="45" t="s">
        <v>1536</v>
      </c>
      <c r="Q664" s="45" t="s">
        <v>613</v>
      </c>
      <c r="R664" s="45" t="s">
        <v>1537</v>
      </c>
      <c r="S664" s="45" t="s">
        <v>616</v>
      </c>
      <c r="T664" s="45">
        <v>10</v>
      </c>
      <c r="U664" s="45">
        <v>-18.167400000000001</v>
      </c>
      <c r="V664" s="29">
        <v>-1.1389999999999999E-7</v>
      </c>
      <c r="W664" s="45" t="s">
        <v>1676</v>
      </c>
      <c r="X664" s="45" t="s">
        <v>65</v>
      </c>
    </row>
    <row r="665" spans="2:24" x14ac:dyDescent="0.2">
      <c r="B665" s="45" t="s">
        <v>526</v>
      </c>
      <c r="C665" s="45">
        <v>181</v>
      </c>
      <c r="D665" s="45" t="s">
        <v>1536</v>
      </c>
      <c r="E665" s="45" t="s">
        <v>107</v>
      </c>
      <c r="F665" s="45" t="s">
        <v>1538</v>
      </c>
      <c r="G665" s="45" t="s">
        <v>618</v>
      </c>
      <c r="H665" s="45">
        <v>60</v>
      </c>
      <c r="I665" s="45">
        <v>-22.4541</v>
      </c>
      <c r="J665" s="29">
        <v>-1.4079999999999999E-7</v>
      </c>
      <c r="K665" s="45" t="s">
        <v>1676</v>
      </c>
      <c r="L665" s="45" t="s">
        <v>65</v>
      </c>
      <c r="N665" s="45" t="s">
        <v>526</v>
      </c>
      <c r="O665" s="45">
        <v>181</v>
      </c>
      <c r="P665" s="45" t="s">
        <v>1536</v>
      </c>
      <c r="Q665" s="45" t="s">
        <v>613</v>
      </c>
      <c r="R665" s="45" t="s">
        <v>1538</v>
      </c>
      <c r="S665" s="45" t="s">
        <v>618</v>
      </c>
      <c r="T665" s="45">
        <v>10</v>
      </c>
      <c r="U665" s="45">
        <v>-22.454699999999999</v>
      </c>
      <c r="V665" s="29">
        <v>-1.4079999999999999E-7</v>
      </c>
      <c r="W665" s="45" t="s">
        <v>1676</v>
      </c>
      <c r="X665" s="45" t="s">
        <v>65</v>
      </c>
    </row>
    <row r="666" spans="2:24" x14ac:dyDescent="0.2">
      <c r="B666" s="45" t="s">
        <v>526</v>
      </c>
      <c r="C666" s="45">
        <v>151</v>
      </c>
      <c r="D666" s="45" t="s">
        <v>1539</v>
      </c>
      <c r="E666" s="45" t="s">
        <v>107</v>
      </c>
      <c r="F666" s="45" t="s">
        <v>1540</v>
      </c>
      <c r="G666" s="45" t="s">
        <v>616</v>
      </c>
      <c r="H666" s="45">
        <v>60</v>
      </c>
      <c r="I666" s="45">
        <v>-8.1995000000000005</v>
      </c>
      <c r="J666" s="29">
        <v>-6.2810000000000005E-8</v>
      </c>
      <c r="K666" s="45" t="s">
        <v>1676</v>
      </c>
      <c r="L666" s="45" t="s">
        <v>65</v>
      </c>
      <c r="N666" s="45" t="s">
        <v>526</v>
      </c>
      <c r="O666" s="45">
        <v>151</v>
      </c>
      <c r="P666" s="45" t="s">
        <v>1539</v>
      </c>
      <c r="Q666" s="45" t="s">
        <v>613</v>
      </c>
      <c r="R666" s="45" t="s">
        <v>1540</v>
      </c>
      <c r="S666" s="45" t="s">
        <v>616</v>
      </c>
      <c r="T666" s="45">
        <v>10</v>
      </c>
      <c r="U666" s="45">
        <v>-8.1889000000000003</v>
      </c>
      <c r="V666" s="29">
        <v>-6.2730000000000007E-8</v>
      </c>
      <c r="W666" s="45" t="s">
        <v>1676</v>
      </c>
      <c r="X666" s="45" t="s">
        <v>65</v>
      </c>
    </row>
    <row r="667" spans="2:24" x14ac:dyDescent="0.2">
      <c r="B667" s="45" t="s">
        <v>526</v>
      </c>
      <c r="C667" s="45">
        <v>151</v>
      </c>
      <c r="D667" s="45" t="s">
        <v>1539</v>
      </c>
      <c r="E667" s="45" t="s">
        <v>107</v>
      </c>
      <c r="F667" s="45" t="s">
        <v>1541</v>
      </c>
      <c r="G667" s="45" t="s">
        <v>618</v>
      </c>
      <c r="H667" s="45">
        <v>60</v>
      </c>
      <c r="I667" s="45">
        <v>-83.368700000000004</v>
      </c>
      <c r="J667" s="29">
        <v>-9.9999999999999995E-7</v>
      </c>
      <c r="K667" s="45" t="s">
        <v>1676</v>
      </c>
      <c r="L667" s="45" t="s">
        <v>65</v>
      </c>
      <c r="N667" s="45" t="s">
        <v>526</v>
      </c>
      <c r="O667" s="45">
        <v>151</v>
      </c>
      <c r="P667" s="45" t="s">
        <v>1539</v>
      </c>
      <c r="Q667" s="45" t="s">
        <v>613</v>
      </c>
      <c r="R667" s="45" t="s">
        <v>1541</v>
      </c>
      <c r="S667" s="45" t="s">
        <v>618</v>
      </c>
      <c r="T667" s="45">
        <v>10</v>
      </c>
      <c r="U667" s="45">
        <v>-83.379300000000001</v>
      </c>
      <c r="V667" s="29">
        <v>-9.9999999999999995E-7</v>
      </c>
      <c r="W667" s="45" t="s">
        <v>1676</v>
      </c>
      <c r="X667" s="45" t="s">
        <v>65</v>
      </c>
    </row>
    <row r="668" spans="2:24" x14ac:dyDescent="0.2">
      <c r="B668" s="45" t="s">
        <v>526</v>
      </c>
      <c r="C668" s="45">
        <v>154</v>
      </c>
      <c r="D668" s="45" t="s">
        <v>1542</v>
      </c>
      <c r="E668" s="45" t="s">
        <v>107</v>
      </c>
      <c r="F668" s="45" t="s">
        <v>1543</v>
      </c>
      <c r="G668" s="45" t="s">
        <v>616</v>
      </c>
      <c r="H668" s="45">
        <v>60</v>
      </c>
      <c r="I668" s="45">
        <v>-16.015999999999998</v>
      </c>
      <c r="J668" s="29">
        <v>-1.004E-7</v>
      </c>
      <c r="K668" s="45" t="s">
        <v>1676</v>
      </c>
      <c r="L668" s="45" t="s">
        <v>65</v>
      </c>
      <c r="N668" s="45" t="s">
        <v>526</v>
      </c>
      <c r="O668" s="45">
        <v>154</v>
      </c>
      <c r="P668" s="45" t="s">
        <v>1542</v>
      </c>
      <c r="Q668" s="45" t="s">
        <v>613</v>
      </c>
      <c r="R668" s="45" t="s">
        <v>1543</v>
      </c>
      <c r="S668" s="45" t="s">
        <v>616</v>
      </c>
      <c r="T668" s="45">
        <v>10</v>
      </c>
      <c r="U668" s="45">
        <v>-16.0031</v>
      </c>
      <c r="V668" s="29">
        <v>-1.004E-7</v>
      </c>
      <c r="W668" s="45" t="s">
        <v>1676</v>
      </c>
      <c r="X668" s="45" t="s">
        <v>65</v>
      </c>
    </row>
    <row r="669" spans="2:24" x14ac:dyDescent="0.2">
      <c r="B669" s="45" t="s">
        <v>526</v>
      </c>
      <c r="C669" s="45">
        <v>154</v>
      </c>
      <c r="D669" s="45" t="s">
        <v>1542</v>
      </c>
      <c r="E669" s="45" t="s">
        <v>107</v>
      </c>
      <c r="F669" s="45" t="s">
        <v>1544</v>
      </c>
      <c r="G669" s="45" t="s">
        <v>618</v>
      </c>
      <c r="H669" s="45">
        <v>60</v>
      </c>
      <c r="I669" s="45">
        <v>-100.8</v>
      </c>
      <c r="J669" s="29">
        <v>-9.9999999999999995E-7</v>
      </c>
      <c r="K669" s="45" t="s">
        <v>1676</v>
      </c>
      <c r="L669" s="45" t="s">
        <v>65</v>
      </c>
      <c r="N669" s="45" t="s">
        <v>526</v>
      </c>
      <c r="O669" s="45">
        <v>154</v>
      </c>
      <c r="P669" s="45" t="s">
        <v>1542</v>
      </c>
      <c r="Q669" s="45" t="s">
        <v>613</v>
      </c>
      <c r="R669" s="45" t="s">
        <v>1544</v>
      </c>
      <c r="S669" s="45" t="s">
        <v>618</v>
      </c>
      <c r="T669" s="45">
        <v>10</v>
      </c>
      <c r="U669" s="45">
        <v>-100.8128</v>
      </c>
      <c r="V669" s="29">
        <v>-9.9999999999999995E-7</v>
      </c>
      <c r="W669" s="45" t="s">
        <v>1676</v>
      </c>
      <c r="X669" s="45" t="s">
        <v>65</v>
      </c>
    </row>
    <row r="670" spans="2:24" x14ac:dyDescent="0.2">
      <c r="B670" s="45" t="s">
        <v>526</v>
      </c>
      <c r="C670" s="45">
        <v>157</v>
      </c>
      <c r="D670" s="45" t="s">
        <v>1545</v>
      </c>
      <c r="E670" s="45" t="s">
        <v>107</v>
      </c>
      <c r="F670" s="45" t="s">
        <v>1546</v>
      </c>
      <c r="G670" s="45" t="s">
        <v>616</v>
      </c>
      <c r="H670" s="45">
        <v>60</v>
      </c>
      <c r="I670" s="45">
        <v>-13.024699999999999</v>
      </c>
      <c r="J670" s="29">
        <v>-8.1680000000000001E-8</v>
      </c>
      <c r="K670" s="45" t="s">
        <v>1676</v>
      </c>
      <c r="L670" s="45" t="s">
        <v>65</v>
      </c>
      <c r="N670" s="45" t="s">
        <v>526</v>
      </c>
      <c r="O670" s="45">
        <v>157</v>
      </c>
      <c r="P670" s="45" t="s">
        <v>1545</v>
      </c>
      <c r="Q670" s="45" t="s">
        <v>613</v>
      </c>
      <c r="R670" s="45" t="s">
        <v>1546</v>
      </c>
      <c r="S670" s="45" t="s">
        <v>616</v>
      </c>
      <c r="T670" s="45">
        <v>10</v>
      </c>
      <c r="U670" s="45">
        <v>-13.011900000000001</v>
      </c>
      <c r="V670" s="29">
        <v>-8.1600000000000003E-8</v>
      </c>
      <c r="W670" s="45" t="s">
        <v>1676</v>
      </c>
      <c r="X670" s="45" t="s">
        <v>65</v>
      </c>
    </row>
    <row r="671" spans="2:24" x14ac:dyDescent="0.2">
      <c r="B671" s="45" t="s">
        <v>526</v>
      </c>
      <c r="C671" s="45">
        <v>157</v>
      </c>
      <c r="D671" s="45" t="s">
        <v>1545</v>
      </c>
      <c r="E671" s="45" t="s">
        <v>107</v>
      </c>
      <c r="F671" s="45" t="s">
        <v>1547</v>
      </c>
      <c r="G671" s="45" t="s">
        <v>618</v>
      </c>
      <c r="H671" s="45">
        <v>60</v>
      </c>
      <c r="I671" s="45">
        <v>-104.9872</v>
      </c>
      <c r="J671" s="29">
        <v>-9.9999999999999995E-7</v>
      </c>
      <c r="K671" s="45" t="s">
        <v>1676</v>
      </c>
      <c r="L671" s="45" t="s">
        <v>65</v>
      </c>
      <c r="N671" s="45" t="s">
        <v>526</v>
      </c>
      <c r="O671" s="45">
        <v>157</v>
      </c>
      <c r="P671" s="45" t="s">
        <v>1545</v>
      </c>
      <c r="Q671" s="45" t="s">
        <v>613</v>
      </c>
      <c r="R671" s="45" t="s">
        <v>1547</v>
      </c>
      <c r="S671" s="45" t="s">
        <v>618</v>
      </c>
      <c r="T671" s="45">
        <v>10</v>
      </c>
      <c r="U671" s="45">
        <v>-105.0001</v>
      </c>
      <c r="V671" s="29">
        <v>-9.9999999999999995E-7</v>
      </c>
      <c r="W671" s="45" t="s">
        <v>1676</v>
      </c>
      <c r="X671" s="45" t="s">
        <v>65</v>
      </c>
    </row>
    <row r="672" spans="2:24" x14ac:dyDescent="0.2">
      <c r="B672" s="45" t="s">
        <v>526</v>
      </c>
      <c r="C672" s="45">
        <v>160</v>
      </c>
      <c r="D672" s="45" t="s">
        <v>1548</v>
      </c>
      <c r="E672" s="45" t="s">
        <v>107</v>
      </c>
      <c r="F672" s="45" t="s">
        <v>1549</v>
      </c>
      <c r="G672" s="45" t="s">
        <v>616</v>
      </c>
      <c r="H672" s="45">
        <v>60</v>
      </c>
      <c r="I672" s="45">
        <v>-13.0633</v>
      </c>
      <c r="J672" s="29">
        <v>-8.1919999999999995E-8</v>
      </c>
      <c r="K672" s="45" t="s">
        <v>1676</v>
      </c>
      <c r="L672" s="45" t="s">
        <v>65</v>
      </c>
      <c r="N672" s="45" t="s">
        <v>526</v>
      </c>
      <c r="O672" s="45">
        <v>160</v>
      </c>
      <c r="P672" s="45" t="s">
        <v>1548</v>
      </c>
      <c r="Q672" s="45" t="s">
        <v>613</v>
      </c>
      <c r="R672" s="45" t="s">
        <v>1549</v>
      </c>
      <c r="S672" s="45" t="s">
        <v>616</v>
      </c>
      <c r="T672" s="45">
        <v>10</v>
      </c>
      <c r="U672" s="45">
        <v>-13.0505</v>
      </c>
      <c r="V672" s="29">
        <v>-8.1839999999999997E-8</v>
      </c>
      <c r="W672" s="45" t="s">
        <v>1676</v>
      </c>
      <c r="X672" s="45" t="s">
        <v>65</v>
      </c>
    </row>
    <row r="673" spans="2:24" x14ac:dyDescent="0.2">
      <c r="B673" s="45" t="s">
        <v>526</v>
      </c>
      <c r="C673" s="45">
        <v>160</v>
      </c>
      <c r="D673" s="45" t="s">
        <v>1548</v>
      </c>
      <c r="E673" s="45" t="s">
        <v>107</v>
      </c>
      <c r="F673" s="45" t="s">
        <v>1550</v>
      </c>
      <c r="G673" s="45" t="s">
        <v>618</v>
      </c>
      <c r="H673" s="45">
        <v>60</v>
      </c>
      <c r="I673" s="45">
        <v>-104.9483</v>
      </c>
      <c r="J673" s="29">
        <v>-9.9999999999999995E-7</v>
      </c>
      <c r="K673" s="45" t="s">
        <v>1676</v>
      </c>
      <c r="L673" s="45" t="s">
        <v>65</v>
      </c>
      <c r="N673" s="45" t="s">
        <v>526</v>
      </c>
      <c r="O673" s="45">
        <v>160</v>
      </c>
      <c r="P673" s="45" t="s">
        <v>1548</v>
      </c>
      <c r="Q673" s="45" t="s">
        <v>613</v>
      </c>
      <c r="R673" s="45" t="s">
        <v>1550</v>
      </c>
      <c r="S673" s="45" t="s">
        <v>618</v>
      </c>
      <c r="T673" s="45">
        <v>10</v>
      </c>
      <c r="U673" s="45">
        <v>-104.96120000000001</v>
      </c>
      <c r="V673" s="29">
        <v>-9.9999999999999995E-7</v>
      </c>
      <c r="W673" s="45" t="s">
        <v>1676</v>
      </c>
      <c r="X673" s="45" t="s">
        <v>65</v>
      </c>
    </row>
    <row r="674" spans="2:24" x14ac:dyDescent="0.2">
      <c r="B674" s="45" t="s">
        <v>526</v>
      </c>
      <c r="C674" s="45">
        <v>163</v>
      </c>
      <c r="D674" s="45" t="s">
        <v>1551</v>
      </c>
      <c r="E674" s="45" t="s">
        <v>107</v>
      </c>
      <c r="F674" s="45" t="s">
        <v>1552</v>
      </c>
      <c r="G674" s="45" t="s">
        <v>616</v>
      </c>
      <c r="H674" s="45">
        <v>60</v>
      </c>
      <c r="I674" s="45">
        <v>-16.132899999999999</v>
      </c>
      <c r="J674" s="29">
        <v>-1.0120000000000001E-7</v>
      </c>
      <c r="K674" s="45" t="s">
        <v>1676</v>
      </c>
      <c r="L674" s="45" t="s">
        <v>65</v>
      </c>
      <c r="N674" s="45" t="s">
        <v>526</v>
      </c>
      <c r="O674" s="45">
        <v>163</v>
      </c>
      <c r="P674" s="45" t="s">
        <v>1551</v>
      </c>
      <c r="Q674" s="45" t="s">
        <v>613</v>
      </c>
      <c r="R674" s="45" t="s">
        <v>1552</v>
      </c>
      <c r="S674" s="45" t="s">
        <v>616</v>
      </c>
      <c r="T674" s="45">
        <v>10</v>
      </c>
      <c r="U674" s="45">
        <v>-16.12</v>
      </c>
      <c r="V674" s="29">
        <v>-1.011E-7</v>
      </c>
      <c r="W674" s="45" t="s">
        <v>1676</v>
      </c>
      <c r="X674" s="45" t="s">
        <v>65</v>
      </c>
    </row>
    <row r="675" spans="2:24" x14ac:dyDescent="0.2">
      <c r="B675" s="45" t="s">
        <v>526</v>
      </c>
      <c r="C675" s="45">
        <v>163</v>
      </c>
      <c r="D675" s="45" t="s">
        <v>1551</v>
      </c>
      <c r="E675" s="45" t="s">
        <v>107</v>
      </c>
      <c r="F675" s="45" t="s">
        <v>1553</v>
      </c>
      <c r="G675" s="45" t="s">
        <v>618</v>
      </c>
      <c r="H675" s="45">
        <v>60</v>
      </c>
      <c r="I675" s="45">
        <v>-100.68510000000001</v>
      </c>
      <c r="J675" s="29">
        <v>-9.9999999999999995E-7</v>
      </c>
      <c r="K675" s="45" t="s">
        <v>1676</v>
      </c>
      <c r="L675" s="45" t="s">
        <v>65</v>
      </c>
      <c r="N675" s="45" t="s">
        <v>526</v>
      </c>
      <c r="O675" s="45">
        <v>163</v>
      </c>
      <c r="P675" s="45" t="s">
        <v>1551</v>
      </c>
      <c r="Q675" s="45" t="s">
        <v>613</v>
      </c>
      <c r="R675" s="45" t="s">
        <v>1553</v>
      </c>
      <c r="S675" s="45" t="s">
        <v>618</v>
      </c>
      <c r="T675" s="45">
        <v>10</v>
      </c>
      <c r="U675" s="45">
        <v>-100.6979</v>
      </c>
      <c r="V675" s="29">
        <v>-9.9999999999999995E-7</v>
      </c>
      <c r="W675" s="45" t="s">
        <v>1676</v>
      </c>
      <c r="X675" s="45" t="s">
        <v>65</v>
      </c>
    </row>
    <row r="676" spans="2:24" x14ac:dyDescent="0.2">
      <c r="B676" s="45" t="s">
        <v>526</v>
      </c>
      <c r="C676" s="45">
        <v>166</v>
      </c>
      <c r="D676" s="45" t="s">
        <v>1554</v>
      </c>
      <c r="E676" s="45" t="s">
        <v>107</v>
      </c>
      <c r="F676" s="45" t="s">
        <v>1555</v>
      </c>
      <c r="G676" s="45" t="s">
        <v>616</v>
      </c>
      <c r="H676" s="45">
        <v>60</v>
      </c>
      <c r="I676" s="45">
        <v>-8.3676999999999992</v>
      </c>
      <c r="J676" s="29">
        <v>-6.4099999999999998E-8</v>
      </c>
      <c r="K676" s="45" t="s">
        <v>1676</v>
      </c>
      <c r="L676" s="45" t="s">
        <v>65</v>
      </c>
      <c r="N676" s="45" t="s">
        <v>526</v>
      </c>
      <c r="O676" s="45">
        <v>166</v>
      </c>
      <c r="P676" s="45" t="s">
        <v>1554</v>
      </c>
      <c r="Q676" s="45" t="s">
        <v>613</v>
      </c>
      <c r="R676" s="45" t="s">
        <v>1555</v>
      </c>
      <c r="S676" s="45" t="s">
        <v>616</v>
      </c>
      <c r="T676" s="45">
        <v>10</v>
      </c>
      <c r="U676" s="45">
        <v>-8.3573000000000004</v>
      </c>
      <c r="V676" s="29">
        <v>-6.402E-8</v>
      </c>
      <c r="W676" s="45" t="s">
        <v>1676</v>
      </c>
      <c r="X676" s="45" t="s">
        <v>65</v>
      </c>
    </row>
    <row r="677" spans="2:24" x14ac:dyDescent="0.2">
      <c r="B677" s="45" t="s">
        <v>526</v>
      </c>
      <c r="C677" s="45">
        <v>166</v>
      </c>
      <c r="D677" s="45" t="s">
        <v>1554</v>
      </c>
      <c r="E677" s="45" t="s">
        <v>107</v>
      </c>
      <c r="F677" s="45" t="s">
        <v>1556</v>
      </c>
      <c r="G677" s="45" t="s">
        <v>618</v>
      </c>
      <c r="H677" s="45">
        <v>60</v>
      </c>
      <c r="I677" s="45">
        <v>-83.214799999999997</v>
      </c>
      <c r="J677" s="29">
        <v>-9.9999999999999995E-7</v>
      </c>
      <c r="K677" s="45" t="s">
        <v>1676</v>
      </c>
      <c r="L677" s="45" t="s">
        <v>65</v>
      </c>
      <c r="N677" s="45" t="s">
        <v>526</v>
      </c>
      <c r="O677" s="45">
        <v>166</v>
      </c>
      <c r="P677" s="45" t="s">
        <v>1554</v>
      </c>
      <c r="Q677" s="45" t="s">
        <v>613</v>
      </c>
      <c r="R677" s="45" t="s">
        <v>1556</v>
      </c>
      <c r="S677" s="45" t="s">
        <v>618</v>
      </c>
      <c r="T677" s="45">
        <v>10</v>
      </c>
      <c r="U677" s="45">
        <v>-83.225499999999997</v>
      </c>
      <c r="V677" s="29">
        <v>-9.9999999999999995E-7</v>
      </c>
      <c r="W677" s="45" t="s">
        <v>1676</v>
      </c>
      <c r="X677" s="45" t="s">
        <v>65</v>
      </c>
    </row>
    <row r="678" spans="2:24" x14ac:dyDescent="0.2">
      <c r="B678" s="45" t="s">
        <v>526</v>
      </c>
      <c r="C678" s="45">
        <v>182</v>
      </c>
      <c r="D678" s="45" t="s">
        <v>1557</v>
      </c>
      <c r="E678" s="45" t="s">
        <v>107</v>
      </c>
      <c r="F678" s="45" t="s">
        <v>1558</v>
      </c>
      <c r="G678" s="45" t="s">
        <v>616</v>
      </c>
      <c r="H678" s="45">
        <v>60</v>
      </c>
      <c r="I678" s="45">
        <v>-18.409099999999999</v>
      </c>
      <c r="J678" s="29">
        <v>-1.171E-7</v>
      </c>
      <c r="K678" s="45" t="s">
        <v>1676</v>
      </c>
      <c r="L678" s="45" t="s">
        <v>65</v>
      </c>
      <c r="N678" s="45" t="s">
        <v>526</v>
      </c>
      <c r="O678" s="45">
        <v>182</v>
      </c>
      <c r="P678" s="45" t="s">
        <v>1557</v>
      </c>
      <c r="Q678" s="45" t="s">
        <v>613</v>
      </c>
      <c r="R678" s="45" t="s">
        <v>1558</v>
      </c>
      <c r="S678" s="45" t="s">
        <v>616</v>
      </c>
      <c r="T678" s="45">
        <v>10</v>
      </c>
      <c r="U678" s="45">
        <v>-18.4086</v>
      </c>
      <c r="V678" s="29">
        <v>-1.171E-7</v>
      </c>
      <c r="W678" s="45" t="s">
        <v>1676</v>
      </c>
      <c r="X678" s="45" t="s">
        <v>65</v>
      </c>
    </row>
    <row r="679" spans="2:24" x14ac:dyDescent="0.2">
      <c r="B679" s="45" t="s">
        <v>526</v>
      </c>
      <c r="C679" s="45">
        <v>182</v>
      </c>
      <c r="D679" s="45" t="s">
        <v>1557</v>
      </c>
      <c r="E679" s="45" t="s">
        <v>107</v>
      </c>
      <c r="F679" s="45" t="s">
        <v>1559</v>
      </c>
      <c r="G679" s="45" t="s">
        <v>618</v>
      </c>
      <c r="H679" s="45">
        <v>60</v>
      </c>
      <c r="I679" s="45">
        <v>-17.7973</v>
      </c>
      <c r="J679" s="29">
        <v>-1.1319999999999999E-7</v>
      </c>
      <c r="K679" s="45" t="s">
        <v>1676</v>
      </c>
      <c r="L679" s="45" t="s">
        <v>65</v>
      </c>
      <c r="N679" s="45" t="s">
        <v>526</v>
      </c>
      <c r="O679" s="45">
        <v>182</v>
      </c>
      <c r="P679" s="45" t="s">
        <v>1557</v>
      </c>
      <c r="Q679" s="45" t="s">
        <v>613</v>
      </c>
      <c r="R679" s="45" t="s">
        <v>1559</v>
      </c>
      <c r="S679" s="45" t="s">
        <v>618</v>
      </c>
      <c r="T679" s="45">
        <v>10</v>
      </c>
      <c r="U679" s="45">
        <v>-17.798200000000001</v>
      </c>
      <c r="V679" s="29">
        <v>-1.1319999999999999E-7</v>
      </c>
      <c r="W679" s="45" t="s">
        <v>1676</v>
      </c>
      <c r="X679" s="45" t="s">
        <v>65</v>
      </c>
    </row>
    <row r="680" spans="2:24" x14ac:dyDescent="0.2">
      <c r="B680" s="45" t="s">
        <v>526</v>
      </c>
      <c r="C680" s="45">
        <v>183</v>
      </c>
      <c r="D680" s="45" t="s">
        <v>1560</v>
      </c>
      <c r="E680" s="45" t="s">
        <v>107</v>
      </c>
      <c r="F680" s="45" t="s">
        <v>1561</v>
      </c>
      <c r="G680" s="45" t="s">
        <v>616</v>
      </c>
      <c r="H680" s="45">
        <v>60</v>
      </c>
      <c r="I680" s="45">
        <v>-17.995100000000001</v>
      </c>
      <c r="J680" s="29">
        <v>-1.128E-7</v>
      </c>
      <c r="K680" s="45" t="s">
        <v>1676</v>
      </c>
      <c r="L680" s="45" t="s">
        <v>65</v>
      </c>
      <c r="N680" s="45" t="s">
        <v>526</v>
      </c>
      <c r="O680" s="45">
        <v>183</v>
      </c>
      <c r="P680" s="45" t="s">
        <v>1560</v>
      </c>
      <c r="Q680" s="45" t="s">
        <v>613</v>
      </c>
      <c r="R680" s="45" t="s">
        <v>1561</v>
      </c>
      <c r="S680" s="45" t="s">
        <v>616</v>
      </c>
      <c r="T680" s="45">
        <v>10</v>
      </c>
      <c r="U680" s="45">
        <v>-17.994599999999998</v>
      </c>
      <c r="V680" s="29">
        <v>-1.128E-7</v>
      </c>
      <c r="W680" s="45" t="s">
        <v>1676</v>
      </c>
      <c r="X680" s="45" t="s">
        <v>65</v>
      </c>
    </row>
    <row r="681" spans="2:24" x14ac:dyDescent="0.2">
      <c r="B681" s="45" t="s">
        <v>526</v>
      </c>
      <c r="C681" s="45">
        <v>183</v>
      </c>
      <c r="D681" s="45" t="s">
        <v>1560</v>
      </c>
      <c r="E681" s="45" t="s">
        <v>107</v>
      </c>
      <c r="F681" s="45" t="s">
        <v>1562</v>
      </c>
      <c r="G681" s="45" t="s">
        <v>618</v>
      </c>
      <c r="H681" s="45">
        <v>60</v>
      </c>
      <c r="I681" s="45">
        <v>-16.070699999999999</v>
      </c>
      <c r="J681" s="29">
        <v>-1.007E-7</v>
      </c>
      <c r="K681" s="45" t="s">
        <v>1676</v>
      </c>
      <c r="L681" s="45" t="s">
        <v>65</v>
      </c>
      <c r="N681" s="45" t="s">
        <v>526</v>
      </c>
      <c r="O681" s="45">
        <v>183</v>
      </c>
      <c r="P681" s="45" t="s">
        <v>1560</v>
      </c>
      <c r="Q681" s="45" t="s">
        <v>613</v>
      </c>
      <c r="R681" s="45" t="s">
        <v>1562</v>
      </c>
      <c r="S681" s="45" t="s">
        <v>618</v>
      </c>
      <c r="T681" s="45">
        <v>10</v>
      </c>
      <c r="U681" s="45">
        <v>-16.0716</v>
      </c>
      <c r="V681" s="29">
        <v>-1.008E-7</v>
      </c>
      <c r="W681" s="45" t="s">
        <v>1676</v>
      </c>
      <c r="X681" s="45" t="s">
        <v>65</v>
      </c>
    </row>
    <row r="682" spans="2:24" x14ac:dyDescent="0.2">
      <c r="B682" s="45" t="s">
        <v>526</v>
      </c>
      <c r="C682" s="45">
        <v>184</v>
      </c>
      <c r="D682" s="45" t="s">
        <v>1560</v>
      </c>
      <c r="E682" s="45" t="s">
        <v>107</v>
      </c>
      <c r="F682" s="45" t="s">
        <v>1563</v>
      </c>
      <c r="G682" s="45" t="s">
        <v>616</v>
      </c>
      <c r="H682" s="45">
        <v>60</v>
      </c>
      <c r="I682" s="45">
        <v>-15.952</v>
      </c>
      <c r="J682" s="29">
        <v>-9.851E-8</v>
      </c>
      <c r="K682" s="45" t="s">
        <v>1676</v>
      </c>
      <c r="L682" s="45" t="s">
        <v>65</v>
      </c>
      <c r="N682" s="45" t="s">
        <v>526</v>
      </c>
      <c r="O682" s="45">
        <v>184</v>
      </c>
      <c r="P682" s="45" t="s">
        <v>1560</v>
      </c>
      <c r="Q682" s="45" t="s">
        <v>613</v>
      </c>
      <c r="R682" s="45" t="s">
        <v>1563</v>
      </c>
      <c r="S682" s="45" t="s">
        <v>616</v>
      </c>
      <c r="T682" s="45">
        <v>10</v>
      </c>
      <c r="U682" s="45">
        <v>-15.951499999999999</v>
      </c>
      <c r="V682" s="29">
        <v>-9.851E-8</v>
      </c>
      <c r="W682" s="45" t="s">
        <v>1676</v>
      </c>
      <c r="X682" s="45" t="s">
        <v>65</v>
      </c>
    </row>
    <row r="683" spans="2:24" x14ac:dyDescent="0.2">
      <c r="B683" s="45" t="s">
        <v>526</v>
      </c>
      <c r="C683" s="45">
        <v>184</v>
      </c>
      <c r="D683" s="45" t="s">
        <v>1560</v>
      </c>
      <c r="E683" s="45" t="s">
        <v>107</v>
      </c>
      <c r="F683" s="45" t="s">
        <v>1564</v>
      </c>
      <c r="G683" s="45" t="s">
        <v>618</v>
      </c>
      <c r="H683" s="45">
        <v>60</v>
      </c>
      <c r="I683" s="45">
        <v>-16.1004</v>
      </c>
      <c r="J683" s="29">
        <v>-9.9429999999999998E-8</v>
      </c>
      <c r="K683" s="45" t="s">
        <v>1676</v>
      </c>
      <c r="L683" s="45" t="s">
        <v>65</v>
      </c>
      <c r="N683" s="45" t="s">
        <v>526</v>
      </c>
      <c r="O683" s="45">
        <v>184</v>
      </c>
      <c r="P683" s="45" t="s">
        <v>1560</v>
      </c>
      <c r="Q683" s="45" t="s">
        <v>613</v>
      </c>
      <c r="R683" s="45" t="s">
        <v>1564</v>
      </c>
      <c r="S683" s="45" t="s">
        <v>618</v>
      </c>
      <c r="T683" s="45">
        <v>10</v>
      </c>
      <c r="U683" s="45">
        <v>-16.101199999999999</v>
      </c>
      <c r="V683" s="29">
        <v>-9.9429999999999998E-8</v>
      </c>
      <c r="W683" s="45" t="s">
        <v>1676</v>
      </c>
      <c r="X683" s="45" t="s">
        <v>65</v>
      </c>
    </row>
    <row r="684" spans="2:24" x14ac:dyDescent="0.2">
      <c r="B684" s="45" t="s">
        <v>526</v>
      </c>
      <c r="C684" s="45">
        <v>185</v>
      </c>
      <c r="D684" s="45" t="s">
        <v>1560</v>
      </c>
      <c r="E684" s="45" t="s">
        <v>107</v>
      </c>
      <c r="F684" s="45" t="s">
        <v>1565</v>
      </c>
      <c r="G684" s="45" t="s">
        <v>616</v>
      </c>
      <c r="H684" s="45">
        <v>60</v>
      </c>
      <c r="I684" s="45">
        <v>-15.9216</v>
      </c>
      <c r="J684" s="29">
        <v>-9.9810000000000005E-8</v>
      </c>
      <c r="K684" s="45" t="s">
        <v>1676</v>
      </c>
      <c r="L684" s="45" t="s">
        <v>65</v>
      </c>
      <c r="N684" s="45" t="s">
        <v>526</v>
      </c>
      <c r="O684" s="45">
        <v>185</v>
      </c>
      <c r="P684" s="45" t="s">
        <v>1560</v>
      </c>
      <c r="Q684" s="45" t="s">
        <v>613</v>
      </c>
      <c r="R684" s="45" t="s">
        <v>1565</v>
      </c>
      <c r="S684" s="45" t="s">
        <v>616</v>
      </c>
      <c r="T684" s="45">
        <v>10</v>
      </c>
      <c r="U684" s="45">
        <v>-15.921099999999999</v>
      </c>
      <c r="V684" s="29">
        <v>-9.9810000000000005E-8</v>
      </c>
      <c r="W684" s="45" t="s">
        <v>1676</v>
      </c>
      <c r="X684" s="45" t="s">
        <v>65</v>
      </c>
    </row>
    <row r="685" spans="2:24" x14ac:dyDescent="0.2">
      <c r="B685" s="45" t="s">
        <v>526</v>
      </c>
      <c r="C685" s="45">
        <v>185</v>
      </c>
      <c r="D685" s="45" t="s">
        <v>1560</v>
      </c>
      <c r="E685" s="45" t="s">
        <v>107</v>
      </c>
      <c r="F685" s="45" t="s">
        <v>1566</v>
      </c>
      <c r="G685" s="45" t="s">
        <v>618</v>
      </c>
      <c r="H685" s="45">
        <v>60</v>
      </c>
      <c r="I685" s="45">
        <v>-18.145600000000002</v>
      </c>
      <c r="J685" s="29">
        <v>-1.138E-7</v>
      </c>
      <c r="K685" s="45" t="s">
        <v>1676</v>
      </c>
      <c r="L685" s="45" t="s">
        <v>65</v>
      </c>
      <c r="N685" s="45" t="s">
        <v>526</v>
      </c>
      <c r="O685" s="45">
        <v>185</v>
      </c>
      <c r="P685" s="45" t="s">
        <v>1560</v>
      </c>
      <c r="Q685" s="45" t="s">
        <v>613</v>
      </c>
      <c r="R685" s="45" t="s">
        <v>1566</v>
      </c>
      <c r="S685" s="45" t="s">
        <v>618</v>
      </c>
      <c r="T685" s="45">
        <v>10</v>
      </c>
      <c r="U685" s="45">
        <v>-18.1464</v>
      </c>
      <c r="V685" s="29">
        <v>-1.138E-7</v>
      </c>
      <c r="W685" s="45" t="s">
        <v>1676</v>
      </c>
      <c r="X685" s="45" t="s">
        <v>65</v>
      </c>
    </row>
    <row r="686" spans="2:24" x14ac:dyDescent="0.2">
      <c r="B686" s="45" t="s">
        <v>526</v>
      </c>
      <c r="C686" s="45">
        <v>186</v>
      </c>
      <c r="D686" s="45" t="s">
        <v>1567</v>
      </c>
      <c r="E686" s="45" t="s">
        <v>107</v>
      </c>
      <c r="F686" s="45" t="s">
        <v>1568</v>
      </c>
      <c r="G686" s="45" t="s">
        <v>616</v>
      </c>
      <c r="H686" s="45">
        <v>60</v>
      </c>
      <c r="I686" s="45">
        <v>-17.647099999999998</v>
      </c>
      <c r="J686" s="29">
        <v>-1.1230000000000001E-7</v>
      </c>
      <c r="K686" s="45" t="s">
        <v>1676</v>
      </c>
      <c r="L686" s="45" t="s">
        <v>65</v>
      </c>
      <c r="N686" s="45" t="s">
        <v>526</v>
      </c>
      <c r="O686" s="45">
        <v>186</v>
      </c>
      <c r="P686" s="45" t="s">
        <v>1567</v>
      </c>
      <c r="Q686" s="45" t="s">
        <v>613</v>
      </c>
      <c r="R686" s="45" t="s">
        <v>1568</v>
      </c>
      <c r="S686" s="45" t="s">
        <v>616</v>
      </c>
      <c r="T686" s="45">
        <v>10</v>
      </c>
      <c r="U686" s="45">
        <v>-17.646599999999999</v>
      </c>
      <c r="V686" s="29">
        <v>-1.1230000000000001E-7</v>
      </c>
      <c r="W686" s="45" t="s">
        <v>1676</v>
      </c>
      <c r="X686" s="45" t="s">
        <v>65</v>
      </c>
    </row>
    <row r="687" spans="2:24" x14ac:dyDescent="0.2">
      <c r="B687" s="45" t="s">
        <v>526</v>
      </c>
      <c r="C687" s="45">
        <v>186</v>
      </c>
      <c r="D687" s="45" t="s">
        <v>1567</v>
      </c>
      <c r="E687" s="45" t="s">
        <v>107</v>
      </c>
      <c r="F687" s="45" t="s">
        <v>1569</v>
      </c>
      <c r="G687" s="45" t="s">
        <v>618</v>
      </c>
      <c r="H687" s="45">
        <v>60</v>
      </c>
      <c r="I687" s="45">
        <v>-18.555499999999999</v>
      </c>
      <c r="J687" s="29">
        <v>-1.1810000000000001E-7</v>
      </c>
      <c r="K687" s="45" t="s">
        <v>1676</v>
      </c>
      <c r="L687" s="45" t="s">
        <v>65</v>
      </c>
      <c r="N687" s="45" t="s">
        <v>526</v>
      </c>
      <c r="O687" s="45">
        <v>186</v>
      </c>
      <c r="P687" s="45" t="s">
        <v>1567</v>
      </c>
      <c r="Q687" s="45" t="s">
        <v>613</v>
      </c>
      <c r="R687" s="45" t="s">
        <v>1569</v>
      </c>
      <c r="S687" s="45" t="s">
        <v>618</v>
      </c>
      <c r="T687" s="45">
        <v>10</v>
      </c>
      <c r="U687" s="45">
        <v>-18.5563</v>
      </c>
      <c r="V687" s="29">
        <v>-1.1810000000000001E-7</v>
      </c>
      <c r="W687" s="45" t="s">
        <v>1676</v>
      </c>
      <c r="X687" s="45" t="s">
        <v>65</v>
      </c>
    </row>
    <row r="688" spans="2:24" x14ac:dyDescent="0.2">
      <c r="B688" s="45" t="s">
        <v>575</v>
      </c>
      <c r="C688" s="45">
        <v>43</v>
      </c>
      <c r="D688" s="45" t="s">
        <v>1570</v>
      </c>
      <c r="E688" s="45" t="s">
        <v>107</v>
      </c>
      <c r="F688" s="45" t="s">
        <v>1571</v>
      </c>
      <c r="G688" s="45" t="s">
        <v>616</v>
      </c>
      <c r="H688" s="45">
        <v>60</v>
      </c>
      <c r="I688" s="45">
        <v>-16.287700000000001</v>
      </c>
      <c r="J688" s="29">
        <v>-1.406E-7</v>
      </c>
      <c r="K688" s="45" t="s">
        <v>1676</v>
      </c>
      <c r="L688" s="45" t="s">
        <v>65</v>
      </c>
      <c r="N688" s="45" t="s">
        <v>575</v>
      </c>
      <c r="O688" s="45">
        <v>43</v>
      </c>
      <c r="P688" s="45" t="s">
        <v>1570</v>
      </c>
      <c r="Q688" s="45" t="s">
        <v>613</v>
      </c>
      <c r="R688" s="45" t="s">
        <v>1571</v>
      </c>
      <c r="S688" s="45" t="s">
        <v>616</v>
      </c>
      <c r="T688" s="45">
        <v>10</v>
      </c>
      <c r="U688" s="45">
        <v>-16.287299999999998</v>
      </c>
      <c r="V688" s="29">
        <v>-1.406E-7</v>
      </c>
      <c r="W688" s="45" t="s">
        <v>1676</v>
      </c>
      <c r="X688" s="45" t="s">
        <v>65</v>
      </c>
    </row>
    <row r="689" spans="2:24" x14ac:dyDescent="0.2">
      <c r="B689" s="45" t="s">
        <v>575</v>
      </c>
      <c r="C689" s="45">
        <v>43</v>
      </c>
      <c r="D689" s="45" t="s">
        <v>1570</v>
      </c>
      <c r="E689" s="45" t="s">
        <v>107</v>
      </c>
      <c r="F689" s="45" t="s">
        <v>1572</v>
      </c>
      <c r="G689" s="45" t="s">
        <v>618</v>
      </c>
      <c r="H689" s="45">
        <v>60</v>
      </c>
      <c r="I689" s="45">
        <v>-16.231100000000001</v>
      </c>
      <c r="J689" s="29">
        <v>-1.402E-7</v>
      </c>
      <c r="K689" s="45" t="s">
        <v>1676</v>
      </c>
      <c r="L689" s="45" t="s">
        <v>65</v>
      </c>
      <c r="N689" s="45" t="s">
        <v>575</v>
      </c>
      <c r="O689" s="45">
        <v>43</v>
      </c>
      <c r="P689" s="45" t="s">
        <v>1570</v>
      </c>
      <c r="Q689" s="45" t="s">
        <v>613</v>
      </c>
      <c r="R689" s="45" t="s">
        <v>1572</v>
      </c>
      <c r="S689" s="45" t="s">
        <v>618</v>
      </c>
      <c r="T689" s="45">
        <v>10</v>
      </c>
      <c r="U689" s="45">
        <v>-16.231200000000001</v>
      </c>
      <c r="V689" s="29">
        <v>-1.402E-7</v>
      </c>
      <c r="W689" s="45" t="s">
        <v>1676</v>
      </c>
      <c r="X689" s="45" t="s">
        <v>65</v>
      </c>
    </row>
    <row r="690" spans="2:24" x14ac:dyDescent="0.2">
      <c r="B690" s="45" t="s">
        <v>575</v>
      </c>
      <c r="C690" s="45">
        <v>44</v>
      </c>
      <c r="D690" s="45" t="s">
        <v>1573</v>
      </c>
      <c r="E690" s="45" t="s">
        <v>107</v>
      </c>
      <c r="F690" s="45" t="s">
        <v>1574</v>
      </c>
      <c r="G690" s="45" t="s">
        <v>616</v>
      </c>
      <c r="H690" s="45">
        <v>60</v>
      </c>
      <c r="I690" s="45">
        <v>-16.262599999999999</v>
      </c>
      <c r="J690" s="29">
        <v>-1.384E-7</v>
      </c>
      <c r="K690" s="45" t="s">
        <v>1676</v>
      </c>
      <c r="L690" s="45" t="s">
        <v>65</v>
      </c>
      <c r="N690" s="45" t="s">
        <v>575</v>
      </c>
      <c r="O690" s="45">
        <v>44</v>
      </c>
      <c r="P690" s="45" t="s">
        <v>1573</v>
      </c>
      <c r="Q690" s="45" t="s">
        <v>613</v>
      </c>
      <c r="R690" s="45" t="s">
        <v>1574</v>
      </c>
      <c r="S690" s="45" t="s">
        <v>616</v>
      </c>
      <c r="T690" s="45">
        <v>10</v>
      </c>
      <c r="U690" s="45">
        <v>-16.2622</v>
      </c>
      <c r="V690" s="29">
        <v>-1.384E-7</v>
      </c>
      <c r="W690" s="45" t="s">
        <v>1676</v>
      </c>
      <c r="X690" s="45" t="s">
        <v>65</v>
      </c>
    </row>
    <row r="691" spans="2:24" x14ac:dyDescent="0.2">
      <c r="B691" s="45" t="s">
        <v>575</v>
      </c>
      <c r="C691" s="45">
        <v>44</v>
      </c>
      <c r="D691" s="45" t="s">
        <v>1573</v>
      </c>
      <c r="E691" s="45" t="s">
        <v>107</v>
      </c>
      <c r="F691" s="45" t="s">
        <v>1575</v>
      </c>
      <c r="G691" s="45" t="s">
        <v>618</v>
      </c>
      <c r="H691" s="45">
        <v>60</v>
      </c>
      <c r="I691" s="45">
        <v>-14.3992</v>
      </c>
      <c r="J691" s="29">
        <v>-1.2249999999999999E-7</v>
      </c>
      <c r="K691" s="45" t="s">
        <v>1676</v>
      </c>
      <c r="L691" s="45" t="s">
        <v>65</v>
      </c>
      <c r="N691" s="45" t="s">
        <v>575</v>
      </c>
      <c r="O691" s="45">
        <v>44</v>
      </c>
      <c r="P691" s="45" t="s">
        <v>1573</v>
      </c>
      <c r="Q691" s="45" t="s">
        <v>613</v>
      </c>
      <c r="R691" s="45" t="s">
        <v>1575</v>
      </c>
      <c r="S691" s="45" t="s">
        <v>618</v>
      </c>
      <c r="T691" s="45">
        <v>10</v>
      </c>
      <c r="U691" s="45">
        <v>-14.3993</v>
      </c>
      <c r="V691" s="29">
        <v>-1.2249999999999999E-7</v>
      </c>
      <c r="W691" s="45" t="s">
        <v>1676</v>
      </c>
      <c r="X691" s="45" t="s">
        <v>65</v>
      </c>
    </row>
    <row r="692" spans="2:24" x14ac:dyDescent="0.2">
      <c r="B692" s="45" t="s">
        <v>575</v>
      </c>
      <c r="C692" s="45">
        <v>45</v>
      </c>
      <c r="D692" s="45" t="s">
        <v>1573</v>
      </c>
      <c r="E692" s="45" t="s">
        <v>107</v>
      </c>
      <c r="F692" s="45" t="s">
        <v>1576</v>
      </c>
      <c r="G692" s="45" t="s">
        <v>616</v>
      </c>
      <c r="H692" s="45">
        <v>60</v>
      </c>
      <c r="I692" s="45">
        <v>-14.466200000000001</v>
      </c>
      <c r="J692" s="29">
        <v>-1.212E-7</v>
      </c>
      <c r="K692" s="45" t="s">
        <v>1676</v>
      </c>
      <c r="L692" s="45" t="s">
        <v>65</v>
      </c>
      <c r="N692" s="45" t="s">
        <v>575</v>
      </c>
      <c r="O692" s="45">
        <v>45</v>
      </c>
      <c r="P692" s="45" t="s">
        <v>1573</v>
      </c>
      <c r="Q692" s="45" t="s">
        <v>613</v>
      </c>
      <c r="R692" s="45" t="s">
        <v>1576</v>
      </c>
      <c r="S692" s="45" t="s">
        <v>616</v>
      </c>
      <c r="T692" s="45">
        <v>10</v>
      </c>
      <c r="U692" s="45">
        <v>-14.4659</v>
      </c>
      <c r="V692" s="29">
        <v>-1.212E-7</v>
      </c>
      <c r="W692" s="45" t="s">
        <v>1676</v>
      </c>
      <c r="X692" s="45" t="s">
        <v>65</v>
      </c>
    </row>
    <row r="693" spans="2:24" x14ac:dyDescent="0.2">
      <c r="B693" s="45" t="s">
        <v>575</v>
      </c>
      <c r="C693" s="45">
        <v>45</v>
      </c>
      <c r="D693" s="45" t="s">
        <v>1573</v>
      </c>
      <c r="E693" s="45" t="s">
        <v>107</v>
      </c>
      <c r="F693" s="45" t="s">
        <v>1577</v>
      </c>
      <c r="G693" s="45" t="s">
        <v>618</v>
      </c>
      <c r="H693" s="45">
        <v>60</v>
      </c>
      <c r="I693" s="45">
        <v>-14.397600000000001</v>
      </c>
      <c r="J693" s="29">
        <v>-1.2069999999999999E-7</v>
      </c>
      <c r="K693" s="45" t="s">
        <v>1676</v>
      </c>
      <c r="L693" s="45" t="s">
        <v>65</v>
      </c>
      <c r="N693" s="45" t="s">
        <v>575</v>
      </c>
      <c r="O693" s="45">
        <v>45</v>
      </c>
      <c r="P693" s="45" t="s">
        <v>1573</v>
      </c>
      <c r="Q693" s="45" t="s">
        <v>613</v>
      </c>
      <c r="R693" s="45" t="s">
        <v>1577</v>
      </c>
      <c r="S693" s="45" t="s">
        <v>618</v>
      </c>
      <c r="T693" s="45">
        <v>10</v>
      </c>
      <c r="U693" s="45">
        <v>-14.3977</v>
      </c>
      <c r="V693" s="29">
        <v>-1.2069999999999999E-7</v>
      </c>
      <c r="W693" s="45" t="s">
        <v>1676</v>
      </c>
      <c r="X693" s="45" t="s">
        <v>65</v>
      </c>
    </row>
    <row r="694" spans="2:24" x14ac:dyDescent="0.2">
      <c r="B694" s="45" t="s">
        <v>575</v>
      </c>
      <c r="C694" s="45">
        <v>46</v>
      </c>
      <c r="D694" s="45" t="s">
        <v>1573</v>
      </c>
      <c r="E694" s="45" t="s">
        <v>107</v>
      </c>
      <c r="F694" s="45" t="s">
        <v>1578</v>
      </c>
      <c r="G694" s="45" t="s">
        <v>616</v>
      </c>
      <c r="H694" s="45">
        <v>60</v>
      </c>
      <c r="I694" s="45">
        <v>-14.4697</v>
      </c>
      <c r="J694" s="29">
        <v>-1.2310000000000001E-7</v>
      </c>
      <c r="K694" s="45" t="s">
        <v>1676</v>
      </c>
      <c r="L694" s="45" t="s">
        <v>65</v>
      </c>
      <c r="N694" s="45" t="s">
        <v>575</v>
      </c>
      <c r="O694" s="45">
        <v>46</v>
      </c>
      <c r="P694" s="45" t="s">
        <v>1573</v>
      </c>
      <c r="Q694" s="45" t="s">
        <v>613</v>
      </c>
      <c r="R694" s="45" t="s">
        <v>1578</v>
      </c>
      <c r="S694" s="45" t="s">
        <v>616</v>
      </c>
      <c r="T694" s="45">
        <v>10</v>
      </c>
      <c r="U694" s="45">
        <v>-14.4694</v>
      </c>
      <c r="V694" s="29">
        <v>-1.2310000000000001E-7</v>
      </c>
      <c r="W694" s="45" t="s">
        <v>1676</v>
      </c>
      <c r="X694" s="45" t="s">
        <v>65</v>
      </c>
    </row>
    <row r="695" spans="2:24" x14ac:dyDescent="0.2">
      <c r="B695" s="45" t="s">
        <v>575</v>
      </c>
      <c r="C695" s="45">
        <v>46</v>
      </c>
      <c r="D695" s="45" t="s">
        <v>1573</v>
      </c>
      <c r="E695" s="45" t="s">
        <v>107</v>
      </c>
      <c r="F695" s="45" t="s">
        <v>1579</v>
      </c>
      <c r="G695" s="45" t="s">
        <v>618</v>
      </c>
      <c r="H695" s="45">
        <v>60</v>
      </c>
      <c r="I695" s="45">
        <v>-16.192699999999999</v>
      </c>
      <c r="J695" s="29">
        <v>-1.378E-7</v>
      </c>
      <c r="K695" s="45" t="s">
        <v>1676</v>
      </c>
      <c r="L695" s="45" t="s">
        <v>65</v>
      </c>
      <c r="N695" s="45" t="s">
        <v>575</v>
      </c>
      <c r="O695" s="45">
        <v>46</v>
      </c>
      <c r="P695" s="45" t="s">
        <v>1573</v>
      </c>
      <c r="Q695" s="45" t="s">
        <v>613</v>
      </c>
      <c r="R695" s="45" t="s">
        <v>1579</v>
      </c>
      <c r="S695" s="45" t="s">
        <v>618</v>
      </c>
      <c r="T695" s="45">
        <v>10</v>
      </c>
      <c r="U695" s="45">
        <v>-16.192799999999998</v>
      </c>
      <c r="V695" s="29">
        <v>-1.378E-7</v>
      </c>
      <c r="W695" s="45" t="s">
        <v>1676</v>
      </c>
      <c r="X695" s="45" t="s">
        <v>65</v>
      </c>
    </row>
    <row r="696" spans="2:24" x14ac:dyDescent="0.2">
      <c r="B696" s="45" t="s">
        <v>575</v>
      </c>
      <c r="C696" s="45">
        <v>47</v>
      </c>
      <c r="D696" s="45" t="s">
        <v>1580</v>
      </c>
      <c r="E696" s="45" t="s">
        <v>107</v>
      </c>
      <c r="F696" s="45" t="s">
        <v>1581</v>
      </c>
      <c r="G696" s="45" t="s">
        <v>616</v>
      </c>
      <c r="H696" s="45">
        <v>60</v>
      </c>
      <c r="I696" s="45">
        <v>-16.299199999999999</v>
      </c>
      <c r="J696" s="29">
        <v>-1.4070000000000001E-7</v>
      </c>
      <c r="K696" s="45" t="s">
        <v>1676</v>
      </c>
      <c r="L696" s="45" t="s">
        <v>65</v>
      </c>
      <c r="N696" s="45" t="s">
        <v>575</v>
      </c>
      <c r="O696" s="45">
        <v>47</v>
      </c>
      <c r="P696" s="45" t="s">
        <v>1580</v>
      </c>
      <c r="Q696" s="45" t="s">
        <v>613</v>
      </c>
      <c r="R696" s="45" t="s">
        <v>1581</v>
      </c>
      <c r="S696" s="45" t="s">
        <v>616</v>
      </c>
      <c r="T696" s="45">
        <v>10</v>
      </c>
      <c r="U696" s="45">
        <v>-16.2988</v>
      </c>
      <c r="V696" s="29">
        <v>-1.4070000000000001E-7</v>
      </c>
      <c r="W696" s="45" t="s">
        <v>1676</v>
      </c>
      <c r="X696" s="45" t="s">
        <v>65</v>
      </c>
    </row>
    <row r="697" spans="2:24" x14ac:dyDescent="0.2">
      <c r="B697" s="45" t="s">
        <v>575</v>
      </c>
      <c r="C697" s="45">
        <v>47</v>
      </c>
      <c r="D697" s="45" t="s">
        <v>1580</v>
      </c>
      <c r="E697" s="45" t="s">
        <v>107</v>
      </c>
      <c r="F697" s="45" t="s">
        <v>1582</v>
      </c>
      <c r="G697" s="45" t="s">
        <v>618</v>
      </c>
      <c r="H697" s="45">
        <v>60</v>
      </c>
      <c r="I697" s="45">
        <v>-16.2209</v>
      </c>
      <c r="J697" s="29">
        <v>-1.4009999999999999E-7</v>
      </c>
      <c r="K697" s="45" t="s">
        <v>1676</v>
      </c>
      <c r="L697" s="45" t="s">
        <v>65</v>
      </c>
      <c r="N697" s="45" t="s">
        <v>575</v>
      </c>
      <c r="O697" s="45">
        <v>47</v>
      </c>
      <c r="P697" s="45" t="s">
        <v>1580</v>
      </c>
      <c r="Q697" s="45" t="s">
        <v>613</v>
      </c>
      <c r="R697" s="45" t="s">
        <v>1582</v>
      </c>
      <c r="S697" s="45" t="s">
        <v>618</v>
      </c>
      <c r="T697" s="45">
        <v>10</v>
      </c>
      <c r="U697" s="45">
        <v>-16.221</v>
      </c>
      <c r="V697" s="29">
        <v>-1.4009999999999999E-7</v>
      </c>
      <c r="W697" s="45" t="s">
        <v>1676</v>
      </c>
      <c r="X697" s="45" t="s">
        <v>65</v>
      </c>
    </row>
    <row r="698" spans="2:24" x14ac:dyDescent="0.2">
      <c r="B698" s="45" t="s">
        <v>575</v>
      </c>
      <c r="C698" s="45">
        <v>25</v>
      </c>
      <c r="D698" s="45" t="s">
        <v>1583</v>
      </c>
      <c r="E698" s="45" t="s">
        <v>107</v>
      </c>
      <c r="F698" s="45" t="s">
        <v>1584</v>
      </c>
      <c r="G698" s="45" t="s">
        <v>616</v>
      </c>
      <c r="H698" s="45">
        <v>60</v>
      </c>
      <c r="I698" s="45">
        <v>-23.3626</v>
      </c>
      <c r="J698" s="29">
        <v>-1.79E-7</v>
      </c>
      <c r="K698" s="45" t="s">
        <v>1676</v>
      </c>
      <c r="L698" s="45" t="s">
        <v>65</v>
      </c>
      <c r="N698" s="45" t="s">
        <v>575</v>
      </c>
      <c r="O698" s="45">
        <v>25</v>
      </c>
      <c r="P698" s="45" t="s">
        <v>1583</v>
      </c>
      <c r="Q698" s="45" t="s">
        <v>613</v>
      </c>
      <c r="R698" s="45" t="s">
        <v>1584</v>
      </c>
      <c r="S698" s="45" t="s">
        <v>616</v>
      </c>
      <c r="T698" s="45">
        <v>10</v>
      </c>
      <c r="U698" s="45">
        <v>-23.3537</v>
      </c>
      <c r="V698" s="29">
        <v>-1.7889999999999999E-7</v>
      </c>
      <c r="W698" s="45" t="s">
        <v>1676</v>
      </c>
      <c r="X698" s="45" t="s">
        <v>65</v>
      </c>
    </row>
    <row r="699" spans="2:24" x14ac:dyDescent="0.2">
      <c r="B699" s="45" t="s">
        <v>575</v>
      </c>
      <c r="C699" s="45">
        <v>25</v>
      </c>
      <c r="D699" s="45" t="s">
        <v>1583</v>
      </c>
      <c r="E699" s="45" t="s">
        <v>107</v>
      </c>
      <c r="F699" s="45" t="s">
        <v>1585</v>
      </c>
      <c r="G699" s="45" t="s">
        <v>618</v>
      </c>
      <c r="H699" s="45">
        <v>60</v>
      </c>
      <c r="I699" s="45">
        <v>-67.021900000000002</v>
      </c>
      <c r="J699" s="29">
        <v>-9.9999999999999995E-7</v>
      </c>
      <c r="K699" s="45" t="s">
        <v>1676</v>
      </c>
      <c r="L699" s="45" t="s">
        <v>65</v>
      </c>
      <c r="N699" s="45" t="s">
        <v>575</v>
      </c>
      <c r="O699" s="45">
        <v>25</v>
      </c>
      <c r="P699" s="45" t="s">
        <v>1583</v>
      </c>
      <c r="Q699" s="45" t="s">
        <v>613</v>
      </c>
      <c r="R699" s="45" t="s">
        <v>1585</v>
      </c>
      <c r="S699" s="45" t="s">
        <v>618</v>
      </c>
      <c r="T699" s="45">
        <v>10</v>
      </c>
      <c r="U699" s="45">
        <v>-67.030500000000004</v>
      </c>
      <c r="V699" s="29">
        <v>-9.9999999999999995E-7</v>
      </c>
      <c r="W699" s="45" t="s">
        <v>1676</v>
      </c>
      <c r="X699" s="45" t="s">
        <v>65</v>
      </c>
    </row>
    <row r="700" spans="2:24" x14ac:dyDescent="0.2">
      <c r="B700" s="45" t="s">
        <v>575</v>
      </c>
      <c r="C700" s="45">
        <v>28</v>
      </c>
      <c r="D700" s="45" t="s">
        <v>1586</v>
      </c>
      <c r="E700" s="45" t="s">
        <v>107</v>
      </c>
      <c r="F700" s="45" t="s">
        <v>1587</v>
      </c>
      <c r="G700" s="45" t="s">
        <v>616</v>
      </c>
      <c r="H700" s="45">
        <v>60</v>
      </c>
      <c r="I700" s="45">
        <v>-30.3171</v>
      </c>
      <c r="J700" s="29">
        <v>-1.9889999999999999E-7</v>
      </c>
      <c r="K700" s="45" t="s">
        <v>1676</v>
      </c>
      <c r="L700" s="45" t="s">
        <v>65</v>
      </c>
      <c r="N700" s="45" t="s">
        <v>575</v>
      </c>
      <c r="O700" s="45">
        <v>28</v>
      </c>
      <c r="P700" s="45" t="s">
        <v>1586</v>
      </c>
      <c r="Q700" s="45" t="s">
        <v>613</v>
      </c>
      <c r="R700" s="45" t="s">
        <v>1587</v>
      </c>
      <c r="S700" s="45" t="s">
        <v>616</v>
      </c>
      <c r="T700" s="45">
        <v>10</v>
      </c>
      <c r="U700" s="45">
        <v>-30.307200000000002</v>
      </c>
      <c r="V700" s="29">
        <v>-1.9880000000000001E-7</v>
      </c>
      <c r="W700" s="45" t="s">
        <v>1676</v>
      </c>
      <c r="X700" s="45" t="s">
        <v>65</v>
      </c>
    </row>
    <row r="701" spans="2:24" x14ac:dyDescent="0.2">
      <c r="B701" s="45" t="s">
        <v>575</v>
      </c>
      <c r="C701" s="45">
        <v>28</v>
      </c>
      <c r="D701" s="45" t="s">
        <v>1586</v>
      </c>
      <c r="E701" s="45" t="s">
        <v>107</v>
      </c>
      <c r="F701" s="45" t="s">
        <v>1588</v>
      </c>
      <c r="G701" s="45" t="s">
        <v>618</v>
      </c>
      <c r="H701" s="45">
        <v>60</v>
      </c>
      <c r="I701" s="45">
        <v>-86.956900000000005</v>
      </c>
      <c r="J701" s="29">
        <v>-9.9999999999999995E-7</v>
      </c>
      <c r="K701" s="45" t="s">
        <v>1676</v>
      </c>
      <c r="L701" s="45" t="s">
        <v>65</v>
      </c>
      <c r="N701" s="45" t="s">
        <v>575</v>
      </c>
      <c r="O701" s="45">
        <v>28</v>
      </c>
      <c r="P701" s="45" t="s">
        <v>1586</v>
      </c>
      <c r="Q701" s="45" t="s">
        <v>613</v>
      </c>
      <c r="R701" s="45" t="s">
        <v>1588</v>
      </c>
      <c r="S701" s="45" t="s">
        <v>618</v>
      </c>
      <c r="T701" s="45">
        <v>10</v>
      </c>
      <c r="U701" s="45">
        <v>-86.967100000000002</v>
      </c>
      <c r="V701" s="29">
        <v>-9.9999999999999995E-7</v>
      </c>
      <c r="W701" s="45" t="s">
        <v>1676</v>
      </c>
      <c r="X701" s="45" t="s">
        <v>65</v>
      </c>
    </row>
    <row r="702" spans="2:24" x14ac:dyDescent="0.2">
      <c r="B702" s="45" t="s">
        <v>575</v>
      </c>
      <c r="C702" s="45">
        <v>31</v>
      </c>
      <c r="D702" s="45" t="s">
        <v>1589</v>
      </c>
      <c r="E702" s="45" t="s">
        <v>107</v>
      </c>
      <c r="F702" s="45" t="s">
        <v>1590</v>
      </c>
      <c r="G702" s="45" t="s">
        <v>616</v>
      </c>
      <c r="H702" s="45">
        <v>60</v>
      </c>
      <c r="I702" s="45">
        <v>-32.145099999999999</v>
      </c>
      <c r="J702" s="29">
        <v>-2.0160000000000001E-7</v>
      </c>
      <c r="K702" s="45" t="s">
        <v>1676</v>
      </c>
      <c r="L702" s="45" t="s">
        <v>65</v>
      </c>
      <c r="N702" s="45" t="s">
        <v>575</v>
      </c>
      <c r="O702" s="45">
        <v>31</v>
      </c>
      <c r="P702" s="45" t="s">
        <v>1589</v>
      </c>
      <c r="Q702" s="45" t="s">
        <v>613</v>
      </c>
      <c r="R702" s="45" t="s">
        <v>1590</v>
      </c>
      <c r="S702" s="45" t="s">
        <v>616</v>
      </c>
      <c r="T702" s="45">
        <v>10</v>
      </c>
      <c r="U702" s="45">
        <v>-32.134399999999999</v>
      </c>
      <c r="V702" s="29">
        <v>-2.015E-7</v>
      </c>
      <c r="W702" s="45" t="s">
        <v>1676</v>
      </c>
      <c r="X702" s="45" t="s">
        <v>65</v>
      </c>
    </row>
    <row r="703" spans="2:24" x14ac:dyDescent="0.2">
      <c r="B703" s="45" t="s">
        <v>575</v>
      </c>
      <c r="C703" s="45">
        <v>31</v>
      </c>
      <c r="D703" s="45" t="s">
        <v>1589</v>
      </c>
      <c r="E703" s="45" t="s">
        <v>107</v>
      </c>
      <c r="F703" s="45" t="s">
        <v>1591</v>
      </c>
      <c r="G703" s="45" t="s">
        <v>618</v>
      </c>
      <c r="H703" s="45">
        <v>60</v>
      </c>
      <c r="I703" s="45">
        <v>-84.543000000000006</v>
      </c>
      <c r="J703" s="29">
        <v>-9.9999999999999995E-7</v>
      </c>
      <c r="K703" s="45" t="s">
        <v>1676</v>
      </c>
      <c r="L703" s="45" t="s">
        <v>65</v>
      </c>
      <c r="N703" s="45" t="s">
        <v>575</v>
      </c>
      <c r="O703" s="45">
        <v>31</v>
      </c>
      <c r="P703" s="45" t="s">
        <v>1589</v>
      </c>
      <c r="Q703" s="45" t="s">
        <v>613</v>
      </c>
      <c r="R703" s="45" t="s">
        <v>1591</v>
      </c>
      <c r="S703" s="45" t="s">
        <v>618</v>
      </c>
      <c r="T703" s="45">
        <v>10</v>
      </c>
      <c r="U703" s="45">
        <v>-84.552999999999997</v>
      </c>
      <c r="V703" s="29">
        <v>-9.9999999999999995E-7</v>
      </c>
      <c r="W703" s="45" t="s">
        <v>1676</v>
      </c>
      <c r="X703" s="45" t="s">
        <v>65</v>
      </c>
    </row>
    <row r="704" spans="2:24" x14ac:dyDescent="0.2">
      <c r="B704" s="45" t="s">
        <v>575</v>
      </c>
      <c r="C704" s="45">
        <v>34</v>
      </c>
      <c r="D704" s="45" t="s">
        <v>1592</v>
      </c>
      <c r="E704" s="45" t="s">
        <v>107</v>
      </c>
      <c r="F704" s="45" t="s">
        <v>1593</v>
      </c>
      <c r="G704" s="45" t="s">
        <v>616</v>
      </c>
      <c r="H704" s="45">
        <v>60</v>
      </c>
      <c r="I704" s="45">
        <v>-32.168500000000002</v>
      </c>
      <c r="J704" s="29">
        <v>-2.0170000000000001E-7</v>
      </c>
      <c r="K704" s="45" t="s">
        <v>1676</v>
      </c>
      <c r="L704" s="45" t="s">
        <v>65</v>
      </c>
      <c r="N704" s="45" t="s">
        <v>575</v>
      </c>
      <c r="O704" s="45">
        <v>34</v>
      </c>
      <c r="P704" s="45" t="s">
        <v>1592</v>
      </c>
      <c r="Q704" s="45" t="s">
        <v>613</v>
      </c>
      <c r="R704" s="45" t="s">
        <v>1593</v>
      </c>
      <c r="S704" s="45" t="s">
        <v>616</v>
      </c>
      <c r="T704" s="45">
        <v>10</v>
      </c>
      <c r="U704" s="45">
        <v>-32.157699999999998</v>
      </c>
      <c r="V704" s="29">
        <v>-2.0170000000000001E-7</v>
      </c>
      <c r="W704" s="45" t="s">
        <v>1676</v>
      </c>
      <c r="X704" s="45" t="s">
        <v>65</v>
      </c>
    </row>
    <row r="705" spans="2:24" x14ac:dyDescent="0.2">
      <c r="B705" s="45" t="s">
        <v>575</v>
      </c>
      <c r="C705" s="45">
        <v>34</v>
      </c>
      <c r="D705" s="45" t="s">
        <v>1592</v>
      </c>
      <c r="E705" s="45" t="s">
        <v>107</v>
      </c>
      <c r="F705" s="45" t="s">
        <v>1594</v>
      </c>
      <c r="G705" s="45" t="s">
        <v>618</v>
      </c>
      <c r="H705" s="45">
        <v>60</v>
      </c>
      <c r="I705" s="45">
        <v>-84.520899999999997</v>
      </c>
      <c r="J705" s="29">
        <v>-9.9999999999999995E-7</v>
      </c>
      <c r="K705" s="45" t="s">
        <v>1676</v>
      </c>
      <c r="L705" s="45" t="s">
        <v>65</v>
      </c>
      <c r="N705" s="45" t="s">
        <v>575</v>
      </c>
      <c r="O705" s="45">
        <v>34</v>
      </c>
      <c r="P705" s="45" t="s">
        <v>1592</v>
      </c>
      <c r="Q705" s="45" t="s">
        <v>613</v>
      </c>
      <c r="R705" s="45" t="s">
        <v>1594</v>
      </c>
      <c r="S705" s="45" t="s">
        <v>618</v>
      </c>
      <c r="T705" s="45">
        <v>10</v>
      </c>
      <c r="U705" s="45">
        <v>-84.531199999999998</v>
      </c>
      <c r="V705" s="29">
        <v>-9.9999999999999995E-7</v>
      </c>
      <c r="W705" s="45" t="s">
        <v>1676</v>
      </c>
      <c r="X705" s="45" t="s">
        <v>65</v>
      </c>
    </row>
    <row r="706" spans="2:24" x14ac:dyDescent="0.2">
      <c r="B706" s="45" t="s">
        <v>575</v>
      </c>
      <c r="C706" s="45">
        <v>37</v>
      </c>
      <c r="D706" s="45" t="s">
        <v>1595</v>
      </c>
      <c r="E706" s="45" t="s">
        <v>107</v>
      </c>
      <c r="F706" s="45" t="s">
        <v>1596</v>
      </c>
      <c r="G706" s="45" t="s">
        <v>616</v>
      </c>
      <c r="H706" s="45">
        <v>60</v>
      </c>
      <c r="I706" s="45">
        <v>-30.380600000000001</v>
      </c>
      <c r="J706" s="29">
        <v>-1.9929999999999999E-7</v>
      </c>
      <c r="K706" s="45" t="s">
        <v>1676</v>
      </c>
      <c r="L706" s="45" t="s">
        <v>65</v>
      </c>
      <c r="N706" s="45" t="s">
        <v>575</v>
      </c>
      <c r="O706" s="45">
        <v>37</v>
      </c>
      <c r="P706" s="45" t="s">
        <v>1595</v>
      </c>
      <c r="Q706" s="45" t="s">
        <v>613</v>
      </c>
      <c r="R706" s="45" t="s">
        <v>1596</v>
      </c>
      <c r="S706" s="45" t="s">
        <v>616</v>
      </c>
      <c r="T706" s="45">
        <v>10</v>
      </c>
      <c r="U706" s="45">
        <v>-30.370799999999999</v>
      </c>
      <c r="V706" s="29">
        <v>-1.9920000000000001E-7</v>
      </c>
      <c r="W706" s="45" t="s">
        <v>1676</v>
      </c>
      <c r="X706" s="45" t="s">
        <v>65</v>
      </c>
    </row>
    <row r="707" spans="2:24" x14ac:dyDescent="0.2">
      <c r="B707" s="45" t="s">
        <v>575</v>
      </c>
      <c r="C707" s="45">
        <v>37</v>
      </c>
      <c r="D707" s="45" t="s">
        <v>1595</v>
      </c>
      <c r="E707" s="45" t="s">
        <v>107</v>
      </c>
      <c r="F707" s="45" t="s">
        <v>1597</v>
      </c>
      <c r="G707" s="45" t="s">
        <v>618</v>
      </c>
      <c r="H707" s="45">
        <v>60</v>
      </c>
      <c r="I707" s="45">
        <v>-86.890799999999999</v>
      </c>
      <c r="J707" s="29">
        <v>-9.9999999999999995E-7</v>
      </c>
      <c r="K707" s="45" t="s">
        <v>1676</v>
      </c>
      <c r="L707" s="45" t="s">
        <v>65</v>
      </c>
      <c r="N707" s="45" t="s">
        <v>575</v>
      </c>
      <c r="O707" s="45">
        <v>37</v>
      </c>
      <c r="P707" s="45" t="s">
        <v>1595</v>
      </c>
      <c r="Q707" s="45" t="s">
        <v>613</v>
      </c>
      <c r="R707" s="45" t="s">
        <v>1597</v>
      </c>
      <c r="S707" s="45" t="s">
        <v>618</v>
      </c>
      <c r="T707" s="45">
        <v>10</v>
      </c>
      <c r="U707" s="45">
        <v>-86.900800000000004</v>
      </c>
      <c r="V707" s="29">
        <v>-9.9999999999999995E-7</v>
      </c>
      <c r="W707" s="45" t="s">
        <v>1676</v>
      </c>
      <c r="X707" s="45" t="s">
        <v>65</v>
      </c>
    </row>
    <row r="708" spans="2:24" x14ac:dyDescent="0.2">
      <c r="B708" s="45" t="s">
        <v>575</v>
      </c>
      <c r="C708" s="45">
        <v>40</v>
      </c>
      <c r="D708" s="45" t="s">
        <v>1598</v>
      </c>
      <c r="E708" s="45" t="s">
        <v>107</v>
      </c>
      <c r="F708" s="45" t="s">
        <v>1599</v>
      </c>
      <c r="G708" s="45" t="s">
        <v>616</v>
      </c>
      <c r="H708" s="45">
        <v>60</v>
      </c>
      <c r="I708" s="45">
        <v>-23.451799999999999</v>
      </c>
      <c r="J708" s="29">
        <v>-1.7959999999999999E-7</v>
      </c>
      <c r="K708" s="45" t="s">
        <v>1676</v>
      </c>
      <c r="L708" s="45" t="s">
        <v>65</v>
      </c>
      <c r="N708" s="45" t="s">
        <v>575</v>
      </c>
      <c r="O708" s="45">
        <v>40</v>
      </c>
      <c r="P708" s="45" t="s">
        <v>1598</v>
      </c>
      <c r="Q708" s="45" t="s">
        <v>613</v>
      </c>
      <c r="R708" s="45" t="s">
        <v>1599</v>
      </c>
      <c r="S708" s="45" t="s">
        <v>616</v>
      </c>
      <c r="T708" s="45">
        <v>10</v>
      </c>
      <c r="U708" s="45">
        <v>-23.443300000000001</v>
      </c>
      <c r="V708" s="29">
        <v>-1.7959999999999999E-7</v>
      </c>
      <c r="W708" s="45" t="s">
        <v>1676</v>
      </c>
      <c r="X708" s="45" t="s">
        <v>65</v>
      </c>
    </row>
    <row r="709" spans="2:24" x14ac:dyDescent="0.2">
      <c r="B709" s="45" t="s">
        <v>575</v>
      </c>
      <c r="C709" s="45">
        <v>40</v>
      </c>
      <c r="D709" s="45" t="s">
        <v>1598</v>
      </c>
      <c r="E709" s="45" t="s">
        <v>107</v>
      </c>
      <c r="F709" s="45" t="s">
        <v>1600</v>
      </c>
      <c r="G709" s="45" t="s">
        <v>618</v>
      </c>
      <c r="H709" s="45">
        <v>60</v>
      </c>
      <c r="I709" s="45">
        <v>-66.926100000000005</v>
      </c>
      <c r="J709" s="29">
        <v>-9.9999999999999995E-7</v>
      </c>
      <c r="K709" s="45" t="s">
        <v>1676</v>
      </c>
      <c r="L709" s="45" t="s">
        <v>65</v>
      </c>
      <c r="N709" s="45" t="s">
        <v>575</v>
      </c>
      <c r="O709" s="45">
        <v>40</v>
      </c>
      <c r="P709" s="45" t="s">
        <v>1598</v>
      </c>
      <c r="Q709" s="45" t="s">
        <v>613</v>
      </c>
      <c r="R709" s="45" t="s">
        <v>1600</v>
      </c>
      <c r="S709" s="45" t="s">
        <v>618</v>
      </c>
      <c r="T709" s="45">
        <v>10</v>
      </c>
      <c r="U709" s="45">
        <v>-66.9345</v>
      </c>
      <c r="V709" s="29">
        <v>-9.9999999999999995E-7</v>
      </c>
      <c r="W709" s="45" t="s">
        <v>1676</v>
      </c>
      <c r="X709" s="45" t="s">
        <v>65</v>
      </c>
    </row>
    <row r="710" spans="2:24" x14ac:dyDescent="0.2">
      <c r="B710" s="45" t="s">
        <v>575</v>
      </c>
      <c r="C710" s="45">
        <v>48</v>
      </c>
      <c r="D710" s="45" t="s">
        <v>1601</v>
      </c>
      <c r="E710" s="45" t="s">
        <v>107</v>
      </c>
      <c r="F710" s="45" t="s">
        <v>1602</v>
      </c>
      <c r="G710" s="45" t="s">
        <v>616</v>
      </c>
      <c r="H710" s="45">
        <v>60</v>
      </c>
      <c r="I710" s="45">
        <v>-21.976900000000001</v>
      </c>
      <c r="J710" s="29">
        <v>-1.378E-7</v>
      </c>
      <c r="K710" s="45" t="s">
        <v>1676</v>
      </c>
      <c r="L710" s="45" t="s">
        <v>65</v>
      </c>
      <c r="N710" s="45" t="s">
        <v>575</v>
      </c>
      <c r="O710" s="45">
        <v>48</v>
      </c>
      <c r="P710" s="45" t="s">
        <v>1601</v>
      </c>
      <c r="Q710" s="45" t="s">
        <v>613</v>
      </c>
      <c r="R710" s="45" t="s">
        <v>1602</v>
      </c>
      <c r="S710" s="45" t="s">
        <v>616</v>
      </c>
      <c r="T710" s="45">
        <v>10</v>
      </c>
      <c r="U710" s="45">
        <v>-21.976500000000001</v>
      </c>
      <c r="V710" s="29">
        <v>-1.378E-7</v>
      </c>
      <c r="W710" s="45" t="s">
        <v>1676</v>
      </c>
      <c r="X710" s="45" t="s">
        <v>65</v>
      </c>
    </row>
    <row r="711" spans="2:24" x14ac:dyDescent="0.2">
      <c r="B711" s="45" t="s">
        <v>575</v>
      </c>
      <c r="C711" s="45">
        <v>48</v>
      </c>
      <c r="D711" s="45" t="s">
        <v>1601</v>
      </c>
      <c r="E711" s="45" t="s">
        <v>107</v>
      </c>
      <c r="F711" s="45" t="s">
        <v>1603</v>
      </c>
      <c r="G711" s="45" t="s">
        <v>618</v>
      </c>
      <c r="H711" s="45">
        <v>60</v>
      </c>
      <c r="I711" s="45">
        <v>-18.8644</v>
      </c>
      <c r="J711" s="29">
        <v>-1.1829999999999999E-7</v>
      </c>
      <c r="K711" s="45" t="s">
        <v>1676</v>
      </c>
      <c r="L711" s="45" t="s">
        <v>65</v>
      </c>
      <c r="N711" s="45" t="s">
        <v>575</v>
      </c>
      <c r="O711" s="45">
        <v>48</v>
      </c>
      <c r="P711" s="45" t="s">
        <v>1601</v>
      </c>
      <c r="Q711" s="45" t="s">
        <v>613</v>
      </c>
      <c r="R711" s="45" t="s">
        <v>1603</v>
      </c>
      <c r="S711" s="45" t="s">
        <v>618</v>
      </c>
      <c r="T711" s="45">
        <v>10</v>
      </c>
      <c r="U711" s="45">
        <v>-18.864799999999999</v>
      </c>
      <c r="V711" s="29">
        <v>-1.1829999999999999E-7</v>
      </c>
      <c r="W711" s="45" t="s">
        <v>1676</v>
      </c>
      <c r="X711" s="45" t="s">
        <v>65</v>
      </c>
    </row>
    <row r="712" spans="2:24" x14ac:dyDescent="0.2">
      <c r="B712" s="45" t="s">
        <v>575</v>
      </c>
      <c r="C712" s="45">
        <v>49</v>
      </c>
      <c r="D712" s="45" t="s">
        <v>1604</v>
      </c>
      <c r="E712" s="45" t="s">
        <v>107</v>
      </c>
      <c r="F712" s="45" t="s">
        <v>1605</v>
      </c>
      <c r="G712" s="45" t="s">
        <v>616</v>
      </c>
      <c r="H712" s="45">
        <v>60</v>
      </c>
      <c r="I712" s="45">
        <v>-19.152200000000001</v>
      </c>
      <c r="J712" s="29">
        <v>-1.201E-7</v>
      </c>
      <c r="K712" s="45" t="s">
        <v>1676</v>
      </c>
      <c r="L712" s="45" t="s">
        <v>65</v>
      </c>
      <c r="N712" s="45" t="s">
        <v>575</v>
      </c>
      <c r="O712" s="45">
        <v>49</v>
      </c>
      <c r="P712" s="45" t="s">
        <v>1604</v>
      </c>
      <c r="Q712" s="45" t="s">
        <v>613</v>
      </c>
      <c r="R712" s="45" t="s">
        <v>1605</v>
      </c>
      <c r="S712" s="45" t="s">
        <v>616</v>
      </c>
      <c r="T712" s="45">
        <v>10</v>
      </c>
      <c r="U712" s="45">
        <v>-19.151599999999998</v>
      </c>
      <c r="V712" s="29">
        <v>-1.201E-7</v>
      </c>
      <c r="W712" s="45" t="s">
        <v>1676</v>
      </c>
      <c r="X712" s="45" t="s">
        <v>65</v>
      </c>
    </row>
    <row r="713" spans="2:24" x14ac:dyDescent="0.2">
      <c r="B713" s="45" t="s">
        <v>575</v>
      </c>
      <c r="C713" s="45">
        <v>49</v>
      </c>
      <c r="D713" s="45" t="s">
        <v>1604</v>
      </c>
      <c r="E713" s="45" t="s">
        <v>107</v>
      </c>
      <c r="F713" s="45" t="s">
        <v>1606</v>
      </c>
      <c r="G713" s="45" t="s">
        <v>618</v>
      </c>
      <c r="H713" s="45">
        <v>60</v>
      </c>
      <c r="I713" s="45">
        <v>-21.5245</v>
      </c>
      <c r="J713" s="29">
        <v>-1.349E-7</v>
      </c>
      <c r="K713" s="45" t="s">
        <v>1676</v>
      </c>
      <c r="L713" s="45" t="s">
        <v>65</v>
      </c>
      <c r="N713" s="45" t="s">
        <v>575</v>
      </c>
      <c r="O713" s="45">
        <v>49</v>
      </c>
      <c r="P713" s="45" t="s">
        <v>1604</v>
      </c>
      <c r="Q713" s="45" t="s">
        <v>613</v>
      </c>
      <c r="R713" s="45" t="s">
        <v>1606</v>
      </c>
      <c r="S713" s="45" t="s">
        <v>618</v>
      </c>
      <c r="T713" s="45">
        <v>10</v>
      </c>
      <c r="U713" s="45">
        <v>-21.525400000000001</v>
      </c>
      <c r="V713" s="29">
        <v>-1.349E-7</v>
      </c>
      <c r="W713" s="45" t="s">
        <v>1676</v>
      </c>
      <c r="X713" s="45" t="s">
        <v>65</v>
      </c>
    </row>
    <row r="714" spans="2:24" x14ac:dyDescent="0.2">
      <c r="B714" s="45" t="s">
        <v>575</v>
      </c>
      <c r="C714" s="45">
        <v>50</v>
      </c>
      <c r="D714" s="45" t="s">
        <v>1604</v>
      </c>
      <c r="E714" s="45" t="s">
        <v>107</v>
      </c>
      <c r="F714" s="45" t="s">
        <v>1607</v>
      </c>
      <c r="G714" s="45" t="s">
        <v>616</v>
      </c>
      <c r="H714" s="45">
        <v>60</v>
      </c>
      <c r="I714" s="45">
        <v>-22.0124</v>
      </c>
      <c r="J714" s="29">
        <v>-1.4009999999999999E-7</v>
      </c>
      <c r="K714" s="45" t="s">
        <v>1676</v>
      </c>
      <c r="L714" s="45" t="s">
        <v>65</v>
      </c>
      <c r="N714" s="45" t="s">
        <v>575</v>
      </c>
      <c r="O714" s="45">
        <v>50</v>
      </c>
      <c r="P714" s="45" t="s">
        <v>1604</v>
      </c>
      <c r="Q714" s="45" t="s">
        <v>613</v>
      </c>
      <c r="R714" s="45" t="s">
        <v>1607</v>
      </c>
      <c r="S714" s="45" t="s">
        <v>616</v>
      </c>
      <c r="T714" s="45">
        <v>10</v>
      </c>
      <c r="U714" s="45">
        <v>-22.011700000000001</v>
      </c>
      <c r="V714" s="29">
        <v>-1.4009999999999999E-7</v>
      </c>
      <c r="W714" s="45" t="s">
        <v>1676</v>
      </c>
      <c r="X714" s="45" t="s">
        <v>65</v>
      </c>
    </row>
    <row r="715" spans="2:24" x14ac:dyDescent="0.2">
      <c r="B715" s="45" t="s">
        <v>575</v>
      </c>
      <c r="C715" s="45">
        <v>50</v>
      </c>
      <c r="D715" s="45" t="s">
        <v>1604</v>
      </c>
      <c r="E715" s="45" t="s">
        <v>107</v>
      </c>
      <c r="F715" s="45" t="s">
        <v>1608</v>
      </c>
      <c r="G715" s="45" t="s">
        <v>618</v>
      </c>
      <c r="H715" s="45">
        <v>60</v>
      </c>
      <c r="I715" s="45">
        <v>-21.981400000000001</v>
      </c>
      <c r="J715" s="29">
        <v>-1.399E-7</v>
      </c>
      <c r="K715" s="45" t="s">
        <v>1676</v>
      </c>
      <c r="L715" s="45" t="s">
        <v>65</v>
      </c>
      <c r="N715" s="45" t="s">
        <v>575</v>
      </c>
      <c r="O715" s="45">
        <v>50</v>
      </c>
      <c r="P715" s="45" t="s">
        <v>1604</v>
      </c>
      <c r="Q715" s="45" t="s">
        <v>613</v>
      </c>
      <c r="R715" s="45" t="s">
        <v>1608</v>
      </c>
      <c r="S715" s="45" t="s">
        <v>618</v>
      </c>
      <c r="T715" s="45">
        <v>10</v>
      </c>
      <c r="U715" s="45">
        <v>-21.9819</v>
      </c>
      <c r="V715" s="29">
        <v>-1.399E-7</v>
      </c>
      <c r="W715" s="45" t="s">
        <v>1676</v>
      </c>
      <c r="X715" s="45" t="s">
        <v>65</v>
      </c>
    </row>
    <row r="716" spans="2:24" x14ac:dyDescent="0.2">
      <c r="B716" s="45" t="s">
        <v>575</v>
      </c>
      <c r="C716" s="45">
        <v>51</v>
      </c>
      <c r="D716" s="45" t="s">
        <v>1604</v>
      </c>
      <c r="E716" s="45" t="s">
        <v>107</v>
      </c>
      <c r="F716" s="45" t="s">
        <v>1609</v>
      </c>
      <c r="G716" s="45" t="s">
        <v>616</v>
      </c>
      <c r="H716" s="45">
        <v>60</v>
      </c>
      <c r="I716" s="45">
        <v>-21.558900000000001</v>
      </c>
      <c r="J716" s="29">
        <v>-1.3519999999999999E-7</v>
      </c>
      <c r="K716" s="45" t="s">
        <v>1676</v>
      </c>
      <c r="L716" s="45" t="s">
        <v>65</v>
      </c>
      <c r="N716" s="45" t="s">
        <v>575</v>
      </c>
      <c r="O716" s="45">
        <v>51</v>
      </c>
      <c r="P716" s="45" t="s">
        <v>1604</v>
      </c>
      <c r="Q716" s="45" t="s">
        <v>613</v>
      </c>
      <c r="R716" s="45" t="s">
        <v>1609</v>
      </c>
      <c r="S716" s="45" t="s">
        <v>616</v>
      </c>
      <c r="T716" s="45">
        <v>10</v>
      </c>
      <c r="U716" s="45">
        <v>-21.558499999999999</v>
      </c>
      <c r="V716" s="29">
        <v>-1.3519999999999999E-7</v>
      </c>
      <c r="W716" s="45" t="s">
        <v>1676</v>
      </c>
      <c r="X716" s="45" t="s">
        <v>65</v>
      </c>
    </row>
    <row r="717" spans="2:24" x14ac:dyDescent="0.2">
      <c r="B717" s="45" t="s">
        <v>575</v>
      </c>
      <c r="C717" s="45">
        <v>51</v>
      </c>
      <c r="D717" s="45" t="s">
        <v>1604</v>
      </c>
      <c r="E717" s="45" t="s">
        <v>107</v>
      </c>
      <c r="F717" s="45" t="s">
        <v>1610</v>
      </c>
      <c r="G717" s="45" t="s">
        <v>618</v>
      </c>
      <c r="H717" s="45">
        <v>60</v>
      </c>
      <c r="I717" s="45">
        <v>-19.117999999999999</v>
      </c>
      <c r="J717" s="29">
        <v>-1.1990000000000001E-7</v>
      </c>
      <c r="K717" s="45" t="s">
        <v>1676</v>
      </c>
      <c r="L717" s="45" t="s">
        <v>65</v>
      </c>
      <c r="N717" s="45" t="s">
        <v>575</v>
      </c>
      <c r="O717" s="45">
        <v>51</v>
      </c>
      <c r="P717" s="45" t="s">
        <v>1604</v>
      </c>
      <c r="Q717" s="45" t="s">
        <v>613</v>
      </c>
      <c r="R717" s="45" t="s">
        <v>1610</v>
      </c>
      <c r="S717" s="45" t="s">
        <v>618</v>
      </c>
      <c r="T717" s="45">
        <v>10</v>
      </c>
      <c r="U717" s="45">
        <v>-19.118400000000001</v>
      </c>
      <c r="V717" s="29">
        <v>-1.1990000000000001E-7</v>
      </c>
      <c r="W717" s="45" t="s">
        <v>1676</v>
      </c>
      <c r="X717" s="45" t="s">
        <v>65</v>
      </c>
    </row>
    <row r="718" spans="2:24" x14ac:dyDescent="0.2">
      <c r="B718" s="45" t="s">
        <v>575</v>
      </c>
      <c r="C718" s="45">
        <v>52</v>
      </c>
      <c r="D718" s="45" t="s">
        <v>1611</v>
      </c>
      <c r="E718" s="45" t="s">
        <v>107</v>
      </c>
      <c r="F718" s="45" t="s">
        <v>1612</v>
      </c>
      <c r="G718" s="45" t="s">
        <v>616</v>
      </c>
      <c r="H718" s="45">
        <v>60</v>
      </c>
      <c r="I718" s="45">
        <v>-18.895700000000001</v>
      </c>
      <c r="J718" s="29">
        <v>-1.185E-7</v>
      </c>
      <c r="K718" s="45" t="s">
        <v>1676</v>
      </c>
      <c r="L718" s="45" t="s">
        <v>65</v>
      </c>
      <c r="N718" s="45" t="s">
        <v>575</v>
      </c>
      <c r="O718" s="45">
        <v>52</v>
      </c>
      <c r="P718" s="45" t="s">
        <v>1611</v>
      </c>
      <c r="Q718" s="45" t="s">
        <v>613</v>
      </c>
      <c r="R718" s="45" t="s">
        <v>1612</v>
      </c>
      <c r="S718" s="45" t="s">
        <v>616</v>
      </c>
      <c r="T718" s="45">
        <v>10</v>
      </c>
      <c r="U718" s="45">
        <v>-18.895299999999999</v>
      </c>
      <c r="V718" s="29">
        <v>-1.185E-7</v>
      </c>
      <c r="W718" s="45" t="s">
        <v>1676</v>
      </c>
      <c r="X718" s="45" t="s">
        <v>65</v>
      </c>
    </row>
    <row r="719" spans="2:24" x14ac:dyDescent="0.2">
      <c r="B719" s="45" t="s">
        <v>575</v>
      </c>
      <c r="C719" s="45">
        <v>52</v>
      </c>
      <c r="D719" s="45" t="s">
        <v>1611</v>
      </c>
      <c r="E719" s="45" t="s">
        <v>107</v>
      </c>
      <c r="F719" s="45" t="s">
        <v>1613</v>
      </c>
      <c r="G719" s="45" t="s">
        <v>618</v>
      </c>
      <c r="H719" s="45">
        <v>60</v>
      </c>
      <c r="I719" s="45">
        <v>-21.945599999999999</v>
      </c>
      <c r="J719" s="29">
        <v>-1.3759999999999999E-7</v>
      </c>
      <c r="K719" s="45" t="s">
        <v>1676</v>
      </c>
      <c r="L719" s="45" t="s">
        <v>65</v>
      </c>
      <c r="N719" s="45" t="s">
        <v>575</v>
      </c>
      <c r="O719" s="45">
        <v>52</v>
      </c>
      <c r="P719" s="45" t="s">
        <v>1611</v>
      </c>
      <c r="Q719" s="45" t="s">
        <v>613</v>
      </c>
      <c r="R719" s="45" t="s">
        <v>1613</v>
      </c>
      <c r="S719" s="45" t="s">
        <v>618</v>
      </c>
      <c r="T719" s="45">
        <v>10</v>
      </c>
      <c r="U719" s="45">
        <v>-21.946000000000002</v>
      </c>
      <c r="V719" s="29">
        <v>-1.3759999999999999E-7</v>
      </c>
      <c r="W719" s="45" t="s">
        <v>1676</v>
      </c>
      <c r="X719" s="45" t="s">
        <v>65</v>
      </c>
    </row>
    <row r="720" spans="2:24" x14ac:dyDescent="0.2">
      <c r="B720" s="45" t="s">
        <v>575</v>
      </c>
      <c r="C720" s="45">
        <v>26</v>
      </c>
      <c r="D720" s="45" t="s">
        <v>1614</v>
      </c>
      <c r="E720" s="45" t="s">
        <v>107</v>
      </c>
      <c r="F720" s="45" t="s">
        <v>1615</v>
      </c>
      <c r="G720" s="45" t="s">
        <v>616</v>
      </c>
      <c r="H720" s="45">
        <v>60</v>
      </c>
      <c r="I720" s="45">
        <v>-21.671900000000001</v>
      </c>
      <c r="J720" s="29">
        <v>-1.645E-7</v>
      </c>
      <c r="K720" s="45" t="s">
        <v>1676</v>
      </c>
      <c r="L720" s="45" t="s">
        <v>65</v>
      </c>
      <c r="N720" s="45" t="s">
        <v>575</v>
      </c>
      <c r="O720" s="45">
        <v>26</v>
      </c>
      <c r="P720" s="45" t="s">
        <v>1614</v>
      </c>
      <c r="Q720" s="45" t="s">
        <v>613</v>
      </c>
      <c r="R720" s="45" t="s">
        <v>1615</v>
      </c>
      <c r="S720" s="45" t="s">
        <v>616</v>
      </c>
      <c r="T720" s="45">
        <v>10</v>
      </c>
      <c r="U720" s="45">
        <v>-21.663399999999999</v>
      </c>
      <c r="V720" s="29">
        <v>-1.6439999999999999E-7</v>
      </c>
      <c r="W720" s="45" t="s">
        <v>1676</v>
      </c>
      <c r="X720" s="45" t="s">
        <v>65</v>
      </c>
    </row>
    <row r="721" spans="2:24" x14ac:dyDescent="0.2">
      <c r="B721" s="45" t="s">
        <v>575</v>
      </c>
      <c r="C721" s="45">
        <v>26</v>
      </c>
      <c r="D721" s="45" t="s">
        <v>1614</v>
      </c>
      <c r="E721" s="45" t="s">
        <v>107</v>
      </c>
      <c r="F721" s="45" t="s">
        <v>1616</v>
      </c>
      <c r="G721" s="45" t="s">
        <v>618</v>
      </c>
      <c r="H721" s="45">
        <v>60</v>
      </c>
      <c r="I721" s="45">
        <v>-66.521000000000001</v>
      </c>
      <c r="J721" s="29">
        <v>-9.9999999999999995E-7</v>
      </c>
      <c r="K721" s="45" t="s">
        <v>1676</v>
      </c>
      <c r="L721" s="45" t="s">
        <v>65</v>
      </c>
      <c r="N721" s="45" t="s">
        <v>575</v>
      </c>
      <c r="O721" s="45">
        <v>26</v>
      </c>
      <c r="P721" s="45" t="s">
        <v>1614</v>
      </c>
      <c r="Q721" s="45" t="s">
        <v>613</v>
      </c>
      <c r="R721" s="45" t="s">
        <v>1616</v>
      </c>
      <c r="S721" s="45" t="s">
        <v>618</v>
      </c>
      <c r="T721" s="45">
        <v>10</v>
      </c>
      <c r="U721" s="45">
        <v>-66.529399999999995</v>
      </c>
      <c r="V721" s="29">
        <v>-9.9999999999999995E-7</v>
      </c>
      <c r="W721" s="45" t="s">
        <v>1676</v>
      </c>
      <c r="X721" s="45" t="s">
        <v>65</v>
      </c>
    </row>
    <row r="722" spans="2:24" x14ac:dyDescent="0.2">
      <c r="B722" s="45" t="s">
        <v>575</v>
      </c>
      <c r="C722" s="45">
        <v>29</v>
      </c>
      <c r="D722" s="45" t="s">
        <v>1617</v>
      </c>
      <c r="E722" s="45" t="s">
        <v>107</v>
      </c>
      <c r="F722" s="45" t="s">
        <v>1618</v>
      </c>
      <c r="G722" s="45" t="s">
        <v>616</v>
      </c>
      <c r="H722" s="45">
        <v>60</v>
      </c>
      <c r="I722" s="45">
        <v>-32.0794</v>
      </c>
      <c r="J722" s="29">
        <v>-2.0310000000000001E-7</v>
      </c>
      <c r="K722" s="45" t="s">
        <v>1676</v>
      </c>
      <c r="L722" s="45" t="s">
        <v>65</v>
      </c>
      <c r="N722" s="45" t="s">
        <v>575</v>
      </c>
      <c r="O722" s="45">
        <v>29</v>
      </c>
      <c r="P722" s="45" t="s">
        <v>1617</v>
      </c>
      <c r="Q722" s="45" t="s">
        <v>613</v>
      </c>
      <c r="R722" s="45" t="s">
        <v>1618</v>
      </c>
      <c r="S722" s="45" t="s">
        <v>616</v>
      </c>
      <c r="T722" s="45">
        <v>10</v>
      </c>
      <c r="U722" s="45">
        <v>-32.068800000000003</v>
      </c>
      <c r="V722" s="29">
        <v>-2.03E-7</v>
      </c>
      <c r="W722" s="45" t="s">
        <v>1676</v>
      </c>
      <c r="X722" s="45" t="s">
        <v>65</v>
      </c>
    </row>
    <row r="723" spans="2:24" x14ac:dyDescent="0.2">
      <c r="B723" s="45" t="s">
        <v>575</v>
      </c>
      <c r="C723" s="45">
        <v>29</v>
      </c>
      <c r="D723" s="45" t="s">
        <v>1617</v>
      </c>
      <c r="E723" s="45" t="s">
        <v>107</v>
      </c>
      <c r="F723" s="45" t="s">
        <v>1619</v>
      </c>
      <c r="G723" s="45" t="s">
        <v>618</v>
      </c>
      <c r="H723" s="45">
        <v>60</v>
      </c>
      <c r="I723" s="45">
        <v>-89.122600000000006</v>
      </c>
      <c r="J723" s="29">
        <v>-9.9999999999999995E-7</v>
      </c>
      <c r="K723" s="45" t="s">
        <v>1676</v>
      </c>
      <c r="L723" s="45" t="s">
        <v>65</v>
      </c>
      <c r="N723" s="45" t="s">
        <v>575</v>
      </c>
      <c r="O723" s="45">
        <v>29</v>
      </c>
      <c r="P723" s="45" t="s">
        <v>1617</v>
      </c>
      <c r="Q723" s="45" t="s">
        <v>613</v>
      </c>
      <c r="R723" s="45" t="s">
        <v>1619</v>
      </c>
      <c r="S723" s="45" t="s">
        <v>618</v>
      </c>
      <c r="T723" s="45">
        <v>10</v>
      </c>
      <c r="U723" s="45">
        <v>-89.133200000000002</v>
      </c>
      <c r="V723" s="29">
        <v>-9.9999999999999995E-7</v>
      </c>
      <c r="W723" s="45" t="s">
        <v>1676</v>
      </c>
      <c r="X723" s="45" t="s">
        <v>65</v>
      </c>
    </row>
    <row r="724" spans="2:24" x14ac:dyDescent="0.2">
      <c r="B724" s="45" t="s">
        <v>575</v>
      </c>
      <c r="C724" s="45">
        <v>32</v>
      </c>
      <c r="D724" s="45" t="s">
        <v>1620</v>
      </c>
      <c r="E724" s="45" t="s">
        <v>107</v>
      </c>
      <c r="F724" s="45" t="s">
        <v>1621</v>
      </c>
      <c r="G724" s="45" t="s">
        <v>616</v>
      </c>
      <c r="H724" s="45">
        <v>60</v>
      </c>
      <c r="I724" s="45">
        <v>-31.007100000000001</v>
      </c>
      <c r="J724" s="29">
        <v>-1.9259999999999999E-7</v>
      </c>
      <c r="K724" s="45" t="s">
        <v>1676</v>
      </c>
      <c r="L724" s="45" t="s">
        <v>65</v>
      </c>
      <c r="N724" s="45" t="s">
        <v>575</v>
      </c>
      <c r="O724" s="45">
        <v>32</v>
      </c>
      <c r="P724" s="45" t="s">
        <v>1620</v>
      </c>
      <c r="Q724" s="45" t="s">
        <v>613</v>
      </c>
      <c r="R724" s="45" t="s">
        <v>1621</v>
      </c>
      <c r="S724" s="45" t="s">
        <v>616</v>
      </c>
      <c r="T724" s="45">
        <v>10</v>
      </c>
      <c r="U724" s="45">
        <v>-30.997599999999998</v>
      </c>
      <c r="V724" s="29">
        <v>-1.9259999999999999E-7</v>
      </c>
      <c r="W724" s="45" t="s">
        <v>1676</v>
      </c>
      <c r="X724" s="45" t="s">
        <v>65</v>
      </c>
    </row>
    <row r="725" spans="2:24" x14ac:dyDescent="0.2">
      <c r="B725" s="45" t="s">
        <v>575</v>
      </c>
      <c r="C725" s="45">
        <v>32</v>
      </c>
      <c r="D725" s="45" t="s">
        <v>1620</v>
      </c>
      <c r="E725" s="45" t="s">
        <v>107</v>
      </c>
      <c r="F725" s="45" t="s">
        <v>1622</v>
      </c>
      <c r="G725" s="45" t="s">
        <v>618</v>
      </c>
      <c r="H725" s="45">
        <v>60</v>
      </c>
      <c r="I725" s="45">
        <v>-85.272999999999996</v>
      </c>
      <c r="J725" s="29">
        <v>-9.9999999999999995E-7</v>
      </c>
      <c r="K725" s="45" t="s">
        <v>1676</v>
      </c>
      <c r="L725" s="45" t="s">
        <v>65</v>
      </c>
      <c r="N725" s="45" t="s">
        <v>575</v>
      </c>
      <c r="O725" s="45">
        <v>32</v>
      </c>
      <c r="P725" s="45" t="s">
        <v>1620</v>
      </c>
      <c r="Q725" s="45" t="s">
        <v>613</v>
      </c>
      <c r="R725" s="45" t="s">
        <v>1622</v>
      </c>
      <c r="S725" s="45" t="s">
        <v>618</v>
      </c>
      <c r="T725" s="45">
        <v>10</v>
      </c>
      <c r="U725" s="45">
        <v>-85.281899999999993</v>
      </c>
      <c r="V725" s="29">
        <v>-9.9999999999999995E-7</v>
      </c>
      <c r="W725" s="45" t="s">
        <v>1676</v>
      </c>
      <c r="X725" s="45" t="s">
        <v>65</v>
      </c>
    </row>
    <row r="726" spans="2:24" x14ac:dyDescent="0.2">
      <c r="B726" s="45" t="s">
        <v>575</v>
      </c>
      <c r="C726" s="45">
        <v>35</v>
      </c>
      <c r="D726" s="45" t="s">
        <v>1623</v>
      </c>
      <c r="E726" s="45" t="s">
        <v>107</v>
      </c>
      <c r="F726" s="45" t="s">
        <v>1624</v>
      </c>
      <c r="G726" s="45" t="s">
        <v>616</v>
      </c>
      <c r="H726" s="45">
        <v>60</v>
      </c>
      <c r="I726" s="45">
        <v>-31.029199999999999</v>
      </c>
      <c r="J726" s="29">
        <v>-1.9280000000000001E-7</v>
      </c>
      <c r="K726" s="45" t="s">
        <v>1676</v>
      </c>
      <c r="L726" s="45" t="s">
        <v>65</v>
      </c>
      <c r="N726" s="45" t="s">
        <v>575</v>
      </c>
      <c r="O726" s="45">
        <v>35</v>
      </c>
      <c r="P726" s="45" t="s">
        <v>1623</v>
      </c>
      <c r="Q726" s="45" t="s">
        <v>613</v>
      </c>
      <c r="R726" s="45" t="s">
        <v>1624</v>
      </c>
      <c r="S726" s="45" t="s">
        <v>616</v>
      </c>
      <c r="T726" s="45">
        <v>10</v>
      </c>
      <c r="U726" s="45">
        <v>-31.019200000000001</v>
      </c>
      <c r="V726" s="29">
        <v>-1.927E-7</v>
      </c>
      <c r="W726" s="45" t="s">
        <v>1676</v>
      </c>
      <c r="X726" s="45" t="s">
        <v>65</v>
      </c>
    </row>
    <row r="727" spans="2:24" x14ac:dyDescent="0.2">
      <c r="B727" s="45" t="s">
        <v>575</v>
      </c>
      <c r="C727" s="45">
        <v>35</v>
      </c>
      <c r="D727" s="45" t="s">
        <v>1623</v>
      </c>
      <c r="E727" s="45" t="s">
        <v>107</v>
      </c>
      <c r="F727" s="45" t="s">
        <v>1625</v>
      </c>
      <c r="G727" s="45" t="s">
        <v>618</v>
      </c>
      <c r="H727" s="45">
        <v>60</v>
      </c>
      <c r="I727" s="45">
        <v>-85.251099999999994</v>
      </c>
      <c r="J727" s="29">
        <v>-9.9999999999999995E-7</v>
      </c>
      <c r="K727" s="45" t="s">
        <v>1676</v>
      </c>
      <c r="L727" s="45" t="s">
        <v>65</v>
      </c>
      <c r="N727" s="45" t="s">
        <v>575</v>
      </c>
      <c r="O727" s="45">
        <v>35</v>
      </c>
      <c r="P727" s="45" t="s">
        <v>1623</v>
      </c>
      <c r="Q727" s="45" t="s">
        <v>613</v>
      </c>
      <c r="R727" s="45" t="s">
        <v>1625</v>
      </c>
      <c r="S727" s="45" t="s">
        <v>618</v>
      </c>
      <c r="T727" s="45">
        <v>10</v>
      </c>
      <c r="U727" s="45">
        <v>-85.260900000000007</v>
      </c>
      <c r="V727" s="29">
        <v>-9.9999999999999995E-7</v>
      </c>
      <c r="W727" s="45" t="s">
        <v>1676</v>
      </c>
      <c r="X727" s="45" t="s">
        <v>65</v>
      </c>
    </row>
    <row r="728" spans="2:24" x14ac:dyDescent="0.2">
      <c r="B728" s="45" t="s">
        <v>575</v>
      </c>
      <c r="C728" s="45">
        <v>38</v>
      </c>
      <c r="D728" s="45" t="s">
        <v>1626</v>
      </c>
      <c r="E728" s="45" t="s">
        <v>107</v>
      </c>
      <c r="F728" s="45" t="s">
        <v>1627</v>
      </c>
      <c r="G728" s="45" t="s">
        <v>616</v>
      </c>
      <c r="H728" s="45">
        <v>60</v>
      </c>
      <c r="I728" s="45">
        <v>-32.145800000000001</v>
      </c>
      <c r="J728" s="29">
        <v>-2.0349999999999999E-7</v>
      </c>
      <c r="K728" s="45" t="s">
        <v>1676</v>
      </c>
      <c r="L728" s="45" t="s">
        <v>65</v>
      </c>
      <c r="N728" s="45" t="s">
        <v>575</v>
      </c>
      <c r="O728" s="45">
        <v>38</v>
      </c>
      <c r="P728" s="45" t="s">
        <v>1626</v>
      </c>
      <c r="Q728" s="45" t="s">
        <v>613</v>
      </c>
      <c r="R728" s="45" t="s">
        <v>1627</v>
      </c>
      <c r="S728" s="45" t="s">
        <v>616</v>
      </c>
      <c r="T728" s="45">
        <v>10</v>
      </c>
      <c r="U728" s="45">
        <v>-32.135300000000001</v>
      </c>
      <c r="V728" s="29">
        <v>-2.0340000000000001E-7</v>
      </c>
      <c r="W728" s="45" t="s">
        <v>1676</v>
      </c>
      <c r="X728" s="45" t="s">
        <v>65</v>
      </c>
    </row>
    <row r="729" spans="2:24" x14ac:dyDescent="0.2">
      <c r="B729" s="45" t="s">
        <v>575</v>
      </c>
      <c r="C729" s="45">
        <v>38</v>
      </c>
      <c r="D729" s="45" t="s">
        <v>1626</v>
      </c>
      <c r="E729" s="45" t="s">
        <v>107</v>
      </c>
      <c r="F729" s="45" t="s">
        <v>1628</v>
      </c>
      <c r="G729" s="45" t="s">
        <v>618</v>
      </c>
      <c r="H729" s="45">
        <v>60</v>
      </c>
      <c r="I729" s="45">
        <v>-89.055800000000005</v>
      </c>
      <c r="J729" s="29">
        <v>-9.9999999999999995E-7</v>
      </c>
      <c r="K729" s="45" t="s">
        <v>1676</v>
      </c>
      <c r="L729" s="45" t="s">
        <v>65</v>
      </c>
      <c r="N729" s="45" t="s">
        <v>575</v>
      </c>
      <c r="O729" s="45">
        <v>38</v>
      </c>
      <c r="P729" s="45" t="s">
        <v>1626</v>
      </c>
      <c r="Q729" s="45" t="s">
        <v>613</v>
      </c>
      <c r="R729" s="45" t="s">
        <v>1628</v>
      </c>
      <c r="S729" s="45" t="s">
        <v>618</v>
      </c>
      <c r="T729" s="45">
        <v>10</v>
      </c>
      <c r="U729" s="45">
        <v>-89.066299999999998</v>
      </c>
      <c r="V729" s="29">
        <v>-9.9999999999999995E-7</v>
      </c>
      <c r="W729" s="45" t="s">
        <v>1676</v>
      </c>
      <c r="X729" s="45" t="s">
        <v>65</v>
      </c>
    </row>
    <row r="730" spans="2:24" x14ac:dyDescent="0.2">
      <c r="B730" s="45" t="s">
        <v>575</v>
      </c>
      <c r="C730" s="45">
        <v>41</v>
      </c>
      <c r="D730" s="45" t="s">
        <v>1629</v>
      </c>
      <c r="E730" s="45" t="s">
        <v>107</v>
      </c>
      <c r="F730" s="45" t="s">
        <v>1630</v>
      </c>
      <c r="G730" s="45" t="s">
        <v>616</v>
      </c>
      <c r="H730" s="45">
        <v>60</v>
      </c>
      <c r="I730" s="45">
        <v>-21.759599999999999</v>
      </c>
      <c r="J730" s="29">
        <v>-1.6509999999999999E-7</v>
      </c>
      <c r="K730" s="45" t="s">
        <v>1676</v>
      </c>
      <c r="L730" s="45" t="s">
        <v>65</v>
      </c>
      <c r="N730" s="45" t="s">
        <v>575</v>
      </c>
      <c r="O730" s="45">
        <v>41</v>
      </c>
      <c r="P730" s="45" t="s">
        <v>1629</v>
      </c>
      <c r="Q730" s="45" t="s">
        <v>613</v>
      </c>
      <c r="R730" s="45" t="s">
        <v>1630</v>
      </c>
      <c r="S730" s="45" t="s">
        <v>616</v>
      </c>
      <c r="T730" s="45">
        <v>10</v>
      </c>
      <c r="U730" s="45">
        <v>-21.751300000000001</v>
      </c>
      <c r="V730" s="29">
        <v>-1.6509999999999999E-7</v>
      </c>
      <c r="W730" s="45" t="s">
        <v>1676</v>
      </c>
      <c r="X730" s="45" t="s">
        <v>65</v>
      </c>
    </row>
    <row r="731" spans="2:24" x14ac:dyDescent="0.2">
      <c r="B731" s="45" t="s">
        <v>575</v>
      </c>
      <c r="C731" s="45">
        <v>41</v>
      </c>
      <c r="D731" s="45" t="s">
        <v>1629</v>
      </c>
      <c r="E731" s="45" t="s">
        <v>107</v>
      </c>
      <c r="F731" s="45" t="s">
        <v>1631</v>
      </c>
      <c r="G731" s="45" t="s">
        <v>618</v>
      </c>
      <c r="H731" s="45">
        <v>60</v>
      </c>
      <c r="I731" s="45">
        <v>-66.4328</v>
      </c>
      <c r="J731" s="29">
        <v>-9.9999999999999995E-7</v>
      </c>
      <c r="K731" s="45" t="s">
        <v>1676</v>
      </c>
      <c r="L731" s="45" t="s">
        <v>65</v>
      </c>
      <c r="N731" s="45" t="s">
        <v>575</v>
      </c>
      <c r="O731" s="45">
        <v>41</v>
      </c>
      <c r="P731" s="45" t="s">
        <v>1629</v>
      </c>
      <c r="Q731" s="45" t="s">
        <v>613</v>
      </c>
      <c r="R731" s="45" t="s">
        <v>1631</v>
      </c>
      <c r="S731" s="45" t="s">
        <v>618</v>
      </c>
      <c r="T731" s="45">
        <v>10</v>
      </c>
      <c r="U731" s="45">
        <v>-66.441100000000006</v>
      </c>
      <c r="V731" s="29">
        <v>-9.9999999999999995E-7</v>
      </c>
      <c r="W731" s="45" t="s">
        <v>1676</v>
      </c>
      <c r="X731" s="45" t="s">
        <v>65</v>
      </c>
    </row>
    <row r="732" spans="2:24" x14ac:dyDescent="0.2">
      <c r="B732" s="45" t="s">
        <v>575</v>
      </c>
      <c r="C732" s="45">
        <v>53</v>
      </c>
      <c r="D732" s="45" t="s">
        <v>1632</v>
      </c>
      <c r="E732" s="45" t="s">
        <v>107</v>
      </c>
      <c r="F732" s="45" t="s">
        <v>1633</v>
      </c>
      <c r="G732" s="45" t="s">
        <v>616</v>
      </c>
      <c r="H732" s="45">
        <v>60</v>
      </c>
      <c r="I732" s="45">
        <v>-21.9621</v>
      </c>
      <c r="J732" s="29">
        <v>-1.377E-7</v>
      </c>
      <c r="K732" s="45" t="s">
        <v>1676</v>
      </c>
      <c r="L732" s="45" t="s">
        <v>65</v>
      </c>
      <c r="N732" s="45" t="s">
        <v>575</v>
      </c>
      <c r="O732" s="45">
        <v>53</v>
      </c>
      <c r="P732" s="45" t="s">
        <v>1632</v>
      </c>
      <c r="Q732" s="45" t="s">
        <v>613</v>
      </c>
      <c r="R732" s="45" t="s">
        <v>1633</v>
      </c>
      <c r="S732" s="45" t="s">
        <v>616</v>
      </c>
      <c r="T732" s="45">
        <v>10</v>
      </c>
      <c r="U732" s="45">
        <v>-21.9617</v>
      </c>
      <c r="V732" s="29">
        <v>-1.377E-7</v>
      </c>
      <c r="W732" s="45" t="s">
        <v>1676</v>
      </c>
      <c r="X732" s="45" t="s">
        <v>65</v>
      </c>
    </row>
    <row r="733" spans="2:24" x14ac:dyDescent="0.2">
      <c r="B733" s="45" t="s">
        <v>575</v>
      </c>
      <c r="C733" s="45">
        <v>53</v>
      </c>
      <c r="D733" s="45" t="s">
        <v>1632</v>
      </c>
      <c r="E733" s="45" t="s">
        <v>107</v>
      </c>
      <c r="F733" s="45" t="s">
        <v>1634</v>
      </c>
      <c r="G733" s="45" t="s">
        <v>618</v>
      </c>
      <c r="H733" s="45">
        <v>60</v>
      </c>
      <c r="I733" s="45">
        <v>-18.907800000000002</v>
      </c>
      <c r="J733" s="29">
        <v>-1.185E-7</v>
      </c>
      <c r="K733" s="45" t="s">
        <v>1676</v>
      </c>
      <c r="L733" s="45" t="s">
        <v>65</v>
      </c>
      <c r="N733" s="45" t="s">
        <v>575</v>
      </c>
      <c r="O733" s="45">
        <v>53</v>
      </c>
      <c r="P733" s="45" t="s">
        <v>1632</v>
      </c>
      <c r="Q733" s="45" t="s">
        <v>613</v>
      </c>
      <c r="R733" s="45" t="s">
        <v>1634</v>
      </c>
      <c r="S733" s="45" t="s">
        <v>618</v>
      </c>
      <c r="T733" s="45">
        <v>10</v>
      </c>
      <c r="U733" s="45">
        <v>-18.908200000000001</v>
      </c>
      <c r="V733" s="29">
        <v>-1.185E-7</v>
      </c>
      <c r="W733" s="45" t="s">
        <v>1676</v>
      </c>
      <c r="X733" s="45" t="s">
        <v>65</v>
      </c>
    </row>
    <row r="734" spans="2:24" x14ac:dyDescent="0.2">
      <c r="B734" s="45" t="s">
        <v>575</v>
      </c>
      <c r="C734" s="45">
        <v>54</v>
      </c>
      <c r="D734" s="45" t="s">
        <v>1635</v>
      </c>
      <c r="E734" s="45" t="s">
        <v>107</v>
      </c>
      <c r="F734" s="45" t="s">
        <v>1636</v>
      </c>
      <c r="G734" s="45" t="s">
        <v>616</v>
      </c>
      <c r="H734" s="45">
        <v>60</v>
      </c>
      <c r="I734" s="45">
        <v>-19.1357</v>
      </c>
      <c r="J734" s="29">
        <v>-1.1999999999999999E-7</v>
      </c>
      <c r="K734" s="45" t="s">
        <v>1676</v>
      </c>
      <c r="L734" s="45" t="s">
        <v>65</v>
      </c>
      <c r="N734" s="45" t="s">
        <v>575</v>
      </c>
      <c r="O734" s="45">
        <v>54</v>
      </c>
      <c r="P734" s="45" t="s">
        <v>1635</v>
      </c>
      <c r="Q734" s="45" t="s">
        <v>613</v>
      </c>
      <c r="R734" s="45" t="s">
        <v>1636</v>
      </c>
      <c r="S734" s="45" t="s">
        <v>616</v>
      </c>
      <c r="T734" s="45">
        <v>10</v>
      </c>
      <c r="U734" s="45">
        <v>-19.135000000000002</v>
      </c>
      <c r="V734" s="29">
        <v>-1.1999999999999999E-7</v>
      </c>
      <c r="W734" s="45" t="s">
        <v>1676</v>
      </c>
      <c r="X734" s="45" t="s">
        <v>65</v>
      </c>
    </row>
    <row r="735" spans="2:24" x14ac:dyDescent="0.2">
      <c r="B735" s="45" t="s">
        <v>575</v>
      </c>
      <c r="C735" s="45">
        <v>54</v>
      </c>
      <c r="D735" s="45" t="s">
        <v>1635</v>
      </c>
      <c r="E735" s="45" t="s">
        <v>107</v>
      </c>
      <c r="F735" s="45" t="s">
        <v>1637</v>
      </c>
      <c r="G735" s="45" t="s">
        <v>618</v>
      </c>
      <c r="H735" s="45">
        <v>60</v>
      </c>
      <c r="I735" s="45">
        <v>-21.5655</v>
      </c>
      <c r="J735" s="29">
        <v>-1.3519999999999999E-7</v>
      </c>
      <c r="K735" s="45" t="s">
        <v>1676</v>
      </c>
      <c r="L735" s="45" t="s">
        <v>65</v>
      </c>
      <c r="N735" s="45" t="s">
        <v>575</v>
      </c>
      <c r="O735" s="45">
        <v>54</v>
      </c>
      <c r="P735" s="45" t="s">
        <v>1635</v>
      </c>
      <c r="Q735" s="45" t="s">
        <v>613</v>
      </c>
      <c r="R735" s="45" t="s">
        <v>1637</v>
      </c>
      <c r="S735" s="45" t="s">
        <v>618</v>
      </c>
      <c r="T735" s="45">
        <v>10</v>
      </c>
      <c r="U735" s="45">
        <v>-21.566299999999998</v>
      </c>
      <c r="V735" s="29">
        <v>-1.3519999999999999E-7</v>
      </c>
      <c r="W735" s="45" t="s">
        <v>1676</v>
      </c>
      <c r="X735" s="45" t="s">
        <v>65</v>
      </c>
    </row>
    <row r="736" spans="2:24" x14ac:dyDescent="0.2">
      <c r="B736" s="45" t="s">
        <v>575</v>
      </c>
      <c r="C736" s="45">
        <v>55</v>
      </c>
      <c r="D736" s="45" t="s">
        <v>1635</v>
      </c>
      <c r="E736" s="45" t="s">
        <v>107</v>
      </c>
      <c r="F736" s="45" t="s">
        <v>1638</v>
      </c>
      <c r="G736" s="45" t="s">
        <v>616</v>
      </c>
      <c r="H736" s="45">
        <v>60</v>
      </c>
      <c r="I736" s="45">
        <v>-21.986599999999999</v>
      </c>
      <c r="J736" s="29">
        <v>-1.399E-7</v>
      </c>
      <c r="K736" s="45" t="s">
        <v>1676</v>
      </c>
      <c r="L736" s="45" t="s">
        <v>65</v>
      </c>
      <c r="N736" s="45" t="s">
        <v>575</v>
      </c>
      <c r="O736" s="45">
        <v>55</v>
      </c>
      <c r="P736" s="45" t="s">
        <v>1635</v>
      </c>
      <c r="Q736" s="45" t="s">
        <v>613</v>
      </c>
      <c r="R736" s="45" t="s">
        <v>1638</v>
      </c>
      <c r="S736" s="45" t="s">
        <v>616</v>
      </c>
      <c r="T736" s="45">
        <v>10</v>
      </c>
      <c r="U736" s="45">
        <v>-21.986499999999999</v>
      </c>
      <c r="V736" s="29">
        <v>-1.399E-7</v>
      </c>
      <c r="W736" s="45" t="s">
        <v>1676</v>
      </c>
      <c r="X736" s="45" t="s">
        <v>65</v>
      </c>
    </row>
    <row r="737" spans="2:24" x14ac:dyDescent="0.2">
      <c r="B737" s="45" t="s">
        <v>575</v>
      </c>
      <c r="C737" s="45">
        <v>55</v>
      </c>
      <c r="D737" s="45" t="s">
        <v>1635</v>
      </c>
      <c r="E737" s="45" t="s">
        <v>107</v>
      </c>
      <c r="F737" s="45" t="s">
        <v>1639</v>
      </c>
      <c r="G737" s="45" t="s">
        <v>618</v>
      </c>
      <c r="H737" s="45">
        <v>60</v>
      </c>
      <c r="I737" s="45">
        <v>-22.014700000000001</v>
      </c>
      <c r="J737" s="29">
        <v>-1.4009999999999999E-7</v>
      </c>
      <c r="K737" s="45" t="s">
        <v>1676</v>
      </c>
      <c r="L737" s="45" t="s">
        <v>65</v>
      </c>
      <c r="N737" s="45" t="s">
        <v>575</v>
      </c>
      <c r="O737" s="45">
        <v>55</v>
      </c>
      <c r="P737" s="45" t="s">
        <v>1635</v>
      </c>
      <c r="Q737" s="45" t="s">
        <v>613</v>
      </c>
      <c r="R737" s="45" t="s">
        <v>1639</v>
      </c>
      <c r="S737" s="45" t="s">
        <v>618</v>
      </c>
      <c r="T737" s="45">
        <v>10</v>
      </c>
      <c r="U737" s="45">
        <v>-22.014500000000002</v>
      </c>
      <c r="V737" s="29">
        <v>-1.4009999999999999E-7</v>
      </c>
      <c r="W737" s="45" t="s">
        <v>1676</v>
      </c>
      <c r="X737" s="45" t="s">
        <v>65</v>
      </c>
    </row>
    <row r="738" spans="2:24" x14ac:dyDescent="0.2">
      <c r="B738" s="45" t="s">
        <v>575</v>
      </c>
      <c r="C738" s="45">
        <v>56</v>
      </c>
      <c r="D738" s="45" t="s">
        <v>1635</v>
      </c>
      <c r="E738" s="45" t="s">
        <v>107</v>
      </c>
      <c r="F738" s="45" t="s">
        <v>1640</v>
      </c>
      <c r="G738" s="45" t="s">
        <v>616</v>
      </c>
      <c r="H738" s="45">
        <v>60</v>
      </c>
      <c r="I738" s="45">
        <v>-21.537099999999999</v>
      </c>
      <c r="J738" s="29">
        <v>-1.35E-7</v>
      </c>
      <c r="K738" s="45" t="s">
        <v>1676</v>
      </c>
      <c r="L738" s="45" t="s">
        <v>65</v>
      </c>
      <c r="N738" s="45" t="s">
        <v>575</v>
      </c>
      <c r="O738" s="45">
        <v>56</v>
      </c>
      <c r="P738" s="45" t="s">
        <v>1635</v>
      </c>
      <c r="Q738" s="45" t="s">
        <v>613</v>
      </c>
      <c r="R738" s="45" t="s">
        <v>1640</v>
      </c>
      <c r="S738" s="45" t="s">
        <v>616</v>
      </c>
      <c r="T738" s="45">
        <v>10</v>
      </c>
      <c r="U738" s="45">
        <v>-21.537099999999999</v>
      </c>
      <c r="V738" s="29">
        <v>-1.35E-7</v>
      </c>
      <c r="W738" s="45" t="s">
        <v>1676</v>
      </c>
      <c r="X738" s="45" t="s">
        <v>65</v>
      </c>
    </row>
    <row r="739" spans="2:24" x14ac:dyDescent="0.2">
      <c r="B739" s="45" t="s">
        <v>575</v>
      </c>
      <c r="C739" s="45">
        <v>56</v>
      </c>
      <c r="D739" s="45" t="s">
        <v>1635</v>
      </c>
      <c r="E739" s="45" t="s">
        <v>107</v>
      </c>
      <c r="F739" s="45" t="s">
        <v>1641</v>
      </c>
      <c r="G739" s="45" t="s">
        <v>618</v>
      </c>
      <c r="H739" s="45">
        <v>60</v>
      </c>
      <c r="I739" s="45">
        <v>-19.164000000000001</v>
      </c>
      <c r="J739" s="29">
        <v>-1.201E-7</v>
      </c>
      <c r="K739" s="45" t="s">
        <v>1676</v>
      </c>
      <c r="L739" s="45" t="s">
        <v>65</v>
      </c>
      <c r="N739" s="45" t="s">
        <v>575</v>
      </c>
      <c r="O739" s="45">
        <v>56</v>
      </c>
      <c r="P739" s="45" t="s">
        <v>1635</v>
      </c>
      <c r="Q739" s="45" t="s">
        <v>613</v>
      </c>
      <c r="R739" s="45" t="s">
        <v>1641</v>
      </c>
      <c r="S739" s="45" t="s">
        <v>618</v>
      </c>
      <c r="T739" s="45">
        <v>10</v>
      </c>
      <c r="U739" s="45">
        <v>-19.164200000000001</v>
      </c>
      <c r="V739" s="29">
        <v>-1.201E-7</v>
      </c>
      <c r="W739" s="45" t="s">
        <v>1676</v>
      </c>
      <c r="X739" s="45" t="s">
        <v>65</v>
      </c>
    </row>
    <row r="740" spans="2:24" x14ac:dyDescent="0.2">
      <c r="B740" s="45" t="s">
        <v>575</v>
      </c>
      <c r="C740" s="45">
        <v>57</v>
      </c>
      <c r="D740" s="45" t="s">
        <v>1642</v>
      </c>
      <c r="E740" s="45" t="s">
        <v>107</v>
      </c>
      <c r="F740" s="45" t="s">
        <v>1643</v>
      </c>
      <c r="G740" s="45" t="s">
        <v>616</v>
      </c>
      <c r="H740" s="45">
        <v>60</v>
      </c>
      <c r="I740" s="45">
        <v>-18.880500000000001</v>
      </c>
      <c r="J740" s="29">
        <v>-1.184E-7</v>
      </c>
      <c r="K740" s="45" t="s">
        <v>1676</v>
      </c>
      <c r="L740" s="45" t="s">
        <v>65</v>
      </c>
      <c r="N740" s="45" t="s">
        <v>575</v>
      </c>
      <c r="O740" s="45">
        <v>57</v>
      </c>
      <c r="P740" s="45" t="s">
        <v>1642</v>
      </c>
      <c r="Q740" s="45" t="s">
        <v>613</v>
      </c>
      <c r="R740" s="45" t="s">
        <v>1643</v>
      </c>
      <c r="S740" s="45" t="s">
        <v>616</v>
      </c>
      <c r="T740" s="45">
        <v>10</v>
      </c>
      <c r="U740" s="45">
        <v>-18.880099999999999</v>
      </c>
      <c r="V740" s="29">
        <v>-1.184E-7</v>
      </c>
      <c r="W740" s="45" t="s">
        <v>1676</v>
      </c>
      <c r="X740" s="45" t="s">
        <v>65</v>
      </c>
    </row>
    <row r="741" spans="2:24" x14ac:dyDescent="0.2">
      <c r="B741" s="45" t="s">
        <v>575</v>
      </c>
      <c r="C741" s="45">
        <v>57</v>
      </c>
      <c r="D741" s="45" t="s">
        <v>1642</v>
      </c>
      <c r="E741" s="45" t="s">
        <v>107</v>
      </c>
      <c r="F741" s="45" t="s">
        <v>1644</v>
      </c>
      <c r="G741" s="45" t="s">
        <v>618</v>
      </c>
      <c r="H741" s="45">
        <v>60</v>
      </c>
      <c r="I741" s="45">
        <v>-21.989599999999999</v>
      </c>
      <c r="J741" s="29">
        <v>-1.3790000000000001E-7</v>
      </c>
      <c r="K741" s="45" t="s">
        <v>1676</v>
      </c>
      <c r="L741" s="45" t="s">
        <v>65</v>
      </c>
      <c r="N741" s="45" t="s">
        <v>575</v>
      </c>
      <c r="O741" s="45">
        <v>57</v>
      </c>
      <c r="P741" s="45" t="s">
        <v>1642</v>
      </c>
      <c r="Q741" s="45" t="s">
        <v>613</v>
      </c>
      <c r="R741" s="45" t="s">
        <v>1644</v>
      </c>
      <c r="S741" s="45" t="s">
        <v>618</v>
      </c>
      <c r="T741" s="45">
        <v>10</v>
      </c>
      <c r="U741" s="45">
        <v>-21.99</v>
      </c>
      <c r="V741" s="29">
        <v>-1.3790000000000001E-7</v>
      </c>
      <c r="W741" s="45" t="s">
        <v>1676</v>
      </c>
      <c r="X741" s="45" t="s">
        <v>65</v>
      </c>
    </row>
    <row r="742" spans="2:24" x14ac:dyDescent="0.2">
      <c r="B742" s="45" t="s">
        <v>575</v>
      </c>
      <c r="C742" s="45">
        <v>27</v>
      </c>
      <c r="D742" s="45" t="s">
        <v>1645</v>
      </c>
      <c r="E742" s="45" t="s">
        <v>107</v>
      </c>
      <c r="F742" s="45" t="s">
        <v>1646</v>
      </c>
      <c r="G742" s="45" t="s">
        <v>616</v>
      </c>
      <c r="H742" s="45">
        <v>60</v>
      </c>
      <c r="I742" s="45">
        <v>-21.713999999999999</v>
      </c>
      <c r="J742" s="29">
        <v>-1.663E-7</v>
      </c>
      <c r="K742" s="45" t="s">
        <v>1676</v>
      </c>
      <c r="L742" s="45" t="s">
        <v>65</v>
      </c>
      <c r="N742" s="45" t="s">
        <v>575</v>
      </c>
      <c r="O742" s="45">
        <v>27</v>
      </c>
      <c r="P742" s="45" t="s">
        <v>1645</v>
      </c>
      <c r="Q742" s="45" t="s">
        <v>613</v>
      </c>
      <c r="R742" s="45" t="s">
        <v>1646</v>
      </c>
      <c r="S742" s="45" t="s">
        <v>616</v>
      </c>
      <c r="T742" s="45">
        <v>10</v>
      </c>
      <c r="U742" s="45">
        <v>-21.705400000000001</v>
      </c>
      <c r="V742" s="29">
        <v>-1.663E-7</v>
      </c>
      <c r="W742" s="45" t="s">
        <v>1676</v>
      </c>
      <c r="X742" s="45" t="s">
        <v>65</v>
      </c>
    </row>
    <row r="743" spans="2:24" x14ac:dyDescent="0.2">
      <c r="B743" s="45" t="s">
        <v>575</v>
      </c>
      <c r="C743" s="45">
        <v>27</v>
      </c>
      <c r="D743" s="45" t="s">
        <v>1645</v>
      </c>
      <c r="E743" s="45" t="s">
        <v>107</v>
      </c>
      <c r="F743" s="45" t="s">
        <v>1647</v>
      </c>
      <c r="G743" s="45" t="s">
        <v>618</v>
      </c>
      <c r="H743" s="45">
        <v>60</v>
      </c>
      <c r="I743" s="45">
        <v>-70.376900000000006</v>
      </c>
      <c r="J743" s="29">
        <v>-9.9999999999999995E-7</v>
      </c>
      <c r="K743" s="45" t="s">
        <v>1676</v>
      </c>
      <c r="L743" s="45" t="s">
        <v>65</v>
      </c>
      <c r="N743" s="45" t="s">
        <v>575</v>
      </c>
      <c r="O743" s="45">
        <v>27</v>
      </c>
      <c r="P743" s="45" t="s">
        <v>1645</v>
      </c>
      <c r="Q743" s="45" t="s">
        <v>613</v>
      </c>
      <c r="R743" s="45" t="s">
        <v>1647</v>
      </c>
      <c r="S743" s="45" t="s">
        <v>618</v>
      </c>
      <c r="T743" s="45">
        <v>10</v>
      </c>
      <c r="U743" s="45">
        <v>-70.3857</v>
      </c>
      <c r="V743" s="29">
        <v>-9.9999999999999995E-7</v>
      </c>
      <c r="W743" s="45" t="s">
        <v>1676</v>
      </c>
      <c r="X743" s="45" t="s">
        <v>65</v>
      </c>
    </row>
    <row r="744" spans="2:24" x14ac:dyDescent="0.2">
      <c r="B744" s="45" t="s">
        <v>575</v>
      </c>
      <c r="C744" s="45">
        <v>30</v>
      </c>
      <c r="D744" s="45" t="s">
        <v>1648</v>
      </c>
      <c r="E744" s="45" t="s">
        <v>107</v>
      </c>
      <c r="F744" s="45" t="s">
        <v>1649</v>
      </c>
      <c r="G744" s="45" t="s">
        <v>616</v>
      </c>
      <c r="H744" s="45">
        <v>60</v>
      </c>
      <c r="I744" s="45">
        <v>-32.656100000000002</v>
      </c>
      <c r="J744" s="29">
        <v>-2.142E-7</v>
      </c>
      <c r="K744" s="45" t="s">
        <v>1676</v>
      </c>
      <c r="L744" s="45" t="s">
        <v>65</v>
      </c>
      <c r="N744" s="45" t="s">
        <v>575</v>
      </c>
      <c r="O744" s="45">
        <v>30</v>
      </c>
      <c r="P744" s="45" t="s">
        <v>1648</v>
      </c>
      <c r="Q744" s="45" t="s">
        <v>613</v>
      </c>
      <c r="R744" s="45" t="s">
        <v>1649</v>
      </c>
      <c r="S744" s="45" t="s">
        <v>616</v>
      </c>
      <c r="T744" s="45">
        <v>10</v>
      </c>
      <c r="U744" s="45">
        <v>-32.645899999999997</v>
      </c>
      <c r="V744" s="29">
        <v>-2.1409999999999999E-7</v>
      </c>
      <c r="W744" s="45" t="s">
        <v>1676</v>
      </c>
      <c r="X744" s="45" t="s">
        <v>65</v>
      </c>
    </row>
    <row r="745" spans="2:24" x14ac:dyDescent="0.2">
      <c r="B745" s="45" t="s">
        <v>575</v>
      </c>
      <c r="C745" s="45">
        <v>30</v>
      </c>
      <c r="D745" s="45" t="s">
        <v>1648</v>
      </c>
      <c r="E745" s="45" t="s">
        <v>107</v>
      </c>
      <c r="F745" s="45" t="s">
        <v>1650</v>
      </c>
      <c r="G745" s="45" t="s">
        <v>618</v>
      </c>
      <c r="H745" s="45">
        <v>60</v>
      </c>
      <c r="I745" s="45">
        <v>-82.752700000000004</v>
      </c>
      <c r="J745" s="29">
        <v>-9.9999999999999995E-7</v>
      </c>
      <c r="K745" s="45" t="s">
        <v>1676</v>
      </c>
      <c r="L745" s="45" t="s">
        <v>65</v>
      </c>
      <c r="N745" s="45" t="s">
        <v>575</v>
      </c>
      <c r="O745" s="45">
        <v>30</v>
      </c>
      <c r="P745" s="45" t="s">
        <v>1648</v>
      </c>
      <c r="Q745" s="45" t="s">
        <v>613</v>
      </c>
      <c r="R745" s="45" t="s">
        <v>1650</v>
      </c>
      <c r="S745" s="45" t="s">
        <v>618</v>
      </c>
      <c r="T745" s="45">
        <v>10</v>
      </c>
      <c r="U745" s="45">
        <v>-82.762600000000006</v>
      </c>
      <c r="V745" s="29">
        <v>-9.9999999999999995E-7</v>
      </c>
      <c r="W745" s="45" t="s">
        <v>1676</v>
      </c>
      <c r="X745" s="45" t="s">
        <v>65</v>
      </c>
    </row>
    <row r="746" spans="2:24" x14ac:dyDescent="0.2">
      <c r="B746" s="45" t="s">
        <v>575</v>
      </c>
      <c r="C746" s="45">
        <v>33</v>
      </c>
      <c r="D746" s="45" t="s">
        <v>1651</v>
      </c>
      <c r="E746" s="45" t="s">
        <v>107</v>
      </c>
      <c r="F746" s="45" t="s">
        <v>1652</v>
      </c>
      <c r="G746" s="45" t="s">
        <v>616</v>
      </c>
      <c r="H746" s="45">
        <v>60</v>
      </c>
      <c r="I746" s="45">
        <v>-29.6755</v>
      </c>
      <c r="J746" s="29">
        <v>-1.8610000000000001E-7</v>
      </c>
      <c r="K746" s="45" t="s">
        <v>1676</v>
      </c>
      <c r="L746" s="45" t="s">
        <v>65</v>
      </c>
      <c r="N746" s="45" t="s">
        <v>575</v>
      </c>
      <c r="O746" s="45">
        <v>33</v>
      </c>
      <c r="P746" s="45" t="s">
        <v>1651</v>
      </c>
      <c r="Q746" s="45" t="s">
        <v>613</v>
      </c>
      <c r="R746" s="45" t="s">
        <v>1652</v>
      </c>
      <c r="S746" s="45" t="s">
        <v>616</v>
      </c>
      <c r="T746" s="45">
        <v>10</v>
      </c>
      <c r="U746" s="45">
        <v>-29.666699999999999</v>
      </c>
      <c r="V746" s="29">
        <v>-1.86E-7</v>
      </c>
      <c r="W746" s="45" t="s">
        <v>1676</v>
      </c>
      <c r="X746" s="45" t="s">
        <v>65</v>
      </c>
    </row>
    <row r="747" spans="2:24" x14ac:dyDescent="0.2">
      <c r="B747" s="45" t="s">
        <v>575</v>
      </c>
      <c r="C747" s="45">
        <v>33</v>
      </c>
      <c r="D747" s="45" t="s">
        <v>1651</v>
      </c>
      <c r="E747" s="45" t="s">
        <v>107</v>
      </c>
      <c r="F747" s="45" t="s">
        <v>1653</v>
      </c>
      <c r="G747" s="45" t="s">
        <v>618</v>
      </c>
      <c r="H747" s="45">
        <v>60</v>
      </c>
      <c r="I747" s="45">
        <v>-89.064899999999994</v>
      </c>
      <c r="J747" s="29">
        <v>-9.9999999999999995E-7</v>
      </c>
      <c r="K747" s="45" t="s">
        <v>1676</v>
      </c>
      <c r="L747" s="45" t="s">
        <v>65</v>
      </c>
      <c r="N747" s="45" t="s">
        <v>575</v>
      </c>
      <c r="O747" s="45">
        <v>33</v>
      </c>
      <c r="P747" s="45" t="s">
        <v>1651</v>
      </c>
      <c r="Q747" s="45" t="s">
        <v>613</v>
      </c>
      <c r="R747" s="45" t="s">
        <v>1653</v>
      </c>
      <c r="S747" s="45" t="s">
        <v>618</v>
      </c>
      <c r="T747" s="45">
        <v>10</v>
      </c>
      <c r="U747" s="45">
        <v>-89.074799999999996</v>
      </c>
      <c r="V747" s="29">
        <v>-9.9999999999999995E-7</v>
      </c>
      <c r="W747" s="45" t="s">
        <v>1676</v>
      </c>
      <c r="X747" s="45" t="s">
        <v>65</v>
      </c>
    </row>
    <row r="748" spans="2:24" x14ac:dyDescent="0.2">
      <c r="B748" s="45" t="s">
        <v>575</v>
      </c>
      <c r="C748" s="45">
        <v>36</v>
      </c>
      <c r="D748" s="45" t="s">
        <v>1654</v>
      </c>
      <c r="E748" s="45" t="s">
        <v>107</v>
      </c>
      <c r="F748" s="45" t="s">
        <v>1655</v>
      </c>
      <c r="G748" s="45" t="s">
        <v>616</v>
      </c>
      <c r="H748" s="45">
        <v>60</v>
      </c>
      <c r="I748" s="45">
        <v>-29.697800000000001</v>
      </c>
      <c r="J748" s="29">
        <v>-1.8620000000000001E-7</v>
      </c>
      <c r="K748" s="45" t="s">
        <v>1676</v>
      </c>
      <c r="L748" s="45" t="s">
        <v>65</v>
      </c>
      <c r="N748" s="45" t="s">
        <v>575</v>
      </c>
      <c r="O748" s="45">
        <v>36</v>
      </c>
      <c r="P748" s="45" t="s">
        <v>1654</v>
      </c>
      <c r="Q748" s="45" t="s">
        <v>613</v>
      </c>
      <c r="R748" s="45" t="s">
        <v>1655</v>
      </c>
      <c r="S748" s="45" t="s">
        <v>616</v>
      </c>
      <c r="T748" s="45">
        <v>10</v>
      </c>
      <c r="U748" s="45">
        <v>-29.687999999999999</v>
      </c>
      <c r="V748" s="29">
        <v>-1.8620000000000001E-7</v>
      </c>
      <c r="W748" s="45" t="s">
        <v>1676</v>
      </c>
      <c r="X748" s="45" t="s">
        <v>65</v>
      </c>
    </row>
    <row r="749" spans="2:24" x14ac:dyDescent="0.2">
      <c r="B749" s="45" t="s">
        <v>575</v>
      </c>
      <c r="C749" s="45">
        <v>36</v>
      </c>
      <c r="D749" s="45" t="s">
        <v>1654</v>
      </c>
      <c r="E749" s="45" t="s">
        <v>107</v>
      </c>
      <c r="F749" s="45" t="s">
        <v>1656</v>
      </c>
      <c r="G749" s="45" t="s">
        <v>618</v>
      </c>
      <c r="H749" s="45">
        <v>60</v>
      </c>
      <c r="I749" s="45">
        <v>-89.041700000000006</v>
      </c>
      <c r="J749" s="29">
        <v>-9.9999999999999995E-7</v>
      </c>
      <c r="K749" s="45" t="s">
        <v>1676</v>
      </c>
      <c r="L749" s="45" t="s">
        <v>65</v>
      </c>
      <c r="N749" s="45" t="s">
        <v>575</v>
      </c>
      <c r="O749" s="45">
        <v>36</v>
      </c>
      <c r="P749" s="45" t="s">
        <v>1654</v>
      </c>
      <c r="Q749" s="45" t="s">
        <v>613</v>
      </c>
      <c r="R749" s="45" t="s">
        <v>1656</v>
      </c>
      <c r="S749" s="45" t="s">
        <v>618</v>
      </c>
      <c r="T749" s="45">
        <v>10</v>
      </c>
      <c r="U749" s="45">
        <v>-89.052000000000007</v>
      </c>
      <c r="V749" s="29">
        <v>-9.9999999999999995E-7</v>
      </c>
      <c r="W749" s="45" t="s">
        <v>1676</v>
      </c>
      <c r="X749" s="45" t="s">
        <v>65</v>
      </c>
    </row>
    <row r="750" spans="2:24" x14ac:dyDescent="0.2">
      <c r="B750" s="45" t="s">
        <v>575</v>
      </c>
      <c r="C750" s="45">
        <v>39</v>
      </c>
      <c r="D750" s="45" t="s">
        <v>1657</v>
      </c>
      <c r="E750" s="45" t="s">
        <v>107</v>
      </c>
      <c r="F750" s="45" t="s">
        <v>1658</v>
      </c>
      <c r="G750" s="45" t="s">
        <v>616</v>
      </c>
      <c r="H750" s="45">
        <v>60</v>
      </c>
      <c r="I750" s="45">
        <v>-32.722499999999997</v>
      </c>
      <c r="J750" s="29">
        <v>-2.146E-7</v>
      </c>
      <c r="K750" s="45" t="s">
        <v>1676</v>
      </c>
      <c r="L750" s="45" t="s">
        <v>65</v>
      </c>
      <c r="N750" s="45" t="s">
        <v>575</v>
      </c>
      <c r="O750" s="45">
        <v>39</v>
      </c>
      <c r="P750" s="45" t="s">
        <v>1657</v>
      </c>
      <c r="Q750" s="45" t="s">
        <v>613</v>
      </c>
      <c r="R750" s="45" t="s">
        <v>1658</v>
      </c>
      <c r="S750" s="45" t="s">
        <v>616</v>
      </c>
      <c r="T750" s="45">
        <v>10</v>
      </c>
      <c r="U750" s="45">
        <v>-32.712400000000002</v>
      </c>
      <c r="V750" s="29">
        <v>-2.146E-7</v>
      </c>
      <c r="W750" s="45" t="s">
        <v>1676</v>
      </c>
      <c r="X750" s="45" t="s">
        <v>65</v>
      </c>
    </row>
    <row r="751" spans="2:24" x14ac:dyDescent="0.2">
      <c r="B751" s="45" t="s">
        <v>575</v>
      </c>
      <c r="C751" s="45">
        <v>39</v>
      </c>
      <c r="D751" s="45" t="s">
        <v>1657</v>
      </c>
      <c r="E751" s="45" t="s">
        <v>107</v>
      </c>
      <c r="F751" s="45" t="s">
        <v>1659</v>
      </c>
      <c r="G751" s="45" t="s">
        <v>618</v>
      </c>
      <c r="H751" s="45">
        <v>60</v>
      </c>
      <c r="I751" s="45">
        <v>-82.688900000000004</v>
      </c>
      <c r="J751" s="29">
        <v>-9.9999999999999995E-7</v>
      </c>
      <c r="K751" s="45" t="s">
        <v>1676</v>
      </c>
      <c r="L751" s="45" t="s">
        <v>65</v>
      </c>
      <c r="N751" s="45" t="s">
        <v>575</v>
      </c>
      <c r="O751" s="45">
        <v>39</v>
      </c>
      <c r="P751" s="45" t="s">
        <v>1657</v>
      </c>
      <c r="Q751" s="45" t="s">
        <v>613</v>
      </c>
      <c r="R751" s="45" t="s">
        <v>1659</v>
      </c>
      <c r="S751" s="45" t="s">
        <v>618</v>
      </c>
      <c r="T751" s="45">
        <v>10</v>
      </c>
      <c r="U751" s="45">
        <v>-82.698800000000006</v>
      </c>
      <c r="V751" s="29">
        <v>-9.9999999999999995E-7</v>
      </c>
      <c r="W751" s="45" t="s">
        <v>1676</v>
      </c>
      <c r="X751" s="45" t="s">
        <v>65</v>
      </c>
    </row>
    <row r="752" spans="2:24" x14ac:dyDescent="0.2">
      <c r="B752" s="45" t="s">
        <v>575</v>
      </c>
      <c r="C752" s="45">
        <v>42</v>
      </c>
      <c r="D752" s="45" t="s">
        <v>1660</v>
      </c>
      <c r="E752" s="45" t="s">
        <v>107</v>
      </c>
      <c r="F752" s="45" t="s">
        <v>1661</v>
      </c>
      <c r="G752" s="45" t="s">
        <v>616</v>
      </c>
      <c r="H752" s="45">
        <v>60</v>
      </c>
      <c r="I752" s="45">
        <v>-21.8094</v>
      </c>
      <c r="J752" s="29">
        <v>-1.6710000000000001E-7</v>
      </c>
      <c r="K752" s="45" t="s">
        <v>1676</v>
      </c>
      <c r="L752" s="45" t="s">
        <v>65</v>
      </c>
      <c r="N752" s="45" t="s">
        <v>575</v>
      </c>
      <c r="O752" s="45">
        <v>42</v>
      </c>
      <c r="P752" s="45" t="s">
        <v>1660</v>
      </c>
      <c r="Q752" s="45" t="s">
        <v>613</v>
      </c>
      <c r="R752" s="45" t="s">
        <v>1661</v>
      </c>
      <c r="S752" s="45" t="s">
        <v>616</v>
      </c>
      <c r="T752" s="45">
        <v>10</v>
      </c>
      <c r="U752" s="45">
        <v>-21.800999999999998</v>
      </c>
      <c r="V752" s="29">
        <v>-1.67E-7</v>
      </c>
      <c r="W752" s="45" t="s">
        <v>1676</v>
      </c>
      <c r="X752" s="45" t="s">
        <v>65</v>
      </c>
    </row>
    <row r="753" spans="2:24" x14ac:dyDescent="0.2">
      <c r="B753" s="45" t="s">
        <v>575</v>
      </c>
      <c r="C753" s="45">
        <v>42</v>
      </c>
      <c r="D753" s="45" t="s">
        <v>1660</v>
      </c>
      <c r="E753" s="45" t="s">
        <v>107</v>
      </c>
      <c r="F753" s="45" t="s">
        <v>1662</v>
      </c>
      <c r="G753" s="45" t="s">
        <v>618</v>
      </c>
      <c r="H753" s="45">
        <v>60</v>
      </c>
      <c r="I753" s="45">
        <v>-70.287599999999998</v>
      </c>
      <c r="J753" s="29">
        <v>-9.9999999999999995E-7</v>
      </c>
      <c r="K753" s="45" t="s">
        <v>1676</v>
      </c>
      <c r="L753" s="45" t="s">
        <v>65</v>
      </c>
      <c r="N753" s="45" t="s">
        <v>575</v>
      </c>
      <c r="O753" s="45">
        <v>42</v>
      </c>
      <c r="P753" s="45" t="s">
        <v>1660</v>
      </c>
      <c r="Q753" s="45" t="s">
        <v>613</v>
      </c>
      <c r="R753" s="45" t="s">
        <v>1662</v>
      </c>
      <c r="S753" s="45" t="s">
        <v>618</v>
      </c>
      <c r="T753" s="45">
        <v>10</v>
      </c>
      <c r="U753" s="45">
        <v>-70.296300000000002</v>
      </c>
      <c r="V753" s="29">
        <v>-9.9999999999999995E-7</v>
      </c>
      <c r="W753" s="45" t="s">
        <v>1676</v>
      </c>
      <c r="X753" s="45" t="s">
        <v>65</v>
      </c>
    </row>
    <row r="754" spans="2:24" x14ac:dyDescent="0.2">
      <c r="B754" s="45" t="s">
        <v>575</v>
      </c>
      <c r="C754" s="45">
        <v>58</v>
      </c>
      <c r="D754" s="45" t="s">
        <v>1663</v>
      </c>
      <c r="E754" s="45" t="s">
        <v>107</v>
      </c>
      <c r="F754" s="45" t="s">
        <v>1664</v>
      </c>
      <c r="G754" s="45" t="s">
        <v>616</v>
      </c>
      <c r="H754" s="45">
        <v>60</v>
      </c>
      <c r="I754" s="45">
        <v>-16.915600000000001</v>
      </c>
      <c r="J754" s="29">
        <v>-1.4609999999999999E-7</v>
      </c>
      <c r="K754" s="45" t="s">
        <v>1676</v>
      </c>
      <c r="L754" s="45" t="s">
        <v>65</v>
      </c>
      <c r="N754" s="45" t="s">
        <v>575</v>
      </c>
      <c r="O754" s="45">
        <v>58</v>
      </c>
      <c r="P754" s="45" t="s">
        <v>1663</v>
      </c>
      <c r="Q754" s="45" t="s">
        <v>613</v>
      </c>
      <c r="R754" s="45" t="s">
        <v>1664</v>
      </c>
      <c r="S754" s="45" t="s">
        <v>616</v>
      </c>
      <c r="T754" s="45">
        <v>10</v>
      </c>
      <c r="U754" s="45">
        <v>-16.915299999999998</v>
      </c>
      <c r="V754" s="29">
        <v>-1.4609999999999999E-7</v>
      </c>
      <c r="W754" s="45" t="s">
        <v>1676</v>
      </c>
      <c r="X754" s="45" t="s">
        <v>65</v>
      </c>
    </row>
    <row r="755" spans="2:24" x14ac:dyDescent="0.2">
      <c r="B755" s="45" t="s">
        <v>575</v>
      </c>
      <c r="C755" s="45">
        <v>58</v>
      </c>
      <c r="D755" s="45" t="s">
        <v>1663</v>
      </c>
      <c r="E755" s="45" t="s">
        <v>107</v>
      </c>
      <c r="F755" s="45" t="s">
        <v>1665</v>
      </c>
      <c r="G755" s="45" t="s">
        <v>618</v>
      </c>
      <c r="H755" s="45">
        <v>60</v>
      </c>
      <c r="I755" s="45">
        <v>-16.964200000000002</v>
      </c>
      <c r="J755" s="29">
        <v>-1.4649999999999999E-7</v>
      </c>
      <c r="K755" s="45" t="s">
        <v>1676</v>
      </c>
      <c r="L755" s="45" t="s">
        <v>65</v>
      </c>
      <c r="N755" s="45" t="s">
        <v>575</v>
      </c>
      <c r="O755" s="45">
        <v>58</v>
      </c>
      <c r="P755" s="45" t="s">
        <v>1663</v>
      </c>
      <c r="Q755" s="45" t="s">
        <v>613</v>
      </c>
      <c r="R755" s="45" t="s">
        <v>1665</v>
      </c>
      <c r="S755" s="45" t="s">
        <v>618</v>
      </c>
      <c r="T755" s="45">
        <v>10</v>
      </c>
      <c r="U755" s="45">
        <v>-16.9648</v>
      </c>
      <c r="V755" s="29">
        <v>-1.4649999999999999E-7</v>
      </c>
      <c r="W755" s="45" t="s">
        <v>1676</v>
      </c>
      <c r="X755" s="45" t="s">
        <v>65</v>
      </c>
    </row>
    <row r="756" spans="2:24" x14ac:dyDescent="0.2">
      <c r="B756" s="45" t="s">
        <v>575</v>
      </c>
      <c r="C756" s="45">
        <v>59</v>
      </c>
      <c r="D756" s="45" t="s">
        <v>1666</v>
      </c>
      <c r="E756" s="45" t="s">
        <v>107</v>
      </c>
      <c r="F756" s="45" t="s">
        <v>1667</v>
      </c>
      <c r="G756" s="45" t="s">
        <v>616</v>
      </c>
      <c r="H756" s="45">
        <v>60</v>
      </c>
      <c r="I756" s="45">
        <v>-16.876100000000001</v>
      </c>
      <c r="J756" s="29">
        <v>-1.4359999999999999E-7</v>
      </c>
      <c r="K756" s="45" t="s">
        <v>1676</v>
      </c>
      <c r="L756" s="45" t="s">
        <v>65</v>
      </c>
      <c r="N756" s="45" t="s">
        <v>575</v>
      </c>
      <c r="O756" s="45">
        <v>59</v>
      </c>
      <c r="P756" s="45" t="s">
        <v>1666</v>
      </c>
      <c r="Q756" s="45" t="s">
        <v>613</v>
      </c>
      <c r="R756" s="45" t="s">
        <v>1667</v>
      </c>
      <c r="S756" s="45" t="s">
        <v>616</v>
      </c>
      <c r="T756" s="45">
        <v>10</v>
      </c>
      <c r="U756" s="45">
        <v>-16.875800000000002</v>
      </c>
      <c r="V756" s="29">
        <v>-1.4359999999999999E-7</v>
      </c>
      <c r="W756" s="45" t="s">
        <v>1676</v>
      </c>
      <c r="X756" s="45" t="s">
        <v>65</v>
      </c>
    </row>
    <row r="757" spans="2:24" x14ac:dyDescent="0.2">
      <c r="B757" s="45" t="s">
        <v>575</v>
      </c>
      <c r="C757" s="45">
        <v>59</v>
      </c>
      <c r="D757" s="45" t="s">
        <v>1666</v>
      </c>
      <c r="E757" s="45" t="s">
        <v>107</v>
      </c>
      <c r="F757" s="45" t="s">
        <v>1668</v>
      </c>
      <c r="G757" s="45" t="s">
        <v>618</v>
      </c>
      <c r="H757" s="45">
        <v>60</v>
      </c>
      <c r="I757" s="45">
        <v>-15.065200000000001</v>
      </c>
      <c r="J757" s="29">
        <v>-1.282E-7</v>
      </c>
      <c r="K757" s="45" t="s">
        <v>1676</v>
      </c>
      <c r="L757" s="45" t="s">
        <v>65</v>
      </c>
      <c r="N757" s="45" t="s">
        <v>575</v>
      </c>
      <c r="O757" s="45">
        <v>59</v>
      </c>
      <c r="P757" s="45" t="s">
        <v>1666</v>
      </c>
      <c r="Q757" s="45" t="s">
        <v>613</v>
      </c>
      <c r="R757" s="45" t="s">
        <v>1668</v>
      </c>
      <c r="S757" s="45" t="s">
        <v>618</v>
      </c>
      <c r="T757" s="45">
        <v>10</v>
      </c>
      <c r="U757" s="45">
        <v>-15.0657</v>
      </c>
      <c r="V757" s="29">
        <v>-1.282E-7</v>
      </c>
      <c r="W757" s="45" t="s">
        <v>1676</v>
      </c>
      <c r="X757" s="45" t="s">
        <v>65</v>
      </c>
    </row>
    <row r="758" spans="2:24" x14ac:dyDescent="0.2">
      <c r="B758" s="45" t="s">
        <v>575</v>
      </c>
      <c r="C758" s="45">
        <v>60</v>
      </c>
      <c r="D758" s="45" t="s">
        <v>1666</v>
      </c>
      <c r="E758" s="45" t="s">
        <v>107</v>
      </c>
      <c r="F758" s="45" t="s">
        <v>1669</v>
      </c>
      <c r="G758" s="45" t="s">
        <v>616</v>
      </c>
      <c r="H758" s="45">
        <v>60</v>
      </c>
      <c r="I758" s="45">
        <v>-15.0046</v>
      </c>
      <c r="J758" s="29">
        <v>-1.258E-7</v>
      </c>
      <c r="K758" s="45" t="s">
        <v>1676</v>
      </c>
      <c r="L758" s="45" t="s">
        <v>65</v>
      </c>
      <c r="N758" s="45" t="s">
        <v>575</v>
      </c>
      <c r="O758" s="45">
        <v>60</v>
      </c>
      <c r="P758" s="45" t="s">
        <v>1666</v>
      </c>
      <c r="Q758" s="45" t="s">
        <v>613</v>
      </c>
      <c r="R758" s="45" t="s">
        <v>1669</v>
      </c>
      <c r="S758" s="45" t="s">
        <v>616</v>
      </c>
      <c r="T758" s="45">
        <v>10</v>
      </c>
      <c r="U758" s="45">
        <v>-15.004300000000001</v>
      </c>
      <c r="V758" s="29">
        <v>-1.258E-7</v>
      </c>
      <c r="W758" s="45" t="s">
        <v>1676</v>
      </c>
      <c r="X758" s="45" t="s">
        <v>65</v>
      </c>
    </row>
    <row r="759" spans="2:24" x14ac:dyDescent="0.2">
      <c r="B759" s="45" t="s">
        <v>575</v>
      </c>
      <c r="C759" s="45">
        <v>60</v>
      </c>
      <c r="D759" s="45" t="s">
        <v>1666</v>
      </c>
      <c r="E759" s="45" t="s">
        <v>107</v>
      </c>
      <c r="F759" s="45" t="s">
        <v>1670</v>
      </c>
      <c r="G759" s="45" t="s">
        <v>618</v>
      </c>
      <c r="H759" s="45">
        <v>60</v>
      </c>
      <c r="I759" s="45">
        <v>-15.071</v>
      </c>
      <c r="J759" s="29">
        <v>-1.2630000000000001E-7</v>
      </c>
      <c r="K759" s="45" t="s">
        <v>1676</v>
      </c>
      <c r="L759" s="45" t="s">
        <v>65</v>
      </c>
      <c r="N759" s="45" t="s">
        <v>575</v>
      </c>
      <c r="O759" s="45">
        <v>60</v>
      </c>
      <c r="P759" s="45" t="s">
        <v>1666</v>
      </c>
      <c r="Q759" s="45" t="s">
        <v>613</v>
      </c>
      <c r="R759" s="45" t="s">
        <v>1670</v>
      </c>
      <c r="S759" s="45" t="s">
        <v>618</v>
      </c>
      <c r="T759" s="45">
        <v>10</v>
      </c>
      <c r="U759" s="45">
        <v>-15.0715</v>
      </c>
      <c r="V759" s="29">
        <v>-1.2630000000000001E-7</v>
      </c>
      <c r="W759" s="45" t="s">
        <v>1676</v>
      </c>
      <c r="X759" s="45" t="s">
        <v>65</v>
      </c>
    </row>
    <row r="760" spans="2:24" x14ac:dyDescent="0.2">
      <c r="B760" s="45" t="s">
        <v>575</v>
      </c>
      <c r="C760" s="45">
        <v>61</v>
      </c>
      <c r="D760" s="45" t="s">
        <v>1666</v>
      </c>
      <c r="E760" s="45" t="s">
        <v>107</v>
      </c>
      <c r="F760" s="45" t="s">
        <v>1671</v>
      </c>
      <c r="G760" s="45" t="s">
        <v>616</v>
      </c>
      <c r="H760" s="45">
        <v>60</v>
      </c>
      <c r="I760" s="45">
        <v>-14.999000000000001</v>
      </c>
      <c r="J760" s="29">
        <v>-1.276E-7</v>
      </c>
      <c r="K760" s="45" t="s">
        <v>1676</v>
      </c>
      <c r="L760" s="45" t="s">
        <v>65</v>
      </c>
      <c r="N760" s="45" t="s">
        <v>575</v>
      </c>
      <c r="O760" s="45">
        <v>61</v>
      </c>
      <c r="P760" s="45" t="s">
        <v>1666</v>
      </c>
      <c r="Q760" s="45" t="s">
        <v>613</v>
      </c>
      <c r="R760" s="45" t="s">
        <v>1671</v>
      </c>
      <c r="S760" s="45" t="s">
        <v>616</v>
      </c>
      <c r="T760" s="45">
        <v>10</v>
      </c>
      <c r="U760" s="45">
        <v>-14.998799999999999</v>
      </c>
      <c r="V760" s="29">
        <v>-1.276E-7</v>
      </c>
      <c r="W760" s="45" t="s">
        <v>1676</v>
      </c>
      <c r="X760" s="45" t="s">
        <v>65</v>
      </c>
    </row>
    <row r="761" spans="2:24" x14ac:dyDescent="0.2">
      <c r="B761" s="45" t="s">
        <v>575</v>
      </c>
      <c r="C761" s="45">
        <v>61</v>
      </c>
      <c r="D761" s="45" t="s">
        <v>1666</v>
      </c>
      <c r="E761" s="45" t="s">
        <v>107</v>
      </c>
      <c r="F761" s="45" t="s">
        <v>1672</v>
      </c>
      <c r="G761" s="45" t="s">
        <v>618</v>
      </c>
      <c r="H761" s="45">
        <v>60</v>
      </c>
      <c r="I761" s="45">
        <v>-16.941500000000001</v>
      </c>
      <c r="J761" s="29">
        <v>-1.441E-7</v>
      </c>
      <c r="K761" s="45" t="s">
        <v>1676</v>
      </c>
      <c r="L761" s="45" t="s">
        <v>65</v>
      </c>
      <c r="N761" s="45" t="s">
        <v>575</v>
      </c>
      <c r="O761" s="45">
        <v>61</v>
      </c>
      <c r="P761" s="45" t="s">
        <v>1666</v>
      </c>
      <c r="Q761" s="45" t="s">
        <v>613</v>
      </c>
      <c r="R761" s="45" t="s">
        <v>1672</v>
      </c>
      <c r="S761" s="45" t="s">
        <v>618</v>
      </c>
      <c r="T761" s="45">
        <v>10</v>
      </c>
      <c r="U761" s="45">
        <v>-16.9419</v>
      </c>
      <c r="V761" s="29">
        <v>-1.441E-7</v>
      </c>
      <c r="W761" s="45" t="s">
        <v>1676</v>
      </c>
      <c r="X761" s="45" t="s">
        <v>65</v>
      </c>
    </row>
    <row r="762" spans="2:24" x14ac:dyDescent="0.2">
      <c r="B762" s="45" t="s">
        <v>575</v>
      </c>
      <c r="C762" s="45">
        <v>62</v>
      </c>
      <c r="D762" s="45" t="s">
        <v>1673</v>
      </c>
      <c r="E762" s="45" t="s">
        <v>107</v>
      </c>
      <c r="F762" s="45" t="s">
        <v>1674</v>
      </c>
      <c r="G762" s="45" t="s">
        <v>616</v>
      </c>
      <c r="H762" s="45">
        <v>60</v>
      </c>
      <c r="I762" s="45">
        <v>-16.898199999999999</v>
      </c>
      <c r="J762" s="29">
        <v>-1.459E-7</v>
      </c>
      <c r="K762" s="45" t="s">
        <v>1676</v>
      </c>
      <c r="L762" s="45" t="s">
        <v>65</v>
      </c>
      <c r="N762" s="45" t="s">
        <v>575</v>
      </c>
      <c r="O762" s="45">
        <v>62</v>
      </c>
      <c r="P762" s="45" t="s">
        <v>1673</v>
      </c>
      <c r="Q762" s="45" t="s">
        <v>613</v>
      </c>
      <c r="R762" s="45" t="s">
        <v>1674</v>
      </c>
      <c r="S762" s="45" t="s">
        <v>616</v>
      </c>
      <c r="T762" s="45">
        <v>10</v>
      </c>
      <c r="U762" s="45">
        <v>-16.898099999999999</v>
      </c>
      <c r="V762" s="29">
        <v>-1.459E-7</v>
      </c>
      <c r="W762" s="45" t="s">
        <v>1676</v>
      </c>
      <c r="X762" s="45" t="s">
        <v>65</v>
      </c>
    </row>
    <row r="763" spans="2:24" x14ac:dyDescent="0.2">
      <c r="B763" s="45" t="s">
        <v>575</v>
      </c>
      <c r="C763" s="45">
        <v>62</v>
      </c>
      <c r="D763" s="45" t="s">
        <v>1673</v>
      </c>
      <c r="E763" s="45" t="s">
        <v>107</v>
      </c>
      <c r="F763" s="45" t="s">
        <v>1675</v>
      </c>
      <c r="G763" s="45" t="s">
        <v>618</v>
      </c>
      <c r="H763" s="45">
        <v>60</v>
      </c>
      <c r="I763" s="45">
        <v>-16.980499999999999</v>
      </c>
      <c r="J763" s="29">
        <v>-1.466E-7</v>
      </c>
      <c r="K763" s="45" t="s">
        <v>1676</v>
      </c>
      <c r="L763" s="45" t="s">
        <v>65</v>
      </c>
      <c r="N763" s="45" t="s">
        <v>575</v>
      </c>
      <c r="O763" s="45">
        <v>62</v>
      </c>
      <c r="P763" s="45" t="s">
        <v>1673</v>
      </c>
      <c r="Q763" s="45" t="s">
        <v>613</v>
      </c>
      <c r="R763" s="45" t="s">
        <v>1675</v>
      </c>
      <c r="S763" s="45" t="s">
        <v>618</v>
      </c>
      <c r="T763" s="45">
        <v>10</v>
      </c>
      <c r="U763" s="45">
        <v>-16.981000000000002</v>
      </c>
      <c r="V763" s="29">
        <v>-1.466E-7</v>
      </c>
      <c r="W763" s="45" t="s">
        <v>1676</v>
      </c>
      <c r="X763" s="45" t="s">
        <v>65</v>
      </c>
    </row>
  </sheetData>
  <mergeCells count="18">
    <mergeCell ref="P2:P3"/>
    <mergeCell ref="Q2:Q3"/>
    <mergeCell ref="R2:R3"/>
    <mergeCell ref="S2:S3"/>
    <mergeCell ref="B1:L1"/>
    <mergeCell ref="N1:X1"/>
    <mergeCell ref="B2:B3"/>
    <mergeCell ref="C2:C3"/>
    <mergeCell ref="D2:D3"/>
    <mergeCell ref="E2:E3"/>
    <mergeCell ref="F2:F3"/>
    <mergeCell ref="G2:G3"/>
    <mergeCell ref="H2:H3"/>
    <mergeCell ref="L2:L3"/>
    <mergeCell ref="T2:T3"/>
    <mergeCell ref="X2:X3"/>
    <mergeCell ref="N2:N3"/>
    <mergeCell ref="O2:O3"/>
  </mergeCells>
  <conditionalFormatting sqref="L4:L1048576 X4:X1048576">
    <cfRule type="cellIs" dxfId="3" priority="1" operator="equal">
      <formula>"GB"</formula>
    </cfRule>
    <cfRule type="cellIs" dxfId="2" priority="2" operator="equal">
      <formula>"IH"</formula>
    </cfRule>
    <cfRule type="cellIs" dxfId="1" priority="3" operator="equal">
      <formula>"BH"</formula>
    </cfRule>
    <cfRule type="cellIs" dxfId="0" priority="4" operator="equal">
      <formula>"SH"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9DA52-D635-4089-BE65-FF08654D08B9}">
  <sheetPr codeName="Sayfa8"/>
  <dimension ref="A1:CY228"/>
  <sheetViews>
    <sheetView zoomScale="80" zoomScaleNormal="80" workbookViewId="0"/>
  </sheetViews>
  <sheetFormatPr defaultRowHeight="15" x14ac:dyDescent="0.25"/>
  <cols>
    <col min="9" max="9" width="10.28515625" bestFit="1" customWidth="1"/>
    <col min="13" max="13" width="5.7109375" customWidth="1"/>
    <col min="14" max="14" width="15.7109375" style="45" customWidth="1"/>
    <col min="15" max="17" width="9.7109375" style="45" customWidth="1"/>
    <col min="18" max="18" width="15.7109375" style="45" customWidth="1"/>
    <col min="19" max="21" width="9.7109375" style="45" customWidth="1"/>
    <col min="22" max="22" width="5.7109375" style="5" customWidth="1"/>
    <col min="23" max="23" width="15.7109375" style="45" customWidth="1"/>
    <col min="24" max="26" width="9.7109375" style="45" customWidth="1"/>
    <col min="27" max="27" width="15.7109375" style="45" customWidth="1"/>
    <col min="28" max="30" width="9.7109375" style="45" customWidth="1"/>
    <col min="31" max="31" width="5.7109375" style="5" customWidth="1"/>
    <col min="32" max="32" width="15.7109375" style="45" customWidth="1"/>
    <col min="33" max="35" width="9.7109375" style="45" customWidth="1"/>
    <col min="36" max="36" width="15.7109375" style="45" customWidth="1"/>
    <col min="37" max="39" width="9.7109375" style="45" customWidth="1"/>
    <col min="40" max="40" width="5.7109375" style="5" customWidth="1"/>
    <col min="41" max="41" width="15.7109375" style="45" customWidth="1"/>
    <col min="42" max="44" width="9.7109375" style="45" customWidth="1"/>
    <col min="45" max="45" width="15.7109375" style="45" customWidth="1"/>
    <col min="46" max="48" width="9.7109375" style="45" customWidth="1"/>
    <col min="49" max="49" width="5.7109375" style="5" customWidth="1"/>
    <col min="50" max="50" width="15.7109375" style="45" customWidth="1"/>
    <col min="51" max="53" width="9.7109375" style="45" customWidth="1"/>
    <col min="54" max="54" width="15.7109375" style="45" customWidth="1"/>
    <col min="55" max="57" width="9.7109375" style="45" customWidth="1"/>
    <col min="58" max="58" width="5.7109375" style="5" customWidth="1"/>
    <col min="59" max="59" width="15.7109375" style="45" customWidth="1"/>
    <col min="60" max="62" width="9.7109375" style="45" customWidth="1"/>
    <col min="63" max="63" width="15.7109375" style="45" customWidth="1"/>
    <col min="64" max="66" width="9.7109375" style="45" customWidth="1"/>
    <col min="67" max="67" width="5.7109375" style="5" customWidth="1"/>
    <col min="68" max="68" width="15.7109375" style="45" customWidth="1"/>
    <col min="69" max="71" width="9.7109375" style="45" customWidth="1"/>
    <col min="72" max="72" width="15.7109375" style="45" customWidth="1"/>
    <col min="73" max="75" width="9.7109375" style="45" customWidth="1"/>
    <col min="76" max="76" width="5.7109375" style="5" customWidth="1"/>
    <col min="77" max="77" width="15.7109375" style="45" customWidth="1"/>
    <col min="78" max="80" width="9.7109375" style="45" customWidth="1"/>
    <col min="81" max="81" width="15.7109375" style="45" customWidth="1"/>
    <col min="82" max="84" width="9.7109375" style="45" customWidth="1"/>
    <col min="85" max="85" width="5.7109375" style="5" customWidth="1"/>
    <col min="86" max="86" width="15.7109375" style="45" customWidth="1"/>
    <col min="87" max="89" width="9.7109375" style="45" customWidth="1"/>
    <col min="90" max="90" width="15.7109375" style="45" customWidth="1"/>
    <col min="91" max="93" width="9.7109375" style="45" customWidth="1"/>
    <col min="94" max="94" width="5.7109375" style="5" customWidth="1"/>
    <col min="95" max="95" width="15.7109375" style="45" customWidth="1"/>
    <col min="96" max="98" width="9.7109375" style="45" customWidth="1"/>
    <col min="99" max="99" width="15.7109375" style="45" customWidth="1"/>
    <col min="100" max="102" width="9.7109375" style="45" customWidth="1"/>
    <col min="103" max="103" width="5.7109375" style="5" customWidth="1"/>
    <col min="104" max="16384" width="9.140625" style="12"/>
  </cols>
  <sheetData>
    <row r="1" spans="2:102" x14ac:dyDescent="0.25"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</row>
    <row r="2" spans="2:102" x14ac:dyDescent="0.25">
      <c r="N2" s="59" t="s">
        <v>67</v>
      </c>
      <c r="O2" s="60"/>
      <c r="P2" s="60"/>
      <c r="Q2" s="60"/>
      <c r="R2" s="60"/>
      <c r="S2" s="60"/>
      <c r="T2" s="60"/>
      <c r="U2" s="61"/>
      <c r="W2" s="59" t="s">
        <v>69</v>
      </c>
      <c r="X2" s="60"/>
      <c r="Y2" s="60"/>
      <c r="Z2" s="60"/>
      <c r="AA2" s="60"/>
      <c r="AB2" s="60"/>
      <c r="AC2" s="60"/>
      <c r="AD2" s="61"/>
      <c r="AF2" s="59" t="s">
        <v>70</v>
      </c>
      <c r="AG2" s="60"/>
      <c r="AH2" s="60"/>
      <c r="AI2" s="60"/>
      <c r="AJ2" s="60"/>
      <c r="AK2" s="60"/>
      <c r="AL2" s="60"/>
      <c r="AM2" s="61"/>
      <c r="AO2" s="59" t="s">
        <v>71</v>
      </c>
      <c r="AP2" s="60"/>
      <c r="AQ2" s="60"/>
      <c r="AR2" s="60"/>
      <c r="AS2" s="60"/>
      <c r="AT2" s="60"/>
      <c r="AU2" s="60"/>
      <c r="AV2" s="61"/>
      <c r="AX2" s="59" t="s">
        <v>72</v>
      </c>
      <c r="AY2" s="60"/>
      <c r="AZ2" s="60"/>
      <c r="BA2" s="60"/>
      <c r="BB2" s="60"/>
      <c r="BC2" s="60"/>
      <c r="BD2" s="60"/>
      <c r="BE2" s="61"/>
      <c r="BG2" s="59" t="s">
        <v>73</v>
      </c>
      <c r="BH2" s="60"/>
      <c r="BI2" s="60"/>
      <c r="BJ2" s="60"/>
      <c r="BK2" s="60"/>
      <c r="BL2" s="60"/>
      <c r="BM2" s="60"/>
      <c r="BN2" s="61"/>
      <c r="BP2" s="59" t="s">
        <v>74</v>
      </c>
      <c r="BQ2" s="60"/>
      <c r="BR2" s="60"/>
      <c r="BS2" s="60"/>
      <c r="BT2" s="60"/>
      <c r="BU2" s="60"/>
      <c r="BV2" s="60"/>
      <c r="BW2" s="61"/>
      <c r="BY2" s="59" t="s">
        <v>75</v>
      </c>
      <c r="BZ2" s="60"/>
      <c r="CA2" s="60"/>
      <c r="CB2" s="60"/>
      <c r="CC2" s="60"/>
      <c r="CD2" s="60"/>
      <c r="CE2" s="60"/>
      <c r="CF2" s="61"/>
      <c r="CH2" s="59" t="s">
        <v>76</v>
      </c>
      <c r="CI2" s="60"/>
      <c r="CJ2" s="60"/>
      <c r="CK2" s="60"/>
      <c r="CL2" s="60"/>
      <c r="CM2" s="60"/>
      <c r="CN2" s="60"/>
      <c r="CO2" s="61"/>
      <c r="CQ2" s="59" t="s">
        <v>77</v>
      </c>
      <c r="CR2" s="60"/>
      <c r="CS2" s="60"/>
      <c r="CT2" s="60"/>
      <c r="CU2" s="60"/>
      <c r="CV2" s="60"/>
      <c r="CW2" s="60"/>
      <c r="CX2" s="61"/>
    </row>
    <row r="3" spans="2:102" ht="14.45" customHeight="1" x14ac:dyDescent="0.25">
      <c r="N3" s="23" t="s">
        <v>39</v>
      </c>
      <c r="O3" s="76">
        <v>2</v>
      </c>
      <c r="P3" s="77"/>
      <c r="Q3" s="78"/>
      <c r="R3" s="23" t="s">
        <v>41</v>
      </c>
      <c r="S3" s="76" t="s">
        <v>130</v>
      </c>
      <c r="T3" s="77"/>
      <c r="U3" s="78"/>
      <c r="W3" s="23" t="s">
        <v>39</v>
      </c>
      <c r="X3" s="76">
        <v>2</v>
      </c>
      <c r="Y3" s="77"/>
      <c r="Z3" s="78"/>
      <c r="AA3" s="23" t="s">
        <v>41</v>
      </c>
      <c r="AB3" s="76" t="s">
        <v>130</v>
      </c>
      <c r="AC3" s="77"/>
      <c r="AD3" s="78"/>
      <c r="AF3" s="23" t="s">
        <v>39</v>
      </c>
      <c r="AG3" s="76">
        <v>5</v>
      </c>
      <c r="AH3" s="77"/>
      <c r="AI3" s="78"/>
      <c r="AJ3" s="23" t="s">
        <v>41</v>
      </c>
      <c r="AK3" s="76" t="s">
        <v>132</v>
      </c>
      <c r="AL3" s="77"/>
      <c r="AM3" s="78"/>
      <c r="AO3" s="23" t="s">
        <v>39</v>
      </c>
      <c r="AP3" s="76">
        <v>5</v>
      </c>
      <c r="AQ3" s="77"/>
      <c r="AR3" s="78"/>
      <c r="AS3" s="23" t="s">
        <v>41</v>
      </c>
      <c r="AT3" s="76" t="s">
        <v>132</v>
      </c>
      <c r="AU3" s="77"/>
      <c r="AV3" s="78"/>
      <c r="AX3" s="23" t="s">
        <v>39</v>
      </c>
      <c r="AY3" s="76">
        <v>8</v>
      </c>
      <c r="AZ3" s="77"/>
      <c r="BA3" s="78"/>
      <c r="BB3" s="23" t="s">
        <v>41</v>
      </c>
      <c r="BC3" s="76" t="s">
        <v>132</v>
      </c>
      <c r="BD3" s="77"/>
      <c r="BE3" s="78"/>
      <c r="BG3" s="23" t="s">
        <v>39</v>
      </c>
      <c r="BH3" s="76">
        <v>8</v>
      </c>
      <c r="BI3" s="77"/>
      <c r="BJ3" s="78"/>
      <c r="BK3" s="23" t="s">
        <v>41</v>
      </c>
      <c r="BL3" s="76" t="s">
        <v>132</v>
      </c>
      <c r="BM3" s="77"/>
      <c r="BN3" s="78"/>
      <c r="BP3" s="23" t="s">
        <v>39</v>
      </c>
      <c r="BQ3" s="76">
        <v>11</v>
      </c>
      <c r="BR3" s="77"/>
      <c r="BS3" s="78"/>
      <c r="BT3" s="23" t="s">
        <v>41</v>
      </c>
      <c r="BU3" s="76" t="s">
        <v>132</v>
      </c>
      <c r="BV3" s="77"/>
      <c r="BW3" s="78"/>
      <c r="BY3" s="23" t="s">
        <v>39</v>
      </c>
      <c r="BZ3" s="76">
        <v>11</v>
      </c>
      <c r="CA3" s="77"/>
      <c r="CB3" s="78"/>
      <c r="CC3" s="23" t="s">
        <v>41</v>
      </c>
      <c r="CD3" s="76" t="s">
        <v>132</v>
      </c>
      <c r="CE3" s="77"/>
      <c r="CF3" s="78"/>
      <c r="CH3" s="23" t="s">
        <v>39</v>
      </c>
      <c r="CI3" s="76">
        <v>21</v>
      </c>
      <c r="CJ3" s="77"/>
      <c r="CK3" s="78"/>
      <c r="CL3" s="23" t="s">
        <v>41</v>
      </c>
      <c r="CM3" s="76" t="s">
        <v>131</v>
      </c>
      <c r="CN3" s="77"/>
      <c r="CO3" s="78"/>
      <c r="CQ3" s="23" t="s">
        <v>39</v>
      </c>
      <c r="CR3" s="76">
        <v>21</v>
      </c>
      <c r="CS3" s="77"/>
      <c r="CT3" s="78"/>
      <c r="CU3" s="23" t="s">
        <v>41</v>
      </c>
      <c r="CV3" s="76" t="s">
        <v>131</v>
      </c>
      <c r="CW3" s="77"/>
      <c r="CX3" s="78"/>
    </row>
    <row r="4" spans="2:102" x14ac:dyDescent="0.25">
      <c r="N4" s="23" t="s">
        <v>46</v>
      </c>
      <c r="O4" s="76" t="s">
        <v>610</v>
      </c>
      <c r="P4" s="77"/>
      <c r="Q4" s="78"/>
      <c r="R4" s="23" t="s">
        <v>45</v>
      </c>
      <c r="S4" s="76" t="s">
        <v>63</v>
      </c>
      <c r="T4" s="77"/>
      <c r="U4" s="78"/>
      <c r="W4" s="23" t="s">
        <v>46</v>
      </c>
      <c r="X4" s="76" t="s">
        <v>611</v>
      </c>
      <c r="Y4" s="77"/>
      <c r="Z4" s="78"/>
      <c r="AA4" s="23" t="s">
        <v>45</v>
      </c>
      <c r="AB4" s="76" t="s">
        <v>64</v>
      </c>
      <c r="AC4" s="77"/>
      <c r="AD4" s="78"/>
      <c r="AF4" s="23" t="s">
        <v>46</v>
      </c>
      <c r="AG4" s="76" t="s">
        <v>587</v>
      </c>
      <c r="AH4" s="77"/>
      <c r="AI4" s="78"/>
      <c r="AJ4" s="23" t="s">
        <v>45</v>
      </c>
      <c r="AK4" s="76" t="s">
        <v>63</v>
      </c>
      <c r="AL4" s="77"/>
      <c r="AM4" s="78"/>
      <c r="AO4" s="23" t="s">
        <v>46</v>
      </c>
      <c r="AP4" s="76" t="s">
        <v>588</v>
      </c>
      <c r="AQ4" s="77"/>
      <c r="AR4" s="78"/>
      <c r="AS4" s="23" t="s">
        <v>45</v>
      </c>
      <c r="AT4" s="76" t="s">
        <v>64</v>
      </c>
      <c r="AU4" s="77"/>
      <c r="AV4" s="78"/>
      <c r="AX4" s="23" t="s">
        <v>46</v>
      </c>
      <c r="AY4" s="76" t="s">
        <v>599</v>
      </c>
      <c r="AZ4" s="77"/>
      <c r="BA4" s="78"/>
      <c r="BB4" s="23" t="s">
        <v>45</v>
      </c>
      <c r="BC4" s="76" t="s">
        <v>63</v>
      </c>
      <c r="BD4" s="77"/>
      <c r="BE4" s="78"/>
      <c r="BG4" s="23" t="s">
        <v>46</v>
      </c>
      <c r="BH4" s="76" t="s">
        <v>600</v>
      </c>
      <c r="BI4" s="77"/>
      <c r="BJ4" s="78"/>
      <c r="BK4" s="23" t="s">
        <v>45</v>
      </c>
      <c r="BL4" s="76" t="s">
        <v>64</v>
      </c>
      <c r="BM4" s="77"/>
      <c r="BN4" s="78"/>
      <c r="BP4" s="23" t="s">
        <v>46</v>
      </c>
      <c r="BQ4" s="76" t="s">
        <v>579</v>
      </c>
      <c r="BR4" s="77"/>
      <c r="BS4" s="78"/>
      <c r="BT4" s="23" t="s">
        <v>45</v>
      </c>
      <c r="BU4" s="76" t="s">
        <v>63</v>
      </c>
      <c r="BV4" s="77"/>
      <c r="BW4" s="78"/>
      <c r="BY4" s="23" t="s">
        <v>46</v>
      </c>
      <c r="BZ4" s="76" t="s">
        <v>580</v>
      </c>
      <c r="CA4" s="77"/>
      <c r="CB4" s="78"/>
      <c r="CC4" s="23" t="s">
        <v>45</v>
      </c>
      <c r="CD4" s="76" t="s">
        <v>64</v>
      </c>
      <c r="CE4" s="77"/>
      <c r="CF4" s="78"/>
      <c r="CH4" s="23" t="s">
        <v>46</v>
      </c>
      <c r="CI4" s="76" t="s">
        <v>597</v>
      </c>
      <c r="CJ4" s="77"/>
      <c r="CK4" s="78"/>
      <c r="CL4" s="23" t="s">
        <v>45</v>
      </c>
      <c r="CM4" s="76" t="s">
        <v>63</v>
      </c>
      <c r="CN4" s="77"/>
      <c r="CO4" s="78"/>
      <c r="CQ4" s="23" t="s">
        <v>46</v>
      </c>
      <c r="CR4" s="76" t="s">
        <v>597</v>
      </c>
      <c r="CS4" s="77"/>
      <c r="CT4" s="78"/>
      <c r="CU4" s="23" t="s">
        <v>45</v>
      </c>
      <c r="CV4" s="76" t="s">
        <v>63</v>
      </c>
      <c r="CW4" s="77"/>
      <c r="CX4" s="78"/>
    </row>
    <row r="5" spans="2:102" ht="14.45" customHeight="1" x14ac:dyDescent="0.25">
      <c r="B5" t="b">
        <v>0</v>
      </c>
      <c r="N5" s="59" t="s">
        <v>19</v>
      </c>
      <c r="O5" s="60"/>
      <c r="P5" s="60"/>
      <c r="Q5" s="61"/>
      <c r="R5" s="59" t="s">
        <v>96</v>
      </c>
      <c r="S5" s="60"/>
      <c r="T5" s="60"/>
      <c r="U5" s="61"/>
      <c r="W5" s="59" t="s">
        <v>19</v>
      </c>
      <c r="X5" s="60"/>
      <c r="Y5" s="60"/>
      <c r="Z5" s="61"/>
      <c r="AA5" s="59" t="s">
        <v>96</v>
      </c>
      <c r="AB5" s="60"/>
      <c r="AC5" s="60"/>
      <c r="AD5" s="61"/>
      <c r="AF5" s="59" t="s">
        <v>19</v>
      </c>
      <c r="AG5" s="60"/>
      <c r="AH5" s="60"/>
      <c r="AI5" s="61"/>
      <c r="AJ5" s="59" t="s">
        <v>96</v>
      </c>
      <c r="AK5" s="60"/>
      <c r="AL5" s="60"/>
      <c r="AM5" s="61"/>
      <c r="AO5" s="59" t="s">
        <v>19</v>
      </c>
      <c r="AP5" s="60"/>
      <c r="AQ5" s="60"/>
      <c r="AR5" s="61"/>
      <c r="AS5" s="59" t="s">
        <v>96</v>
      </c>
      <c r="AT5" s="60"/>
      <c r="AU5" s="60"/>
      <c r="AV5" s="61"/>
      <c r="AX5" s="59" t="s">
        <v>19</v>
      </c>
      <c r="AY5" s="60"/>
      <c r="AZ5" s="60"/>
      <c r="BA5" s="61"/>
      <c r="BB5" s="59" t="s">
        <v>96</v>
      </c>
      <c r="BC5" s="60"/>
      <c r="BD5" s="60"/>
      <c r="BE5" s="61"/>
      <c r="BG5" s="59" t="s">
        <v>19</v>
      </c>
      <c r="BH5" s="60"/>
      <c r="BI5" s="60"/>
      <c r="BJ5" s="61"/>
      <c r="BK5" s="59" t="s">
        <v>96</v>
      </c>
      <c r="BL5" s="60"/>
      <c r="BM5" s="60"/>
      <c r="BN5" s="61"/>
      <c r="BP5" s="59" t="s">
        <v>19</v>
      </c>
      <c r="BQ5" s="60"/>
      <c r="BR5" s="60"/>
      <c r="BS5" s="61"/>
      <c r="BT5" s="59" t="s">
        <v>96</v>
      </c>
      <c r="BU5" s="60"/>
      <c r="BV5" s="60"/>
      <c r="BW5" s="61"/>
      <c r="BY5" s="59" t="s">
        <v>19</v>
      </c>
      <c r="BZ5" s="60"/>
      <c r="CA5" s="60"/>
      <c r="CB5" s="61"/>
      <c r="CC5" s="59" t="s">
        <v>96</v>
      </c>
      <c r="CD5" s="60"/>
      <c r="CE5" s="60"/>
      <c r="CF5" s="61"/>
      <c r="CH5" s="59" t="s">
        <v>19</v>
      </c>
      <c r="CI5" s="60"/>
      <c r="CJ5" s="60"/>
      <c r="CK5" s="61"/>
      <c r="CL5" s="59" t="s">
        <v>96</v>
      </c>
      <c r="CM5" s="60"/>
      <c r="CN5" s="60"/>
      <c r="CO5" s="61"/>
      <c r="CQ5" s="59" t="s">
        <v>19</v>
      </c>
      <c r="CR5" s="60"/>
      <c r="CS5" s="60"/>
      <c r="CT5" s="61"/>
      <c r="CU5" s="59" t="s">
        <v>96</v>
      </c>
      <c r="CV5" s="60"/>
      <c r="CW5" s="60"/>
      <c r="CX5" s="61"/>
    </row>
    <row r="6" spans="2:102" ht="14.45" customHeight="1" x14ac:dyDescent="0.25">
      <c r="B6">
        <v>1</v>
      </c>
      <c r="D6">
        <v>1</v>
      </c>
      <c r="F6">
        <v>1</v>
      </c>
      <c r="H6" s="79" t="s">
        <v>87</v>
      </c>
      <c r="I6" s="79"/>
      <c r="J6" s="79" t="s">
        <v>88</v>
      </c>
      <c r="K6" s="79"/>
      <c r="N6" s="24" t="s">
        <v>68</v>
      </c>
      <c r="O6" s="59" t="s">
        <v>66</v>
      </c>
      <c r="P6" s="60"/>
      <c r="Q6" s="61"/>
      <c r="R6" s="24" t="s">
        <v>68</v>
      </c>
      <c r="S6" s="59" t="s">
        <v>66</v>
      </c>
      <c r="T6" s="60"/>
      <c r="U6" s="61"/>
      <c r="W6" s="24" t="s">
        <v>68</v>
      </c>
      <c r="X6" s="59" t="s">
        <v>66</v>
      </c>
      <c r="Y6" s="60"/>
      <c r="Z6" s="61"/>
      <c r="AA6" s="24" t="s">
        <v>68</v>
      </c>
      <c r="AB6" s="59" t="s">
        <v>66</v>
      </c>
      <c r="AC6" s="60"/>
      <c r="AD6" s="61"/>
      <c r="AF6" s="24" t="s">
        <v>68</v>
      </c>
      <c r="AG6" s="59" t="s">
        <v>66</v>
      </c>
      <c r="AH6" s="60"/>
      <c r="AI6" s="61"/>
      <c r="AJ6" s="24" t="s">
        <v>68</v>
      </c>
      <c r="AK6" s="59" t="s">
        <v>66</v>
      </c>
      <c r="AL6" s="60"/>
      <c r="AM6" s="61"/>
      <c r="AO6" s="24" t="s">
        <v>68</v>
      </c>
      <c r="AP6" s="59" t="s">
        <v>66</v>
      </c>
      <c r="AQ6" s="60"/>
      <c r="AR6" s="61"/>
      <c r="AS6" s="24" t="s">
        <v>68</v>
      </c>
      <c r="AT6" s="59" t="s">
        <v>66</v>
      </c>
      <c r="AU6" s="60"/>
      <c r="AV6" s="61"/>
      <c r="AX6" s="24" t="s">
        <v>68</v>
      </c>
      <c r="AY6" s="59" t="s">
        <v>66</v>
      </c>
      <c r="AZ6" s="60"/>
      <c r="BA6" s="61"/>
      <c r="BB6" s="24" t="s">
        <v>68</v>
      </c>
      <c r="BC6" s="59" t="s">
        <v>66</v>
      </c>
      <c r="BD6" s="60"/>
      <c r="BE6" s="61"/>
      <c r="BG6" s="24" t="s">
        <v>68</v>
      </c>
      <c r="BH6" s="59" t="s">
        <v>66</v>
      </c>
      <c r="BI6" s="60"/>
      <c r="BJ6" s="61"/>
      <c r="BK6" s="24" t="s">
        <v>68</v>
      </c>
      <c r="BL6" s="59" t="s">
        <v>66</v>
      </c>
      <c r="BM6" s="60"/>
      <c r="BN6" s="61"/>
      <c r="BP6" s="24" t="s">
        <v>68</v>
      </c>
      <c r="BQ6" s="59" t="s">
        <v>66</v>
      </c>
      <c r="BR6" s="60"/>
      <c r="BS6" s="61"/>
      <c r="BT6" s="24" t="s">
        <v>68</v>
      </c>
      <c r="BU6" s="59" t="s">
        <v>66</v>
      </c>
      <c r="BV6" s="60"/>
      <c r="BW6" s="61"/>
      <c r="BY6" s="24" t="s">
        <v>68</v>
      </c>
      <c r="BZ6" s="59" t="s">
        <v>66</v>
      </c>
      <c r="CA6" s="60"/>
      <c r="CB6" s="61"/>
      <c r="CC6" s="24" t="s">
        <v>68</v>
      </c>
      <c r="CD6" s="59" t="s">
        <v>66</v>
      </c>
      <c r="CE6" s="60"/>
      <c r="CF6" s="61"/>
      <c r="CH6" s="24" t="s">
        <v>68</v>
      </c>
      <c r="CI6" s="59" t="s">
        <v>66</v>
      </c>
      <c r="CJ6" s="60"/>
      <c r="CK6" s="61"/>
      <c r="CL6" s="24" t="s">
        <v>68</v>
      </c>
      <c r="CM6" s="59" t="s">
        <v>66</v>
      </c>
      <c r="CN6" s="60"/>
      <c r="CO6" s="61"/>
      <c r="CQ6" s="24" t="s">
        <v>68</v>
      </c>
      <c r="CR6" s="59" t="s">
        <v>66</v>
      </c>
      <c r="CS6" s="60"/>
      <c r="CT6" s="61"/>
      <c r="CU6" s="24" t="s">
        <v>68</v>
      </c>
      <c r="CV6" s="59" t="s">
        <v>66</v>
      </c>
      <c r="CW6" s="60"/>
      <c r="CX6" s="61"/>
    </row>
    <row r="7" spans="2:102" ht="25.5" x14ac:dyDescent="0.25">
      <c r="B7" s="79" t="s">
        <v>39</v>
      </c>
      <c r="C7" s="79"/>
      <c r="D7" s="79" t="s">
        <v>79</v>
      </c>
      <c r="E7" s="79"/>
      <c r="F7" s="79" t="s">
        <v>82</v>
      </c>
      <c r="G7" s="79"/>
      <c r="H7" s="75" t="s">
        <v>65</v>
      </c>
      <c r="I7" s="75"/>
      <c r="J7" s="75" t="s">
        <v>65</v>
      </c>
      <c r="K7" s="75"/>
      <c r="N7" s="25" t="s">
        <v>78</v>
      </c>
      <c r="O7" s="23" t="s">
        <v>42</v>
      </c>
      <c r="P7" s="23" t="s">
        <v>83</v>
      </c>
      <c r="Q7" s="23" t="s">
        <v>84</v>
      </c>
      <c r="R7" s="25" t="s">
        <v>78</v>
      </c>
      <c r="S7" s="23" t="s">
        <v>42</v>
      </c>
      <c r="T7" s="23" t="s">
        <v>83</v>
      </c>
      <c r="U7" s="23" t="s">
        <v>84</v>
      </c>
      <c r="W7" s="25" t="s">
        <v>78</v>
      </c>
      <c r="X7" s="23" t="s">
        <v>42</v>
      </c>
      <c r="Y7" s="23" t="s">
        <v>83</v>
      </c>
      <c r="Z7" s="23" t="s">
        <v>84</v>
      </c>
      <c r="AA7" s="25" t="s">
        <v>78</v>
      </c>
      <c r="AB7" s="23" t="s">
        <v>42</v>
      </c>
      <c r="AC7" s="23" t="s">
        <v>83</v>
      </c>
      <c r="AD7" s="23" t="s">
        <v>84</v>
      </c>
      <c r="AF7" s="25" t="s">
        <v>78</v>
      </c>
      <c r="AG7" s="23" t="s">
        <v>42</v>
      </c>
      <c r="AH7" s="23" t="s">
        <v>83</v>
      </c>
      <c r="AI7" s="23" t="s">
        <v>84</v>
      </c>
      <c r="AJ7" s="25" t="s">
        <v>78</v>
      </c>
      <c r="AK7" s="23" t="s">
        <v>42</v>
      </c>
      <c r="AL7" s="23" t="s">
        <v>83</v>
      </c>
      <c r="AM7" s="23" t="s">
        <v>84</v>
      </c>
      <c r="AO7" s="25" t="s">
        <v>78</v>
      </c>
      <c r="AP7" s="23" t="s">
        <v>42</v>
      </c>
      <c r="AQ7" s="23" t="s">
        <v>83</v>
      </c>
      <c r="AR7" s="23" t="s">
        <v>84</v>
      </c>
      <c r="AS7" s="25" t="s">
        <v>78</v>
      </c>
      <c r="AT7" s="23" t="s">
        <v>42</v>
      </c>
      <c r="AU7" s="23" t="s">
        <v>83</v>
      </c>
      <c r="AV7" s="23" t="s">
        <v>84</v>
      </c>
      <c r="AX7" s="25" t="s">
        <v>78</v>
      </c>
      <c r="AY7" s="23" t="s">
        <v>42</v>
      </c>
      <c r="AZ7" s="23" t="s">
        <v>83</v>
      </c>
      <c r="BA7" s="23" t="s">
        <v>84</v>
      </c>
      <c r="BB7" s="25" t="s">
        <v>78</v>
      </c>
      <c r="BC7" s="23" t="s">
        <v>42</v>
      </c>
      <c r="BD7" s="23" t="s">
        <v>83</v>
      </c>
      <c r="BE7" s="23" t="s">
        <v>84</v>
      </c>
      <c r="BG7" s="25" t="s">
        <v>78</v>
      </c>
      <c r="BH7" s="23" t="s">
        <v>42</v>
      </c>
      <c r="BI7" s="23" t="s">
        <v>83</v>
      </c>
      <c r="BJ7" s="23" t="s">
        <v>84</v>
      </c>
      <c r="BK7" s="25" t="s">
        <v>78</v>
      </c>
      <c r="BL7" s="23" t="s">
        <v>42</v>
      </c>
      <c r="BM7" s="23" t="s">
        <v>83</v>
      </c>
      <c r="BN7" s="23" t="s">
        <v>84</v>
      </c>
      <c r="BP7" s="25" t="s">
        <v>78</v>
      </c>
      <c r="BQ7" s="23" t="s">
        <v>42</v>
      </c>
      <c r="BR7" s="23" t="s">
        <v>83</v>
      </c>
      <c r="BS7" s="23" t="s">
        <v>84</v>
      </c>
      <c r="BT7" s="25" t="s">
        <v>78</v>
      </c>
      <c r="BU7" s="23" t="s">
        <v>42</v>
      </c>
      <c r="BV7" s="23" t="s">
        <v>83</v>
      </c>
      <c r="BW7" s="23" t="s">
        <v>84</v>
      </c>
      <c r="BY7" s="25" t="s">
        <v>78</v>
      </c>
      <c r="BZ7" s="23" t="s">
        <v>42</v>
      </c>
      <c r="CA7" s="23" t="s">
        <v>83</v>
      </c>
      <c r="CB7" s="23" t="s">
        <v>84</v>
      </c>
      <c r="CC7" s="25" t="s">
        <v>78</v>
      </c>
      <c r="CD7" s="23" t="s">
        <v>42</v>
      </c>
      <c r="CE7" s="23" t="s">
        <v>83</v>
      </c>
      <c r="CF7" s="23" t="s">
        <v>84</v>
      </c>
      <c r="CH7" s="25" t="s">
        <v>78</v>
      </c>
      <c r="CI7" s="23" t="s">
        <v>42</v>
      </c>
      <c r="CJ7" s="23" t="s">
        <v>83</v>
      </c>
      <c r="CK7" s="23" t="s">
        <v>84</v>
      </c>
      <c r="CL7" s="25" t="s">
        <v>78</v>
      </c>
      <c r="CM7" s="23" t="s">
        <v>42</v>
      </c>
      <c r="CN7" s="23" t="s">
        <v>83</v>
      </c>
      <c r="CO7" s="23" t="s">
        <v>84</v>
      </c>
      <c r="CQ7" s="25" t="s">
        <v>78</v>
      </c>
      <c r="CR7" s="23" t="s">
        <v>42</v>
      </c>
      <c r="CS7" s="23" t="s">
        <v>83</v>
      </c>
      <c r="CT7" s="23" t="s">
        <v>84</v>
      </c>
      <c r="CU7" s="25" t="s">
        <v>78</v>
      </c>
      <c r="CV7" s="23" t="s">
        <v>42</v>
      </c>
      <c r="CW7" s="23" t="s">
        <v>83</v>
      </c>
      <c r="CX7" s="23" t="s">
        <v>84</v>
      </c>
    </row>
    <row r="8" spans="2:102" x14ac:dyDescent="0.25">
      <c r="B8" s="80">
        <v>2</v>
      </c>
      <c r="C8" s="80"/>
      <c r="D8" s="80" t="s">
        <v>1678</v>
      </c>
      <c r="E8" s="80"/>
      <c r="F8" s="80" t="s">
        <v>63</v>
      </c>
      <c r="G8" s="80"/>
      <c r="H8" s="2">
        <v>0</v>
      </c>
      <c r="I8" s="2">
        <v>-2.5000000000000001E-3</v>
      </c>
      <c r="J8" s="2">
        <v>0</v>
      </c>
      <c r="K8" s="1"/>
      <c r="N8" s="31">
        <v>3.8240860697427536E-6</v>
      </c>
      <c r="O8" s="45">
        <v>-1.3999999999999999E-4</v>
      </c>
      <c r="P8" s="45">
        <v>-1.3899999999999999E-4</v>
      </c>
      <c r="Q8" s="45">
        <v>-1.06E-4</v>
      </c>
      <c r="R8" s="31">
        <v>3.8240860697427536E-6</v>
      </c>
      <c r="S8" s="45">
        <v>-1.3999999999999999E-4</v>
      </c>
      <c r="T8" s="45">
        <v>-1.3899999999999999E-4</v>
      </c>
      <c r="U8" s="45">
        <v>-1.06E-4</v>
      </c>
      <c r="W8" s="31">
        <v>3.8240860697427536E-6</v>
      </c>
      <c r="X8" s="45">
        <v>-1.5300000000000001E-4</v>
      </c>
      <c r="Y8" s="45">
        <v>-1.5100000000000001E-4</v>
      </c>
      <c r="Z8" s="45">
        <v>-8.8999999999999995E-5</v>
      </c>
      <c r="AA8" s="31">
        <v>3.8240860697427536E-6</v>
      </c>
      <c r="AB8" s="45">
        <v>-1.5300000000000001E-4</v>
      </c>
      <c r="AC8" s="45">
        <v>-1.5100000000000001E-4</v>
      </c>
      <c r="AD8" s="45">
        <v>-8.8999999999999995E-5</v>
      </c>
      <c r="AF8" s="31">
        <v>3.8240860697427536E-6</v>
      </c>
      <c r="AG8" s="45">
        <v>-2.3699999999999999E-4</v>
      </c>
      <c r="AH8" s="45">
        <v>-2.3699999999999999E-4</v>
      </c>
      <c r="AI8" s="45">
        <v>-2.3699999999999999E-4</v>
      </c>
      <c r="AJ8" s="31">
        <v>3.8240860697427536E-6</v>
      </c>
      <c r="AK8" s="45">
        <v>-2.3699999999999999E-4</v>
      </c>
      <c r="AL8" s="45">
        <v>-2.3699999999999999E-4</v>
      </c>
      <c r="AM8" s="45">
        <v>-2.3699999999999999E-4</v>
      </c>
      <c r="AO8" s="31">
        <v>3.8240860697427536E-6</v>
      </c>
      <c r="AP8" s="45">
        <v>-2.3499999999999999E-4</v>
      </c>
      <c r="AQ8" s="45">
        <v>-2.3499999999999999E-4</v>
      </c>
      <c r="AR8" s="45">
        <v>-2.3499999999999999E-4</v>
      </c>
      <c r="AS8" s="31">
        <v>3.8240860697427536E-6</v>
      </c>
      <c r="AT8" s="45">
        <v>-2.3499999999999999E-4</v>
      </c>
      <c r="AU8" s="45">
        <v>-2.3499999999999999E-4</v>
      </c>
      <c r="AV8" s="45">
        <v>-2.3499999999999999E-4</v>
      </c>
      <c r="AX8" s="31">
        <v>3.8240860697427536E-6</v>
      </c>
      <c r="AY8" s="45">
        <v>-2.3699999999999999E-4</v>
      </c>
      <c r="AZ8" s="45">
        <v>-2.3699999999999999E-4</v>
      </c>
      <c r="BA8" s="45">
        <v>-2.3699999999999999E-4</v>
      </c>
      <c r="BB8" s="31">
        <v>3.8240860697427536E-6</v>
      </c>
      <c r="BC8" s="45">
        <v>-2.3699999999999999E-4</v>
      </c>
      <c r="BD8" s="45">
        <v>-2.3699999999999999E-4</v>
      </c>
      <c r="BE8" s="45">
        <v>-2.3699999999999999E-4</v>
      </c>
      <c r="BG8" s="31">
        <v>3.8240860697427536E-6</v>
      </c>
      <c r="BH8" s="45">
        <v>-2.3499999999999999E-4</v>
      </c>
      <c r="BI8" s="45">
        <v>-2.3499999999999999E-4</v>
      </c>
      <c r="BJ8" s="45">
        <v>-2.3499999999999999E-4</v>
      </c>
      <c r="BK8" s="31">
        <v>3.8240860697427536E-6</v>
      </c>
      <c r="BL8" s="45">
        <v>-2.3499999999999999E-4</v>
      </c>
      <c r="BM8" s="45">
        <v>-2.3499999999999999E-4</v>
      </c>
      <c r="BN8" s="45">
        <v>-2.3499999999999999E-4</v>
      </c>
      <c r="BP8" s="31">
        <v>3.8240860697427536E-6</v>
      </c>
      <c r="BQ8" s="45">
        <v>-1.6899999999999999E-4</v>
      </c>
      <c r="BR8" s="45">
        <v>-1.6799999999999999E-4</v>
      </c>
      <c r="BS8" s="45">
        <v>-1.4300000000000001E-4</v>
      </c>
      <c r="BT8" s="31">
        <v>3.8240860697427536E-6</v>
      </c>
      <c r="BU8" s="45">
        <v>-1.6899999999999999E-4</v>
      </c>
      <c r="BV8" s="45">
        <v>-1.6799999999999999E-4</v>
      </c>
      <c r="BW8" s="45">
        <v>-1.4300000000000001E-4</v>
      </c>
      <c r="BY8" s="31">
        <v>3.8240860697427536E-6</v>
      </c>
      <c r="BZ8" s="45">
        <v>-1.7899999999999999E-4</v>
      </c>
      <c r="CA8" s="45">
        <v>-1.7799999999999999E-4</v>
      </c>
      <c r="CB8" s="45">
        <v>-1.2899999999999999E-4</v>
      </c>
      <c r="CC8" s="31">
        <v>3.8240860697427536E-6</v>
      </c>
      <c r="CD8" s="45">
        <v>-1.7899999999999999E-4</v>
      </c>
      <c r="CE8" s="45">
        <v>-1.7799999999999999E-4</v>
      </c>
      <c r="CF8" s="45">
        <v>-1.2899999999999999E-4</v>
      </c>
      <c r="CH8" s="31">
        <v>3.8240860697427536E-6</v>
      </c>
      <c r="CI8" s="45">
        <v>-2.41E-4</v>
      </c>
      <c r="CJ8" s="45">
        <v>-2.41E-4</v>
      </c>
      <c r="CK8" s="45">
        <v>-2.4000000000000001E-4</v>
      </c>
      <c r="CL8" s="31">
        <v>3.8240860697427536E-6</v>
      </c>
      <c r="CM8" s="45">
        <v>-2.41E-4</v>
      </c>
      <c r="CN8" s="45">
        <v>-2.41E-4</v>
      </c>
      <c r="CO8" s="45">
        <v>-2.4000000000000001E-4</v>
      </c>
      <c r="CQ8" s="31">
        <v>3.8240860697427536E-6</v>
      </c>
      <c r="CR8" s="45">
        <v>-2.41E-4</v>
      </c>
      <c r="CS8" s="45">
        <v>-2.41E-4</v>
      </c>
      <c r="CT8" s="45">
        <v>-2.4000000000000001E-4</v>
      </c>
      <c r="CU8" s="31">
        <v>3.8240860697427536E-6</v>
      </c>
      <c r="CV8" s="45">
        <v>-2.41E-4</v>
      </c>
      <c r="CW8" s="45">
        <v>-2.41E-4</v>
      </c>
      <c r="CX8" s="45">
        <v>-2.4000000000000001E-4</v>
      </c>
    </row>
    <row r="9" spans="2:102" x14ac:dyDescent="0.25">
      <c r="B9" s="80">
        <v>5</v>
      </c>
      <c r="C9" s="80"/>
      <c r="D9" s="80" t="s">
        <v>1679</v>
      </c>
      <c r="E9" s="80"/>
      <c r="F9" s="80" t="s">
        <v>64</v>
      </c>
      <c r="G9" s="80"/>
      <c r="H9" s="2">
        <v>7.7657227913930246E-2</v>
      </c>
      <c r="I9" s="1">
        <v>-2.5000000000000001E-3</v>
      </c>
      <c r="J9" s="2">
        <v>0.2001720772580908</v>
      </c>
      <c r="K9" s="1"/>
      <c r="N9" s="31">
        <v>1.2905267805969239E-3</v>
      </c>
      <c r="O9" s="45">
        <v>-1.44E-4</v>
      </c>
      <c r="P9" s="45">
        <v>-1.4300000000000001E-4</v>
      </c>
      <c r="Q9" s="45">
        <v>-1.02E-4</v>
      </c>
      <c r="R9" s="31">
        <v>9.6693911393025737E-4</v>
      </c>
      <c r="S9" s="45">
        <v>-1.4300000000000001E-4</v>
      </c>
      <c r="T9" s="45">
        <v>-1.4200000000000001E-4</v>
      </c>
      <c r="U9" s="45">
        <v>-1.03E-4</v>
      </c>
      <c r="W9" s="31">
        <v>1.2905267805969239E-3</v>
      </c>
      <c r="X9" s="45">
        <v>-1.5100000000000001E-4</v>
      </c>
      <c r="Y9" s="45">
        <v>-1.4999999999999999E-4</v>
      </c>
      <c r="Z9" s="45">
        <v>-9.2E-5</v>
      </c>
      <c r="AA9" s="31">
        <v>9.6693911393025737E-4</v>
      </c>
      <c r="AB9" s="45">
        <v>-1.5100000000000001E-4</v>
      </c>
      <c r="AC9" s="45">
        <v>-1.4999999999999999E-4</v>
      </c>
      <c r="AD9" s="45">
        <v>-9.1000000000000003E-5</v>
      </c>
      <c r="AF9" s="31">
        <v>1.2905267805969239E-3</v>
      </c>
      <c r="AG9" s="45">
        <v>-2.42E-4</v>
      </c>
      <c r="AH9" s="45">
        <v>-2.42E-4</v>
      </c>
      <c r="AI9" s="45">
        <v>-2.32E-4</v>
      </c>
      <c r="AJ9" s="31">
        <v>9.6693911393025737E-4</v>
      </c>
      <c r="AK9" s="45">
        <v>-2.41E-4</v>
      </c>
      <c r="AL9" s="45">
        <v>-2.41E-4</v>
      </c>
      <c r="AM9" s="45">
        <v>-2.34E-4</v>
      </c>
      <c r="AO9" s="31">
        <v>1.2905267805969239E-3</v>
      </c>
      <c r="AP9" s="45">
        <v>-2.3800000000000001E-4</v>
      </c>
      <c r="AQ9" s="45">
        <v>-2.3699999999999999E-4</v>
      </c>
      <c r="AR9" s="45">
        <v>-2.33E-4</v>
      </c>
      <c r="AS9" s="31">
        <v>9.6693911393025737E-4</v>
      </c>
      <c r="AT9" s="45">
        <v>-2.3699999999999999E-4</v>
      </c>
      <c r="AU9" s="45">
        <v>-2.3699999999999999E-4</v>
      </c>
      <c r="AV9" s="45">
        <v>-2.33E-4</v>
      </c>
      <c r="AX9" s="31">
        <v>1.2905267805969239E-3</v>
      </c>
      <c r="AY9" s="45">
        <v>-2.42E-4</v>
      </c>
      <c r="AZ9" s="45">
        <v>-2.42E-4</v>
      </c>
      <c r="BA9" s="45">
        <v>-2.32E-4</v>
      </c>
      <c r="BB9" s="31">
        <v>9.6693911393025737E-4</v>
      </c>
      <c r="BC9" s="45">
        <v>-2.41E-4</v>
      </c>
      <c r="BD9" s="45">
        <v>-2.41E-4</v>
      </c>
      <c r="BE9" s="45">
        <v>-2.34E-4</v>
      </c>
      <c r="BG9" s="31">
        <v>1.2905267805969239E-3</v>
      </c>
      <c r="BH9" s="45">
        <v>-2.3800000000000001E-4</v>
      </c>
      <c r="BI9" s="45">
        <v>-2.3699999999999999E-4</v>
      </c>
      <c r="BJ9" s="45">
        <v>-2.33E-4</v>
      </c>
      <c r="BK9" s="31">
        <v>9.6693911393025737E-4</v>
      </c>
      <c r="BL9" s="45">
        <v>-2.3699999999999999E-4</v>
      </c>
      <c r="BM9" s="45">
        <v>-2.3699999999999999E-4</v>
      </c>
      <c r="BN9" s="45">
        <v>-2.33E-4</v>
      </c>
      <c r="BP9" s="31">
        <v>1.2905267805969239E-3</v>
      </c>
      <c r="BQ9" s="45">
        <v>-1.74E-4</v>
      </c>
      <c r="BR9" s="45">
        <v>-1.73E-4</v>
      </c>
      <c r="BS9" s="45">
        <v>-1.3799999999999999E-4</v>
      </c>
      <c r="BT9" s="31">
        <v>9.6693911393025737E-4</v>
      </c>
      <c r="BU9" s="45">
        <v>-1.7200000000000001E-4</v>
      </c>
      <c r="BV9" s="45">
        <v>-1.7200000000000001E-4</v>
      </c>
      <c r="BW9" s="45">
        <v>-1.3999999999999999E-4</v>
      </c>
      <c r="BY9" s="31">
        <v>1.2905267805969239E-3</v>
      </c>
      <c r="BZ9" s="45">
        <v>-1.8100000000000001E-4</v>
      </c>
      <c r="CA9" s="45">
        <v>-1.8000000000000001E-4</v>
      </c>
      <c r="CB9" s="45">
        <v>-1.27E-4</v>
      </c>
      <c r="CC9" s="31">
        <v>9.6693911393025737E-4</v>
      </c>
      <c r="CD9" s="45">
        <v>-1.8100000000000001E-4</v>
      </c>
      <c r="CE9" s="45">
        <v>-1.7899999999999999E-4</v>
      </c>
      <c r="CF9" s="45">
        <v>-1.27E-4</v>
      </c>
      <c r="CH9" s="31">
        <v>1.2905267805969239E-3</v>
      </c>
      <c r="CI9" s="45">
        <v>-2.4399999999999999E-4</v>
      </c>
      <c r="CJ9" s="45">
        <v>-2.4399999999999999E-4</v>
      </c>
      <c r="CK9" s="45">
        <v>-2.3699999999999999E-4</v>
      </c>
      <c r="CL9" s="31">
        <v>9.6693911393025737E-4</v>
      </c>
      <c r="CM9" s="45">
        <v>-2.43E-4</v>
      </c>
      <c r="CN9" s="45">
        <v>-2.43E-4</v>
      </c>
      <c r="CO9" s="45">
        <v>-2.3800000000000001E-4</v>
      </c>
      <c r="CQ9" s="31">
        <v>1.2905267805969239E-3</v>
      </c>
      <c r="CR9" s="45">
        <v>-2.4399999999999999E-4</v>
      </c>
      <c r="CS9" s="45">
        <v>-2.4399999999999999E-4</v>
      </c>
      <c r="CT9" s="45">
        <v>-2.3699999999999999E-4</v>
      </c>
      <c r="CU9" s="31">
        <v>9.6693911393025737E-4</v>
      </c>
      <c r="CV9" s="45">
        <v>-2.43E-4</v>
      </c>
      <c r="CW9" s="45">
        <v>-2.43E-4</v>
      </c>
      <c r="CX9" s="45">
        <v>-2.3800000000000001E-4</v>
      </c>
    </row>
    <row r="10" spans="2:102" x14ac:dyDescent="0.25">
      <c r="B10" s="80">
        <v>8</v>
      </c>
      <c r="C10" s="80"/>
      <c r="D10" s="80"/>
      <c r="E10" s="80"/>
      <c r="H10" s="75" t="s">
        <v>85</v>
      </c>
      <c r="I10" s="75"/>
      <c r="J10" s="75" t="s">
        <v>85</v>
      </c>
      <c r="K10" s="75"/>
      <c r="N10" s="31">
        <v>2.5848776472635906E-3</v>
      </c>
      <c r="O10" s="45">
        <v>-1.4899999999999999E-4</v>
      </c>
      <c r="P10" s="45">
        <v>-1.4799999999999999E-4</v>
      </c>
      <c r="Q10" s="45">
        <v>-9.8999999999999994E-5</v>
      </c>
      <c r="R10" s="31">
        <v>1.9377023139302574E-3</v>
      </c>
      <c r="S10" s="45">
        <v>-1.46E-4</v>
      </c>
      <c r="T10" s="45">
        <v>-1.45E-4</v>
      </c>
      <c r="U10" s="45">
        <v>-1.01E-4</v>
      </c>
      <c r="W10" s="31">
        <v>2.5848776472635906E-3</v>
      </c>
      <c r="X10" s="45">
        <v>-1.4899999999999999E-4</v>
      </c>
      <c r="Y10" s="45">
        <v>-1.4799999999999999E-4</v>
      </c>
      <c r="Z10" s="45">
        <v>-9.3999999999999994E-5</v>
      </c>
      <c r="AA10" s="31">
        <v>1.9377023139302574E-3</v>
      </c>
      <c r="AB10" s="45">
        <v>-1.4999999999999999E-4</v>
      </c>
      <c r="AC10" s="45">
        <v>-1.4899999999999999E-4</v>
      </c>
      <c r="AD10" s="45">
        <v>-9.2999999999999997E-5</v>
      </c>
      <c r="AF10" s="31">
        <v>2.5848776472635906E-3</v>
      </c>
      <c r="AG10" s="45">
        <v>-2.4699999999999999E-4</v>
      </c>
      <c r="AH10" s="45">
        <v>-2.4699999999999999E-4</v>
      </c>
      <c r="AI10" s="45">
        <v>-2.2800000000000001E-4</v>
      </c>
      <c r="AJ10" s="31">
        <v>1.9377023139302574E-3</v>
      </c>
      <c r="AK10" s="45">
        <v>-2.4499999999999999E-4</v>
      </c>
      <c r="AL10" s="45">
        <v>-2.4399999999999999E-4</v>
      </c>
      <c r="AM10" s="45">
        <v>-2.3000000000000001E-4</v>
      </c>
      <c r="AO10" s="31">
        <v>2.5848776472635906E-3</v>
      </c>
      <c r="AP10" s="45">
        <v>-2.4000000000000001E-4</v>
      </c>
      <c r="AQ10" s="45">
        <v>-2.4000000000000001E-4</v>
      </c>
      <c r="AR10" s="45">
        <v>-2.3000000000000001E-4</v>
      </c>
      <c r="AS10" s="31">
        <v>1.9377023139302574E-3</v>
      </c>
      <c r="AT10" s="45">
        <v>-2.3900000000000001E-4</v>
      </c>
      <c r="AU10" s="45">
        <v>-2.3900000000000001E-4</v>
      </c>
      <c r="AV10" s="45">
        <v>-2.31E-4</v>
      </c>
      <c r="AX10" s="31">
        <v>2.5848776472635906E-3</v>
      </c>
      <c r="AY10" s="45">
        <v>-2.4699999999999999E-4</v>
      </c>
      <c r="AZ10" s="45">
        <v>-2.4699999999999999E-4</v>
      </c>
      <c r="BA10" s="45">
        <v>-2.2800000000000001E-4</v>
      </c>
      <c r="BB10" s="31">
        <v>1.9377023139302574E-3</v>
      </c>
      <c r="BC10" s="45">
        <v>-2.4499999999999999E-4</v>
      </c>
      <c r="BD10" s="45">
        <v>-2.4399999999999999E-4</v>
      </c>
      <c r="BE10" s="45">
        <v>-2.3000000000000001E-4</v>
      </c>
      <c r="BG10" s="31">
        <v>2.5848776472635906E-3</v>
      </c>
      <c r="BH10" s="45">
        <v>-2.4000000000000001E-4</v>
      </c>
      <c r="BI10" s="45">
        <v>-2.4000000000000001E-4</v>
      </c>
      <c r="BJ10" s="45">
        <v>-2.3000000000000001E-4</v>
      </c>
      <c r="BK10" s="31">
        <v>1.9377023139302574E-3</v>
      </c>
      <c r="BL10" s="45">
        <v>-2.3900000000000001E-4</v>
      </c>
      <c r="BM10" s="45">
        <v>-2.3900000000000001E-4</v>
      </c>
      <c r="BN10" s="45">
        <v>-2.31E-4</v>
      </c>
      <c r="BP10" s="31">
        <v>2.5848776472635906E-3</v>
      </c>
      <c r="BQ10" s="45">
        <v>-1.7799999999999999E-4</v>
      </c>
      <c r="BR10" s="45">
        <v>-1.7699999999999999E-4</v>
      </c>
      <c r="BS10" s="45">
        <v>-1.34E-4</v>
      </c>
      <c r="BT10" s="31">
        <v>1.9377023139302574E-3</v>
      </c>
      <c r="BU10" s="45">
        <v>-1.76E-4</v>
      </c>
      <c r="BV10" s="45">
        <v>-1.75E-4</v>
      </c>
      <c r="BW10" s="45">
        <v>-1.36E-4</v>
      </c>
      <c r="BY10" s="31">
        <v>2.5848776472635906E-3</v>
      </c>
      <c r="BZ10" s="45">
        <v>-1.84E-4</v>
      </c>
      <c r="CA10" s="45">
        <v>-1.8200000000000001E-4</v>
      </c>
      <c r="CB10" s="45">
        <v>-1.2400000000000001E-4</v>
      </c>
      <c r="CC10" s="31">
        <v>1.9377023139302574E-3</v>
      </c>
      <c r="CD10" s="45">
        <v>-1.83E-4</v>
      </c>
      <c r="CE10" s="45">
        <v>-1.8100000000000001E-4</v>
      </c>
      <c r="CF10" s="45">
        <v>-1.26E-4</v>
      </c>
      <c r="CH10" s="31">
        <v>2.5848776472635906E-3</v>
      </c>
      <c r="CI10" s="45">
        <v>-2.4800000000000001E-4</v>
      </c>
      <c r="CJ10" s="45">
        <v>-2.4699999999999999E-4</v>
      </c>
      <c r="CK10" s="45">
        <v>-2.34E-4</v>
      </c>
      <c r="CL10" s="31">
        <v>1.9377023139302574E-3</v>
      </c>
      <c r="CM10" s="45">
        <v>-2.4600000000000002E-4</v>
      </c>
      <c r="CN10" s="45">
        <v>-2.4600000000000002E-4</v>
      </c>
      <c r="CO10" s="45">
        <v>-2.3599999999999999E-4</v>
      </c>
      <c r="CQ10" s="31">
        <v>2.5848776472635906E-3</v>
      </c>
      <c r="CR10" s="45">
        <v>-2.4800000000000001E-4</v>
      </c>
      <c r="CS10" s="45">
        <v>-2.4699999999999999E-4</v>
      </c>
      <c r="CT10" s="45">
        <v>-2.34E-4</v>
      </c>
      <c r="CU10" s="31">
        <v>1.9377023139302574E-3</v>
      </c>
      <c r="CV10" s="45">
        <v>-2.4600000000000002E-4</v>
      </c>
      <c r="CW10" s="45">
        <v>-2.4600000000000002E-4</v>
      </c>
      <c r="CX10" s="45">
        <v>-2.3599999999999999E-4</v>
      </c>
    </row>
    <row r="11" spans="2:102" x14ac:dyDescent="0.25">
      <c r="B11" s="80">
        <v>11</v>
      </c>
      <c r="C11" s="80"/>
      <c r="H11" s="2">
        <v>0</v>
      </c>
      <c r="I11" s="1">
        <v>-4.9295662653000031E-3</v>
      </c>
      <c r="J11" s="2">
        <v>0</v>
      </c>
      <c r="K11" s="1"/>
      <c r="N11" s="31">
        <v>3.879228513930257E-3</v>
      </c>
      <c r="O11" s="45">
        <v>-1.5300000000000001E-4</v>
      </c>
      <c r="P11" s="45">
        <v>-1.5200000000000001E-4</v>
      </c>
      <c r="Q11" s="45">
        <v>-9.5000000000000005E-5</v>
      </c>
      <c r="R11" s="31">
        <v>2.9084655139302576E-3</v>
      </c>
      <c r="S11" s="45">
        <v>-1.4999999999999999E-4</v>
      </c>
      <c r="T11" s="45">
        <v>-1.4899999999999999E-4</v>
      </c>
      <c r="U11" s="45">
        <v>-9.7999999999999997E-5</v>
      </c>
      <c r="W11" s="31">
        <v>3.879228513930257E-3</v>
      </c>
      <c r="X11" s="45">
        <v>-1.47E-4</v>
      </c>
      <c r="Y11" s="45">
        <v>-1.46E-4</v>
      </c>
      <c r="Z11" s="45">
        <v>-9.7E-5</v>
      </c>
      <c r="AA11" s="31">
        <v>2.9084655139302576E-3</v>
      </c>
      <c r="AB11" s="45">
        <v>-1.4899999999999999E-4</v>
      </c>
      <c r="AC11" s="45">
        <v>-1.4799999999999999E-4</v>
      </c>
      <c r="AD11" s="45">
        <v>-9.5000000000000005E-5</v>
      </c>
      <c r="AF11" s="31">
        <v>3.879228513930257E-3</v>
      </c>
      <c r="AG11" s="45">
        <v>-2.52E-4</v>
      </c>
      <c r="AH11" s="45">
        <v>-2.52E-4</v>
      </c>
      <c r="AI11" s="45">
        <v>-2.23E-4</v>
      </c>
      <c r="AJ11" s="31">
        <v>2.9084655139302576E-3</v>
      </c>
      <c r="AK11" s="45">
        <v>-2.4800000000000001E-4</v>
      </c>
      <c r="AL11" s="45">
        <v>-2.4800000000000001E-4</v>
      </c>
      <c r="AM11" s="45">
        <v>-2.2699999999999999E-4</v>
      </c>
      <c r="AO11" s="31">
        <v>3.879228513930257E-3</v>
      </c>
      <c r="AP11" s="45">
        <v>-2.42E-4</v>
      </c>
      <c r="AQ11" s="45">
        <v>-2.42E-4</v>
      </c>
      <c r="AR11" s="45">
        <v>-2.2800000000000001E-4</v>
      </c>
      <c r="AS11" s="31">
        <v>2.9084655139302576E-3</v>
      </c>
      <c r="AT11" s="45">
        <v>-2.41E-4</v>
      </c>
      <c r="AU11" s="45">
        <v>-2.4000000000000001E-4</v>
      </c>
      <c r="AV11" s="45">
        <v>-2.3000000000000001E-4</v>
      </c>
      <c r="AX11" s="31">
        <v>3.879228513930257E-3</v>
      </c>
      <c r="AY11" s="45">
        <v>-2.52E-4</v>
      </c>
      <c r="AZ11" s="45">
        <v>-2.52E-4</v>
      </c>
      <c r="BA11" s="45">
        <v>-2.23E-4</v>
      </c>
      <c r="BB11" s="31">
        <v>2.9084655139302576E-3</v>
      </c>
      <c r="BC11" s="45">
        <v>-2.4800000000000001E-4</v>
      </c>
      <c r="BD11" s="45">
        <v>-2.4800000000000001E-4</v>
      </c>
      <c r="BE11" s="45">
        <v>-2.2699999999999999E-4</v>
      </c>
      <c r="BG11" s="31">
        <v>3.879228513930257E-3</v>
      </c>
      <c r="BH11" s="45">
        <v>-2.42E-4</v>
      </c>
      <c r="BI11" s="45">
        <v>-2.42E-4</v>
      </c>
      <c r="BJ11" s="45">
        <v>-2.2800000000000001E-4</v>
      </c>
      <c r="BK11" s="31">
        <v>2.9084655139302576E-3</v>
      </c>
      <c r="BL11" s="45">
        <v>-2.41E-4</v>
      </c>
      <c r="BM11" s="45">
        <v>-2.4000000000000001E-4</v>
      </c>
      <c r="BN11" s="45">
        <v>-2.3000000000000001E-4</v>
      </c>
      <c r="BP11" s="31">
        <v>3.879228513930257E-3</v>
      </c>
      <c r="BQ11" s="45">
        <v>-1.83E-4</v>
      </c>
      <c r="BR11" s="45">
        <v>-1.8200000000000001E-4</v>
      </c>
      <c r="BS11" s="45">
        <v>-1.2899999999999999E-4</v>
      </c>
      <c r="BT11" s="31">
        <v>2.9084655139302576E-3</v>
      </c>
      <c r="BU11" s="45">
        <v>-1.8000000000000001E-4</v>
      </c>
      <c r="BV11" s="45">
        <v>-1.7899999999999999E-4</v>
      </c>
      <c r="BW11" s="45">
        <v>-1.3300000000000001E-4</v>
      </c>
      <c r="BY11" s="31">
        <v>3.879228513930257E-3</v>
      </c>
      <c r="BZ11" s="45">
        <v>-1.8599999999999999E-4</v>
      </c>
      <c r="CA11" s="45">
        <v>-1.85E-4</v>
      </c>
      <c r="CB11" s="45">
        <v>-1.22E-4</v>
      </c>
      <c r="CC11" s="31">
        <v>2.9084655139302576E-3</v>
      </c>
      <c r="CD11" s="45">
        <v>-1.84E-4</v>
      </c>
      <c r="CE11" s="45">
        <v>-1.83E-4</v>
      </c>
      <c r="CF11" s="45">
        <v>-1.2400000000000001E-4</v>
      </c>
      <c r="CH11" s="31">
        <v>3.879228513930257E-3</v>
      </c>
      <c r="CI11" s="45">
        <v>-2.5099999999999998E-4</v>
      </c>
      <c r="CJ11" s="45">
        <v>-2.5099999999999998E-4</v>
      </c>
      <c r="CK11" s="45">
        <v>-2.31E-4</v>
      </c>
      <c r="CL11" s="31">
        <v>2.9084655139302576E-3</v>
      </c>
      <c r="CM11" s="45">
        <v>-2.4899999999999998E-4</v>
      </c>
      <c r="CN11" s="45">
        <v>-2.4800000000000001E-4</v>
      </c>
      <c r="CO11" s="45">
        <v>-2.33E-4</v>
      </c>
      <c r="CQ11" s="31">
        <v>3.879228513930257E-3</v>
      </c>
      <c r="CR11" s="45">
        <v>-2.5099999999999998E-4</v>
      </c>
      <c r="CS11" s="45">
        <v>-2.5099999999999998E-4</v>
      </c>
      <c r="CT11" s="45">
        <v>-2.31E-4</v>
      </c>
      <c r="CU11" s="31">
        <v>2.9084655139302576E-3</v>
      </c>
      <c r="CV11" s="45">
        <v>-2.4899999999999998E-4</v>
      </c>
      <c r="CW11" s="45">
        <v>-2.4800000000000001E-4</v>
      </c>
      <c r="CX11" s="45">
        <v>-2.33E-4</v>
      </c>
    </row>
    <row r="12" spans="2:102" x14ac:dyDescent="0.25">
      <c r="B12" s="80">
        <v>21</v>
      </c>
      <c r="C12" s="80"/>
      <c r="H12" s="2">
        <v>7.7657227913930246E-2</v>
      </c>
      <c r="I12" s="1">
        <v>-4.9295662653000031E-3</v>
      </c>
      <c r="J12" s="2">
        <v>0.2001720772580908</v>
      </c>
      <c r="K12" s="1"/>
      <c r="N12" s="31">
        <v>5.1735793805969231E-3</v>
      </c>
      <c r="O12" s="45">
        <v>-1.5799999999999999E-4</v>
      </c>
      <c r="P12" s="45">
        <v>-1.56E-4</v>
      </c>
      <c r="Q12" s="45">
        <v>-9.2E-5</v>
      </c>
      <c r="R12" s="31">
        <v>3.8792287139302576E-3</v>
      </c>
      <c r="S12" s="45">
        <v>-1.5300000000000001E-4</v>
      </c>
      <c r="T12" s="45">
        <v>-1.5200000000000001E-4</v>
      </c>
      <c r="U12" s="45">
        <v>-9.5000000000000005E-5</v>
      </c>
      <c r="W12" s="31">
        <v>5.1735793805969231E-3</v>
      </c>
      <c r="X12" s="45">
        <v>-1.46E-4</v>
      </c>
      <c r="Y12" s="45">
        <v>-1.45E-4</v>
      </c>
      <c r="Z12" s="45">
        <v>-9.8999999999999994E-5</v>
      </c>
      <c r="AA12" s="31">
        <v>3.8792287139302576E-3</v>
      </c>
      <c r="AB12" s="45">
        <v>-1.47E-4</v>
      </c>
      <c r="AC12" s="45">
        <v>-1.46E-4</v>
      </c>
      <c r="AD12" s="45">
        <v>-9.7E-5</v>
      </c>
      <c r="AF12" s="31">
        <v>5.1735793805969231E-3</v>
      </c>
      <c r="AG12" s="45">
        <v>-2.5700000000000001E-4</v>
      </c>
      <c r="AH12" s="45">
        <v>-2.5599999999999999E-4</v>
      </c>
      <c r="AI12" s="45">
        <v>-2.1800000000000001E-4</v>
      </c>
      <c r="AJ12" s="31">
        <v>3.8792287139302576E-3</v>
      </c>
      <c r="AK12" s="45">
        <v>-2.52E-4</v>
      </c>
      <c r="AL12" s="45">
        <v>-2.52E-4</v>
      </c>
      <c r="AM12" s="45">
        <v>-2.23E-4</v>
      </c>
      <c r="AO12" s="31">
        <v>5.1735793805969231E-3</v>
      </c>
      <c r="AP12" s="45">
        <v>-2.4499999999999999E-4</v>
      </c>
      <c r="AQ12" s="45">
        <v>-2.4499999999999999E-4</v>
      </c>
      <c r="AR12" s="45">
        <v>-2.2599999999999999E-4</v>
      </c>
      <c r="AS12" s="31">
        <v>3.8792287139302576E-3</v>
      </c>
      <c r="AT12" s="45">
        <v>-2.42E-4</v>
      </c>
      <c r="AU12" s="45">
        <v>-2.42E-4</v>
      </c>
      <c r="AV12" s="45">
        <v>-2.2800000000000001E-4</v>
      </c>
      <c r="AX12" s="31">
        <v>5.1735793805969231E-3</v>
      </c>
      <c r="AY12" s="45">
        <v>-2.5700000000000001E-4</v>
      </c>
      <c r="AZ12" s="45">
        <v>-2.5599999999999999E-4</v>
      </c>
      <c r="BA12" s="45">
        <v>-2.1800000000000001E-4</v>
      </c>
      <c r="BB12" s="31">
        <v>3.8792287139302576E-3</v>
      </c>
      <c r="BC12" s="45">
        <v>-2.52E-4</v>
      </c>
      <c r="BD12" s="45">
        <v>-2.52E-4</v>
      </c>
      <c r="BE12" s="45">
        <v>-2.23E-4</v>
      </c>
      <c r="BG12" s="31">
        <v>5.1735793805969231E-3</v>
      </c>
      <c r="BH12" s="45">
        <v>-2.4499999999999999E-4</v>
      </c>
      <c r="BI12" s="45">
        <v>-2.4499999999999999E-4</v>
      </c>
      <c r="BJ12" s="45">
        <v>-2.2599999999999999E-4</v>
      </c>
      <c r="BK12" s="31">
        <v>3.8792287139302576E-3</v>
      </c>
      <c r="BL12" s="45">
        <v>-2.42E-4</v>
      </c>
      <c r="BM12" s="45">
        <v>-2.42E-4</v>
      </c>
      <c r="BN12" s="45">
        <v>-2.2800000000000001E-4</v>
      </c>
      <c r="BP12" s="31">
        <v>5.1735793805969231E-3</v>
      </c>
      <c r="BQ12" s="45">
        <v>-1.8799999999999999E-4</v>
      </c>
      <c r="BR12" s="45">
        <v>-1.8699999999999999E-4</v>
      </c>
      <c r="BS12" s="45">
        <v>-1.25E-4</v>
      </c>
      <c r="BT12" s="31">
        <v>3.8792287139302576E-3</v>
      </c>
      <c r="BU12" s="45">
        <v>-1.83E-4</v>
      </c>
      <c r="BV12" s="45">
        <v>-1.8200000000000001E-4</v>
      </c>
      <c r="BW12" s="45">
        <v>-1.2899999999999999E-4</v>
      </c>
      <c r="BY12" s="31">
        <v>5.1735793805969231E-3</v>
      </c>
      <c r="BZ12" s="45">
        <v>-1.8900000000000001E-4</v>
      </c>
      <c r="CA12" s="45">
        <v>-1.8699999999999999E-4</v>
      </c>
      <c r="CB12" s="45">
        <v>-1.2E-4</v>
      </c>
      <c r="CC12" s="31">
        <v>3.8792287139302576E-3</v>
      </c>
      <c r="CD12" s="45">
        <v>-1.8599999999999999E-4</v>
      </c>
      <c r="CE12" s="45">
        <v>-1.85E-4</v>
      </c>
      <c r="CF12" s="45">
        <v>-1.22E-4</v>
      </c>
      <c r="CH12" s="31">
        <v>5.1735793805969231E-3</v>
      </c>
      <c r="CI12" s="45">
        <v>-2.5500000000000002E-4</v>
      </c>
      <c r="CJ12" s="45">
        <v>-2.5399999999999999E-4</v>
      </c>
      <c r="CK12" s="45">
        <v>-2.2699999999999999E-4</v>
      </c>
      <c r="CL12" s="31">
        <v>3.8792287139302576E-3</v>
      </c>
      <c r="CM12" s="45">
        <v>-2.5099999999999998E-4</v>
      </c>
      <c r="CN12" s="45">
        <v>-2.5099999999999998E-4</v>
      </c>
      <c r="CO12" s="45">
        <v>-2.31E-4</v>
      </c>
      <c r="CQ12" s="31">
        <v>5.1735793805969231E-3</v>
      </c>
      <c r="CR12" s="45">
        <v>-2.5500000000000002E-4</v>
      </c>
      <c r="CS12" s="45">
        <v>-2.5399999999999999E-4</v>
      </c>
      <c r="CT12" s="45">
        <v>-2.2699999999999999E-4</v>
      </c>
      <c r="CU12" s="31">
        <v>3.8792287139302576E-3</v>
      </c>
      <c r="CV12" s="45">
        <v>-2.5099999999999998E-4</v>
      </c>
      <c r="CW12" s="45">
        <v>-2.5099999999999998E-4</v>
      </c>
      <c r="CX12" s="45">
        <v>-2.31E-4</v>
      </c>
    </row>
    <row r="13" spans="2:102" x14ac:dyDescent="0.25">
      <c r="B13" s="80"/>
      <c r="C13" s="80"/>
      <c r="D13" s="79"/>
      <c r="E13" s="79"/>
      <c r="H13" s="75" t="s">
        <v>86</v>
      </c>
      <c r="I13" s="75"/>
      <c r="J13" s="75" t="s">
        <v>86</v>
      </c>
      <c r="K13" s="75"/>
      <c r="N13" s="31">
        <v>6.46793024726359E-3</v>
      </c>
      <c r="O13" s="45">
        <v>-1.6200000000000001E-4</v>
      </c>
      <c r="P13" s="45">
        <v>-1.6000000000000001E-4</v>
      </c>
      <c r="Q13" s="45">
        <v>-8.7999999999999998E-5</v>
      </c>
      <c r="R13" s="31">
        <v>4.8499919139302567E-3</v>
      </c>
      <c r="S13" s="45">
        <v>-1.56E-4</v>
      </c>
      <c r="T13" s="45">
        <v>-1.55E-4</v>
      </c>
      <c r="U13" s="45">
        <v>-9.2999999999999997E-5</v>
      </c>
      <c r="W13" s="31">
        <v>6.46793024726359E-3</v>
      </c>
      <c r="X13" s="45">
        <v>-1.44E-4</v>
      </c>
      <c r="Y13" s="45">
        <v>-1.4300000000000001E-4</v>
      </c>
      <c r="Z13" s="45">
        <v>-1.01E-4</v>
      </c>
      <c r="AA13" s="31">
        <v>4.8499919139302567E-3</v>
      </c>
      <c r="AB13" s="45">
        <v>-1.46E-4</v>
      </c>
      <c r="AC13" s="45">
        <v>-1.45E-4</v>
      </c>
      <c r="AD13" s="45">
        <v>-9.7999999999999997E-5</v>
      </c>
      <c r="AF13" s="31">
        <v>6.46793024726359E-3</v>
      </c>
      <c r="AG13" s="45">
        <v>-2.6200000000000003E-4</v>
      </c>
      <c r="AH13" s="45">
        <v>-2.61E-4</v>
      </c>
      <c r="AI13" s="45">
        <v>-2.14E-4</v>
      </c>
      <c r="AJ13" s="31">
        <v>4.8499919139302567E-3</v>
      </c>
      <c r="AK13" s="45">
        <v>-2.5599999999999999E-4</v>
      </c>
      <c r="AL13" s="45">
        <v>-2.5500000000000002E-4</v>
      </c>
      <c r="AM13" s="45">
        <v>-2.2000000000000001E-4</v>
      </c>
      <c r="AO13" s="31">
        <v>6.46793024726359E-3</v>
      </c>
      <c r="AP13" s="45">
        <v>-2.4699999999999999E-4</v>
      </c>
      <c r="AQ13" s="45">
        <v>-2.4699999999999999E-4</v>
      </c>
      <c r="AR13" s="45">
        <v>-2.23E-4</v>
      </c>
      <c r="AS13" s="31">
        <v>4.8499919139302567E-3</v>
      </c>
      <c r="AT13" s="45">
        <v>-2.4399999999999999E-4</v>
      </c>
      <c r="AU13" s="45">
        <v>-2.4399999999999999E-4</v>
      </c>
      <c r="AV13" s="45">
        <v>-2.2599999999999999E-4</v>
      </c>
      <c r="AX13" s="31">
        <v>6.46793024726359E-3</v>
      </c>
      <c r="AY13" s="45">
        <v>-2.6200000000000003E-4</v>
      </c>
      <c r="AZ13" s="45">
        <v>-2.61E-4</v>
      </c>
      <c r="BA13" s="45">
        <v>-2.14E-4</v>
      </c>
      <c r="BB13" s="31">
        <v>4.8499919139302567E-3</v>
      </c>
      <c r="BC13" s="45">
        <v>-2.5599999999999999E-4</v>
      </c>
      <c r="BD13" s="45">
        <v>-2.5500000000000002E-4</v>
      </c>
      <c r="BE13" s="45">
        <v>-2.2000000000000001E-4</v>
      </c>
      <c r="BG13" s="31">
        <v>6.46793024726359E-3</v>
      </c>
      <c r="BH13" s="45">
        <v>-2.4699999999999999E-4</v>
      </c>
      <c r="BI13" s="45">
        <v>-2.4699999999999999E-4</v>
      </c>
      <c r="BJ13" s="45">
        <v>-2.23E-4</v>
      </c>
      <c r="BK13" s="31">
        <v>4.8499919139302567E-3</v>
      </c>
      <c r="BL13" s="45">
        <v>-2.4399999999999999E-4</v>
      </c>
      <c r="BM13" s="45">
        <v>-2.4399999999999999E-4</v>
      </c>
      <c r="BN13" s="45">
        <v>-2.2599999999999999E-4</v>
      </c>
      <c r="BP13" s="31">
        <v>6.46793024726359E-3</v>
      </c>
      <c r="BQ13" s="45">
        <v>-1.92E-4</v>
      </c>
      <c r="BR13" s="45">
        <v>-1.9100000000000001E-4</v>
      </c>
      <c r="BS13" s="45">
        <v>-1.2E-4</v>
      </c>
      <c r="BT13" s="31">
        <v>4.8499919139302567E-3</v>
      </c>
      <c r="BU13" s="45">
        <v>-1.8699999999999999E-4</v>
      </c>
      <c r="BV13" s="45">
        <v>-1.8599999999999999E-4</v>
      </c>
      <c r="BW13" s="45">
        <v>-1.26E-4</v>
      </c>
      <c r="BY13" s="31">
        <v>6.46793024726359E-3</v>
      </c>
      <c r="BZ13" s="45">
        <v>-1.9100000000000001E-4</v>
      </c>
      <c r="CA13" s="45">
        <v>-1.9000000000000001E-4</v>
      </c>
      <c r="CB13" s="45">
        <v>-1.17E-4</v>
      </c>
      <c r="CC13" s="31">
        <v>4.8499919139302567E-3</v>
      </c>
      <c r="CD13" s="45">
        <v>-1.8799999999999999E-4</v>
      </c>
      <c r="CE13" s="45">
        <v>-1.8699999999999999E-4</v>
      </c>
      <c r="CF13" s="45">
        <v>-1.2E-4</v>
      </c>
      <c r="CH13" s="31">
        <v>6.46793024726359E-3</v>
      </c>
      <c r="CI13" s="45">
        <v>-2.5799999999999998E-4</v>
      </c>
      <c r="CJ13" s="45">
        <v>-2.5700000000000001E-4</v>
      </c>
      <c r="CK13" s="45">
        <v>-2.24E-4</v>
      </c>
      <c r="CL13" s="31">
        <v>4.8499919139302567E-3</v>
      </c>
      <c r="CM13" s="45">
        <v>-2.5399999999999999E-4</v>
      </c>
      <c r="CN13" s="45">
        <v>-2.5300000000000002E-4</v>
      </c>
      <c r="CO13" s="45">
        <v>-2.2800000000000001E-4</v>
      </c>
      <c r="CQ13" s="31">
        <v>6.46793024726359E-3</v>
      </c>
      <c r="CR13" s="45">
        <v>-2.5799999999999998E-4</v>
      </c>
      <c r="CS13" s="45">
        <v>-2.5700000000000001E-4</v>
      </c>
      <c r="CT13" s="45">
        <v>-2.24E-4</v>
      </c>
      <c r="CU13" s="31">
        <v>4.8499919139302567E-3</v>
      </c>
      <c r="CV13" s="45">
        <v>-2.5399999999999999E-4</v>
      </c>
      <c r="CW13" s="45">
        <v>-2.5300000000000002E-4</v>
      </c>
      <c r="CX13" s="45">
        <v>-2.2800000000000001E-4</v>
      </c>
    </row>
    <row r="14" spans="2:102" x14ac:dyDescent="0.25">
      <c r="B14" s="80"/>
      <c r="C14" s="80"/>
      <c r="H14" s="2">
        <v>0</v>
      </c>
      <c r="I14" s="1">
        <v>-6.5727550204000042E-3</v>
      </c>
      <c r="J14" s="2">
        <v>0</v>
      </c>
      <c r="K14" s="1"/>
      <c r="N14" s="31">
        <v>7.7622811139302569E-3</v>
      </c>
      <c r="O14" s="45">
        <v>-1.66E-4</v>
      </c>
      <c r="P14" s="45">
        <v>-1.65E-4</v>
      </c>
      <c r="Q14" s="45">
        <v>-8.5000000000000006E-5</v>
      </c>
      <c r="R14" s="31">
        <v>5.8207551139302571E-3</v>
      </c>
      <c r="S14" s="45">
        <v>-1.6000000000000001E-4</v>
      </c>
      <c r="T14" s="45">
        <v>-1.5799999999999999E-4</v>
      </c>
      <c r="U14" s="45">
        <v>-9.0000000000000006E-5</v>
      </c>
      <c r="W14" s="31">
        <v>7.7622811139302569E-3</v>
      </c>
      <c r="X14" s="45">
        <v>-1.45E-4</v>
      </c>
      <c r="Y14" s="45">
        <v>-1.44E-4</v>
      </c>
      <c r="Z14" s="45">
        <v>-1.01E-4</v>
      </c>
      <c r="AA14" s="31">
        <v>5.8207551139302571E-3</v>
      </c>
      <c r="AB14" s="45">
        <v>-1.45E-4</v>
      </c>
      <c r="AC14" s="45">
        <v>-1.44E-4</v>
      </c>
      <c r="AD14" s="45">
        <v>-1E-4</v>
      </c>
      <c r="AF14" s="31">
        <v>7.7622811139302569E-3</v>
      </c>
      <c r="AG14" s="45">
        <v>-2.6699999999999998E-4</v>
      </c>
      <c r="AH14" s="45">
        <v>-2.6600000000000001E-4</v>
      </c>
      <c r="AI14" s="45">
        <v>-2.0900000000000001E-4</v>
      </c>
      <c r="AJ14" s="31">
        <v>5.8207551139302571E-3</v>
      </c>
      <c r="AK14" s="45">
        <v>-2.5900000000000001E-4</v>
      </c>
      <c r="AL14" s="45">
        <v>-2.5900000000000001E-4</v>
      </c>
      <c r="AM14" s="45">
        <v>-2.1599999999999999E-4</v>
      </c>
      <c r="AO14" s="31">
        <v>7.7622811139302569E-3</v>
      </c>
      <c r="AP14" s="45">
        <v>-2.5000000000000001E-4</v>
      </c>
      <c r="AQ14" s="45">
        <v>-2.4899999999999998E-4</v>
      </c>
      <c r="AR14" s="45">
        <v>-2.2100000000000001E-4</v>
      </c>
      <c r="AS14" s="31">
        <v>5.8207551139302571E-3</v>
      </c>
      <c r="AT14" s="45">
        <v>-2.4600000000000002E-4</v>
      </c>
      <c r="AU14" s="45">
        <v>-2.4600000000000002E-4</v>
      </c>
      <c r="AV14" s="45">
        <v>-2.24E-4</v>
      </c>
      <c r="AX14" s="31">
        <v>7.7622811139302569E-3</v>
      </c>
      <c r="AY14" s="45">
        <v>-2.6699999999999998E-4</v>
      </c>
      <c r="AZ14" s="45">
        <v>-2.6600000000000001E-4</v>
      </c>
      <c r="BA14" s="45">
        <v>-2.0900000000000001E-4</v>
      </c>
      <c r="BB14" s="31">
        <v>5.8207551139302571E-3</v>
      </c>
      <c r="BC14" s="45">
        <v>-2.5900000000000001E-4</v>
      </c>
      <c r="BD14" s="45">
        <v>-2.5900000000000001E-4</v>
      </c>
      <c r="BE14" s="45">
        <v>-2.1599999999999999E-4</v>
      </c>
      <c r="BG14" s="31">
        <v>7.7622811139302569E-3</v>
      </c>
      <c r="BH14" s="45">
        <v>-2.5000000000000001E-4</v>
      </c>
      <c r="BI14" s="45">
        <v>-2.4899999999999998E-4</v>
      </c>
      <c r="BJ14" s="45">
        <v>-2.2100000000000001E-4</v>
      </c>
      <c r="BK14" s="31">
        <v>5.8207551139302571E-3</v>
      </c>
      <c r="BL14" s="45">
        <v>-2.4600000000000002E-4</v>
      </c>
      <c r="BM14" s="45">
        <v>-2.4600000000000002E-4</v>
      </c>
      <c r="BN14" s="45">
        <v>-2.2499999999999999E-4</v>
      </c>
      <c r="BP14" s="31">
        <v>7.7622811139302569E-3</v>
      </c>
      <c r="BQ14" s="45">
        <v>-1.9699999999999999E-4</v>
      </c>
      <c r="BR14" s="45">
        <v>-1.9599999999999999E-4</v>
      </c>
      <c r="BS14" s="45">
        <v>-1.15E-4</v>
      </c>
      <c r="BT14" s="31">
        <v>5.8207551139302571E-3</v>
      </c>
      <c r="BU14" s="45">
        <v>-1.9000000000000001E-4</v>
      </c>
      <c r="BV14" s="45">
        <v>-1.8900000000000001E-4</v>
      </c>
      <c r="BW14" s="45">
        <v>-1.22E-4</v>
      </c>
      <c r="BY14" s="31">
        <v>7.7622811139302569E-3</v>
      </c>
      <c r="BZ14" s="45">
        <v>-1.94E-4</v>
      </c>
      <c r="CA14" s="45">
        <v>-1.92E-4</v>
      </c>
      <c r="CB14" s="45">
        <v>-1.15E-4</v>
      </c>
      <c r="CC14" s="31">
        <v>5.8207551139302571E-3</v>
      </c>
      <c r="CD14" s="45">
        <v>-1.9000000000000001E-4</v>
      </c>
      <c r="CE14" s="45">
        <v>-1.8799999999999999E-4</v>
      </c>
      <c r="CF14" s="45">
        <v>-1.18E-4</v>
      </c>
      <c r="CH14" s="31">
        <v>7.7622811139302569E-3</v>
      </c>
      <c r="CI14" s="45">
        <v>-2.6200000000000003E-4</v>
      </c>
      <c r="CJ14" s="45">
        <v>-2.61E-4</v>
      </c>
      <c r="CK14" s="45">
        <v>-2.2100000000000001E-4</v>
      </c>
      <c r="CL14" s="31">
        <v>5.8207551139302571E-3</v>
      </c>
      <c r="CM14" s="45">
        <v>-2.5700000000000001E-4</v>
      </c>
      <c r="CN14" s="45">
        <v>-2.5599999999999999E-4</v>
      </c>
      <c r="CO14" s="45">
        <v>-2.2599999999999999E-4</v>
      </c>
      <c r="CQ14" s="31">
        <v>7.7622811139302569E-3</v>
      </c>
      <c r="CR14" s="45">
        <v>-2.6200000000000003E-4</v>
      </c>
      <c r="CS14" s="45">
        <v>-2.61E-4</v>
      </c>
      <c r="CT14" s="45">
        <v>-2.2100000000000001E-4</v>
      </c>
      <c r="CU14" s="31">
        <v>5.8207551139302571E-3</v>
      </c>
      <c r="CV14" s="45">
        <v>-2.5700000000000001E-4</v>
      </c>
      <c r="CW14" s="45">
        <v>-2.5599999999999999E-4</v>
      </c>
      <c r="CX14" s="45">
        <v>-2.2599999999999999E-4</v>
      </c>
    </row>
    <row r="15" spans="2:102" x14ac:dyDescent="0.25">
      <c r="B15" s="80"/>
      <c r="C15" s="80"/>
      <c r="H15" s="2">
        <v>7.7657227913930246E-2</v>
      </c>
      <c r="I15" s="1">
        <v>-6.5727550204000042E-3</v>
      </c>
      <c r="J15" s="2">
        <v>0.2001720772580908</v>
      </c>
      <c r="K15" s="1"/>
      <c r="N15" s="31">
        <v>9.0566319805969239E-3</v>
      </c>
      <c r="O15" s="45">
        <v>-1.7100000000000001E-4</v>
      </c>
      <c r="P15" s="45">
        <v>-1.6899999999999999E-4</v>
      </c>
      <c r="Q15" s="45">
        <v>-8.1000000000000004E-5</v>
      </c>
      <c r="R15" s="31">
        <v>6.7915183139302575E-3</v>
      </c>
      <c r="S15" s="45">
        <v>-1.63E-4</v>
      </c>
      <c r="T15" s="45">
        <v>-1.6100000000000001E-4</v>
      </c>
      <c r="U15" s="45">
        <v>-8.7999999999999998E-5</v>
      </c>
      <c r="W15" s="31">
        <v>9.0566319805969239E-3</v>
      </c>
      <c r="X15" s="45">
        <v>-1.4799999999999999E-4</v>
      </c>
      <c r="Y15" s="45">
        <v>-1.47E-4</v>
      </c>
      <c r="Z15" s="45">
        <v>-9.8999999999999994E-5</v>
      </c>
      <c r="AA15" s="31">
        <v>6.7915183139302575E-3</v>
      </c>
      <c r="AB15" s="45">
        <v>-1.44E-4</v>
      </c>
      <c r="AC15" s="45">
        <v>-1.4300000000000001E-4</v>
      </c>
      <c r="AD15" s="45">
        <v>-1.02E-4</v>
      </c>
      <c r="AF15" s="31">
        <v>9.0566319805969239E-3</v>
      </c>
      <c r="AG15" s="45">
        <v>-2.72E-4</v>
      </c>
      <c r="AH15" s="45">
        <v>-2.7099999999999997E-4</v>
      </c>
      <c r="AI15" s="45">
        <v>-2.04E-4</v>
      </c>
      <c r="AJ15" s="31">
        <v>6.7915183139302575E-3</v>
      </c>
      <c r="AK15" s="45">
        <v>-2.63E-4</v>
      </c>
      <c r="AL15" s="45">
        <v>-2.6200000000000003E-4</v>
      </c>
      <c r="AM15" s="45">
        <v>-2.13E-4</v>
      </c>
      <c r="AO15" s="31">
        <v>9.0566319805969239E-3</v>
      </c>
      <c r="AP15" s="45">
        <v>-2.52E-4</v>
      </c>
      <c r="AQ15" s="45">
        <v>-2.52E-4</v>
      </c>
      <c r="AR15" s="45">
        <v>-2.1900000000000001E-4</v>
      </c>
      <c r="AS15" s="31">
        <v>6.7915183139302575E-3</v>
      </c>
      <c r="AT15" s="45">
        <v>-2.4800000000000001E-4</v>
      </c>
      <c r="AU15" s="45">
        <v>-2.4800000000000001E-4</v>
      </c>
      <c r="AV15" s="45">
        <v>-2.23E-4</v>
      </c>
      <c r="AX15" s="31">
        <v>9.0566319805969239E-3</v>
      </c>
      <c r="AY15" s="45">
        <v>-2.72E-4</v>
      </c>
      <c r="AZ15" s="45">
        <v>-2.7099999999999997E-4</v>
      </c>
      <c r="BA15" s="45">
        <v>-2.04E-4</v>
      </c>
      <c r="BB15" s="31">
        <v>6.7915183139302575E-3</v>
      </c>
      <c r="BC15" s="45">
        <v>-2.63E-4</v>
      </c>
      <c r="BD15" s="45">
        <v>-2.6200000000000003E-4</v>
      </c>
      <c r="BE15" s="45">
        <v>-2.13E-4</v>
      </c>
      <c r="BG15" s="31">
        <v>9.0566319805969239E-3</v>
      </c>
      <c r="BH15" s="45">
        <v>-2.52E-4</v>
      </c>
      <c r="BI15" s="45">
        <v>-2.52E-4</v>
      </c>
      <c r="BJ15" s="45">
        <v>-2.1900000000000001E-4</v>
      </c>
      <c r="BK15" s="31">
        <v>6.7915183139302575E-3</v>
      </c>
      <c r="BL15" s="45">
        <v>-2.4800000000000001E-4</v>
      </c>
      <c r="BM15" s="45">
        <v>-2.4800000000000001E-4</v>
      </c>
      <c r="BN15" s="45">
        <v>-2.23E-4</v>
      </c>
      <c r="BP15" s="31">
        <v>9.0566319805969239E-3</v>
      </c>
      <c r="BQ15" s="45">
        <v>-2.02E-4</v>
      </c>
      <c r="BR15" s="45">
        <v>-2.0100000000000001E-4</v>
      </c>
      <c r="BS15" s="45">
        <v>-1.11E-4</v>
      </c>
      <c r="BT15" s="31">
        <v>6.7915183139302575E-3</v>
      </c>
      <c r="BU15" s="45">
        <v>-1.94E-4</v>
      </c>
      <c r="BV15" s="45">
        <v>-1.92E-4</v>
      </c>
      <c r="BW15" s="45">
        <v>-1.1900000000000001E-4</v>
      </c>
      <c r="BY15" s="31">
        <v>9.0566319805969239E-3</v>
      </c>
      <c r="BZ15" s="45">
        <v>-1.9599999999999999E-4</v>
      </c>
      <c r="CA15" s="45">
        <v>-1.94E-4</v>
      </c>
      <c r="CB15" s="45">
        <v>-1.12E-4</v>
      </c>
      <c r="CC15" s="31">
        <v>6.7915183139302575E-3</v>
      </c>
      <c r="CD15" s="45">
        <v>-1.92E-4</v>
      </c>
      <c r="CE15" s="45">
        <v>-1.9000000000000001E-4</v>
      </c>
      <c r="CF15" s="45">
        <v>-1.17E-4</v>
      </c>
      <c r="CH15" s="31">
        <v>9.0566319805969239E-3</v>
      </c>
      <c r="CI15" s="45">
        <v>-2.6499999999999999E-4</v>
      </c>
      <c r="CJ15" s="45">
        <v>-2.6400000000000002E-4</v>
      </c>
      <c r="CK15" s="45">
        <v>-2.1699999999999999E-4</v>
      </c>
      <c r="CL15" s="31">
        <v>6.7915183139302575E-3</v>
      </c>
      <c r="CM15" s="45">
        <v>-2.5900000000000001E-4</v>
      </c>
      <c r="CN15" s="45">
        <v>-2.5799999999999998E-4</v>
      </c>
      <c r="CO15" s="45">
        <v>-2.23E-4</v>
      </c>
      <c r="CQ15" s="31">
        <v>9.0566319805969239E-3</v>
      </c>
      <c r="CR15" s="45">
        <v>-2.6499999999999999E-4</v>
      </c>
      <c r="CS15" s="45">
        <v>-2.6400000000000002E-4</v>
      </c>
      <c r="CT15" s="45">
        <v>-2.1699999999999999E-4</v>
      </c>
      <c r="CU15" s="31">
        <v>6.7915183139302575E-3</v>
      </c>
      <c r="CV15" s="45">
        <v>-2.5900000000000001E-4</v>
      </c>
      <c r="CW15" s="45">
        <v>-2.5799999999999998E-4</v>
      </c>
      <c r="CX15" s="45">
        <v>-2.23E-4</v>
      </c>
    </row>
    <row r="16" spans="2:102" x14ac:dyDescent="0.25">
      <c r="B16" s="80"/>
      <c r="C16" s="80"/>
      <c r="N16" s="31">
        <v>1.0350982847263591E-2</v>
      </c>
      <c r="O16" s="45">
        <v>-1.75E-4</v>
      </c>
      <c r="P16" s="45">
        <v>-1.73E-4</v>
      </c>
      <c r="Q16" s="45">
        <v>-7.7999999999999999E-5</v>
      </c>
      <c r="R16" s="31">
        <v>7.7622815139302579E-3</v>
      </c>
      <c r="S16" s="45">
        <v>-1.66E-4</v>
      </c>
      <c r="T16" s="45">
        <v>-1.65E-4</v>
      </c>
      <c r="U16" s="45">
        <v>-8.5000000000000006E-5</v>
      </c>
      <c r="W16" s="31">
        <v>1.0350982847263591E-2</v>
      </c>
      <c r="X16" s="45">
        <v>-1.4999999999999999E-4</v>
      </c>
      <c r="Y16" s="45">
        <v>-1.4899999999999999E-4</v>
      </c>
      <c r="Z16" s="45">
        <v>-9.7999999999999997E-5</v>
      </c>
      <c r="AA16" s="31">
        <v>7.7622815139302579E-3</v>
      </c>
      <c r="AB16" s="45">
        <v>-1.45E-4</v>
      </c>
      <c r="AC16" s="45">
        <v>-1.44E-4</v>
      </c>
      <c r="AD16" s="45">
        <v>-1.01E-4</v>
      </c>
      <c r="AF16" s="31">
        <v>1.0350982847263591E-2</v>
      </c>
      <c r="AG16" s="45">
        <v>-2.7599999999999999E-4</v>
      </c>
      <c r="AH16" s="45">
        <v>-2.7599999999999999E-4</v>
      </c>
      <c r="AI16" s="45">
        <v>-2.0000000000000001E-4</v>
      </c>
      <c r="AJ16" s="31">
        <v>7.7622815139302579E-3</v>
      </c>
      <c r="AK16" s="45">
        <v>-2.6699999999999998E-4</v>
      </c>
      <c r="AL16" s="45">
        <v>-2.6600000000000001E-4</v>
      </c>
      <c r="AM16" s="45">
        <v>-2.0900000000000001E-4</v>
      </c>
      <c r="AO16" s="31">
        <v>1.0350982847263591E-2</v>
      </c>
      <c r="AP16" s="45">
        <v>-2.5399999999999999E-4</v>
      </c>
      <c r="AQ16" s="45">
        <v>-2.5399999999999999E-4</v>
      </c>
      <c r="AR16" s="45">
        <v>-2.1599999999999999E-4</v>
      </c>
      <c r="AS16" s="31">
        <v>7.7622815139302579E-3</v>
      </c>
      <c r="AT16" s="45">
        <v>-2.5000000000000001E-4</v>
      </c>
      <c r="AU16" s="45">
        <v>-2.4899999999999998E-4</v>
      </c>
      <c r="AV16" s="45">
        <v>-2.2100000000000001E-4</v>
      </c>
      <c r="AX16" s="31">
        <v>1.0350982847263591E-2</v>
      </c>
      <c r="AY16" s="45">
        <v>-2.7599999999999999E-4</v>
      </c>
      <c r="AZ16" s="45">
        <v>-2.7599999999999999E-4</v>
      </c>
      <c r="BA16" s="45">
        <v>-2.0000000000000001E-4</v>
      </c>
      <c r="BB16" s="31">
        <v>7.7622815139302579E-3</v>
      </c>
      <c r="BC16" s="45">
        <v>-2.6699999999999998E-4</v>
      </c>
      <c r="BD16" s="45">
        <v>-2.6600000000000001E-4</v>
      </c>
      <c r="BE16" s="45">
        <v>-2.0900000000000001E-4</v>
      </c>
      <c r="BG16" s="31">
        <v>1.0350982847263591E-2</v>
      </c>
      <c r="BH16" s="45">
        <v>-2.5399999999999999E-4</v>
      </c>
      <c r="BI16" s="45">
        <v>-2.5399999999999999E-4</v>
      </c>
      <c r="BJ16" s="45">
        <v>-2.1599999999999999E-4</v>
      </c>
      <c r="BK16" s="31">
        <v>7.7622815139302579E-3</v>
      </c>
      <c r="BL16" s="45">
        <v>-2.5000000000000001E-4</v>
      </c>
      <c r="BM16" s="45">
        <v>-2.4899999999999998E-4</v>
      </c>
      <c r="BN16" s="45">
        <v>-2.2100000000000001E-4</v>
      </c>
      <c r="BP16" s="31">
        <v>1.0350982847263591E-2</v>
      </c>
      <c r="BQ16" s="45">
        <v>-2.0699999999999999E-4</v>
      </c>
      <c r="BR16" s="45">
        <v>-2.05E-4</v>
      </c>
      <c r="BS16" s="45">
        <v>-1.06E-4</v>
      </c>
      <c r="BT16" s="31">
        <v>7.7622815139302579E-3</v>
      </c>
      <c r="BU16" s="45">
        <v>-1.9699999999999999E-4</v>
      </c>
      <c r="BV16" s="45">
        <v>-1.9599999999999999E-4</v>
      </c>
      <c r="BW16" s="45">
        <v>-1.15E-4</v>
      </c>
      <c r="BY16" s="31">
        <v>1.0350982847263591E-2</v>
      </c>
      <c r="BZ16" s="45">
        <v>-1.9900000000000001E-4</v>
      </c>
      <c r="CA16" s="45">
        <v>-1.9699999999999999E-4</v>
      </c>
      <c r="CB16" s="45">
        <v>-1.1E-4</v>
      </c>
      <c r="CC16" s="31">
        <v>7.7622815139302579E-3</v>
      </c>
      <c r="CD16" s="45">
        <v>-1.94E-4</v>
      </c>
      <c r="CE16" s="45">
        <v>-1.92E-4</v>
      </c>
      <c r="CF16" s="45">
        <v>-1.15E-4</v>
      </c>
      <c r="CH16" s="31">
        <v>1.0350982847263591E-2</v>
      </c>
      <c r="CI16" s="45">
        <v>-2.6899999999999998E-4</v>
      </c>
      <c r="CJ16" s="45">
        <v>-2.6800000000000001E-4</v>
      </c>
      <c r="CK16" s="45">
        <v>-2.14E-4</v>
      </c>
      <c r="CL16" s="31">
        <v>7.7622815139302579E-3</v>
      </c>
      <c r="CM16" s="45">
        <v>-2.6200000000000003E-4</v>
      </c>
      <c r="CN16" s="45">
        <v>-2.61E-4</v>
      </c>
      <c r="CO16" s="45">
        <v>-2.2100000000000001E-4</v>
      </c>
      <c r="CQ16" s="31">
        <v>1.0350982847263591E-2</v>
      </c>
      <c r="CR16" s="45">
        <v>-2.6899999999999998E-4</v>
      </c>
      <c r="CS16" s="45">
        <v>-2.6800000000000001E-4</v>
      </c>
      <c r="CT16" s="45">
        <v>-2.14E-4</v>
      </c>
      <c r="CU16" s="31">
        <v>7.7622815139302579E-3</v>
      </c>
      <c r="CV16" s="45">
        <v>-2.6200000000000003E-4</v>
      </c>
      <c r="CW16" s="45">
        <v>-2.61E-4</v>
      </c>
      <c r="CX16" s="45">
        <v>-2.2100000000000001E-4</v>
      </c>
    </row>
    <row r="17" spans="2:102" x14ac:dyDescent="0.25">
      <c r="B17" s="80"/>
      <c r="C17" s="80"/>
      <c r="H17" s="79" t="s">
        <v>105</v>
      </c>
      <c r="I17" s="79"/>
      <c r="J17" s="79"/>
      <c r="K17" s="79"/>
      <c r="N17" s="31">
        <v>1.1645333713930258E-2</v>
      </c>
      <c r="O17" s="45">
        <v>-1.8000000000000001E-4</v>
      </c>
      <c r="P17" s="45">
        <v>-1.7799999999999999E-4</v>
      </c>
      <c r="Q17" s="45">
        <v>-7.3999999999999996E-5</v>
      </c>
      <c r="R17" s="31">
        <v>8.7330447139302592E-3</v>
      </c>
      <c r="S17" s="45">
        <v>-1.7000000000000001E-4</v>
      </c>
      <c r="T17" s="45">
        <v>-1.6799999999999999E-4</v>
      </c>
      <c r="U17" s="45">
        <v>-8.2000000000000001E-5</v>
      </c>
      <c r="W17" s="31">
        <v>1.1645333713930258E-2</v>
      </c>
      <c r="X17" s="45">
        <v>-1.5300000000000001E-4</v>
      </c>
      <c r="Y17" s="45">
        <v>-1.5100000000000001E-4</v>
      </c>
      <c r="Z17" s="45">
        <v>-9.6000000000000002E-5</v>
      </c>
      <c r="AA17" s="31">
        <v>8.7330447139302592E-3</v>
      </c>
      <c r="AB17" s="45">
        <v>-1.47E-4</v>
      </c>
      <c r="AC17" s="45">
        <v>-1.46E-4</v>
      </c>
      <c r="AD17" s="45">
        <v>-1E-4</v>
      </c>
      <c r="AF17" s="31">
        <v>1.1645333713930258E-2</v>
      </c>
      <c r="AG17" s="45">
        <v>-2.81E-4</v>
      </c>
      <c r="AH17" s="45">
        <v>-2.7999999999999998E-4</v>
      </c>
      <c r="AI17" s="45">
        <v>-1.95E-4</v>
      </c>
      <c r="AJ17" s="31">
        <v>8.7330447139302592E-3</v>
      </c>
      <c r="AK17" s="45">
        <v>-2.7E-4</v>
      </c>
      <c r="AL17" s="45">
        <v>-2.7E-4</v>
      </c>
      <c r="AM17" s="45">
        <v>-2.0599999999999999E-4</v>
      </c>
      <c r="AO17" s="31">
        <v>1.1645333713930258E-2</v>
      </c>
      <c r="AP17" s="45">
        <v>-2.5700000000000001E-4</v>
      </c>
      <c r="AQ17" s="45">
        <v>-2.5599999999999999E-4</v>
      </c>
      <c r="AR17" s="45">
        <v>-2.14E-4</v>
      </c>
      <c r="AS17" s="31">
        <v>8.7330447139302592E-3</v>
      </c>
      <c r="AT17" s="45">
        <v>-2.5099999999999998E-4</v>
      </c>
      <c r="AU17" s="45">
        <v>-2.5099999999999998E-4</v>
      </c>
      <c r="AV17" s="45">
        <v>-2.1900000000000001E-4</v>
      </c>
      <c r="AX17" s="31">
        <v>1.1645333713930258E-2</v>
      </c>
      <c r="AY17" s="45">
        <v>-2.81E-4</v>
      </c>
      <c r="AZ17" s="45">
        <v>-2.7999999999999998E-4</v>
      </c>
      <c r="BA17" s="45">
        <v>-1.95E-4</v>
      </c>
      <c r="BB17" s="31">
        <v>8.7330447139302592E-3</v>
      </c>
      <c r="BC17" s="45">
        <v>-2.7E-4</v>
      </c>
      <c r="BD17" s="45">
        <v>-2.7E-4</v>
      </c>
      <c r="BE17" s="45">
        <v>-2.0599999999999999E-4</v>
      </c>
      <c r="BG17" s="31">
        <v>1.1645333713930258E-2</v>
      </c>
      <c r="BH17" s="45">
        <v>-2.5700000000000001E-4</v>
      </c>
      <c r="BI17" s="45">
        <v>-2.5599999999999999E-4</v>
      </c>
      <c r="BJ17" s="45">
        <v>-2.14E-4</v>
      </c>
      <c r="BK17" s="31">
        <v>8.7330447139302592E-3</v>
      </c>
      <c r="BL17" s="45">
        <v>-2.5099999999999998E-4</v>
      </c>
      <c r="BM17" s="45">
        <v>-2.5099999999999998E-4</v>
      </c>
      <c r="BN17" s="45">
        <v>-2.1900000000000001E-4</v>
      </c>
      <c r="BP17" s="31">
        <v>1.1645333713930258E-2</v>
      </c>
      <c r="BQ17" s="45">
        <v>-2.1100000000000001E-4</v>
      </c>
      <c r="BR17" s="45">
        <v>-2.1000000000000001E-4</v>
      </c>
      <c r="BS17" s="45">
        <v>-1.01E-4</v>
      </c>
      <c r="BT17" s="31">
        <v>8.7330447139302592E-3</v>
      </c>
      <c r="BU17" s="45">
        <v>-2.0100000000000001E-4</v>
      </c>
      <c r="BV17" s="45">
        <v>-1.9900000000000001E-4</v>
      </c>
      <c r="BW17" s="45">
        <v>-1.12E-4</v>
      </c>
      <c r="BY17" s="31">
        <v>1.1645333713930258E-2</v>
      </c>
      <c r="BZ17" s="45">
        <v>-2.0100000000000001E-4</v>
      </c>
      <c r="CA17" s="45">
        <v>-1.9900000000000001E-4</v>
      </c>
      <c r="CB17" s="45">
        <v>-1.08E-4</v>
      </c>
      <c r="CC17" s="31">
        <v>8.7330447139302592E-3</v>
      </c>
      <c r="CD17" s="45">
        <v>-1.95E-4</v>
      </c>
      <c r="CE17" s="45">
        <v>-1.94E-4</v>
      </c>
      <c r="CF17" s="45">
        <v>-1.13E-4</v>
      </c>
      <c r="CH17" s="31">
        <v>1.1645333713930258E-2</v>
      </c>
      <c r="CI17" s="45">
        <v>-2.7300000000000002E-4</v>
      </c>
      <c r="CJ17" s="45">
        <v>-2.7099999999999997E-4</v>
      </c>
      <c r="CK17" s="45">
        <v>-2.1100000000000001E-4</v>
      </c>
      <c r="CL17" s="31">
        <v>8.7330447139302592E-3</v>
      </c>
      <c r="CM17" s="45">
        <v>-2.6499999999999999E-4</v>
      </c>
      <c r="CN17" s="45">
        <v>-2.63E-4</v>
      </c>
      <c r="CO17" s="45">
        <v>-2.1800000000000001E-4</v>
      </c>
      <c r="CQ17" s="31">
        <v>1.1645333713930258E-2</v>
      </c>
      <c r="CR17" s="45">
        <v>-2.7300000000000002E-4</v>
      </c>
      <c r="CS17" s="45">
        <v>-2.7099999999999997E-4</v>
      </c>
      <c r="CT17" s="45">
        <v>-2.1100000000000001E-4</v>
      </c>
      <c r="CU17" s="31">
        <v>8.7330447139302592E-3</v>
      </c>
      <c r="CV17" s="45">
        <v>-2.6499999999999999E-4</v>
      </c>
      <c r="CW17" s="45">
        <v>-2.63E-4</v>
      </c>
      <c r="CX17" s="45">
        <v>-2.1800000000000001E-4</v>
      </c>
    </row>
    <row r="18" spans="2:102" x14ac:dyDescent="0.25">
      <c r="H18" s="75" t="s">
        <v>65</v>
      </c>
      <c r="I18" s="75"/>
      <c r="J18" s="75" t="s">
        <v>65</v>
      </c>
      <c r="K18" s="75"/>
      <c r="N18" s="31">
        <v>1.2939684580596925E-2</v>
      </c>
      <c r="O18" s="45">
        <v>-1.84E-4</v>
      </c>
      <c r="P18" s="45">
        <v>-1.8200000000000001E-4</v>
      </c>
      <c r="Q18" s="45">
        <v>-7.1000000000000005E-5</v>
      </c>
      <c r="R18" s="31">
        <v>9.7038079139302579E-3</v>
      </c>
      <c r="S18" s="45">
        <v>-1.73E-4</v>
      </c>
      <c r="T18" s="45">
        <v>-1.7100000000000001E-4</v>
      </c>
      <c r="U18" s="45">
        <v>-8.0000000000000007E-5</v>
      </c>
      <c r="W18" s="31">
        <v>1.2939684580596925E-2</v>
      </c>
      <c r="X18" s="45">
        <v>-1.55E-4</v>
      </c>
      <c r="Y18" s="45">
        <v>-1.54E-4</v>
      </c>
      <c r="Z18" s="45">
        <v>-9.3999999999999994E-5</v>
      </c>
      <c r="AA18" s="31">
        <v>9.7038079139302579E-3</v>
      </c>
      <c r="AB18" s="45">
        <v>-1.4899999999999999E-4</v>
      </c>
      <c r="AC18" s="45">
        <v>-1.4799999999999999E-4</v>
      </c>
      <c r="AD18" s="45">
        <v>-9.8999999999999994E-5</v>
      </c>
      <c r="AF18" s="31">
        <v>1.2939684580596925E-2</v>
      </c>
      <c r="AG18" s="45">
        <v>-2.8600000000000001E-4</v>
      </c>
      <c r="AH18" s="45">
        <v>-2.8499999999999999E-4</v>
      </c>
      <c r="AI18" s="45">
        <v>-1.9000000000000001E-4</v>
      </c>
      <c r="AJ18" s="31">
        <v>9.7038079139302579E-3</v>
      </c>
      <c r="AK18" s="45">
        <v>-2.7399999999999999E-4</v>
      </c>
      <c r="AL18" s="45">
        <v>-2.7300000000000002E-4</v>
      </c>
      <c r="AM18" s="45">
        <v>-2.02E-4</v>
      </c>
      <c r="AO18" s="31">
        <v>1.2939684580596925E-2</v>
      </c>
      <c r="AP18" s="45">
        <v>-2.5900000000000001E-4</v>
      </c>
      <c r="AQ18" s="45">
        <v>-2.5900000000000001E-4</v>
      </c>
      <c r="AR18" s="45">
        <v>-2.12E-4</v>
      </c>
      <c r="AS18" s="31">
        <v>9.7038079139302579E-3</v>
      </c>
      <c r="AT18" s="45">
        <v>-2.5300000000000002E-4</v>
      </c>
      <c r="AU18" s="45">
        <v>-2.5300000000000002E-4</v>
      </c>
      <c r="AV18" s="45">
        <v>-2.1800000000000001E-4</v>
      </c>
      <c r="AX18" s="31">
        <v>1.2939684580596925E-2</v>
      </c>
      <c r="AY18" s="45">
        <v>-2.8600000000000001E-4</v>
      </c>
      <c r="AZ18" s="45">
        <v>-2.8499999999999999E-4</v>
      </c>
      <c r="BA18" s="45">
        <v>-1.9000000000000001E-4</v>
      </c>
      <c r="BB18" s="31">
        <v>9.7038079139302579E-3</v>
      </c>
      <c r="BC18" s="45">
        <v>-2.7399999999999999E-4</v>
      </c>
      <c r="BD18" s="45">
        <v>-2.7300000000000002E-4</v>
      </c>
      <c r="BE18" s="45">
        <v>-2.02E-4</v>
      </c>
      <c r="BG18" s="31">
        <v>1.2939684580596925E-2</v>
      </c>
      <c r="BH18" s="45">
        <v>-2.5900000000000001E-4</v>
      </c>
      <c r="BI18" s="45">
        <v>-2.5900000000000001E-4</v>
      </c>
      <c r="BJ18" s="45">
        <v>-2.12E-4</v>
      </c>
      <c r="BK18" s="31">
        <v>9.7038079139302579E-3</v>
      </c>
      <c r="BL18" s="45">
        <v>-2.5300000000000002E-4</v>
      </c>
      <c r="BM18" s="45">
        <v>-2.5300000000000002E-4</v>
      </c>
      <c r="BN18" s="45">
        <v>-2.1800000000000001E-4</v>
      </c>
      <c r="BP18" s="31">
        <v>1.2939684580596925E-2</v>
      </c>
      <c r="BQ18" s="45">
        <v>-2.1599999999999999E-4</v>
      </c>
      <c r="BR18" s="45">
        <v>-2.14E-4</v>
      </c>
      <c r="BS18" s="45">
        <v>-9.7E-5</v>
      </c>
      <c r="BT18" s="31">
        <v>9.7038079139302579E-3</v>
      </c>
      <c r="BU18" s="45">
        <v>-2.04E-4</v>
      </c>
      <c r="BV18" s="45">
        <v>-2.03E-4</v>
      </c>
      <c r="BW18" s="45">
        <v>-1.08E-4</v>
      </c>
      <c r="BY18" s="31">
        <v>1.2939684580596925E-2</v>
      </c>
      <c r="BZ18" s="45">
        <v>-2.03E-4</v>
      </c>
      <c r="CA18" s="45">
        <v>-2.02E-4</v>
      </c>
      <c r="CB18" s="45">
        <v>-1.05E-4</v>
      </c>
      <c r="CC18" s="31">
        <v>9.7038079139302579E-3</v>
      </c>
      <c r="CD18" s="45">
        <v>-1.9699999999999999E-4</v>
      </c>
      <c r="CE18" s="45">
        <v>-1.9599999999999999E-4</v>
      </c>
      <c r="CF18" s="45">
        <v>-1.11E-4</v>
      </c>
      <c r="CH18" s="31">
        <v>1.2939684580596925E-2</v>
      </c>
      <c r="CI18" s="45">
        <v>-2.7599999999999999E-4</v>
      </c>
      <c r="CJ18" s="45">
        <v>-2.7399999999999999E-4</v>
      </c>
      <c r="CK18" s="45">
        <v>-2.0699999999999999E-4</v>
      </c>
      <c r="CL18" s="31">
        <v>9.7038079139302579E-3</v>
      </c>
      <c r="CM18" s="45">
        <v>-2.6699999999999998E-4</v>
      </c>
      <c r="CN18" s="45">
        <v>-2.6600000000000001E-4</v>
      </c>
      <c r="CO18" s="45">
        <v>-2.1599999999999999E-4</v>
      </c>
      <c r="CQ18" s="31">
        <v>1.2939684580596925E-2</v>
      </c>
      <c r="CR18" s="45">
        <v>-2.7599999999999999E-4</v>
      </c>
      <c r="CS18" s="45">
        <v>-2.7399999999999999E-4</v>
      </c>
      <c r="CT18" s="45">
        <v>-2.0699999999999999E-4</v>
      </c>
      <c r="CU18" s="31">
        <v>9.7038079139302579E-3</v>
      </c>
      <c r="CV18" s="45">
        <v>-2.6699999999999998E-4</v>
      </c>
      <c r="CW18" s="45">
        <v>-2.6600000000000001E-4</v>
      </c>
      <c r="CX18" s="45">
        <v>-2.1599999999999999E-4</v>
      </c>
    </row>
    <row r="19" spans="2:102" x14ac:dyDescent="0.25">
      <c r="H19" s="2">
        <v>0</v>
      </c>
      <c r="I19" s="2">
        <v>-2.5000000000000001E-3</v>
      </c>
      <c r="J19" s="2">
        <v>0</v>
      </c>
      <c r="K19" s="1"/>
      <c r="N19" s="31">
        <v>1.4234035447263592E-2</v>
      </c>
      <c r="O19" s="45">
        <v>-1.8900000000000001E-4</v>
      </c>
      <c r="P19" s="45">
        <v>-1.8599999999999999E-4</v>
      </c>
      <c r="Q19" s="45">
        <v>-6.7000000000000002E-5</v>
      </c>
      <c r="R19" s="31">
        <v>9.7038079139302579E-3</v>
      </c>
      <c r="S19" s="45">
        <v>-1.73E-4</v>
      </c>
      <c r="T19" s="45">
        <v>-1.7100000000000001E-4</v>
      </c>
      <c r="U19" s="45">
        <v>-8.0000000000000007E-5</v>
      </c>
      <c r="W19" s="31">
        <v>1.4234035447263592E-2</v>
      </c>
      <c r="X19" s="45">
        <v>-1.5799999999999999E-4</v>
      </c>
      <c r="Y19" s="45">
        <v>-1.56E-4</v>
      </c>
      <c r="Z19" s="45">
        <v>-9.2999999999999997E-5</v>
      </c>
      <c r="AA19" s="31">
        <v>9.7038079139302579E-3</v>
      </c>
      <c r="AB19" s="45">
        <v>-1.4899999999999999E-4</v>
      </c>
      <c r="AC19" s="45">
        <v>-1.4799999999999999E-4</v>
      </c>
      <c r="AD19" s="45">
        <v>-9.8999999999999994E-5</v>
      </c>
      <c r="AF19" s="31">
        <v>1.4234035447263592E-2</v>
      </c>
      <c r="AG19" s="45">
        <v>-2.9100000000000003E-4</v>
      </c>
      <c r="AH19" s="45">
        <v>-2.9E-4</v>
      </c>
      <c r="AI19" s="45">
        <v>-1.8599999999999999E-4</v>
      </c>
      <c r="AJ19" s="31">
        <v>9.7038079139302579E-3</v>
      </c>
      <c r="AK19" s="45">
        <v>-2.7399999999999999E-4</v>
      </c>
      <c r="AL19" s="45">
        <v>-2.7300000000000002E-4</v>
      </c>
      <c r="AM19" s="45">
        <v>-2.02E-4</v>
      </c>
      <c r="AO19" s="31">
        <v>1.4234035447263592E-2</v>
      </c>
      <c r="AP19" s="45">
        <v>-2.6200000000000003E-4</v>
      </c>
      <c r="AQ19" s="45">
        <v>-2.61E-4</v>
      </c>
      <c r="AR19" s="45">
        <v>-2.0900000000000001E-4</v>
      </c>
      <c r="AS19" s="31">
        <v>9.7038079139302579E-3</v>
      </c>
      <c r="AT19" s="45">
        <v>-2.5300000000000002E-4</v>
      </c>
      <c r="AU19" s="45">
        <v>-2.5300000000000002E-4</v>
      </c>
      <c r="AV19" s="45">
        <v>-2.1800000000000001E-4</v>
      </c>
      <c r="AX19" s="31">
        <v>1.4234035447263592E-2</v>
      </c>
      <c r="AY19" s="45">
        <v>-2.9100000000000003E-4</v>
      </c>
      <c r="AZ19" s="45">
        <v>-2.9E-4</v>
      </c>
      <c r="BA19" s="45">
        <v>-1.8599999999999999E-4</v>
      </c>
      <c r="BB19" s="31">
        <v>9.7038079139302579E-3</v>
      </c>
      <c r="BC19" s="45">
        <v>-2.7399999999999999E-4</v>
      </c>
      <c r="BD19" s="45">
        <v>-2.7300000000000002E-4</v>
      </c>
      <c r="BE19" s="45">
        <v>-2.02E-4</v>
      </c>
      <c r="BG19" s="31">
        <v>1.4234035447263592E-2</v>
      </c>
      <c r="BH19" s="45">
        <v>-2.6200000000000003E-4</v>
      </c>
      <c r="BI19" s="45">
        <v>-2.61E-4</v>
      </c>
      <c r="BJ19" s="45">
        <v>-2.0900000000000001E-4</v>
      </c>
      <c r="BK19" s="31">
        <v>9.7038079139302579E-3</v>
      </c>
      <c r="BL19" s="45">
        <v>-2.5300000000000002E-4</v>
      </c>
      <c r="BM19" s="45">
        <v>-2.5300000000000002E-4</v>
      </c>
      <c r="BN19" s="45">
        <v>-2.1800000000000001E-4</v>
      </c>
      <c r="BP19" s="31">
        <v>1.4234035447263592E-2</v>
      </c>
      <c r="BQ19" s="45">
        <v>-2.2100000000000001E-4</v>
      </c>
      <c r="BR19" s="45">
        <v>-2.1900000000000001E-4</v>
      </c>
      <c r="BS19" s="45">
        <v>-9.2E-5</v>
      </c>
      <c r="BT19" s="31">
        <v>9.7038079139302579E-3</v>
      </c>
      <c r="BU19" s="45">
        <v>-2.04E-4</v>
      </c>
      <c r="BV19" s="45">
        <v>-2.03E-4</v>
      </c>
      <c r="BW19" s="45">
        <v>-1.08E-4</v>
      </c>
      <c r="BY19" s="31">
        <v>1.4234035447263592E-2</v>
      </c>
      <c r="BZ19" s="45">
        <v>-2.0599999999999999E-4</v>
      </c>
      <c r="CA19" s="45">
        <v>-2.04E-4</v>
      </c>
      <c r="CB19" s="45">
        <v>-1.03E-4</v>
      </c>
      <c r="CC19" s="31">
        <v>9.7038079139302579E-3</v>
      </c>
      <c r="CD19" s="45">
        <v>-1.9699999999999999E-4</v>
      </c>
      <c r="CE19" s="45">
        <v>-1.9599999999999999E-4</v>
      </c>
      <c r="CF19" s="45">
        <v>-1.11E-4</v>
      </c>
      <c r="CH19" s="31">
        <v>1.4234035447263592E-2</v>
      </c>
      <c r="CI19" s="45">
        <v>-2.7999999999999998E-4</v>
      </c>
      <c r="CJ19" s="45">
        <v>-2.7799999999999998E-4</v>
      </c>
      <c r="CK19" s="45">
        <v>-2.04E-4</v>
      </c>
      <c r="CL19" s="31">
        <v>9.7038079139302579E-3</v>
      </c>
      <c r="CM19" s="45">
        <v>-2.6699999999999998E-4</v>
      </c>
      <c r="CN19" s="45">
        <v>-2.6600000000000001E-4</v>
      </c>
      <c r="CO19" s="45">
        <v>-2.1599999999999999E-4</v>
      </c>
      <c r="CQ19" s="31">
        <v>1.4234035447263592E-2</v>
      </c>
      <c r="CR19" s="45">
        <v>-2.7999999999999998E-4</v>
      </c>
      <c r="CS19" s="45">
        <v>-2.7799999999999998E-4</v>
      </c>
      <c r="CT19" s="45">
        <v>-2.04E-4</v>
      </c>
      <c r="CU19" s="31">
        <v>9.7038079139302579E-3</v>
      </c>
      <c r="CV19" s="45">
        <v>-2.6699999999999998E-4</v>
      </c>
      <c r="CW19" s="45">
        <v>-2.6600000000000001E-4</v>
      </c>
      <c r="CX19" s="45">
        <v>-2.1599999999999999E-4</v>
      </c>
    </row>
    <row r="20" spans="2:102" x14ac:dyDescent="0.25">
      <c r="H20" s="2">
        <v>7.7657227913930246E-2</v>
      </c>
      <c r="I20" s="1">
        <v>-2.5000000000000001E-3</v>
      </c>
      <c r="J20" s="2">
        <v>0.2001720772580908</v>
      </c>
      <c r="K20" s="1"/>
      <c r="N20" s="31">
        <v>1.5528386313930258E-2</v>
      </c>
      <c r="O20" s="45">
        <v>-1.93E-4</v>
      </c>
      <c r="P20" s="45">
        <v>-1.9000000000000001E-4</v>
      </c>
      <c r="Q20" s="45">
        <v>-6.3999999999999997E-5</v>
      </c>
      <c r="R20" s="31">
        <v>1.0674571113930258E-2</v>
      </c>
      <c r="S20" s="45">
        <v>-1.7699999999999999E-4</v>
      </c>
      <c r="T20" s="45">
        <v>-1.74E-4</v>
      </c>
      <c r="U20" s="45">
        <v>-7.7000000000000001E-5</v>
      </c>
      <c r="W20" s="31">
        <v>1.5528386313930258E-2</v>
      </c>
      <c r="X20" s="45">
        <v>-1.6000000000000001E-4</v>
      </c>
      <c r="Y20" s="45">
        <v>-1.5899999999999999E-4</v>
      </c>
      <c r="Z20" s="45">
        <v>-9.1000000000000003E-5</v>
      </c>
      <c r="AA20" s="31">
        <v>1.0674571113930258E-2</v>
      </c>
      <c r="AB20" s="45">
        <v>-1.5100000000000001E-4</v>
      </c>
      <c r="AC20" s="45">
        <v>-1.4999999999999999E-4</v>
      </c>
      <c r="AD20" s="45">
        <v>-9.7E-5</v>
      </c>
      <c r="AF20" s="31">
        <v>1.5528386313930258E-2</v>
      </c>
      <c r="AG20" s="45">
        <v>-2.9599999999999998E-4</v>
      </c>
      <c r="AH20" s="45">
        <v>-2.9500000000000001E-4</v>
      </c>
      <c r="AI20" s="45">
        <v>-1.8100000000000001E-4</v>
      </c>
      <c r="AJ20" s="31">
        <v>1.0674571113930258E-2</v>
      </c>
      <c r="AK20" s="45">
        <v>-2.7799999999999998E-4</v>
      </c>
      <c r="AL20" s="45">
        <v>-2.7700000000000001E-4</v>
      </c>
      <c r="AM20" s="45">
        <v>-1.9799999999999999E-4</v>
      </c>
      <c r="AO20" s="31">
        <v>1.5528386313930258E-2</v>
      </c>
      <c r="AP20" s="45">
        <v>-2.6400000000000002E-4</v>
      </c>
      <c r="AQ20" s="45">
        <v>-2.63E-4</v>
      </c>
      <c r="AR20" s="45">
        <v>-2.0699999999999999E-4</v>
      </c>
      <c r="AS20" s="31">
        <v>1.0674571113930258E-2</v>
      </c>
      <c r="AT20" s="45">
        <v>-2.5500000000000002E-4</v>
      </c>
      <c r="AU20" s="45">
        <v>-2.5500000000000002E-4</v>
      </c>
      <c r="AV20" s="45">
        <v>-2.1599999999999999E-4</v>
      </c>
      <c r="AX20" s="31">
        <v>1.5528386313930258E-2</v>
      </c>
      <c r="AY20" s="45">
        <v>-2.9599999999999998E-4</v>
      </c>
      <c r="AZ20" s="45">
        <v>-2.9500000000000001E-4</v>
      </c>
      <c r="BA20" s="45">
        <v>-1.8100000000000001E-4</v>
      </c>
      <c r="BB20" s="31">
        <v>1.0674571113930258E-2</v>
      </c>
      <c r="BC20" s="45">
        <v>-2.7799999999999998E-4</v>
      </c>
      <c r="BD20" s="45">
        <v>-2.7700000000000001E-4</v>
      </c>
      <c r="BE20" s="45">
        <v>-1.9900000000000001E-4</v>
      </c>
      <c r="BG20" s="31">
        <v>1.5528386313930258E-2</v>
      </c>
      <c r="BH20" s="45">
        <v>-2.6400000000000002E-4</v>
      </c>
      <c r="BI20" s="45">
        <v>-2.63E-4</v>
      </c>
      <c r="BJ20" s="45">
        <v>-2.0699999999999999E-4</v>
      </c>
      <c r="BK20" s="31">
        <v>1.0674571113930258E-2</v>
      </c>
      <c r="BL20" s="45">
        <v>-2.5500000000000002E-4</v>
      </c>
      <c r="BM20" s="45">
        <v>-2.5500000000000002E-4</v>
      </c>
      <c r="BN20" s="45">
        <v>-2.1599999999999999E-4</v>
      </c>
      <c r="BP20" s="31">
        <v>1.5528386313930258E-2</v>
      </c>
      <c r="BQ20" s="45">
        <v>-2.2599999999999999E-4</v>
      </c>
      <c r="BR20" s="45">
        <v>-2.24E-4</v>
      </c>
      <c r="BS20" s="45">
        <v>-8.7999999999999998E-5</v>
      </c>
      <c r="BT20" s="31">
        <v>1.0674571113930258E-2</v>
      </c>
      <c r="BU20" s="45">
        <v>-2.0799999999999999E-4</v>
      </c>
      <c r="BV20" s="45">
        <v>-2.0599999999999999E-4</v>
      </c>
      <c r="BW20" s="45">
        <v>-1.05E-4</v>
      </c>
      <c r="BY20" s="31">
        <v>1.5528386313930258E-2</v>
      </c>
      <c r="BZ20" s="45">
        <v>-2.0799999999999999E-4</v>
      </c>
      <c r="CA20" s="45">
        <v>-2.0699999999999999E-4</v>
      </c>
      <c r="CB20" s="45">
        <v>-1E-4</v>
      </c>
      <c r="CC20" s="31">
        <v>1.0674571113930258E-2</v>
      </c>
      <c r="CD20" s="45">
        <v>-1.9900000000000001E-4</v>
      </c>
      <c r="CE20" s="45">
        <v>-1.9699999999999999E-4</v>
      </c>
      <c r="CF20" s="45">
        <v>-1.0900000000000001E-4</v>
      </c>
      <c r="CH20" s="31">
        <v>1.5528386313930258E-2</v>
      </c>
      <c r="CI20" s="45">
        <v>-2.8299999999999999E-4</v>
      </c>
      <c r="CJ20" s="45">
        <v>-2.81E-4</v>
      </c>
      <c r="CK20" s="45">
        <v>-2.0100000000000001E-4</v>
      </c>
      <c r="CL20" s="31">
        <v>1.0674571113930258E-2</v>
      </c>
      <c r="CM20" s="45">
        <v>-2.7E-4</v>
      </c>
      <c r="CN20" s="45">
        <v>-2.6899999999999998E-4</v>
      </c>
      <c r="CO20" s="45">
        <v>-2.13E-4</v>
      </c>
      <c r="CQ20" s="31">
        <v>1.5528386313930258E-2</v>
      </c>
      <c r="CR20" s="45">
        <v>-2.8299999999999999E-4</v>
      </c>
      <c r="CS20" s="45">
        <v>-2.81E-4</v>
      </c>
      <c r="CT20" s="45">
        <v>-2.0100000000000001E-4</v>
      </c>
      <c r="CU20" s="31">
        <v>1.0674571113930258E-2</v>
      </c>
      <c r="CV20" s="45">
        <v>-2.7E-4</v>
      </c>
      <c r="CW20" s="45">
        <v>-2.6899999999999998E-4</v>
      </c>
      <c r="CX20" s="45">
        <v>-2.13E-4</v>
      </c>
    </row>
    <row r="21" spans="2:102" x14ac:dyDescent="0.25">
      <c r="H21" s="75" t="s">
        <v>85</v>
      </c>
      <c r="I21" s="75"/>
      <c r="J21" s="75" t="s">
        <v>85</v>
      </c>
      <c r="K21" s="75"/>
      <c r="N21" s="31">
        <v>1.6822737180596924E-2</v>
      </c>
      <c r="O21" s="45">
        <v>-1.9799999999999999E-4</v>
      </c>
      <c r="P21" s="45">
        <v>-1.95E-4</v>
      </c>
      <c r="Q21" s="45">
        <v>-6.0000000000000002E-5</v>
      </c>
      <c r="R21" s="31">
        <v>1.1645334313930259E-2</v>
      </c>
      <c r="S21" s="45">
        <v>-1.8000000000000001E-4</v>
      </c>
      <c r="T21" s="45">
        <v>-1.7799999999999999E-4</v>
      </c>
      <c r="U21" s="45">
        <v>-7.3999999999999996E-5</v>
      </c>
      <c r="W21" s="31">
        <v>1.6822737180596924E-2</v>
      </c>
      <c r="X21" s="45">
        <v>-1.63E-4</v>
      </c>
      <c r="Y21" s="45">
        <v>-1.6100000000000001E-4</v>
      </c>
      <c r="Z21" s="45">
        <v>-8.8999999999999995E-5</v>
      </c>
      <c r="AA21" s="31">
        <v>1.1645334313930259E-2</v>
      </c>
      <c r="AB21" s="45">
        <v>-1.5300000000000001E-4</v>
      </c>
      <c r="AC21" s="45">
        <v>-1.5100000000000001E-4</v>
      </c>
      <c r="AD21" s="45">
        <v>-9.6000000000000002E-5</v>
      </c>
      <c r="AF21" s="31">
        <v>1.6822737180596924E-2</v>
      </c>
      <c r="AG21" s="45">
        <v>-3.01E-4</v>
      </c>
      <c r="AH21" s="45">
        <v>-2.99E-4</v>
      </c>
      <c r="AI21" s="45">
        <v>-1.76E-4</v>
      </c>
      <c r="AJ21" s="31">
        <v>1.1645334313930259E-2</v>
      </c>
      <c r="AK21" s="45">
        <v>-2.81E-4</v>
      </c>
      <c r="AL21" s="45">
        <v>-2.7999999999999998E-4</v>
      </c>
      <c r="AM21" s="45">
        <v>-1.95E-4</v>
      </c>
      <c r="AO21" s="31">
        <v>1.6822737180596924E-2</v>
      </c>
      <c r="AP21" s="45">
        <v>-2.6699999999999998E-4</v>
      </c>
      <c r="AQ21" s="45">
        <v>-2.6600000000000001E-4</v>
      </c>
      <c r="AR21" s="45">
        <v>-2.05E-4</v>
      </c>
      <c r="AS21" s="31">
        <v>1.1645334313930259E-2</v>
      </c>
      <c r="AT21" s="45">
        <v>-2.5700000000000001E-4</v>
      </c>
      <c r="AU21" s="45">
        <v>-2.5599999999999999E-4</v>
      </c>
      <c r="AV21" s="45">
        <v>-2.14E-4</v>
      </c>
      <c r="AX21" s="31">
        <v>1.6822737180596924E-2</v>
      </c>
      <c r="AY21" s="45">
        <v>-3.01E-4</v>
      </c>
      <c r="AZ21" s="45">
        <v>-2.9999999999999997E-4</v>
      </c>
      <c r="BA21" s="45">
        <v>-1.76E-4</v>
      </c>
      <c r="BB21" s="31">
        <v>1.1645334313930259E-2</v>
      </c>
      <c r="BC21" s="45">
        <v>-2.81E-4</v>
      </c>
      <c r="BD21" s="45">
        <v>-2.7999999999999998E-4</v>
      </c>
      <c r="BE21" s="45">
        <v>-1.95E-4</v>
      </c>
      <c r="BG21" s="31">
        <v>1.6822737180596924E-2</v>
      </c>
      <c r="BH21" s="45">
        <v>-2.6699999999999998E-4</v>
      </c>
      <c r="BI21" s="45">
        <v>-2.6600000000000001E-4</v>
      </c>
      <c r="BJ21" s="45">
        <v>-2.05E-4</v>
      </c>
      <c r="BK21" s="31">
        <v>1.1645334313930259E-2</v>
      </c>
      <c r="BL21" s="45">
        <v>-2.5700000000000001E-4</v>
      </c>
      <c r="BM21" s="45">
        <v>-2.5599999999999999E-4</v>
      </c>
      <c r="BN21" s="45">
        <v>-2.14E-4</v>
      </c>
      <c r="BP21" s="31">
        <v>1.6822737180596924E-2</v>
      </c>
      <c r="BQ21" s="45">
        <v>-2.3000000000000001E-4</v>
      </c>
      <c r="BR21" s="45">
        <v>-2.2800000000000001E-4</v>
      </c>
      <c r="BS21" s="45">
        <v>-8.2999999999999998E-5</v>
      </c>
      <c r="BT21" s="31">
        <v>1.1645334313930259E-2</v>
      </c>
      <c r="BU21" s="45">
        <v>-2.1100000000000001E-4</v>
      </c>
      <c r="BV21" s="45">
        <v>-2.1000000000000001E-4</v>
      </c>
      <c r="BW21" s="45">
        <v>-1.01E-4</v>
      </c>
      <c r="BY21" s="31">
        <v>1.6822737180596924E-2</v>
      </c>
      <c r="BZ21" s="45">
        <v>-2.1100000000000001E-4</v>
      </c>
      <c r="CA21" s="45">
        <v>-2.0900000000000001E-4</v>
      </c>
      <c r="CB21" s="45">
        <v>-9.7999999999999997E-5</v>
      </c>
      <c r="CC21" s="31">
        <v>1.1645334313930259E-2</v>
      </c>
      <c r="CD21" s="45">
        <v>-2.0100000000000001E-4</v>
      </c>
      <c r="CE21" s="45">
        <v>-1.9900000000000001E-4</v>
      </c>
      <c r="CF21" s="45">
        <v>-1.08E-4</v>
      </c>
      <c r="CH21" s="31">
        <v>1.6822737180596924E-2</v>
      </c>
      <c r="CI21" s="45">
        <v>-2.8699999999999998E-4</v>
      </c>
      <c r="CJ21" s="45">
        <v>-2.8499999999999999E-4</v>
      </c>
      <c r="CK21" s="45">
        <v>-1.9699999999999999E-4</v>
      </c>
      <c r="CL21" s="31">
        <v>1.1645334313930259E-2</v>
      </c>
      <c r="CM21" s="45">
        <v>-2.7300000000000002E-4</v>
      </c>
      <c r="CN21" s="45">
        <v>-2.7099999999999997E-4</v>
      </c>
      <c r="CO21" s="45">
        <v>-2.1100000000000001E-4</v>
      </c>
      <c r="CQ21" s="31">
        <v>1.6822737180596924E-2</v>
      </c>
      <c r="CR21" s="45">
        <v>-2.8699999999999998E-4</v>
      </c>
      <c r="CS21" s="45">
        <v>-2.8499999999999999E-4</v>
      </c>
      <c r="CT21" s="45">
        <v>-1.9699999999999999E-4</v>
      </c>
      <c r="CU21" s="31">
        <v>1.1645334313930259E-2</v>
      </c>
      <c r="CV21" s="45">
        <v>-2.7300000000000002E-4</v>
      </c>
      <c r="CW21" s="45">
        <v>-2.7099999999999997E-4</v>
      </c>
      <c r="CX21" s="45">
        <v>-2.1100000000000001E-4</v>
      </c>
    </row>
    <row r="22" spans="2:102" x14ac:dyDescent="0.25">
      <c r="H22" s="2">
        <v>0</v>
      </c>
      <c r="I22" s="1">
        <v>-4.9295662653000031E-3</v>
      </c>
      <c r="J22" s="2">
        <v>0</v>
      </c>
      <c r="K22" s="1"/>
      <c r="N22" s="31">
        <v>1.8117088047263589E-2</v>
      </c>
      <c r="O22" s="45">
        <v>-2.02E-4</v>
      </c>
      <c r="P22" s="45">
        <v>-1.9900000000000001E-4</v>
      </c>
      <c r="Q22" s="45">
        <v>-5.7000000000000003E-5</v>
      </c>
      <c r="R22" s="31">
        <v>1.2616097513930259E-2</v>
      </c>
      <c r="S22" s="45">
        <v>-1.83E-4</v>
      </c>
      <c r="T22" s="45">
        <v>-1.8100000000000001E-4</v>
      </c>
      <c r="U22" s="45">
        <v>-7.2000000000000002E-5</v>
      </c>
      <c r="W22" s="31">
        <v>1.8117088047263589E-2</v>
      </c>
      <c r="X22" s="45">
        <v>-1.65E-4</v>
      </c>
      <c r="Y22" s="45">
        <v>-1.64E-4</v>
      </c>
      <c r="Z22" s="45">
        <v>-8.7999999999999998E-5</v>
      </c>
      <c r="AA22" s="31">
        <v>1.2616097513930259E-2</v>
      </c>
      <c r="AB22" s="45">
        <v>-1.55E-4</v>
      </c>
      <c r="AC22" s="45">
        <v>-1.5300000000000001E-4</v>
      </c>
      <c r="AD22" s="45">
        <v>-9.5000000000000005E-5</v>
      </c>
      <c r="AF22" s="31">
        <v>1.8117088047263589E-2</v>
      </c>
      <c r="AG22" s="45">
        <v>-3.0600000000000001E-4</v>
      </c>
      <c r="AH22" s="45">
        <v>-3.0400000000000002E-4</v>
      </c>
      <c r="AI22" s="45">
        <v>-1.7100000000000001E-4</v>
      </c>
      <c r="AJ22" s="31">
        <v>1.2616097513930259E-2</v>
      </c>
      <c r="AK22" s="45">
        <v>-2.8499999999999999E-4</v>
      </c>
      <c r="AL22" s="45">
        <v>-2.8400000000000002E-4</v>
      </c>
      <c r="AM22" s="45">
        <v>-1.9100000000000001E-4</v>
      </c>
      <c r="AO22" s="31">
        <v>1.8117088047263589E-2</v>
      </c>
      <c r="AP22" s="45">
        <v>-2.6899999999999998E-4</v>
      </c>
      <c r="AQ22" s="45">
        <v>-2.6800000000000001E-4</v>
      </c>
      <c r="AR22" s="45">
        <v>-2.02E-4</v>
      </c>
      <c r="AS22" s="31">
        <v>1.2616097513930259E-2</v>
      </c>
      <c r="AT22" s="45">
        <v>-2.5900000000000001E-4</v>
      </c>
      <c r="AU22" s="45">
        <v>-2.5799999999999998E-4</v>
      </c>
      <c r="AV22" s="45">
        <v>-2.12E-4</v>
      </c>
      <c r="AX22" s="31">
        <v>1.8117088047263589E-2</v>
      </c>
      <c r="AY22" s="45">
        <v>-3.0600000000000001E-4</v>
      </c>
      <c r="AZ22" s="45">
        <v>-3.0400000000000002E-4</v>
      </c>
      <c r="BA22" s="45">
        <v>-1.7200000000000001E-4</v>
      </c>
      <c r="BB22" s="31">
        <v>1.2616097513930259E-2</v>
      </c>
      <c r="BC22" s="45">
        <v>-2.8499999999999999E-4</v>
      </c>
      <c r="BD22" s="45">
        <v>-2.8400000000000002E-4</v>
      </c>
      <c r="BE22" s="45">
        <v>-1.9100000000000001E-4</v>
      </c>
      <c r="BG22" s="31">
        <v>1.8117088047263589E-2</v>
      </c>
      <c r="BH22" s="45">
        <v>-2.6899999999999998E-4</v>
      </c>
      <c r="BI22" s="45">
        <v>-2.6800000000000001E-4</v>
      </c>
      <c r="BJ22" s="45">
        <v>-2.02E-4</v>
      </c>
      <c r="BK22" s="31">
        <v>1.2616097513930259E-2</v>
      </c>
      <c r="BL22" s="45">
        <v>-2.5900000000000001E-4</v>
      </c>
      <c r="BM22" s="45">
        <v>-2.5799999999999998E-4</v>
      </c>
      <c r="BN22" s="45">
        <v>-2.12E-4</v>
      </c>
      <c r="BP22" s="31">
        <v>1.8117088047263589E-2</v>
      </c>
      <c r="BQ22" s="45">
        <v>-2.3499999999999999E-4</v>
      </c>
      <c r="BR22" s="45">
        <v>-2.33E-4</v>
      </c>
      <c r="BS22" s="45">
        <v>-7.7999999999999999E-5</v>
      </c>
      <c r="BT22" s="31">
        <v>1.2616097513930259E-2</v>
      </c>
      <c r="BU22" s="45">
        <v>-2.1499999999999999E-4</v>
      </c>
      <c r="BV22" s="45">
        <v>-2.13E-4</v>
      </c>
      <c r="BW22" s="45">
        <v>-9.7999999999999997E-5</v>
      </c>
      <c r="BY22" s="31">
        <v>1.8117088047263589E-2</v>
      </c>
      <c r="BZ22" s="45">
        <v>-2.13E-4</v>
      </c>
      <c r="CA22" s="45">
        <v>-2.1100000000000001E-4</v>
      </c>
      <c r="CB22" s="45">
        <v>-9.6000000000000002E-5</v>
      </c>
      <c r="CC22" s="31">
        <v>1.2616097513930259E-2</v>
      </c>
      <c r="CD22" s="45">
        <v>-2.03E-4</v>
      </c>
      <c r="CE22" s="45">
        <v>-2.0100000000000001E-4</v>
      </c>
      <c r="CF22" s="45">
        <v>-1.06E-4</v>
      </c>
      <c r="CH22" s="31">
        <v>1.8117088047263589E-2</v>
      </c>
      <c r="CI22" s="45">
        <v>-2.9E-4</v>
      </c>
      <c r="CJ22" s="45">
        <v>-2.8800000000000001E-4</v>
      </c>
      <c r="CK22" s="45">
        <v>-1.94E-4</v>
      </c>
      <c r="CL22" s="31">
        <v>1.2616097513930259E-2</v>
      </c>
      <c r="CM22" s="45">
        <v>-2.7500000000000002E-4</v>
      </c>
      <c r="CN22" s="45">
        <v>-2.7399999999999999E-4</v>
      </c>
      <c r="CO22" s="45">
        <v>-2.0799999999999999E-4</v>
      </c>
      <c r="CQ22" s="31">
        <v>1.8117088047263589E-2</v>
      </c>
      <c r="CR22" s="45">
        <v>-2.9E-4</v>
      </c>
      <c r="CS22" s="45">
        <v>-2.8800000000000001E-4</v>
      </c>
      <c r="CT22" s="45">
        <v>-1.94E-4</v>
      </c>
      <c r="CU22" s="31">
        <v>1.2616097513930259E-2</v>
      </c>
      <c r="CV22" s="45">
        <v>-2.7500000000000002E-4</v>
      </c>
      <c r="CW22" s="45">
        <v>-2.7399999999999999E-4</v>
      </c>
      <c r="CX22" s="45">
        <v>-2.0799999999999999E-4</v>
      </c>
    </row>
    <row r="23" spans="2:102" x14ac:dyDescent="0.25">
      <c r="H23" s="2">
        <v>7.7657227913930246E-2</v>
      </c>
      <c r="I23" s="1">
        <v>-4.9295662653000031E-3</v>
      </c>
      <c r="J23" s="2">
        <v>0.2001720772580908</v>
      </c>
      <c r="K23" s="1"/>
      <c r="N23" s="31">
        <v>1.9411438913930254E-2</v>
      </c>
      <c r="O23" s="45">
        <v>-2.0699999999999999E-4</v>
      </c>
      <c r="P23" s="45">
        <v>-2.03E-4</v>
      </c>
      <c r="Q23" s="45">
        <v>-5.3000000000000001E-5</v>
      </c>
      <c r="R23" s="31">
        <v>1.358686071393026E-2</v>
      </c>
      <c r="S23" s="45">
        <v>-1.8699999999999999E-4</v>
      </c>
      <c r="T23" s="45">
        <v>-1.84E-4</v>
      </c>
      <c r="U23" s="45">
        <v>-6.8999999999999997E-5</v>
      </c>
      <c r="W23" s="31">
        <v>1.9411438913930254E-2</v>
      </c>
      <c r="X23" s="45">
        <v>-1.6799999999999999E-4</v>
      </c>
      <c r="Y23" s="45">
        <v>-1.66E-4</v>
      </c>
      <c r="Z23" s="45">
        <v>-8.6000000000000003E-5</v>
      </c>
      <c r="AA23" s="31">
        <v>1.358686071393026E-2</v>
      </c>
      <c r="AB23" s="45">
        <v>-1.56E-4</v>
      </c>
      <c r="AC23" s="45">
        <v>-1.55E-4</v>
      </c>
      <c r="AD23" s="45">
        <v>-9.3999999999999994E-5</v>
      </c>
      <c r="AF23" s="31">
        <v>1.9411438913930254E-2</v>
      </c>
      <c r="AG23" s="45">
        <v>-3.1100000000000002E-4</v>
      </c>
      <c r="AH23" s="45">
        <v>-3.0899999999999998E-4</v>
      </c>
      <c r="AI23" s="45">
        <v>-1.6699999999999999E-4</v>
      </c>
      <c r="AJ23" s="31">
        <v>1.358686071393026E-2</v>
      </c>
      <c r="AK23" s="45">
        <v>-2.8899999999999998E-4</v>
      </c>
      <c r="AL23" s="45">
        <v>-2.8800000000000001E-4</v>
      </c>
      <c r="AM23" s="45">
        <v>-1.8799999999999999E-4</v>
      </c>
      <c r="AO23" s="31">
        <v>1.9411438913930254E-2</v>
      </c>
      <c r="AP23" s="45">
        <v>-2.7099999999999997E-4</v>
      </c>
      <c r="AQ23" s="45">
        <v>-2.7099999999999997E-4</v>
      </c>
      <c r="AR23" s="45">
        <v>-2.0000000000000001E-4</v>
      </c>
      <c r="AS23" s="31">
        <v>1.358686071393026E-2</v>
      </c>
      <c r="AT23" s="45">
        <v>-2.5999999999999998E-4</v>
      </c>
      <c r="AU23" s="45">
        <v>-2.5999999999999998E-4</v>
      </c>
      <c r="AV23" s="45">
        <v>-2.1100000000000001E-4</v>
      </c>
      <c r="AX23" s="31">
        <v>1.9411438913930254E-2</v>
      </c>
      <c r="AY23" s="45">
        <v>-3.1100000000000002E-4</v>
      </c>
      <c r="AZ23" s="45">
        <v>-3.0899999999999998E-4</v>
      </c>
      <c r="BA23" s="45">
        <v>-1.6699999999999999E-4</v>
      </c>
      <c r="BB23" s="31">
        <v>1.358686071393026E-2</v>
      </c>
      <c r="BC23" s="45">
        <v>-2.8899999999999998E-4</v>
      </c>
      <c r="BD23" s="45">
        <v>-2.8800000000000001E-4</v>
      </c>
      <c r="BE23" s="45">
        <v>-1.8799999999999999E-4</v>
      </c>
      <c r="BG23" s="31">
        <v>1.9411438913930254E-2</v>
      </c>
      <c r="BH23" s="45">
        <v>-2.7099999999999997E-4</v>
      </c>
      <c r="BI23" s="45">
        <v>-2.7099999999999997E-4</v>
      </c>
      <c r="BJ23" s="45">
        <v>-2.0000000000000001E-4</v>
      </c>
      <c r="BK23" s="31">
        <v>1.358686071393026E-2</v>
      </c>
      <c r="BL23" s="45">
        <v>-2.61E-4</v>
      </c>
      <c r="BM23" s="45">
        <v>-2.5999999999999998E-4</v>
      </c>
      <c r="BN23" s="45">
        <v>-2.1100000000000001E-4</v>
      </c>
      <c r="BP23" s="31">
        <v>1.9411438913930254E-2</v>
      </c>
      <c r="BQ23" s="45">
        <v>-2.4000000000000001E-4</v>
      </c>
      <c r="BR23" s="45">
        <v>-2.3800000000000001E-4</v>
      </c>
      <c r="BS23" s="45">
        <v>-7.3999999999999996E-5</v>
      </c>
      <c r="BT23" s="31">
        <v>1.358686071393026E-2</v>
      </c>
      <c r="BU23" s="45">
        <v>-2.1800000000000001E-4</v>
      </c>
      <c r="BV23" s="45">
        <v>-2.1699999999999999E-4</v>
      </c>
      <c r="BW23" s="45">
        <v>-9.5000000000000005E-5</v>
      </c>
      <c r="BY23" s="31">
        <v>1.9411438913930254E-2</v>
      </c>
      <c r="BZ23" s="45">
        <v>-2.1599999999999999E-4</v>
      </c>
      <c r="CA23" s="45">
        <v>-2.14E-4</v>
      </c>
      <c r="CB23" s="45">
        <v>-9.2999999999999997E-5</v>
      </c>
      <c r="CC23" s="31">
        <v>1.358686071393026E-2</v>
      </c>
      <c r="CD23" s="45">
        <v>-2.05E-4</v>
      </c>
      <c r="CE23" s="45">
        <v>-2.03E-4</v>
      </c>
      <c r="CF23" s="45">
        <v>-1.0399999999999999E-4</v>
      </c>
      <c r="CH23" s="31">
        <v>1.9411438913930254E-2</v>
      </c>
      <c r="CI23" s="45">
        <v>-2.9399999999999999E-4</v>
      </c>
      <c r="CJ23" s="45">
        <v>-2.9100000000000003E-4</v>
      </c>
      <c r="CK23" s="45">
        <v>-1.9100000000000001E-4</v>
      </c>
      <c r="CL23" s="31">
        <v>1.358686071393026E-2</v>
      </c>
      <c r="CM23" s="45">
        <v>-2.7799999999999998E-4</v>
      </c>
      <c r="CN23" s="45">
        <v>-2.7599999999999999E-4</v>
      </c>
      <c r="CO23" s="45">
        <v>-2.0599999999999999E-4</v>
      </c>
      <c r="CQ23" s="31">
        <v>1.9411438913930254E-2</v>
      </c>
      <c r="CR23" s="45">
        <v>-2.9399999999999999E-4</v>
      </c>
      <c r="CS23" s="45">
        <v>-2.9100000000000003E-4</v>
      </c>
      <c r="CT23" s="45">
        <v>-1.9100000000000001E-4</v>
      </c>
      <c r="CU23" s="31">
        <v>1.358686071393026E-2</v>
      </c>
      <c r="CV23" s="45">
        <v>-2.7799999999999998E-4</v>
      </c>
      <c r="CW23" s="45">
        <v>-2.7599999999999999E-4</v>
      </c>
      <c r="CX23" s="45">
        <v>-2.0599999999999999E-4</v>
      </c>
    </row>
    <row r="24" spans="2:102" x14ac:dyDescent="0.25">
      <c r="H24" s="75" t="s">
        <v>86</v>
      </c>
      <c r="I24" s="75"/>
      <c r="J24" s="75" t="s">
        <v>86</v>
      </c>
      <c r="K24" s="75"/>
      <c r="N24" s="31">
        <v>2.0705789780596919E-2</v>
      </c>
      <c r="O24" s="45">
        <v>-2.1100000000000001E-4</v>
      </c>
      <c r="P24" s="45">
        <v>-2.0699999999999999E-4</v>
      </c>
      <c r="Q24" s="45">
        <v>-5.0000000000000002E-5</v>
      </c>
      <c r="R24" s="31">
        <v>1.455762391393026E-2</v>
      </c>
      <c r="S24" s="45">
        <v>-1.9000000000000001E-4</v>
      </c>
      <c r="T24" s="45">
        <v>-1.8699999999999999E-4</v>
      </c>
      <c r="U24" s="45">
        <v>-6.6000000000000005E-5</v>
      </c>
      <c r="W24" s="31">
        <v>2.0705789780596919E-2</v>
      </c>
      <c r="X24" s="45">
        <v>-1.7000000000000001E-4</v>
      </c>
      <c r="Y24" s="45">
        <v>-1.6799999999999999E-4</v>
      </c>
      <c r="Z24" s="45">
        <v>-8.3999999999999995E-5</v>
      </c>
      <c r="AA24" s="31">
        <v>1.455762391393026E-2</v>
      </c>
      <c r="AB24" s="45">
        <v>-1.5799999999999999E-4</v>
      </c>
      <c r="AC24" s="45">
        <v>-1.5699999999999999E-4</v>
      </c>
      <c r="AD24" s="45">
        <v>-9.2E-5</v>
      </c>
      <c r="AF24" s="31">
        <v>2.0705789780596919E-2</v>
      </c>
      <c r="AG24" s="45">
        <v>-3.1599999999999998E-4</v>
      </c>
      <c r="AH24" s="45">
        <v>-3.1399999999999999E-4</v>
      </c>
      <c r="AI24" s="45">
        <v>-1.6200000000000001E-4</v>
      </c>
      <c r="AJ24" s="31">
        <v>1.455762391393026E-2</v>
      </c>
      <c r="AK24" s="45">
        <v>-2.92E-4</v>
      </c>
      <c r="AL24" s="45">
        <v>-2.9100000000000003E-4</v>
      </c>
      <c r="AM24" s="45">
        <v>-1.84E-4</v>
      </c>
      <c r="AO24" s="31">
        <v>2.0705789780596919E-2</v>
      </c>
      <c r="AP24" s="45">
        <v>-2.7399999999999999E-4</v>
      </c>
      <c r="AQ24" s="45">
        <v>-2.7300000000000002E-4</v>
      </c>
      <c r="AR24" s="45">
        <v>-1.9799999999999999E-4</v>
      </c>
      <c r="AS24" s="31">
        <v>1.455762391393026E-2</v>
      </c>
      <c r="AT24" s="45">
        <v>-2.6200000000000003E-4</v>
      </c>
      <c r="AU24" s="45">
        <v>-2.6200000000000003E-4</v>
      </c>
      <c r="AV24" s="45">
        <v>-2.0900000000000001E-4</v>
      </c>
      <c r="AX24" s="31">
        <v>2.0705789780596919E-2</v>
      </c>
      <c r="AY24" s="45">
        <v>-3.1599999999999998E-4</v>
      </c>
      <c r="AZ24" s="45">
        <v>-3.1399999999999999E-4</v>
      </c>
      <c r="BA24" s="45">
        <v>-1.6200000000000001E-4</v>
      </c>
      <c r="BB24" s="31">
        <v>1.455762391393026E-2</v>
      </c>
      <c r="BC24" s="45">
        <v>-2.92E-4</v>
      </c>
      <c r="BD24" s="45">
        <v>-2.9100000000000003E-4</v>
      </c>
      <c r="BE24" s="45">
        <v>-1.84E-4</v>
      </c>
      <c r="BG24" s="31">
        <v>2.0705789780596919E-2</v>
      </c>
      <c r="BH24" s="45">
        <v>-2.7399999999999999E-4</v>
      </c>
      <c r="BI24" s="45">
        <v>-2.7300000000000002E-4</v>
      </c>
      <c r="BJ24" s="45">
        <v>-1.9799999999999999E-4</v>
      </c>
      <c r="BK24" s="31">
        <v>1.455762391393026E-2</v>
      </c>
      <c r="BL24" s="45">
        <v>-2.6200000000000003E-4</v>
      </c>
      <c r="BM24" s="45">
        <v>-2.6200000000000003E-4</v>
      </c>
      <c r="BN24" s="45">
        <v>-2.0900000000000001E-4</v>
      </c>
      <c r="BP24" s="31">
        <v>2.0705789780596919E-2</v>
      </c>
      <c r="BQ24" s="45">
        <v>-2.4499999999999999E-4</v>
      </c>
      <c r="BR24" s="45">
        <v>-2.43E-4</v>
      </c>
      <c r="BS24" s="45">
        <v>-6.8999999999999997E-5</v>
      </c>
      <c r="BT24" s="31">
        <v>1.455762391393026E-2</v>
      </c>
      <c r="BU24" s="45">
        <v>-2.22E-4</v>
      </c>
      <c r="BV24" s="45">
        <v>-2.2000000000000001E-4</v>
      </c>
      <c r="BW24" s="45">
        <v>-9.1000000000000003E-5</v>
      </c>
      <c r="BY24" s="31">
        <v>2.0705789780596919E-2</v>
      </c>
      <c r="BZ24" s="45">
        <v>-2.1800000000000001E-4</v>
      </c>
      <c r="CA24" s="45">
        <v>-2.1599999999999999E-4</v>
      </c>
      <c r="CB24" s="45">
        <v>-9.1000000000000003E-5</v>
      </c>
      <c r="CC24" s="31">
        <v>1.455762391393026E-2</v>
      </c>
      <c r="CD24" s="45">
        <v>-2.0699999999999999E-4</v>
      </c>
      <c r="CE24" s="45">
        <v>-2.05E-4</v>
      </c>
      <c r="CF24" s="45">
        <v>-1.02E-4</v>
      </c>
      <c r="CH24" s="31">
        <v>2.0705789780596919E-2</v>
      </c>
      <c r="CI24" s="45">
        <v>-2.9799999999999998E-4</v>
      </c>
      <c r="CJ24" s="45">
        <v>-2.9500000000000001E-4</v>
      </c>
      <c r="CK24" s="45">
        <v>-1.8699999999999999E-4</v>
      </c>
      <c r="CL24" s="31">
        <v>1.455762391393026E-2</v>
      </c>
      <c r="CM24" s="45">
        <v>-2.81E-4</v>
      </c>
      <c r="CN24" s="45">
        <v>-2.7900000000000001E-4</v>
      </c>
      <c r="CO24" s="45">
        <v>-2.03E-4</v>
      </c>
      <c r="CQ24" s="31">
        <v>2.0705789780596919E-2</v>
      </c>
      <c r="CR24" s="45">
        <v>-2.9799999999999998E-4</v>
      </c>
      <c r="CS24" s="45">
        <v>-2.9500000000000001E-4</v>
      </c>
      <c r="CT24" s="45">
        <v>-1.8699999999999999E-4</v>
      </c>
      <c r="CU24" s="31">
        <v>1.455762391393026E-2</v>
      </c>
      <c r="CV24" s="45">
        <v>-2.81E-4</v>
      </c>
      <c r="CW24" s="45">
        <v>-2.7900000000000001E-4</v>
      </c>
      <c r="CX24" s="45">
        <v>-2.03E-4</v>
      </c>
    </row>
    <row r="25" spans="2:102" x14ac:dyDescent="0.25">
      <c r="H25" s="2">
        <v>0</v>
      </c>
      <c r="I25" s="1">
        <v>-6.5727550204000042E-3</v>
      </c>
      <c r="J25" s="2">
        <v>0</v>
      </c>
      <c r="K25" s="1"/>
      <c r="N25" s="31">
        <v>2.2000140647263584E-2</v>
      </c>
      <c r="O25" s="45">
        <v>-2.1599999999999999E-4</v>
      </c>
      <c r="P25" s="45">
        <v>-2.12E-4</v>
      </c>
      <c r="Q25" s="45">
        <v>-4.6E-5</v>
      </c>
      <c r="R25" s="31">
        <v>1.552838711393026E-2</v>
      </c>
      <c r="S25" s="45">
        <v>-1.93E-4</v>
      </c>
      <c r="T25" s="45">
        <v>-1.9000000000000001E-4</v>
      </c>
      <c r="U25" s="45">
        <v>-6.3999999999999997E-5</v>
      </c>
      <c r="W25" s="31">
        <v>2.2000140647263584E-2</v>
      </c>
      <c r="X25" s="45">
        <v>-1.73E-4</v>
      </c>
      <c r="Y25" s="45">
        <v>-1.7100000000000001E-4</v>
      </c>
      <c r="Z25" s="45">
        <v>-8.2999999999999998E-5</v>
      </c>
      <c r="AA25" s="31">
        <v>1.552838711393026E-2</v>
      </c>
      <c r="AB25" s="45">
        <v>-1.6000000000000001E-4</v>
      </c>
      <c r="AC25" s="45">
        <v>-1.5899999999999999E-4</v>
      </c>
      <c r="AD25" s="45">
        <v>-9.1000000000000003E-5</v>
      </c>
      <c r="AF25" s="31">
        <v>2.2000140647263584E-2</v>
      </c>
      <c r="AG25" s="45">
        <v>-3.2000000000000003E-4</v>
      </c>
      <c r="AH25" s="45">
        <v>-3.19E-4</v>
      </c>
      <c r="AI25" s="45">
        <v>-1.5699999999999999E-4</v>
      </c>
      <c r="AJ25" s="31">
        <v>1.552838711393026E-2</v>
      </c>
      <c r="AK25" s="45">
        <v>-2.9599999999999998E-4</v>
      </c>
      <c r="AL25" s="45">
        <v>-2.9500000000000001E-4</v>
      </c>
      <c r="AM25" s="45">
        <v>-1.8100000000000001E-4</v>
      </c>
      <c r="AO25" s="31">
        <v>2.2000140647263584E-2</v>
      </c>
      <c r="AP25" s="45">
        <v>-2.7599999999999999E-4</v>
      </c>
      <c r="AQ25" s="45">
        <v>-2.7500000000000002E-4</v>
      </c>
      <c r="AR25" s="45">
        <v>-1.95E-4</v>
      </c>
      <c r="AS25" s="31">
        <v>1.552838711393026E-2</v>
      </c>
      <c r="AT25" s="45">
        <v>-2.6400000000000002E-4</v>
      </c>
      <c r="AU25" s="45">
        <v>-2.63E-4</v>
      </c>
      <c r="AV25" s="45">
        <v>-2.0699999999999999E-4</v>
      </c>
      <c r="AX25" s="31">
        <v>2.2000140647263584E-2</v>
      </c>
      <c r="AY25" s="45">
        <v>-3.21E-4</v>
      </c>
      <c r="AZ25" s="45">
        <v>-3.19E-4</v>
      </c>
      <c r="BA25" s="45">
        <v>-1.5699999999999999E-4</v>
      </c>
      <c r="BB25" s="31">
        <v>1.552838711393026E-2</v>
      </c>
      <c r="BC25" s="45">
        <v>-2.9599999999999998E-4</v>
      </c>
      <c r="BD25" s="45">
        <v>-2.9500000000000001E-4</v>
      </c>
      <c r="BE25" s="45">
        <v>-1.8100000000000001E-4</v>
      </c>
      <c r="BG25" s="31">
        <v>2.2000140647263584E-2</v>
      </c>
      <c r="BH25" s="45">
        <v>-2.7599999999999999E-4</v>
      </c>
      <c r="BI25" s="45">
        <v>-2.7500000000000002E-4</v>
      </c>
      <c r="BJ25" s="45">
        <v>-1.9599999999999999E-4</v>
      </c>
      <c r="BK25" s="31">
        <v>1.552838711393026E-2</v>
      </c>
      <c r="BL25" s="45">
        <v>-2.6400000000000002E-4</v>
      </c>
      <c r="BM25" s="45">
        <v>-2.63E-4</v>
      </c>
      <c r="BN25" s="45">
        <v>-2.0699999999999999E-4</v>
      </c>
      <c r="BP25" s="31">
        <v>2.2000140647263584E-2</v>
      </c>
      <c r="BQ25" s="45">
        <v>-2.5000000000000001E-4</v>
      </c>
      <c r="BR25" s="45">
        <v>-2.4699999999999999E-4</v>
      </c>
      <c r="BS25" s="45">
        <v>-6.3999999999999997E-5</v>
      </c>
      <c r="BT25" s="31">
        <v>1.552838711393026E-2</v>
      </c>
      <c r="BU25" s="45">
        <v>-2.2599999999999999E-4</v>
      </c>
      <c r="BV25" s="45">
        <v>-2.24E-4</v>
      </c>
      <c r="BW25" s="45">
        <v>-8.7999999999999998E-5</v>
      </c>
      <c r="BY25" s="31">
        <v>2.2000140647263584E-2</v>
      </c>
      <c r="BZ25" s="45">
        <v>-2.2100000000000001E-4</v>
      </c>
      <c r="CA25" s="45">
        <v>-2.1900000000000001E-4</v>
      </c>
      <c r="CB25" s="45">
        <v>-8.7999999999999998E-5</v>
      </c>
      <c r="CC25" s="31">
        <v>1.552838711393026E-2</v>
      </c>
      <c r="CD25" s="45">
        <v>-2.0799999999999999E-4</v>
      </c>
      <c r="CE25" s="45">
        <v>-2.0699999999999999E-4</v>
      </c>
      <c r="CF25" s="45">
        <v>-1E-4</v>
      </c>
      <c r="CH25" s="31">
        <v>2.2000140647263584E-2</v>
      </c>
      <c r="CI25" s="45">
        <v>-3.01E-4</v>
      </c>
      <c r="CJ25" s="45">
        <v>-2.9799999999999998E-4</v>
      </c>
      <c r="CK25" s="45">
        <v>-1.84E-4</v>
      </c>
      <c r="CL25" s="31">
        <v>1.552838711393026E-2</v>
      </c>
      <c r="CM25" s="45">
        <v>-2.8299999999999999E-4</v>
      </c>
      <c r="CN25" s="45">
        <v>-2.81E-4</v>
      </c>
      <c r="CO25" s="45">
        <v>-2.0100000000000001E-4</v>
      </c>
      <c r="CQ25" s="31">
        <v>2.2000140647263584E-2</v>
      </c>
      <c r="CR25" s="45">
        <v>-3.01E-4</v>
      </c>
      <c r="CS25" s="45">
        <v>-2.9799999999999998E-4</v>
      </c>
      <c r="CT25" s="45">
        <v>-1.84E-4</v>
      </c>
      <c r="CU25" s="31">
        <v>1.552838711393026E-2</v>
      </c>
      <c r="CV25" s="45">
        <v>-2.8299999999999999E-4</v>
      </c>
      <c r="CW25" s="45">
        <v>-2.81E-4</v>
      </c>
      <c r="CX25" s="45">
        <v>-2.0100000000000001E-4</v>
      </c>
    </row>
    <row r="26" spans="2:102" ht="14.45" customHeight="1" x14ac:dyDescent="0.25">
      <c r="H26" s="2">
        <v>7.7657227913930246E-2</v>
      </c>
      <c r="I26" s="1">
        <v>-6.5727550204000042E-3</v>
      </c>
      <c r="J26" s="2">
        <v>0.2001720772580908</v>
      </c>
      <c r="K26" s="1"/>
      <c r="N26" s="31">
        <v>2.329449151393025E-2</v>
      </c>
      <c r="O26" s="45">
        <v>-2.2000000000000001E-4</v>
      </c>
      <c r="P26" s="45">
        <v>-2.1599999999999999E-4</v>
      </c>
      <c r="Q26" s="45">
        <v>-4.3000000000000002E-5</v>
      </c>
      <c r="R26" s="31">
        <v>1.6499150313930257E-2</v>
      </c>
      <c r="S26" s="45">
        <v>-1.9699999999999999E-4</v>
      </c>
      <c r="T26" s="45">
        <v>-1.94E-4</v>
      </c>
      <c r="U26" s="45">
        <v>-6.0999999999999999E-5</v>
      </c>
      <c r="W26" s="31">
        <v>2.329449151393025E-2</v>
      </c>
      <c r="X26" s="45">
        <v>-1.75E-4</v>
      </c>
      <c r="Y26" s="45">
        <v>-1.73E-4</v>
      </c>
      <c r="Z26" s="45">
        <v>-8.1000000000000004E-5</v>
      </c>
      <c r="AA26" s="31">
        <v>1.6499150313930257E-2</v>
      </c>
      <c r="AB26" s="45">
        <v>-1.6200000000000001E-4</v>
      </c>
      <c r="AC26" s="45">
        <v>-1.6100000000000001E-4</v>
      </c>
      <c r="AD26" s="45">
        <v>-9.0000000000000006E-5</v>
      </c>
      <c r="AF26" s="31">
        <v>2.329449151393025E-2</v>
      </c>
      <c r="AG26" s="45">
        <v>-3.2499999999999999E-4</v>
      </c>
      <c r="AH26" s="45">
        <v>-3.2299999999999999E-4</v>
      </c>
      <c r="AI26" s="45">
        <v>-1.5300000000000001E-4</v>
      </c>
      <c r="AJ26" s="31">
        <v>1.6499150313930257E-2</v>
      </c>
      <c r="AK26" s="45">
        <v>-2.9999999999999997E-4</v>
      </c>
      <c r="AL26" s="45">
        <v>-2.9799999999999998E-4</v>
      </c>
      <c r="AM26" s="45">
        <v>-1.7699999999999999E-4</v>
      </c>
      <c r="AO26" s="31">
        <v>2.329449151393025E-2</v>
      </c>
      <c r="AP26" s="45">
        <v>-2.7900000000000001E-4</v>
      </c>
      <c r="AQ26" s="45">
        <v>-2.7799999999999998E-4</v>
      </c>
      <c r="AR26" s="45">
        <v>-1.93E-4</v>
      </c>
      <c r="AS26" s="31">
        <v>1.6499150313930257E-2</v>
      </c>
      <c r="AT26" s="45">
        <v>-2.6600000000000001E-4</v>
      </c>
      <c r="AU26" s="45">
        <v>-2.6499999999999999E-4</v>
      </c>
      <c r="AV26" s="45">
        <v>-2.05E-4</v>
      </c>
      <c r="AX26" s="31">
        <v>2.329449151393025E-2</v>
      </c>
      <c r="AY26" s="45">
        <v>-3.2499999999999999E-4</v>
      </c>
      <c r="AZ26" s="45">
        <v>-3.2400000000000001E-4</v>
      </c>
      <c r="BA26" s="45">
        <v>-1.5300000000000001E-4</v>
      </c>
      <c r="BB26" s="31">
        <v>1.6499150313930257E-2</v>
      </c>
      <c r="BC26" s="45">
        <v>-2.9999999999999997E-4</v>
      </c>
      <c r="BD26" s="45">
        <v>-2.9799999999999998E-4</v>
      </c>
      <c r="BE26" s="45">
        <v>-1.7699999999999999E-4</v>
      </c>
      <c r="BG26" s="31">
        <v>2.329449151393025E-2</v>
      </c>
      <c r="BH26" s="45">
        <v>-2.7900000000000001E-4</v>
      </c>
      <c r="BI26" s="45">
        <v>-2.7799999999999998E-4</v>
      </c>
      <c r="BJ26" s="45">
        <v>-1.93E-4</v>
      </c>
      <c r="BK26" s="31">
        <v>1.6499150313930257E-2</v>
      </c>
      <c r="BL26" s="45">
        <v>-2.6600000000000001E-4</v>
      </c>
      <c r="BM26" s="45">
        <v>-2.6499999999999999E-4</v>
      </c>
      <c r="BN26" s="45">
        <v>-2.05E-4</v>
      </c>
      <c r="BP26" s="31">
        <v>2.329449151393025E-2</v>
      </c>
      <c r="BQ26" s="45">
        <v>-2.5500000000000002E-4</v>
      </c>
      <c r="BR26" s="45">
        <v>-2.52E-4</v>
      </c>
      <c r="BS26" s="45">
        <v>-6.0000000000000002E-5</v>
      </c>
      <c r="BT26" s="31">
        <v>1.6499150313930257E-2</v>
      </c>
      <c r="BU26" s="45">
        <v>-2.2900000000000001E-4</v>
      </c>
      <c r="BV26" s="45">
        <v>-2.2699999999999999E-4</v>
      </c>
      <c r="BW26" s="45">
        <v>-8.3999999999999995E-5</v>
      </c>
      <c r="BY26" s="31">
        <v>2.329449151393025E-2</v>
      </c>
      <c r="BZ26" s="45">
        <v>-2.23E-4</v>
      </c>
      <c r="CA26" s="45">
        <v>-2.2100000000000001E-4</v>
      </c>
      <c r="CB26" s="45">
        <v>-8.6000000000000003E-5</v>
      </c>
      <c r="CC26" s="31">
        <v>1.6499150313930257E-2</v>
      </c>
      <c r="CD26" s="45">
        <v>-2.1000000000000001E-4</v>
      </c>
      <c r="CE26" s="45">
        <v>-2.0799999999999999E-4</v>
      </c>
      <c r="CF26" s="45">
        <v>-9.8999999999999994E-5</v>
      </c>
      <c r="CH26" s="31">
        <v>2.329449151393025E-2</v>
      </c>
      <c r="CI26" s="45">
        <v>-3.0499999999999999E-4</v>
      </c>
      <c r="CJ26" s="45">
        <v>-3.0200000000000002E-4</v>
      </c>
      <c r="CK26" s="45">
        <v>-1.8100000000000001E-4</v>
      </c>
      <c r="CL26" s="31">
        <v>1.6499150313930257E-2</v>
      </c>
      <c r="CM26" s="45">
        <v>-2.8600000000000001E-4</v>
      </c>
      <c r="CN26" s="45">
        <v>-2.8400000000000002E-4</v>
      </c>
      <c r="CO26" s="45">
        <v>-1.9799999999999999E-4</v>
      </c>
      <c r="CQ26" s="31">
        <v>2.329449151393025E-2</v>
      </c>
      <c r="CR26" s="45">
        <v>-3.0499999999999999E-4</v>
      </c>
      <c r="CS26" s="45">
        <v>-3.0200000000000002E-4</v>
      </c>
      <c r="CT26" s="45">
        <v>-1.8100000000000001E-4</v>
      </c>
      <c r="CU26" s="31">
        <v>1.6499150313930257E-2</v>
      </c>
      <c r="CV26" s="45">
        <v>-2.8600000000000001E-4</v>
      </c>
      <c r="CW26" s="45">
        <v>-2.8400000000000002E-4</v>
      </c>
      <c r="CX26" s="45">
        <v>-1.9799999999999999E-4</v>
      </c>
    </row>
    <row r="27" spans="2:102" x14ac:dyDescent="0.25">
      <c r="N27" s="31">
        <v>2.4588842380596915E-2</v>
      </c>
      <c r="O27" s="45">
        <v>-2.2499999999999999E-4</v>
      </c>
      <c r="P27" s="45">
        <v>-2.2000000000000001E-4</v>
      </c>
      <c r="Q27" s="45">
        <v>-3.8999999999999999E-5</v>
      </c>
      <c r="R27" s="31">
        <v>1.746991351393026E-2</v>
      </c>
      <c r="S27" s="45">
        <v>-2.0000000000000001E-4</v>
      </c>
      <c r="T27" s="45">
        <v>-1.9699999999999999E-4</v>
      </c>
      <c r="U27" s="45">
        <v>-5.8E-5</v>
      </c>
      <c r="W27" s="31">
        <v>2.4588842380596915E-2</v>
      </c>
      <c r="X27" s="45">
        <v>-1.7799999999999999E-4</v>
      </c>
      <c r="Y27" s="45">
        <v>-1.76E-4</v>
      </c>
      <c r="Z27" s="45">
        <v>-7.8999999999999996E-5</v>
      </c>
      <c r="AA27" s="31">
        <v>1.746991351393026E-2</v>
      </c>
      <c r="AB27" s="45">
        <v>-1.64E-4</v>
      </c>
      <c r="AC27" s="45">
        <v>-1.6200000000000001E-4</v>
      </c>
      <c r="AD27" s="45">
        <v>-8.8999999999999995E-5</v>
      </c>
      <c r="AF27" s="31">
        <v>2.4588842380596915E-2</v>
      </c>
      <c r="AG27" s="45">
        <v>-3.3E-4</v>
      </c>
      <c r="AH27" s="45">
        <v>-3.28E-4</v>
      </c>
      <c r="AI27" s="45">
        <v>-1.4799999999999999E-4</v>
      </c>
      <c r="AJ27" s="31">
        <v>1.746991351393026E-2</v>
      </c>
      <c r="AK27" s="45">
        <v>-3.0299999999999999E-4</v>
      </c>
      <c r="AL27" s="45">
        <v>-3.0200000000000002E-4</v>
      </c>
      <c r="AM27" s="45">
        <v>-1.74E-4</v>
      </c>
      <c r="AO27" s="31">
        <v>2.4588842380596915E-2</v>
      </c>
      <c r="AP27" s="45">
        <v>-2.81E-4</v>
      </c>
      <c r="AQ27" s="45">
        <v>-2.7999999999999998E-4</v>
      </c>
      <c r="AR27" s="45">
        <v>-1.9100000000000001E-4</v>
      </c>
      <c r="AS27" s="31">
        <v>1.746991351393026E-2</v>
      </c>
      <c r="AT27" s="45">
        <v>-2.6800000000000001E-4</v>
      </c>
      <c r="AU27" s="45">
        <v>-2.6699999999999998E-4</v>
      </c>
      <c r="AV27" s="45">
        <v>-2.04E-4</v>
      </c>
      <c r="AX27" s="31">
        <v>2.4588842380596915E-2</v>
      </c>
      <c r="AY27" s="45">
        <v>-3.3E-4</v>
      </c>
      <c r="AZ27" s="45">
        <v>-3.28E-4</v>
      </c>
      <c r="BA27" s="45">
        <v>-1.4799999999999999E-4</v>
      </c>
      <c r="BB27" s="31">
        <v>1.746991351393026E-2</v>
      </c>
      <c r="BC27" s="45">
        <v>-3.0299999999999999E-4</v>
      </c>
      <c r="BD27" s="45">
        <v>-3.0200000000000002E-4</v>
      </c>
      <c r="BE27" s="45">
        <v>-1.74E-4</v>
      </c>
      <c r="BG27" s="31">
        <v>2.4588842380596915E-2</v>
      </c>
      <c r="BH27" s="45">
        <v>-2.81E-4</v>
      </c>
      <c r="BI27" s="45">
        <v>-2.7999999999999998E-4</v>
      </c>
      <c r="BJ27" s="45">
        <v>-1.9100000000000001E-4</v>
      </c>
      <c r="BK27" s="31">
        <v>1.746991351393026E-2</v>
      </c>
      <c r="BL27" s="45">
        <v>-2.6800000000000001E-4</v>
      </c>
      <c r="BM27" s="45">
        <v>-2.6699999999999998E-4</v>
      </c>
      <c r="BN27" s="45">
        <v>-2.04E-4</v>
      </c>
      <c r="BP27" s="31">
        <v>2.4588842380596915E-2</v>
      </c>
      <c r="BQ27" s="45">
        <v>-2.5900000000000001E-4</v>
      </c>
      <c r="BR27" s="45">
        <v>-2.5700000000000001E-4</v>
      </c>
      <c r="BS27" s="45">
        <v>-5.5000000000000002E-5</v>
      </c>
      <c r="BT27" s="31">
        <v>1.746991351393026E-2</v>
      </c>
      <c r="BU27" s="45">
        <v>-2.33E-4</v>
      </c>
      <c r="BV27" s="45">
        <v>-2.31E-4</v>
      </c>
      <c r="BW27" s="45">
        <v>-8.1000000000000004E-5</v>
      </c>
      <c r="BY27" s="31">
        <v>2.4588842380596915E-2</v>
      </c>
      <c r="BZ27" s="45">
        <v>-2.2599999999999999E-4</v>
      </c>
      <c r="CA27" s="45">
        <v>-2.24E-4</v>
      </c>
      <c r="CB27" s="45">
        <v>-8.2999999999999998E-5</v>
      </c>
      <c r="CC27" s="31">
        <v>1.746991351393026E-2</v>
      </c>
      <c r="CD27" s="45">
        <v>-2.12E-4</v>
      </c>
      <c r="CE27" s="45">
        <v>-2.1000000000000001E-4</v>
      </c>
      <c r="CF27" s="45">
        <v>-9.7E-5</v>
      </c>
      <c r="CH27" s="31">
        <v>2.4588842380596915E-2</v>
      </c>
      <c r="CI27" s="45">
        <v>-3.0800000000000001E-4</v>
      </c>
      <c r="CJ27" s="45">
        <v>-3.0499999999999999E-4</v>
      </c>
      <c r="CK27" s="45">
        <v>-1.7699999999999999E-4</v>
      </c>
      <c r="CL27" s="31">
        <v>1.746991351393026E-2</v>
      </c>
      <c r="CM27" s="45">
        <v>-2.8899999999999998E-4</v>
      </c>
      <c r="CN27" s="45">
        <v>-2.8600000000000001E-4</v>
      </c>
      <c r="CO27" s="45">
        <v>-1.9599999999999999E-4</v>
      </c>
      <c r="CQ27" s="31">
        <v>2.4588842380596915E-2</v>
      </c>
      <c r="CR27" s="45">
        <v>-3.0800000000000001E-4</v>
      </c>
      <c r="CS27" s="45">
        <v>-3.0499999999999999E-4</v>
      </c>
      <c r="CT27" s="45">
        <v>-1.7699999999999999E-4</v>
      </c>
      <c r="CU27" s="31">
        <v>1.746991351393026E-2</v>
      </c>
      <c r="CV27" s="45">
        <v>-2.8899999999999998E-4</v>
      </c>
      <c r="CW27" s="45">
        <v>-2.8600000000000001E-4</v>
      </c>
      <c r="CX27" s="45">
        <v>-1.9599999999999999E-4</v>
      </c>
    </row>
    <row r="28" spans="2:102" x14ac:dyDescent="0.25">
      <c r="N28" s="31">
        <v>2.588319324726358E-2</v>
      </c>
      <c r="O28" s="45">
        <v>-2.2900000000000001E-4</v>
      </c>
      <c r="P28" s="45">
        <v>-2.2499999999999999E-4</v>
      </c>
      <c r="Q28" s="45">
        <v>-3.6000000000000001E-5</v>
      </c>
      <c r="R28" s="31">
        <v>1.8440676713930258E-2</v>
      </c>
      <c r="S28" s="45">
        <v>-2.03E-4</v>
      </c>
      <c r="T28" s="45">
        <v>-2.0000000000000001E-4</v>
      </c>
      <c r="U28" s="45">
        <v>-5.5999999999999999E-5</v>
      </c>
      <c r="W28" s="31">
        <v>2.588319324726358E-2</v>
      </c>
      <c r="X28" s="45">
        <v>-1.8000000000000001E-4</v>
      </c>
      <c r="Y28" s="45">
        <v>-1.7799999999999999E-4</v>
      </c>
      <c r="Z28" s="45">
        <v>-7.7999999999999999E-5</v>
      </c>
      <c r="AA28" s="31">
        <v>1.8440676713930258E-2</v>
      </c>
      <c r="AB28" s="45">
        <v>-1.66E-4</v>
      </c>
      <c r="AC28" s="45">
        <v>-1.64E-4</v>
      </c>
      <c r="AD28" s="45">
        <v>-8.7000000000000001E-5</v>
      </c>
      <c r="AF28" s="31">
        <v>2.588319324726358E-2</v>
      </c>
      <c r="AG28" s="45">
        <v>-3.3500000000000001E-4</v>
      </c>
      <c r="AH28" s="45">
        <v>-3.3300000000000002E-4</v>
      </c>
      <c r="AI28" s="45">
        <v>-1.4300000000000001E-4</v>
      </c>
      <c r="AJ28" s="31">
        <v>1.8440676713930258E-2</v>
      </c>
      <c r="AK28" s="45">
        <v>-3.0699999999999998E-4</v>
      </c>
      <c r="AL28" s="45">
        <v>-3.0499999999999999E-4</v>
      </c>
      <c r="AM28" s="45">
        <v>-1.7000000000000001E-4</v>
      </c>
      <c r="AO28" s="31">
        <v>2.588319324726358E-2</v>
      </c>
      <c r="AP28" s="45">
        <v>-2.8299999999999999E-4</v>
      </c>
      <c r="AQ28" s="45">
        <v>-2.8200000000000002E-4</v>
      </c>
      <c r="AR28" s="45">
        <v>-1.8799999999999999E-4</v>
      </c>
      <c r="AS28" s="31">
        <v>1.8440676713930258E-2</v>
      </c>
      <c r="AT28" s="45">
        <v>-2.7E-4</v>
      </c>
      <c r="AU28" s="45">
        <v>-2.6899999999999998E-4</v>
      </c>
      <c r="AV28" s="45">
        <v>-2.02E-4</v>
      </c>
      <c r="AX28" s="31">
        <v>2.588319324726358E-2</v>
      </c>
      <c r="AY28" s="45">
        <v>-3.3500000000000001E-4</v>
      </c>
      <c r="AZ28" s="45">
        <v>-3.3300000000000002E-4</v>
      </c>
      <c r="BA28" s="45">
        <v>-1.4300000000000001E-4</v>
      </c>
      <c r="BB28" s="31">
        <v>1.8440676713930258E-2</v>
      </c>
      <c r="BC28" s="45">
        <v>-3.0699999999999998E-4</v>
      </c>
      <c r="BD28" s="45">
        <v>-3.0600000000000001E-4</v>
      </c>
      <c r="BE28" s="45">
        <v>-1.7000000000000001E-4</v>
      </c>
      <c r="BG28" s="31">
        <v>2.588319324726358E-2</v>
      </c>
      <c r="BH28" s="45">
        <v>-2.8299999999999999E-4</v>
      </c>
      <c r="BI28" s="45">
        <v>-2.8200000000000002E-4</v>
      </c>
      <c r="BJ28" s="45">
        <v>-1.8900000000000001E-4</v>
      </c>
      <c r="BK28" s="31">
        <v>1.8440676713930258E-2</v>
      </c>
      <c r="BL28" s="45">
        <v>-2.7E-4</v>
      </c>
      <c r="BM28" s="45">
        <v>-2.6899999999999998E-4</v>
      </c>
      <c r="BN28" s="45">
        <v>-2.02E-4</v>
      </c>
      <c r="BP28" s="31">
        <v>2.588319324726358E-2</v>
      </c>
      <c r="BQ28" s="45">
        <v>-2.6400000000000002E-4</v>
      </c>
      <c r="BR28" s="45">
        <v>-2.6200000000000003E-4</v>
      </c>
      <c r="BS28" s="45">
        <v>-5.0000000000000002E-5</v>
      </c>
      <c r="BT28" s="31">
        <v>1.8440676713930258E-2</v>
      </c>
      <c r="BU28" s="45">
        <v>-2.3599999999999999E-4</v>
      </c>
      <c r="BV28" s="45">
        <v>-2.34E-4</v>
      </c>
      <c r="BW28" s="45">
        <v>-7.7000000000000001E-5</v>
      </c>
      <c r="BY28" s="31">
        <v>2.588319324726358E-2</v>
      </c>
      <c r="BZ28" s="45">
        <v>-2.2800000000000001E-4</v>
      </c>
      <c r="CA28" s="45">
        <v>-2.2599999999999999E-4</v>
      </c>
      <c r="CB28" s="45">
        <v>-8.1000000000000004E-5</v>
      </c>
      <c r="CC28" s="31">
        <v>1.8440676713930258E-2</v>
      </c>
      <c r="CD28" s="45">
        <v>-2.14E-4</v>
      </c>
      <c r="CE28" s="45">
        <v>-2.12E-4</v>
      </c>
      <c r="CF28" s="45">
        <v>-9.5000000000000005E-5</v>
      </c>
      <c r="CH28" s="31">
        <v>2.588319324726358E-2</v>
      </c>
      <c r="CI28" s="45">
        <v>-3.1199999999999999E-4</v>
      </c>
      <c r="CJ28" s="45">
        <v>-3.0800000000000001E-4</v>
      </c>
      <c r="CK28" s="45">
        <v>-1.74E-4</v>
      </c>
      <c r="CL28" s="31">
        <v>1.8440676713930258E-2</v>
      </c>
      <c r="CM28" s="45">
        <v>-2.9100000000000003E-4</v>
      </c>
      <c r="CN28" s="45">
        <v>-2.8899999999999998E-4</v>
      </c>
      <c r="CO28" s="45">
        <v>-1.93E-4</v>
      </c>
      <c r="CQ28" s="31">
        <v>2.588319324726358E-2</v>
      </c>
      <c r="CR28" s="45">
        <v>-3.1199999999999999E-4</v>
      </c>
      <c r="CS28" s="45">
        <v>-3.0800000000000001E-4</v>
      </c>
      <c r="CT28" s="45">
        <v>-1.74E-4</v>
      </c>
      <c r="CU28" s="31">
        <v>1.8440676713930258E-2</v>
      </c>
      <c r="CV28" s="45">
        <v>-2.9100000000000003E-4</v>
      </c>
      <c r="CW28" s="45">
        <v>-2.8899999999999998E-4</v>
      </c>
      <c r="CX28" s="45">
        <v>-1.93E-4</v>
      </c>
    </row>
    <row r="29" spans="2:102" x14ac:dyDescent="0.25">
      <c r="N29" s="31">
        <v>2.7177544113930245E-2</v>
      </c>
      <c r="O29" s="45">
        <v>-2.34E-4</v>
      </c>
      <c r="P29" s="45">
        <v>-2.2900000000000001E-4</v>
      </c>
      <c r="Q29" s="45">
        <v>-3.1999999999999999E-5</v>
      </c>
      <c r="R29" s="31">
        <v>1.941143991393026E-2</v>
      </c>
      <c r="S29" s="45">
        <v>-2.0699999999999999E-4</v>
      </c>
      <c r="T29" s="45">
        <v>-2.03E-4</v>
      </c>
      <c r="U29" s="45">
        <v>-5.3000000000000001E-5</v>
      </c>
      <c r="W29" s="31">
        <v>2.7177544113930245E-2</v>
      </c>
      <c r="X29" s="45">
        <v>-1.83E-4</v>
      </c>
      <c r="Y29" s="45">
        <v>-1.8100000000000001E-4</v>
      </c>
      <c r="Z29" s="45">
        <v>-7.6000000000000004E-5</v>
      </c>
      <c r="AA29" s="31">
        <v>1.941143991393026E-2</v>
      </c>
      <c r="AB29" s="45">
        <v>-1.6799999999999999E-4</v>
      </c>
      <c r="AC29" s="45">
        <v>-1.66E-4</v>
      </c>
      <c r="AD29" s="45">
        <v>-8.6000000000000003E-5</v>
      </c>
      <c r="AF29" s="31">
        <v>2.7177544113930245E-2</v>
      </c>
      <c r="AG29" s="45">
        <v>-3.4000000000000002E-4</v>
      </c>
      <c r="AH29" s="45">
        <v>-3.3799999999999998E-4</v>
      </c>
      <c r="AI29" s="45">
        <v>-1.3799999999999999E-4</v>
      </c>
      <c r="AJ29" s="31">
        <v>1.941143991393026E-2</v>
      </c>
      <c r="AK29" s="45">
        <v>-3.1100000000000002E-4</v>
      </c>
      <c r="AL29" s="45">
        <v>-3.0899999999999998E-4</v>
      </c>
      <c r="AM29" s="45">
        <v>-1.6699999999999999E-4</v>
      </c>
      <c r="AO29" s="31">
        <v>2.7177544113930245E-2</v>
      </c>
      <c r="AP29" s="45">
        <v>-2.8600000000000001E-4</v>
      </c>
      <c r="AQ29" s="45">
        <v>-2.8499999999999999E-4</v>
      </c>
      <c r="AR29" s="45">
        <v>-1.8599999999999999E-4</v>
      </c>
      <c r="AS29" s="31">
        <v>1.941143991393026E-2</v>
      </c>
      <c r="AT29" s="45">
        <v>-2.7099999999999997E-4</v>
      </c>
      <c r="AU29" s="45">
        <v>-2.7099999999999997E-4</v>
      </c>
      <c r="AV29" s="45">
        <v>-2.0000000000000001E-4</v>
      </c>
      <c r="AX29" s="31">
        <v>2.7177544113930245E-2</v>
      </c>
      <c r="AY29" s="45">
        <v>-3.4000000000000002E-4</v>
      </c>
      <c r="AZ29" s="45">
        <v>-3.3799999999999998E-4</v>
      </c>
      <c r="BA29" s="45">
        <v>-1.3899999999999999E-4</v>
      </c>
      <c r="BB29" s="31">
        <v>1.941143991393026E-2</v>
      </c>
      <c r="BC29" s="45">
        <v>-3.1100000000000002E-4</v>
      </c>
      <c r="BD29" s="45">
        <v>-3.0899999999999998E-4</v>
      </c>
      <c r="BE29" s="45">
        <v>-1.6699999999999999E-4</v>
      </c>
      <c r="BG29" s="31">
        <v>2.7177544113930245E-2</v>
      </c>
      <c r="BH29" s="45">
        <v>-2.8600000000000001E-4</v>
      </c>
      <c r="BI29" s="45">
        <v>-2.8499999999999999E-4</v>
      </c>
      <c r="BJ29" s="45">
        <v>-1.8599999999999999E-4</v>
      </c>
      <c r="BK29" s="31">
        <v>1.941143991393026E-2</v>
      </c>
      <c r="BL29" s="45">
        <v>-2.7099999999999997E-4</v>
      </c>
      <c r="BM29" s="45">
        <v>-2.7099999999999997E-4</v>
      </c>
      <c r="BN29" s="45">
        <v>-2.0000000000000001E-4</v>
      </c>
      <c r="BP29" s="31">
        <v>2.7177544113930245E-2</v>
      </c>
      <c r="BQ29" s="45">
        <v>-2.6899999999999998E-4</v>
      </c>
      <c r="BR29" s="45">
        <v>-2.6600000000000001E-4</v>
      </c>
      <c r="BS29" s="45">
        <v>-4.6E-5</v>
      </c>
      <c r="BT29" s="31">
        <v>1.941143991393026E-2</v>
      </c>
      <c r="BU29" s="45">
        <v>-2.4000000000000001E-4</v>
      </c>
      <c r="BV29" s="45">
        <v>-2.3800000000000001E-4</v>
      </c>
      <c r="BW29" s="45">
        <v>-7.3999999999999996E-5</v>
      </c>
      <c r="BY29" s="31">
        <v>2.7177544113930245E-2</v>
      </c>
      <c r="BZ29" s="45">
        <v>-2.31E-4</v>
      </c>
      <c r="CA29" s="45">
        <v>-2.2800000000000001E-4</v>
      </c>
      <c r="CB29" s="45">
        <v>-7.8999999999999996E-5</v>
      </c>
      <c r="CC29" s="31">
        <v>1.941143991393026E-2</v>
      </c>
      <c r="CD29" s="45">
        <v>-2.1599999999999999E-4</v>
      </c>
      <c r="CE29" s="45">
        <v>-2.14E-4</v>
      </c>
      <c r="CF29" s="45">
        <v>-9.2999999999999997E-5</v>
      </c>
      <c r="CH29" s="31">
        <v>2.7177544113930245E-2</v>
      </c>
      <c r="CI29" s="45">
        <v>-3.1500000000000001E-4</v>
      </c>
      <c r="CJ29" s="45">
        <v>-3.1199999999999999E-4</v>
      </c>
      <c r="CK29" s="45">
        <v>-1.7100000000000001E-4</v>
      </c>
      <c r="CL29" s="31">
        <v>1.941143991393026E-2</v>
      </c>
      <c r="CM29" s="45">
        <v>-2.9399999999999999E-4</v>
      </c>
      <c r="CN29" s="45">
        <v>-2.9100000000000003E-4</v>
      </c>
      <c r="CO29" s="45">
        <v>-1.9100000000000001E-4</v>
      </c>
      <c r="CQ29" s="31">
        <v>2.7177544113930245E-2</v>
      </c>
      <c r="CR29" s="45">
        <v>-3.1500000000000001E-4</v>
      </c>
      <c r="CS29" s="45">
        <v>-3.1199999999999999E-4</v>
      </c>
      <c r="CT29" s="45">
        <v>-1.7100000000000001E-4</v>
      </c>
      <c r="CU29" s="31">
        <v>1.941143991393026E-2</v>
      </c>
      <c r="CV29" s="45">
        <v>-2.9399999999999999E-4</v>
      </c>
      <c r="CW29" s="45">
        <v>-2.9100000000000003E-4</v>
      </c>
      <c r="CX29" s="45">
        <v>-1.9100000000000001E-4</v>
      </c>
    </row>
    <row r="30" spans="2:102" x14ac:dyDescent="0.25">
      <c r="N30" s="31">
        <v>2.847189498059691E-2</v>
      </c>
      <c r="O30" s="45">
        <v>-2.3800000000000001E-4</v>
      </c>
      <c r="P30" s="45">
        <v>-2.34E-4</v>
      </c>
      <c r="Q30" s="45">
        <v>-2.8E-5</v>
      </c>
      <c r="R30" s="31">
        <v>1.941143991393026E-2</v>
      </c>
      <c r="S30" s="45">
        <v>-2.0699999999999999E-4</v>
      </c>
      <c r="T30" s="45">
        <v>-2.03E-4</v>
      </c>
      <c r="U30" s="45">
        <v>-5.3000000000000001E-5</v>
      </c>
      <c r="W30" s="31">
        <v>2.847189498059691E-2</v>
      </c>
      <c r="X30" s="45">
        <v>-1.85E-4</v>
      </c>
      <c r="Y30" s="45">
        <v>-1.83E-4</v>
      </c>
      <c r="Z30" s="45">
        <v>-7.3999999999999996E-5</v>
      </c>
      <c r="AA30" s="31">
        <v>1.941143991393026E-2</v>
      </c>
      <c r="AB30" s="45">
        <v>-1.6799999999999999E-4</v>
      </c>
      <c r="AC30" s="45">
        <v>-1.66E-4</v>
      </c>
      <c r="AD30" s="45">
        <v>-8.6000000000000003E-5</v>
      </c>
      <c r="AF30" s="31">
        <v>2.847189498059691E-2</v>
      </c>
      <c r="AG30" s="45">
        <v>-3.4499999999999998E-4</v>
      </c>
      <c r="AH30" s="45">
        <v>-3.4299999999999999E-4</v>
      </c>
      <c r="AI30" s="45">
        <v>-1.34E-4</v>
      </c>
      <c r="AJ30" s="31">
        <v>1.941143991393026E-2</v>
      </c>
      <c r="AK30" s="45">
        <v>-3.1100000000000002E-4</v>
      </c>
      <c r="AL30" s="45">
        <v>-3.0899999999999998E-4</v>
      </c>
      <c r="AM30" s="45">
        <v>-1.6699999999999999E-4</v>
      </c>
      <c r="AO30" s="31">
        <v>2.847189498059691E-2</v>
      </c>
      <c r="AP30" s="45">
        <v>-2.8800000000000001E-4</v>
      </c>
      <c r="AQ30" s="45">
        <v>-2.8699999999999998E-4</v>
      </c>
      <c r="AR30" s="45">
        <v>-1.84E-4</v>
      </c>
      <c r="AS30" s="31">
        <v>1.941143991393026E-2</v>
      </c>
      <c r="AT30" s="45">
        <v>-2.7099999999999997E-4</v>
      </c>
      <c r="AU30" s="45">
        <v>-2.7099999999999997E-4</v>
      </c>
      <c r="AV30" s="45">
        <v>-2.0000000000000001E-4</v>
      </c>
      <c r="AX30" s="31">
        <v>2.847189498059691E-2</v>
      </c>
      <c r="AY30" s="45">
        <v>-3.4499999999999998E-4</v>
      </c>
      <c r="AZ30" s="45">
        <v>-3.4299999999999999E-4</v>
      </c>
      <c r="BA30" s="45">
        <v>-1.34E-4</v>
      </c>
      <c r="BB30" s="31">
        <v>1.941143991393026E-2</v>
      </c>
      <c r="BC30" s="45">
        <v>-3.1100000000000002E-4</v>
      </c>
      <c r="BD30" s="45">
        <v>-3.0899999999999998E-4</v>
      </c>
      <c r="BE30" s="45">
        <v>-1.6699999999999999E-4</v>
      </c>
      <c r="BG30" s="31">
        <v>2.847189498059691E-2</v>
      </c>
      <c r="BH30" s="45">
        <v>-2.8800000000000001E-4</v>
      </c>
      <c r="BI30" s="45">
        <v>-2.8699999999999998E-4</v>
      </c>
      <c r="BJ30" s="45">
        <v>-1.84E-4</v>
      </c>
      <c r="BK30" s="31">
        <v>1.941143991393026E-2</v>
      </c>
      <c r="BL30" s="45">
        <v>-2.7099999999999997E-4</v>
      </c>
      <c r="BM30" s="45">
        <v>-2.7099999999999997E-4</v>
      </c>
      <c r="BN30" s="45">
        <v>-2.0000000000000001E-4</v>
      </c>
      <c r="BP30" s="31">
        <v>2.847189498059691E-2</v>
      </c>
      <c r="BQ30" s="45">
        <v>-2.7399999999999999E-4</v>
      </c>
      <c r="BR30" s="45">
        <v>-2.7099999999999997E-4</v>
      </c>
      <c r="BS30" s="45">
        <v>-4.1E-5</v>
      </c>
      <c r="BT30" s="31">
        <v>1.941143991393026E-2</v>
      </c>
      <c r="BU30" s="45">
        <v>-2.4000000000000001E-4</v>
      </c>
      <c r="BV30" s="45">
        <v>-2.3800000000000001E-4</v>
      </c>
      <c r="BW30" s="45">
        <v>-7.3999999999999996E-5</v>
      </c>
      <c r="BY30" s="31">
        <v>2.847189498059691E-2</v>
      </c>
      <c r="BZ30" s="45">
        <v>-2.33E-4</v>
      </c>
      <c r="CA30" s="45">
        <v>-2.31E-4</v>
      </c>
      <c r="CB30" s="45">
        <v>-7.6000000000000004E-5</v>
      </c>
      <c r="CC30" s="31">
        <v>1.941143991393026E-2</v>
      </c>
      <c r="CD30" s="45">
        <v>-2.1599999999999999E-4</v>
      </c>
      <c r="CE30" s="45">
        <v>-2.14E-4</v>
      </c>
      <c r="CF30" s="45">
        <v>-9.2999999999999997E-5</v>
      </c>
      <c r="CH30" s="31">
        <v>2.847189498059691E-2</v>
      </c>
      <c r="CI30" s="45">
        <v>-3.19E-4</v>
      </c>
      <c r="CJ30" s="45">
        <v>-3.1500000000000001E-4</v>
      </c>
      <c r="CK30" s="45">
        <v>-1.6699999999999999E-4</v>
      </c>
      <c r="CL30" s="31">
        <v>1.941143991393026E-2</v>
      </c>
      <c r="CM30" s="45">
        <v>-2.9399999999999999E-4</v>
      </c>
      <c r="CN30" s="45">
        <v>-2.9100000000000003E-4</v>
      </c>
      <c r="CO30" s="45">
        <v>-1.9100000000000001E-4</v>
      </c>
      <c r="CQ30" s="31">
        <v>2.847189498059691E-2</v>
      </c>
      <c r="CR30" s="45">
        <v>-3.19E-4</v>
      </c>
      <c r="CS30" s="45">
        <v>-3.1500000000000001E-4</v>
      </c>
      <c r="CT30" s="45">
        <v>-1.6699999999999999E-4</v>
      </c>
      <c r="CU30" s="31">
        <v>1.941143991393026E-2</v>
      </c>
      <c r="CV30" s="45">
        <v>-2.9399999999999999E-4</v>
      </c>
      <c r="CW30" s="45">
        <v>-2.9100000000000003E-4</v>
      </c>
      <c r="CX30" s="45">
        <v>-1.9100000000000001E-4</v>
      </c>
    </row>
    <row r="31" spans="2:102" x14ac:dyDescent="0.25">
      <c r="N31" s="31">
        <v>2.9766245847263575E-2</v>
      </c>
      <c r="O31" s="45">
        <v>-2.43E-4</v>
      </c>
      <c r="P31" s="45">
        <v>-2.3800000000000001E-4</v>
      </c>
      <c r="Q31" s="45">
        <v>-2.5000000000000001E-5</v>
      </c>
      <c r="R31" s="31">
        <v>2.0382203113930259E-2</v>
      </c>
      <c r="S31" s="45">
        <v>-2.1000000000000001E-4</v>
      </c>
      <c r="T31" s="45">
        <v>-2.0599999999999999E-4</v>
      </c>
      <c r="U31" s="45">
        <v>-5.1E-5</v>
      </c>
      <c r="W31" s="31">
        <v>2.9766245847263575E-2</v>
      </c>
      <c r="X31" s="45">
        <v>-1.8799999999999999E-4</v>
      </c>
      <c r="Y31" s="45">
        <v>-1.85E-4</v>
      </c>
      <c r="Z31" s="45">
        <v>-7.2999999999999999E-5</v>
      </c>
      <c r="AA31" s="31">
        <v>2.0382203113930259E-2</v>
      </c>
      <c r="AB31" s="45">
        <v>-1.7000000000000001E-4</v>
      </c>
      <c r="AC31" s="45">
        <v>-1.6799999999999999E-4</v>
      </c>
      <c r="AD31" s="45">
        <v>-8.5000000000000006E-5</v>
      </c>
      <c r="AF31" s="31">
        <v>2.9766245847263575E-2</v>
      </c>
      <c r="AG31" s="45">
        <v>-3.5E-4</v>
      </c>
      <c r="AH31" s="45">
        <v>-3.4699999999999998E-4</v>
      </c>
      <c r="AI31" s="45">
        <v>-1.2899999999999999E-4</v>
      </c>
      <c r="AJ31" s="31">
        <v>2.0382203113930259E-2</v>
      </c>
      <c r="AK31" s="45">
        <v>-3.1399999999999999E-4</v>
      </c>
      <c r="AL31" s="45">
        <v>-3.1300000000000002E-4</v>
      </c>
      <c r="AM31" s="45">
        <v>-1.63E-4</v>
      </c>
      <c r="AO31" s="31">
        <v>2.9766245847263575E-2</v>
      </c>
      <c r="AP31" s="45">
        <v>-2.9100000000000003E-4</v>
      </c>
      <c r="AQ31" s="45">
        <v>-2.8899999999999998E-4</v>
      </c>
      <c r="AR31" s="45">
        <v>-1.8200000000000001E-4</v>
      </c>
      <c r="AS31" s="31">
        <v>2.0382203113930259E-2</v>
      </c>
      <c r="AT31" s="45">
        <v>-2.7300000000000002E-4</v>
      </c>
      <c r="AU31" s="45">
        <v>-2.72E-4</v>
      </c>
      <c r="AV31" s="45">
        <v>-1.9799999999999999E-4</v>
      </c>
      <c r="AX31" s="31">
        <v>2.9766245847263575E-2</v>
      </c>
      <c r="AY31" s="45">
        <v>-3.5E-4</v>
      </c>
      <c r="AZ31" s="45">
        <v>-3.48E-4</v>
      </c>
      <c r="BA31" s="45">
        <v>-1.2899999999999999E-4</v>
      </c>
      <c r="BB31" s="31">
        <v>2.0382203113930259E-2</v>
      </c>
      <c r="BC31" s="45">
        <v>-3.1399999999999999E-4</v>
      </c>
      <c r="BD31" s="45">
        <v>-3.1300000000000002E-4</v>
      </c>
      <c r="BE31" s="45">
        <v>-1.63E-4</v>
      </c>
      <c r="BG31" s="31">
        <v>2.9766245847263575E-2</v>
      </c>
      <c r="BH31" s="45">
        <v>-2.9100000000000003E-4</v>
      </c>
      <c r="BI31" s="45">
        <v>-2.9E-4</v>
      </c>
      <c r="BJ31" s="45">
        <v>-1.8200000000000001E-4</v>
      </c>
      <c r="BK31" s="31">
        <v>2.0382203113930259E-2</v>
      </c>
      <c r="BL31" s="45">
        <v>-2.7300000000000002E-4</v>
      </c>
      <c r="BM31" s="45">
        <v>-2.72E-4</v>
      </c>
      <c r="BN31" s="45">
        <v>-1.9799999999999999E-4</v>
      </c>
      <c r="BP31" s="31">
        <v>2.9766245847263575E-2</v>
      </c>
      <c r="BQ31" s="45">
        <v>-2.7900000000000001E-4</v>
      </c>
      <c r="BR31" s="45">
        <v>-2.7599999999999999E-4</v>
      </c>
      <c r="BS31" s="45">
        <v>-3.6000000000000001E-5</v>
      </c>
      <c r="BT31" s="31">
        <v>2.0382203113930259E-2</v>
      </c>
      <c r="BU31" s="45">
        <v>-2.4399999999999999E-4</v>
      </c>
      <c r="BV31" s="45">
        <v>-2.41E-4</v>
      </c>
      <c r="BW31" s="45">
        <v>-6.9999999999999994E-5</v>
      </c>
      <c r="BY31" s="31">
        <v>2.9766245847263575E-2</v>
      </c>
      <c r="BZ31" s="45">
        <v>-2.3599999999999999E-4</v>
      </c>
      <c r="CA31" s="45">
        <v>-2.33E-4</v>
      </c>
      <c r="CB31" s="45">
        <v>-7.3999999999999996E-5</v>
      </c>
      <c r="CC31" s="31">
        <v>2.0382203113930259E-2</v>
      </c>
      <c r="CD31" s="45">
        <v>-2.1800000000000001E-4</v>
      </c>
      <c r="CE31" s="45">
        <v>-2.1599999999999999E-4</v>
      </c>
      <c r="CF31" s="45">
        <v>-9.1000000000000003E-5</v>
      </c>
      <c r="CH31" s="31">
        <v>2.9766245847263575E-2</v>
      </c>
      <c r="CI31" s="45">
        <v>-3.2299999999999999E-4</v>
      </c>
      <c r="CJ31" s="45">
        <v>-3.19E-4</v>
      </c>
      <c r="CK31" s="45">
        <v>-1.64E-4</v>
      </c>
      <c r="CL31" s="31">
        <v>2.0382203113930259E-2</v>
      </c>
      <c r="CM31" s="45">
        <v>-2.9700000000000001E-4</v>
      </c>
      <c r="CN31" s="45">
        <v>-2.9399999999999999E-4</v>
      </c>
      <c r="CO31" s="45">
        <v>-1.8799999999999999E-4</v>
      </c>
      <c r="CQ31" s="31">
        <v>2.9766245847263575E-2</v>
      </c>
      <c r="CR31" s="45">
        <v>-3.2299999999999999E-4</v>
      </c>
      <c r="CS31" s="45">
        <v>-3.19E-4</v>
      </c>
      <c r="CT31" s="45">
        <v>-1.64E-4</v>
      </c>
      <c r="CU31" s="31">
        <v>2.0382203113930259E-2</v>
      </c>
      <c r="CV31" s="45">
        <v>-2.9700000000000001E-4</v>
      </c>
      <c r="CW31" s="45">
        <v>-2.9399999999999999E-4</v>
      </c>
      <c r="CX31" s="45">
        <v>-1.8799999999999999E-4</v>
      </c>
    </row>
    <row r="32" spans="2:102" x14ac:dyDescent="0.25">
      <c r="H32" s="1"/>
      <c r="I32" s="1"/>
      <c r="N32" s="31">
        <v>3.1060596713930241E-2</v>
      </c>
      <c r="O32" s="45">
        <v>-2.4699999999999999E-4</v>
      </c>
      <c r="P32" s="45">
        <v>-2.42E-4</v>
      </c>
      <c r="Q32" s="45">
        <v>-2.0999999999999999E-5</v>
      </c>
      <c r="R32" s="31">
        <v>2.1352966313930261E-2</v>
      </c>
      <c r="S32" s="45">
        <v>-2.13E-4</v>
      </c>
      <c r="T32" s="45">
        <v>-2.1000000000000001E-4</v>
      </c>
      <c r="U32" s="45">
        <v>-4.8000000000000001E-5</v>
      </c>
      <c r="W32" s="31">
        <v>3.1060596713930241E-2</v>
      </c>
      <c r="X32" s="45">
        <v>-1.9100000000000001E-4</v>
      </c>
      <c r="Y32" s="45">
        <v>-1.8799999999999999E-4</v>
      </c>
      <c r="Z32" s="45">
        <v>-7.1000000000000005E-5</v>
      </c>
      <c r="AA32" s="31">
        <v>2.1352966313930261E-2</v>
      </c>
      <c r="AB32" s="45">
        <v>-1.7200000000000001E-4</v>
      </c>
      <c r="AC32" s="45">
        <v>-1.7000000000000001E-4</v>
      </c>
      <c r="AD32" s="45">
        <v>-8.3999999999999995E-5</v>
      </c>
      <c r="AF32" s="31">
        <v>3.1060596713930241E-2</v>
      </c>
      <c r="AG32" s="45">
        <v>-3.5500000000000001E-4</v>
      </c>
      <c r="AH32" s="45">
        <v>-3.5199999999999999E-4</v>
      </c>
      <c r="AI32" s="45">
        <v>-1.2400000000000001E-4</v>
      </c>
      <c r="AJ32" s="31">
        <v>2.1352966313930261E-2</v>
      </c>
      <c r="AK32" s="45">
        <v>-3.1799999999999998E-4</v>
      </c>
      <c r="AL32" s="45">
        <v>-3.1599999999999998E-4</v>
      </c>
      <c r="AM32" s="45">
        <v>-1.6000000000000001E-4</v>
      </c>
      <c r="AO32" s="31">
        <v>3.1060596713930241E-2</v>
      </c>
      <c r="AP32" s="45">
        <v>-2.9300000000000002E-4</v>
      </c>
      <c r="AQ32" s="45">
        <v>-2.92E-4</v>
      </c>
      <c r="AR32" s="45">
        <v>-1.7899999999999999E-4</v>
      </c>
      <c r="AS32" s="31">
        <v>2.1352966313930261E-2</v>
      </c>
      <c r="AT32" s="45">
        <v>-2.7500000000000002E-4</v>
      </c>
      <c r="AU32" s="45">
        <v>-2.7399999999999999E-4</v>
      </c>
      <c r="AV32" s="45">
        <v>-1.9699999999999999E-4</v>
      </c>
      <c r="AX32" s="31">
        <v>3.1060596713930241E-2</v>
      </c>
      <c r="AY32" s="45">
        <v>-3.5500000000000001E-4</v>
      </c>
      <c r="AZ32" s="45">
        <v>-3.5199999999999999E-4</v>
      </c>
      <c r="BA32" s="45">
        <v>-1.2400000000000001E-4</v>
      </c>
      <c r="BB32" s="31">
        <v>2.1352966313930261E-2</v>
      </c>
      <c r="BC32" s="45">
        <v>-3.1799999999999998E-4</v>
      </c>
      <c r="BD32" s="45">
        <v>-3.1599999999999998E-4</v>
      </c>
      <c r="BE32" s="45">
        <v>-1.6000000000000001E-4</v>
      </c>
      <c r="BG32" s="31">
        <v>3.1060596713930241E-2</v>
      </c>
      <c r="BH32" s="45">
        <v>-2.9300000000000002E-4</v>
      </c>
      <c r="BI32" s="45">
        <v>-2.92E-4</v>
      </c>
      <c r="BJ32" s="45">
        <v>-1.7899999999999999E-4</v>
      </c>
      <c r="BK32" s="31">
        <v>2.1352966313930261E-2</v>
      </c>
      <c r="BL32" s="45">
        <v>-2.7500000000000002E-4</v>
      </c>
      <c r="BM32" s="45">
        <v>-2.7399999999999999E-4</v>
      </c>
      <c r="BN32" s="45">
        <v>-1.9699999999999999E-4</v>
      </c>
      <c r="BP32" s="31">
        <v>3.1060596713930241E-2</v>
      </c>
      <c r="BQ32" s="45">
        <v>-2.8400000000000002E-4</v>
      </c>
      <c r="BR32" s="45">
        <v>-2.81E-4</v>
      </c>
      <c r="BS32" s="45">
        <v>-3.1999999999999999E-5</v>
      </c>
      <c r="BT32" s="31">
        <v>2.1352966313930261E-2</v>
      </c>
      <c r="BU32" s="45">
        <v>-2.4699999999999999E-4</v>
      </c>
      <c r="BV32" s="45">
        <v>-2.4499999999999999E-4</v>
      </c>
      <c r="BW32" s="45">
        <v>-6.7000000000000002E-5</v>
      </c>
      <c r="BY32" s="31">
        <v>3.1060596713930241E-2</v>
      </c>
      <c r="BZ32" s="45">
        <v>-2.3800000000000001E-4</v>
      </c>
      <c r="CA32" s="45">
        <v>-2.3599999999999999E-4</v>
      </c>
      <c r="CB32" s="45">
        <v>-7.1000000000000005E-5</v>
      </c>
      <c r="CC32" s="31">
        <v>2.1352966313930261E-2</v>
      </c>
      <c r="CD32" s="45">
        <v>-2.2000000000000001E-4</v>
      </c>
      <c r="CE32" s="45">
        <v>-2.1699999999999999E-4</v>
      </c>
      <c r="CF32" s="45">
        <v>-8.8999999999999995E-5</v>
      </c>
      <c r="CH32" s="31">
        <v>3.1060596713930241E-2</v>
      </c>
      <c r="CI32" s="45">
        <v>-3.2600000000000001E-4</v>
      </c>
      <c r="CJ32" s="45">
        <v>-3.2200000000000002E-4</v>
      </c>
      <c r="CK32" s="45">
        <v>-1.6100000000000001E-4</v>
      </c>
      <c r="CL32" s="31">
        <v>2.1352966313930261E-2</v>
      </c>
      <c r="CM32" s="45">
        <v>-2.99E-4</v>
      </c>
      <c r="CN32" s="45">
        <v>-2.9700000000000001E-4</v>
      </c>
      <c r="CO32" s="45">
        <v>-1.8599999999999999E-4</v>
      </c>
      <c r="CQ32" s="31">
        <v>3.1060596713930241E-2</v>
      </c>
      <c r="CR32" s="45">
        <v>-3.2600000000000001E-4</v>
      </c>
      <c r="CS32" s="45">
        <v>-3.2200000000000002E-4</v>
      </c>
      <c r="CT32" s="45">
        <v>-1.6100000000000001E-4</v>
      </c>
      <c r="CU32" s="31">
        <v>2.1352966313930261E-2</v>
      </c>
      <c r="CV32" s="45">
        <v>-2.99E-4</v>
      </c>
      <c r="CW32" s="45">
        <v>-2.9700000000000001E-4</v>
      </c>
      <c r="CX32" s="45">
        <v>-1.8599999999999999E-4</v>
      </c>
    </row>
    <row r="33" spans="2:102" x14ac:dyDescent="0.25">
      <c r="H33" s="75"/>
      <c r="I33" s="75"/>
      <c r="N33" s="31">
        <v>3.2354947580596906E-2</v>
      </c>
      <c r="O33" s="45">
        <v>-2.52E-4</v>
      </c>
      <c r="P33" s="45">
        <v>-2.4699999999999999E-4</v>
      </c>
      <c r="Q33" s="45">
        <v>-1.8E-5</v>
      </c>
      <c r="R33" s="31">
        <v>2.232372951393026E-2</v>
      </c>
      <c r="S33" s="45">
        <v>-2.1699999999999999E-4</v>
      </c>
      <c r="T33" s="45">
        <v>-2.13E-4</v>
      </c>
      <c r="U33" s="45">
        <v>-4.5000000000000003E-5</v>
      </c>
      <c r="W33" s="31">
        <v>3.2354947580596906E-2</v>
      </c>
      <c r="X33" s="45">
        <v>-1.93E-4</v>
      </c>
      <c r="Y33" s="45">
        <v>-1.9000000000000001E-4</v>
      </c>
      <c r="Z33" s="45">
        <v>-6.8999999999999997E-5</v>
      </c>
      <c r="AA33" s="31">
        <v>2.232372951393026E-2</v>
      </c>
      <c r="AB33" s="45">
        <v>-1.74E-4</v>
      </c>
      <c r="AC33" s="45">
        <v>-1.7100000000000001E-4</v>
      </c>
      <c r="AD33" s="45">
        <v>-8.2000000000000001E-5</v>
      </c>
      <c r="AF33" s="31">
        <v>3.2354947580596906E-2</v>
      </c>
      <c r="AG33" s="45">
        <v>-3.6000000000000002E-4</v>
      </c>
      <c r="AH33" s="45">
        <v>-3.57E-4</v>
      </c>
      <c r="AI33" s="45">
        <v>-1.2E-4</v>
      </c>
      <c r="AJ33" s="31">
        <v>2.232372951393026E-2</v>
      </c>
      <c r="AK33" s="45">
        <v>-3.2200000000000002E-4</v>
      </c>
      <c r="AL33" s="45">
        <v>-3.2000000000000003E-4</v>
      </c>
      <c r="AM33" s="45">
        <v>-1.56E-4</v>
      </c>
      <c r="AO33" s="31">
        <v>3.2354947580596906E-2</v>
      </c>
      <c r="AP33" s="45">
        <v>-2.9500000000000001E-4</v>
      </c>
      <c r="AQ33" s="45">
        <v>-2.9399999999999999E-4</v>
      </c>
      <c r="AR33" s="45">
        <v>-1.7699999999999999E-4</v>
      </c>
      <c r="AS33" s="31">
        <v>2.232372951393026E-2</v>
      </c>
      <c r="AT33" s="45">
        <v>-2.7700000000000001E-4</v>
      </c>
      <c r="AU33" s="45">
        <v>-2.7599999999999999E-4</v>
      </c>
      <c r="AV33" s="45">
        <v>-1.95E-4</v>
      </c>
      <c r="AX33" s="31">
        <v>3.2354947580596906E-2</v>
      </c>
      <c r="AY33" s="45">
        <v>-3.6000000000000002E-4</v>
      </c>
      <c r="AZ33" s="45">
        <v>-3.57E-4</v>
      </c>
      <c r="BA33" s="45">
        <v>-1.2E-4</v>
      </c>
      <c r="BB33" s="31">
        <v>2.232372951393026E-2</v>
      </c>
      <c r="BC33" s="45">
        <v>-3.2200000000000002E-4</v>
      </c>
      <c r="BD33" s="45">
        <v>-3.2000000000000003E-4</v>
      </c>
      <c r="BE33" s="45">
        <v>-1.56E-4</v>
      </c>
      <c r="BG33" s="31">
        <v>3.2354947580596906E-2</v>
      </c>
      <c r="BH33" s="45">
        <v>-2.9599999999999998E-4</v>
      </c>
      <c r="BI33" s="45">
        <v>-2.9399999999999999E-4</v>
      </c>
      <c r="BJ33" s="45">
        <v>-1.7699999999999999E-4</v>
      </c>
      <c r="BK33" s="31">
        <v>2.232372951393026E-2</v>
      </c>
      <c r="BL33" s="45">
        <v>-2.7700000000000001E-4</v>
      </c>
      <c r="BM33" s="45">
        <v>-2.7599999999999999E-4</v>
      </c>
      <c r="BN33" s="45">
        <v>-1.95E-4</v>
      </c>
      <c r="BP33" s="31">
        <v>3.2354947580596906E-2</v>
      </c>
      <c r="BQ33" s="45">
        <v>-2.8899999999999998E-4</v>
      </c>
      <c r="BR33" s="45">
        <v>-2.8499999999999999E-4</v>
      </c>
      <c r="BS33" s="45">
        <v>-2.6999999999999999E-5</v>
      </c>
      <c r="BT33" s="31">
        <v>2.232372951393026E-2</v>
      </c>
      <c r="BU33" s="45">
        <v>-2.5099999999999998E-4</v>
      </c>
      <c r="BV33" s="45">
        <v>-2.4899999999999998E-4</v>
      </c>
      <c r="BW33" s="45">
        <v>-6.3E-5</v>
      </c>
      <c r="BY33" s="31">
        <v>3.2354947580596906E-2</v>
      </c>
      <c r="BZ33" s="45">
        <v>-2.41E-4</v>
      </c>
      <c r="CA33" s="45">
        <v>-2.3800000000000001E-4</v>
      </c>
      <c r="CB33" s="45">
        <v>-6.8999999999999997E-5</v>
      </c>
      <c r="CC33" s="31">
        <v>2.232372951393026E-2</v>
      </c>
      <c r="CD33" s="45">
        <v>-2.2100000000000001E-4</v>
      </c>
      <c r="CE33" s="45">
        <v>-2.1900000000000001E-4</v>
      </c>
      <c r="CF33" s="45">
        <v>-8.7999999999999998E-5</v>
      </c>
      <c r="CH33" s="31">
        <v>3.2354947580596906E-2</v>
      </c>
      <c r="CI33" s="45">
        <v>-3.3E-4</v>
      </c>
      <c r="CJ33" s="45">
        <v>-3.2499999999999999E-4</v>
      </c>
      <c r="CK33" s="45">
        <v>-1.5699999999999999E-4</v>
      </c>
      <c r="CL33" s="31">
        <v>2.232372951393026E-2</v>
      </c>
      <c r="CM33" s="45">
        <v>-3.0200000000000002E-4</v>
      </c>
      <c r="CN33" s="45">
        <v>-2.99E-4</v>
      </c>
      <c r="CO33" s="45">
        <v>-1.83E-4</v>
      </c>
      <c r="CQ33" s="31">
        <v>3.2354947580596906E-2</v>
      </c>
      <c r="CR33" s="45">
        <v>-3.3E-4</v>
      </c>
      <c r="CS33" s="45">
        <v>-3.2499999999999999E-4</v>
      </c>
      <c r="CT33" s="45">
        <v>-1.5699999999999999E-4</v>
      </c>
      <c r="CU33" s="31">
        <v>2.232372951393026E-2</v>
      </c>
      <c r="CV33" s="45">
        <v>-3.0200000000000002E-4</v>
      </c>
      <c r="CW33" s="45">
        <v>-2.99E-4</v>
      </c>
      <c r="CX33" s="45">
        <v>-1.83E-4</v>
      </c>
    </row>
    <row r="34" spans="2:102" x14ac:dyDescent="0.25">
      <c r="B34" s="81" t="s">
        <v>80</v>
      </c>
      <c r="C34" s="81"/>
      <c r="H34" s="1"/>
      <c r="I34" s="1"/>
      <c r="N34" s="31">
        <v>3.3649298447263574E-2</v>
      </c>
      <c r="O34" s="45">
        <v>-2.5700000000000001E-4</v>
      </c>
      <c r="P34" s="45">
        <v>-2.5099999999999998E-4</v>
      </c>
      <c r="Q34" s="45">
        <v>-1.4E-5</v>
      </c>
      <c r="R34" s="31">
        <v>2.3294492713930262E-2</v>
      </c>
      <c r="S34" s="45">
        <v>-2.2000000000000001E-4</v>
      </c>
      <c r="T34" s="45">
        <v>-2.1599999999999999E-4</v>
      </c>
      <c r="U34" s="45">
        <v>-4.3000000000000002E-5</v>
      </c>
      <c r="W34" s="31">
        <v>3.3649298447263574E-2</v>
      </c>
      <c r="X34" s="45">
        <v>-1.9599999999999999E-4</v>
      </c>
      <c r="Y34" s="45">
        <v>-1.93E-4</v>
      </c>
      <c r="Z34" s="45">
        <v>-6.7999999999999999E-5</v>
      </c>
      <c r="AA34" s="31">
        <v>2.3294492713930262E-2</v>
      </c>
      <c r="AB34" s="45">
        <v>-1.75E-4</v>
      </c>
      <c r="AC34" s="45">
        <v>-1.73E-4</v>
      </c>
      <c r="AD34" s="45">
        <v>-8.1000000000000004E-5</v>
      </c>
      <c r="AF34" s="31">
        <v>3.3649298447263574E-2</v>
      </c>
      <c r="AG34" s="45">
        <v>-3.6499999999999998E-4</v>
      </c>
      <c r="AH34" s="45">
        <v>-3.6200000000000002E-4</v>
      </c>
      <c r="AI34" s="45">
        <v>-1.15E-4</v>
      </c>
      <c r="AJ34" s="31">
        <v>2.3294492713930262E-2</v>
      </c>
      <c r="AK34" s="45">
        <v>-3.2499999999999999E-4</v>
      </c>
      <c r="AL34" s="45">
        <v>-3.2299999999999999E-4</v>
      </c>
      <c r="AM34" s="45">
        <v>-1.5300000000000001E-4</v>
      </c>
      <c r="AO34" s="31">
        <v>3.3649298447263574E-2</v>
      </c>
      <c r="AP34" s="45">
        <v>-2.9799999999999998E-4</v>
      </c>
      <c r="AQ34" s="45">
        <v>-2.9700000000000001E-4</v>
      </c>
      <c r="AR34" s="45">
        <v>-1.75E-4</v>
      </c>
      <c r="AS34" s="31">
        <v>2.3294492713930262E-2</v>
      </c>
      <c r="AT34" s="45">
        <v>-2.7900000000000001E-4</v>
      </c>
      <c r="AU34" s="45">
        <v>-2.7799999999999998E-4</v>
      </c>
      <c r="AV34" s="45">
        <v>-1.93E-4</v>
      </c>
      <c r="AX34" s="31">
        <v>3.3649298447263574E-2</v>
      </c>
      <c r="AY34" s="45">
        <v>-3.6499999999999998E-4</v>
      </c>
      <c r="AZ34" s="45">
        <v>-3.6200000000000002E-4</v>
      </c>
      <c r="BA34" s="45">
        <v>-1.15E-4</v>
      </c>
      <c r="BB34" s="31">
        <v>2.3294492713930262E-2</v>
      </c>
      <c r="BC34" s="45">
        <v>-3.2499999999999999E-4</v>
      </c>
      <c r="BD34" s="45">
        <v>-3.2400000000000001E-4</v>
      </c>
      <c r="BE34" s="45">
        <v>-1.5300000000000001E-4</v>
      </c>
      <c r="BG34" s="31">
        <v>3.3649298447263574E-2</v>
      </c>
      <c r="BH34" s="45">
        <v>-2.9799999999999998E-4</v>
      </c>
      <c r="BI34" s="45">
        <v>-2.9700000000000001E-4</v>
      </c>
      <c r="BJ34" s="45">
        <v>-1.75E-4</v>
      </c>
      <c r="BK34" s="31">
        <v>2.3294492713930262E-2</v>
      </c>
      <c r="BL34" s="45">
        <v>-2.7900000000000001E-4</v>
      </c>
      <c r="BM34" s="45">
        <v>-2.7799999999999998E-4</v>
      </c>
      <c r="BN34" s="45">
        <v>-1.93E-4</v>
      </c>
      <c r="BP34" s="31">
        <v>3.3649298447263574E-2</v>
      </c>
      <c r="BQ34" s="45">
        <v>-2.9300000000000002E-4</v>
      </c>
      <c r="BR34" s="45">
        <v>-2.9E-4</v>
      </c>
      <c r="BS34" s="45">
        <v>-2.1999999999999999E-5</v>
      </c>
      <c r="BT34" s="31">
        <v>2.3294492713930262E-2</v>
      </c>
      <c r="BU34" s="45">
        <v>-2.5500000000000002E-4</v>
      </c>
      <c r="BV34" s="45">
        <v>-2.52E-4</v>
      </c>
      <c r="BW34" s="45">
        <v>-6.0000000000000002E-5</v>
      </c>
      <c r="BY34" s="31">
        <v>3.3649298447263574E-2</v>
      </c>
      <c r="BZ34" s="45">
        <v>-2.43E-4</v>
      </c>
      <c r="CA34" s="45">
        <v>-2.41E-4</v>
      </c>
      <c r="CB34" s="45">
        <v>-6.6000000000000005E-5</v>
      </c>
      <c r="CC34" s="31">
        <v>2.3294492713930262E-2</v>
      </c>
      <c r="CD34" s="45">
        <v>-2.23E-4</v>
      </c>
      <c r="CE34" s="45">
        <v>-2.2100000000000001E-4</v>
      </c>
      <c r="CF34" s="45">
        <v>-8.6000000000000003E-5</v>
      </c>
      <c r="CH34" s="31">
        <v>3.3649298447263574E-2</v>
      </c>
      <c r="CI34" s="45">
        <v>-3.3300000000000002E-4</v>
      </c>
      <c r="CJ34" s="45">
        <v>-3.2899999999999997E-4</v>
      </c>
      <c r="CK34" s="45">
        <v>-1.54E-4</v>
      </c>
      <c r="CL34" s="31">
        <v>2.3294492713930262E-2</v>
      </c>
      <c r="CM34" s="45">
        <v>-3.0499999999999999E-4</v>
      </c>
      <c r="CN34" s="45">
        <v>-3.0200000000000002E-4</v>
      </c>
      <c r="CO34" s="45">
        <v>-1.8100000000000001E-4</v>
      </c>
      <c r="CQ34" s="31">
        <v>3.3649298447263574E-2</v>
      </c>
      <c r="CR34" s="45">
        <v>-3.3300000000000002E-4</v>
      </c>
      <c r="CS34" s="45">
        <v>-3.2899999999999997E-4</v>
      </c>
      <c r="CT34" s="45">
        <v>-1.54E-4</v>
      </c>
      <c r="CU34" s="31">
        <v>2.3294492713930262E-2</v>
      </c>
      <c r="CV34" s="45">
        <v>-3.0499999999999999E-4</v>
      </c>
      <c r="CW34" s="45">
        <v>-3.0200000000000002E-4</v>
      </c>
      <c r="CX34" s="45">
        <v>-1.8100000000000001E-4</v>
      </c>
    </row>
    <row r="35" spans="2:102" x14ac:dyDescent="0.25">
      <c r="B35" s="81" t="s">
        <v>45</v>
      </c>
      <c r="C35" s="81"/>
      <c r="H35" s="1"/>
      <c r="I35" s="1"/>
      <c r="N35" s="31">
        <v>3.4943649313930243E-2</v>
      </c>
      <c r="O35" s="45">
        <v>-2.61E-4</v>
      </c>
      <c r="P35" s="45">
        <v>-2.5599999999999999E-4</v>
      </c>
      <c r="Q35" s="45">
        <v>-1.1E-5</v>
      </c>
      <c r="R35" s="31">
        <v>2.4265255913930261E-2</v>
      </c>
      <c r="S35" s="45">
        <v>-2.23E-4</v>
      </c>
      <c r="T35" s="45">
        <v>-2.1900000000000001E-4</v>
      </c>
      <c r="U35" s="45">
        <v>-4.0000000000000003E-5</v>
      </c>
      <c r="W35" s="31">
        <v>3.4943649313930243E-2</v>
      </c>
      <c r="X35" s="45">
        <v>-1.9799999999999999E-4</v>
      </c>
      <c r="Y35" s="45">
        <v>-1.95E-4</v>
      </c>
      <c r="Z35" s="45">
        <v>-6.6000000000000005E-5</v>
      </c>
      <c r="AA35" s="31">
        <v>2.4265255913930261E-2</v>
      </c>
      <c r="AB35" s="45">
        <v>-1.7699999999999999E-4</v>
      </c>
      <c r="AC35" s="45">
        <v>-1.75E-4</v>
      </c>
      <c r="AD35" s="45">
        <v>-8.0000000000000007E-5</v>
      </c>
      <c r="AF35" s="31">
        <v>3.4943649313930243E-2</v>
      </c>
      <c r="AG35" s="45">
        <v>-3.6999999999999999E-4</v>
      </c>
      <c r="AH35" s="45">
        <v>-3.6699999999999998E-4</v>
      </c>
      <c r="AI35" s="45">
        <v>-1.1E-4</v>
      </c>
      <c r="AJ35" s="31">
        <v>2.4265255913930261E-2</v>
      </c>
      <c r="AK35" s="45">
        <v>-3.2899999999999997E-4</v>
      </c>
      <c r="AL35" s="45">
        <v>-3.2699999999999998E-4</v>
      </c>
      <c r="AM35" s="45">
        <v>-1.4899999999999999E-4</v>
      </c>
      <c r="AO35" s="31">
        <v>3.4943649313930243E-2</v>
      </c>
      <c r="AP35" s="45">
        <v>-2.9999999999999997E-4</v>
      </c>
      <c r="AQ35" s="45">
        <v>-2.99E-4</v>
      </c>
      <c r="AR35" s="45">
        <v>-1.7200000000000001E-4</v>
      </c>
      <c r="AS35" s="31">
        <v>2.4265255913930261E-2</v>
      </c>
      <c r="AT35" s="45">
        <v>-2.7999999999999998E-4</v>
      </c>
      <c r="AU35" s="45">
        <v>-2.7900000000000001E-4</v>
      </c>
      <c r="AV35" s="45">
        <v>-1.9100000000000001E-4</v>
      </c>
      <c r="AX35" s="31">
        <v>3.4943649313930243E-2</v>
      </c>
      <c r="AY35" s="45">
        <v>-3.6999999999999999E-4</v>
      </c>
      <c r="AZ35" s="45">
        <v>-3.6699999999999998E-4</v>
      </c>
      <c r="BA35" s="45">
        <v>-1.1E-4</v>
      </c>
      <c r="BB35" s="31">
        <v>2.4265255913930261E-2</v>
      </c>
      <c r="BC35" s="45">
        <v>-3.2899999999999997E-4</v>
      </c>
      <c r="BD35" s="45">
        <v>-3.2699999999999998E-4</v>
      </c>
      <c r="BE35" s="45">
        <v>-1.4899999999999999E-4</v>
      </c>
      <c r="BG35" s="31">
        <v>3.4943649313930243E-2</v>
      </c>
      <c r="BH35" s="45">
        <v>-2.9999999999999997E-4</v>
      </c>
      <c r="BI35" s="45">
        <v>-2.99E-4</v>
      </c>
      <c r="BJ35" s="45">
        <v>-1.7200000000000001E-4</v>
      </c>
      <c r="BK35" s="31">
        <v>2.4265255913930261E-2</v>
      </c>
      <c r="BL35" s="45">
        <v>-2.7999999999999998E-4</v>
      </c>
      <c r="BM35" s="45">
        <v>-2.7900000000000001E-4</v>
      </c>
      <c r="BN35" s="45">
        <v>-1.9100000000000001E-4</v>
      </c>
      <c r="BP35" s="31">
        <v>3.4943649313930243E-2</v>
      </c>
      <c r="BQ35" s="45">
        <v>-2.9799999999999998E-4</v>
      </c>
      <c r="BR35" s="45">
        <v>-2.9500000000000001E-4</v>
      </c>
      <c r="BS35" s="45">
        <v>-1.8E-5</v>
      </c>
      <c r="BT35" s="31">
        <v>2.4265255913930261E-2</v>
      </c>
      <c r="BU35" s="45">
        <v>-2.5799999999999998E-4</v>
      </c>
      <c r="BV35" s="45">
        <v>-2.5599999999999999E-4</v>
      </c>
      <c r="BW35" s="45">
        <v>-5.5999999999999999E-5</v>
      </c>
      <c r="BY35" s="31">
        <v>3.4943649313930243E-2</v>
      </c>
      <c r="BZ35" s="45">
        <v>-2.4600000000000002E-4</v>
      </c>
      <c r="CA35" s="45">
        <v>-2.43E-4</v>
      </c>
      <c r="CB35" s="45">
        <v>-6.3999999999999997E-5</v>
      </c>
      <c r="CC35" s="31">
        <v>2.4265255913930261E-2</v>
      </c>
      <c r="CD35" s="45">
        <v>-2.2499999999999999E-4</v>
      </c>
      <c r="CE35" s="45">
        <v>-2.23E-4</v>
      </c>
      <c r="CF35" s="45">
        <v>-8.3999999999999995E-5</v>
      </c>
      <c r="CH35" s="31">
        <v>3.4943649313930243E-2</v>
      </c>
      <c r="CI35" s="45">
        <v>-3.3700000000000001E-4</v>
      </c>
      <c r="CJ35" s="45">
        <v>-3.3199999999999999E-4</v>
      </c>
      <c r="CK35" s="45">
        <v>-1.5100000000000001E-4</v>
      </c>
      <c r="CL35" s="31">
        <v>2.4265255913930261E-2</v>
      </c>
      <c r="CM35" s="45">
        <v>-3.0699999999999998E-4</v>
      </c>
      <c r="CN35" s="45">
        <v>-3.0400000000000002E-4</v>
      </c>
      <c r="CO35" s="45">
        <v>-1.7799999999999999E-4</v>
      </c>
      <c r="CQ35" s="31">
        <v>3.4943649313930243E-2</v>
      </c>
      <c r="CR35" s="45">
        <v>-3.3700000000000001E-4</v>
      </c>
      <c r="CS35" s="45">
        <v>-3.3199999999999999E-4</v>
      </c>
      <c r="CT35" s="45">
        <v>-1.5100000000000001E-4</v>
      </c>
      <c r="CU35" s="31">
        <v>2.4265255913930261E-2</v>
      </c>
      <c r="CV35" s="45">
        <v>-3.0699999999999998E-4</v>
      </c>
      <c r="CW35" s="45">
        <v>-3.0400000000000002E-4</v>
      </c>
      <c r="CX35" s="45">
        <v>-1.7799999999999999E-4</v>
      </c>
    </row>
    <row r="36" spans="2:102" x14ac:dyDescent="0.25">
      <c r="B36" s="81" t="s">
        <v>81</v>
      </c>
      <c r="C36" s="81"/>
      <c r="H36" s="75"/>
      <c r="I36" s="75"/>
      <c r="N36" s="31">
        <v>3.6238000180596912E-2</v>
      </c>
      <c r="O36" s="45">
        <v>-2.6600000000000001E-4</v>
      </c>
      <c r="P36" s="45">
        <v>-2.5999999999999998E-4</v>
      </c>
      <c r="Q36" s="45">
        <v>-6.9999999999999999E-6</v>
      </c>
      <c r="R36" s="31">
        <v>2.5236019113930263E-2</v>
      </c>
      <c r="S36" s="45">
        <v>-2.2699999999999999E-4</v>
      </c>
      <c r="T36" s="45">
        <v>-2.23E-4</v>
      </c>
      <c r="U36" s="45">
        <v>-3.6999999999999998E-5</v>
      </c>
      <c r="W36" s="31">
        <v>3.6238000180596912E-2</v>
      </c>
      <c r="X36" s="45">
        <v>-2.0100000000000001E-4</v>
      </c>
      <c r="Y36" s="45">
        <v>-1.9799999999999999E-4</v>
      </c>
      <c r="Z36" s="45">
        <v>-6.3999999999999997E-5</v>
      </c>
      <c r="AA36" s="31">
        <v>2.5236019113930263E-2</v>
      </c>
      <c r="AB36" s="45">
        <v>-1.7899999999999999E-4</v>
      </c>
      <c r="AC36" s="45">
        <v>-1.7699999999999999E-4</v>
      </c>
      <c r="AD36" s="45">
        <v>-7.8999999999999996E-5</v>
      </c>
      <c r="AF36" s="31">
        <v>3.6238000180596912E-2</v>
      </c>
      <c r="AG36" s="45">
        <v>-3.7399999999999998E-4</v>
      </c>
      <c r="AH36" s="45">
        <v>-3.7100000000000002E-4</v>
      </c>
      <c r="AI36" s="45">
        <v>-1.05E-4</v>
      </c>
      <c r="AJ36" s="31">
        <v>2.5236019113930263E-2</v>
      </c>
      <c r="AK36" s="45">
        <v>-3.3300000000000002E-4</v>
      </c>
      <c r="AL36" s="45">
        <v>-3.3100000000000002E-4</v>
      </c>
      <c r="AM36" s="45">
        <v>-1.46E-4</v>
      </c>
      <c r="AO36" s="31">
        <v>3.6238000180596912E-2</v>
      </c>
      <c r="AP36" s="45">
        <v>-3.0299999999999999E-4</v>
      </c>
      <c r="AQ36" s="45">
        <v>-3.01E-4</v>
      </c>
      <c r="AR36" s="45">
        <v>-1.7000000000000001E-4</v>
      </c>
      <c r="AS36" s="31">
        <v>2.5236019113930263E-2</v>
      </c>
      <c r="AT36" s="45">
        <v>-2.8200000000000002E-4</v>
      </c>
      <c r="AU36" s="45">
        <v>-2.81E-4</v>
      </c>
      <c r="AV36" s="45">
        <v>-1.9000000000000001E-4</v>
      </c>
      <c r="AX36" s="31">
        <v>3.6238000180596912E-2</v>
      </c>
      <c r="AY36" s="45">
        <v>-3.7500000000000001E-4</v>
      </c>
      <c r="AZ36" s="45">
        <v>-3.7199999999999999E-4</v>
      </c>
      <c r="BA36" s="45">
        <v>-1.06E-4</v>
      </c>
      <c r="BB36" s="31">
        <v>2.5236019113930263E-2</v>
      </c>
      <c r="BC36" s="45">
        <v>-3.3300000000000002E-4</v>
      </c>
      <c r="BD36" s="45">
        <v>-3.3100000000000002E-4</v>
      </c>
      <c r="BE36" s="45">
        <v>-1.46E-4</v>
      </c>
      <c r="BG36" s="31">
        <v>3.6238000180596912E-2</v>
      </c>
      <c r="BH36" s="45">
        <v>-3.0299999999999999E-4</v>
      </c>
      <c r="BI36" s="45">
        <v>-3.01E-4</v>
      </c>
      <c r="BJ36" s="45">
        <v>-1.7000000000000001E-4</v>
      </c>
      <c r="BK36" s="31">
        <v>2.5236019113930263E-2</v>
      </c>
      <c r="BL36" s="45">
        <v>-2.8200000000000002E-4</v>
      </c>
      <c r="BM36" s="45">
        <v>-2.81E-4</v>
      </c>
      <c r="BN36" s="45">
        <v>-1.9000000000000001E-4</v>
      </c>
      <c r="BP36" s="31">
        <v>3.6238000180596912E-2</v>
      </c>
      <c r="BQ36" s="45">
        <v>-3.0299999999999999E-4</v>
      </c>
      <c r="BR36" s="45">
        <v>-2.99E-4</v>
      </c>
      <c r="BS36" s="45">
        <v>-1.2999999999999999E-5</v>
      </c>
      <c r="BT36" s="31">
        <v>2.5236019113930263E-2</v>
      </c>
      <c r="BU36" s="45">
        <v>-2.6200000000000003E-4</v>
      </c>
      <c r="BV36" s="45">
        <v>-2.5900000000000001E-4</v>
      </c>
      <c r="BW36" s="45">
        <v>-5.3000000000000001E-5</v>
      </c>
      <c r="BY36" s="31">
        <v>3.6238000180596912E-2</v>
      </c>
      <c r="BZ36" s="45">
        <v>-2.4800000000000001E-4</v>
      </c>
      <c r="CA36" s="45">
        <v>-2.4600000000000002E-4</v>
      </c>
      <c r="CB36" s="45">
        <v>-6.0999999999999999E-5</v>
      </c>
      <c r="CC36" s="31">
        <v>2.5236019113930263E-2</v>
      </c>
      <c r="CD36" s="45">
        <v>-2.2699999999999999E-4</v>
      </c>
      <c r="CE36" s="45">
        <v>-2.2499999999999999E-4</v>
      </c>
      <c r="CF36" s="45">
        <v>-8.2000000000000001E-5</v>
      </c>
      <c r="CH36" s="31">
        <v>3.6238000180596912E-2</v>
      </c>
      <c r="CI36" s="45">
        <v>-3.4000000000000002E-4</v>
      </c>
      <c r="CJ36" s="45">
        <v>-3.3599999999999998E-4</v>
      </c>
      <c r="CK36" s="45">
        <v>-1.47E-4</v>
      </c>
      <c r="CL36" s="31">
        <v>2.5236019113930263E-2</v>
      </c>
      <c r="CM36" s="45">
        <v>-3.1E-4</v>
      </c>
      <c r="CN36" s="45">
        <v>-3.0699999999999998E-4</v>
      </c>
      <c r="CO36" s="45">
        <v>-1.76E-4</v>
      </c>
      <c r="CQ36" s="31">
        <v>3.6238000180596912E-2</v>
      </c>
      <c r="CR36" s="45">
        <v>-3.4000000000000002E-4</v>
      </c>
      <c r="CS36" s="45">
        <v>-3.3599999999999998E-4</v>
      </c>
      <c r="CT36" s="45">
        <v>-1.47E-4</v>
      </c>
      <c r="CU36" s="31">
        <v>2.5236019113930263E-2</v>
      </c>
      <c r="CV36" s="45">
        <v>-3.1E-4</v>
      </c>
      <c r="CW36" s="45">
        <v>-3.0699999999999998E-4</v>
      </c>
      <c r="CX36" s="45">
        <v>-1.76E-4</v>
      </c>
    </row>
    <row r="37" spans="2:102" x14ac:dyDescent="0.25">
      <c r="B37" s="81" t="s">
        <v>90</v>
      </c>
      <c r="C37" s="81"/>
      <c r="D37" s="81"/>
      <c r="E37" s="3"/>
      <c r="H37" s="1"/>
      <c r="I37" s="1"/>
      <c r="N37" s="31">
        <v>3.753235104726358E-2</v>
      </c>
      <c r="O37" s="45">
        <v>-2.7E-4</v>
      </c>
      <c r="P37" s="45">
        <v>-2.6400000000000002E-4</v>
      </c>
      <c r="Q37" s="45">
        <v>-3.0000000000000001E-6</v>
      </c>
      <c r="R37" s="31">
        <v>2.6206782313930262E-2</v>
      </c>
      <c r="S37" s="45">
        <v>-2.3000000000000001E-4</v>
      </c>
      <c r="T37" s="45">
        <v>-2.2599999999999999E-4</v>
      </c>
      <c r="U37" s="45">
        <v>-3.4999999999999997E-5</v>
      </c>
      <c r="W37" s="31">
        <v>3.753235104726358E-2</v>
      </c>
      <c r="X37" s="45">
        <v>-2.03E-4</v>
      </c>
      <c r="Y37" s="45">
        <v>-2.0000000000000001E-4</v>
      </c>
      <c r="Z37" s="45">
        <v>-6.3E-5</v>
      </c>
      <c r="AA37" s="31">
        <v>2.6206782313930262E-2</v>
      </c>
      <c r="AB37" s="45">
        <v>-1.8100000000000001E-4</v>
      </c>
      <c r="AC37" s="45">
        <v>-1.7899999999999999E-4</v>
      </c>
      <c r="AD37" s="45">
        <v>-7.7000000000000001E-5</v>
      </c>
      <c r="AF37" s="31">
        <v>3.753235104726358E-2</v>
      </c>
      <c r="AG37" s="45">
        <v>-3.79E-4</v>
      </c>
      <c r="AH37" s="45">
        <v>-3.7599999999999998E-4</v>
      </c>
      <c r="AI37" s="45">
        <v>-1.01E-4</v>
      </c>
      <c r="AJ37" s="31">
        <v>2.6206782313930262E-2</v>
      </c>
      <c r="AK37" s="45">
        <v>-3.3599999999999998E-4</v>
      </c>
      <c r="AL37" s="45">
        <v>-3.3399999999999999E-4</v>
      </c>
      <c r="AM37" s="45">
        <v>-1.4200000000000001E-4</v>
      </c>
      <c r="AO37" s="31">
        <v>3.753235104726358E-2</v>
      </c>
      <c r="AP37" s="45">
        <v>-3.0499999999999999E-4</v>
      </c>
      <c r="AQ37" s="45">
        <v>-3.0400000000000002E-4</v>
      </c>
      <c r="AR37" s="45">
        <v>-1.6799999999999999E-4</v>
      </c>
      <c r="AS37" s="31">
        <v>2.6206782313930262E-2</v>
      </c>
      <c r="AT37" s="45">
        <v>-2.8400000000000002E-4</v>
      </c>
      <c r="AU37" s="45">
        <v>-2.8299999999999999E-4</v>
      </c>
      <c r="AV37" s="45">
        <v>-1.8799999999999999E-4</v>
      </c>
      <c r="AX37" s="31">
        <v>3.753235104726358E-2</v>
      </c>
      <c r="AY37" s="45">
        <v>-3.79E-4</v>
      </c>
      <c r="AZ37" s="45">
        <v>-3.7599999999999998E-4</v>
      </c>
      <c r="BA37" s="45">
        <v>-1.01E-4</v>
      </c>
      <c r="BB37" s="31">
        <v>2.6206782313930262E-2</v>
      </c>
      <c r="BC37" s="45">
        <v>-3.3599999999999998E-4</v>
      </c>
      <c r="BD37" s="45">
        <v>-3.3399999999999999E-4</v>
      </c>
      <c r="BE37" s="45">
        <v>-1.4200000000000001E-4</v>
      </c>
      <c r="BG37" s="31">
        <v>3.753235104726358E-2</v>
      </c>
      <c r="BH37" s="45">
        <v>-3.0499999999999999E-4</v>
      </c>
      <c r="BI37" s="45">
        <v>-3.0400000000000002E-4</v>
      </c>
      <c r="BJ37" s="45">
        <v>-1.6799999999999999E-4</v>
      </c>
      <c r="BK37" s="31">
        <v>2.6206782313930262E-2</v>
      </c>
      <c r="BL37" s="45">
        <v>-2.8400000000000002E-4</v>
      </c>
      <c r="BM37" s="45">
        <v>-2.8299999999999999E-4</v>
      </c>
      <c r="BN37" s="45">
        <v>-1.8799999999999999E-4</v>
      </c>
      <c r="BP37" s="31">
        <v>3.753235104726358E-2</v>
      </c>
      <c r="BQ37" s="45">
        <v>-3.0800000000000001E-4</v>
      </c>
      <c r="BR37" s="45">
        <v>-3.0400000000000002E-4</v>
      </c>
      <c r="BS37" s="45">
        <v>-7.9999999999999996E-6</v>
      </c>
      <c r="BT37" s="31">
        <v>2.6206782313930262E-2</v>
      </c>
      <c r="BU37" s="45">
        <v>-2.6600000000000001E-4</v>
      </c>
      <c r="BV37" s="45">
        <v>-2.63E-4</v>
      </c>
      <c r="BW37" s="45">
        <v>-4.8999999999999998E-5</v>
      </c>
      <c r="BY37" s="31">
        <v>3.753235104726358E-2</v>
      </c>
      <c r="BZ37" s="45">
        <v>-2.5099999999999998E-4</v>
      </c>
      <c r="CA37" s="45">
        <v>-2.4800000000000001E-4</v>
      </c>
      <c r="CB37" s="45">
        <v>-5.8999999999999998E-5</v>
      </c>
      <c r="CC37" s="31">
        <v>2.6206782313930262E-2</v>
      </c>
      <c r="CD37" s="45">
        <v>-2.2900000000000001E-4</v>
      </c>
      <c r="CE37" s="45">
        <v>-2.2699999999999999E-4</v>
      </c>
      <c r="CF37" s="45">
        <v>-8.0000000000000007E-5</v>
      </c>
      <c r="CH37" s="31">
        <v>3.753235104726358E-2</v>
      </c>
      <c r="CI37" s="45">
        <v>-3.4400000000000001E-4</v>
      </c>
      <c r="CJ37" s="45">
        <v>-3.39E-4</v>
      </c>
      <c r="CK37" s="45">
        <v>-1.44E-4</v>
      </c>
      <c r="CL37" s="31">
        <v>2.6206782313930262E-2</v>
      </c>
      <c r="CM37" s="45">
        <v>-3.1300000000000002E-4</v>
      </c>
      <c r="CN37" s="45">
        <v>-3.0899999999999998E-4</v>
      </c>
      <c r="CO37" s="45">
        <v>-1.73E-4</v>
      </c>
      <c r="CQ37" s="31">
        <v>3.753235104726358E-2</v>
      </c>
      <c r="CR37" s="45">
        <v>-3.4400000000000001E-4</v>
      </c>
      <c r="CS37" s="45">
        <v>-3.39E-4</v>
      </c>
      <c r="CT37" s="45">
        <v>-1.44E-4</v>
      </c>
      <c r="CU37" s="31">
        <v>2.6206782313930262E-2</v>
      </c>
      <c r="CV37" s="45">
        <v>-3.1300000000000002E-4</v>
      </c>
      <c r="CW37" s="45">
        <v>-3.0899999999999998E-4</v>
      </c>
      <c r="CX37" s="45">
        <v>-1.73E-4</v>
      </c>
    </row>
    <row r="38" spans="2:102" x14ac:dyDescent="0.25">
      <c r="H38" s="1"/>
      <c r="I38" s="1"/>
      <c r="N38" s="31">
        <v>3.8826701913930249E-2</v>
      </c>
      <c r="O38" s="45">
        <v>-2.7500000000000002E-4</v>
      </c>
      <c r="P38" s="45">
        <v>-2.6899999999999998E-4</v>
      </c>
      <c r="Q38" s="45">
        <v>9.4870000000000002E-8</v>
      </c>
      <c r="R38" s="31">
        <v>2.7177545513930264E-2</v>
      </c>
      <c r="S38" s="45">
        <v>-2.34E-4</v>
      </c>
      <c r="T38" s="45">
        <v>-2.2900000000000001E-4</v>
      </c>
      <c r="U38" s="45">
        <v>-3.1999999999999999E-5</v>
      </c>
      <c r="W38" s="31">
        <v>3.8826701913930249E-2</v>
      </c>
      <c r="X38" s="45">
        <v>-2.0599999999999999E-4</v>
      </c>
      <c r="Y38" s="45">
        <v>-2.02E-4</v>
      </c>
      <c r="Z38" s="45">
        <v>-6.0999999999999999E-5</v>
      </c>
      <c r="AA38" s="31">
        <v>2.7177545513930264E-2</v>
      </c>
      <c r="AB38" s="45">
        <v>-1.83E-4</v>
      </c>
      <c r="AC38" s="45">
        <v>-1.8100000000000001E-4</v>
      </c>
      <c r="AD38" s="45">
        <v>-7.6000000000000004E-5</v>
      </c>
      <c r="AF38" s="31">
        <v>3.8826701913930249E-2</v>
      </c>
      <c r="AG38" s="45">
        <v>-3.8400000000000001E-4</v>
      </c>
      <c r="AH38" s="45">
        <v>-3.8099999999999999E-4</v>
      </c>
      <c r="AI38" s="45">
        <v>-9.6000000000000002E-5</v>
      </c>
      <c r="AJ38" s="31">
        <v>2.7177545513930264E-2</v>
      </c>
      <c r="AK38" s="45">
        <v>-3.4000000000000002E-4</v>
      </c>
      <c r="AL38" s="45">
        <v>-3.3799999999999998E-4</v>
      </c>
      <c r="AM38" s="45">
        <v>-1.3799999999999999E-4</v>
      </c>
      <c r="AO38" s="31">
        <v>3.8826701913930249E-2</v>
      </c>
      <c r="AP38" s="45">
        <v>-3.0800000000000001E-4</v>
      </c>
      <c r="AQ38" s="45">
        <v>-3.0600000000000001E-4</v>
      </c>
      <c r="AR38" s="45">
        <v>-1.65E-4</v>
      </c>
      <c r="AS38" s="31">
        <v>2.7177545513930264E-2</v>
      </c>
      <c r="AT38" s="45">
        <v>-2.8600000000000001E-4</v>
      </c>
      <c r="AU38" s="45">
        <v>-2.8499999999999999E-4</v>
      </c>
      <c r="AV38" s="45">
        <v>-1.8599999999999999E-4</v>
      </c>
      <c r="AX38" s="31">
        <v>3.8826701913930249E-2</v>
      </c>
      <c r="AY38" s="45">
        <v>-3.8400000000000001E-4</v>
      </c>
      <c r="AZ38" s="45">
        <v>-3.8099999999999999E-4</v>
      </c>
      <c r="BA38" s="45">
        <v>-9.6000000000000002E-5</v>
      </c>
      <c r="BB38" s="31">
        <v>2.7177545513930264E-2</v>
      </c>
      <c r="BC38" s="45">
        <v>-3.4000000000000002E-4</v>
      </c>
      <c r="BD38" s="45">
        <v>-3.3799999999999998E-4</v>
      </c>
      <c r="BE38" s="45">
        <v>-1.3899999999999999E-4</v>
      </c>
      <c r="BG38" s="31">
        <v>3.8826701913930249E-2</v>
      </c>
      <c r="BH38" s="45">
        <v>-3.0800000000000001E-4</v>
      </c>
      <c r="BI38" s="45">
        <v>-3.0600000000000001E-4</v>
      </c>
      <c r="BJ38" s="45">
        <v>-1.65E-4</v>
      </c>
      <c r="BK38" s="31">
        <v>2.7177545513930264E-2</v>
      </c>
      <c r="BL38" s="45">
        <v>-2.8600000000000001E-4</v>
      </c>
      <c r="BM38" s="45">
        <v>-2.8499999999999999E-4</v>
      </c>
      <c r="BN38" s="45">
        <v>-1.8599999999999999E-4</v>
      </c>
      <c r="BP38" s="31">
        <v>3.8826701913930249E-2</v>
      </c>
      <c r="BQ38" s="45">
        <v>-3.1300000000000002E-4</v>
      </c>
      <c r="BR38" s="45">
        <v>-3.0899999999999998E-4</v>
      </c>
      <c r="BS38" s="45">
        <v>-3.9999999999999998E-6</v>
      </c>
      <c r="BT38" s="31">
        <v>2.7177545513930264E-2</v>
      </c>
      <c r="BU38" s="45">
        <v>-2.6899999999999998E-4</v>
      </c>
      <c r="BV38" s="45">
        <v>-2.6600000000000001E-4</v>
      </c>
      <c r="BW38" s="45">
        <v>-4.6E-5</v>
      </c>
      <c r="BY38" s="31">
        <v>3.8826701913930249E-2</v>
      </c>
      <c r="BZ38" s="45">
        <v>-2.5300000000000002E-4</v>
      </c>
      <c r="CA38" s="45">
        <v>-2.5099999999999998E-4</v>
      </c>
      <c r="CB38" s="45">
        <v>-5.7000000000000003E-5</v>
      </c>
      <c r="CC38" s="31">
        <v>2.7177545513930264E-2</v>
      </c>
      <c r="CD38" s="45">
        <v>-2.31E-4</v>
      </c>
      <c r="CE38" s="45">
        <v>-2.2800000000000001E-4</v>
      </c>
      <c r="CF38" s="45">
        <v>-7.8999999999999996E-5</v>
      </c>
      <c r="CH38" s="31">
        <v>3.8826701913930249E-2</v>
      </c>
      <c r="CI38" s="45">
        <v>-3.48E-4</v>
      </c>
      <c r="CJ38" s="45">
        <v>-3.4200000000000002E-4</v>
      </c>
      <c r="CK38" s="45">
        <v>-1.4100000000000001E-4</v>
      </c>
      <c r="CL38" s="31">
        <v>2.7177545513930264E-2</v>
      </c>
      <c r="CM38" s="45">
        <v>-3.1500000000000001E-4</v>
      </c>
      <c r="CN38" s="45">
        <v>-3.1199999999999999E-4</v>
      </c>
      <c r="CO38" s="45">
        <v>-1.7100000000000001E-4</v>
      </c>
      <c r="CQ38" s="31">
        <v>3.8826701913930249E-2</v>
      </c>
      <c r="CR38" s="45">
        <v>-3.48E-4</v>
      </c>
      <c r="CS38" s="45">
        <v>-3.4200000000000002E-4</v>
      </c>
      <c r="CT38" s="45">
        <v>-1.4100000000000001E-4</v>
      </c>
      <c r="CU38" s="31">
        <v>2.7177545513930264E-2</v>
      </c>
      <c r="CV38" s="45">
        <v>-3.1500000000000001E-4</v>
      </c>
      <c r="CW38" s="45">
        <v>-3.1199999999999999E-4</v>
      </c>
      <c r="CX38" s="45">
        <v>-1.7100000000000001E-4</v>
      </c>
    </row>
    <row r="39" spans="2:102" x14ac:dyDescent="0.25">
      <c r="H39" s="75"/>
      <c r="I39" s="75"/>
      <c r="N39" s="31">
        <v>4.0121052780596918E-2</v>
      </c>
      <c r="O39" s="45">
        <v>-2.7999999999999998E-4</v>
      </c>
      <c r="P39" s="45">
        <v>-2.7300000000000002E-4</v>
      </c>
      <c r="Q39" s="45">
        <v>3.9999999999999998E-6</v>
      </c>
      <c r="R39" s="31">
        <v>2.8148308713930262E-2</v>
      </c>
      <c r="S39" s="45">
        <v>-2.3699999999999999E-4</v>
      </c>
      <c r="T39" s="45">
        <v>-2.33E-4</v>
      </c>
      <c r="U39" s="45">
        <v>-2.9E-5</v>
      </c>
      <c r="W39" s="31">
        <v>4.0121052780596918E-2</v>
      </c>
      <c r="X39" s="45">
        <v>-2.0799999999999999E-4</v>
      </c>
      <c r="Y39" s="45">
        <v>-2.05E-4</v>
      </c>
      <c r="Z39" s="45">
        <v>-5.8999999999999998E-5</v>
      </c>
      <c r="AA39" s="31">
        <v>2.8148308713930262E-2</v>
      </c>
      <c r="AB39" s="45">
        <v>-1.85E-4</v>
      </c>
      <c r="AC39" s="45">
        <v>-1.8200000000000001E-4</v>
      </c>
      <c r="AD39" s="45">
        <v>-7.4999999999999993E-5</v>
      </c>
      <c r="AF39" s="31">
        <v>4.0121052780596918E-2</v>
      </c>
      <c r="AG39" s="45">
        <v>-3.8900000000000002E-4</v>
      </c>
      <c r="AH39" s="45">
        <v>-3.86E-4</v>
      </c>
      <c r="AI39" s="45">
        <v>-9.1000000000000003E-5</v>
      </c>
      <c r="AJ39" s="31">
        <v>2.8148308713930262E-2</v>
      </c>
      <c r="AK39" s="45">
        <v>-3.4400000000000001E-4</v>
      </c>
      <c r="AL39" s="45">
        <v>-3.4099999999999999E-4</v>
      </c>
      <c r="AM39" s="45">
        <v>-1.35E-4</v>
      </c>
      <c r="AO39" s="31">
        <v>4.0121052780596918E-2</v>
      </c>
      <c r="AP39" s="45">
        <v>-3.1E-4</v>
      </c>
      <c r="AQ39" s="45">
        <v>-3.0800000000000001E-4</v>
      </c>
      <c r="AR39" s="45">
        <v>-1.63E-4</v>
      </c>
      <c r="AS39" s="31">
        <v>2.8148308713930262E-2</v>
      </c>
      <c r="AT39" s="45">
        <v>-2.8800000000000001E-4</v>
      </c>
      <c r="AU39" s="45">
        <v>-2.8600000000000001E-4</v>
      </c>
      <c r="AV39" s="45">
        <v>-1.84E-4</v>
      </c>
      <c r="AX39" s="31">
        <v>4.0121052780596918E-2</v>
      </c>
      <c r="AY39" s="45">
        <v>-3.8900000000000002E-4</v>
      </c>
      <c r="AZ39" s="45">
        <v>-3.86E-4</v>
      </c>
      <c r="BA39" s="45">
        <v>-9.2E-5</v>
      </c>
      <c r="BB39" s="31">
        <v>2.8148308713930262E-2</v>
      </c>
      <c r="BC39" s="45">
        <v>-3.4400000000000001E-4</v>
      </c>
      <c r="BD39" s="45">
        <v>-3.4200000000000002E-4</v>
      </c>
      <c r="BE39" s="45">
        <v>-1.35E-4</v>
      </c>
      <c r="BG39" s="31">
        <v>4.0121052780596918E-2</v>
      </c>
      <c r="BH39" s="45">
        <v>-3.1E-4</v>
      </c>
      <c r="BI39" s="45">
        <v>-3.0800000000000001E-4</v>
      </c>
      <c r="BJ39" s="45">
        <v>-1.63E-4</v>
      </c>
      <c r="BK39" s="31">
        <v>2.8148308713930262E-2</v>
      </c>
      <c r="BL39" s="45">
        <v>-2.8800000000000001E-4</v>
      </c>
      <c r="BM39" s="45">
        <v>-2.8699999999999998E-4</v>
      </c>
      <c r="BN39" s="45">
        <v>-1.85E-4</v>
      </c>
      <c r="BP39" s="31">
        <v>4.0121052780596918E-2</v>
      </c>
      <c r="BQ39" s="45">
        <v>-3.1799999999999998E-4</v>
      </c>
      <c r="BR39" s="45">
        <v>-3.1399999999999999E-4</v>
      </c>
      <c r="BS39" s="45">
        <v>9.9999999999999995E-7</v>
      </c>
      <c r="BT39" s="31">
        <v>2.8148308713930262E-2</v>
      </c>
      <c r="BU39" s="45">
        <v>-2.7300000000000002E-4</v>
      </c>
      <c r="BV39" s="45">
        <v>-2.7E-4</v>
      </c>
      <c r="BW39" s="45">
        <v>-4.1999999999999998E-5</v>
      </c>
      <c r="BY39" s="31">
        <v>4.0121052780596918E-2</v>
      </c>
      <c r="BZ39" s="45">
        <v>-2.5599999999999999E-4</v>
      </c>
      <c r="CA39" s="45">
        <v>-2.5300000000000002E-4</v>
      </c>
      <c r="CB39" s="45">
        <v>-5.3999999999999998E-5</v>
      </c>
      <c r="CC39" s="31">
        <v>2.8148308713930262E-2</v>
      </c>
      <c r="CD39" s="45">
        <v>-2.33E-4</v>
      </c>
      <c r="CE39" s="45">
        <v>-2.3000000000000001E-4</v>
      </c>
      <c r="CF39" s="45">
        <v>-7.7000000000000001E-5</v>
      </c>
      <c r="CH39" s="31">
        <v>4.0121052780596918E-2</v>
      </c>
      <c r="CI39" s="45">
        <v>-3.5100000000000002E-4</v>
      </c>
      <c r="CJ39" s="45">
        <v>-3.4600000000000001E-4</v>
      </c>
      <c r="CK39" s="45">
        <v>-1.37E-4</v>
      </c>
      <c r="CL39" s="31">
        <v>2.8148308713930262E-2</v>
      </c>
      <c r="CM39" s="45">
        <v>-3.1799999999999998E-4</v>
      </c>
      <c r="CN39" s="45">
        <v>-3.1399999999999999E-4</v>
      </c>
      <c r="CO39" s="45">
        <v>-1.6799999999999999E-4</v>
      </c>
      <c r="CQ39" s="31">
        <v>4.0121052780596918E-2</v>
      </c>
      <c r="CR39" s="45">
        <v>-3.5100000000000002E-4</v>
      </c>
      <c r="CS39" s="45">
        <v>-3.4600000000000001E-4</v>
      </c>
      <c r="CT39" s="45">
        <v>-1.37E-4</v>
      </c>
      <c r="CU39" s="31">
        <v>2.8148308713930262E-2</v>
      </c>
      <c r="CV39" s="45">
        <v>-3.1799999999999998E-4</v>
      </c>
      <c r="CW39" s="45">
        <v>-3.1399999999999999E-4</v>
      </c>
      <c r="CX39" s="45">
        <v>-1.6799999999999999E-4</v>
      </c>
    </row>
    <row r="40" spans="2:102" x14ac:dyDescent="0.25">
      <c r="H40" s="1"/>
      <c r="I40" s="1"/>
      <c r="N40" s="31">
        <v>4.1415403647263586E-2</v>
      </c>
      <c r="O40" s="45">
        <v>-2.8400000000000002E-4</v>
      </c>
      <c r="P40" s="45">
        <v>-2.7799999999999998E-4</v>
      </c>
      <c r="Q40" s="45">
        <v>6.9999999999999999E-6</v>
      </c>
      <c r="R40" s="31">
        <v>2.9119071913930261E-2</v>
      </c>
      <c r="S40" s="45">
        <v>-2.41E-4</v>
      </c>
      <c r="T40" s="45">
        <v>-2.3599999999999999E-4</v>
      </c>
      <c r="U40" s="45">
        <v>-2.6999999999999999E-5</v>
      </c>
      <c r="W40" s="31">
        <v>4.1415403647263586E-2</v>
      </c>
      <c r="X40" s="45">
        <v>-2.1100000000000001E-4</v>
      </c>
      <c r="Y40" s="45">
        <v>-2.0699999999999999E-4</v>
      </c>
      <c r="Z40" s="45">
        <v>-5.8E-5</v>
      </c>
      <c r="AA40" s="31">
        <v>2.9119071913930261E-2</v>
      </c>
      <c r="AB40" s="45">
        <v>-1.8699999999999999E-4</v>
      </c>
      <c r="AC40" s="45">
        <v>-1.84E-4</v>
      </c>
      <c r="AD40" s="45">
        <v>-7.3999999999999996E-5</v>
      </c>
      <c r="AF40" s="31">
        <v>4.1415403647263586E-2</v>
      </c>
      <c r="AG40" s="45">
        <v>-3.9399999999999998E-4</v>
      </c>
      <c r="AH40" s="45">
        <v>-3.9100000000000002E-4</v>
      </c>
      <c r="AI40" s="45">
        <v>-8.7000000000000001E-5</v>
      </c>
      <c r="AJ40" s="31">
        <v>2.9119071913930261E-2</v>
      </c>
      <c r="AK40" s="45">
        <v>-3.4699999999999998E-4</v>
      </c>
      <c r="AL40" s="45">
        <v>-3.4499999999999998E-4</v>
      </c>
      <c r="AM40" s="45">
        <v>-1.3100000000000001E-4</v>
      </c>
      <c r="AO40" s="31">
        <v>4.1415403647263586E-2</v>
      </c>
      <c r="AP40" s="45">
        <v>-3.1199999999999999E-4</v>
      </c>
      <c r="AQ40" s="45">
        <v>-3.1100000000000002E-4</v>
      </c>
      <c r="AR40" s="45">
        <v>-1.6100000000000001E-4</v>
      </c>
      <c r="AS40" s="31">
        <v>2.9119071913930261E-2</v>
      </c>
      <c r="AT40" s="45">
        <v>-2.8899999999999998E-4</v>
      </c>
      <c r="AU40" s="45">
        <v>-2.8800000000000001E-4</v>
      </c>
      <c r="AV40" s="45">
        <v>-1.83E-4</v>
      </c>
      <c r="AX40" s="31">
        <v>4.1415403647263586E-2</v>
      </c>
      <c r="AY40" s="45">
        <v>-3.9399999999999998E-4</v>
      </c>
      <c r="AZ40" s="45">
        <v>-3.9100000000000002E-4</v>
      </c>
      <c r="BA40" s="45">
        <v>-8.7000000000000001E-5</v>
      </c>
      <c r="BB40" s="31">
        <v>2.9119071913930261E-2</v>
      </c>
      <c r="BC40" s="45">
        <v>-3.48E-4</v>
      </c>
      <c r="BD40" s="45">
        <v>-3.4499999999999998E-4</v>
      </c>
      <c r="BE40" s="45">
        <v>-1.3100000000000001E-4</v>
      </c>
      <c r="BG40" s="31">
        <v>4.1415403647263586E-2</v>
      </c>
      <c r="BH40" s="45">
        <v>-3.1300000000000002E-4</v>
      </c>
      <c r="BI40" s="45">
        <v>-3.1100000000000002E-4</v>
      </c>
      <c r="BJ40" s="45">
        <v>-1.6100000000000001E-4</v>
      </c>
      <c r="BK40" s="31">
        <v>2.9119071913930261E-2</v>
      </c>
      <c r="BL40" s="45">
        <v>-2.9E-4</v>
      </c>
      <c r="BM40" s="45">
        <v>-2.8800000000000001E-4</v>
      </c>
      <c r="BN40" s="45">
        <v>-1.83E-4</v>
      </c>
      <c r="BP40" s="31">
        <v>4.1415403647263586E-2</v>
      </c>
      <c r="BQ40" s="45">
        <v>-3.2200000000000002E-4</v>
      </c>
      <c r="BR40" s="45">
        <v>-3.1799999999999998E-4</v>
      </c>
      <c r="BS40" s="45">
        <v>6.0000000000000002E-6</v>
      </c>
      <c r="BT40" s="31">
        <v>2.9119071913930261E-2</v>
      </c>
      <c r="BU40" s="45">
        <v>-2.7599999999999999E-4</v>
      </c>
      <c r="BV40" s="45">
        <v>-2.7300000000000002E-4</v>
      </c>
      <c r="BW40" s="45">
        <v>-3.8999999999999999E-5</v>
      </c>
      <c r="BY40" s="31">
        <v>4.1415403647263586E-2</v>
      </c>
      <c r="BZ40" s="45">
        <v>-2.5799999999999998E-4</v>
      </c>
      <c r="CA40" s="45">
        <v>-2.5500000000000002E-4</v>
      </c>
      <c r="CB40" s="45">
        <v>-5.1999999999999997E-5</v>
      </c>
      <c r="CC40" s="31">
        <v>2.9119071913930261E-2</v>
      </c>
      <c r="CD40" s="45">
        <v>-2.3499999999999999E-4</v>
      </c>
      <c r="CE40" s="45">
        <v>-2.32E-4</v>
      </c>
      <c r="CF40" s="45">
        <v>-7.4999999999999993E-5</v>
      </c>
      <c r="CH40" s="31">
        <v>4.1415403647263586E-2</v>
      </c>
      <c r="CI40" s="45">
        <v>-3.5500000000000001E-4</v>
      </c>
      <c r="CJ40" s="45">
        <v>-3.4900000000000003E-4</v>
      </c>
      <c r="CK40" s="45">
        <v>-1.34E-4</v>
      </c>
      <c r="CL40" s="31">
        <v>2.9119071913930261E-2</v>
      </c>
      <c r="CM40" s="45">
        <v>-3.21E-4</v>
      </c>
      <c r="CN40" s="45">
        <v>-3.1700000000000001E-4</v>
      </c>
      <c r="CO40" s="45">
        <v>-1.66E-4</v>
      </c>
      <c r="CQ40" s="31">
        <v>4.1415403647263586E-2</v>
      </c>
      <c r="CR40" s="45">
        <v>-3.5500000000000001E-4</v>
      </c>
      <c r="CS40" s="45">
        <v>-3.4900000000000003E-4</v>
      </c>
      <c r="CT40" s="45">
        <v>-1.34E-4</v>
      </c>
      <c r="CU40" s="31">
        <v>2.9119071913930261E-2</v>
      </c>
      <c r="CV40" s="45">
        <v>-3.21E-4</v>
      </c>
      <c r="CW40" s="45">
        <v>-3.1700000000000001E-4</v>
      </c>
      <c r="CX40" s="45">
        <v>-1.66E-4</v>
      </c>
    </row>
    <row r="41" spans="2:102" x14ac:dyDescent="0.25">
      <c r="H41" s="1"/>
      <c r="I41" s="1"/>
      <c r="N41" s="31">
        <v>4.2709754513930255E-2</v>
      </c>
      <c r="O41" s="45">
        <v>-2.8899999999999998E-4</v>
      </c>
      <c r="P41" s="45">
        <v>-2.8200000000000002E-4</v>
      </c>
      <c r="Q41" s="45">
        <v>1.1E-5</v>
      </c>
      <c r="R41" s="31">
        <v>2.9119071913930261E-2</v>
      </c>
      <c r="S41" s="45">
        <v>-2.41E-4</v>
      </c>
      <c r="T41" s="45">
        <v>-2.3599999999999999E-4</v>
      </c>
      <c r="U41" s="45">
        <v>-2.6999999999999999E-5</v>
      </c>
      <c r="W41" s="31">
        <v>4.2709754513930255E-2</v>
      </c>
      <c r="X41" s="45">
        <v>-2.13E-4</v>
      </c>
      <c r="Y41" s="45">
        <v>-2.1000000000000001E-4</v>
      </c>
      <c r="Z41" s="45">
        <v>-5.5999999999999999E-5</v>
      </c>
      <c r="AA41" s="31">
        <v>2.9119071913930261E-2</v>
      </c>
      <c r="AB41" s="45">
        <v>-1.8699999999999999E-4</v>
      </c>
      <c r="AC41" s="45">
        <v>-1.84E-4</v>
      </c>
      <c r="AD41" s="45">
        <v>-7.3999999999999996E-5</v>
      </c>
      <c r="AF41" s="31">
        <v>4.2709754513930255E-2</v>
      </c>
      <c r="AG41" s="45">
        <v>-3.9899999999999999E-4</v>
      </c>
      <c r="AH41" s="45">
        <v>-3.9500000000000001E-4</v>
      </c>
      <c r="AI41" s="45">
        <v>-8.2000000000000001E-5</v>
      </c>
      <c r="AJ41" s="31">
        <v>2.9119071913930261E-2</v>
      </c>
      <c r="AK41" s="45">
        <v>-3.4699999999999998E-4</v>
      </c>
      <c r="AL41" s="45">
        <v>-3.4499999999999998E-4</v>
      </c>
      <c r="AM41" s="45">
        <v>-1.3100000000000001E-4</v>
      </c>
      <c r="AO41" s="31">
        <v>4.2709754513930255E-2</v>
      </c>
      <c r="AP41" s="45">
        <v>-3.1500000000000001E-4</v>
      </c>
      <c r="AQ41" s="45">
        <v>-3.1300000000000002E-4</v>
      </c>
      <c r="AR41" s="45">
        <v>-1.5799999999999999E-4</v>
      </c>
      <c r="AS41" s="31">
        <v>2.9119071913930261E-2</v>
      </c>
      <c r="AT41" s="45">
        <v>-2.8899999999999998E-4</v>
      </c>
      <c r="AU41" s="45">
        <v>-2.8800000000000001E-4</v>
      </c>
      <c r="AV41" s="45">
        <v>-1.83E-4</v>
      </c>
      <c r="AX41" s="31">
        <v>4.2709754513930255E-2</v>
      </c>
      <c r="AY41" s="45">
        <v>-3.9899999999999999E-4</v>
      </c>
      <c r="AZ41" s="45">
        <v>-3.9599999999999998E-4</v>
      </c>
      <c r="BA41" s="45">
        <v>-8.2000000000000001E-5</v>
      </c>
      <c r="BB41" s="31">
        <v>2.9119071913930261E-2</v>
      </c>
      <c r="BC41" s="45">
        <v>-3.48E-4</v>
      </c>
      <c r="BD41" s="45">
        <v>-3.4499999999999998E-4</v>
      </c>
      <c r="BE41" s="45">
        <v>-1.3100000000000001E-4</v>
      </c>
      <c r="BG41" s="31">
        <v>4.2709754513930255E-2</v>
      </c>
      <c r="BH41" s="45">
        <v>-3.1500000000000001E-4</v>
      </c>
      <c r="BI41" s="45">
        <v>-3.1300000000000002E-4</v>
      </c>
      <c r="BJ41" s="45">
        <v>-1.5799999999999999E-4</v>
      </c>
      <c r="BK41" s="31">
        <v>2.9119071913930261E-2</v>
      </c>
      <c r="BL41" s="45">
        <v>-2.9E-4</v>
      </c>
      <c r="BM41" s="45">
        <v>-2.8800000000000001E-4</v>
      </c>
      <c r="BN41" s="45">
        <v>-1.83E-4</v>
      </c>
      <c r="BP41" s="31">
        <v>4.2709754513930255E-2</v>
      </c>
      <c r="BQ41" s="45">
        <v>-3.2699999999999998E-4</v>
      </c>
      <c r="BR41" s="45">
        <v>-3.2299999999999999E-4</v>
      </c>
      <c r="BS41" s="45">
        <v>1.0000000000000001E-5</v>
      </c>
      <c r="BT41" s="31">
        <v>2.9119071913930261E-2</v>
      </c>
      <c r="BU41" s="45">
        <v>-2.7599999999999999E-4</v>
      </c>
      <c r="BV41" s="45">
        <v>-2.7300000000000002E-4</v>
      </c>
      <c r="BW41" s="45">
        <v>-3.8999999999999999E-5</v>
      </c>
      <c r="BY41" s="31">
        <v>4.2709754513930255E-2</v>
      </c>
      <c r="BZ41" s="45">
        <v>-2.61E-4</v>
      </c>
      <c r="CA41" s="45">
        <v>-2.5799999999999998E-4</v>
      </c>
      <c r="CB41" s="45">
        <v>-4.8999999999999998E-5</v>
      </c>
      <c r="CC41" s="31">
        <v>2.9119071913930261E-2</v>
      </c>
      <c r="CD41" s="45">
        <v>-2.3499999999999999E-4</v>
      </c>
      <c r="CE41" s="45">
        <v>-2.32E-4</v>
      </c>
      <c r="CF41" s="45">
        <v>-7.4999999999999993E-5</v>
      </c>
      <c r="CH41" s="31">
        <v>4.2709754513930255E-2</v>
      </c>
      <c r="CI41" s="45">
        <v>-3.5799999999999997E-4</v>
      </c>
      <c r="CJ41" s="45">
        <v>-3.5300000000000002E-4</v>
      </c>
      <c r="CK41" s="45">
        <v>-1.3100000000000001E-4</v>
      </c>
      <c r="CL41" s="31">
        <v>2.9119071913930261E-2</v>
      </c>
      <c r="CM41" s="45">
        <v>-3.21E-4</v>
      </c>
      <c r="CN41" s="45">
        <v>-3.1700000000000001E-4</v>
      </c>
      <c r="CO41" s="45">
        <v>-1.66E-4</v>
      </c>
      <c r="CQ41" s="31">
        <v>4.2709754513930255E-2</v>
      </c>
      <c r="CR41" s="45">
        <v>-3.5799999999999997E-4</v>
      </c>
      <c r="CS41" s="45">
        <v>-3.5300000000000002E-4</v>
      </c>
      <c r="CT41" s="45">
        <v>-1.3100000000000001E-4</v>
      </c>
      <c r="CU41" s="31">
        <v>2.9119071913930261E-2</v>
      </c>
      <c r="CV41" s="45">
        <v>-3.21E-4</v>
      </c>
      <c r="CW41" s="45">
        <v>-3.1700000000000001E-4</v>
      </c>
      <c r="CX41" s="45">
        <v>-1.66E-4</v>
      </c>
    </row>
    <row r="42" spans="2:102" x14ac:dyDescent="0.25">
      <c r="N42" s="31">
        <v>4.4004105380596924E-2</v>
      </c>
      <c r="O42" s="45">
        <v>-2.9300000000000002E-4</v>
      </c>
      <c r="P42" s="45">
        <v>-2.8699999999999998E-4</v>
      </c>
      <c r="Q42" s="45">
        <v>1.4E-5</v>
      </c>
      <c r="R42" s="31">
        <v>3.008983511393026E-2</v>
      </c>
      <c r="S42" s="45">
        <v>-2.4399999999999999E-4</v>
      </c>
      <c r="T42" s="45">
        <v>-2.3900000000000001E-4</v>
      </c>
      <c r="U42" s="45">
        <v>-2.4000000000000001E-5</v>
      </c>
      <c r="W42" s="31">
        <v>4.4004105380596924E-2</v>
      </c>
      <c r="X42" s="45">
        <v>-2.1599999999999999E-4</v>
      </c>
      <c r="Y42" s="45">
        <v>-2.12E-4</v>
      </c>
      <c r="Z42" s="45">
        <v>-5.3999999999999998E-5</v>
      </c>
      <c r="AA42" s="31">
        <v>3.008983511393026E-2</v>
      </c>
      <c r="AB42" s="45">
        <v>-1.8900000000000001E-4</v>
      </c>
      <c r="AC42" s="45">
        <v>-1.8599999999999999E-4</v>
      </c>
      <c r="AD42" s="45">
        <v>-7.2000000000000002E-5</v>
      </c>
      <c r="AF42" s="31">
        <v>4.4004105380596924E-2</v>
      </c>
      <c r="AG42" s="45">
        <v>-4.0400000000000001E-4</v>
      </c>
      <c r="AH42" s="45">
        <v>-4.0000000000000002E-4</v>
      </c>
      <c r="AI42" s="45">
        <v>-7.7000000000000001E-5</v>
      </c>
      <c r="AJ42" s="31">
        <v>3.008983511393026E-2</v>
      </c>
      <c r="AK42" s="45">
        <v>-3.5100000000000002E-4</v>
      </c>
      <c r="AL42" s="45">
        <v>-3.4900000000000003E-4</v>
      </c>
      <c r="AM42" s="45">
        <v>-1.2799999999999999E-4</v>
      </c>
      <c r="AO42" s="31">
        <v>4.4004105380596924E-2</v>
      </c>
      <c r="AP42" s="45">
        <v>-3.1700000000000001E-4</v>
      </c>
      <c r="AQ42" s="45">
        <v>-3.1500000000000001E-4</v>
      </c>
      <c r="AR42" s="45">
        <v>-1.56E-4</v>
      </c>
      <c r="AS42" s="31">
        <v>3.008983511393026E-2</v>
      </c>
      <c r="AT42" s="45">
        <v>-2.9100000000000003E-4</v>
      </c>
      <c r="AU42" s="45">
        <v>-2.9E-4</v>
      </c>
      <c r="AV42" s="45">
        <v>-1.8100000000000001E-4</v>
      </c>
      <c r="AX42" s="31">
        <v>4.4004105380596924E-2</v>
      </c>
      <c r="AY42" s="45">
        <v>-4.0400000000000001E-4</v>
      </c>
      <c r="AZ42" s="45">
        <v>-4.0000000000000002E-4</v>
      </c>
      <c r="BA42" s="45">
        <v>-7.7000000000000001E-5</v>
      </c>
      <c r="BB42" s="31">
        <v>3.008983511393026E-2</v>
      </c>
      <c r="BC42" s="45">
        <v>-3.5100000000000002E-4</v>
      </c>
      <c r="BD42" s="45">
        <v>-3.4900000000000003E-4</v>
      </c>
      <c r="BE42" s="45">
        <v>-1.2799999999999999E-4</v>
      </c>
      <c r="BG42" s="31">
        <v>4.4004105380596924E-2</v>
      </c>
      <c r="BH42" s="45">
        <v>-3.1700000000000001E-4</v>
      </c>
      <c r="BI42" s="45">
        <v>-3.1599999999999998E-4</v>
      </c>
      <c r="BJ42" s="45">
        <v>-1.56E-4</v>
      </c>
      <c r="BK42" s="31">
        <v>3.008983511393026E-2</v>
      </c>
      <c r="BL42" s="45">
        <v>-2.9100000000000003E-4</v>
      </c>
      <c r="BM42" s="45">
        <v>-2.9E-4</v>
      </c>
      <c r="BN42" s="45">
        <v>-1.8100000000000001E-4</v>
      </c>
      <c r="BP42" s="31">
        <v>4.4004105380596924E-2</v>
      </c>
      <c r="BQ42" s="45">
        <v>-3.3199999999999999E-4</v>
      </c>
      <c r="BR42" s="45">
        <v>-3.28E-4</v>
      </c>
      <c r="BS42" s="45">
        <v>1.5E-5</v>
      </c>
      <c r="BT42" s="31">
        <v>3.008983511393026E-2</v>
      </c>
      <c r="BU42" s="45">
        <v>-2.7999999999999998E-4</v>
      </c>
      <c r="BV42" s="45">
        <v>-2.7700000000000001E-4</v>
      </c>
      <c r="BW42" s="45">
        <v>-3.4999999999999997E-5</v>
      </c>
      <c r="BY42" s="31">
        <v>4.4004105380596924E-2</v>
      </c>
      <c r="BZ42" s="45">
        <v>-2.6400000000000002E-4</v>
      </c>
      <c r="CA42" s="45">
        <v>-2.5999999999999998E-4</v>
      </c>
      <c r="CB42" s="45">
        <v>-4.6999999999999997E-5</v>
      </c>
      <c r="CC42" s="31">
        <v>3.008983511393026E-2</v>
      </c>
      <c r="CD42" s="45">
        <v>-2.3599999999999999E-4</v>
      </c>
      <c r="CE42" s="45">
        <v>-2.34E-4</v>
      </c>
      <c r="CF42" s="45">
        <v>-7.2999999999999999E-5</v>
      </c>
      <c r="CH42" s="31">
        <v>4.4004105380596924E-2</v>
      </c>
      <c r="CI42" s="45">
        <v>-3.6200000000000002E-4</v>
      </c>
      <c r="CJ42" s="45">
        <v>-3.5599999999999998E-4</v>
      </c>
      <c r="CK42" s="45">
        <v>-1.27E-4</v>
      </c>
      <c r="CL42" s="31">
        <v>3.008983511393026E-2</v>
      </c>
      <c r="CM42" s="45">
        <v>-3.2400000000000001E-4</v>
      </c>
      <c r="CN42" s="45">
        <v>-3.2000000000000003E-4</v>
      </c>
      <c r="CO42" s="45">
        <v>-1.63E-4</v>
      </c>
      <c r="CQ42" s="31">
        <v>4.4004105380596924E-2</v>
      </c>
      <c r="CR42" s="45">
        <v>-3.6200000000000002E-4</v>
      </c>
      <c r="CS42" s="45">
        <v>-3.5599999999999998E-4</v>
      </c>
      <c r="CT42" s="45">
        <v>-1.27E-4</v>
      </c>
      <c r="CU42" s="31">
        <v>3.008983511393026E-2</v>
      </c>
      <c r="CV42" s="45">
        <v>-3.2400000000000001E-4</v>
      </c>
      <c r="CW42" s="45">
        <v>-3.2000000000000003E-4</v>
      </c>
      <c r="CX42" s="45">
        <v>-1.63E-4</v>
      </c>
    </row>
    <row r="43" spans="2:102" x14ac:dyDescent="0.25">
      <c r="N43" s="31">
        <v>4.5298456247263592E-2</v>
      </c>
      <c r="O43" s="45">
        <v>-2.9799999999999998E-4</v>
      </c>
      <c r="P43" s="45">
        <v>-2.9100000000000003E-4</v>
      </c>
      <c r="Q43" s="45">
        <v>1.8E-5</v>
      </c>
      <c r="R43" s="31">
        <v>3.1060598313930262E-2</v>
      </c>
      <c r="S43" s="45">
        <v>-2.4699999999999999E-4</v>
      </c>
      <c r="T43" s="45">
        <v>-2.42E-4</v>
      </c>
      <c r="U43" s="45">
        <v>-2.0999999999999999E-5</v>
      </c>
      <c r="W43" s="31">
        <v>4.5298456247263592E-2</v>
      </c>
      <c r="X43" s="45">
        <v>-2.1800000000000001E-4</v>
      </c>
      <c r="Y43" s="45">
        <v>-2.1499999999999999E-4</v>
      </c>
      <c r="Z43" s="45">
        <v>-5.3000000000000001E-5</v>
      </c>
      <c r="AA43" s="31">
        <v>3.1060598313930262E-2</v>
      </c>
      <c r="AB43" s="45">
        <v>-1.9100000000000001E-4</v>
      </c>
      <c r="AC43" s="45">
        <v>-1.8799999999999999E-4</v>
      </c>
      <c r="AD43" s="45">
        <v>-7.1000000000000005E-5</v>
      </c>
      <c r="AF43" s="31">
        <v>4.5298456247263592E-2</v>
      </c>
      <c r="AG43" s="45">
        <v>-4.0900000000000002E-4</v>
      </c>
      <c r="AH43" s="45">
        <v>-4.0499999999999998E-4</v>
      </c>
      <c r="AI43" s="45">
        <v>-7.2000000000000002E-5</v>
      </c>
      <c r="AJ43" s="31">
        <v>3.1060598313930262E-2</v>
      </c>
      <c r="AK43" s="45">
        <v>-3.5500000000000001E-4</v>
      </c>
      <c r="AL43" s="45">
        <v>-3.5199999999999999E-4</v>
      </c>
      <c r="AM43" s="45">
        <v>-1.2400000000000001E-4</v>
      </c>
      <c r="AO43" s="31">
        <v>4.5298456247263592E-2</v>
      </c>
      <c r="AP43" s="45">
        <v>-3.2000000000000003E-4</v>
      </c>
      <c r="AQ43" s="45">
        <v>-3.1799999999999998E-4</v>
      </c>
      <c r="AR43" s="45">
        <v>-1.54E-4</v>
      </c>
      <c r="AS43" s="31">
        <v>3.1060598313930262E-2</v>
      </c>
      <c r="AT43" s="45">
        <v>-2.9300000000000002E-4</v>
      </c>
      <c r="AU43" s="45">
        <v>-2.92E-4</v>
      </c>
      <c r="AV43" s="45">
        <v>-1.7899999999999999E-4</v>
      </c>
      <c r="AX43" s="31">
        <v>4.5298456247263592E-2</v>
      </c>
      <c r="AY43" s="45">
        <v>-4.0900000000000002E-4</v>
      </c>
      <c r="AZ43" s="45">
        <v>-4.0499999999999998E-4</v>
      </c>
      <c r="BA43" s="45">
        <v>-7.2999999999999999E-5</v>
      </c>
      <c r="BB43" s="31">
        <v>3.1060598313930262E-2</v>
      </c>
      <c r="BC43" s="45">
        <v>-3.5500000000000001E-4</v>
      </c>
      <c r="BD43" s="45">
        <v>-3.5199999999999999E-4</v>
      </c>
      <c r="BE43" s="45">
        <v>-1.2400000000000001E-4</v>
      </c>
      <c r="BG43" s="31">
        <v>4.5298456247263592E-2</v>
      </c>
      <c r="BH43" s="45">
        <v>-3.2000000000000003E-4</v>
      </c>
      <c r="BI43" s="45">
        <v>-3.1799999999999998E-4</v>
      </c>
      <c r="BJ43" s="45">
        <v>-1.54E-4</v>
      </c>
      <c r="BK43" s="31">
        <v>3.1060598313930262E-2</v>
      </c>
      <c r="BL43" s="45">
        <v>-2.9300000000000002E-4</v>
      </c>
      <c r="BM43" s="45">
        <v>-2.92E-4</v>
      </c>
      <c r="BN43" s="45">
        <v>-1.7899999999999999E-4</v>
      </c>
      <c r="BP43" s="31">
        <v>4.5298456247263592E-2</v>
      </c>
      <c r="BQ43" s="45">
        <v>-3.3700000000000001E-4</v>
      </c>
      <c r="BR43" s="45">
        <v>-3.3300000000000002E-4</v>
      </c>
      <c r="BS43" s="45">
        <v>2.0000000000000002E-5</v>
      </c>
      <c r="BT43" s="31">
        <v>3.1060598313930262E-2</v>
      </c>
      <c r="BU43" s="45">
        <v>-2.8400000000000002E-4</v>
      </c>
      <c r="BV43" s="45">
        <v>-2.81E-4</v>
      </c>
      <c r="BW43" s="45">
        <v>-3.1999999999999999E-5</v>
      </c>
      <c r="BY43" s="31">
        <v>4.5298456247263592E-2</v>
      </c>
      <c r="BZ43" s="45">
        <v>-2.6600000000000001E-4</v>
      </c>
      <c r="CA43" s="45">
        <v>-2.63E-4</v>
      </c>
      <c r="CB43" s="45">
        <v>-4.3999999999999999E-5</v>
      </c>
      <c r="CC43" s="31">
        <v>3.1060598313930262E-2</v>
      </c>
      <c r="CD43" s="45">
        <v>-2.3800000000000001E-4</v>
      </c>
      <c r="CE43" s="45">
        <v>-2.3599999999999999E-4</v>
      </c>
      <c r="CF43" s="45">
        <v>-7.1000000000000005E-5</v>
      </c>
      <c r="CH43" s="31">
        <v>4.5298456247263592E-2</v>
      </c>
      <c r="CI43" s="45">
        <v>-3.6600000000000001E-4</v>
      </c>
      <c r="CJ43" s="45">
        <v>-3.59E-4</v>
      </c>
      <c r="CK43" s="45">
        <v>-1.2400000000000001E-4</v>
      </c>
      <c r="CL43" s="31">
        <v>3.1060598313930262E-2</v>
      </c>
      <c r="CM43" s="45">
        <v>-3.2600000000000001E-4</v>
      </c>
      <c r="CN43" s="45">
        <v>-3.2200000000000002E-4</v>
      </c>
      <c r="CO43" s="45">
        <v>-1.6100000000000001E-4</v>
      </c>
      <c r="CQ43" s="31">
        <v>4.5298456247263592E-2</v>
      </c>
      <c r="CR43" s="45">
        <v>-3.6600000000000001E-4</v>
      </c>
      <c r="CS43" s="45">
        <v>-3.59E-4</v>
      </c>
      <c r="CT43" s="45">
        <v>-1.2400000000000001E-4</v>
      </c>
      <c r="CU43" s="31">
        <v>3.1060598313930262E-2</v>
      </c>
      <c r="CV43" s="45">
        <v>-3.2600000000000001E-4</v>
      </c>
      <c r="CW43" s="45">
        <v>-3.2200000000000002E-4</v>
      </c>
      <c r="CX43" s="45">
        <v>-1.6100000000000001E-4</v>
      </c>
    </row>
    <row r="44" spans="2:102" x14ac:dyDescent="0.25">
      <c r="N44" s="31">
        <v>4.6592807113930261E-2</v>
      </c>
      <c r="O44" s="45">
        <v>-3.0299999999999999E-4</v>
      </c>
      <c r="P44" s="45">
        <v>-2.9500000000000001E-4</v>
      </c>
      <c r="Q44" s="45">
        <v>2.0999999999999999E-5</v>
      </c>
      <c r="R44" s="31">
        <v>3.2031361513930261E-2</v>
      </c>
      <c r="S44" s="45">
        <v>-2.5099999999999998E-4</v>
      </c>
      <c r="T44" s="45">
        <v>-2.4600000000000002E-4</v>
      </c>
      <c r="U44" s="45">
        <v>-1.9000000000000001E-5</v>
      </c>
      <c r="W44" s="31">
        <v>4.6592807113930261E-2</v>
      </c>
      <c r="X44" s="45">
        <v>-2.2100000000000001E-4</v>
      </c>
      <c r="Y44" s="45">
        <v>-2.1699999999999999E-4</v>
      </c>
      <c r="Z44" s="45">
        <v>-5.1E-5</v>
      </c>
      <c r="AA44" s="31">
        <v>3.2031361513930261E-2</v>
      </c>
      <c r="AB44" s="45">
        <v>-1.92E-4</v>
      </c>
      <c r="AC44" s="45">
        <v>-1.9000000000000001E-4</v>
      </c>
      <c r="AD44" s="45">
        <v>-6.9999999999999994E-5</v>
      </c>
      <c r="AF44" s="31">
        <v>4.6592807113930261E-2</v>
      </c>
      <c r="AG44" s="45">
        <v>-4.1399999999999998E-4</v>
      </c>
      <c r="AH44" s="45">
        <v>-4.0999999999999999E-4</v>
      </c>
      <c r="AI44" s="45">
        <v>-6.7999999999999999E-5</v>
      </c>
      <c r="AJ44" s="31">
        <v>3.2031361513930261E-2</v>
      </c>
      <c r="AK44" s="45">
        <v>-3.59E-4</v>
      </c>
      <c r="AL44" s="45">
        <v>-3.5599999999999998E-4</v>
      </c>
      <c r="AM44" s="45">
        <v>-1.21E-4</v>
      </c>
      <c r="AO44" s="31">
        <v>4.6592807113930261E-2</v>
      </c>
      <c r="AP44" s="45">
        <v>-3.2200000000000002E-4</v>
      </c>
      <c r="AQ44" s="45">
        <v>-3.2000000000000003E-4</v>
      </c>
      <c r="AR44" s="45">
        <v>-1.5100000000000001E-4</v>
      </c>
      <c r="AS44" s="31">
        <v>3.2031361513930261E-2</v>
      </c>
      <c r="AT44" s="45">
        <v>-2.9500000000000001E-4</v>
      </c>
      <c r="AU44" s="45">
        <v>-2.9399999999999999E-4</v>
      </c>
      <c r="AV44" s="45">
        <v>-1.7699999999999999E-4</v>
      </c>
      <c r="AX44" s="31">
        <v>4.6592807113930261E-2</v>
      </c>
      <c r="AY44" s="45">
        <v>-4.1399999999999998E-4</v>
      </c>
      <c r="AZ44" s="45">
        <v>-4.0999999999999999E-4</v>
      </c>
      <c r="BA44" s="45">
        <v>-6.7999999999999999E-5</v>
      </c>
      <c r="BB44" s="31">
        <v>3.2031361513930261E-2</v>
      </c>
      <c r="BC44" s="45">
        <v>-3.59E-4</v>
      </c>
      <c r="BD44" s="45">
        <v>-3.5599999999999998E-4</v>
      </c>
      <c r="BE44" s="45">
        <v>-1.21E-4</v>
      </c>
      <c r="BG44" s="31">
        <v>4.6592807113930261E-2</v>
      </c>
      <c r="BH44" s="45">
        <v>-3.2200000000000002E-4</v>
      </c>
      <c r="BI44" s="45">
        <v>-3.2000000000000003E-4</v>
      </c>
      <c r="BJ44" s="45">
        <v>-1.5200000000000001E-4</v>
      </c>
      <c r="BK44" s="31">
        <v>3.2031361513930261E-2</v>
      </c>
      <c r="BL44" s="45">
        <v>-2.9500000000000001E-4</v>
      </c>
      <c r="BM44" s="45">
        <v>-2.9399999999999999E-4</v>
      </c>
      <c r="BN44" s="45">
        <v>-1.7799999999999999E-4</v>
      </c>
      <c r="BP44" s="31">
        <v>4.6592807113930261E-2</v>
      </c>
      <c r="BQ44" s="45">
        <v>-3.4200000000000002E-4</v>
      </c>
      <c r="BR44" s="45">
        <v>-3.3700000000000001E-4</v>
      </c>
      <c r="BS44" s="45">
        <v>2.4000000000000001E-5</v>
      </c>
      <c r="BT44" s="31">
        <v>3.2031361513930261E-2</v>
      </c>
      <c r="BU44" s="45">
        <v>-2.8699999999999998E-4</v>
      </c>
      <c r="BV44" s="45">
        <v>-2.8400000000000002E-4</v>
      </c>
      <c r="BW44" s="45">
        <v>-2.8E-5</v>
      </c>
      <c r="BY44" s="31">
        <v>4.6592807113930261E-2</v>
      </c>
      <c r="BZ44" s="45">
        <v>-2.6899999999999998E-4</v>
      </c>
      <c r="CA44" s="45">
        <v>-2.6499999999999999E-4</v>
      </c>
      <c r="CB44" s="45">
        <v>-4.1999999999999998E-5</v>
      </c>
      <c r="CC44" s="31">
        <v>3.2031361513930261E-2</v>
      </c>
      <c r="CD44" s="45">
        <v>-2.4000000000000001E-4</v>
      </c>
      <c r="CE44" s="45">
        <v>-2.3800000000000001E-4</v>
      </c>
      <c r="CF44" s="45">
        <v>-6.8999999999999997E-5</v>
      </c>
      <c r="CH44" s="31">
        <v>4.6592807113930261E-2</v>
      </c>
      <c r="CI44" s="45">
        <v>-3.6900000000000002E-4</v>
      </c>
      <c r="CJ44" s="45">
        <v>-3.6299999999999999E-4</v>
      </c>
      <c r="CK44" s="45">
        <v>-1.21E-4</v>
      </c>
      <c r="CL44" s="31">
        <v>3.2031361513930261E-2</v>
      </c>
      <c r="CM44" s="45">
        <v>-3.2899999999999997E-4</v>
      </c>
      <c r="CN44" s="45">
        <v>-3.2499999999999999E-4</v>
      </c>
      <c r="CO44" s="45">
        <v>-1.5799999999999999E-4</v>
      </c>
      <c r="CQ44" s="31">
        <v>4.6592807113930261E-2</v>
      </c>
      <c r="CR44" s="45">
        <v>-3.6900000000000002E-4</v>
      </c>
      <c r="CS44" s="45">
        <v>-3.6299999999999999E-4</v>
      </c>
      <c r="CT44" s="45">
        <v>-1.21E-4</v>
      </c>
      <c r="CU44" s="31">
        <v>3.2031361513930261E-2</v>
      </c>
      <c r="CV44" s="45">
        <v>-3.2899999999999997E-4</v>
      </c>
      <c r="CW44" s="45">
        <v>-3.2499999999999999E-4</v>
      </c>
      <c r="CX44" s="45">
        <v>-1.5799999999999999E-4</v>
      </c>
    </row>
    <row r="45" spans="2:102" x14ac:dyDescent="0.25">
      <c r="N45" s="31">
        <v>4.788715798059693E-2</v>
      </c>
      <c r="O45" s="45">
        <v>-3.0699999999999998E-4</v>
      </c>
      <c r="P45" s="45">
        <v>-2.9999999999999997E-4</v>
      </c>
      <c r="Q45" s="45">
        <v>2.5000000000000001E-5</v>
      </c>
      <c r="R45" s="31">
        <v>3.3002124713930256E-2</v>
      </c>
      <c r="S45" s="45">
        <v>-2.5399999999999999E-4</v>
      </c>
      <c r="T45" s="45">
        <v>-2.4899999999999998E-4</v>
      </c>
      <c r="U45" s="45">
        <v>-1.5999999999999999E-5</v>
      </c>
      <c r="W45" s="31">
        <v>4.788715798059693E-2</v>
      </c>
      <c r="X45" s="45">
        <v>-2.23E-4</v>
      </c>
      <c r="Y45" s="45">
        <v>-2.2000000000000001E-4</v>
      </c>
      <c r="Z45" s="45">
        <v>-4.8999999999999998E-5</v>
      </c>
      <c r="AA45" s="31">
        <v>3.3002124713930256E-2</v>
      </c>
      <c r="AB45" s="45">
        <v>-1.94E-4</v>
      </c>
      <c r="AC45" s="45">
        <v>-1.92E-4</v>
      </c>
      <c r="AD45" s="45">
        <v>-6.8999999999999997E-5</v>
      </c>
      <c r="AF45" s="31">
        <v>4.788715798059693E-2</v>
      </c>
      <c r="AG45" s="45">
        <v>-4.1899999999999999E-4</v>
      </c>
      <c r="AH45" s="45">
        <v>-4.15E-4</v>
      </c>
      <c r="AI45" s="45">
        <v>-6.3E-5</v>
      </c>
      <c r="AJ45" s="31">
        <v>3.3002124713930256E-2</v>
      </c>
      <c r="AK45" s="45">
        <v>-3.6200000000000002E-4</v>
      </c>
      <c r="AL45" s="45">
        <v>-3.59E-4</v>
      </c>
      <c r="AM45" s="45">
        <v>-1.17E-4</v>
      </c>
      <c r="AO45" s="31">
        <v>4.788715798059693E-2</v>
      </c>
      <c r="AP45" s="45">
        <v>-3.2400000000000001E-4</v>
      </c>
      <c r="AQ45" s="45">
        <v>-3.2200000000000002E-4</v>
      </c>
      <c r="AR45" s="45">
        <v>-1.4899999999999999E-4</v>
      </c>
      <c r="AS45" s="31">
        <v>3.3002124713930256E-2</v>
      </c>
      <c r="AT45" s="45">
        <v>-2.9700000000000001E-4</v>
      </c>
      <c r="AU45" s="45">
        <v>-2.9500000000000001E-4</v>
      </c>
      <c r="AV45" s="45">
        <v>-1.76E-4</v>
      </c>
      <c r="AX45" s="31">
        <v>4.788715798059693E-2</v>
      </c>
      <c r="AY45" s="45">
        <v>-4.1899999999999999E-4</v>
      </c>
      <c r="AZ45" s="45">
        <v>-4.15E-4</v>
      </c>
      <c r="BA45" s="45">
        <v>-6.3E-5</v>
      </c>
      <c r="BB45" s="31">
        <v>3.3002124713930256E-2</v>
      </c>
      <c r="BC45" s="45">
        <v>-3.6200000000000002E-4</v>
      </c>
      <c r="BD45" s="45">
        <v>-3.6000000000000002E-4</v>
      </c>
      <c r="BE45" s="45">
        <v>-1.17E-4</v>
      </c>
      <c r="BG45" s="31">
        <v>4.788715798059693E-2</v>
      </c>
      <c r="BH45" s="45">
        <v>-3.2499999999999999E-4</v>
      </c>
      <c r="BI45" s="45">
        <v>-3.2299999999999999E-4</v>
      </c>
      <c r="BJ45" s="45">
        <v>-1.4899999999999999E-4</v>
      </c>
      <c r="BK45" s="31">
        <v>3.3002124713930256E-2</v>
      </c>
      <c r="BL45" s="45">
        <v>-2.9700000000000001E-4</v>
      </c>
      <c r="BM45" s="45">
        <v>-2.9500000000000001E-4</v>
      </c>
      <c r="BN45" s="45">
        <v>-1.76E-4</v>
      </c>
      <c r="BP45" s="31">
        <v>4.788715798059693E-2</v>
      </c>
      <c r="BQ45" s="45">
        <v>-3.4699999999999998E-4</v>
      </c>
      <c r="BR45" s="45">
        <v>-3.4200000000000002E-4</v>
      </c>
      <c r="BS45" s="45">
        <v>2.9E-5</v>
      </c>
      <c r="BT45" s="31">
        <v>3.3002124713930256E-2</v>
      </c>
      <c r="BU45" s="45">
        <v>-2.9100000000000003E-4</v>
      </c>
      <c r="BV45" s="45">
        <v>-2.8800000000000001E-4</v>
      </c>
      <c r="BW45" s="45">
        <v>-2.5000000000000001E-5</v>
      </c>
      <c r="BY45" s="31">
        <v>4.788715798059693E-2</v>
      </c>
      <c r="BZ45" s="45">
        <v>-2.7099999999999997E-4</v>
      </c>
      <c r="CA45" s="45">
        <v>-2.6800000000000001E-4</v>
      </c>
      <c r="CB45" s="45">
        <v>-4.0000000000000003E-5</v>
      </c>
      <c r="CC45" s="31">
        <v>3.3002124713930256E-2</v>
      </c>
      <c r="CD45" s="45">
        <v>-2.42E-4</v>
      </c>
      <c r="CE45" s="45">
        <v>-2.3900000000000001E-4</v>
      </c>
      <c r="CF45" s="45">
        <v>-6.7999999999999999E-5</v>
      </c>
      <c r="CH45" s="31">
        <v>4.788715798059693E-2</v>
      </c>
      <c r="CI45" s="45">
        <v>-3.7300000000000001E-4</v>
      </c>
      <c r="CJ45" s="45">
        <v>-3.6600000000000001E-4</v>
      </c>
      <c r="CK45" s="45">
        <v>-1.17E-4</v>
      </c>
      <c r="CL45" s="31">
        <v>3.3002124713930256E-2</v>
      </c>
      <c r="CM45" s="45">
        <v>-3.3199999999999999E-4</v>
      </c>
      <c r="CN45" s="45">
        <v>-3.2699999999999998E-4</v>
      </c>
      <c r="CO45" s="45">
        <v>-1.56E-4</v>
      </c>
      <c r="CQ45" s="31">
        <v>4.788715798059693E-2</v>
      </c>
      <c r="CR45" s="45">
        <v>-3.7300000000000001E-4</v>
      </c>
      <c r="CS45" s="45">
        <v>-3.6600000000000001E-4</v>
      </c>
      <c r="CT45" s="45">
        <v>-1.17E-4</v>
      </c>
      <c r="CU45" s="31">
        <v>3.3002124713930256E-2</v>
      </c>
      <c r="CV45" s="45">
        <v>-3.3199999999999999E-4</v>
      </c>
      <c r="CW45" s="45">
        <v>-3.2699999999999998E-4</v>
      </c>
      <c r="CX45" s="45">
        <v>-1.56E-4</v>
      </c>
    </row>
    <row r="46" spans="2:102" x14ac:dyDescent="0.25">
      <c r="N46" s="31">
        <v>4.9181508847263598E-2</v>
      </c>
      <c r="O46" s="45">
        <v>-3.1199999999999999E-4</v>
      </c>
      <c r="P46" s="45">
        <v>-3.0400000000000002E-4</v>
      </c>
      <c r="Q46" s="45">
        <v>2.9E-5</v>
      </c>
      <c r="R46" s="31">
        <v>3.3972887913930258E-2</v>
      </c>
      <c r="S46" s="45">
        <v>-2.5799999999999998E-4</v>
      </c>
      <c r="T46" s="45">
        <v>-2.52E-4</v>
      </c>
      <c r="U46" s="45">
        <v>-1.2999999999999999E-5</v>
      </c>
      <c r="W46" s="31">
        <v>4.9181508847263598E-2</v>
      </c>
      <c r="X46" s="45">
        <v>-2.2599999999999999E-4</v>
      </c>
      <c r="Y46" s="45">
        <v>-2.22E-4</v>
      </c>
      <c r="Z46" s="45">
        <v>-4.8000000000000001E-5</v>
      </c>
      <c r="AA46" s="31">
        <v>3.3972887913930258E-2</v>
      </c>
      <c r="AB46" s="45">
        <v>-1.9599999999999999E-4</v>
      </c>
      <c r="AC46" s="45">
        <v>-1.93E-4</v>
      </c>
      <c r="AD46" s="45">
        <v>-6.7000000000000002E-5</v>
      </c>
      <c r="AF46" s="31">
        <v>4.9181508847263598E-2</v>
      </c>
      <c r="AG46" s="45">
        <v>-4.2299999999999998E-4</v>
      </c>
      <c r="AH46" s="45">
        <v>-4.1899999999999999E-4</v>
      </c>
      <c r="AI46" s="45">
        <v>-5.8E-5</v>
      </c>
      <c r="AJ46" s="31">
        <v>3.3972887913930258E-2</v>
      </c>
      <c r="AK46" s="45">
        <v>-3.6600000000000001E-4</v>
      </c>
      <c r="AL46" s="45">
        <v>-3.6299999999999999E-4</v>
      </c>
      <c r="AM46" s="45">
        <v>-1.1400000000000001E-4</v>
      </c>
      <c r="AO46" s="31">
        <v>4.9181508847263598E-2</v>
      </c>
      <c r="AP46" s="45">
        <v>-3.2699999999999998E-4</v>
      </c>
      <c r="AQ46" s="45">
        <v>-3.2499999999999999E-4</v>
      </c>
      <c r="AR46" s="45">
        <v>-1.47E-4</v>
      </c>
      <c r="AS46" s="31">
        <v>3.3972887913930258E-2</v>
      </c>
      <c r="AT46" s="45">
        <v>-2.99E-4</v>
      </c>
      <c r="AU46" s="45">
        <v>-2.9700000000000001E-4</v>
      </c>
      <c r="AV46" s="45">
        <v>-1.74E-4</v>
      </c>
      <c r="AX46" s="31">
        <v>4.9181508847263598E-2</v>
      </c>
      <c r="AY46" s="45">
        <v>-4.2400000000000001E-4</v>
      </c>
      <c r="AZ46" s="45">
        <v>-4.2000000000000002E-4</v>
      </c>
      <c r="BA46" s="45">
        <v>-5.8999999999999998E-5</v>
      </c>
      <c r="BB46" s="31">
        <v>3.3972887913930258E-2</v>
      </c>
      <c r="BC46" s="45">
        <v>-3.6600000000000001E-4</v>
      </c>
      <c r="BD46" s="45">
        <v>-3.6299999999999999E-4</v>
      </c>
      <c r="BE46" s="45">
        <v>-1.1400000000000001E-4</v>
      </c>
      <c r="BG46" s="31">
        <v>4.9181508847263598E-2</v>
      </c>
      <c r="BH46" s="45">
        <v>-3.2699999999999998E-4</v>
      </c>
      <c r="BI46" s="45">
        <v>-3.2499999999999999E-4</v>
      </c>
      <c r="BJ46" s="45">
        <v>-1.47E-4</v>
      </c>
      <c r="BK46" s="31">
        <v>3.3972887913930258E-2</v>
      </c>
      <c r="BL46" s="45">
        <v>-2.99E-4</v>
      </c>
      <c r="BM46" s="45">
        <v>-2.9700000000000001E-4</v>
      </c>
      <c r="BN46" s="45">
        <v>-1.74E-4</v>
      </c>
      <c r="BP46" s="31">
        <v>4.9181508847263598E-2</v>
      </c>
      <c r="BQ46" s="45">
        <v>-3.5199999999999999E-4</v>
      </c>
      <c r="BR46" s="45">
        <v>-3.4699999999999998E-4</v>
      </c>
      <c r="BS46" s="45">
        <v>3.3000000000000003E-5</v>
      </c>
      <c r="BT46" s="31">
        <v>3.3972887913930258E-2</v>
      </c>
      <c r="BU46" s="45">
        <v>-2.9500000000000001E-4</v>
      </c>
      <c r="BV46" s="45">
        <v>-2.9100000000000003E-4</v>
      </c>
      <c r="BW46" s="45">
        <v>-2.0999999999999999E-5</v>
      </c>
      <c r="BY46" s="31">
        <v>4.9181508847263598E-2</v>
      </c>
      <c r="BZ46" s="45">
        <v>-2.7399999999999999E-4</v>
      </c>
      <c r="CA46" s="45">
        <v>-2.7E-4</v>
      </c>
      <c r="CB46" s="45">
        <v>-3.6999999999999998E-5</v>
      </c>
      <c r="CC46" s="31">
        <v>3.3972887913930258E-2</v>
      </c>
      <c r="CD46" s="45">
        <v>-2.4399999999999999E-4</v>
      </c>
      <c r="CE46" s="45">
        <v>-2.41E-4</v>
      </c>
      <c r="CF46" s="45">
        <v>-6.6000000000000005E-5</v>
      </c>
      <c r="CH46" s="31">
        <v>4.9181508847263598E-2</v>
      </c>
      <c r="CI46" s="45">
        <v>-3.7599999999999998E-4</v>
      </c>
      <c r="CJ46" s="45">
        <v>-3.6999999999999999E-4</v>
      </c>
      <c r="CK46" s="45">
        <v>-1.1400000000000001E-4</v>
      </c>
      <c r="CL46" s="31">
        <v>3.3972887913930258E-2</v>
      </c>
      <c r="CM46" s="45">
        <v>-3.3399999999999999E-4</v>
      </c>
      <c r="CN46" s="45">
        <v>-3.3E-4</v>
      </c>
      <c r="CO46" s="45">
        <v>-1.5300000000000001E-4</v>
      </c>
      <c r="CQ46" s="31">
        <v>4.9181508847263598E-2</v>
      </c>
      <c r="CR46" s="45">
        <v>-3.7599999999999998E-4</v>
      </c>
      <c r="CS46" s="45">
        <v>-3.6999999999999999E-4</v>
      </c>
      <c r="CT46" s="45">
        <v>-1.1400000000000001E-4</v>
      </c>
      <c r="CU46" s="31">
        <v>3.3972887913930258E-2</v>
      </c>
      <c r="CV46" s="45">
        <v>-3.3399999999999999E-4</v>
      </c>
      <c r="CW46" s="45">
        <v>-3.3E-4</v>
      </c>
      <c r="CX46" s="45">
        <v>-1.5300000000000001E-4</v>
      </c>
    </row>
    <row r="47" spans="2:102" x14ac:dyDescent="0.25">
      <c r="N47" s="31">
        <v>5.0475859713930267E-2</v>
      </c>
      <c r="O47" s="45">
        <v>-3.1599999999999998E-4</v>
      </c>
      <c r="P47" s="45">
        <v>-3.0899999999999998E-4</v>
      </c>
      <c r="Q47" s="45">
        <v>3.1999999999999999E-5</v>
      </c>
      <c r="R47" s="31">
        <v>3.494365111393026E-2</v>
      </c>
      <c r="S47" s="45">
        <v>-2.61E-4</v>
      </c>
      <c r="T47" s="45">
        <v>-2.5599999999999999E-4</v>
      </c>
      <c r="U47" s="45">
        <v>-1.1E-5</v>
      </c>
      <c r="W47" s="31">
        <v>5.0475859713930267E-2</v>
      </c>
      <c r="X47" s="45">
        <v>-2.2900000000000001E-4</v>
      </c>
      <c r="Y47" s="45">
        <v>-2.24E-4</v>
      </c>
      <c r="Z47" s="45">
        <v>-4.6E-5</v>
      </c>
      <c r="AA47" s="31">
        <v>3.494365111393026E-2</v>
      </c>
      <c r="AB47" s="45">
        <v>-1.9799999999999999E-4</v>
      </c>
      <c r="AC47" s="45">
        <v>-1.95E-4</v>
      </c>
      <c r="AD47" s="45">
        <v>-6.6000000000000005E-5</v>
      </c>
      <c r="AF47" s="31">
        <v>5.0475859713930267E-2</v>
      </c>
      <c r="AG47" s="45">
        <v>-4.28E-4</v>
      </c>
      <c r="AH47" s="45">
        <v>-4.2400000000000001E-4</v>
      </c>
      <c r="AI47" s="45">
        <v>-5.3999999999999998E-5</v>
      </c>
      <c r="AJ47" s="31">
        <v>3.494365111393026E-2</v>
      </c>
      <c r="AK47" s="45">
        <v>-3.6999999999999999E-4</v>
      </c>
      <c r="AL47" s="45">
        <v>-3.6699999999999998E-4</v>
      </c>
      <c r="AM47" s="45">
        <v>-1.1E-4</v>
      </c>
      <c r="AO47" s="31">
        <v>5.0475859713930267E-2</v>
      </c>
      <c r="AP47" s="45">
        <v>-3.2899999999999997E-4</v>
      </c>
      <c r="AQ47" s="45">
        <v>-3.2699999999999998E-4</v>
      </c>
      <c r="AR47" s="45">
        <v>-1.44E-4</v>
      </c>
      <c r="AS47" s="31">
        <v>3.494365111393026E-2</v>
      </c>
      <c r="AT47" s="45">
        <v>-2.9999999999999997E-4</v>
      </c>
      <c r="AU47" s="45">
        <v>-2.99E-4</v>
      </c>
      <c r="AV47" s="45">
        <v>-1.7200000000000001E-4</v>
      </c>
      <c r="AX47" s="31">
        <v>5.0475859713930267E-2</v>
      </c>
      <c r="AY47" s="45">
        <v>-4.2900000000000002E-4</v>
      </c>
      <c r="AZ47" s="45">
        <v>-4.2400000000000001E-4</v>
      </c>
      <c r="BA47" s="45">
        <v>-5.3999999999999998E-5</v>
      </c>
      <c r="BB47" s="31">
        <v>3.494365111393026E-2</v>
      </c>
      <c r="BC47" s="45">
        <v>-3.6999999999999999E-4</v>
      </c>
      <c r="BD47" s="45">
        <v>-3.6699999999999998E-4</v>
      </c>
      <c r="BE47" s="45">
        <v>-1.1E-4</v>
      </c>
      <c r="BG47" s="31">
        <v>5.0475859713930267E-2</v>
      </c>
      <c r="BH47" s="45">
        <v>-3.2899999999999997E-4</v>
      </c>
      <c r="BI47" s="45">
        <v>-3.2699999999999998E-4</v>
      </c>
      <c r="BJ47" s="45">
        <v>-1.45E-4</v>
      </c>
      <c r="BK47" s="31">
        <v>3.494365111393026E-2</v>
      </c>
      <c r="BL47" s="45">
        <v>-2.9999999999999997E-4</v>
      </c>
      <c r="BM47" s="45">
        <v>-2.99E-4</v>
      </c>
      <c r="BN47" s="45">
        <v>-1.7200000000000001E-4</v>
      </c>
      <c r="BP47" s="31">
        <v>5.0475859713930267E-2</v>
      </c>
      <c r="BQ47" s="45">
        <v>-3.5599999999999998E-4</v>
      </c>
      <c r="BR47" s="45">
        <v>-3.5199999999999999E-4</v>
      </c>
      <c r="BS47" s="45">
        <v>3.8000000000000002E-5</v>
      </c>
      <c r="BT47" s="31">
        <v>3.494365111393026E-2</v>
      </c>
      <c r="BU47" s="45">
        <v>-2.9799999999999998E-4</v>
      </c>
      <c r="BV47" s="45">
        <v>-2.9500000000000001E-4</v>
      </c>
      <c r="BW47" s="45">
        <v>-1.8E-5</v>
      </c>
      <c r="BY47" s="31">
        <v>5.0475859713930267E-2</v>
      </c>
      <c r="BZ47" s="45">
        <v>-2.7599999999999999E-4</v>
      </c>
      <c r="CA47" s="45">
        <v>-2.7300000000000002E-4</v>
      </c>
      <c r="CB47" s="45">
        <v>-3.4999999999999997E-5</v>
      </c>
      <c r="CC47" s="31">
        <v>3.494365111393026E-2</v>
      </c>
      <c r="CD47" s="45">
        <v>-2.4600000000000002E-4</v>
      </c>
      <c r="CE47" s="45">
        <v>-2.43E-4</v>
      </c>
      <c r="CF47" s="45">
        <v>-6.3999999999999997E-5</v>
      </c>
      <c r="CH47" s="31">
        <v>5.0475859713930267E-2</v>
      </c>
      <c r="CI47" s="45">
        <v>-3.8000000000000002E-4</v>
      </c>
      <c r="CJ47" s="45">
        <v>-3.7300000000000001E-4</v>
      </c>
      <c r="CK47" s="45">
        <v>-1.11E-4</v>
      </c>
      <c r="CL47" s="31">
        <v>3.494365111393026E-2</v>
      </c>
      <c r="CM47" s="45">
        <v>-3.3700000000000001E-4</v>
      </c>
      <c r="CN47" s="45">
        <v>-3.3199999999999999E-4</v>
      </c>
      <c r="CO47" s="45">
        <v>-1.5100000000000001E-4</v>
      </c>
      <c r="CQ47" s="31">
        <v>5.0475859713930267E-2</v>
      </c>
      <c r="CR47" s="45">
        <v>-3.8000000000000002E-4</v>
      </c>
      <c r="CS47" s="45">
        <v>-3.7300000000000001E-4</v>
      </c>
      <c r="CT47" s="45">
        <v>-1.11E-4</v>
      </c>
      <c r="CU47" s="31">
        <v>3.494365111393026E-2</v>
      </c>
      <c r="CV47" s="45">
        <v>-3.3700000000000001E-4</v>
      </c>
      <c r="CW47" s="45">
        <v>-3.3199999999999999E-4</v>
      </c>
      <c r="CX47" s="45">
        <v>-1.5100000000000001E-4</v>
      </c>
    </row>
    <row r="48" spans="2:102" x14ac:dyDescent="0.25">
      <c r="N48" s="31">
        <v>5.1770210580596943E-2</v>
      </c>
      <c r="O48" s="45">
        <v>-3.21E-4</v>
      </c>
      <c r="P48" s="45">
        <v>-3.1300000000000002E-4</v>
      </c>
      <c r="Q48" s="45">
        <v>3.6000000000000001E-5</v>
      </c>
      <c r="R48" s="31">
        <v>3.5914414313930262E-2</v>
      </c>
      <c r="S48" s="45">
        <v>-2.6499999999999999E-4</v>
      </c>
      <c r="T48" s="45">
        <v>-2.5900000000000001E-4</v>
      </c>
      <c r="U48" s="45">
        <v>-7.9999999999999996E-6</v>
      </c>
      <c r="W48" s="31">
        <v>5.1770210580596943E-2</v>
      </c>
      <c r="X48" s="45">
        <v>-2.31E-4</v>
      </c>
      <c r="Y48" s="45">
        <v>-2.2699999999999999E-4</v>
      </c>
      <c r="Z48" s="45">
        <v>-4.3999999999999999E-5</v>
      </c>
      <c r="AA48" s="31">
        <v>3.5914414313930262E-2</v>
      </c>
      <c r="AB48" s="45">
        <v>-2.0000000000000001E-4</v>
      </c>
      <c r="AC48" s="45">
        <v>-1.9699999999999999E-4</v>
      </c>
      <c r="AD48" s="45">
        <v>-6.4999999999999994E-5</v>
      </c>
      <c r="AF48" s="31">
        <v>5.1770210580596943E-2</v>
      </c>
      <c r="AG48" s="45">
        <v>-4.3300000000000001E-4</v>
      </c>
      <c r="AH48" s="45">
        <v>-4.2900000000000002E-4</v>
      </c>
      <c r="AI48" s="45">
        <v>-4.8999999999999998E-5</v>
      </c>
      <c r="AJ48" s="31">
        <v>3.5914414313930262E-2</v>
      </c>
      <c r="AK48" s="45">
        <v>-3.7300000000000001E-4</v>
      </c>
      <c r="AL48" s="45">
        <v>-3.6999999999999999E-4</v>
      </c>
      <c r="AM48" s="45">
        <v>-1.07E-4</v>
      </c>
      <c r="AO48" s="31">
        <v>5.1770210580596943E-2</v>
      </c>
      <c r="AP48" s="45">
        <v>-3.3199999999999999E-4</v>
      </c>
      <c r="AQ48" s="45">
        <v>-3.3E-4</v>
      </c>
      <c r="AR48" s="45">
        <v>-1.4200000000000001E-4</v>
      </c>
      <c r="AS48" s="31">
        <v>3.5914414313930262E-2</v>
      </c>
      <c r="AT48" s="45">
        <v>-3.0200000000000002E-4</v>
      </c>
      <c r="AU48" s="45">
        <v>-3.01E-4</v>
      </c>
      <c r="AV48" s="45">
        <v>-1.7000000000000001E-4</v>
      </c>
      <c r="AX48" s="31">
        <v>5.1770210580596943E-2</v>
      </c>
      <c r="AY48" s="45">
        <v>-4.3300000000000001E-4</v>
      </c>
      <c r="AZ48" s="45">
        <v>-4.2900000000000002E-4</v>
      </c>
      <c r="BA48" s="45">
        <v>-4.8999999999999998E-5</v>
      </c>
      <c r="BB48" s="31">
        <v>3.5914414313930262E-2</v>
      </c>
      <c r="BC48" s="45">
        <v>-3.7300000000000001E-4</v>
      </c>
      <c r="BD48" s="45">
        <v>-3.6999999999999999E-4</v>
      </c>
      <c r="BE48" s="45">
        <v>-1.07E-4</v>
      </c>
      <c r="BG48" s="31">
        <v>5.1770210580596943E-2</v>
      </c>
      <c r="BH48" s="45">
        <v>-3.3199999999999999E-4</v>
      </c>
      <c r="BI48" s="45">
        <v>-3.3E-4</v>
      </c>
      <c r="BJ48" s="45">
        <v>-1.4200000000000001E-4</v>
      </c>
      <c r="BK48" s="31">
        <v>3.5914414313930262E-2</v>
      </c>
      <c r="BL48" s="45">
        <v>-3.0200000000000002E-4</v>
      </c>
      <c r="BM48" s="45">
        <v>-3.01E-4</v>
      </c>
      <c r="BN48" s="45">
        <v>-1.7100000000000001E-4</v>
      </c>
      <c r="BP48" s="31">
        <v>5.1770210580596943E-2</v>
      </c>
      <c r="BQ48" s="45">
        <v>-3.6099999999999999E-4</v>
      </c>
      <c r="BR48" s="45">
        <v>-3.5599999999999998E-4</v>
      </c>
      <c r="BS48" s="45">
        <v>4.3000000000000002E-5</v>
      </c>
      <c r="BT48" s="31">
        <v>3.5914414313930262E-2</v>
      </c>
      <c r="BU48" s="45">
        <v>-3.0200000000000002E-4</v>
      </c>
      <c r="BV48" s="45">
        <v>-2.9799999999999998E-4</v>
      </c>
      <c r="BW48" s="45">
        <v>-1.4E-5</v>
      </c>
      <c r="BY48" s="31">
        <v>5.1770210580596943E-2</v>
      </c>
      <c r="BZ48" s="45">
        <v>-2.7900000000000001E-4</v>
      </c>
      <c r="CA48" s="45">
        <v>-2.7500000000000002E-4</v>
      </c>
      <c r="CB48" s="45">
        <v>-3.1999999999999999E-5</v>
      </c>
      <c r="CC48" s="31">
        <v>3.5914414313930262E-2</v>
      </c>
      <c r="CD48" s="45">
        <v>-2.4800000000000001E-4</v>
      </c>
      <c r="CE48" s="45">
        <v>-2.4499999999999999E-4</v>
      </c>
      <c r="CF48" s="45">
        <v>-6.2000000000000003E-5</v>
      </c>
      <c r="CH48" s="31">
        <v>5.1770210580596943E-2</v>
      </c>
      <c r="CI48" s="45">
        <v>-3.8299999999999999E-4</v>
      </c>
      <c r="CJ48" s="45">
        <v>-3.77E-4</v>
      </c>
      <c r="CK48" s="45">
        <v>-1.08E-4</v>
      </c>
      <c r="CL48" s="31">
        <v>3.5914414313930262E-2</v>
      </c>
      <c r="CM48" s="45">
        <v>-3.4000000000000002E-4</v>
      </c>
      <c r="CN48" s="45">
        <v>-3.3500000000000001E-4</v>
      </c>
      <c r="CO48" s="45">
        <v>-1.4799999999999999E-4</v>
      </c>
      <c r="CQ48" s="31">
        <v>5.1770210580596943E-2</v>
      </c>
      <c r="CR48" s="45">
        <v>-3.8299999999999999E-4</v>
      </c>
      <c r="CS48" s="45">
        <v>-3.77E-4</v>
      </c>
      <c r="CT48" s="45">
        <v>-1.08E-4</v>
      </c>
      <c r="CU48" s="31">
        <v>3.5914414313930262E-2</v>
      </c>
      <c r="CV48" s="45">
        <v>-3.4000000000000002E-4</v>
      </c>
      <c r="CW48" s="45">
        <v>-3.3500000000000001E-4</v>
      </c>
      <c r="CX48" s="45">
        <v>-1.4799999999999999E-4</v>
      </c>
    </row>
    <row r="49" spans="14:102" x14ac:dyDescent="0.25">
      <c r="N49" s="31">
        <v>5.3064561447263611E-2</v>
      </c>
      <c r="O49" s="45">
        <v>-3.2600000000000001E-4</v>
      </c>
      <c r="P49" s="45">
        <v>-3.1700000000000001E-4</v>
      </c>
      <c r="Q49" s="45">
        <v>3.8999999999999999E-5</v>
      </c>
      <c r="R49" s="31">
        <v>3.6885177513930258E-2</v>
      </c>
      <c r="S49" s="45">
        <v>-2.6800000000000001E-4</v>
      </c>
      <c r="T49" s="45">
        <v>-2.6200000000000003E-4</v>
      </c>
      <c r="U49" s="45">
        <v>-5.0000000000000004E-6</v>
      </c>
      <c r="W49" s="31">
        <v>5.3064561447263611E-2</v>
      </c>
      <c r="X49" s="45">
        <v>-2.34E-4</v>
      </c>
      <c r="Y49" s="45">
        <v>-2.2900000000000001E-4</v>
      </c>
      <c r="Z49" s="45">
        <v>-4.3000000000000002E-5</v>
      </c>
      <c r="AA49" s="31">
        <v>3.6885177513930258E-2</v>
      </c>
      <c r="AB49" s="45">
        <v>-2.02E-4</v>
      </c>
      <c r="AC49" s="45">
        <v>-1.9900000000000001E-4</v>
      </c>
      <c r="AD49" s="45">
        <v>-6.3999999999999997E-5</v>
      </c>
      <c r="AF49" s="31">
        <v>5.3064561447263611E-2</v>
      </c>
      <c r="AG49" s="45">
        <v>-4.3800000000000002E-4</v>
      </c>
      <c r="AH49" s="45">
        <v>-4.3399999999999998E-4</v>
      </c>
      <c r="AI49" s="45">
        <v>-4.3999999999999999E-5</v>
      </c>
      <c r="AJ49" s="31">
        <v>3.6885177513930258E-2</v>
      </c>
      <c r="AK49" s="45">
        <v>-3.77E-4</v>
      </c>
      <c r="AL49" s="45">
        <v>-3.7399999999999998E-4</v>
      </c>
      <c r="AM49" s="45">
        <v>-1.03E-4</v>
      </c>
      <c r="AO49" s="31">
        <v>5.3064561447263611E-2</v>
      </c>
      <c r="AP49" s="45">
        <v>-3.3399999999999999E-4</v>
      </c>
      <c r="AQ49" s="45">
        <v>-3.3199999999999999E-4</v>
      </c>
      <c r="AR49" s="45">
        <v>-1.3999999999999999E-4</v>
      </c>
      <c r="AS49" s="31">
        <v>3.6885177513930258E-2</v>
      </c>
      <c r="AT49" s="45">
        <v>-3.0400000000000002E-4</v>
      </c>
      <c r="AU49" s="45">
        <v>-3.0200000000000002E-4</v>
      </c>
      <c r="AV49" s="45">
        <v>-1.6899999999999999E-4</v>
      </c>
      <c r="AX49" s="31">
        <v>5.3064561447263611E-2</v>
      </c>
      <c r="AY49" s="45">
        <v>-4.3800000000000002E-4</v>
      </c>
      <c r="AZ49" s="45">
        <v>-4.3399999999999998E-4</v>
      </c>
      <c r="BA49" s="45">
        <v>-4.3999999999999999E-5</v>
      </c>
      <c r="BB49" s="31">
        <v>3.6885177513930258E-2</v>
      </c>
      <c r="BC49" s="45">
        <v>-3.77E-4</v>
      </c>
      <c r="BD49" s="45">
        <v>-3.7399999999999998E-4</v>
      </c>
      <c r="BE49" s="45">
        <v>-1.03E-4</v>
      </c>
      <c r="BG49" s="31">
        <v>5.3064561447263611E-2</v>
      </c>
      <c r="BH49" s="45">
        <v>-3.3399999999999999E-4</v>
      </c>
      <c r="BI49" s="45">
        <v>-3.3199999999999999E-4</v>
      </c>
      <c r="BJ49" s="45">
        <v>-1.3999999999999999E-4</v>
      </c>
      <c r="BK49" s="31">
        <v>3.6885177513930258E-2</v>
      </c>
      <c r="BL49" s="45">
        <v>-3.0400000000000002E-4</v>
      </c>
      <c r="BM49" s="45">
        <v>-3.0299999999999999E-4</v>
      </c>
      <c r="BN49" s="45">
        <v>-1.6899999999999999E-4</v>
      </c>
      <c r="BP49" s="31">
        <v>5.3064561447263611E-2</v>
      </c>
      <c r="BQ49" s="45">
        <v>-3.6600000000000001E-4</v>
      </c>
      <c r="BR49" s="45">
        <v>-3.6099999999999999E-4</v>
      </c>
      <c r="BS49" s="45">
        <v>4.6999999999999997E-5</v>
      </c>
      <c r="BT49" s="31">
        <v>3.6885177513930258E-2</v>
      </c>
      <c r="BU49" s="45">
        <v>-3.0600000000000001E-4</v>
      </c>
      <c r="BV49" s="45">
        <v>-3.0200000000000002E-4</v>
      </c>
      <c r="BW49" s="45">
        <v>-1.1E-5</v>
      </c>
      <c r="BY49" s="31">
        <v>5.3064561447263611E-2</v>
      </c>
      <c r="BZ49" s="45">
        <v>-2.81E-4</v>
      </c>
      <c r="CA49" s="45">
        <v>-2.7799999999999998E-4</v>
      </c>
      <c r="CB49" s="45">
        <v>-3.0000000000000001E-5</v>
      </c>
      <c r="CC49" s="31">
        <v>3.6885177513930258E-2</v>
      </c>
      <c r="CD49" s="45">
        <v>-2.5000000000000001E-4</v>
      </c>
      <c r="CE49" s="45">
        <v>-2.4699999999999999E-4</v>
      </c>
      <c r="CF49" s="45">
        <v>-6.0000000000000002E-5</v>
      </c>
      <c r="CH49" s="31">
        <v>5.3064561447263611E-2</v>
      </c>
      <c r="CI49" s="45">
        <v>-3.8699999999999997E-4</v>
      </c>
      <c r="CJ49" s="45">
        <v>-3.8000000000000002E-4</v>
      </c>
      <c r="CK49" s="45">
        <v>-1.0399999999999999E-4</v>
      </c>
      <c r="CL49" s="31">
        <v>3.6885177513930258E-2</v>
      </c>
      <c r="CM49" s="45">
        <v>-3.4200000000000002E-4</v>
      </c>
      <c r="CN49" s="45">
        <v>-3.3700000000000001E-4</v>
      </c>
      <c r="CO49" s="45">
        <v>-1.46E-4</v>
      </c>
      <c r="CQ49" s="31">
        <v>5.3064561447263611E-2</v>
      </c>
      <c r="CR49" s="45">
        <v>-3.8699999999999997E-4</v>
      </c>
      <c r="CS49" s="45">
        <v>-3.8000000000000002E-4</v>
      </c>
      <c r="CT49" s="45">
        <v>-1.0399999999999999E-4</v>
      </c>
      <c r="CU49" s="31">
        <v>3.6885177513930258E-2</v>
      </c>
      <c r="CV49" s="45">
        <v>-3.4200000000000002E-4</v>
      </c>
      <c r="CW49" s="45">
        <v>-3.3700000000000001E-4</v>
      </c>
      <c r="CX49" s="45">
        <v>-1.46E-4</v>
      </c>
    </row>
    <row r="50" spans="14:102" x14ac:dyDescent="0.25">
      <c r="N50" s="31">
        <v>5.435891231393028E-2</v>
      </c>
      <c r="O50" s="45">
        <v>-3.3E-4</v>
      </c>
      <c r="P50" s="45">
        <v>-3.2200000000000002E-4</v>
      </c>
      <c r="Q50" s="45">
        <v>4.3000000000000002E-5</v>
      </c>
      <c r="R50" s="31">
        <v>3.785594071393026E-2</v>
      </c>
      <c r="S50" s="45">
        <v>-2.72E-4</v>
      </c>
      <c r="T50" s="45">
        <v>-2.6600000000000001E-4</v>
      </c>
      <c r="U50" s="45">
        <v>-3.0000000000000001E-6</v>
      </c>
      <c r="W50" s="31">
        <v>5.435891231393028E-2</v>
      </c>
      <c r="X50" s="45">
        <v>-2.3599999999999999E-4</v>
      </c>
      <c r="Y50" s="45">
        <v>-2.32E-4</v>
      </c>
      <c r="Z50" s="45">
        <v>-4.1E-5</v>
      </c>
      <c r="AA50" s="31">
        <v>3.785594071393026E-2</v>
      </c>
      <c r="AB50" s="45">
        <v>-2.04E-4</v>
      </c>
      <c r="AC50" s="45">
        <v>-2.0100000000000001E-4</v>
      </c>
      <c r="AD50" s="45">
        <v>-6.2000000000000003E-5</v>
      </c>
      <c r="AF50" s="31">
        <v>5.435891231393028E-2</v>
      </c>
      <c r="AG50" s="45">
        <v>-4.4299999999999998E-4</v>
      </c>
      <c r="AH50" s="45">
        <v>-4.3899999999999999E-4</v>
      </c>
      <c r="AI50" s="45">
        <v>-4.0000000000000003E-5</v>
      </c>
      <c r="AJ50" s="31">
        <v>3.785594071393026E-2</v>
      </c>
      <c r="AK50" s="45">
        <v>-3.8099999999999999E-4</v>
      </c>
      <c r="AL50" s="45">
        <v>-3.77E-4</v>
      </c>
      <c r="AM50" s="45">
        <v>-1E-4</v>
      </c>
      <c r="AO50" s="31">
        <v>5.435891231393028E-2</v>
      </c>
      <c r="AP50" s="45">
        <v>-3.3700000000000001E-4</v>
      </c>
      <c r="AQ50" s="45">
        <v>-3.3399999999999999E-4</v>
      </c>
      <c r="AR50" s="45">
        <v>-1.37E-4</v>
      </c>
      <c r="AS50" s="31">
        <v>3.785594071393026E-2</v>
      </c>
      <c r="AT50" s="45">
        <v>-3.0600000000000001E-4</v>
      </c>
      <c r="AU50" s="45">
        <v>-3.0400000000000002E-4</v>
      </c>
      <c r="AV50" s="45">
        <v>-1.6699999999999999E-4</v>
      </c>
      <c r="AX50" s="31">
        <v>5.435891231393028E-2</v>
      </c>
      <c r="AY50" s="45">
        <v>-4.4299999999999998E-4</v>
      </c>
      <c r="AZ50" s="45">
        <v>-4.3899999999999999E-4</v>
      </c>
      <c r="BA50" s="45">
        <v>-4.0000000000000003E-5</v>
      </c>
      <c r="BB50" s="31">
        <v>3.785594071393026E-2</v>
      </c>
      <c r="BC50" s="45">
        <v>-3.8099999999999999E-4</v>
      </c>
      <c r="BD50" s="45">
        <v>-3.7800000000000003E-4</v>
      </c>
      <c r="BE50" s="45">
        <v>-1E-4</v>
      </c>
      <c r="BG50" s="31">
        <v>5.435891231393028E-2</v>
      </c>
      <c r="BH50" s="45">
        <v>-3.3700000000000001E-4</v>
      </c>
      <c r="BI50" s="45">
        <v>-3.3399999999999999E-4</v>
      </c>
      <c r="BJ50" s="45">
        <v>-1.3799999999999999E-4</v>
      </c>
      <c r="BK50" s="31">
        <v>3.785594071393026E-2</v>
      </c>
      <c r="BL50" s="45">
        <v>-3.0600000000000001E-4</v>
      </c>
      <c r="BM50" s="45">
        <v>-3.0400000000000002E-4</v>
      </c>
      <c r="BN50" s="45">
        <v>-1.6699999999999999E-4</v>
      </c>
      <c r="BP50" s="31">
        <v>5.435891231393028E-2</v>
      </c>
      <c r="BQ50" s="45">
        <v>-3.7100000000000002E-4</v>
      </c>
      <c r="BR50" s="45">
        <v>-3.6600000000000001E-4</v>
      </c>
      <c r="BS50" s="45">
        <v>5.1999999999999997E-5</v>
      </c>
      <c r="BT50" s="31">
        <v>3.785594071393026E-2</v>
      </c>
      <c r="BU50" s="45">
        <v>-3.0899999999999998E-4</v>
      </c>
      <c r="BV50" s="45">
        <v>-3.0499999999999999E-4</v>
      </c>
      <c r="BW50" s="45">
        <v>-6.9999999999999999E-6</v>
      </c>
      <c r="BY50" s="31">
        <v>5.435891231393028E-2</v>
      </c>
      <c r="BZ50" s="45">
        <v>-2.8400000000000002E-4</v>
      </c>
      <c r="CA50" s="45">
        <v>-2.7999999999999998E-4</v>
      </c>
      <c r="CB50" s="45">
        <v>-2.6999999999999999E-5</v>
      </c>
      <c r="CC50" s="31">
        <v>3.785594071393026E-2</v>
      </c>
      <c r="CD50" s="45">
        <v>-2.52E-4</v>
      </c>
      <c r="CE50" s="45">
        <v>-2.4899999999999998E-4</v>
      </c>
      <c r="CF50" s="45">
        <v>-5.8E-5</v>
      </c>
      <c r="CH50" s="31">
        <v>5.435891231393028E-2</v>
      </c>
      <c r="CI50" s="45">
        <v>-3.9100000000000002E-4</v>
      </c>
      <c r="CJ50" s="45">
        <v>-3.8299999999999999E-4</v>
      </c>
      <c r="CK50" s="45">
        <v>-1.01E-4</v>
      </c>
      <c r="CL50" s="31">
        <v>3.785594071393026E-2</v>
      </c>
      <c r="CM50" s="45">
        <v>-3.4499999999999998E-4</v>
      </c>
      <c r="CN50" s="45">
        <v>-3.4000000000000002E-4</v>
      </c>
      <c r="CO50" s="45">
        <v>-1.4300000000000001E-4</v>
      </c>
      <c r="CQ50" s="31">
        <v>5.435891231393028E-2</v>
      </c>
      <c r="CR50" s="45">
        <v>-3.9100000000000002E-4</v>
      </c>
      <c r="CS50" s="45">
        <v>-3.8299999999999999E-4</v>
      </c>
      <c r="CT50" s="45">
        <v>-1.01E-4</v>
      </c>
      <c r="CU50" s="31">
        <v>3.785594071393026E-2</v>
      </c>
      <c r="CV50" s="45">
        <v>-3.4499999999999998E-4</v>
      </c>
      <c r="CW50" s="45">
        <v>-3.4000000000000002E-4</v>
      </c>
      <c r="CX50" s="45">
        <v>-1.4300000000000001E-4</v>
      </c>
    </row>
    <row r="51" spans="14:102" x14ac:dyDescent="0.25">
      <c r="N51" s="31">
        <v>5.5653263180596949E-2</v>
      </c>
      <c r="O51" s="45">
        <v>-3.3500000000000001E-4</v>
      </c>
      <c r="P51" s="45">
        <v>-3.2600000000000001E-4</v>
      </c>
      <c r="Q51" s="45">
        <v>4.6E-5</v>
      </c>
      <c r="R51" s="31">
        <v>3.8826703913930262E-2</v>
      </c>
      <c r="S51" s="45">
        <v>-2.7500000000000002E-4</v>
      </c>
      <c r="T51" s="45">
        <v>-2.6899999999999998E-4</v>
      </c>
      <c r="U51" s="45">
        <v>1.384E-7</v>
      </c>
      <c r="W51" s="31">
        <v>5.5653263180596949E-2</v>
      </c>
      <c r="X51" s="45">
        <v>-2.3900000000000001E-4</v>
      </c>
      <c r="Y51" s="45">
        <v>-2.34E-4</v>
      </c>
      <c r="Z51" s="45">
        <v>-3.8999999999999999E-5</v>
      </c>
      <c r="AA51" s="31">
        <v>3.8826703913930262E-2</v>
      </c>
      <c r="AB51" s="45">
        <v>-2.0599999999999999E-4</v>
      </c>
      <c r="AC51" s="45">
        <v>-2.02E-4</v>
      </c>
      <c r="AD51" s="45">
        <v>-6.0999999999999999E-5</v>
      </c>
      <c r="AF51" s="31">
        <v>5.5653263180596949E-2</v>
      </c>
      <c r="AG51" s="45">
        <v>-4.4799999999999999E-4</v>
      </c>
      <c r="AH51" s="45">
        <v>-4.4299999999999998E-4</v>
      </c>
      <c r="AI51" s="45">
        <v>-3.4999999999999997E-5</v>
      </c>
      <c r="AJ51" s="31">
        <v>3.8826703913930262E-2</v>
      </c>
      <c r="AK51" s="45">
        <v>-3.8400000000000001E-4</v>
      </c>
      <c r="AL51" s="45">
        <v>-3.8099999999999999E-4</v>
      </c>
      <c r="AM51" s="45">
        <v>-9.6000000000000002E-5</v>
      </c>
      <c r="AO51" s="31">
        <v>5.5653263180596949E-2</v>
      </c>
      <c r="AP51" s="45">
        <v>-3.39E-4</v>
      </c>
      <c r="AQ51" s="45">
        <v>-3.3700000000000001E-4</v>
      </c>
      <c r="AR51" s="45">
        <v>-1.35E-4</v>
      </c>
      <c r="AS51" s="31">
        <v>3.8826703913930262E-2</v>
      </c>
      <c r="AT51" s="45">
        <v>-3.0800000000000001E-4</v>
      </c>
      <c r="AU51" s="45">
        <v>-3.0600000000000001E-4</v>
      </c>
      <c r="AV51" s="45">
        <v>-1.65E-4</v>
      </c>
      <c r="AX51" s="31">
        <v>5.5653263180596949E-2</v>
      </c>
      <c r="AY51" s="45">
        <v>-4.4799999999999999E-4</v>
      </c>
      <c r="AZ51" s="45">
        <v>-4.44E-4</v>
      </c>
      <c r="BA51" s="45">
        <v>-3.4999999999999997E-5</v>
      </c>
      <c r="BB51" s="31">
        <v>3.8826703913930262E-2</v>
      </c>
      <c r="BC51" s="45">
        <v>-3.8400000000000001E-4</v>
      </c>
      <c r="BD51" s="45">
        <v>-3.8099999999999999E-4</v>
      </c>
      <c r="BE51" s="45">
        <v>-9.6000000000000002E-5</v>
      </c>
      <c r="BG51" s="31">
        <v>5.5653263180596949E-2</v>
      </c>
      <c r="BH51" s="45">
        <v>-3.39E-4</v>
      </c>
      <c r="BI51" s="45">
        <v>-3.3700000000000001E-4</v>
      </c>
      <c r="BJ51" s="45">
        <v>-1.35E-4</v>
      </c>
      <c r="BK51" s="31">
        <v>3.8826703913930262E-2</v>
      </c>
      <c r="BL51" s="45">
        <v>-3.0800000000000001E-4</v>
      </c>
      <c r="BM51" s="45">
        <v>-3.0600000000000001E-4</v>
      </c>
      <c r="BN51" s="45">
        <v>-1.65E-4</v>
      </c>
      <c r="BP51" s="31">
        <v>5.5653263180596949E-2</v>
      </c>
      <c r="BQ51" s="45">
        <v>-3.7599999999999998E-4</v>
      </c>
      <c r="BR51" s="45">
        <v>-3.7100000000000002E-4</v>
      </c>
      <c r="BS51" s="45">
        <v>5.7000000000000003E-5</v>
      </c>
      <c r="BT51" s="31">
        <v>3.8826703913930262E-2</v>
      </c>
      <c r="BU51" s="45">
        <v>-3.1300000000000002E-4</v>
      </c>
      <c r="BV51" s="45">
        <v>-3.0899999999999998E-4</v>
      </c>
      <c r="BW51" s="45">
        <v>-3.9999999999999998E-6</v>
      </c>
      <c r="BY51" s="31">
        <v>5.5653263180596949E-2</v>
      </c>
      <c r="BZ51" s="45">
        <v>-2.8600000000000001E-4</v>
      </c>
      <c r="CA51" s="45">
        <v>-2.8299999999999999E-4</v>
      </c>
      <c r="CB51" s="45">
        <v>-2.5000000000000001E-5</v>
      </c>
      <c r="CC51" s="31">
        <v>3.8826703913930262E-2</v>
      </c>
      <c r="CD51" s="45">
        <v>-2.5300000000000002E-4</v>
      </c>
      <c r="CE51" s="45">
        <v>-2.5099999999999998E-4</v>
      </c>
      <c r="CF51" s="45">
        <v>-5.7000000000000003E-5</v>
      </c>
      <c r="CH51" s="31">
        <v>5.5653263180596949E-2</v>
      </c>
      <c r="CI51" s="45">
        <v>-3.9399999999999998E-4</v>
      </c>
      <c r="CJ51" s="45">
        <v>-3.8699999999999997E-4</v>
      </c>
      <c r="CK51" s="45">
        <v>-9.7999999999999997E-5</v>
      </c>
      <c r="CL51" s="31">
        <v>3.8826703913930262E-2</v>
      </c>
      <c r="CM51" s="45">
        <v>-3.48E-4</v>
      </c>
      <c r="CN51" s="45">
        <v>-3.4299999999999999E-4</v>
      </c>
      <c r="CO51" s="45">
        <v>-1.4100000000000001E-4</v>
      </c>
      <c r="CQ51" s="31">
        <v>5.5653263180596949E-2</v>
      </c>
      <c r="CR51" s="45">
        <v>-3.9399999999999998E-4</v>
      </c>
      <c r="CS51" s="45">
        <v>-3.8699999999999997E-4</v>
      </c>
      <c r="CT51" s="45">
        <v>-9.7999999999999997E-5</v>
      </c>
      <c r="CU51" s="31">
        <v>3.8826703913930262E-2</v>
      </c>
      <c r="CV51" s="45">
        <v>-3.48E-4</v>
      </c>
      <c r="CW51" s="45">
        <v>-3.4299999999999999E-4</v>
      </c>
      <c r="CX51" s="45">
        <v>-1.4100000000000001E-4</v>
      </c>
    </row>
    <row r="52" spans="14:102" x14ac:dyDescent="0.25">
      <c r="N52" s="31">
        <v>5.6947614047263617E-2</v>
      </c>
      <c r="O52" s="45">
        <v>-3.39E-4</v>
      </c>
      <c r="P52" s="45">
        <v>-3.3100000000000002E-4</v>
      </c>
      <c r="Q52" s="45">
        <v>5.0000000000000002E-5</v>
      </c>
      <c r="R52" s="31">
        <v>3.8826703913930262E-2</v>
      </c>
      <c r="S52" s="45">
        <v>-2.7500000000000002E-4</v>
      </c>
      <c r="T52" s="45">
        <v>-2.6899999999999998E-4</v>
      </c>
      <c r="U52" s="45">
        <v>1.384E-7</v>
      </c>
      <c r="W52" s="31">
        <v>5.6947614047263617E-2</v>
      </c>
      <c r="X52" s="45">
        <v>-2.41E-4</v>
      </c>
      <c r="Y52" s="45">
        <v>-2.3699999999999999E-4</v>
      </c>
      <c r="Z52" s="45">
        <v>-3.6999999999999998E-5</v>
      </c>
      <c r="AA52" s="31">
        <v>3.8826703913930262E-2</v>
      </c>
      <c r="AB52" s="45">
        <v>-2.0599999999999999E-4</v>
      </c>
      <c r="AC52" s="45">
        <v>-2.02E-4</v>
      </c>
      <c r="AD52" s="45">
        <v>-6.0999999999999999E-5</v>
      </c>
      <c r="AF52" s="31">
        <v>5.6947614047263617E-2</v>
      </c>
      <c r="AG52" s="45">
        <v>-4.5300000000000001E-4</v>
      </c>
      <c r="AH52" s="45">
        <v>-4.4799999999999999E-4</v>
      </c>
      <c r="AI52" s="45">
        <v>-3.0000000000000001E-5</v>
      </c>
      <c r="AJ52" s="31">
        <v>3.8826703913930262E-2</v>
      </c>
      <c r="AK52" s="45">
        <v>-3.8400000000000001E-4</v>
      </c>
      <c r="AL52" s="45">
        <v>-3.8099999999999999E-4</v>
      </c>
      <c r="AM52" s="45">
        <v>-9.6000000000000002E-5</v>
      </c>
      <c r="AO52" s="31">
        <v>5.6947614047263617E-2</v>
      </c>
      <c r="AP52" s="45">
        <v>-3.4099999999999999E-4</v>
      </c>
      <c r="AQ52" s="45">
        <v>-3.39E-4</v>
      </c>
      <c r="AR52" s="45">
        <v>-1.3300000000000001E-4</v>
      </c>
      <c r="AS52" s="31">
        <v>3.8826703913930262E-2</v>
      </c>
      <c r="AT52" s="45">
        <v>-3.0800000000000001E-4</v>
      </c>
      <c r="AU52" s="45">
        <v>-3.0600000000000001E-4</v>
      </c>
      <c r="AV52" s="45">
        <v>-1.65E-4</v>
      </c>
      <c r="AX52" s="31">
        <v>5.6947614047263617E-2</v>
      </c>
      <c r="AY52" s="45">
        <v>-4.5300000000000001E-4</v>
      </c>
      <c r="AZ52" s="45">
        <v>-4.4799999999999999E-4</v>
      </c>
      <c r="BA52" s="45">
        <v>-3.0000000000000001E-5</v>
      </c>
      <c r="BB52" s="31">
        <v>3.8826703913930262E-2</v>
      </c>
      <c r="BC52" s="45">
        <v>-3.8400000000000001E-4</v>
      </c>
      <c r="BD52" s="45">
        <v>-3.8099999999999999E-4</v>
      </c>
      <c r="BE52" s="45">
        <v>-9.6000000000000002E-5</v>
      </c>
      <c r="BG52" s="31">
        <v>5.6947614047263617E-2</v>
      </c>
      <c r="BH52" s="45">
        <v>-3.4200000000000002E-4</v>
      </c>
      <c r="BI52" s="45">
        <v>-3.39E-4</v>
      </c>
      <c r="BJ52" s="45">
        <v>-1.3300000000000001E-4</v>
      </c>
      <c r="BK52" s="31">
        <v>3.8826703913930262E-2</v>
      </c>
      <c r="BL52" s="45">
        <v>-3.0800000000000001E-4</v>
      </c>
      <c r="BM52" s="45">
        <v>-3.0600000000000001E-4</v>
      </c>
      <c r="BN52" s="45">
        <v>-1.65E-4</v>
      </c>
      <c r="BP52" s="31">
        <v>5.6947614047263617E-2</v>
      </c>
      <c r="BQ52" s="45">
        <v>-3.8099999999999999E-4</v>
      </c>
      <c r="BR52" s="45">
        <v>-3.7500000000000001E-4</v>
      </c>
      <c r="BS52" s="45">
        <v>6.0999999999999999E-5</v>
      </c>
      <c r="BT52" s="31">
        <v>3.8826703913930262E-2</v>
      </c>
      <c r="BU52" s="45">
        <v>-3.1300000000000002E-4</v>
      </c>
      <c r="BV52" s="45">
        <v>-3.0899999999999998E-4</v>
      </c>
      <c r="BW52" s="45">
        <v>-3.9999999999999998E-6</v>
      </c>
      <c r="BY52" s="31">
        <v>5.6947614047263617E-2</v>
      </c>
      <c r="BZ52" s="45">
        <v>-2.8899999999999998E-4</v>
      </c>
      <c r="CA52" s="45">
        <v>-2.8499999999999999E-4</v>
      </c>
      <c r="CB52" s="45">
        <v>-2.3E-5</v>
      </c>
      <c r="CC52" s="31">
        <v>3.8826703913930262E-2</v>
      </c>
      <c r="CD52" s="45">
        <v>-2.5300000000000002E-4</v>
      </c>
      <c r="CE52" s="45">
        <v>-2.5099999999999998E-4</v>
      </c>
      <c r="CF52" s="45">
        <v>-5.7000000000000003E-5</v>
      </c>
      <c r="CH52" s="31">
        <v>5.6947614047263617E-2</v>
      </c>
      <c r="CI52" s="45">
        <v>-3.9800000000000002E-4</v>
      </c>
      <c r="CJ52" s="45">
        <v>-3.8999999999999999E-4</v>
      </c>
      <c r="CK52" s="45">
        <v>-9.3999999999999994E-5</v>
      </c>
      <c r="CL52" s="31">
        <v>3.8826703913930262E-2</v>
      </c>
      <c r="CM52" s="45">
        <v>-3.48E-4</v>
      </c>
      <c r="CN52" s="45">
        <v>-3.4299999999999999E-4</v>
      </c>
      <c r="CO52" s="45">
        <v>-1.4100000000000001E-4</v>
      </c>
      <c r="CQ52" s="31">
        <v>5.6947614047263617E-2</v>
      </c>
      <c r="CR52" s="45">
        <v>-3.9800000000000002E-4</v>
      </c>
      <c r="CS52" s="45">
        <v>-3.8999999999999999E-4</v>
      </c>
      <c r="CT52" s="45">
        <v>-9.3999999999999994E-5</v>
      </c>
      <c r="CU52" s="31">
        <v>3.8826703913930262E-2</v>
      </c>
      <c r="CV52" s="45">
        <v>-3.48E-4</v>
      </c>
      <c r="CW52" s="45">
        <v>-3.4299999999999999E-4</v>
      </c>
      <c r="CX52" s="45">
        <v>-1.4100000000000001E-4</v>
      </c>
    </row>
    <row r="53" spans="14:102" x14ac:dyDescent="0.25">
      <c r="N53" s="31">
        <v>5.8241964913930286E-2</v>
      </c>
      <c r="O53" s="45">
        <v>-3.4400000000000001E-4</v>
      </c>
      <c r="P53" s="45">
        <v>-3.3500000000000001E-4</v>
      </c>
      <c r="Q53" s="45">
        <v>5.3000000000000001E-5</v>
      </c>
      <c r="R53" s="31">
        <v>3.9797467113930264E-2</v>
      </c>
      <c r="S53" s="45">
        <v>-2.7900000000000001E-4</v>
      </c>
      <c r="T53" s="45">
        <v>-2.72E-4</v>
      </c>
      <c r="U53" s="45">
        <v>3.0000000000000001E-6</v>
      </c>
      <c r="W53" s="31">
        <v>5.8241964913930286E-2</v>
      </c>
      <c r="X53" s="45">
        <v>-2.4399999999999999E-4</v>
      </c>
      <c r="Y53" s="45">
        <v>-2.3900000000000001E-4</v>
      </c>
      <c r="Z53" s="45">
        <v>-3.6000000000000001E-5</v>
      </c>
      <c r="AA53" s="31">
        <v>3.9797467113930264E-2</v>
      </c>
      <c r="AB53" s="45">
        <v>-2.0799999999999999E-4</v>
      </c>
      <c r="AC53" s="45">
        <v>-2.04E-4</v>
      </c>
      <c r="AD53" s="45">
        <v>-6.0000000000000002E-5</v>
      </c>
      <c r="AF53" s="31">
        <v>5.8241964913930286E-2</v>
      </c>
      <c r="AG53" s="45">
        <v>-4.5800000000000002E-4</v>
      </c>
      <c r="AH53" s="45">
        <v>-4.5300000000000001E-4</v>
      </c>
      <c r="AI53" s="45">
        <v>-2.5000000000000001E-5</v>
      </c>
      <c r="AJ53" s="31">
        <v>3.9797467113930264E-2</v>
      </c>
      <c r="AK53" s="45">
        <v>-3.88E-4</v>
      </c>
      <c r="AL53" s="45">
        <v>-3.8499999999999998E-4</v>
      </c>
      <c r="AM53" s="45">
        <v>-9.2E-5</v>
      </c>
      <c r="AO53" s="31">
        <v>5.8241964913930286E-2</v>
      </c>
      <c r="AP53" s="45">
        <v>-3.4400000000000001E-4</v>
      </c>
      <c r="AQ53" s="45">
        <v>-3.4099999999999999E-4</v>
      </c>
      <c r="AR53" s="45">
        <v>-1.2999999999999999E-4</v>
      </c>
      <c r="AS53" s="31">
        <v>3.9797467113930264E-2</v>
      </c>
      <c r="AT53" s="45">
        <v>-3.0899999999999998E-4</v>
      </c>
      <c r="AU53" s="45">
        <v>-3.0800000000000001E-4</v>
      </c>
      <c r="AV53" s="45">
        <v>-1.64E-4</v>
      </c>
      <c r="AX53" s="31">
        <v>5.8241964913930286E-2</v>
      </c>
      <c r="AY53" s="45">
        <v>-4.5800000000000002E-4</v>
      </c>
      <c r="AZ53" s="45">
        <v>-4.5300000000000001E-4</v>
      </c>
      <c r="BA53" s="45">
        <v>-2.5999999999999998E-5</v>
      </c>
      <c r="BB53" s="31">
        <v>3.9797467113930264E-2</v>
      </c>
      <c r="BC53" s="45">
        <v>-3.88E-4</v>
      </c>
      <c r="BD53" s="45">
        <v>-3.8499999999999998E-4</v>
      </c>
      <c r="BE53" s="45">
        <v>-9.2999999999999997E-5</v>
      </c>
      <c r="BG53" s="31">
        <v>5.8241964913930286E-2</v>
      </c>
      <c r="BH53" s="45">
        <v>-3.4400000000000001E-4</v>
      </c>
      <c r="BI53" s="45">
        <v>-3.4200000000000002E-4</v>
      </c>
      <c r="BJ53" s="45">
        <v>-1.3100000000000001E-4</v>
      </c>
      <c r="BK53" s="31">
        <v>3.9797467113930264E-2</v>
      </c>
      <c r="BL53" s="45">
        <v>-3.1E-4</v>
      </c>
      <c r="BM53" s="45">
        <v>-3.0800000000000001E-4</v>
      </c>
      <c r="BN53" s="45">
        <v>-1.64E-4</v>
      </c>
      <c r="BP53" s="31">
        <v>5.8241964913930286E-2</v>
      </c>
      <c r="BQ53" s="45">
        <v>-3.8499999999999998E-4</v>
      </c>
      <c r="BR53" s="45">
        <v>-3.8000000000000002E-4</v>
      </c>
      <c r="BS53" s="45">
        <v>6.6000000000000005E-5</v>
      </c>
      <c r="BT53" s="31">
        <v>3.9797467113930264E-2</v>
      </c>
      <c r="BU53" s="45">
        <v>-3.1599999999999998E-4</v>
      </c>
      <c r="BV53" s="45">
        <v>-3.1300000000000002E-4</v>
      </c>
      <c r="BW53" s="45">
        <v>-2.1680000000000001E-7</v>
      </c>
      <c r="BY53" s="31">
        <v>5.8241964913930286E-2</v>
      </c>
      <c r="BZ53" s="45">
        <v>-2.9100000000000003E-4</v>
      </c>
      <c r="CA53" s="45">
        <v>-2.8800000000000001E-4</v>
      </c>
      <c r="CB53" s="45">
        <v>-2.0000000000000002E-5</v>
      </c>
      <c r="CC53" s="31">
        <v>3.9797467113930264E-2</v>
      </c>
      <c r="CD53" s="45">
        <v>-2.5500000000000002E-4</v>
      </c>
      <c r="CE53" s="45">
        <v>-2.52E-4</v>
      </c>
      <c r="CF53" s="45">
        <v>-5.5000000000000002E-5</v>
      </c>
      <c r="CH53" s="31">
        <v>5.8241964913930286E-2</v>
      </c>
      <c r="CI53" s="45">
        <v>-4.0099999999999999E-4</v>
      </c>
      <c r="CJ53" s="45">
        <v>-3.9300000000000001E-4</v>
      </c>
      <c r="CK53" s="45">
        <v>-9.1000000000000003E-5</v>
      </c>
      <c r="CL53" s="31">
        <v>3.9797467113930264E-2</v>
      </c>
      <c r="CM53" s="45">
        <v>-3.5E-4</v>
      </c>
      <c r="CN53" s="45">
        <v>-3.4499999999999998E-4</v>
      </c>
      <c r="CO53" s="45">
        <v>-1.3799999999999999E-4</v>
      </c>
      <c r="CQ53" s="31">
        <v>5.8241964913930286E-2</v>
      </c>
      <c r="CR53" s="45">
        <v>-4.0099999999999999E-4</v>
      </c>
      <c r="CS53" s="45">
        <v>-3.9300000000000001E-4</v>
      </c>
      <c r="CT53" s="45">
        <v>-9.1000000000000003E-5</v>
      </c>
      <c r="CU53" s="31">
        <v>3.9797467113930264E-2</v>
      </c>
      <c r="CV53" s="45">
        <v>-3.5E-4</v>
      </c>
      <c r="CW53" s="45">
        <v>-3.4499999999999998E-4</v>
      </c>
      <c r="CX53" s="45">
        <v>-1.3799999999999999E-4</v>
      </c>
    </row>
    <row r="54" spans="14:102" x14ac:dyDescent="0.25">
      <c r="N54" s="31">
        <v>5.9536315780596955E-2</v>
      </c>
      <c r="O54" s="45">
        <v>-3.48E-4</v>
      </c>
      <c r="P54" s="45">
        <v>-3.39E-4</v>
      </c>
      <c r="Q54" s="45">
        <v>5.7000000000000003E-5</v>
      </c>
      <c r="R54" s="31">
        <v>4.0768230313930259E-2</v>
      </c>
      <c r="S54" s="45">
        <v>-2.8200000000000002E-4</v>
      </c>
      <c r="T54" s="45">
        <v>-2.7599999999999999E-4</v>
      </c>
      <c r="U54" s="45">
        <v>5.0000000000000004E-6</v>
      </c>
      <c r="W54" s="31">
        <v>5.9536315780596955E-2</v>
      </c>
      <c r="X54" s="45">
        <v>-2.4699999999999999E-4</v>
      </c>
      <c r="Y54" s="45">
        <v>-2.42E-4</v>
      </c>
      <c r="Z54" s="45">
        <v>-3.4E-5</v>
      </c>
      <c r="AA54" s="31">
        <v>4.0768230313930259E-2</v>
      </c>
      <c r="AB54" s="45">
        <v>-2.0900000000000001E-4</v>
      </c>
      <c r="AC54" s="45">
        <v>-2.0599999999999999E-4</v>
      </c>
      <c r="AD54" s="45">
        <v>-5.8999999999999998E-5</v>
      </c>
      <c r="AF54" s="31">
        <v>5.9536315780596955E-2</v>
      </c>
      <c r="AG54" s="45">
        <v>-4.6299999999999998E-4</v>
      </c>
      <c r="AH54" s="45">
        <v>-4.5800000000000002E-4</v>
      </c>
      <c r="AI54" s="45">
        <v>-2.0999999999999999E-5</v>
      </c>
      <c r="AJ54" s="31">
        <v>4.0768230313930259E-2</v>
      </c>
      <c r="AK54" s="45">
        <v>-3.9199999999999999E-4</v>
      </c>
      <c r="AL54" s="45">
        <v>-3.88E-4</v>
      </c>
      <c r="AM54" s="45">
        <v>-8.8999999999999995E-5</v>
      </c>
      <c r="AO54" s="31">
        <v>5.9536315780596955E-2</v>
      </c>
      <c r="AP54" s="45">
        <v>-3.4600000000000001E-4</v>
      </c>
      <c r="AQ54" s="45">
        <v>-3.4400000000000001E-4</v>
      </c>
      <c r="AR54" s="45">
        <v>-1.2799999999999999E-4</v>
      </c>
      <c r="AS54" s="31">
        <v>4.0768230313930259E-2</v>
      </c>
      <c r="AT54" s="45">
        <v>-3.1100000000000002E-4</v>
      </c>
      <c r="AU54" s="45">
        <v>-3.1E-4</v>
      </c>
      <c r="AV54" s="45">
        <v>-1.6200000000000001E-4</v>
      </c>
      <c r="AX54" s="31">
        <v>5.9536315780596955E-2</v>
      </c>
      <c r="AY54" s="45">
        <v>-4.6299999999999998E-4</v>
      </c>
      <c r="AZ54" s="45">
        <v>-4.5800000000000002E-4</v>
      </c>
      <c r="BA54" s="45">
        <v>-2.0999999999999999E-5</v>
      </c>
      <c r="BB54" s="31">
        <v>4.0768230313930259E-2</v>
      </c>
      <c r="BC54" s="45">
        <v>-3.9199999999999999E-4</v>
      </c>
      <c r="BD54" s="45">
        <v>-3.88E-4</v>
      </c>
      <c r="BE54" s="45">
        <v>-8.8999999999999995E-5</v>
      </c>
      <c r="BG54" s="31">
        <v>5.9536315780596955E-2</v>
      </c>
      <c r="BH54" s="45">
        <v>-3.4600000000000001E-4</v>
      </c>
      <c r="BI54" s="45">
        <v>-3.4400000000000001E-4</v>
      </c>
      <c r="BJ54" s="45">
        <v>-1.2799999999999999E-4</v>
      </c>
      <c r="BK54" s="31">
        <v>4.0768230313930259E-2</v>
      </c>
      <c r="BL54" s="45">
        <v>-3.1100000000000002E-4</v>
      </c>
      <c r="BM54" s="45">
        <v>-3.1E-4</v>
      </c>
      <c r="BN54" s="45">
        <v>-1.6200000000000001E-4</v>
      </c>
      <c r="BP54" s="31">
        <v>5.9536315780596955E-2</v>
      </c>
      <c r="BQ54" s="45">
        <v>-3.8999999999999999E-4</v>
      </c>
      <c r="BR54" s="45">
        <v>-3.8499999999999998E-4</v>
      </c>
      <c r="BS54" s="45">
        <v>6.9999999999999994E-5</v>
      </c>
      <c r="BT54" s="31">
        <v>4.0768230313930259E-2</v>
      </c>
      <c r="BU54" s="45">
        <v>-3.2000000000000003E-4</v>
      </c>
      <c r="BV54" s="45">
        <v>-3.1599999999999998E-4</v>
      </c>
      <c r="BW54" s="45">
        <v>3.0000000000000001E-6</v>
      </c>
      <c r="BY54" s="31">
        <v>5.9536315780596955E-2</v>
      </c>
      <c r="BZ54" s="45">
        <v>-2.9399999999999999E-4</v>
      </c>
      <c r="CA54" s="45">
        <v>-2.9E-4</v>
      </c>
      <c r="CB54" s="45">
        <v>-1.8E-5</v>
      </c>
      <c r="CC54" s="31">
        <v>4.0768230313930259E-2</v>
      </c>
      <c r="CD54" s="45">
        <v>-2.5700000000000001E-4</v>
      </c>
      <c r="CE54" s="45">
        <v>-2.5399999999999999E-4</v>
      </c>
      <c r="CF54" s="45">
        <v>-5.3000000000000001E-5</v>
      </c>
      <c r="CH54" s="31">
        <v>5.9536315780596955E-2</v>
      </c>
      <c r="CI54" s="45">
        <v>-4.0499999999999998E-4</v>
      </c>
      <c r="CJ54" s="45">
        <v>-3.97E-4</v>
      </c>
      <c r="CK54" s="45">
        <v>-8.7999999999999998E-5</v>
      </c>
      <c r="CL54" s="31">
        <v>4.0768230313930259E-2</v>
      </c>
      <c r="CM54" s="45">
        <v>-3.5300000000000002E-4</v>
      </c>
      <c r="CN54" s="45">
        <v>-3.48E-4</v>
      </c>
      <c r="CO54" s="45">
        <v>-1.36E-4</v>
      </c>
      <c r="CQ54" s="31">
        <v>5.9536315780596955E-2</v>
      </c>
      <c r="CR54" s="45">
        <v>-4.0499999999999998E-4</v>
      </c>
      <c r="CS54" s="45">
        <v>-3.97E-4</v>
      </c>
      <c r="CT54" s="45">
        <v>-8.7999999999999998E-5</v>
      </c>
      <c r="CU54" s="31">
        <v>4.0768230313930259E-2</v>
      </c>
      <c r="CV54" s="45">
        <v>-3.5300000000000002E-4</v>
      </c>
      <c r="CW54" s="45">
        <v>-3.48E-4</v>
      </c>
      <c r="CX54" s="45">
        <v>-1.36E-4</v>
      </c>
    </row>
    <row r="55" spans="14:102" x14ac:dyDescent="0.25">
      <c r="N55" s="31">
        <v>6.0830666647263623E-2</v>
      </c>
      <c r="O55" s="45">
        <v>-3.5300000000000002E-4</v>
      </c>
      <c r="P55" s="45">
        <v>-3.4400000000000001E-4</v>
      </c>
      <c r="Q55" s="45">
        <v>6.0000000000000002E-5</v>
      </c>
      <c r="R55" s="31">
        <v>4.1738993513930261E-2</v>
      </c>
      <c r="S55" s="45">
        <v>-2.8499999999999999E-4</v>
      </c>
      <c r="T55" s="45">
        <v>-2.7900000000000001E-4</v>
      </c>
      <c r="U55" s="45">
        <v>7.9999999999999996E-6</v>
      </c>
      <c r="W55" s="31">
        <v>6.0830666647263623E-2</v>
      </c>
      <c r="X55" s="45">
        <v>-2.4899999999999998E-4</v>
      </c>
      <c r="Y55" s="45">
        <v>-2.4399999999999999E-4</v>
      </c>
      <c r="Z55" s="45">
        <v>-3.1999999999999999E-5</v>
      </c>
      <c r="AA55" s="31">
        <v>4.1738993513930261E-2</v>
      </c>
      <c r="AB55" s="45">
        <v>-2.1100000000000001E-4</v>
      </c>
      <c r="AC55" s="45">
        <v>-2.0799999999999999E-4</v>
      </c>
      <c r="AD55" s="45">
        <v>-5.7000000000000003E-5</v>
      </c>
      <c r="AF55" s="31">
        <v>6.0830666647263623E-2</v>
      </c>
      <c r="AG55" s="45">
        <v>-4.6799999999999999E-4</v>
      </c>
      <c r="AH55" s="45">
        <v>-4.6299999999999998E-4</v>
      </c>
      <c r="AI55" s="45">
        <v>-1.5999999999999999E-5</v>
      </c>
      <c r="AJ55" s="31">
        <v>4.1738993513930261E-2</v>
      </c>
      <c r="AK55" s="45">
        <v>-3.9500000000000001E-4</v>
      </c>
      <c r="AL55" s="45">
        <v>-3.9199999999999999E-4</v>
      </c>
      <c r="AM55" s="45">
        <v>-8.5000000000000006E-5</v>
      </c>
      <c r="AO55" s="31">
        <v>6.0830666647263623E-2</v>
      </c>
      <c r="AP55" s="45">
        <v>-3.4900000000000003E-4</v>
      </c>
      <c r="AQ55" s="45">
        <v>-3.4600000000000001E-4</v>
      </c>
      <c r="AR55" s="45">
        <v>-1.26E-4</v>
      </c>
      <c r="AS55" s="31">
        <v>4.1738993513930261E-2</v>
      </c>
      <c r="AT55" s="45">
        <v>-3.1300000000000002E-4</v>
      </c>
      <c r="AU55" s="45">
        <v>-3.1100000000000002E-4</v>
      </c>
      <c r="AV55" s="45">
        <v>-1.6000000000000001E-4</v>
      </c>
      <c r="AX55" s="31">
        <v>6.0830666647263623E-2</v>
      </c>
      <c r="AY55" s="45">
        <v>-4.6799999999999999E-4</v>
      </c>
      <c r="AZ55" s="45">
        <v>-4.6299999999999998E-4</v>
      </c>
      <c r="BA55" s="45">
        <v>-1.5999999999999999E-5</v>
      </c>
      <c r="BB55" s="31">
        <v>4.1738993513930261E-2</v>
      </c>
      <c r="BC55" s="45">
        <v>-3.9500000000000001E-4</v>
      </c>
      <c r="BD55" s="45">
        <v>-3.9199999999999999E-4</v>
      </c>
      <c r="BE55" s="45">
        <v>-8.6000000000000003E-5</v>
      </c>
      <c r="BG55" s="31">
        <v>6.0830666647263623E-2</v>
      </c>
      <c r="BH55" s="45">
        <v>-3.4900000000000003E-4</v>
      </c>
      <c r="BI55" s="45">
        <v>-3.4600000000000001E-4</v>
      </c>
      <c r="BJ55" s="45">
        <v>-1.26E-4</v>
      </c>
      <c r="BK55" s="31">
        <v>4.1738993513930261E-2</v>
      </c>
      <c r="BL55" s="45">
        <v>-3.1300000000000002E-4</v>
      </c>
      <c r="BM55" s="45">
        <v>-3.1100000000000002E-4</v>
      </c>
      <c r="BN55" s="45">
        <v>-1.6000000000000001E-4</v>
      </c>
      <c r="BP55" s="31">
        <v>6.0830666647263623E-2</v>
      </c>
      <c r="BQ55" s="45">
        <v>-3.9500000000000001E-4</v>
      </c>
      <c r="BR55" s="45">
        <v>-3.8900000000000002E-4</v>
      </c>
      <c r="BS55" s="45">
        <v>7.4999999999999993E-5</v>
      </c>
      <c r="BT55" s="31">
        <v>4.1738993513930261E-2</v>
      </c>
      <c r="BU55" s="45">
        <v>-3.2400000000000001E-4</v>
      </c>
      <c r="BV55" s="45">
        <v>-3.2000000000000003E-4</v>
      </c>
      <c r="BW55" s="45">
        <v>6.9999999999999999E-6</v>
      </c>
      <c r="BY55" s="31">
        <v>6.0830666647263623E-2</v>
      </c>
      <c r="BZ55" s="45">
        <v>-2.9599999999999998E-4</v>
      </c>
      <c r="CA55" s="45">
        <v>-2.9300000000000002E-4</v>
      </c>
      <c r="CB55" s="45">
        <v>-1.5E-5</v>
      </c>
      <c r="CC55" s="31">
        <v>4.1738993513930261E-2</v>
      </c>
      <c r="CD55" s="45">
        <v>-2.5900000000000001E-4</v>
      </c>
      <c r="CE55" s="45">
        <v>-2.5599999999999999E-4</v>
      </c>
      <c r="CF55" s="45">
        <v>-5.1E-5</v>
      </c>
      <c r="CH55" s="31">
        <v>6.0830666647263623E-2</v>
      </c>
      <c r="CI55" s="45">
        <v>-4.08E-4</v>
      </c>
      <c r="CJ55" s="45">
        <v>-4.0000000000000002E-4</v>
      </c>
      <c r="CK55" s="45">
        <v>-8.3999999999999995E-5</v>
      </c>
      <c r="CL55" s="31">
        <v>4.1738993513930261E-2</v>
      </c>
      <c r="CM55" s="45">
        <v>-3.5599999999999998E-4</v>
      </c>
      <c r="CN55" s="45">
        <v>-3.5E-4</v>
      </c>
      <c r="CO55" s="45">
        <v>-1.3300000000000001E-4</v>
      </c>
      <c r="CQ55" s="31">
        <v>6.0830666647263623E-2</v>
      </c>
      <c r="CR55" s="45">
        <v>-4.08E-4</v>
      </c>
      <c r="CS55" s="45">
        <v>-4.0000000000000002E-4</v>
      </c>
      <c r="CT55" s="45">
        <v>-8.3999999999999995E-5</v>
      </c>
      <c r="CU55" s="31">
        <v>4.1738993513930261E-2</v>
      </c>
      <c r="CV55" s="45">
        <v>-3.5599999999999998E-4</v>
      </c>
      <c r="CW55" s="45">
        <v>-3.5E-4</v>
      </c>
      <c r="CX55" s="45">
        <v>-1.3300000000000001E-4</v>
      </c>
    </row>
    <row r="56" spans="14:102" x14ac:dyDescent="0.25">
      <c r="N56" s="31">
        <v>6.2125017513930292E-2</v>
      </c>
      <c r="O56" s="45">
        <v>-3.57E-4</v>
      </c>
      <c r="P56" s="45">
        <v>-3.48E-4</v>
      </c>
      <c r="Q56" s="45">
        <v>6.3E-5</v>
      </c>
      <c r="R56" s="31">
        <v>4.2709756713930264E-2</v>
      </c>
      <c r="S56" s="45">
        <v>-2.8899999999999998E-4</v>
      </c>
      <c r="T56" s="45">
        <v>-2.8200000000000002E-4</v>
      </c>
      <c r="U56" s="45">
        <v>1.1E-5</v>
      </c>
      <c r="W56" s="31">
        <v>6.2125017513930292E-2</v>
      </c>
      <c r="X56" s="45">
        <v>-2.52E-4</v>
      </c>
      <c r="Y56" s="45">
        <v>-2.4699999999999999E-4</v>
      </c>
      <c r="Z56" s="45">
        <v>-3.1000000000000001E-5</v>
      </c>
      <c r="AA56" s="31">
        <v>4.2709756713930264E-2</v>
      </c>
      <c r="AB56" s="45">
        <v>-2.13E-4</v>
      </c>
      <c r="AC56" s="45">
        <v>-2.1000000000000001E-4</v>
      </c>
      <c r="AD56" s="45">
        <v>-5.5999999999999999E-5</v>
      </c>
      <c r="AF56" s="31">
        <v>6.2125017513930292E-2</v>
      </c>
      <c r="AG56" s="45">
        <v>-4.7199999999999998E-4</v>
      </c>
      <c r="AH56" s="45">
        <v>-4.6700000000000002E-4</v>
      </c>
      <c r="AI56" s="45">
        <v>-1.1E-5</v>
      </c>
      <c r="AJ56" s="31">
        <v>4.2709756713930264E-2</v>
      </c>
      <c r="AK56" s="45">
        <v>-3.9899999999999999E-4</v>
      </c>
      <c r="AL56" s="45">
        <v>-3.9500000000000001E-4</v>
      </c>
      <c r="AM56" s="45">
        <v>-8.2000000000000001E-5</v>
      </c>
      <c r="AO56" s="31">
        <v>6.2125017513930292E-2</v>
      </c>
      <c r="AP56" s="45">
        <v>-3.5100000000000002E-4</v>
      </c>
      <c r="AQ56" s="45">
        <v>-3.48E-4</v>
      </c>
      <c r="AR56" s="45">
        <v>-1.2300000000000001E-4</v>
      </c>
      <c r="AS56" s="31">
        <v>4.2709756713930264E-2</v>
      </c>
      <c r="AT56" s="45">
        <v>-3.1500000000000001E-4</v>
      </c>
      <c r="AU56" s="45">
        <v>-3.1300000000000002E-4</v>
      </c>
      <c r="AV56" s="45">
        <v>-1.5799999999999999E-4</v>
      </c>
      <c r="AX56" s="31">
        <v>6.2125017513930292E-2</v>
      </c>
      <c r="AY56" s="45">
        <v>-4.73E-4</v>
      </c>
      <c r="AZ56" s="45">
        <v>-4.6799999999999999E-4</v>
      </c>
      <c r="BA56" s="45">
        <v>-1.2E-5</v>
      </c>
      <c r="BB56" s="31">
        <v>4.2709756713930264E-2</v>
      </c>
      <c r="BC56" s="45">
        <v>-3.9899999999999999E-4</v>
      </c>
      <c r="BD56" s="45">
        <v>-3.9599999999999998E-4</v>
      </c>
      <c r="BE56" s="45">
        <v>-8.2000000000000001E-5</v>
      </c>
      <c r="BG56" s="31">
        <v>6.2125017513930292E-2</v>
      </c>
      <c r="BH56" s="45">
        <v>-3.5100000000000002E-4</v>
      </c>
      <c r="BI56" s="45">
        <v>-3.4900000000000003E-4</v>
      </c>
      <c r="BJ56" s="45">
        <v>-1.2400000000000001E-4</v>
      </c>
      <c r="BK56" s="31">
        <v>4.2709756713930264E-2</v>
      </c>
      <c r="BL56" s="45">
        <v>-3.1500000000000001E-4</v>
      </c>
      <c r="BM56" s="45">
        <v>-3.1300000000000002E-4</v>
      </c>
      <c r="BN56" s="45">
        <v>-1.5799999999999999E-4</v>
      </c>
      <c r="BP56" s="31">
        <v>6.2125017513930292E-2</v>
      </c>
      <c r="BQ56" s="45">
        <v>-4.0000000000000002E-4</v>
      </c>
      <c r="BR56" s="45">
        <v>-3.9399999999999998E-4</v>
      </c>
      <c r="BS56" s="45">
        <v>7.8999999999999996E-5</v>
      </c>
      <c r="BT56" s="31">
        <v>4.2709756713930264E-2</v>
      </c>
      <c r="BU56" s="45">
        <v>-3.2699999999999998E-4</v>
      </c>
      <c r="BV56" s="45">
        <v>-3.2299999999999999E-4</v>
      </c>
      <c r="BW56" s="45">
        <v>1.0000000000000001E-5</v>
      </c>
      <c r="BY56" s="31">
        <v>6.2125017513930292E-2</v>
      </c>
      <c r="BZ56" s="45">
        <v>-2.99E-4</v>
      </c>
      <c r="CA56" s="45">
        <v>-2.9500000000000001E-4</v>
      </c>
      <c r="CB56" s="45">
        <v>-1.2999999999999999E-5</v>
      </c>
      <c r="CC56" s="31">
        <v>4.2709756713930264E-2</v>
      </c>
      <c r="CD56" s="45">
        <v>-2.61E-4</v>
      </c>
      <c r="CE56" s="45">
        <v>-2.5799999999999998E-4</v>
      </c>
      <c r="CF56" s="45">
        <v>-4.8999999999999998E-5</v>
      </c>
      <c r="CH56" s="31">
        <v>6.2125017513930292E-2</v>
      </c>
      <c r="CI56" s="45">
        <v>-4.1199999999999999E-4</v>
      </c>
      <c r="CJ56" s="45">
        <v>-4.0400000000000001E-4</v>
      </c>
      <c r="CK56" s="45">
        <v>-8.1000000000000004E-5</v>
      </c>
      <c r="CL56" s="31">
        <v>4.2709756713930264E-2</v>
      </c>
      <c r="CM56" s="45">
        <v>-3.5799999999999997E-4</v>
      </c>
      <c r="CN56" s="45">
        <v>-3.5300000000000002E-4</v>
      </c>
      <c r="CO56" s="45">
        <v>-1.3100000000000001E-4</v>
      </c>
      <c r="CQ56" s="31">
        <v>6.2125017513930292E-2</v>
      </c>
      <c r="CR56" s="45">
        <v>-4.1199999999999999E-4</v>
      </c>
      <c r="CS56" s="45">
        <v>-4.0400000000000001E-4</v>
      </c>
      <c r="CT56" s="45">
        <v>-8.1000000000000004E-5</v>
      </c>
      <c r="CU56" s="31">
        <v>4.2709756713930264E-2</v>
      </c>
      <c r="CV56" s="45">
        <v>-3.5799999999999997E-4</v>
      </c>
      <c r="CW56" s="45">
        <v>-3.5300000000000002E-4</v>
      </c>
      <c r="CX56" s="45">
        <v>-1.3100000000000001E-4</v>
      </c>
    </row>
    <row r="57" spans="14:102" x14ac:dyDescent="0.25">
      <c r="N57" s="31">
        <v>6.341936838059696E-2</v>
      </c>
      <c r="O57" s="45">
        <v>-3.6200000000000002E-4</v>
      </c>
      <c r="P57" s="45">
        <v>-3.5199999999999999E-4</v>
      </c>
      <c r="Q57" s="45">
        <v>6.7000000000000002E-5</v>
      </c>
      <c r="R57" s="31">
        <v>4.3680519913930266E-2</v>
      </c>
      <c r="S57" s="45">
        <v>-2.92E-4</v>
      </c>
      <c r="T57" s="45">
        <v>-2.8600000000000001E-4</v>
      </c>
      <c r="U57" s="45">
        <v>1.2999999999999999E-5</v>
      </c>
      <c r="W57" s="31">
        <v>6.341936838059696E-2</v>
      </c>
      <c r="X57" s="45">
        <v>-2.5399999999999999E-4</v>
      </c>
      <c r="Y57" s="45">
        <v>-2.4899999999999998E-4</v>
      </c>
      <c r="Z57" s="45">
        <v>-2.9E-5</v>
      </c>
      <c r="AA57" s="31">
        <v>4.3680519913930266E-2</v>
      </c>
      <c r="AB57" s="45">
        <v>-2.1499999999999999E-4</v>
      </c>
      <c r="AC57" s="45">
        <v>-2.12E-4</v>
      </c>
      <c r="AD57" s="45">
        <v>-5.5000000000000002E-5</v>
      </c>
      <c r="AF57" s="31">
        <v>6.341936838059696E-2</v>
      </c>
      <c r="AG57" s="45">
        <v>-4.7699999999999999E-4</v>
      </c>
      <c r="AH57" s="45">
        <v>-4.7199999999999998E-4</v>
      </c>
      <c r="AI57" s="45">
        <v>-6.9999999999999999E-6</v>
      </c>
      <c r="AJ57" s="31">
        <v>4.3680519913930266E-2</v>
      </c>
      <c r="AK57" s="45">
        <v>-4.0299999999999998E-4</v>
      </c>
      <c r="AL57" s="45">
        <v>-3.9899999999999999E-4</v>
      </c>
      <c r="AM57" s="45">
        <v>-7.7999999999999999E-5</v>
      </c>
      <c r="AO57" s="31">
        <v>6.341936838059696E-2</v>
      </c>
      <c r="AP57" s="45">
        <v>-3.5300000000000002E-4</v>
      </c>
      <c r="AQ57" s="45">
        <v>-3.5100000000000002E-4</v>
      </c>
      <c r="AR57" s="45">
        <v>-1.21E-4</v>
      </c>
      <c r="AS57" s="31">
        <v>4.3680519913930266E-2</v>
      </c>
      <c r="AT57" s="45">
        <v>-3.1700000000000001E-4</v>
      </c>
      <c r="AU57" s="45">
        <v>-3.1500000000000001E-4</v>
      </c>
      <c r="AV57" s="45">
        <v>-1.5699999999999999E-4</v>
      </c>
      <c r="AX57" s="31">
        <v>6.341936838059696E-2</v>
      </c>
      <c r="AY57" s="45">
        <v>-4.7800000000000002E-4</v>
      </c>
      <c r="AZ57" s="45">
        <v>-4.7199999999999998E-4</v>
      </c>
      <c r="BA57" s="45">
        <v>-6.9999999999999999E-6</v>
      </c>
      <c r="BB57" s="31">
        <v>4.3680519913930266E-2</v>
      </c>
      <c r="BC57" s="45">
        <v>-4.0299999999999998E-4</v>
      </c>
      <c r="BD57" s="45">
        <v>-3.9899999999999999E-4</v>
      </c>
      <c r="BE57" s="45">
        <v>-7.8999999999999996E-5</v>
      </c>
      <c r="BG57" s="31">
        <v>6.341936838059696E-2</v>
      </c>
      <c r="BH57" s="45">
        <v>-3.5399999999999999E-4</v>
      </c>
      <c r="BI57" s="45">
        <v>-3.5100000000000002E-4</v>
      </c>
      <c r="BJ57" s="45">
        <v>-1.21E-4</v>
      </c>
      <c r="BK57" s="31">
        <v>4.3680519913930266E-2</v>
      </c>
      <c r="BL57" s="45">
        <v>-3.1700000000000001E-4</v>
      </c>
      <c r="BM57" s="45">
        <v>-3.1500000000000001E-4</v>
      </c>
      <c r="BN57" s="45">
        <v>-1.5699999999999999E-4</v>
      </c>
      <c r="BP57" s="31">
        <v>6.341936838059696E-2</v>
      </c>
      <c r="BQ57" s="45">
        <v>-4.0499999999999998E-4</v>
      </c>
      <c r="BR57" s="45">
        <v>-3.9899999999999999E-4</v>
      </c>
      <c r="BS57" s="45">
        <v>8.2999999999999998E-5</v>
      </c>
      <c r="BT57" s="31">
        <v>4.3680519913930266E-2</v>
      </c>
      <c r="BU57" s="45">
        <v>-3.3100000000000002E-4</v>
      </c>
      <c r="BV57" s="45">
        <v>-3.2699999999999998E-4</v>
      </c>
      <c r="BW57" s="45">
        <v>1.4E-5</v>
      </c>
      <c r="BY57" s="31">
        <v>6.341936838059696E-2</v>
      </c>
      <c r="BZ57" s="45">
        <v>-3.0200000000000002E-4</v>
      </c>
      <c r="CA57" s="45">
        <v>-2.9799999999999998E-4</v>
      </c>
      <c r="CB57" s="45">
        <v>-1.0000000000000001E-5</v>
      </c>
      <c r="CC57" s="31">
        <v>4.3680519913930266E-2</v>
      </c>
      <c r="CD57" s="45">
        <v>-2.63E-4</v>
      </c>
      <c r="CE57" s="45">
        <v>-2.5999999999999998E-4</v>
      </c>
      <c r="CF57" s="45">
        <v>-4.6999999999999997E-5</v>
      </c>
      <c r="CH57" s="31">
        <v>6.341936838059696E-2</v>
      </c>
      <c r="CI57" s="45">
        <v>-4.1599999999999997E-4</v>
      </c>
      <c r="CJ57" s="45">
        <v>-4.0700000000000003E-4</v>
      </c>
      <c r="CK57" s="45">
        <v>-7.7999999999999999E-5</v>
      </c>
      <c r="CL57" s="31">
        <v>4.3680519913930266E-2</v>
      </c>
      <c r="CM57" s="45">
        <v>-3.6099999999999999E-4</v>
      </c>
      <c r="CN57" s="45">
        <v>-3.5500000000000001E-4</v>
      </c>
      <c r="CO57" s="45">
        <v>-1.2799999999999999E-4</v>
      </c>
      <c r="CQ57" s="31">
        <v>6.341936838059696E-2</v>
      </c>
      <c r="CR57" s="45">
        <v>-4.1599999999999997E-4</v>
      </c>
      <c r="CS57" s="45">
        <v>-4.0700000000000003E-4</v>
      </c>
      <c r="CT57" s="45">
        <v>-7.7999999999999999E-5</v>
      </c>
      <c r="CU57" s="31">
        <v>4.3680519913930266E-2</v>
      </c>
      <c r="CV57" s="45">
        <v>-3.6099999999999999E-4</v>
      </c>
      <c r="CW57" s="45">
        <v>-3.5500000000000001E-4</v>
      </c>
      <c r="CX57" s="45">
        <v>-1.2799999999999999E-4</v>
      </c>
    </row>
    <row r="58" spans="14:102" x14ac:dyDescent="0.25">
      <c r="N58" s="31">
        <v>6.4713719247263629E-2</v>
      </c>
      <c r="O58" s="45">
        <v>-3.6699999999999998E-4</v>
      </c>
      <c r="P58" s="45">
        <v>-3.57E-4</v>
      </c>
      <c r="Q58" s="45">
        <v>6.9999999999999994E-5</v>
      </c>
      <c r="R58" s="31">
        <v>4.4651283113930261E-2</v>
      </c>
      <c r="S58" s="45">
        <v>-2.9599999999999998E-4</v>
      </c>
      <c r="T58" s="45">
        <v>-2.8899999999999998E-4</v>
      </c>
      <c r="U58" s="45">
        <v>1.5999999999999999E-5</v>
      </c>
      <c r="W58" s="31">
        <v>6.4713719247263629E-2</v>
      </c>
      <c r="X58" s="45">
        <v>-2.5700000000000001E-4</v>
      </c>
      <c r="Y58" s="45">
        <v>-2.52E-4</v>
      </c>
      <c r="Z58" s="45">
        <v>-2.6999999999999999E-5</v>
      </c>
      <c r="AA58" s="31">
        <v>4.4651283113930261E-2</v>
      </c>
      <c r="AB58" s="45">
        <v>-2.1699999999999999E-4</v>
      </c>
      <c r="AC58" s="45">
        <v>-2.13E-4</v>
      </c>
      <c r="AD58" s="45">
        <v>-5.3999999999999998E-5</v>
      </c>
      <c r="AF58" s="31">
        <v>6.4713719247263629E-2</v>
      </c>
      <c r="AG58" s="45">
        <v>-4.8299999999999998E-4</v>
      </c>
      <c r="AH58" s="45">
        <v>-4.7699999999999999E-4</v>
      </c>
      <c r="AI58" s="45">
        <v>-9.9999999999999995E-7</v>
      </c>
      <c r="AJ58" s="31">
        <v>4.4651283113930261E-2</v>
      </c>
      <c r="AK58" s="45">
        <v>-4.06E-4</v>
      </c>
      <c r="AL58" s="45">
        <v>-4.0299999999999998E-4</v>
      </c>
      <c r="AM58" s="45">
        <v>-7.4999999999999993E-5</v>
      </c>
      <c r="AO58" s="31">
        <v>6.4713719247263629E-2</v>
      </c>
      <c r="AP58" s="45">
        <v>-3.5599999999999998E-4</v>
      </c>
      <c r="AQ58" s="45">
        <v>-3.5300000000000002E-4</v>
      </c>
      <c r="AR58" s="45">
        <v>-1.1900000000000001E-4</v>
      </c>
      <c r="AS58" s="31">
        <v>4.4651283113930261E-2</v>
      </c>
      <c r="AT58" s="45">
        <v>-3.1799999999999998E-4</v>
      </c>
      <c r="AU58" s="45">
        <v>-3.1700000000000001E-4</v>
      </c>
      <c r="AV58" s="45">
        <v>-1.55E-4</v>
      </c>
      <c r="AX58" s="31">
        <v>6.4713719247263629E-2</v>
      </c>
      <c r="AY58" s="45">
        <v>-4.8299999999999998E-4</v>
      </c>
      <c r="AZ58" s="45">
        <v>-4.7699999999999999E-4</v>
      </c>
      <c r="BA58" s="45">
        <v>-9.9999999999999995E-7</v>
      </c>
      <c r="BB58" s="31">
        <v>4.4651283113930261E-2</v>
      </c>
      <c r="BC58" s="45">
        <v>-4.0700000000000003E-4</v>
      </c>
      <c r="BD58" s="45">
        <v>-4.0299999999999998E-4</v>
      </c>
      <c r="BE58" s="45">
        <v>-7.4999999999999993E-5</v>
      </c>
      <c r="BG58" s="31">
        <v>6.4713719247263629E-2</v>
      </c>
      <c r="BH58" s="45">
        <v>-3.5599999999999998E-4</v>
      </c>
      <c r="BI58" s="45">
        <v>-3.5300000000000002E-4</v>
      </c>
      <c r="BJ58" s="45">
        <v>-1.1900000000000001E-4</v>
      </c>
      <c r="BK58" s="31">
        <v>4.4651283113930261E-2</v>
      </c>
      <c r="BL58" s="45">
        <v>-3.19E-4</v>
      </c>
      <c r="BM58" s="45">
        <v>-3.1700000000000001E-4</v>
      </c>
      <c r="BN58" s="45">
        <v>-1.55E-4</v>
      </c>
      <c r="BP58" s="31">
        <v>6.4713719247263629E-2</v>
      </c>
      <c r="BQ58" s="45">
        <v>-4.0900000000000002E-4</v>
      </c>
      <c r="BR58" s="45">
        <v>-4.0400000000000001E-4</v>
      </c>
      <c r="BS58" s="45">
        <v>8.7999999999999998E-5</v>
      </c>
      <c r="BT58" s="31">
        <v>4.4651283113930261E-2</v>
      </c>
      <c r="BU58" s="45">
        <v>-3.3500000000000001E-4</v>
      </c>
      <c r="BV58" s="45">
        <v>-3.3E-4</v>
      </c>
      <c r="BW58" s="45">
        <v>1.7E-5</v>
      </c>
      <c r="BY58" s="31">
        <v>6.4713719247263629E-2</v>
      </c>
      <c r="BZ58" s="45">
        <v>-3.0400000000000002E-4</v>
      </c>
      <c r="CA58" s="45">
        <v>-2.9999999999999997E-4</v>
      </c>
      <c r="CB58" s="45">
        <v>-7.9999999999999996E-6</v>
      </c>
      <c r="CC58" s="31">
        <v>4.4651283113930261E-2</v>
      </c>
      <c r="CD58" s="45">
        <v>-2.6499999999999999E-4</v>
      </c>
      <c r="CE58" s="45">
        <v>-2.6200000000000003E-4</v>
      </c>
      <c r="CF58" s="45">
        <v>-4.6E-5</v>
      </c>
      <c r="CH58" s="31">
        <v>6.4713719247263629E-2</v>
      </c>
      <c r="CI58" s="45">
        <v>-4.1899999999999999E-4</v>
      </c>
      <c r="CJ58" s="45">
        <v>-4.1100000000000002E-4</v>
      </c>
      <c r="CK58" s="45">
        <v>-7.3999999999999996E-5</v>
      </c>
      <c r="CL58" s="31">
        <v>4.4651283113930261E-2</v>
      </c>
      <c r="CM58" s="45">
        <v>-3.6400000000000001E-4</v>
      </c>
      <c r="CN58" s="45">
        <v>-3.5799999999999997E-4</v>
      </c>
      <c r="CO58" s="45">
        <v>-1.26E-4</v>
      </c>
      <c r="CQ58" s="31">
        <v>6.4713719247263629E-2</v>
      </c>
      <c r="CR58" s="45">
        <v>-4.1899999999999999E-4</v>
      </c>
      <c r="CS58" s="45">
        <v>-4.1100000000000002E-4</v>
      </c>
      <c r="CT58" s="45">
        <v>-7.3999999999999996E-5</v>
      </c>
      <c r="CU58" s="31">
        <v>4.4651283113930261E-2</v>
      </c>
      <c r="CV58" s="45">
        <v>-3.6400000000000001E-4</v>
      </c>
      <c r="CW58" s="45">
        <v>-3.5799999999999997E-4</v>
      </c>
      <c r="CX58" s="45">
        <v>-1.26E-4</v>
      </c>
    </row>
    <row r="59" spans="14:102" x14ac:dyDescent="0.25">
      <c r="N59" s="31">
        <v>6.6008070113930284E-2</v>
      </c>
      <c r="O59" s="45">
        <v>-3.7100000000000002E-4</v>
      </c>
      <c r="P59" s="45">
        <v>-3.6099999999999999E-4</v>
      </c>
      <c r="Q59" s="45">
        <v>7.3999999999999996E-5</v>
      </c>
      <c r="R59" s="31">
        <v>4.5622046313930263E-2</v>
      </c>
      <c r="S59" s="45">
        <v>-2.99E-4</v>
      </c>
      <c r="T59" s="45">
        <v>-2.92E-4</v>
      </c>
      <c r="U59" s="45">
        <v>1.9000000000000001E-5</v>
      </c>
      <c r="W59" s="31">
        <v>6.6008070113930284E-2</v>
      </c>
      <c r="X59" s="45">
        <v>-2.5999999999999998E-4</v>
      </c>
      <c r="Y59" s="45">
        <v>-2.5399999999999999E-4</v>
      </c>
      <c r="Z59" s="45">
        <v>-2.5999999999999998E-5</v>
      </c>
      <c r="AA59" s="31">
        <v>4.5622046313930263E-2</v>
      </c>
      <c r="AB59" s="45">
        <v>-2.1900000000000001E-4</v>
      </c>
      <c r="AC59" s="45">
        <v>-2.1499999999999999E-4</v>
      </c>
      <c r="AD59" s="45">
        <v>-5.1999999999999997E-5</v>
      </c>
      <c r="AF59" s="31">
        <v>6.6008070113930284E-2</v>
      </c>
      <c r="AG59" s="45">
        <v>-4.8700000000000002E-4</v>
      </c>
      <c r="AH59" s="45">
        <v>-4.8200000000000001E-4</v>
      </c>
      <c r="AI59" s="45">
        <v>3.0000000000000001E-6</v>
      </c>
      <c r="AJ59" s="31">
        <v>4.5622046313930263E-2</v>
      </c>
      <c r="AK59" s="45">
        <v>-4.0999999999999999E-4</v>
      </c>
      <c r="AL59" s="45">
        <v>-4.06E-4</v>
      </c>
      <c r="AM59" s="45">
        <v>-7.1000000000000005E-5</v>
      </c>
      <c r="AO59" s="31">
        <v>6.6008070113930284E-2</v>
      </c>
      <c r="AP59" s="45">
        <v>-3.5799999999999997E-4</v>
      </c>
      <c r="AQ59" s="45">
        <v>-3.5599999999999998E-4</v>
      </c>
      <c r="AR59" s="45">
        <v>-1.16E-4</v>
      </c>
      <c r="AS59" s="31">
        <v>4.5622046313930263E-2</v>
      </c>
      <c r="AT59" s="45">
        <v>-3.2000000000000003E-4</v>
      </c>
      <c r="AU59" s="45">
        <v>-3.1799999999999998E-4</v>
      </c>
      <c r="AV59" s="45">
        <v>-1.5300000000000001E-4</v>
      </c>
      <c r="AX59" s="31">
        <v>6.6008070113930284E-2</v>
      </c>
      <c r="AY59" s="45">
        <v>-4.8700000000000002E-4</v>
      </c>
      <c r="AZ59" s="45">
        <v>-4.8200000000000001E-4</v>
      </c>
      <c r="BA59" s="45">
        <v>3.0000000000000001E-6</v>
      </c>
      <c r="BB59" s="31">
        <v>4.5622046313930263E-2</v>
      </c>
      <c r="BC59" s="45">
        <v>-4.0999999999999999E-4</v>
      </c>
      <c r="BD59" s="45">
        <v>-4.06E-4</v>
      </c>
      <c r="BE59" s="45">
        <v>-7.1000000000000005E-5</v>
      </c>
      <c r="BG59" s="31">
        <v>6.6008070113930284E-2</v>
      </c>
      <c r="BH59" s="45">
        <v>-3.59E-4</v>
      </c>
      <c r="BI59" s="45">
        <v>-3.5599999999999998E-4</v>
      </c>
      <c r="BJ59" s="45">
        <v>-1.17E-4</v>
      </c>
      <c r="BK59" s="31">
        <v>4.5622046313930263E-2</v>
      </c>
      <c r="BL59" s="45">
        <v>-3.2000000000000003E-4</v>
      </c>
      <c r="BM59" s="45">
        <v>-3.19E-4</v>
      </c>
      <c r="BN59" s="45">
        <v>-1.5300000000000001E-4</v>
      </c>
      <c r="BP59" s="31">
        <v>6.6008070113930284E-2</v>
      </c>
      <c r="BQ59" s="45">
        <v>-4.1399999999999998E-4</v>
      </c>
      <c r="BR59" s="45">
        <v>-4.08E-4</v>
      </c>
      <c r="BS59" s="45">
        <v>9.2E-5</v>
      </c>
      <c r="BT59" s="31">
        <v>4.5622046313930263E-2</v>
      </c>
      <c r="BU59" s="45">
        <v>-3.3799999999999998E-4</v>
      </c>
      <c r="BV59" s="45">
        <v>-3.3399999999999999E-4</v>
      </c>
      <c r="BW59" s="45">
        <v>2.0999999999999999E-5</v>
      </c>
      <c r="BY59" s="31">
        <v>6.6008070113930284E-2</v>
      </c>
      <c r="BZ59" s="45">
        <v>-3.0699999999999998E-4</v>
      </c>
      <c r="CA59" s="45">
        <v>-3.0299999999999999E-4</v>
      </c>
      <c r="CB59" s="45">
        <v>-5.0000000000000004E-6</v>
      </c>
      <c r="CC59" s="31">
        <v>4.5622046313930263E-2</v>
      </c>
      <c r="CD59" s="45">
        <v>-2.6699999999999998E-4</v>
      </c>
      <c r="CE59" s="45">
        <v>-2.6400000000000002E-4</v>
      </c>
      <c r="CF59" s="45">
        <v>-4.3999999999999999E-5</v>
      </c>
      <c r="CH59" s="31">
        <v>6.6008070113930284E-2</v>
      </c>
      <c r="CI59" s="45">
        <v>-4.2299999999999998E-4</v>
      </c>
      <c r="CJ59" s="45">
        <v>-4.1399999999999998E-4</v>
      </c>
      <c r="CK59" s="45">
        <v>-7.1000000000000005E-5</v>
      </c>
      <c r="CL59" s="31">
        <v>4.5622046313930263E-2</v>
      </c>
      <c r="CM59" s="45">
        <v>-3.6600000000000001E-4</v>
      </c>
      <c r="CN59" s="45">
        <v>-3.6000000000000002E-4</v>
      </c>
      <c r="CO59" s="45">
        <v>-1.2300000000000001E-4</v>
      </c>
      <c r="CQ59" s="31">
        <v>6.6008070113930284E-2</v>
      </c>
      <c r="CR59" s="45">
        <v>-4.2299999999999998E-4</v>
      </c>
      <c r="CS59" s="45">
        <v>-4.1399999999999998E-4</v>
      </c>
      <c r="CT59" s="45">
        <v>-7.1000000000000005E-5</v>
      </c>
      <c r="CU59" s="31">
        <v>4.5622046313930263E-2</v>
      </c>
      <c r="CV59" s="45">
        <v>-3.6600000000000001E-4</v>
      </c>
      <c r="CW59" s="45">
        <v>-3.6000000000000002E-4</v>
      </c>
      <c r="CX59" s="45">
        <v>-1.2300000000000001E-4</v>
      </c>
    </row>
    <row r="60" spans="14:102" x14ac:dyDescent="0.25">
      <c r="N60" s="31">
        <v>6.7302420980596953E-2</v>
      </c>
      <c r="O60" s="45">
        <v>-3.7599999999999998E-4</v>
      </c>
      <c r="P60" s="45">
        <v>-3.6600000000000001E-4</v>
      </c>
      <c r="Q60" s="45">
        <v>7.7000000000000001E-5</v>
      </c>
      <c r="R60" s="31">
        <v>4.6592809513930265E-2</v>
      </c>
      <c r="S60" s="45">
        <v>-3.0299999999999999E-4</v>
      </c>
      <c r="T60" s="45">
        <v>-2.9500000000000001E-4</v>
      </c>
      <c r="U60" s="45">
        <v>2.0999999999999999E-5</v>
      </c>
      <c r="W60" s="31">
        <v>6.7302420980596953E-2</v>
      </c>
      <c r="X60" s="45">
        <v>-2.6200000000000003E-4</v>
      </c>
      <c r="Y60" s="45">
        <v>-2.5700000000000001E-4</v>
      </c>
      <c r="Z60" s="45">
        <v>-2.4000000000000001E-5</v>
      </c>
      <c r="AA60" s="31">
        <v>4.6592809513930265E-2</v>
      </c>
      <c r="AB60" s="45">
        <v>-2.2100000000000001E-4</v>
      </c>
      <c r="AC60" s="45">
        <v>-2.1699999999999999E-4</v>
      </c>
      <c r="AD60" s="45">
        <v>-5.1E-5</v>
      </c>
      <c r="AF60" s="31">
        <v>6.7302420980596953E-2</v>
      </c>
      <c r="AG60" s="45">
        <v>-4.9200000000000003E-4</v>
      </c>
      <c r="AH60" s="45">
        <v>-4.8700000000000002E-4</v>
      </c>
      <c r="AI60" s="45">
        <v>7.9999999999999996E-6</v>
      </c>
      <c r="AJ60" s="31">
        <v>4.6592809513930265E-2</v>
      </c>
      <c r="AK60" s="45">
        <v>-4.1399999999999998E-4</v>
      </c>
      <c r="AL60" s="45">
        <v>-4.0999999999999999E-4</v>
      </c>
      <c r="AM60" s="45">
        <v>-6.7999999999999999E-5</v>
      </c>
      <c r="AO60" s="31">
        <v>6.7302420980596953E-2</v>
      </c>
      <c r="AP60" s="45">
        <v>-3.6099999999999999E-4</v>
      </c>
      <c r="AQ60" s="45">
        <v>-3.5799999999999997E-4</v>
      </c>
      <c r="AR60" s="45">
        <v>-1.1400000000000001E-4</v>
      </c>
      <c r="AS60" s="31">
        <v>4.6592809513930265E-2</v>
      </c>
      <c r="AT60" s="45">
        <v>-3.2200000000000002E-4</v>
      </c>
      <c r="AU60" s="45">
        <v>-3.2000000000000003E-4</v>
      </c>
      <c r="AV60" s="45">
        <v>-1.5100000000000001E-4</v>
      </c>
      <c r="AX60" s="31">
        <v>6.7302420980596953E-2</v>
      </c>
      <c r="AY60" s="45">
        <v>-4.9200000000000003E-4</v>
      </c>
      <c r="AZ60" s="45">
        <v>-4.8700000000000002E-4</v>
      </c>
      <c r="BA60" s="45">
        <v>7.9999999999999996E-6</v>
      </c>
      <c r="BB60" s="31">
        <v>4.6592809513930265E-2</v>
      </c>
      <c r="BC60" s="45">
        <v>-4.1399999999999998E-4</v>
      </c>
      <c r="BD60" s="45">
        <v>-4.0999999999999999E-4</v>
      </c>
      <c r="BE60" s="45">
        <v>-6.7999999999999999E-5</v>
      </c>
      <c r="BG60" s="31">
        <v>6.7302420980596953E-2</v>
      </c>
      <c r="BH60" s="45">
        <v>-3.6099999999999999E-4</v>
      </c>
      <c r="BI60" s="45">
        <v>-3.5799999999999997E-4</v>
      </c>
      <c r="BJ60" s="45">
        <v>-1.1400000000000001E-4</v>
      </c>
      <c r="BK60" s="31">
        <v>4.6592809513930265E-2</v>
      </c>
      <c r="BL60" s="45">
        <v>-3.2200000000000002E-4</v>
      </c>
      <c r="BM60" s="45">
        <v>-3.2000000000000003E-4</v>
      </c>
      <c r="BN60" s="45">
        <v>-1.5200000000000001E-4</v>
      </c>
      <c r="BP60" s="31">
        <v>6.7302420980596953E-2</v>
      </c>
      <c r="BQ60" s="45">
        <v>-4.1899999999999999E-4</v>
      </c>
      <c r="BR60" s="45">
        <v>-4.1300000000000001E-4</v>
      </c>
      <c r="BS60" s="45">
        <v>9.7E-5</v>
      </c>
      <c r="BT60" s="31">
        <v>4.6592809513930265E-2</v>
      </c>
      <c r="BU60" s="45">
        <v>-3.4200000000000002E-4</v>
      </c>
      <c r="BV60" s="45">
        <v>-3.3799999999999998E-4</v>
      </c>
      <c r="BW60" s="45">
        <v>2.4000000000000001E-5</v>
      </c>
      <c r="BY60" s="31">
        <v>6.7302420980596953E-2</v>
      </c>
      <c r="BZ60" s="45">
        <v>-3.0899999999999998E-4</v>
      </c>
      <c r="CA60" s="45">
        <v>-3.0499999999999999E-4</v>
      </c>
      <c r="CB60" s="45">
        <v>-3.0000000000000001E-6</v>
      </c>
      <c r="CC60" s="31">
        <v>4.6592809513930265E-2</v>
      </c>
      <c r="CD60" s="45">
        <v>-2.6899999999999998E-4</v>
      </c>
      <c r="CE60" s="45">
        <v>-2.6499999999999999E-4</v>
      </c>
      <c r="CF60" s="45">
        <v>-4.1999999999999998E-5</v>
      </c>
      <c r="CH60" s="31">
        <v>6.7302420980596953E-2</v>
      </c>
      <c r="CI60" s="45">
        <v>-4.26E-4</v>
      </c>
      <c r="CJ60" s="45">
        <v>-4.17E-4</v>
      </c>
      <c r="CK60" s="45">
        <v>-6.7999999999999999E-5</v>
      </c>
      <c r="CL60" s="31">
        <v>4.6592809513930265E-2</v>
      </c>
      <c r="CM60" s="45">
        <v>-3.6900000000000002E-4</v>
      </c>
      <c r="CN60" s="45">
        <v>-3.6299999999999999E-4</v>
      </c>
      <c r="CO60" s="45">
        <v>-1.21E-4</v>
      </c>
      <c r="CQ60" s="31">
        <v>6.7302420980596953E-2</v>
      </c>
      <c r="CR60" s="45">
        <v>-4.26E-4</v>
      </c>
      <c r="CS60" s="45">
        <v>-4.17E-4</v>
      </c>
      <c r="CT60" s="45">
        <v>-6.7999999999999999E-5</v>
      </c>
      <c r="CU60" s="31">
        <v>4.6592809513930265E-2</v>
      </c>
      <c r="CV60" s="45">
        <v>-3.6900000000000002E-4</v>
      </c>
      <c r="CW60" s="45">
        <v>-3.6299999999999999E-4</v>
      </c>
      <c r="CX60" s="45">
        <v>-1.21E-4</v>
      </c>
    </row>
    <row r="61" spans="14:102" x14ac:dyDescent="0.25">
      <c r="N61" s="31">
        <v>6.8596771847263607E-2</v>
      </c>
      <c r="O61" s="45">
        <v>-3.8000000000000002E-4</v>
      </c>
      <c r="P61" s="45">
        <v>-3.6999999999999999E-4</v>
      </c>
      <c r="Q61" s="45">
        <v>8.0000000000000007E-5</v>
      </c>
      <c r="R61" s="31">
        <v>4.7563572713930267E-2</v>
      </c>
      <c r="S61" s="45">
        <v>-3.0600000000000001E-4</v>
      </c>
      <c r="T61" s="45">
        <v>-2.99E-4</v>
      </c>
      <c r="U61" s="45">
        <v>2.4000000000000001E-5</v>
      </c>
      <c r="W61" s="31">
        <v>6.8596771847263607E-2</v>
      </c>
      <c r="X61" s="45">
        <v>-2.6499999999999999E-4</v>
      </c>
      <c r="Y61" s="45">
        <v>-2.5900000000000001E-4</v>
      </c>
      <c r="Z61" s="45">
        <v>-2.1999999999999999E-5</v>
      </c>
      <c r="AA61" s="31">
        <v>4.7563572713930267E-2</v>
      </c>
      <c r="AB61" s="45">
        <v>-2.23E-4</v>
      </c>
      <c r="AC61" s="45">
        <v>-2.1900000000000001E-4</v>
      </c>
      <c r="AD61" s="45">
        <v>-5.0000000000000002E-5</v>
      </c>
      <c r="AF61" s="31">
        <v>6.8596771847263607E-2</v>
      </c>
      <c r="AG61" s="45">
        <v>-4.9700000000000005E-4</v>
      </c>
      <c r="AH61" s="45">
        <v>-4.9100000000000001E-4</v>
      </c>
      <c r="AI61" s="45">
        <v>1.2999999999999999E-5</v>
      </c>
      <c r="AJ61" s="31">
        <v>4.7563572713930267E-2</v>
      </c>
      <c r="AK61" s="45">
        <v>-4.17E-4</v>
      </c>
      <c r="AL61" s="45">
        <v>-4.1300000000000001E-4</v>
      </c>
      <c r="AM61" s="45">
        <v>-6.3999999999999997E-5</v>
      </c>
      <c r="AO61" s="31">
        <v>6.8596771847263607E-2</v>
      </c>
      <c r="AP61" s="45">
        <v>-3.6299999999999999E-4</v>
      </c>
      <c r="AQ61" s="45">
        <v>-3.6000000000000002E-4</v>
      </c>
      <c r="AR61" s="45">
        <v>-1.12E-4</v>
      </c>
      <c r="AS61" s="31">
        <v>4.7563572713930267E-2</v>
      </c>
      <c r="AT61" s="45">
        <v>-3.2400000000000001E-4</v>
      </c>
      <c r="AU61" s="45">
        <v>-3.2200000000000002E-4</v>
      </c>
      <c r="AV61" s="45">
        <v>-1.4999999999999999E-4</v>
      </c>
      <c r="AX61" s="31">
        <v>6.8596771847263607E-2</v>
      </c>
      <c r="AY61" s="45">
        <v>-4.9700000000000005E-4</v>
      </c>
      <c r="AZ61" s="45">
        <v>-4.9200000000000003E-4</v>
      </c>
      <c r="BA61" s="45">
        <v>1.2E-5</v>
      </c>
      <c r="BB61" s="31">
        <v>4.7563572713930267E-2</v>
      </c>
      <c r="BC61" s="45">
        <v>-4.1800000000000002E-4</v>
      </c>
      <c r="BD61" s="45">
        <v>-4.1399999999999998E-4</v>
      </c>
      <c r="BE61" s="45">
        <v>-6.3999999999999997E-5</v>
      </c>
      <c r="BG61" s="31">
        <v>6.8596771847263607E-2</v>
      </c>
      <c r="BH61" s="45">
        <v>-3.6299999999999999E-4</v>
      </c>
      <c r="BI61" s="45">
        <v>-3.6099999999999999E-4</v>
      </c>
      <c r="BJ61" s="45">
        <v>-1.12E-4</v>
      </c>
      <c r="BK61" s="31">
        <v>4.7563572713930267E-2</v>
      </c>
      <c r="BL61" s="45">
        <v>-3.2400000000000001E-4</v>
      </c>
      <c r="BM61" s="45">
        <v>-3.2200000000000002E-4</v>
      </c>
      <c r="BN61" s="45">
        <v>-1.4999999999999999E-4</v>
      </c>
      <c r="BP61" s="31">
        <v>6.8596771847263607E-2</v>
      </c>
      <c r="BQ61" s="45">
        <v>-4.2400000000000001E-4</v>
      </c>
      <c r="BR61" s="45">
        <v>-4.1800000000000002E-4</v>
      </c>
      <c r="BS61" s="45">
        <v>1.01E-4</v>
      </c>
      <c r="BT61" s="31">
        <v>4.7563572713930267E-2</v>
      </c>
      <c r="BU61" s="45">
        <v>-3.4600000000000001E-4</v>
      </c>
      <c r="BV61" s="45">
        <v>-3.4099999999999999E-4</v>
      </c>
      <c r="BW61" s="45">
        <v>2.8E-5</v>
      </c>
      <c r="BY61" s="31">
        <v>6.8596771847263607E-2</v>
      </c>
      <c r="BZ61" s="45">
        <v>-3.1199999999999999E-4</v>
      </c>
      <c r="CA61" s="45">
        <v>-3.0699999999999998E-4</v>
      </c>
      <c r="CB61" s="45">
        <v>-9.9999999999999995E-7</v>
      </c>
      <c r="CC61" s="31">
        <v>4.7563572713930267E-2</v>
      </c>
      <c r="CD61" s="45">
        <v>-2.7E-4</v>
      </c>
      <c r="CE61" s="45">
        <v>-2.6699999999999998E-4</v>
      </c>
      <c r="CF61" s="45">
        <v>-4.0000000000000003E-5</v>
      </c>
      <c r="CH61" s="31">
        <v>6.8596771847263607E-2</v>
      </c>
      <c r="CI61" s="45">
        <v>-4.2999999999999999E-4</v>
      </c>
      <c r="CJ61" s="45">
        <v>-4.2099999999999999E-4</v>
      </c>
      <c r="CK61" s="45">
        <v>-6.3999999999999997E-5</v>
      </c>
      <c r="CL61" s="31">
        <v>4.7563572713930267E-2</v>
      </c>
      <c r="CM61" s="45">
        <v>-3.7199999999999999E-4</v>
      </c>
      <c r="CN61" s="45">
        <v>-3.6499999999999998E-4</v>
      </c>
      <c r="CO61" s="45">
        <v>-1.18E-4</v>
      </c>
      <c r="CQ61" s="31">
        <v>6.8596771847263607E-2</v>
      </c>
      <c r="CR61" s="45">
        <v>-4.2999999999999999E-4</v>
      </c>
      <c r="CS61" s="45">
        <v>-4.2099999999999999E-4</v>
      </c>
      <c r="CT61" s="45">
        <v>-6.3999999999999997E-5</v>
      </c>
      <c r="CU61" s="31">
        <v>4.7563572713930267E-2</v>
      </c>
      <c r="CV61" s="45">
        <v>-3.7199999999999999E-4</v>
      </c>
      <c r="CW61" s="45">
        <v>-3.6499999999999998E-4</v>
      </c>
      <c r="CX61" s="45">
        <v>-1.18E-4</v>
      </c>
    </row>
    <row r="62" spans="14:102" x14ac:dyDescent="0.25">
      <c r="N62" s="31">
        <v>6.9891122713930276E-2</v>
      </c>
      <c r="O62" s="45">
        <v>-3.8499999999999998E-4</v>
      </c>
      <c r="P62" s="45">
        <v>-3.7399999999999998E-4</v>
      </c>
      <c r="Q62" s="45">
        <v>8.3999999999999995E-5</v>
      </c>
      <c r="R62" s="31">
        <v>4.8534335913930256E-2</v>
      </c>
      <c r="S62" s="45">
        <v>-3.1E-4</v>
      </c>
      <c r="T62" s="45">
        <v>-3.0200000000000002E-4</v>
      </c>
      <c r="U62" s="45">
        <v>2.6999999999999999E-5</v>
      </c>
      <c r="W62" s="31">
        <v>6.9891122713930276E-2</v>
      </c>
      <c r="X62" s="45">
        <v>-2.6699999999999998E-4</v>
      </c>
      <c r="Y62" s="45">
        <v>-2.6200000000000003E-4</v>
      </c>
      <c r="Z62" s="45">
        <v>-2.0000000000000002E-5</v>
      </c>
      <c r="AA62" s="31">
        <v>4.8534335913930256E-2</v>
      </c>
      <c r="AB62" s="45">
        <v>-2.2499999999999999E-4</v>
      </c>
      <c r="AC62" s="45">
        <v>-2.2100000000000001E-4</v>
      </c>
      <c r="AD62" s="45">
        <v>-4.8000000000000001E-5</v>
      </c>
      <c r="AF62" s="31">
        <v>6.9891122713930276E-2</v>
      </c>
      <c r="AG62" s="45">
        <v>-5.0199999999999995E-4</v>
      </c>
      <c r="AH62" s="45">
        <v>-4.9600000000000002E-4</v>
      </c>
      <c r="AI62" s="45">
        <v>1.7E-5</v>
      </c>
      <c r="AJ62" s="31">
        <v>4.8534335913930256E-2</v>
      </c>
      <c r="AK62" s="45">
        <v>-4.2099999999999999E-4</v>
      </c>
      <c r="AL62" s="45">
        <v>-4.17E-4</v>
      </c>
      <c r="AM62" s="45">
        <v>-6.0999999999999999E-5</v>
      </c>
      <c r="AO62" s="31">
        <v>6.9891122713930276E-2</v>
      </c>
      <c r="AP62" s="45">
        <v>-3.6600000000000001E-4</v>
      </c>
      <c r="AQ62" s="45">
        <v>-3.6299999999999999E-4</v>
      </c>
      <c r="AR62" s="45">
        <v>-1.1E-4</v>
      </c>
      <c r="AS62" s="31">
        <v>4.8534335913930256E-2</v>
      </c>
      <c r="AT62" s="45">
        <v>-3.2600000000000001E-4</v>
      </c>
      <c r="AU62" s="45">
        <v>-3.2400000000000001E-4</v>
      </c>
      <c r="AV62" s="45">
        <v>-1.4799999999999999E-4</v>
      </c>
      <c r="AX62" s="31">
        <v>6.9891122713930276E-2</v>
      </c>
      <c r="AY62" s="45">
        <v>-5.0199999999999995E-4</v>
      </c>
      <c r="AZ62" s="45">
        <v>-4.9600000000000002E-4</v>
      </c>
      <c r="BA62" s="45">
        <v>1.7E-5</v>
      </c>
      <c r="BB62" s="31">
        <v>4.8534335913930256E-2</v>
      </c>
      <c r="BC62" s="45">
        <v>-4.2099999999999999E-4</v>
      </c>
      <c r="BD62" s="45">
        <v>-4.17E-4</v>
      </c>
      <c r="BE62" s="45">
        <v>-6.0999999999999999E-5</v>
      </c>
      <c r="BG62" s="31">
        <v>6.9891122713930276E-2</v>
      </c>
      <c r="BH62" s="45">
        <v>-3.6600000000000001E-4</v>
      </c>
      <c r="BI62" s="45">
        <v>-3.6299999999999999E-4</v>
      </c>
      <c r="BJ62" s="45">
        <v>-1.1E-4</v>
      </c>
      <c r="BK62" s="31">
        <v>4.8534335913930256E-2</v>
      </c>
      <c r="BL62" s="45">
        <v>-3.2600000000000001E-4</v>
      </c>
      <c r="BM62" s="45">
        <v>-3.2400000000000001E-4</v>
      </c>
      <c r="BN62" s="45">
        <v>-1.4799999999999999E-4</v>
      </c>
      <c r="BP62" s="31">
        <v>6.9891122713930276E-2</v>
      </c>
      <c r="BQ62" s="45">
        <v>-4.2900000000000002E-4</v>
      </c>
      <c r="BR62" s="45">
        <v>-4.2200000000000001E-4</v>
      </c>
      <c r="BS62" s="45">
        <v>1.06E-4</v>
      </c>
      <c r="BT62" s="31">
        <v>4.8534335913930256E-2</v>
      </c>
      <c r="BU62" s="45">
        <v>-3.4900000000000003E-4</v>
      </c>
      <c r="BV62" s="45">
        <v>-3.4499999999999998E-4</v>
      </c>
      <c r="BW62" s="45">
        <v>3.1000000000000001E-5</v>
      </c>
      <c r="BY62" s="31">
        <v>6.9891122713930276E-2</v>
      </c>
      <c r="BZ62" s="45">
        <v>-3.1399999999999999E-4</v>
      </c>
      <c r="CA62" s="45">
        <v>-3.1E-4</v>
      </c>
      <c r="CB62" s="45">
        <v>1.9999999999999999E-6</v>
      </c>
      <c r="CC62" s="31">
        <v>4.8534335913930256E-2</v>
      </c>
      <c r="CD62" s="45">
        <v>-2.72E-4</v>
      </c>
      <c r="CE62" s="45">
        <v>-2.6899999999999998E-4</v>
      </c>
      <c r="CF62" s="45">
        <v>-3.8000000000000002E-5</v>
      </c>
      <c r="CH62" s="31">
        <v>6.9891122713930276E-2</v>
      </c>
      <c r="CI62" s="45">
        <v>-4.3300000000000001E-4</v>
      </c>
      <c r="CJ62" s="45">
        <v>-4.2400000000000001E-4</v>
      </c>
      <c r="CK62" s="45">
        <v>-6.0999999999999999E-5</v>
      </c>
      <c r="CL62" s="31">
        <v>4.8534335913930256E-2</v>
      </c>
      <c r="CM62" s="45">
        <v>-3.7500000000000001E-4</v>
      </c>
      <c r="CN62" s="45">
        <v>-3.68E-4</v>
      </c>
      <c r="CO62" s="45">
        <v>-1.16E-4</v>
      </c>
      <c r="CQ62" s="31">
        <v>6.9891122713930276E-2</v>
      </c>
      <c r="CR62" s="45">
        <v>-4.3300000000000001E-4</v>
      </c>
      <c r="CS62" s="45">
        <v>-4.2400000000000001E-4</v>
      </c>
      <c r="CT62" s="45">
        <v>-6.0999999999999999E-5</v>
      </c>
      <c r="CU62" s="31">
        <v>4.8534335913930256E-2</v>
      </c>
      <c r="CV62" s="45">
        <v>-3.7500000000000001E-4</v>
      </c>
      <c r="CW62" s="45">
        <v>-3.68E-4</v>
      </c>
      <c r="CX62" s="45">
        <v>-1.16E-4</v>
      </c>
    </row>
    <row r="63" spans="14:102" x14ac:dyDescent="0.25">
      <c r="N63" s="31">
        <v>7.1185473580596931E-2</v>
      </c>
      <c r="O63" s="45">
        <v>-3.8900000000000002E-4</v>
      </c>
      <c r="P63" s="45">
        <v>-3.79E-4</v>
      </c>
      <c r="Q63" s="45">
        <v>8.7000000000000001E-5</v>
      </c>
      <c r="R63" s="31">
        <v>4.8534335913930256E-2</v>
      </c>
      <c r="S63" s="45">
        <v>-3.1E-4</v>
      </c>
      <c r="T63" s="45">
        <v>-3.0200000000000002E-4</v>
      </c>
      <c r="U63" s="45">
        <v>2.6999999999999999E-5</v>
      </c>
      <c r="W63" s="31">
        <v>7.1185473580596931E-2</v>
      </c>
      <c r="X63" s="45">
        <v>-2.7E-4</v>
      </c>
      <c r="Y63" s="45">
        <v>-2.6400000000000002E-4</v>
      </c>
      <c r="Z63" s="45">
        <v>-1.9000000000000001E-5</v>
      </c>
      <c r="AA63" s="31">
        <v>4.8534335913930256E-2</v>
      </c>
      <c r="AB63" s="45">
        <v>-2.2499999999999999E-4</v>
      </c>
      <c r="AC63" s="45">
        <v>-2.2100000000000001E-4</v>
      </c>
      <c r="AD63" s="45">
        <v>-4.8000000000000001E-5</v>
      </c>
      <c r="AF63" s="31">
        <v>7.1185473580596931E-2</v>
      </c>
      <c r="AG63" s="45">
        <v>-5.0699999999999996E-4</v>
      </c>
      <c r="AH63" s="45">
        <v>-5.0100000000000003E-4</v>
      </c>
      <c r="AI63" s="45">
        <v>2.1999999999999999E-5</v>
      </c>
      <c r="AJ63" s="31">
        <v>4.8534335913930256E-2</v>
      </c>
      <c r="AK63" s="45">
        <v>-4.2099999999999999E-4</v>
      </c>
      <c r="AL63" s="45">
        <v>-4.17E-4</v>
      </c>
      <c r="AM63" s="45">
        <v>-6.0999999999999999E-5</v>
      </c>
      <c r="AO63" s="31">
        <v>7.1185473580596931E-2</v>
      </c>
      <c r="AP63" s="45">
        <v>-3.68E-4</v>
      </c>
      <c r="AQ63" s="45">
        <v>-3.6499999999999998E-4</v>
      </c>
      <c r="AR63" s="45">
        <v>-1.07E-4</v>
      </c>
      <c r="AS63" s="31">
        <v>4.8534335913930256E-2</v>
      </c>
      <c r="AT63" s="45">
        <v>-3.2600000000000001E-4</v>
      </c>
      <c r="AU63" s="45">
        <v>-3.2400000000000001E-4</v>
      </c>
      <c r="AV63" s="45">
        <v>-1.4799999999999999E-4</v>
      </c>
      <c r="AX63" s="31">
        <v>7.1185473580596931E-2</v>
      </c>
      <c r="AY63" s="45">
        <v>-5.0699999999999996E-4</v>
      </c>
      <c r="AZ63" s="45">
        <v>-5.0100000000000003E-4</v>
      </c>
      <c r="BA63" s="45">
        <v>2.1999999999999999E-5</v>
      </c>
      <c r="BB63" s="31">
        <v>4.8534335913930256E-2</v>
      </c>
      <c r="BC63" s="45">
        <v>-4.2099999999999999E-4</v>
      </c>
      <c r="BD63" s="45">
        <v>-4.17E-4</v>
      </c>
      <c r="BE63" s="45">
        <v>-6.0999999999999999E-5</v>
      </c>
      <c r="BG63" s="31">
        <v>7.1185473580596931E-2</v>
      </c>
      <c r="BH63" s="45">
        <v>-3.68E-4</v>
      </c>
      <c r="BI63" s="45">
        <v>-3.6499999999999998E-4</v>
      </c>
      <c r="BJ63" s="45">
        <v>-1.07E-4</v>
      </c>
      <c r="BK63" s="31">
        <v>4.8534335913930256E-2</v>
      </c>
      <c r="BL63" s="45">
        <v>-3.2600000000000001E-4</v>
      </c>
      <c r="BM63" s="45">
        <v>-3.2400000000000001E-4</v>
      </c>
      <c r="BN63" s="45">
        <v>-1.4799999999999999E-4</v>
      </c>
      <c r="BP63" s="31">
        <v>7.1185473580596931E-2</v>
      </c>
      <c r="BQ63" s="45">
        <v>-4.3399999999999998E-4</v>
      </c>
      <c r="BR63" s="45">
        <v>-4.2700000000000002E-4</v>
      </c>
      <c r="BS63" s="45">
        <v>1.1E-4</v>
      </c>
      <c r="BT63" s="31">
        <v>4.8534335913930256E-2</v>
      </c>
      <c r="BU63" s="45">
        <v>-3.4900000000000003E-4</v>
      </c>
      <c r="BV63" s="45">
        <v>-3.4499999999999998E-4</v>
      </c>
      <c r="BW63" s="45">
        <v>3.1000000000000001E-5</v>
      </c>
      <c r="BY63" s="31">
        <v>7.1185473580596931E-2</v>
      </c>
      <c r="BZ63" s="45">
        <v>-3.1700000000000001E-4</v>
      </c>
      <c r="CA63" s="45">
        <v>-3.1199999999999999E-4</v>
      </c>
      <c r="CB63" s="45">
        <v>3.9999999999999998E-6</v>
      </c>
      <c r="CC63" s="31">
        <v>4.8534335913930256E-2</v>
      </c>
      <c r="CD63" s="45">
        <v>-2.72E-4</v>
      </c>
      <c r="CE63" s="45">
        <v>-2.6899999999999998E-4</v>
      </c>
      <c r="CF63" s="45">
        <v>-3.8000000000000002E-5</v>
      </c>
      <c r="CH63" s="31">
        <v>7.1185473580596931E-2</v>
      </c>
      <c r="CI63" s="45">
        <v>-4.37E-4</v>
      </c>
      <c r="CJ63" s="45">
        <v>-4.2700000000000002E-4</v>
      </c>
      <c r="CK63" s="45">
        <v>-5.8E-5</v>
      </c>
      <c r="CL63" s="31">
        <v>4.8534335913930256E-2</v>
      </c>
      <c r="CM63" s="45">
        <v>-3.7500000000000001E-4</v>
      </c>
      <c r="CN63" s="45">
        <v>-3.68E-4</v>
      </c>
      <c r="CO63" s="45">
        <v>-1.16E-4</v>
      </c>
      <c r="CQ63" s="31">
        <v>7.1185473580596931E-2</v>
      </c>
      <c r="CR63" s="45">
        <v>-4.37E-4</v>
      </c>
      <c r="CS63" s="45">
        <v>-4.2700000000000002E-4</v>
      </c>
      <c r="CT63" s="45">
        <v>-5.8E-5</v>
      </c>
      <c r="CU63" s="31">
        <v>4.8534335913930256E-2</v>
      </c>
      <c r="CV63" s="45">
        <v>-3.7500000000000001E-4</v>
      </c>
      <c r="CW63" s="45">
        <v>-3.68E-4</v>
      </c>
      <c r="CX63" s="45">
        <v>-1.16E-4</v>
      </c>
    </row>
    <row r="64" spans="14:102" x14ac:dyDescent="0.25">
      <c r="N64" s="31">
        <v>7.2479824447263599E-2</v>
      </c>
      <c r="O64" s="45">
        <v>-3.9399999999999998E-4</v>
      </c>
      <c r="P64" s="45">
        <v>-3.8299999999999999E-4</v>
      </c>
      <c r="Q64" s="45">
        <v>9.1000000000000003E-5</v>
      </c>
      <c r="R64" s="31">
        <v>4.9505099113930258E-2</v>
      </c>
      <c r="S64" s="45">
        <v>-3.1300000000000002E-4</v>
      </c>
      <c r="T64" s="45">
        <v>-3.0499999999999999E-4</v>
      </c>
      <c r="U64" s="45">
        <v>2.9E-5</v>
      </c>
      <c r="W64" s="31">
        <v>7.2479824447263599E-2</v>
      </c>
      <c r="X64" s="45">
        <v>-2.7300000000000002E-4</v>
      </c>
      <c r="Y64" s="45">
        <v>-2.6699999999999998E-4</v>
      </c>
      <c r="Z64" s="45">
        <v>-1.7E-5</v>
      </c>
      <c r="AA64" s="31">
        <v>4.9505099113930258E-2</v>
      </c>
      <c r="AB64" s="45">
        <v>-2.2699999999999999E-4</v>
      </c>
      <c r="AC64" s="45">
        <v>-2.23E-4</v>
      </c>
      <c r="AD64" s="45">
        <v>-4.6999999999999997E-5</v>
      </c>
      <c r="AF64" s="31">
        <v>7.2479824447263599E-2</v>
      </c>
      <c r="AG64" s="45">
        <v>-5.1199999999999998E-4</v>
      </c>
      <c r="AH64" s="45">
        <v>-5.0600000000000005E-4</v>
      </c>
      <c r="AI64" s="45">
        <v>2.6999999999999999E-5</v>
      </c>
      <c r="AJ64" s="31">
        <v>4.9505099113930258E-2</v>
      </c>
      <c r="AK64" s="45">
        <v>-4.2499999999999998E-4</v>
      </c>
      <c r="AL64" s="45">
        <v>-4.2099999999999999E-4</v>
      </c>
      <c r="AM64" s="45">
        <v>-5.7000000000000003E-5</v>
      </c>
      <c r="AO64" s="31">
        <v>7.2479824447263599E-2</v>
      </c>
      <c r="AP64" s="45">
        <v>-3.6999999999999999E-4</v>
      </c>
      <c r="AQ64" s="45">
        <v>-3.6699999999999998E-4</v>
      </c>
      <c r="AR64" s="45">
        <v>-1.05E-4</v>
      </c>
      <c r="AS64" s="31">
        <v>4.9505099113930258E-2</v>
      </c>
      <c r="AT64" s="45">
        <v>-3.2699999999999998E-4</v>
      </c>
      <c r="AU64" s="45">
        <v>-3.2499999999999999E-4</v>
      </c>
      <c r="AV64" s="45">
        <v>-1.46E-4</v>
      </c>
      <c r="AX64" s="31">
        <v>7.2479824447263599E-2</v>
      </c>
      <c r="AY64" s="45">
        <v>-5.1199999999999998E-4</v>
      </c>
      <c r="AZ64" s="45">
        <v>-5.0600000000000005E-4</v>
      </c>
      <c r="BA64" s="45">
        <v>2.5999999999999998E-5</v>
      </c>
      <c r="BB64" s="31">
        <v>4.9505099113930258E-2</v>
      </c>
      <c r="BC64" s="45">
        <v>-4.2499999999999998E-4</v>
      </c>
      <c r="BD64" s="45">
        <v>-4.2099999999999999E-4</v>
      </c>
      <c r="BE64" s="45">
        <v>-5.7000000000000003E-5</v>
      </c>
      <c r="BG64" s="31">
        <v>7.2479824447263599E-2</v>
      </c>
      <c r="BH64" s="45">
        <v>-3.7100000000000002E-4</v>
      </c>
      <c r="BI64" s="45">
        <v>-3.68E-4</v>
      </c>
      <c r="BJ64" s="45">
        <v>-1.05E-4</v>
      </c>
      <c r="BK64" s="31">
        <v>4.9505099113930258E-2</v>
      </c>
      <c r="BL64" s="45">
        <v>-3.28E-4</v>
      </c>
      <c r="BM64" s="45">
        <v>-3.2600000000000001E-4</v>
      </c>
      <c r="BN64" s="45">
        <v>-1.46E-4</v>
      </c>
      <c r="BP64" s="31">
        <v>7.2479824447263599E-2</v>
      </c>
      <c r="BQ64" s="45">
        <v>-4.3800000000000002E-4</v>
      </c>
      <c r="BR64" s="45">
        <v>-4.3199999999999998E-4</v>
      </c>
      <c r="BS64" s="45">
        <v>1.15E-4</v>
      </c>
      <c r="BT64" s="31">
        <v>4.9505099113930258E-2</v>
      </c>
      <c r="BU64" s="45">
        <v>-3.5300000000000002E-4</v>
      </c>
      <c r="BV64" s="45">
        <v>-3.48E-4</v>
      </c>
      <c r="BW64" s="45">
        <v>3.4999999999999997E-5</v>
      </c>
      <c r="BY64" s="31">
        <v>7.2479824447263599E-2</v>
      </c>
      <c r="BZ64" s="45">
        <v>-3.19E-4</v>
      </c>
      <c r="CA64" s="45">
        <v>-3.1500000000000001E-4</v>
      </c>
      <c r="CB64" s="45">
        <v>6.9999999999999999E-6</v>
      </c>
      <c r="CC64" s="31">
        <v>4.9505099113930258E-2</v>
      </c>
      <c r="CD64" s="45">
        <v>-2.7399999999999999E-4</v>
      </c>
      <c r="CE64" s="45">
        <v>-2.7099999999999997E-4</v>
      </c>
      <c r="CF64" s="45">
        <v>-3.6000000000000001E-5</v>
      </c>
      <c r="CH64" s="31">
        <v>7.2479824447263599E-2</v>
      </c>
      <c r="CI64" s="45">
        <v>-4.4000000000000002E-4</v>
      </c>
      <c r="CJ64" s="45">
        <v>-4.3100000000000001E-4</v>
      </c>
      <c r="CK64" s="45">
        <v>-5.3999999999999998E-5</v>
      </c>
      <c r="CL64" s="31">
        <v>4.9505099113930258E-2</v>
      </c>
      <c r="CM64" s="45">
        <v>-3.77E-4</v>
      </c>
      <c r="CN64" s="45">
        <v>-3.7100000000000002E-4</v>
      </c>
      <c r="CO64" s="45">
        <v>-1.13E-4</v>
      </c>
      <c r="CQ64" s="31">
        <v>7.2479824447263599E-2</v>
      </c>
      <c r="CR64" s="45">
        <v>-4.4000000000000002E-4</v>
      </c>
      <c r="CS64" s="45">
        <v>-4.3100000000000001E-4</v>
      </c>
      <c r="CT64" s="45">
        <v>-5.3999999999999998E-5</v>
      </c>
      <c r="CU64" s="31">
        <v>4.9505099113930258E-2</v>
      </c>
      <c r="CV64" s="45">
        <v>-3.77E-4</v>
      </c>
      <c r="CW64" s="45">
        <v>-3.7100000000000002E-4</v>
      </c>
      <c r="CX64" s="45">
        <v>-1.13E-4</v>
      </c>
    </row>
    <row r="65" spans="14:102" x14ac:dyDescent="0.25">
      <c r="N65" s="31">
        <v>7.3774175313930254E-2</v>
      </c>
      <c r="O65" s="45">
        <v>-3.9899999999999999E-4</v>
      </c>
      <c r="P65" s="45">
        <v>-3.88E-4</v>
      </c>
      <c r="Q65" s="45">
        <v>9.3999999999999994E-5</v>
      </c>
      <c r="R65" s="31">
        <v>5.047586231393026E-2</v>
      </c>
      <c r="S65" s="45">
        <v>-3.1599999999999998E-4</v>
      </c>
      <c r="T65" s="45">
        <v>-3.0899999999999998E-4</v>
      </c>
      <c r="U65" s="45">
        <v>3.1999999999999999E-5</v>
      </c>
      <c r="W65" s="31">
        <v>7.3774175313930254E-2</v>
      </c>
      <c r="X65" s="45">
        <v>-2.7500000000000002E-4</v>
      </c>
      <c r="Y65" s="45">
        <v>-2.6899999999999998E-4</v>
      </c>
      <c r="Z65" s="45">
        <v>-1.5E-5</v>
      </c>
      <c r="AA65" s="31">
        <v>5.047586231393026E-2</v>
      </c>
      <c r="AB65" s="45">
        <v>-2.2900000000000001E-4</v>
      </c>
      <c r="AC65" s="45">
        <v>-2.2499999999999999E-4</v>
      </c>
      <c r="AD65" s="45">
        <v>-4.6E-5</v>
      </c>
      <c r="AF65" s="31">
        <v>7.3774175313930254E-2</v>
      </c>
      <c r="AG65" s="45">
        <v>-5.1699999999999999E-4</v>
      </c>
      <c r="AH65" s="45">
        <v>-5.1099999999999995E-4</v>
      </c>
      <c r="AI65" s="45">
        <v>3.1000000000000001E-5</v>
      </c>
      <c r="AJ65" s="31">
        <v>5.047586231393026E-2</v>
      </c>
      <c r="AK65" s="45">
        <v>-4.28E-4</v>
      </c>
      <c r="AL65" s="45">
        <v>-4.2400000000000001E-4</v>
      </c>
      <c r="AM65" s="45">
        <v>-5.3999999999999998E-5</v>
      </c>
      <c r="AO65" s="31">
        <v>7.3774175313930254E-2</v>
      </c>
      <c r="AP65" s="45">
        <v>-3.7300000000000001E-4</v>
      </c>
      <c r="AQ65" s="45">
        <v>-3.6999999999999999E-4</v>
      </c>
      <c r="AR65" s="45">
        <v>-1.03E-4</v>
      </c>
      <c r="AS65" s="31">
        <v>5.047586231393026E-2</v>
      </c>
      <c r="AT65" s="45">
        <v>-3.2899999999999997E-4</v>
      </c>
      <c r="AU65" s="45">
        <v>-3.2699999999999998E-4</v>
      </c>
      <c r="AV65" s="45">
        <v>-1.44E-4</v>
      </c>
      <c r="AX65" s="31">
        <v>7.3774175313930254E-2</v>
      </c>
      <c r="AY65" s="45">
        <v>-5.1699999999999999E-4</v>
      </c>
      <c r="AZ65" s="45">
        <v>-5.1099999999999995E-4</v>
      </c>
      <c r="BA65" s="45">
        <v>3.1000000000000001E-5</v>
      </c>
      <c r="BB65" s="31">
        <v>5.047586231393026E-2</v>
      </c>
      <c r="BC65" s="45">
        <v>-4.2900000000000002E-4</v>
      </c>
      <c r="BD65" s="45">
        <v>-4.2400000000000001E-4</v>
      </c>
      <c r="BE65" s="45">
        <v>-5.3999999999999998E-5</v>
      </c>
      <c r="BG65" s="31">
        <v>7.3774175313930254E-2</v>
      </c>
      <c r="BH65" s="45">
        <v>-3.7300000000000001E-4</v>
      </c>
      <c r="BI65" s="45">
        <v>-3.6999999999999999E-4</v>
      </c>
      <c r="BJ65" s="45">
        <v>-1.03E-4</v>
      </c>
      <c r="BK65" s="31">
        <v>5.047586231393026E-2</v>
      </c>
      <c r="BL65" s="45">
        <v>-3.2899999999999997E-4</v>
      </c>
      <c r="BM65" s="45">
        <v>-3.2699999999999998E-4</v>
      </c>
      <c r="BN65" s="45">
        <v>-1.45E-4</v>
      </c>
      <c r="BP65" s="31">
        <v>7.3774175313930254E-2</v>
      </c>
      <c r="BQ65" s="45">
        <v>-4.44E-4</v>
      </c>
      <c r="BR65" s="45">
        <v>-4.37E-4</v>
      </c>
      <c r="BS65" s="45">
        <v>1.2E-4</v>
      </c>
      <c r="BT65" s="31">
        <v>5.047586231393026E-2</v>
      </c>
      <c r="BU65" s="45">
        <v>-3.57E-4</v>
      </c>
      <c r="BV65" s="45">
        <v>-3.5199999999999999E-4</v>
      </c>
      <c r="BW65" s="45">
        <v>3.8000000000000002E-5</v>
      </c>
      <c r="BY65" s="31">
        <v>7.3774175313930254E-2</v>
      </c>
      <c r="BZ65" s="45">
        <v>-3.2200000000000002E-4</v>
      </c>
      <c r="CA65" s="45">
        <v>-3.1700000000000001E-4</v>
      </c>
      <c r="CB65" s="45">
        <v>9.0000000000000002E-6</v>
      </c>
      <c r="CC65" s="31">
        <v>5.047586231393026E-2</v>
      </c>
      <c r="CD65" s="45">
        <v>-2.7599999999999999E-4</v>
      </c>
      <c r="CE65" s="45">
        <v>-2.7300000000000002E-4</v>
      </c>
      <c r="CF65" s="45">
        <v>-3.4999999999999997E-5</v>
      </c>
      <c r="CH65" s="31">
        <v>7.3774175313930254E-2</v>
      </c>
      <c r="CI65" s="45">
        <v>-4.44E-4</v>
      </c>
      <c r="CJ65" s="45">
        <v>-4.3399999999999998E-4</v>
      </c>
      <c r="CK65" s="45">
        <v>-5.1E-5</v>
      </c>
      <c r="CL65" s="31">
        <v>5.047586231393026E-2</v>
      </c>
      <c r="CM65" s="45">
        <v>-3.8000000000000002E-4</v>
      </c>
      <c r="CN65" s="45">
        <v>-3.7300000000000001E-4</v>
      </c>
      <c r="CO65" s="45">
        <v>-1.11E-4</v>
      </c>
      <c r="CQ65" s="31">
        <v>7.3774175313930254E-2</v>
      </c>
      <c r="CR65" s="45">
        <v>-4.44E-4</v>
      </c>
      <c r="CS65" s="45">
        <v>-4.3399999999999998E-4</v>
      </c>
      <c r="CT65" s="45">
        <v>-5.1E-5</v>
      </c>
      <c r="CU65" s="31">
        <v>5.047586231393026E-2</v>
      </c>
      <c r="CV65" s="45">
        <v>-3.8000000000000002E-4</v>
      </c>
      <c r="CW65" s="45">
        <v>-3.7300000000000001E-4</v>
      </c>
      <c r="CX65" s="45">
        <v>-1.11E-4</v>
      </c>
    </row>
    <row r="66" spans="14:102" x14ac:dyDescent="0.25">
      <c r="N66" s="31">
        <v>7.5068526180596923E-2</v>
      </c>
      <c r="O66" s="45">
        <v>-4.0299999999999998E-4</v>
      </c>
      <c r="P66" s="45">
        <v>-3.9199999999999999E-4</v>
      </c>
      <c r="Q66" s="45">
        <v>9.7999999999999997E-5</v>
      </c>
      <c r="R66" s="31">
        <v>5.1446625513930255E-2</v>
      </c>
      <c r="S66" s="45">
        <v>-3.2000000000000003E-4</v>
      </c>
      <c r="T66" s="45">
        <v>-3.1199999999999999E-4</v>
      </c>
      <c r="U66" s="45">
        <v>3.4999999999999997E-5</v>
      </c>
      <c r="W66" s="31">
        <v>7.5068526180596923E-2</v>
      </c>
      <c r="X66" s="45">
        <v>-2.7799999999999998E-4</v>
      </c>
      <c r="Y66" s="45">
        <v>-2.72E-4</v>
      </c>
      <c r="Z66" s="45">
        <v>-1.4E-5</v>
      </c>
      <c r="AA66" s="31">
        <v>5.1446625513930255E-2</v>
      </c>
      <c r="AB66" s="45">
        <v>-2.31E-4</v>
      </c>
      <c r="AC66" s="45">
        <v>-2.2599999999999999E-4</v>
      </c>
      <c r="AD66" s="45">
        <v>-4.5000000000000003E-5</v>
      </c>
      <c r="AF66" s="31">
        <v>7.5068526180596923E-2</v>
      </c>
      <c r="AG66" s="45">
        <v>-5.22E-4</v>
      </c>
      <c r="AH66" s="45">
        <v>-5.1500000000000005E-4</v>
      </c>
      <c r="AI66" s="45">
        <v>3.6000000000000001E-5</v>
      </c>
      <c r="AJ66" s="31">
        <v>5.1446625513930255E-2</v>
      </c>
      <c r="AK66" s="45">
        <v>-4.3199999999999998E-4</v>
      </c>
      <c r="AL66" s="45">
        <v>-4.28E-4</v>
      </c>
      <c r="AM66" s="45">
        <v>-5.0000000000000002E-5</v>
      </c>
      <c r="AO66" s="31">
        <v>7.5068526180596923E-2</v>
      </c>
      <c r="AP66" s="45">
        <v>-3.7500000000000001E-4</v>
      </c>
      <c r="AQ66" s="45">
        <v>-3.7199999999999999E-4</v>
      </c>
      <c r="AR66" s="45">
        <v>-1E-4</v>
      </c>
      <c r="AS66" s="31">
        <v>5.1446625513930255E-2</v>
      </c>
      <c r="AT66" s="45">
        <v>-3.3100000000000002E-4</v>
      </c>
      <c r="AU66" s="45">
        <v>-3.2899999999999997E-4</v>
      </c>
      <c r="AV66" s="45">
        <v>-1.4300000000000001E-4</v>
      </c>
      <c r="AX66" s="31">
        <v>7.5068526180596923E-2</v>
      </c>
      <c r="AY66" s="45">
        <v>-5.22E-4</v>
      </c>
      <c r="AZ66" s="45">
        <v>-5.1599999999999997E-4</v>
      </c>
      <c r="BA66" s="45">
        <v>3.6000000000000001E-5</v>
      </c>
      <c r="BB66" s="31">
        <v>5.1446625513930255E-2</v>
      </c>
      <c r="BC66" s="45">
        <v>-4.3199999999999998E-4</v>
      </c>
      <c r="BD66" s="45">
        <v>-4.28E-4</v>
      </c>
      <c r="BE66" s="45">
        <v>-5.0000000000000002E-5</v>
      </c>
      <c r="BG66" s="31">
        <v>7.5068526180596923E-2</v>
      </c>
      <c r="BH66" s="45">
        <v>-3.7500000000000001E-4</v>
      </c>
      <c r="BI66" s="45">
        <v>-3.7199999999999999E-4</v>
      </c>
      <c r="BJ66" s="45">
        <v>-1.01E-4</v>
      </c>
      <c r="BK66" s="31">
        <v>5.1446625513930255E-2</v>
      </c>
      <c r="BL66" s="45">
        <v>-3.3100000000000002E-4</v>
      </c>
      <c r="BM66" s="45">
        <v>-3.2899999999999997E-4</v>
      </c>
      <c r="BN66" s="45">
        <v>-1.4300000000000001E-4</v>
      </c>
      <c r="BP66" s="31">
        <v>7.5068526180596923E-2</v>
      </c>
      <c r="BQ66" s="45">
        <v>-4.4900000000000002E-4</v>
      </c>
      <c r="BR66" s="45">
        <v>-4.4200000000000001E-4</v>
      </c>
      <c r="BS66" s="45">
        <v>1.25E-4</v>
      </c>
      <c r="BT66" s="31">
        <v>5.1446625513930255E-2</v>
      </c>
      <c r="BU66" s="45">
        <v>-3.6000000000000002E-4</v>
      </c>
      <c r="BV66" s="45">
        <v>-3.5500000000000001E-4</v>
      </c>
      <c r="BW66" s="45">
        <v>4.1999999999999998E-5</v>
      </c>
      <c r="BY66" s="31">
        <v>7.5068526180596923E-2</v>
      </c>
      <c r="BZ66" s="45">
        <v>-3.2400000000000001E-4</v>
      </c>
      <c r="CA66" s="45">
        <v>-3.2000000000000003E-4</v>
      </c>
      <c r="CB66" s="45">
        <v>1.2E-5</v>
      </c>
      <c r="CC66" s="31">
        <v>5.1446625513930255E-2</v>
      </c>
      <c r="CD66" s="45">
        <v>-2.7799999999999998E-4</v>
      </c>
      <c r="CE66" s="45">
        <v>-2.7500000000000002E-4</v>
      </c>
      <c r="CF66" s="45">
        <v>-3.3000000000000003E-5</v>
      </c>
      <c r="CH66" s="31">
        <v>7.5068526180596923E-2</v>
      </c>
      <c r="CI66" s="45">
        <v>-4.4799999999999999E-4</v>
      </c>
      <c r="CJ66" s="45">
        <v>-4.3800000000000002E-4</v>
      </c>
      <c r="CK66" s="45">
        <v>-4.8000000000000001E-5</v>
      </c>
      <c r="CL66" s="31">
        <v>5.1446625513930255E-2</v>
      </c>
      <c r="CM66" s="45">
        <v>-3.8299999999999999E-4</v>
      </c>
      <c r="CN66" s="45">
        <v>-3.7599999999999998E-4</v>
      </c>
      <c r="CO66" s="45">
        <v>-1.08E-4</v>
      </c>
      <c r="CQ66" s="31">
        <v>7.5068526180596923E-2</v>
      </c>
      <c r="CR66" s="45">
        <v>-4.4799999999999999E-4</v>
      </c>
      <c r="CS66" s="45">
        <v>-4.3800000000000002E-4</v>
      </c>
      <c r="CT66" s="45">
        <v>-4.8000000000000001E-5</v>
      </c>
      <c r="CU66" s="31">
        <v>5.1446625513930255E-2</v>
      </c>
      <c r="CV66" s="45">
        <v>-3.8299999999999999E-4</v>
      </c>
      <c r="CW66" s="45">
        <v>-3.7599999999999998E-4</v>
      </c>
      <c r="CX66" s="45">
        <v>-1.08E-4</v>
      </c>
    </row>
    <row r="67" spans="14:102" x14ac:dyDescent="0.25">
      <c r="N67" s="31">
        <v>7.6362877047263578E-2</v>
      </c>
      <c r="O67" s="45">
        <v>-4.08E-4</v>
      </c>
      <c r="P67" s="45">
        <v>-3.97E-4</v>
      </c>
      <c r="Q67" s="45">
        <v>1.01E-4</v>
      </c>
      <c r="R67" s="31">
        <v>5.2417388713930257E-2</v>
      </c>
      <c r="S67" s="45">
        <v>-3.2299999999999999E-4</v>
      </c>
      <c r="T67" s="45">
        <v>-3.1500000000000001E-4</v>
      </c>
      <c r="U67" s="45">
        <v>3.8000000000000002E-5</v>
      </c>
      <c r="W67" s="31">
        <v>7.6362877047263578E-2</v>
      </c>
      <c r="X67" s="45">
        <v>-2.7999999999999998E-4</v>
      </c>
      <c r="Y67" s="45">
        <v>-2.7399999999999999E-4</v>
      </c>
      <c r="Z67" s="45">
        <v>-1.2E-5</v>
      </c>
      <c r="AA67" s="31">
        <v>5.2417388713930257E-2</v>
      </c>
      <c r="AB67" s="45">
        <v>-2.32E-4</v>
      </c>
      <c r="AC67" s="45">
        <v>-2.2800000000000001E-4</v>
      </c>
      <c r="AD67" s="45">
        <v>-4.3000000000000002E-5</v>
      </c>
      <c r="AF67" s="31">
        <v>7.6362877047263578E-2</v>
      </c>
      <c r="AG67" s="45">
        <v>-5.2599999999999999E-4</v>
      </c>
      <c r="AH67" s="45">
        <v>-5.1999999999999995E-4</v>
      </c>
      <c r="AI67" s="45">
        <v>4.1E-5</v>
      </c>
      <c r="AJ67" s="31">
        <v>5.2417388713930257E-2</v>
      </c>
      <c r="AK67" s="45">
        <v>-4.3600000000000003E-4</v>
      </c>
      <c r="AL67" s="45">
        <v>-4.3100000000000001E-4</v>
      </c>
      <c r="AM67" s="45">
        <v>-4.6999999999999997E-5</v>
      </c>
      <c r="AO67" s="31">
        <v>7.6362877047263578E-2</v>
      </c>
      <c r="AP67" s="45">
        <v>-3.7800000000000003E-4</v>
      </c>
      <c r="AQ67" s="45">
        <v>-3.7399999999999998E-4</v>
      </c>
      <c r="AR67" s="45">
        <v>-9.7999999999999997E-5</v>
      </c>
      <c r="AS67" s="31">
        <v>5.2417388713930257E-2</v>
      </c>
      <c r="AT67" s="45">
        <v>-3.3300000000000002E-4</v>
      </c>
      <c r="AU67" s="45">
        <v>-3.3100000000000002E-4</v>
      </c>
      <c r="AV67" s="45">
        <v>-1.4100000000000001E-4</v>
      </c>
      <c r="AX67" s="31">
        <v>7.6362877047263578E-2</v>
      </c>
      <c r="AY67" s="45">
        <v>-5.2700000000000002E-4</v>
      </c>
      <c r="AZ67" s="45">
        <v>-5.1999999999999995E-4</v>
      </c>
      <c r="BA67" s="45">
        <v>4.1E-5</v>
      </c>
      <c r="BB67" s="31">
        <v>5.2417388713930257E-2</v>
      </c>
      <c r="BC67" s="45">
        <v>-4.3600000000000003E-4</v>
      </c>
      <c r="BD67" s="45">
        <v>-4.3199999999999998E-4</v>
      </c>
      <c r="BE67" s="45">
        <v>-4.6999999999999997E-5</v>
      </c>
      <c r="BG67" s="31">
        <v>7.6362877047263578E-2</v>
      </c>
      <c r="BH67" s="45">
        <v>-3.7800000000000003E-4</v>
      </c>
      <c r="BI67" s="45">
        <v>-3.7500000000000001E-4</v>
      </c>
      <c r="BJ67" s="45">
        <v>-9.7999999999999997E-5</v>
      </c>
      <c r="BK67" s="31">
        <v>5.2417388713930257E-2</v>
      </c>
      <c r="BL67" s="45">
        <v>-3.3300000000000002E-4</v>
      </c>
      <c r="BM67" s="45">
        <v>-3.3100000000000002E-4</v>
      </c>
      <c r="BN67" s="45">
        <v>-1.4100000000000001E-4</v>
      </c>
      <c r="BP67" s="31">
        <v>7.6362877047263578E-2</v>
      </c>
      <c r="BQ67" s="45">
        <v>-4.5399999999999998E-4</v>
      </c>
      <c r="BR67" s="45">
        <v>-4.4700000000000002E-4</v>
      </c>
      <c r="BS67" s="45">
        <v>1.2999999999999999E-4</v>
      </c>
      <c r="BT67" s="31">
        <v>5.2417388713930257E-2</v>
      </c>
      <c r="BU67" s="45">
        <v>-3.6400000000000001E-4</v>
      </c>
      <c r="BV67" s="45">
        <v>-3.59E-4</v>
      </c>
      <c r="BW67" s="45">
        <v>4.5000000000000003E-5</v>
      </c>
      <c r="BY67" s="31">
        <v>7.6362877047263578E-2</v>
      </c>
      <c r="BZ67" s="45">
        <v>-3.2699999999999998E-4</v>
      </c>
      <c r="CA67" s="45">
        <v>-3.2200000000000002E-4</v>
      </c>
      <c r="CB67" s="45">
        <v>1.4E-5</v>
      </c>
      <c r="CC67" s="31">
        <v>5.2417388713930257E-2</v>
      </c>
      <c r="CD67" s="45">
        <v>-2.7999999999999998E-4</v>
      </c>
      <c r="CE67" s="45">
        <v>-2.7700000000000001E-4</v>
      </c>
      <c r="CF67" s="45">
        <v>-3.1000000000000001E-5</v>
      </c>
      <c r="CH67" s="31">
        <v>7.6362877047263578E-2</v>
      </c>
      <c r="CI67" s="45">
        <v>-4.5100000000000001E-4</v>
      </c>
      <c r="CJ67" s="45">
        <v>-4.4099999999999999E-4</v>
      </c>
      <c r="CK67" s="45">
        <v>-4.3999999999999999E-5</v>
      </c>
      <c r="CL67" s="31">
        <v>5.2417388713930257E-2</v>
      </c>
      <c r="CM67" s="45">
        <v>-3.8499999999999998E-4</v>
      </c>
      <c r="CN67" s="45">
        <v>-3.7800000000000003E-4</v>
      </c>
      <c r="CO67" s="45">
        <v>-1.06E-4</v>
      </c>
      <c r="CQ67" s="31">
        <v>7.6362877047263578E-2</v>
      </c>
      <c r="CR67" s="45">
        <v>-4.5100000000000001E-4</v>
      </c>
      <c r="CS67" s="45">
        <v>-4.4099999999999999E-4</v>
      </c>
      <c r="CT67" s="45">
        <v>-4.3999999999999999E-5</v>
      </c>
      <c r="CU67" s="31">
        <v>5.2417388713930257E-2</v>
      </c>
      <c r="CV67" s="45">
        <v>-3.8499999999999998E-4</v>
      </c>
      <c r="CW67" s="45">
        <v>-3.7800000000000003E-4</v>
      </c>
      <c r="CX67" s="45">
        <v>-1.06E-4</v>
      </c>
    </row>
    <row r="68" spans="14:102" x14ac:dyDescent="0.25">
      <c r="N68" s="31">
        <v>7.7657227913930246E-2</v>
      </c>
      <c r="O68" s="45">
        <v>-4.1199999999999999E-4</v>
      </c>
      <c r="P68" s="45">
        <v>-4.0099999999999999E-4</v>
      </c>
      <c r="Q68" s="45">
        <v>1.0399999999999999E-4</v>
      </c>
      <c r="R68" s="31">
        <v>5.338815191393026E-2</v>
      </c>
      <c r="S68" s="45">
        <v>-3.2699999999999998E-4</v>
      </c>
      <c r="T68" s="45">
        <v>-3.19E-4</v>
      </c>
      <c r="U68" s="45">
        <v>4.0000000000000003E-5</v>
      </c>
      <c r="W68" s="31">
        <v>7.7657227913930246E-2</v>
      </c>
      <c r="X68" s="45">
        <v>-2.8299999999999999E-4</v>
      </c>
      <c r="Y68" s="45">
        <v>-2.7700000000000001E-4</v>
      </c>
      <c r="Z68" s="45">
        <v>-1.0000000000000001E-5</v>
      </c>
      <c r="AA68" s="31">
        <v>5.338815191393026E-2</v>
      </c>
      <c r="AB68" s="45">
        <v>-2.34E-4</v>
      </c>
      <c r="AC68" s="45">
        <v>-2.3000000000000001E-4</v>
      </c>
      <c r="AD68" s="45">
        <v>-4.1999999999999998E-5</v>
      </c>
      <c r="AF68" s="31">
        <v>7.7657227913930246E-2</v>
      </c>
      <c r="AG68" s="45">
        <v>-5.31E-4</v>
      </c>
      <c r="AH68" s="45">
        <v>-5.2499999999999997E-4</v>
      </c>
      <c r="AI68" s="45">
        <v>4.6E-5</v>
      </c>
      <c r="AJ68" s="31">
        <v>5.338815191393026E-2</v>
      </c>
      <c r="AK68" s="45">
        <v>-4.4000000000000002E-4</v>
      </c>
      <c r="AL68" s="45">
        <v>-4.35E-4</v>
      </c>
      <c r="AM68" s="45">
        <v>-4.3000000000000002E-5</v>
      </c>
      <c r="AO68" s="31">
        <v>7.7657227913930246E-2</v>
      </c>
      <c r="AP68" s="45">
        <v>-3.8000000000000002E-4</v>
      </c>
      <c r="AQ68" s="45">
        <v>-3.77E-4</v>
      </c>
      <c r="AR68" s="45">
        <v>-9.6000000000000002E-5</v>
      </c>
      <c r="AS68" s="31">
        <v>5.338815191393026E-2</v>
      </c>
      <c r="AT68" s="45">
        <v>-3.3500000000000001E-4</v>
      </c>
      <c r="AU68" s="45">
        <v>-3.3300000000000002E-4</v>
      </c>
      <c r="AV68" s="45">
        <v>-1.3899999999999999E-4</v>
      </c>
      <c r="AX68" s="31">
        <v>7.7657227913930246E-2</v>
      </c>
      <c r="AY68" s="45">
        <v>-5.3200000000000003E-4</v>
      </c>
      <c r="AZ68" s="45">
        <v>-5.2499999999999997E-4</v>
      </c>
      <c r="BA68" s="45">
        <v>4.5000000000000003E-5</v>
      </c>
      <c r="BB68" s="31">
        <v>5.338815191393026E-2</v>
      </c>
      <c r="BC68" s="45">
        <v>-4.4000000000000002E-4</v>
      </c>
      <c r="BD68" s="45">
        <v>-4.35E-4</v>
      </c>
      <c r="BE68" s="45">
        <v>-4.3000000000000002E-5</v>
      </c>
      <c r="BG68" s="31">
        <v>7.7657227913930246E-2</v>
      </c>
      <c r="BH68" s="45">
        <v>-3.8000000000000002E-4</v>
      </c>
      <c r="BI68" s="45">
        <v>-3.77E-4</v>
      </c>
      <c r="BJ68" s="45">
        <v>-9.6000000000000002E-5</v>
      </c>
      <c r="BK68" s="31">
        <v>5.338815191393026E-2</v>
      </c>
      <c r="BL68" s="45">
        <v>-3.3500000000000001E-4</v>
      </c>
      <c r="BM68" s="45">
        <v>-3.3300000000000002E-4</v>
      </c>
      <c r="BN68" s="45">
        <v>-1.3899999999999999E-4</v>
      </c>
      <c r="BP68" s="31">
        <v>7.7657227913930246E-2</v>
      </c>
      <c r="BQ68" s="45">
        <v>-4.5899999999999999E-4</v>
      </c>
      <c r="BR68" s="45">
        <v>-4.5199999999999998E-4</v>
      </c>
      <c r="BS68" s="45">
        <v>1.35E-4</v>
      </c>
      <c r="BT68" s="31">
        <v>5.338815191393026E-2</v>
      </c>
      <c r="BU68" s="45">
        <v>-3.6699999999999998E-4</v>
      </c>
      <c r="BV68" s="45">
        <v>-3.6200000000000002E-4</v>
      </c>
      <c r="BW68" s="45">
        <v>4.8999999999999998E-5</v>
      </c>
      <c r="BY68" s="31">
        <v>7.7657227913930246E-2</v>
      </c>
      <c r="BZ68" s="45">
        <v>-3.2899999999999997E-4</v>
      </c>
      <c r="CA68" s="45">
        <v>-3.2499999999999999E-4</v>
      </c>
      <c r="CB68" s="45">
        <v>1.5999999999999999E-5</v>
      </c>
      <c r="CC68" s="31">
        <v>5.338815191393026E-2</v>
      </c>
      <c r="CD68" s="45">
        <v>-2.8200000000000002E-4</v>
      </c>
      <c r="CE68" s="45">
        <v>-2.7799999999999998E-4</v>
      </c>
      <c r="CF68" s="45">
        <v>-2.9E-5</v>
      </c>
      <c r="CH68" s="31">
        <v>7.7657227913930246E-2</v>
      </c>
      <c r="CI68" s="45">
        <v>-4.55E-4</v>
      </c>
      <c r="CJ68" s="45">
        <v>-4.4499999999999997E-4</v>
      </c>
      <c r="CK68" s="45">
        <v>-4.1E-5</v>
      </c>
      <c r="CL68" s="31">
        <v>5.338815191393026E-2</v>
      </c>
      <c r="CM68" s="45">
        <v>-3.88E-4</v>
      </c>
      <c r="CN68" s="45">
        <v>-3.8099999999999999E-4</v>
      </c>
      <c r="CO68" s="45">
        <v>-1.03E-4</v>
      </c>
      <c r="CQ68" s="31">
        <v>7.7657227913930246E-2</v>
      </c>
      <c r="CR68" s="45">
        <v>-4.55E-4</v>
      </c>
      <c r="CS68" s="45">
        <v>-4.4499999999999997E-4</v>
      </c>
      <c r="CT68" s="45">
        <v>-4.1E-5</v>
      </c>
      <c r="CU68" s="31">
        <v>5.338815191393026E-2</v>
      </c>
      <c r="CV68" s="45">
        <v>-3.88E-4</v>
      </c>
      <c r="CW68" s="45">
        <v>-3.8099999999999999E-4</v>
      </c>
      <c r="CX68" s="45">
        <v>-1.03E-4</v>
      </c>
    </row>
    <row r="69" spans="14:102" x14ac:dyDescent="0.25">
      <c r="N69" s="31"/>
      <c r="R69" s="31">
        <v>5.4358915113930262E-2</v>
      </c>
      <c r="S69" s="45">
        <v>-3.3E-4</v>
      </c>
      <c r="T69" s="45">
        <v>-3.2200000000000002E-4</v>
      </c>
      <c r="U69" s="45">
        <v>4.3000000000000002E-5</v>
      </c>
      <c r="W69" s="31"/>
      <c r="AA69" s="31">
        <v>5.4358915113930262E-2</v>
      </c>
      <c r="AB69" s="45">
        <v>-2.3599999999999999E-4</v>
      </c>
      <c r="AC69" s="45">
        <v>-2.32E-4</v>
      </c>
      <c r="AD69" s="45">
        <v>-4.1E-5</v>
      </c>
      <c r="AF69" s="31"/>
      <c r="AJ69" s="31">
        <v>5.4358915113930262E-2</v>
      </c>
      <c r="AK69" s="45">
        <v>-4.4299999999999998E-4</v>
      </c>
      <c r="AL69" s="45">
        <v>-4.3899999999999999E-4</v>
      </c>
      <c r="AM69" s="45">
        <v>-3.8999999999999999E-5</v>
      </c>
      <c r="AO69" s="31"/>
      <c r="AS69" s="31">
        <v>5.4358915113930262E-2</v>
      </c>
      <c r="AT69" s="45">
        <v>-3.3700000000000001E-4</v>
      </c>
      <c r="AU69" s="45">
        <v>-3.3399999999999999E-4</v>
      </c>
      <c r="AV69" s="45">
        <v>-1.37E-4</v>
      </c>
      <c r="AX69" s="31"/>
      <c r="BB69" s="31">
        <v>5.4358915113930262E-2</v>
      </c>
      <c r="BC69" s="45">
        <v>-4.4299999999999998E-4</v>
      </c>
      <c r="BD69" s="45">
        <v>-4.3899999999999999E-4</v>
      </c>
      <c r="BE69" s="45">
        <v>-4.0000000000000003E-5</v>
      </c>
      <c r="BG69" s="31"/>
      <c r="BK69" s="31">
        <v>5.4358915113930262E-2</v>
      </c>
      <c r="BL69" s="45">
        <v>-3.3700000000000001E-4</v>
      </c>
      <c r="BM69" s="45">
        <v>-3.3500000000000001E-4</v>
      </c>
      <c r="BN69" s="45">
        <v>-1.3799999999999999E-4</v>
      </c>
      <c r="BP69" s="31"/>
      <c r="BT69" s="31">
        <v>5.4358915113930262E-2</v>
      </c>
      <c r="BU69" s="45">
        <v>-3.7100000000000002E-4</v>
      </c>
      <c r="BV69" s="45">
        <v>-3.6600000000000001E-4</v>
      </c>
      <c r="BW69" s="45">
        <v>5.1999999999999997E-5</v>
      </c>
      <c r="BY69" s="31"/>
      <c r="CC69" s="31">
        <v>5.4358915113930262E-2</v>
      </c>
      <c r="CD69" s="45">
        <v>-2.8400000000000002E-4</v>
      </c>
      <c r="CE69" s="45">
        <v>-2.7999999999999998E-4</v>
      </c>
      <c r="CF69" s="45">
        <v>-2.6999999999999999E-5</v>
      </c>
      <c r="CH69" s="31"/>
      <c r="CL69" s="31">
        <v>5.4358915113930262E-2</v>
      </c>
      <c r="CM69" s="45">
        <v>-3.9100000000000002E-4</v>
      </c>
      <c r="CN69" s="45">
        <v>-3.8299999999999999E-4</v>
      </c>
      <c r="CO69" s="45">
        <v>-1.01E-4</v>
      </c>
      <c r="CQ69" s="31"/>
      <c r="CU69" s="31">
        <v>5.4358915113930262E-2</v>
      </c>
      <c r="CV69" s="45">
        <v>-3.9100000000000002E-4</v>
      </c>
      <c r="CW69" s="45">
        <v>-3.8299999999999999E-4</v>
      </c>
      <c r="CX69" s="45">
        <v>-1.01E-4</v>
      </c>
    </row>
    <row r="70" spans="14:102" x14ac:dyDescent="0.25">
      <c r="N70" s="31"/>
      <c r="R70" s="31">
        <v>5.5329678313930257E-2</v>
      </c>
      <c r="S70" s="45">
        <v>-3.3399999999999999E-4</v>
      </c>
      <c r="T70" s="45">
        <v>-3.2499999999999999E-4</v>
      </c>
      <c r="U70" s="45">
        <v>4.5000000000000003E-5</v>
      </c>
      <c r="W70" s="31"/>
      <c r="AA70" s="31">
        <v>5.5329678313930257E-2</v>
      </c>
      <c r="AB70" s="45">
        <v>-2.3800000000000001E-4</v>
      </c>
      <c r="AC70" s="45">
        <v>-2.34E-4</v>
      </c>
      <c r="AD70" s="45">
        <v>-4.0000000000000003E-5</v>
      </c>
      <c r="AF70" s="31"/>
      <c r="AJ70" s="31">
        <v>5.5329678313930257E-2</v>
      </c>
      <c r="AK70" s="45">
        <v>-4.4700000000000002E-4</v>
      </c>
      <c r="AL70" s="45">
        <v>-4.4200000000000001E-4</v>
      </c>
      <c r="AM70" s="45">
        <v>-3.6000000000000001E-5</v>
      </c>
      <c r="AO70" s="31"/>
      <c r="AS70" s="31">
        <v>5.5329678313930257E-2</v>
      </c>
      <c r="AT70" s="45">
        <v>-3.3799999999999998E-4</v>
      </c>
      <c r="AU70" s="45">
        <v>-3.3599999999999998E-4</v>
      </c>
      <c r="AV70" s="45">
        <v>-1.36E-4</v>
      </c>
      <c r="AX70" s="31"/>
      <c r="BB70" s="31">
        <v>5.5329678313930257E-2</v>
      </c>
      <c r="BC70" s="45">
        <v>-4.4700000000000002E-4</v>
      </c>
      <c r="BD70" s="45">
        <v>-4.4200000000000001E-4</v>
      </c>
      <c r="BE70" s="45">
        <v>-3.6000000000000001E-5</v>
      </c>
      <c r="BG70" s="31"/>
      <c r="BK70" s="31">
        <v>5.5329678313930257E-2</v>
      </c>
      <c r="BL70" s="45">
        <v>-3.39E-4</v>
      </c>
      <c r="BM70" s="45">
        <v>-3.3599999999999998E-4</v>
      </c>
      <c r="BN70" s="45">
        <v>-1.36E-4</v>
      </c>
      <c r="BP70" s="31"/>
      <c r="BT70" s="31">
        <v>5.5329678313930257E-2</v>
      </c>
      <c r="BU70" s="45">
        <v>-3.7500000000000001E-4</v>
      </c>
      <c r="BV70" s="45">
        <v>-3.6900000000000002E-4</v>
      </c>
      <c r="BW70" s="45">
        <v>5.5000000000000002E-5</v>
      </c>
      <c r="BY70" s="31"/>
      <c r="CC70" s="31">
        <v>5.5329678313930257E-2</v>
      </c>
      <c r="CD70" s="45">
        <v>-2.8600000000000001E-4</v>
      </c>
      <c r="CE70" s="45">
        <v>-2.8200000000000002E-4</v>
      </c>
      <c r="CF70" s="45">
        <v>-2.5999999999999998E-5</v>
      </c>
      <c r="CH70" s="31"/>
      <c r="CL70" s="31">
        <v>5.5329678313930257E-2</v>
      </c>
      <c r="CM70" s="45">
        <v>-3.9300000000000001E-4</v>
      </c>
      <c r="CN70" s="45">
        <v>-3.86E-4</v>
      </c>
      <c r="CO70" s="45">
        <v>-9.7999999999999997E-5</v>
      </c>
      <c r="CQ70" s="31"/>
      <c r="CU70" s="31">
        <v>5.5329678313930257E-2</v>
      </c>
      <c r="CV70" s="45">
        <v>-3.9300000000000001E-4</v>
      </c>
      <c r="CW70" s="45">
        <v>-3.86E-4</v>
      </c>
      <c r="CX70" s="45">
        <v>-9.7999999999999997E-5</v>
      </c>
    </row>
    <row r="71" spans="14:102" x14ac:dyDescent="0.25">
      <c r="N71" s="31"/>
      <c r="R71" s="31">
        <v>5.6300441513930259E-2</v>
      </c>
      <c r="S71" s="45">
        <v>-3.3700000000000001E-4</v>
      </c>
      <c r="T71" s="45">
        <v>-3.28E-4</v>
      </c>
      <c r="U71" s="45">
        <v>4.8000000000000001E-5</v>
      </c>
      <c r="W71" s="31"/>
      <c r="AA71" s="31">
        <v>5.6300441513930259E-2</v>
      </c>
      <c r="AB71" s="45">
        <v>-2.4000000000000001E-4</v>
      </c>
      <c r="AC71" s="45">
        <v>-2.3599999999999999E-4</v>
      </c>
      <c r="AD71" s="45">
        <v>-3.8000000000000002E-5</v>
      </c>
      <c r="AF71" s="31"/>
      <c r="AJ71" s="31">
        <v>5.6300441513930259E-2</v>
      </c>
      <c r="AK71" s="45">
        <v>-4.5100000000000001E-4</v>
      </c>
      <c r="AL71" s="45">
        <v>-4.46E-4</v>
      </c>
      <c r="AM71" s="45">
        <v>-3.1999999999999999E-5</v>
      </c>
      <c r="AO71" s="31"/>
      <c r="AS71" s="31">
        <v>5.6300441513930259E-2</v>
      </c>
      <c r="AT71" s="45">
        <v>-3.4000000000000002E-4</v>
      </c>
      <c r="AU71" s="45">
        <v>-3.3799999999999998E-4</v>
      </c>
      <c r="AV71" s="45">
        <v>-1.34E-4</v>
      </c>
      <c r="AX71" s="31"/>
      <c r="BB71" s="31">
        <v>5.6300441513930259E-2</v>
      </c>
      <c r="BC71" s="45">
        <v>-4.5100000000000001E-4</v>
      </c>
      <c r="BD71" s="45">
        <v>-4.46E-4</v>
      </c>
      <c r="BE71" s="45">
        <v>-3.3000000000000003E-5</v>
      </c>
      <c r="BG71" s="31"/>
      <c r="BK71" s="31">
        <v>5.6300441513930259E-2</v>
      </c>
      <c r="BL71" s="45">
        <v>-3.4000000000000002E-4</v>
      </c>
      <c r="BM71" s="45">
        <v>-3.3799999999999998E-4</v>
      </c>
      <c r="BN71" s="45">
        <v>-1.34E-4</v>
      </c>
      <c r="BP71" s="31"/>
      <c r="BT71" s="31">
        <v>5.6300441513930259E-2</v>
      </c>
      <c r="BU71" s="45">
        <v>-3.7800000000000003E-4</v>
      </c>
      <c r="BV71" s="45">
        <v>-3.7300000000000001E-4</v>
      </c>
      <c r="BW71" s="45">
        <v>5.8999999999999998E-5</v>
      </c>
      <c r="BY71" s="31"/>
      <c r="CC71" s="31">
        <v>5.6300441513930259E-2</v>
      </c>
      <c r="CD71" s="45">
        <v>-2.8800000000000001E-4</v>
      </c>
      <c r="CE71" s="45">
        <v>-2.8400000000000002E-4</v>
      </c>
      <c r="CF71" s="45">
        <v>-2.4000000000000001E-5</v>
      </c>
      <c r="CH71" s="31"/>
      <c r="CL71" s="31">
        <v>5.6300441513930259E-2</v>
      </c>
      <c r="CM71" s="45">
        <v>-3.9599999999999998E-4</v>
      </c>
      <c r="CN71" s="45">
        <v>-3.88E-4</v>
      </c>
      <c r="CO71" s="45">
        <v>-9.6000000000000002E-5</v>
      </c>
      <c r="CQ71" s="31"/>
      <c r="CU71" s="31">
        <v>5.6300441513930259E-2</v>
      </c>
      <c r="CV71" s="45">
        <v>-3.9599999999999998E-4</v>
      </c>
      <c r="CW71" s="45">
        <v>-3.88E-4</v>
      </c>
      <c r="CX71" s="45">
        <v>-9.6000000000000002E-5</v>
      </c>
    </row>
    <row r="72" spans="14:102" x14ac:dyDescent="0.25">
      <c r="N72" s="31"/>
      <c r="R72" s="31">
        <v>5.7271204713930261E-2</v>
      </c>
      <c r="S72" s="45">
        <v>-3.4000000000000002E-4</v>
      </c>
      <c r="T72" s="45">
        <v>-3.3199999999999999E-4</v>
      </c>
      <c r="U72" s="45">
        <v>5.1E-5</v>
      </c>
      <c r="W72" s="31"/>
      <c r="AA72" s="31">
        <v>5.7271204713930261E-2</v>
      </c>
      <c r="AB72" s="45">
        <v>-2.42E-4</v>
      </c>
      <c r="AC72" s="45">
        <v>-2.3800000000000001E-4</v>
      </c>
      <c r="AD72" s="45">
        <v>-3.6999999999999998E-5</v>
      </c>
      <c r="AF72" s="31"/>
      <c r="AJ72" s="31">
        <v>5.7271204713930261E-2</v>
      </c>
      <c r="AK72" s="45">
        <v>-4.5399999999999998E-4</v>
      </c>
      <c r="AL72" s="45">
        <v>-4.4900000000000002E-4</v>
      </c>
      <c r="AM72" s="45">
        <v>-2.9E-5</v>
      </c>
      <c r="AO72" s="31"/>
      <c r="AS72" s="31">
        <v>5.7271204713930261E-2</v>
      </c>
      <c r="AT72" s="45">
        <v>-3.4200000000000002E-4</v>
      </c>
      <c r="AU72" s="45">
        <v>-3.4000000000000002E-4</v>
      </c>
      <c r="AV72" s="45">
        <v>-1.3200000000000001E-4</v>
      </c>
      <c r="AX72" s="31"/>
      <c r="BB72" s="31">
        <v>5.7271204713930261E-2</v>
      </c>
      <c r="BC72" s="45">
        <v>-4.5399999999999998E-4</v>
      </c>
      <c r="BD72" s="45">
        <v>-4.4999999999999999E-4</v>
      </c>
      <c r="BE72" s="45">
        <v>-2.9E-5</v>
      </c>
      <c r="BG72" s="31"/>
      <c r="BK72" s="31">
        <v>5.7271204713930261E-2</v>
      </c>
      <c r="BL72" s="45">
        <v>-3.4200000000000002E-4</v>
      </c>
      <c r="BM72" s="45">
        <v>-3.4000000000000002E-4</v>
      </c>
      <c r="BN72" s="45">
        <v>-1.3200000000000001E-4</v>
      </c>
      <c r="BP72" s="31"/>
      <c r="BT72" s="31">
        <v>5.7271204713930261E-2</v>
      </c>
      <c r="BU72" s="45">
        <v>-3.8200000000000002E-4</v>
      </c>
      <c r="BV72" s="45">
        <v>-3.77E-4</v>
      </c>
      <c r="BW72" s="45">
        <v>6.2000000000000003E-5</v>
      </c>
      <c r="BY72" s="31"/>
      <c r="CC72" s="31">
        <v>5.7271204713930261E-2</v>
      </c>
      <c r="CD72" s="45">
        <v>-2.9E-4</v>
      </c>
      <c r="CE72" s="45">
        <v>-2.8600000000000001E-4</v>
      </c>
      <c r="CF72" s="45">
        <v>-2.1999999999999999E-5</v>
      </c>
      <c r="CH72" s="31"/>
      <c r="CL72" s="31">
        <v>5.7271204713930261E-2</v>
      </c>
      <c r="CM72" s="45">
        <v>-3.9899999999999999E-4</v>
      </c>
      <c r="CN72" s="45">
        <v>-3.9100000000000002E-4</v>
      </c>
      <c r="CO72" s="45">
        <v>-9.2999999999999997E-5</v>
      </c>
      <c r="CQ72" s="31"/>
      <c r="CU72" s="31">
        <v>5.7271204713930261E-2</v>
      </c>
      <c r="CV72" s="45">
        <v>-3.9899999999999999E-4</v>
      </c>
      <c r="CW72" s="45">
        <v>-3.9100000000000002E-4</v>
      </c>
      <c r="CX72" s="45">
        <v>-9.2999999999999997E-5</v>
      </c>
    </row>
    <row r="73" spans="14:102" x14ac:dyDescent="0.25">
      <c r="N73" s="31"/>
      <c r="R73" s="31">
        <v>5.8241967913930257E-2</v>
      </c>
      <c r="S73" s="45">
        <v>-3.4400000000000001E-4</v>
      </c>
      <c r="T73" s="45">
        <v>-3.3500000000000001E-4</v>
      </c>
      <c r="U73" s="45">
        <v>5.3000000000000001E-5</v>
      </c>
      <c r="W73" s="31"/>
      <c r="AA73" s="31">
        <v>5.8241967913930257E-2</v>
      </c>
      <c r="AB73" s="45">
        <v>-2.4399999999999999E-4</v>
      </c>
      <c r="AC73" s="45">
        <v>-2.3900000000000001E-4</v>
      </c>
      <c r="AD73" s="45">
        <v>-3.6000000000000001E-5</v>
      </c>
      <c r="AF73" s="31"/>
      <c r="AJ73" s="31">
        <v>5.8241967913930257E-2</v>
      </c>
      <c r="AK73" s="45">
        <v>-4.5800000000000002E-4</v>
      </c>
      <c r="AL73" s="45">
        <v>-4.5300000000000001E-4</v>
      </c>
      <c r="AM73" s="45">
        <v>-2.5000000000000001E-5</v>
      </c>
      <c r="AO73" s="31"/>
      <c r="AS73" s="31">
        <v>5.8241967913930257E-2</v>
      </c>
      <c r="AT73" s="45">
        <v>-3.4400000000000001E-4</v>
      </c>
      <c r="AU73" s="45">
        <v>-3.4099999999999999E-4</v>
      </c>
      <c r="AV73" s="45">
        <v>-1.2999999999999999E-4</v>
      </c>
      <c r="AX73" s="31"/>
      <c r="BB73" s="31">
        <v>5.8241967913930257E-2</v>
      </c>
      <c r="BC73" s="45">
        <v>-4.5800000000000002E-4</v>
      </c>
      <c r="BD73" s="45">
        <v>-4.5300000000000001E-4</v>
      </c>
      <c r="BE73" s="45">
        <v>-2.5999999999999998E-5</v>
      </c>
      <c r="BG73" s="31"/>
      <c r="BK73" s="31">
        <v>5.8241967913930257E-2</v>
      </c>
      <c r="BL73" s="45">
        <v>-3.4400000000000001E-4</v>
      </c>
      <c r="BM73" s="45">
        <v>-3.4200000000000002E-4</v>
      </c>
      <c r="BN73" s="45">
        <v>-1.3100000000000001E-4</v>
      </c>
      <c r="BP73" s="31"/>
      <c r="BT73" s="31">
        <v>5.8241967913930257E-2</v>
      </c>
      <c r="BU73" s="45">
        <v>-3.8499999999999998E-4</v>
      </c>
      <c r="BV73" s="45">
        <v>-3.8000000000000002E-4</v>
      </c>
      <c r="BW73" s="45">
        <v>6.6000000000000005E-5</v>
      </c>
      <c r="BY73" s="31"/>
      <c r="CC73" s="31">
        <v>5.8241967913930257E-2</v>
      </c>
      <c r="CD73" s="45">
        <v>-2.9100000000000003E-4</v>
      </c>
      <c r="CE73" s="45">
        <v>-2.8800000000000001E-4</v>
      </c>
      <c r="CF73" s="45">
        <v>-2.0000000000000002E-5</v>
      </c>
      <c r="CH73" s="31"/>
      <c r="CL73" s="31">
        <v>5.8241967913930257E-2</v>
      </c>
      <c r="CM73" s="45">
        <v>-4.0099999999999999E-4</v>
      </c>
      <c r="CN73" s="45">
        <v>-3.9399999999999998E-4</v>
      </c>
      <c r="CO73" s="45">
        <v>-9.1000000000000003E-5</v>
      </c>
      <c r="CQ73" s="31"/>
      <c r="CU73" s="31">
        <v>5.8241967913930257E-2</v>
      </c>
      <c r="CV73" s="45">
        <v>-4.0099999999999999E-4</v>
      </c>
      <c r="CW73" s="45">
        <v>-3.9399999999999998E-4</v>
      </c>
      <c r="CX73" s="45">
        <v>-9.1000000000000003E-5</v>
      </c>
    </row>
    <row r="74" spans="14:102" x14ac:dyDescent="0.25">
      <c r="N74" s="31"/>
      <c r="R74" s="31">
        <v>5.8241967913930257E-2</v>
      </c>
      <c r="S74" s="45">
        <v>-3.4400000000000001E-4</v>
      </c>
      <c r="T74" s="45">
        <v>-3.3500000000000001E-4</v>
      </c>
      <c r="U74" s="45">
        <v>5.3000000000000001E-5</v>
      </c>
      <c r="W74" s="31"/>
      <c r="AA74" s="31">
        <v>5.8241967913930257E-2</v>
      </c>
      <c r="AB74" s="45">
        <v>-2.4399999999999999E-4</v>
      </c>
      <c r="AC74" s="45">
        <v>-2.3900000000000001E-4</v>
      </c>
      <c r="AD74" s="45">
        <v>-3.6000000000000001E-5</v>
      </c>
      <c r="AF74" s="31"/>
      <c r="AJ74" s="31">
        <v>5.8241967913930257E-2</v>
      </c>
      <c r="AK74" s="45">
        <v>-4.5800000000000002E-4</v>
      </c>
      <c r="AL74" s="45">
        <v>-4.5300000000000001E-4</v>
      </c>
      <c r="AM74" s="45">
        <v>-2.5000000000000001E-5</v>
      </c>
      <c r="AO74" s="31"/>
      <c r="AS74" s="31">
        <v>5.8241967913930257E-2</v>
      </c>
      <c r="AT74" s="45">
        <v>-3.4400000000000001E-4</v>
      </c>
      <c r="AU74" s="45">
        <v>-3.4099999999999999E-4</v>
      </c>
      <c r="AV74" s="45">
        <v>-1.2999999999999999E-4</v>
      </c>
      <c r="AX74" s="31"/>
      <c r="BB74" s="31">
        <v>5.8241967913930257E-2</v>
      </c>
      <c r="BC74" s="45">
        <v>-4.5800000000000002E-4</v>
      </c>
      <c r="BD74" s="45">
        <v>-4.5300000000000001E-4</v>
      </c>
      <c r="BE74" s="45">
        <v>-2.5999999999999998E-5</v>
      </c>
      <c r="BG74" s="31"/>
      <c r="BK74" s="31">
        <v>5.8241967913930257E-2</v>
      </c>
      <c r="BL74" s="45">
        <v>-3.4400000000000001E-4</v>
      </c>
      <c r="BM74" s="45">
        <v>-3.4200000000000002E-4</v>
      </c>
      <c r="BN74" s="45">
        <v>-1.3100000000000001E-4</v>
      </c>
      <c r="BP74" s="31"/>
      <c r="BT74" s="31">
        <v>5.8241967913930257E-2</v>
      </c>
      <c r="BU74" s="45">
        <v>-3.8499999999999998E-4</v>
      </c>
      <c r="BV74" s="45">
        <v>-3.8000000000000002E-4</v>
      </c>
      <c r="BW74" s="45">
        <v>6.6000000000000005E-5</v>
      </c>
      <c r="BY74" s="31"/>
      <c r="CC74" s="31">
        <v>5.8241967913930257E-2</v>
      </c>
      <c r="CD74" s="45">
        <v>-2.9100000000000003E-4</v>
      </c>
      <c r="CE74" s="45">
        <v>-2.8800000000000001E-4</v>
      </c>
      <c r="CF74" s="45">
        <v>-2.0000000000000002E-5</v>
      </c>
      <c r="CH74" s="31"/>
      <c r="CL74" s="31">
        <v>5.8241967913930257E-2</v>
      </c>
      <c r="CM74" s="45">
        <v>-4.0099999999999999E-4</v>
      </c>
      <c r="CN74" s="45">
        <v>-3.9399999999999998E-4</v>
      </c>
      <c r="CO74" s="45">
        <v>-9.1000000000000003E-5</v>
      </c>
      <c r="CQ74" s="31"/>
      <c r="CU74" s="31">
        <v>5.8241967913930257E-2</v>
      </c>
      <c r="CV74" s="45">
        <v>-4.0099999999999999E-4</v>
      </c>
      <c r="CW74" s="45">
        <v>-3.9399999999999998E-4</v>
      </c>
      <c r="CX74" s="45">
        <v>-9.1000000000000003E-5</v>
      </c>
    </row>
    <row r="75" spans="14:102" x14ac:dyDescent="0.25">
      <c r="N75" s="31"/>
      <c r="R75" s="31">
        <v>5.9212731113930252E-2</v>
      </c>
      <c r="S75" s="45">
        <v>-3.4699999999999998E-4</v>
      </c>
      <c r="T75" s="45">
        <v>-3.3799999999999998E-4</v>
      </c>
      <c r="U75" s="45">
        <v>5.5999999999999999E-5</v>
      </c>
      <c r="W75" s="31"/>
      <c r="AA75" s="31">
        <v>5.9212731113930252E-2</v>
      </c>
      <c r="AB75" s="45">
        <v>-2.4600000000000002E-4</v>
      </c>
      <c r="AC75" s="45">
        <v>-2.41E-4</v>
      </c>
      <c r="AD75" s="45">
        <v>-3.4E-5</v>
      </c>
      <c r="AF75" s="31"/>
      <c r="AJ75" s="31">
        <v>5.9212731113930252E-2</v>
      </c>
      <c r="AK75" s="45">
        <v>-4.6200000000000001E-4</v>
      </c>
      <c r="AL75" s="45">
        <v>-4.57E-4</v>
      </c>
      <c r="AM75" s="45">
        <v>-2.1999999999999999E-5</v>
      </c>
      <c r="AO75" s="31"/>
      <c r="AS75" s="31">
        <v>5.9212731113930252E-2</v>
      </c>
      <c r="AT75" s="45">
        <v>-3.4600000000000001E-4</v>
      </c>
      <c r="AU75" s="45">
        <v>-3.4299999999999999E-4</v>
      </c>
      <c r="AV75" s="45">
        <v>-1.2899999999999999E-4</v>
      </c>
      <c r="AX75" s="31"/>
      <c r="BB75" s="31">
        <v>5.9212731113930252E-2</v>
      </c>
      <c r="BC75" s="45">
        <v>-4.6200000000000001E-4</v>
      </c>
      <c r="BD75" s="45">
        <v>-4.57E-4</v>
      </c>
      <c r="BE75" s="45">
        <v>-2.1999999999999999E-5</v>
      </c>
      <c r="BG75" s="31"/>
      <c r="BK75" s="31">
        <v>5.9212731113930252E-2</v>
      </c>
      <c r="BL75" s="45">
        <v>-3.4600000000000001E-4</v>
      </c>
      <c r="BM75" s="45">
        <v>-3.4299999999999999E-4</v>
      </c>
      <c r="BN75" s="45">
        <v>-1.2899999999999999E-4</v>
      </c>
      <c r="BP75" s="31"/>
      <c r="BT75" s="31">
        <v>5.9212731113930252E-2</v>
      </c>
      <c r="BU75" s="45">
        <v>-3.8900000000000002E-4</v>
      </c>
      <c r="BV75" s="45">
        <v>-3.8400000000000001E-4</v>
      </c>
      <c r="BW75" s="45">
        <v>6.8999999999999997E-5</v>
      </c>
      <c r="BY75" s="31"/>
      <c r="CC75" s="31">
        <v>5.9212731113930252E-2</v>
      </c>
      <c r="CD75" s="45">
        <v>-2.9300000000000002E-4</v>
      </c>
      <c r="CE75" s="45">
        <v>-2.9E-4</v>
      </c>
      <c r="CF75" s="45">
        <v>-1.8E-5</v>
      </c>
      <c r="CH75" s="31"/>
      <c r="CL75" s="31">
        <v>5.9212731113930252E-2</v>
      </c>
      <c r="CM75" s="45">
        <v>-4.0400000000000001E-4</v>
      </c>
      <c r="CN75" s="45">
        <v>-3.9599999999999998E-4</v>
      </c>
      <c r="CO75" s="45">
        <v>-8.7999999999999998E-5</v>
      </c>
      <c r="CQ75" s="31"/>
      <c r="CU75" s="31">
        <v>5.9212731113930252E-2</v>
      </c>
      <c r="CV75" s="45">
        <v>-4.0400000000000001E-4</v>
      </c>
      <c r="CW75" s="45">
        <v>-3.9599999999999998E-4</v>
      </c>
      <c r="CX75" s="45">
        <v>-8.7999999999999998E-5</v>
      </c>
    </row>
    <row r="76" spans="14:102" x14ac:dyDescent="0.25">
      <c r="N76" s="31"/>
      <c r="R76" s="31">
        <v>6.0183494313930254E-2</v>
      </c>
      <c r="S76" s="45">
        <v>-3.5100000000000002E-4</v>
      </c>
      <c r="T76" s="45">
        <v>-3.4200000000000002E-4</v>
      </c>
      <c r="U76" s="45">
        <v>5.8E-5</v>
      </c>
      <c r="W76" s="31"/>
      <c r="AA76" s="31">
        <v>6.0183494313930254E-2</v>
      </c>
      <c r="AB76" s="45">
        <v>-2.4800000000000001E-4</v>
      </c>
      <c r="AC76" s="45">
        <v>-2.43E-4</v>
      </c>
      <c r="AD76" s="45">
        <v>-3.3000000000000003E-5</v>
      </c>
      <c r="AF76" s="31"/>
      <c r="AJ76" s="31">
        <v>6.0183494313930254E-2</v>
      </c>
      <c r="AK76" s="45">
        <v>-4.6500000000000003E-4</v>
      </c>
      <c r="AL76" s="45">
        <v>-4.6000000000000001E-4</v>
      </c>
      <c r="AM76" s="45">
        <v>-1.8E-5</v>
      </c>
      <c r="AO76" s="31"/>
      <c r="AS76" s="31">
        <v>6.0183494313930254E-2</v>
      </c>
      <c r="AT76" s="45">
        <v>-3.4699999999999998E-4</v>
      </c>
      <c r="AU76" s="45">
        <v>-3.4499999999999998E-4</v>
      </c>
      <c r="AV76" s="45">
        <v>-1.27E-4</v>
      </c>
      <c r="AX76" s="31"/>
      <c r="BB76" s="31">
        <v>6.0183494313930254E-2</v>
      </c>
      <c r="BC76" s="45">
        <v>-4.6500000000000003E-4</v>
      </c>
      <c r="BD76" s="45">
        <v>-4.6000000000000001E-4</v>
      </c>
      <c r="BE76" s="45">
        <v>-1.9000000000000001E-5</v>
      </c>
      <c r="BG76" s="31"/>
      <c r="BK76" s="31">
        <v>6.0183494313930254E-2</v>
      </c>
      <c r="BL76" s="45">
        <v>-3.48E-4</v>
      </c>
      <c r="BM76" s="45">
        <v>-3.4499999999999998E-4</v>
      </c>
      <c r="BN76" s="45">
        <v>-1.27E-4</v>
      </c>
      <c r="BP76" s="31"/>
      <c r="BT76" s="31">
        <v>6.0183494313930254E-2</v>
      </c>
      <c r="BU76" s="45">
        <v>-3.9300000000000001E-4</v>
      </c>
      <c r="BV76" s="45">
        <v>-3.8699999999999997E-4</v>
      </c>
      <c r="BW76" s="45">
        <v>7.2000000000000002E-5</v>
      </c>
      <c r="BY76" s="31"/>
      <c r="CC76" s="31">
        <v>6.0183494313930254E-2</v>
      </c>
      <c r="CD76" s="45">
        <v>-2.9500000000000001E-4</v>
      </c>
      <c r="CE76" s="45">
        <v>-2.9100000000000003E-4</v>
      </c>
      <c r="CF76" s="45">
        <v>-1.5999999999999999E-5</v>
      </c>
      <c r="CH76" s="31"/>
      <c r="CL76" s="31">
        <v>6.0183494313930254E-2</v>
      </c>
      <c r="CM76" s="45">
        <v>-4.0700000000000003E-4</v>
      </c>
      <c r="CN76" s="45">
        <v>-3.9899999999999999E-4</v>
      </c>
      <c r="CO76" s="45">
        <v>-8.6000000000000003E-5</v>
      </c>
      <c r="CQ76" s="31"/>
      <c r="CU76" s="31">
        <v>6.0183494313930254E-2</v>
      </c>
      <c r="CV76" s="45">
        <v>-4.0700000000000003E-4</v>
      </c>
      <c r="CW76" s="45">
        <v>-3.9899999999999999E-4</v>
      </c>
      <c r="CX76" s="45">
        <v>-8.6000000000000003E-5</v>
      </c>
    </row>
    <row r="77" spans="14:102" x14ac:dyDescent="0.25">
      <c r="N77" s="31"/>
      <c r="R77" s="31">
        <v>6.1154257513930256E-2</v>
      </c>
      <c r="S77" s="45">
        <v>-3.5399999999999999E-4</v>
      </c>
      <c r="T77" s="45">
        <v>-3.4499999999999998E-4</v>
      </c>
      <c r="U77" s="45">
        <v>6.0999999999999999E-5</v>
      </c>
      <c r="W77" s="31"/>
      <c r="AA77" s="31">
        <v>6.1154257513930256E-2</v>
      </c>
      <c r="AB77" s="45">
        <v>-2.5000000000000001E-4</v>
      </c>
      <c r="AC77" s="45">
        <v>-2.4499999999999999E-4</v>
      </c>
      <c r="AD77" s="45">
        <v>-3.1999999999999999E-5</v>
      </c>
      <c r="AF77" s="31"/>
      <c r="AJ77" s="31">
        <v>6.1154257513930256E-2</v>
      </c>
      <c r="AK77" s="45">
        <v>-4.6900000000000002E-4</v>
      </c>
      <c r="AL77" s="45">
        <v>-4.64E-4</v>
      </c>
      <c r="AM77" s="45">
        <v>-1.5E-5</v>
      </c>
      <c r="AO77" s="31"/>
      <c r="AS77" s="31">
        <v>6.1154257513930256E-2</v>
      </c>
      <c r="AT77" s="45">
        <v>-3.4900000000000003E-4</v>
      </c>
      <c r="AU77" s="45">
        <v>-3.4699999999999998E-4</v>
      </c>
      <c r="AV77" s="45">
        <v>-1.25E-4</v>
      </c>
      <c r="AX77" s="31"/>
      <c r="BB77" s="31">
        <v>6.1154257513930256E-2</v>
      </c>
      <c r="BC77" s="45">
        <v>-4.6900000000000002E-4</v>
      </c>
      <c r="BD77" s="45">
        <v>-4.64E-4</v>
      </c>
      <c r="BE77" s="45">
        <v>-1.5E-5</v>
      </c>
      <c r="BG77" s="31"/>
      <c r="BK77" s="31">
        <v>6.1154257513930256E-2</v>
      </c>
      <c r="BL77" s="45">
        <v>-3.4900000000000003E-4</v>
      </c>
      <c r="BM77" s="45">
        <v>-3.4699999999999998E-4</v>
      </c>
      <c r="BN77" s="45">
        <v>-1.25E-4</v>
      </c>
      <c r="BP77" s="31"/>
      <c r="BT77" s="31">
        <v>6.1154257513930256E-2</v>
      </c>
      <c r="BU77" s="45">
        <v>-3.9599999999999998E-4</v>
      </c>
      <c r="BV77" s="45">
        <v>-3.9100000000000002E-4</v>
      </c>
      <c r="BW77" s="45">
        <v>7.6000000000000004E-5</v>
      </c>
      <c r="BY77" s="31"/>
      <c r="CC77" s="31">
        <v>6.1154257513930256E-2</v>
      </c>
      <c r="CD77" s="45">
        <v>-2.9700000000000001E-4</v>
      </c>
      <c r="CE77" s="45">
        <v>-2.9300000000000002E-4</v>
      </c>
      <c r="CF77" s="45">
        <v>-1.5E-5</v>
      </c>
      <c r="CH77" s="31"/>
      <c r="CL77" s="31">
        <v>6.1154257513930256E-2</v>
      </c>
      <c r="CM77" s="45">
        <v>-4.0900000000000002E-4</v>
      </c>
      <c r="CN77" s="45">
        <v>-4.0099999999999999E-4</v>
      </c>
      <c r="CO77" s="45">
        <v>-8.2999999999999998E-5</v>
      </c>
      <c r="CQ77" s="31"/>
      <c r="CU77" s="31">
        <v>6.1154257513930256E-2</v>
      </c>
      <c r="CV77" s="45">
        <v>-4.0900000000000002E-4</v>
      </c>
      <c r="CW77" s="45">
        <v>-4.0099999999999999E-4</v>
      </c>
      <c r="CX77" s="45">
        <v>-8.2999999999999998E-5</v>
      </c>
    </row>
    <row r="78" spans="14:102" x14ac:dyDescent="0.25">
      <c r="N78" s="31"/>
      <c r="R78" s="31">
        <v>6.2125020713930258E-2</v>
      </c>
      <c r="S78" s="45">
        <v>-3.5799999999999997E-4</v>
      </c>
      <c r="T78" s="45">
        <v>-3.48E-4</v>
      </c>
      <c r="U78" s="45">
        <v>6.3999999999999997E-5</v>
      </c>
      <c r="W78" s="31"/>
      <c r="AA78" s="31">
        <v>6.2125020713930258E-2</v>
      </c>
      <c r="AB78" s="45">
        <v>-2.52E-4</v>
      </c>
      <c r="AC78" s="45">
        <v>-2.4699999999999999E-4</v>
      </c>
      <c r="AD78" s="45">
        <v>-3.1000000000000001E-5</v>
      </c>
      <c r="AF78" s="31"/>
      <c r="AJ78" s="31">
        <v>6.2125020713930258E-2</v>
      </c>
      <c r="AK78" s="45">
        <v>-4.73E-4</v>
      </c>
      <c r="AL78" s="45">
        <v>-4.6700000000000002E-4</v>
      </c>
      <c r="AM78" s="45">
        <v>-1.1E-5</v>
      </c>
      <c r="AO78" s="31"/>
      <c r="AS78" s="31">
        <v>6.2125020713930258E-2</v>
      </c>
      <c r="AT78" s="45">
        <v>-3.5100000000000002E-4</v>
      </c>
      <c r="AU78" s="45">
        <v>-3.4900000000000003E-4</v>
      </c>
      <c r="AV78" s="45">
        <v>-1.2300000000000001E-4</v>
      </c>
      <c r="AX78" s="31"/>
      <c r="BB78" s="31">
        <v>6.2125020713930258E-2</v>
      </c>
      <c r="BC78" s="45">
        <v>-4.73E-4</v>
      </c>
      <c r="BD78" s="45">
        <v>-4.6799999999999999E-4</v>
      </c>
      <c r="BE78" s="45">
        <v>-1.1E-5</v>
      </c>
      <c r="BG78" s="31"/>
      <c r="BK78" s="31">
        <v>6.2125020713930258E-2</v>
      </c>
      <c r="BL78" s="45">
        <v>-3.5100000000000002E-4</v>
      </c>
      <c r="BM78" s="45">
        <v>-3.4900000000000003E-4</v>
      </c>
      <c r="BN78" s="45">
        <v>-1.2400000000000001E-4</v>
      </c>
      <c r="BP78" s="31"/>
      <c r="BT78" s="31">
        <v>6.2125020713930258E-2</v>
      </c>
      <c r="BU78" s="45">
        <v>-4.0000000000000002E-4</v>
      </c>
      <c r="BV78" s="45">
        <v>-3.9399999999999998E-4</v>
      </c>
      <c r="BW78" s="45">
        <v>7.8999999999999996E-5</v>
      </c>
      <c r="BY78" s="31"/>
      <c r="CC78" s="31">
        <v>6.2125020713930258E-2</v>
      </c>
      <c r="CD78" s="45">
        <v>-2.99E-4</v>
      </c>
      <c r="CE78" s="45">
        <v>-2.9500000000000001E-4</v>
      </c>
      <c r="CF78" s="45">
        <v>-1.2999999999999999E-5</v>
      </c>
      <c r="CH78" s="31"/>
      <c r="CL78" s="31">
        <v>6.2125020713930258E-2</v>
      </c>
      <c r="CM78" s="45">
        <v>-4.1199999999999999E-4</v>
      </c>
      <c r="CN78" s="45">
        <v>-4.0400000000000001E-4</v>
      </c>
      <c r="CO78" s="45">
        <v>-8.1000000000000004E-5</v>
      </c>
      <c r="CQ78" s="31"/>
      <c r="CU78" s="31">
        <v>6.2125020713930258E-2</v>
      </c>
      <c r="CV78" s="45">
        <v>-4.1199999999999999E-4</v>
      </c>
      <c r="CW78" s="45">
        <v>-4.0400000000000001E-4</v>
      </c>
      <c r="CX78" s="45">
        <v>-8.1000000000000004E-5</v>
      </c>
    </row>
    <row r="79" spans="14:102" x14ac:dyDescent="0.25">
      <c r="N79" s="31"/>
      <c r="R79" s="31">
        <v>6.3095783913930253E-2</v>
      </c>
      <c r="S79" s="45">
        <v>-3.6099999999999999E-4</v>
      </c>
      <c r="T79" s="45">
        <v>-3.5100000000000002E-4</v>
      </c>
      <c r="U79" s="45">
        <v>6.6000000000000005E-5</v>
      </c>
      <c r="W79" s="31"/>
      <c r="AA79" s="31">
        <v>6.3095783913930253E-2</v>
      </c>
      <c r="AB79" s="45">
        <v>-2.5399999999999999E-4</v>
      </c>
      <c r="AC79" s="45">
        <v>-2.4899999999999998E-4</v>
      </c>
      <c r="AD79" s="45">
        <v>-2.9E-5</v>
      </c>
      <c r="AF79" s="31"/>
      <c r="AJ79" s="31">
        <v>6.3095783913930253E-2</v>
      </c>
      <c r="AK79" s="45">
        <v>-4.7600000000000002E-4</v>
      </c>
      <c r="AL79" s="45">
        <v>-4.7100000000000001E-4</v>
      </c>
      <c r="AM79" s="45">
        <v>-7.9999999999999996E-6</v>
      </c>
      <c r="AO79" s="31"/>
      <c r="AS79" s="31">
        <v>6.3095783913930253E-2</v>
      </c>
      <c r="AT79" s="45">
        <v>-3.5300000000000002E-4</v>
      </c>
      <c r="AU79" s="45">
        <v>-3.5E-4</v>
      </c>
      <c r="AV79" s="45">
        <v>-1.22E-4</v>
      </c>
      <c r="AX79" s="31"/>
      <c r="BB79" s="31">
        <v>6.3095783913930253E-2</v>
      </c>
      <c r="BC79" s="45">
        <v>-4.7600000000000002E-4</v>
      </c>
      <c r="BD79" s="45">
        <v>-4.7100000000000001E-4</v>
      </c>
      <c r="BE79" s="45">
        <v>-7.9999999999999996E-6</v>
      </c>
      <c r="BG79" s="31"/>
      <c r="BK79" s="31">
        <v>6.3095783913930253E-2</v>
      </c>
      <c r="BL79" s="45">
        <v>-3.5300000000000002E-4</v>
      </c>
      <c r="BM79" s="45">
        <v>-3.5100000000000002E-4</v>
      </c>
      <c r="BN79" s="45">
        <v>-1.22E-4</v>
      </c>
      <c r="BP79" s="31"/>
      <c r="BT79" s="31">
        <v>6.3095783913930253E-2</v>
      </c>
      <c r="BU79" s="45">
        <v>-4.0299999999999998E-4</v>
      </c>
      <c r="BV79" s="45">
        <v>-3.9800000000000002E-4</v>
      </c>
      <c r="BW79" s="45">
        <v>8.2000000000000001E-5</v>
      </c>
      <c r="BY79" s="31"/>
      <c r="CC79" s="31">
        <v>6.3095783913930253E-2</v>
      </c>
      <c r="CD79" s="45">
        <v>-3.01E-4</v>
      </c>
      <c r="CE79" s="45">
        <v>-2.9700000000000001E-4</v>
      </c>
      <c r="CF79" s="45">
        <v>-1.1E-5</v>
      </c>
      <c r="CH79" s="31"/>
      <c r="CL79" s="31">
        <v>6.3095783913930253E-2</v>
      </c>
      <c r="CM79" s="45">
        <v>-4.15E-4</v>
      </c>
      <c r="CN79" s="45">
        <v>-4.06E-4</v>
      </c>
      <c r="CO79" s="45">
        <v>-7.7999999999999999E-5</v>
      </c>
      <c r="CQ79" s="31"/>
      <c r="CU79" s="31">
        <v>6.3095783913930253E-2</v>
      </c>
      <c r="CV79" s="45">
        <v>-4.15E-4</v>
      </c>
      <c r="CW79" s="45">
        <v>-4.06E-4</v>
      </c>
      <c r="CX79" s="45">
        <v>-7.7999999999999999E-5</v>
      </c>
    </row>
    <row r="80" spans="14:102" x14ac:dyDescent="0.25">
      <c r="N80" s="31"/>
      <c r="R80" s="31">
        <v>6.4066547113930256E-2</v>
      </c>
      <c r="S80" s="45">
        <v>-3.6400000000000001E-4</v>
      </c>
      <c r="T80" s="45">
        <v>-3.5500000000000001E-4</v>
      </c>
      <c r="U80" s="45">
        <v>6.8999999999999997E-5</v>
      </c>
      <c r="W80" s="31"/>
      <c r="AA80" s="31">
        <v>6.4066547113930256E-2</v>
      </c>
      <c r="AB80" s="45">
        <v>-2.5599999999999999E-4</v>
      </c>
      <c r="AC80" s="45">
        <v>-2.5099999999999998E-4</v>
      </c>
      <c r="AD80" s="45">
        <v>-2.8E-5</v>
      </c>
      <c r="AF80" s="31"/>
      <c r="AJ80" s="31">
        <v>6.4066547113930256E-2</v>
      </c>
      <c r="AK80" s="45">
        <v>-4.8000000000000001E-4</v>
      </c>
      <c r="AL80" s="45">
        <v>-4.75E-4</v>
      </c>
      <c r="AM80" s="45">
        <v>-3.9999999999999998E-6</v>
      </c>
      <c r="AO80" s="31"/>
      <c r="AS80" s="31">
        <v>6.4066547113930256E-2</v>
      </c>
      <c r="AT80" s="45">
        <v>-3.5500000000000001E-4</v>
      </c>
      <c r="AU80" s="45">
        <v>-3.5199999999999999E-4</v>
      </c>
      <c r="AV80" s="45">
        <v>-1.2E-4</v>
      </c>
      <c r="AX80" s="31"/>
      <c r="BB80" s="31">
        <v>6.4066547113930256E-2</v>
      </c>
      <c r="BC80" s="45">
        <v>-4.8000000000000001E-4</v>
      </c>
      <c r="BD80" s="45">
        <v>-4.75E-4</v>
      </c>
      <c r="BE80" s="45">
        <v>-3.9999999999999998E-6</v>
      </c>
      <c r="BG80" s="31"/>
      <c r="BK80" s="31">
        <v>6.4066547113930256E-2</v>
      </c>
      <c r="BL80" s="45">
        <v>-3.5500000000000001E-4</v>
      </c>
      <c r="BM80" s="45">
        <v>-3.5199999999999999E-4</v>
      </c>
      <c r="BN80" s="45">
        <v>-1.2E-4</v>
      </c>
      <c r="BP80" s="31"/>
      <c r="BT80" s="31">
        <v>6.4066547113930256E-2</v>
      </c>
      <c r="BU80" s="45">
        <v>-4.0700000000000003E-4</v>
      </c>
      <c r="BV80" s="45">
        <v>-4.0099999999999999E-4</v>
      </c>
      <c r="BW80" s="45">
        <v>8.6000000000000003E-5</v>
      </c>
      <c r="BY80" s="31"/>
      <c r="CC80" s="31">
        <v>6.4066547113930256E-2</v>
      </c>
      <c r="CD80" s="45">
        <v>-3.0299999999999999E-4</v>
      </c>
      <c r="CE80" s="45">
        <v>-2.99E-4</v>
      </c>
      <c r="CF80" s="45">
        <v>-9.0000000000000002E-6</v>
      </c>
      <c r="CH80" s="31"/>
      <c r="CL80" s="31">
        <v>6.4066547113930256E-2</v>
      </c>
      <c r="CM80" s="45">
        <v>-4.17E-4</v>
      </c>
      <c r="CN80" s="45">
        <v>-4.0900000000000002E-4</v>
      </c>
      <c r="CO80" s="45">
        <v>-7.6000000000000004E-5</v>
      </c>
      <c r="CQ80" s="31"/>
      <c r="CU80" s="31">
        <v>6.4066547113930256E-2</v>
      </c>
      <c r="CV80" s="45">
        <v>-4.17E-4</v>
      </c>
      <c r="CW80" s="45">
        <v>-4.0900000000000002E-4</v>
      </c>
      <c r="CX80" s="45">
        <v>-7.6000000000000004E-5</v>
      </c>
    </row>
    <row r="81" spans="14:102" x14ac:dyDescent="0.25">
      <c r="N81" s="31"/>
      <c r="R81" s="31">
        <v>6.5037310313930244E-2</v>
      </c>
      <c r="S81" s="45">
        <v>-3.68E-4</v>
      </c>
      <c r="T81" s="45">
        <v>-3.5799999999999997E-4</v>
      </c>
      <c r="U81" s="45">
        <v>7.1000000000000005E-5</v>
      </c>
      <c r="W81" s="31"/>
      <c r="AA81" s="31">
        <v>6.5037310313930244E-2</v>
      </c>
      <c r="AB81" s="45">
        <v>-2.5799999999999998E-4</v>
      </c>
      <c r="AC81" s="45">
        <v>-2.5300000000000002E-4</v>
      </c>
      <c r="AD81" s="45">
        <v>-2.6999999999999999E-5</v>
      </c>
      <c r="AF81" s="31"/>
      <c r="AJ81" s="31">
        <v>6.5037310313930244E-2</v>
      </c>
      <c r="AK81" s="45">
        <v>-4.84E-4</v>
      </c>
      <c r="AL81" s="45">
        <v>-4.7800000000000002E-4</v>
      </c>
      <c r="AM81" s="45">
        <v>-2.3160000000000001E-7</v>
      </c>
      <c r="AO81" s="31"/>
      <c r="AS81" s="31">
        <v>6.5037310313930244E-2</v>
      </c>
      <c r="AT81" s="45">
        <v>-3.57E-4</v>
      </c>
      <c r="AU81" s="45">
        <v>-3.5399999999999999E-4</v>
      </c>
      <c r="AV81" s="45">
        <v>-1.18E-4</v>
      </c>
      <c r="AX81" s="31"/>
      <c r="BB81" s="31">
        <v>6.5037310313930244E-2</v>
      </c>
      <c r="BC81" s="45">
        <v>-4.84E-4</v>
      </c>
      <c r="BD81" s="45">
        <v>-4.7800000000000002E-4</v>
      </c>
      <c r="BE81" s="45">
        <v>-9.9999999999999995E-7</v>
      </c>
      <c r="BG81" s="31"/>
      <c r="BK81" s="31">
        <v>6.5037310313930244E-2</v>
      </c>
      <c r="BL81" s="45">
        <v>-3.57E-4</v>
      </c>
      <c r="BM81" s="45">
        <v>-3.5399999999999999E-4</v>
      </c>
      <c r="BN81" s="45">
        <v>-1.18E-4</v>
      </c>
      <c r="BP81" s="31"/>
      <c r="BT81" s="31">
        <v>6.5037310313930244E-2</v>
      </c>
      <c r="BU81" s="45">
        <v>-4.1100000000000002E-4</v>
      </c>
      <c r="BV81" s="45">
        <v>-4.0499999999999998E-4</v>
      </c>
      <c r="BW81" s="45">
        <v>8.8999999999999995E-5</v>
      </c>
      <c r="BY81" s="31"/>
      <c r="CC81" s="31">
        <v>6.5037310313930244E-2</v>
      </c>
      <c r="CD81" s="45">
        <v>-3.0499999999999999E-4</v>
      </c>
      <c r="CE81" s="45">
        <v>-3.01E-4</v>
      </c>
      <c r="CF81" s="45">
        <v>-6.9999999999999999E-6</v>
      </c>
      <c r="CH81" s="31"/>
      <c r="CL81" s="31">
        <v>6.5037310313930244E-2</v>
      </c>
      <c r="CM81" s="45">
        <v>-4.2000000000000002E-4</v>
      </c>
      <c r="CN81" s="45">
        <v>-4.1100000000000002E-4</v>
      </c>
      <c r="CO81" s="45">
        <v>-7.2999999999999999E-5</v>
      </c>
      <c r="CQ81" s="31"/>
      <c r="CU81" s="31">
        <v>6.5037310313930244E-2</v>
      </c>
      <c r="CV81" s="45">
        <v>-4.2000000000000002E-4</v>
      </c>
      <c r="CW81" s="45">
        <v>-4.1100000000000002E-4</v>
      </c>
      <c r="CX81" s="45">
        <v>-7.2999999999999999E-5</v>
      </c>
    </row>
    <row r="82" spans="14:102" x14ac:dyDescent="0.25">
      <c r="N82" s="31"/>
      <c r="R82" s="31">
        <v>6.6008073513930246E-2</v>
      </c>
      <c r="S82" s="45">
        <v>-3.7100000000000002E-4</v>
      </c>
      <c r="T82" s="45">
        <v>-3.6099999999999999E-4</v>
      </c>
      <c r="U82" s="45">
        <v>7.3999999999999996E-5</v>
      </c>
      <c r="W82" s="31"/>
      <c r="AA82" s="31">
        <v>6.6008073513930246E-2</v>
      </c>
      <c r="AB82" s="45">
        <v>-2.5999999999999998E-4</v>
      </c>
      <c r="AC82" s="45">
        <v>-2.5399999999999999E-4</v>
      </c>
      <c r="AD82" s="45">
        <v>-2.5999999999999998E-5</v>
      </c>
      <c r="AF82" s="31"/>
      <c r="AJ82" s="31">
        <v>6.6008073513930246E-2</v>
      </c>
      <c r="AK82" s="45">
        <v>-4.8700000000000002E-4</v>
      </c>
      <c r="AL82" s="45">
        <v>-4.8200000000000001E-4</v>
      </c>
      <c r="AM82" s="45">
        <v>3.0000000000000001E-6</v>
      </c>
      <c r="AO82" s="31"/>
      <c r="AS82" s="31">
        <v>6.6008073513930246E-2</v>
      </c>
      <c r="AT82" s="45">
        <v>-3.5799999999999997E-4</v>
      </c>
      <c r="AU82" s="45">
        <v>-3.5599999999999998E-4</v>
      </c>
      <c r="AV82" s="45">
        <v>-1.16E-4</v>
      </c>
      <c r="AX82" s="31"/>
      <c r="BB82" s="31">
        <v>6.6008073513930246E-2</v>
      </c>
      <c r="BC82" s="45">
        <v>-4.8799999999999999E-4</v>
      </c>
      <c r="BD82" s="45">
        <v>-4.8200000000000001E-4</v>
      </c>
      <c r="BE82" s="45">
        <v>3.0000000000000001E-6</v>
      </c>
      <c r="BG82" s="31"/>
      <c r="BK82" s="31">
        <v>6.6008073513930246E-2</v>
      </c>
      <c r="BL82" s="45">
        <v>-3.59E-4</v>
      </c>
      <c r="BM82" s="45">
        <v>-3.5599999999999998E-4</v>
      </c>
      <c r="BN82" s="45">
        <v>-1.17E-4</v>
      </c>
      <c r="BP82" s="31"/>
      <c r="BT82" s="31">
        <v>6.6008073513930246E-2</v>
      </c>
      <c r="BU82" s="45">
        <v>-4.1399999999999998E-4</v>
      </c>
      <c r="BV82" s="45">
        <v>-4.08E-4</v>
      </c>
      <c r="BW82" s="45">
        <v>9.2E-5</v>
      </c>
      <c r="BY82" s="31"/>
      <c r="CC82" s="31">
        <v>6.6008073513930246E-2</v>
      </c>
      <c r="CD82" s="45">
        <v>-3.0699999999999998E-4</v>
      </c>
      <c r="CE82" s="45">
        <v>-3.0299999999999999E-4</v>
      </c>
      <c r="CF82" s="45">
        <v>-5.0000000000000004E-6</v>
      </c>
      <c r="CH82" s="31"/>
      <c r="CL82" s="31">
        <v>6.6008073513930246E-2</v>
      </c>
      <c r="CM82" s="45">
        <v>-4.2299999999999998E-4</v>
      </c>
      <c r="CN82" s="45">
        <v>-4.1399999999999998E-4</v>
      </c>
      <c r="CO82" s="45">
        <v>-7.1000000000000005E-5</v>
      </c>
      <c r="CQ82" s="31"/>
      <c r="CU82" s="31">
        <v>6.6008073513930246E-2</v>
      </c>
      <c r="CV82" s="45">
        <v>-4.2299999999999998E-4</v>
      </c>
      <c r="CW82" s="45">
        <v>-4.1399999999999998E-4</v>
      </c>
      <c r="CX82" s="45">
        <v>-7.1000000000000005E-5</v>
      </c>
    </row>
    <row r="83" spans="14:102" x14ac:dyDescent="0.25">
      <c r="N83" s="31"/>
      <c r="R83" s="31">
        <v>6.6978836713930234E-2</v>
      </c>
      <c r="S83" s="45">
        <v>-3.7500000000000001E-4</v>
      </c>
      <c r="T83" s="45">
        <v>-3.6499999999999998E-4</v>
      </c>
      <c r="U83" s="45">
        <v>7.6000000000000004E-5</v>
      </c>
      <c r="W83" s="31"/>
      <c r="AA83" s="31">
        <v>6.6978836713930234E-2</v>
      </c>
      <c r="AB83" s="45">
        <v>-2.6200000000000003E-4</v>
      </c>
      <c r="AC83" s="45">
        <v>-2.5599999999999999E-4</v>
      </c>
      <c r="AD83" s="45">
        <v>-2.4000000000000001E-5</v>
      </c>
      <c r="AF83" s="31"/>
      <c r="AJ83" s="31">
        <v>6.6978836713930234E-2</v>
      </c>
      <c r="AK83" s="45">
        <v>-4.9100000000000001E-4</v>
      </c>
      <c r="AL83" s="45">
        <v>-4.8500000000000003E-4</v>
      </c>
      <c r="AM83" s="45">
        <v>6.9999999999999999E-6</v>
      </c>
      <c r="AO83" s="31"/>
      <c r="AS83" s="31">
        <v>6.6978836713930234E-2</v>
      </c>
      <c r="AT83" s="45">
        <v>-3.6000000000000002E-4</v>
      </c>
      <c r="AU83" s="45">
        <v>-3.57E-4</v>
      </c>
      <c r="AV83" s="45">
        <v>-1.15E-4</v>
      </c>
      <c r="AX83" s="31"/>
      <c r="BB83" s="31">
        <v>6.6978836713930234E-2</v>
      </c>
      <c r="BC83" s="45">
        <v>-4.9100000000000001E-4</v>
      </c>
      <c r="BD83" s="45">
        <v>-4.86E-4</v>
      </c>
      <c r="BE83" s="45">
        <v>6.9999999999999999E-6</v>
      </c>
      <c r="BG83" s="31"/>
      <c r="BK83" s="31">
        <v>6.6978836713930234E-2</v>
      </c>
      <c r="BL83" s="45">
        <v>-3.6000000000000002E-4</v>
      </c>
      <c r="BM83" s="45">
        <v>-3.5799999999999997E-4</v>
      </c>
      <c r="BN83" s="45">
        <v>-1.15E-4</v>
      </c>
      <c r="BP83" s="31"/>
      <c r="BT83" s="31">
        <v>6.6978836713930234E-2</v>
      </c>
      <c r="BU83" s="45">
        <v>-4.1800000000000002E-4</v>
      </c>
      <c r="BV83" s="45">
        <v>-4.1199999999999999E-4</v>
      </c>
      <c r="BW83" s="45">
        <v>9.6000000000000002E-5</v>
      </c>
      <c r="BY83" s="31"/>
      <c r="CC83" s="31">
        <v>6.6978836713930234E-2</v>
      </c>
      <c r="CD83" s="45">
        <v>-3.0899999999999998E-4</v>
      </c>
      <c r="CE83" s="45">
        <v>-3.0400000000000002E-4</v>
      </c>
      <c r="CF83" s="45">
        <v>-3.9999999999999998E-6</v>
      </c>
      <c r="CH83" s="31"/>
      <c r="CL83" s="31">
        <v>6.6978836713930234E-2</v>
      </c>
      <c r="CM83" s="45">
        <v>-4.2499999999999998E-4</v>
      </c>
      <c r="CN83" s="45">
        <v>-4.1599999999999997E-4</v>
      </c>
      <c r="CO83" s="45">
        <v>-6.7999999999999999E-5</v>
      </c>
      <c r="CQ83" s="31"/>
      <c r="CU83" s="31">
        <v>6.6978836713930234E-2</v>
      </c>
      <c r="CV83" s="45">
        <v>-4.2499999999999998E-4</v>
      </c>
      <c r="CW83" s="45">
        <v>-4.1599999999999997E-4</v>
      </c>
      <c r="CX83" s="45">
        <v>-6.7999999999999999E-5</v>
      </c>
    </row>
    <row r="84" spans="14:102" x14ac:dyDescent="0.25">
      <c r="N84" s="31"/>
      <c r="R84" s="31">
        <v>6.7949599913930236E-2</v>
      </c>
      <c r="S84" s="45">
        <v>-3.7800000000000003E-4</v>
      </c>
      <c r="T84" s="45">
        <v>-3.68E-4</v>
      </c>
      <c r="U84" s="45">
        <v>7.8999999999999996E-5</v>
      </c>
      <c r="W84" s="31"/>
      <c r="AA84" s="31">
        <v>6.7949599913930236E-2</v>
      </c>
      <c r="AB84" s="45">
        <v>-2.6400000000000002E-4</v>
      </c>
      <c r="AC84" s="45">
        <v>-2.5799999999999998E-4</v>
      </c>
      <c r="AD84" s="45">
        <v>-2.3E-5</v>
      </c>
      <c r="AF84" s="31"/>
      <c r="AJ84" s="31">
        <v>6.7949599913930236E-2</v>
      </c>
      <c r="AK84" s="45">
        <v>-4.95E-4</v>
      </c>
      <c r="AL84" s="45">
        <v>-4.8899999999999996E-4</v>
      </c>
      <c r="AM84" s="45">
        <v>1.0000000000000001E-5</v>
      </c>
      <c r="AO84" s="31"/>
      <c r="AS84" s="31">
        <v>6.7949599913930236E-2</v>
      </c>
      <c r="AT84" s="45">
        <v>-3.6200000000000002E-4</v>
      </c>
      <c r="AU84" s="45">
        <v>-3.59E-4</v>
      </c>
      <c r="AV84" s="45">
        <v>-1.13E-4</v>
      </c>
      <c r="AX84" s="31"/>
      <c r="BB84" s="31">
        <v>6.7949599913930236E-2</v>
      </c>
      <c r="BC84" s="45">
        <v>-4.95E-4</v>
      </c>
      <c r="BD84" s="45">
        <v>-4.8899999999999996E-4</v>
      </c>
      <c r="BE84" s="45">
        <v>1.0000000000000001E-5</v>
      </c>
      <c r="BG84" s="31"/>
      <c r="BK84" s="31">
        <v>6.7949599913930236E-2</v>
      </c>
      <c r="BL84" s="45">
        <v>-3.6200000000000002E-4</v>
      </c>
      <c r="BM84" s="45">
        <v>-3.59E-4</v>
      </c>
      <c r="BN84" s="45">
        <v>-1.13E-4</v>
      </c>
      <c r="BP84" s="31"/>
      <c r="BT84" s="31">
        <v>6.7949599913930236E-2</v>
      </c>
      <c r="BU84" s="45">
        <v>-4.2200000000000001E-4</v>
      </c>
      <c r="BV84" s="45">
        <v>-4.15E-4</v>
      </c>
      <c r="BW84" s="45">
        <v>9.8999999999999994E-5</v>
      </c>
      <c r="BY84" s="31"/>
      <c r="CC84" s="31">
        <v>6.7949599913930236E-2</v>
      </c>
      <c r="CD84" s="45">
        <v>-3.1E-4</v>
      </c>
      <c r="CE84" s="45">
        <v>-3.0600000000000001E-4</v>
      </c>
      <c r="CF84" s="45">
        <v>-1.9999999999999999E-6</v>
      </c>
      <c r="CH84" s="31"/>
      <c r="CL84" s="31">
        <v>6.7949599913930236E-2</v>
      </c>
      <c r="CM84" s="45">
        <v>-4.28E-4</v>
      </c>
      <c r="CN84" s="45">
        <v>-4.1899999999999999E-4</v>
      </c>
      <c r="CO84" s="45">
        <v>-6.6000000000000005E-5</v>
      </c>
      <c r="CQ84" s="31"/>
      <c r="CU84" s="31">
        <v>6.7949599913930236E-2</v>
      </c>
      <c r="CV84" s="45">
        <v>-4.28E-4</v>
      </c>
      <c r="CW84" s="45">
        <v>-4.1899999999999999E-4</v>
      </c>
      <c r="CX84" s="45">
        <v>-6.6000000000000005E-5</v>
      </c>
    </row>
    <row r="85" spans="14:102" x14ac:dyDescent="0.25">
      <c r="N85" s="31"/>
      <c r="R85" s="31">
        <v>6.7949599913930236E-2</v>
      </c>
      <c r="S85" s="45">
        <v>-3.7800000000000003E-4</v>
      </c>
      <c r="T85" s="45">
        <v>-3.68E-4</v>
      </c>
      <c r="U85" s="45">
        <v>7.8999999999999996E-5</v>
      </c>
      <c r="W85" s="31"/>
      <c r="AA85" s="31">
        <v>6.7949599913930236E-2</v>
      </c>
      <c r="AB85" s="45">
        <v>-2.6400000000000002E-4</v>
      </c>
      <c r="AC85" s="45">
        <v>-2.5799999999999998E-4</v>
      </c>
      <c r="AD85" s="45">
        <v>-2.3E-5</v>
      </c>
      <c r="AF85" s="31"/>
      <c r="AJ85" s="31">
        <v>6.7949599913930236E-2</v>
      </c>
      <c r="AK85" s="45">
        <v>-4.95E-4</v>
      </c>
      <c r="AL85" s="45">
        <v>-4.8899999999999996E-4</v>
      </c>
      <c r="AM85" s="45">
        <v>1.0000000000000001E-5</v>
      </c>
      <c r="AO85" s="31"/>
      <c r="AS85" s="31">
        <v>6.7949599913930236E-2</v>
      </c>
      <c r="AT85" s="45">
        <v>-3.6200000000000002E-4</v>
      </c>
      <c r="AU85" s="45">
        <v>-3.59E-4</v>
      </c>
      <c r="AV85" s="45">
        <v>-1.13E-4</v>
      </c>
      <c r="AX85" s="31"/>
      <c r="BB85" s="31">
        <v>6.7949599913930236E-2</v>
      </c>
      <c r="BC85" s="45">
        <v>-4.95E-4</v>
      </c>
      <c r="BD85" s="45">
        <v>-4.8899999999999996E-4</v>
      </c>
      <c r="BE85" s="45">
        <v>1.0000000000000001E-5</v>
      </c>
      <c r="BG85" s="31"/>
      <c r="BK85" s="31">
        <v>6.7949599913930236E-2</v>
      </c>
      <c r="BL85" s="45">
        <v>-3.6200000000000002E-4</v>
      </c>
      <c r="BM85" s="45">
        <v>-3.59E-4</v>
      </c>
      <c r="BN85" s="45">
        <v>-1.13E-4</v>
      </c>
      <c r="BP85" s="31"/>
      <c r="BT85" s="31">
        <v>6.7949599913930236E-2</v>
      </c>
      <c r="BU85" s="45">
        <v>-4.2200000000000001E-4</v>
      </c>
      <c r="BV85" s="45">
        <v>-4.15E-4</v>
      </c>
      <c r="BW85" s="45">
        <v>9.8999999999999994E-5</v>
      </c>
      <c r="BY85" s="31"/>
      <c r="CC85" s="31">
        <v>6.7949599913930236E-2</v>
      </c>
      <c r="CD85" s="45">
        <v>-3.1E-4</v>
      </c>
      <c r="CE85" s="45">
        <v>-3.0600000000000001E-4</v>
      </c>
      <c r="CF85" s="45">
        <v>-1.9999999999999999E-6</v>
      </c>
      <c r="CH85" s="31"/>
      <c r="CL85" s="31">
        <v>6.7949599913930236E-2</v>
      </c>
      <c r="CM85" s="45">
        <v>-4.28E-4</v>
      </c>
      <c r="CN85" s="45">
        <v>-4.1899999999999999E-4</v>
      </c>
      <c r="CO85" s="45">
        <v>-6.6000000000000005E-5</v>
      </c>
      <c r="CQ85" s="31"/>
      <c r="CU85" s="31">
        <v>6.7949599913930236E-2</v>
      </c>
      <c r="CV85" s="45">
        <v>-4.28E-4</v>
      </c>
      <c r="CW85" s="45">
        <v>-4.1899999999999999E-4</v>
      </c>
      <c r="CX85" s="45">
        <v>-6.6000000000000005E-5</v>
      </c>
    </row>
    <row r="86" spans="14:102" x14ac:dyDescent="0.25">
      <c r="N86" s="31"/>
      <c r="R86" s="31">
        <v>6.8920363113930225E-2</v>
      </c>
      <c r="S86" s="45">
        <v>-3.8200000000000002E-4</v>
      </c>
      <c r="T86" s="45">
        <v>-3.7100000000000002E-4</v>
      </c>
      <c r="U86" s="45">
        <v>8.1000000000000004E-5</v>
      </c>
      <c r="W86" s="31"/>
      <c r="AA86" s="31">
        <v>6.8920363113930225E-2</v>
      </c>
      <c r="AB86" s="45">
        <v>-2.6600000000000001E-4</v>
      </c>
      <c r="AC86" s="45">
        <v>-2.5999999999999998E-4</v>
      </c>
      <c r="AD86" s="45">
        <v>-2.1999999999999999E-5</v>
      </c>
      <c r="AF86" s="31"/>
      <c r="AJ86" s="31">
        <v>6.8920363113930225E-2</v>
      </c>
      <c r="AK86" s="45">
        <v>-4.9799999999999996E-4</v>
      </c>
      <c r="AL86" s="45">
        <v>-4.9299999999999995E-4</v>
      </c>
      <c r="AM86" s="45">
        <v>1.4E-5</v>
      </c>
      <c r="AO86" s="31"/>
      <c r="AS86" s="31">
        <v>6.8920363113930225E-2</v>
      </c>
      <c r="AT86" s="45">
        <v>-3.6400000000000001E-4</v>
      </c>
      <c r="AU86" s="45">
        <v>-3.6099999999999999E-4</v>
      </c>
      <c r="AV86" s="45">
        <v>-1.11E-4</v>
      </c>
      <c r="AX86" s="31"/>
      <c r="BB86" s="31">
        <v>6.8920363113930225E-2</v>
      </c>
      <c r="BC86" s="45">
        <v>-4.9899999999999999E-4</v>
      </c>
      <c r="BD86" s="45">
        <v>-4.9299999999999995E-4</v>
      </c>
      <c r="BE86" s="45">
        <v>1.4E-5</v>
      </c>
      <c r="BG86" s="31"/>
      <c r="BK86" s="31">
        <v>6.8920363113930225E-2</v>
      </c>
      <c r="BL86" s="45">
        <v>-3.6400000000000001E-4</v>
      </c>
      <c r="BM86" s="45">
        <v>-3.6099999999999999E-4</v>
      </c>
      <c r="BN86" s="45">
        <v>-1.12E-4</v>
      </c>
      <c r="BP86" s="31"/>
      <c r="BT86" s="31">
        <v>6.8920363113930225E-2</v>
      </c>
      <c r="BU86" s="45">
        <v>-4.2499999999999998E-4</v>
      </c>
      <c r="BV86" s="45">
        <v>-4.1899999999999999E-4</v>
      </c>
      <c r="BW86" s="45">
        <v>1.03E-4</v>
      </c>
      <c r="BY86" s="31"/>
      <c r="CC86" s="31">
        <v>6.8920363113930225E-2</v>
      </c>
      <c r="CD86" s="45">
        <v>-3.1199999999999999E-4</v>
      </c>
      <c r="CE86" s="45">
        <v>-3.0800000000000001E-4</v>
      </c>
      <c r="CF86" s="45">
        <v>3.7749999999999997E-8</v>
      </c>
      <c r="CH86" s="31"/>
      <c r="CL86" s="31">
        <v>6.8920363113930225E-2</v>
      </c>
      <c r="CM86" s="45">
        <v>-4.3100000000000001E-4</v>
      </c>
      <c r="CN86" s="45">
        <v>-4.2200000000000001E-4</v>
      </c>
      <c r="CO86" s="45">
        <v>-6.3E-5</v>
      </c>
      <c r="CQ86" s="31"/>
      <c r="CU86" s="31">
        <v>6.8920363113930225E-2</v>
      </c>
      <c r="CV86" s="45">
        <v>-4.3100000000000001E-4</v>
      </c>
      <c r="CW86" s="45">
        <v>-4.2200000000000001E-4</v>
      </c>
      <c r="CX86" s="45">
        <v>-6.3E-5</v>
      </c>
    </row>
    <row r="87" spans="14:102" x14ac:dyDescent="0.25">
      <c r="N87" s="31"/>
      <c r="R87" s="31">
        <v>6.9891126313930213E-2</v>
      </c>
      <c r="S87" s="45">
        <v>-3.8499999999999998E-4</v>
      </c>
      <c r="T87" s="45">
        <v>-3.7500000000000001E-4</v>
      </c>
      <c r="U87" s="45">
        <v>8.3999999999999995E-5</v>
      </c>
      <c r="W87" s="31"/>
      <c r="AA87" s="31">
        <v>6.9891126313930213E-2</v>
      </c>
      <c r="AB87" s="45">
        <v>-2.6699999999999998E-4</v>
      </c>
      <c r="AC87" s="45">
        <v>-2.6200000000000003E-4</v>
      </c>
      <c r="AD87" s="45">
        <v>-2.0000000000000002E-5</v>
      </c>
      <c r="AF87" s="31"/>
      <c r="AJ87" s="31">
        <v>6.9891126313930213E-2</v>
      </c>
      <c r="AK87" s="45">
        <v>-5.0199999999999995E-4</v>
      </c>
      <c r="AL87" s="45">
        <v>-4.9600000000000002E-4</v>
      </c>
      <c r="AM87" s="45">
        <v>1.7E-5</v>
      </c>
      <c r="AO87" s="31"/>
      <c r="AS87" s="31">
        <v>6.9891126313930213E-2</v>
      </c>
      <c r="AT87" s="45">
        <v>-3.6600000000000001E-4</v>
      </c>
      <c r="AU87" s="45">
        <v>-3.6299999999999999E-4</v>
      </c>
      <c r="AV87" s="45">
        <v>-1.0900000000000001E-4</v>
      </c>
      <c r="AX87" s="31"/>
      <c r="BB87" s="31">
        <v>6.9891126313930213E-2</v>
      </c>
      <c r="BC87" s="45">
        <v>-5.0199999999999995E-4</v>
      </c>
      <c r="BD87" s="45">
        <v>-4.9600000000000002E-4</v>
      </c>
      <c r="BE87" s="45">
        <v>1.7E-5</v>
      </c>
      <c r="BG87" s="31"/>
      <c r="BK87" s="31">
        <v>6.9891126313930213E-2</v>
      </c>
      <c r="BL87" s="45">
        <v>-3.6600000000000001E-4</v>
      </c>
      <c r="BM87" s="45">
        <v>-3.6299999999999999E-4</v>
      </c>
      <c r="BN87" s="45">
        <v>-1.1E-4</v>
      </c>
      <c r="BP87" s="31"/>
      <c r="BT87" s="31">
        <v>6.9891126313930213E-2</v>
      </c>
      <c r="BU87" s="45">
        <v>-4.2900000000000002E-4</v>
      </c>
      <c r="BV87" s="45">
        <v>-4.2299999999999998E-4</v>
      </c>
      <c r="BW87" s="45">
        <v>1.06E-4</v>
      </c>
      <c r="BY87" s="31"/>
      <c r="CC87" s="31">
        <v>6.9891126313930213E-2</v>
      </c>
      <c r="CD87" s="45">
        <v>-3.1399999999999999E-4</v>
      </c>
      <c r="CE87" s="45">
        <v>-3.1E-4</v>
      </c>
      <c r="CF87" s="45">
        <v>1.9999999999999999E-6</v>
      </c>
      <c r="CH87" s="31"/>
      <c r="CL87" s="31">
        <v>6.9891126313930213E-2</v>
      </c>
      <c r="CM87" s="45">
        <v>-4.3300000000000001E-4</v>
      </c>
      <c r="CN87" s="45">
        <v>-4.2400000000000001E-4</v>
      </c>
      <c r="CO87" s="45">
        <v>-6.0999999999999999E-5</v>
      </c>
      <c r="CQ87" s="31"/>
      <c r="CU87" s="31">
        <v>6.9891126313930213E-2</v>
      </c>
      <c r="CV87" s="45">
        <v>-4.3300000000000001E-4</v>
      </c>
      <c r="CW87" s="45">
        <v>-4.2400000000000001E-4</v>
      </c>
      <c r="CX87" s="45">
        <v>-6.0999999999999999E-5</v>
      </c>
    </row>
    <row r="88" spans="14:102" x14ac:dyDescent="0.25">
      <c r="N88" s="31"/>
      <c r="R88" s="31">
        <v>7.0861889513930215E-2</v>
      </c>
      <c r="S88" s="45">
        <v>-3.88E-4</v>
      </c>
      <c r="T88" s="45">
        <v>-3.7800000000000003E-4</v>
      </c>
      <c r="U88" s="45">
        <v>8.7000000000000001E-5</v>
      </c>
      <c r="W88" s="31"/>
      <c r="AA88" s="31">
        <v>7.0861889513930215E-2</v>
      </c>
      <c r="AB88" s="45">
        <v>-2.6899999999999998E-4</v>
      </c>
      <c r="AC88" s="45">
        <v>-2.6400000000000002E-4</v>
      </c>
      <c r="AD88" s="45">
        <v>-1.9000000000000001E-5</v>
      </c>
      <c r="AF88" s="31"/>
      <c r="AJ88" s="31">
        <v>7.0861889513930215E-2</v>
      </c>
      <c r="AK88" s="45">
        <v>-5.0600000000000005E-4</v>
      </c>
      <c r="AL88" s="45">
        <v>-5.0000000000000001E-4</v>
      </c>
      <c r="AM88" s="45">
        <v>2.0999999999999999E-5</v>
      </c>
      <c r="AO88" s="31"/>
      <c r="AS88" s="31">
        <v>7.0861889513930215E-2</v>
      </c>
      <c r="AT88" s="45">
        <v>-3.6699999999999998E-4</v>
      </c>
      <c r="AU88" s="45">
        <v>-3.6400000000000001E-4</v>
      </c>
      <c r="AV88" s="45">
        <v>-1.08E-4</v>
      </c>
      <c r="AX88" s="31"/>
      <c r="BB88" s="31">
        <v>7.0861889513930215E-2</v>
      </c>
      <c r="BC88" s="45">
        <v>-5.0600000000000005E-4</v>
      </c>
      <c r="BD88" s="45">
        <v>-5.0000000000000001E-4</v>
      </c>
      <c r="BE88" s="45">
        <v>2.0999999999999999E-5</v>
      </c>
      <c r="BG88" s="31"/>
      <c r="BK88" s="31">
        <v>7.0861889513930215E-2</v>
      </c>
      <c r="BL88" s="45">
        <v>-3.68E-4</v>
      </c>
      <c r="BM88" s="45">
        <v>-3.6499999999999998E-4</v>
      </c>
      <c r="BN88" s="45">
        <v>-1.08E-4</v>
      </c>
      <c r="BP88" s="31"/>
      <c r="BT88" s="31">
        <v>7.0861889513930215E-2</v>
      </c>
      <c r="BU88" s="45">
        <v>-4.3199999999999998E-4</v>
      </c>
      <c r="BV88" s="45">
        <v>-4.26E-4</v>
      </c>
      <c r="BW88" s="45">
        <v>1.0900000000000001E-4</v>
      </c>
      <c r="BY88" s="31"/>
      <c r="CC88" s="31">
        <v>7.0861889513930215E-2</v>
      </c>
      <c r="CD88" s="45">
        <v>-3.1599999999999998E-4</v>
      </c>
      <c r="CE88" s="45">
        <v>-3.1199999999999999E-4</v>
      </c>
      <c r="CF88" s="45">
        <v>3.9999999999999998E-6</v>
      </c>
      <c r="CH88" s="31"/>
      <c r="CL88" s="31">
        <v>7.0861889513930215E-2</v>
      </c>
      <c r="CM88" s="45">
        <v>-4.3600000000000003E-4</v>
      </c>
      <c r="CN88" s="45">
        <v>-4.2700000000000002E-4</v>
      </c>
      <c r="CO88" s="45">
        <v>-5.8E-5</v>
      </c>
      <c r="CQ88" s="31"/>
      <c r="CU88" s="31">
        <v>7.0861889513930215E-2</v>
      </c>
      <c r="CV88" s="45">
        <v>-4.3600000000000003E-4</v>
      </c>
      <c r="CW88" s="45">
        <v>-4.2700000000000002E-4</v>
      </c>
      <c r="CX88" s="45">
        <v>-5.8E-5</v>
      </c>
    </row>
    <row r="89" spans="14:102" x14ac:dyDescent="0.25">
      <c r="N89" s="31"/>
      <c r="R89" s="31">
        <v>7.1832652713930203E-2</v>
      </c>
      <c r="S89" s="45">
        <v>-3.9199999999999999E-4</v>
      </c>
      <c r="T89" s="45">
        <v>-3.8099999999999999E-4</v>
      </c>
      <c r="U89" s="45">
        <v>8.8999999999999995E-5</v>
      </c>
      <c r="W89" s="31"/>
      <c r="AA89" s="31">
        <v>7.1832652713930203E-2</v>
      </c>
      <c r="AB89" s="45">
        <v>-2.7099999999999997E-4</v>
      </c>
      <c r="AC89" s="45">
        <v>-2.6600000000000001E-4</v>
      </c>
      <c r="AD89" s="45">
        <v>-1.8E-5</v>
      </c>
      <c r="AF89" s="31"/>
      <c r="AJ89" s="31">
        <v>7.1832652713930203E-2</v>
      </c>
      <c r="AK89" s="45">
        <v>-5.0900000000000001E-4</v>
      </c>
      <c r="AL89" s="45">
        <v>-5.0299999999999997E-4</v>
      </c>
      <c r="AM89" s="45">
        <v>2.4000000000000001E-5</v>
      </c>
      <c r="AO89" s="31"/>
      <c r="AS89" s="31">
        <v>7.1832652713930203E-2</v>
      </c>
      <c r="AT89" s="45">
        <v>-3.6900000000000002E-4</v>
      </c>
      <c r="AU89" s="45">
        <v>-3.6600000000000001E-4</v>
      </c>
      <c r="AV89" s="45">
        <v>-1.06E-4</v>
      </c>
      <c r="AX89" s="31"/>
      <c r="BB89" s="31">
        <v>7.1832652713930203E-2</v>
      </c>
      <c r="BC89" s="45">
        <v>-5.1000000000000004E-4</v>
      </c>
      <c r="BD89" s="45">
        <v>-5.04E-4</v>
      </c>
      <c r="BE89" s="45">
        <v>2.4000000000000001E-5</v>
      </c>
      <c r="BG89" s="31"/>
      <c r="BK89" s="31">
        <v>7.1832652713930203E-2</v>
      </c>
      <c r="BL89" s="45">
        <v>-3.6900000000000002E-4</v>
      </c>
      <c r="BM89" s="45">
        <v>-3.6699999999999998E-4</v>
      </c>
      <c r="BN89" s="45">
        <v>-1.06E-4</v>
      </c>
      <c r="BP89" s="31"/>
      <c r="BT89" s="31">
        <v>7.1832652713930203E-2</v>
      </c>
      <c r="BU89" s="45">
        <v>-4.3600000000000003E-4</v>
      </c>
      <c r="BV89" s="45">
        <v>-4.2999999999999999E-4</v>
      </c>
      <c r="BW89" s="45">
        <v>1.13E-4</v>
      </c>
      <c r="BY89" s="31"/>
      <c r="CC89" s="31">
        <v>7.1832652713930203E-2</v>
      </c>
      <c r="CD89" s="45">
        <v>-3.1799999999999998E-4</v>
      </c>
      <c r="CE89" s="45">
        <v>-3.1399999999999999E-4</v>
      </c>
      <c r="CF89" s="45">
        <v>6.0000000000000002E-6</v>
      </c>
      <c r="CH89" s="31"/>
      <c r="CL89" s="31">
        <v>7.1832652713930203E-2</v>
      </c>
      <c r="CM89" s="45">
        <v>-4.3899999999999999E-4</v>
      </c>
      <c r="CN89" s="45">
        <v>-4.2900000000000002E-4</v>
      </c>
      <c r="CO89" s="45">
        <v>-5.5999999999999999E-5</v>
      </c>
      <c r="CQ89" s="31"/>
      <c r="CU89" s="31">
        <v>7.1832652713930203E-2</v>
      </c>
      <c r="CV89" s="45">
        <v>-4.3899999999999999E-4</v>
      </c>
      <c r="CW89" s="45">
        <v>-4.2900000000000002E-4</v>
      </c>
      <c r="CX89" s="45">
        <v>-5.5999999999999999E-5</v>
      </c>
    </row>
    <row r="90" spans="14:102" x14ac:dyDescent="0.25">
      <c r="N90" s="31"/>
      <c r="R90" s="31">
        <v>7.2803415913930192E-2</v>
      </c>
      <c r="S90" s="45">
        <v>-3.9500000000000001E-4</v>
      </c>
      <c r="T90" s="45">
        <v>-3.8400000000000001E-4</v>
      </c>
      <c r="U90" s="45">
        <v>9.2E-5</v>
      </c>
      <c r="W90" s="31"/>
      <c r="AA90" s="31">
        <v>7.2803415913930192E-2</v>
      </c>
      <c r="AB90" s="45">
        <v>-2.7300000000000002E-4</v>
      </c>
      <c r="AC90" s="45">
        <v>-2.6800000000000001E-4</v>
      </c>
      <c r="AD90" s="45">
        <v>-1.7E-5</v>
      </c>
      <c r="AF90" s="31"/>
      <c r="AJ90" s="31">
        <v>7.2803415913930192E-2</v>
      </c>
      <c r="AK90" s="45">
        <v>-5.13E-4</v>
      </c>
      <c r="AL90" s="45">
        <v>-5.0699999999999996E-4</v>
      </c>
      <c r="AM90" s="45">
        <v>2.8E-5</v>
      </c>
      <c r="AO90" s="31"/>
      <c r="AS90" s="31">
        <v>7.2803415913930192E-2</v>
      </c>
      <c r="AT90" s="45">
        <v>-3.7100000000000002E-4</v>
      </c>
      <c r="AU90" s="45">
        <v>-3.68E-4</v>
      </c>
      <c r="AV90" s="45">
        <v>-1.0399999999999999E-4</v>
      </c>
      <c r="AX90" s="31"/>
      <c r="BB90" s="31">
        <v>7.2803415913930192E-2</v>
      </c>
      <c r="BC90" s="45">
        <v>-5.13E-4</v>
      </c>
      <c r="BD90" s="45">
        <v>-5.0699999999999996E-4</v>
      </c>
      <c r="BE90" s="45">
        <v>2.8E-5</v>
      </c>
      <c r="BG90" s="31"/>
      <c r="BK90" s="31">
        <v>7.2803415913930192E-2</v>
      </c>
      <c r="BL90" s="45">
        <v>-3.7100000000000002E-4</v>
      </c>
      <c r="BM90" s="45">
        <v>-3.68E-4</v>
      </c>
      <c r="BN90" s="45">
        <v>-1.05E-4</v>
      </c>
      <c r="BP90" s="31"/>
      <c r="BT90" s="31">
        <v>7.2803415913930192E-2</v>
      </c>
      <c r="BU90" s="45">
        <v>-4.4000000000000002E-4</v>
      </c>
      <c r="BV90" s="45">
        <v>-4.3300000000000001E-4</v>
      </c>
      <c r="BW90" s="45">
        <v>1.16E-4</v>
      </c>
      <c r="BY90" s="31"/>
      <c r="CC90" s="31">
        <v>7.2803415913930192E-2</v>
      </c>
      <c r="CD90" s="45">
        <v>-3.2000000000000003E-4</v>
      </c>
      <c r="CE90" s="45">
        <v>-3.1599999999999998E-4</v>
      </c>
      <c r="CF90" s="45">
        <v>6.9999999999999999E-6</v>
      </c>
      <c r="CH90" s="31"/>
      <c r="CL90" s="31">
        <v>7.2803415913930192E-2</v>
      </c>
      <c r="CM90" s="45">
        <v>-4.4099999999999999E-4</v>
      </c>
      <c r="CN90" s="45">
        <v>-4.3199999999999998E-4</v>
      </c>
      <c r="CO90" s="45">
        <v>-5.3000000000000001E-5</v>
      </c>
      <c r="CQ90" s="31"/>
      <c r="CU90" s="31">
        <v>7.2803415913930192E-2</v>
      </c>
      <c r="CV90" s="45">
        <v>-4.4099999999999999E-4</v>
      </c>
      <c r="CW90" s="45">
        <v>-4.3199999999999998E-4</v>
      </c>
      <c r="CX90" s="45">
        <v>-5.3000000000000001E-5</v>
      </c>
    </row>
    <row r="91" spans="14:102" x14ac:dyDescent="0.25">
      <c r="N91" s="31"/>
      <c r="R91" s="31">
        <v>7.3774179113930194E-2</v>
      </c>
      <c r="S91" s="45">
        <v>-3.9899999999999999E-4</v>
      </c>
      <c r="T91" s="45">
        <v>-3.88E-4</v>
      </c>
      <c r="U91" s="45">
        <v>9.3999999999999994E-5</v>
      </c>
      <c r="W91" s="31"/>
      <c r="AA91" s="31">
        <v>7.3774179113930194E-2</v>
      </c>
      <c r="AB91" s="45">
        <v>-2.7500000000000002E-4</v>
      </c>
      <c r="AC91" s="45">
        <v>-2.6899999999999998E-4</v>
      </c>
      <c r="AD91" s="45">
        <v>-1.5E-5</v>
      </c>
      <c r="AF91" s="31"/>
      <c r="AJ91" s="31">
        <v>7.3774179113930194E-2</v>
      </c>
      <c r="AK91" s="45">
        <v>-5.1699999999999999E-4</v>
      </c>
      <c r="AL91" s="45">
        <v>-5.1099999999999995E-4</v>
      </c>
      <c r="AM91" s="45">
        <v>3.1999999999999999E-5</v>
      </c>
      <c r="AO91" s="31"/>
      <c r="AS91" s="31">
        <v>7.3774179113930194E-2</v>
      </c>
      <c r="AT91" s="45">
        <v>-3.7300000000000001E-4</v>
      </c>
      <c r="AU91" s="45">
        <v>-3.6999999999999999E-4</v>
      </c>
      <c r="AV91" s="45">
        <v>-1.03E-4</v>
      </c>
      <c r="AX91" s="31"/>
      <c r="BB91" s="31">
        <v>7.3774179113930194E-2</v>
      </c>
      <c r="BC91" s="45">
        <v>-5.1699999999999999E-4</v>
      </c>
      <c r="BD91" s="45">
        <v>-5.1099999999999995E-4</v>
      </c>
      <c r="BE91" s="45">
        <v>3.1000000000000001E-5</v>
      </c>
      <c r="BG91" s="31"/>
      <c r="BK91" s="31">
        <v>7.3774179113930194E-2</v>
      </c>
      <c r="BL91" s="45">
        <v>-3.7300000000000001E-4</v>
      </c>
      <c r="BM91" s="45">
        <v>-3.6999999999999999E-4</v>
      </c>
      <c r="BN91" s="45">
        <v>-1.03E-4</v>
      </c>
      <c r="BP91" s="31"/>
      <c r="BT91" s="31">
        <v>7.3774179113930194E-2</v>
      </c>
      <c r="BU91" s="45">
        <v>-4.44E-4</v>
      </c>
      <c r="BV91" s="45">
        <v>-4.37E-4</v>
      </c>
      <c r="BW91" s="45">
        <v>1.2E-4</v>
      </c>
      <c r="BY91" s="31"/>
      <c r="CC91" s="31">
        <v>7.3774179113930194E-2</v>
      </c>
      <c r="CD91" s="45">
        <v>-3.2200000000000002E-4</v>
      </c>
      <c r="CE91" s="45">
        <v>-3.1700000000000001E-4</v>
      </c>
      <c r="CF91" s="45">
        <v>9.0000000000000002E-6</v>
      </c>
      <c r="CH91" s="31"/>
      <c r="CL91" s="31">
        <v>7.3774179113930194E-2</v>
      </c>
      <c r="CM91" s="45">
        <v>-4.44E-4</v>
      </c>
      <c r="CN91" s="45">
        <v>-4.3399999999999998E-4</v>
      </c>
      <c r="CO91" s="45">
        <v>-5.1E-5</v>
      </c>
      <c r="CQ91" s="31"/>
      <c r="CU91" s="31">
        <v>7.3774179113930194E-2</v>
      </c>
      <c r="CV91" s="45">
        <v>-4.44E-4</v>
      </c>
      <c r="CW91" s="45">
        <v>-4.3399999999999998E-4</v>
      </c>
      <c r="CX91" s="45">
        <v>-5.1E-5</v>
      </c>
    </row>
    <row r="92" spans="14:102" x14ac:dyDescent="0.25">
      <c r="N92" s="31"/>
      <c r="R92" s="31">
        <v>7.4744942313930182E-2</v>
      </c>
      <c r="S92" s="45">
        <v>-4.0200000000000001E-4</v>
      </c>
      <c r="T92" s="45">
        <v>-3.9100000000000002E-4</v>
      </c>
      <c r="U92" s="45">
        <v>9.7E-5</v>
      </c>
      <c r="W92" s="31"/>
      <c r="AA92" s="31">
        <v>7.4744942313930182E-2</v>
      </c>
      <c r="AB92" s="45">
        <v>-2.7700000000000001E-4</v>
      </c>
      <c r="AC92" s="45">
        <v>-2.7099999999999997E-4</v>
      </c>
      <c r="AD92" s="45">
        <v>-1.4E-5</v>
      </c>
      <c r="AF92" s="31"/>
      <c r="AJ92" s="31">
        <v>7.4744942313930182E-2</v>
      </c>
      <c r="AK92" s="45">
        <v>-5.1999999999999995E-4</v>
      </c>
      <c r="AL92" s="45">
        <v>-5.1400000000000003E-4</v>
      </c>
      <c r="AM92" s="45">
        <v>3.4999999999999997E-5</v>
      </c>
      <c r="AO92" s="31"/>
      <c r="AS92" s="31">
        <v>7.4744942313930182E-2</v>
      </c>
      <c r="AT92" s="45">
        <v>-3.7500000000000001E-4</v>
      </c>
      <c r="AU92" s="45">
        <v>-3.7199999999999999E-4</v>
      </c>
      <c r="AV92" s="45">
        <v>-1.01E-4</v>
      </c>
      <c r="AX92" s="31"/>
      <c r="BB92" s="31">
        <v>7.4744942313930182E-2</v>
      </c>
      <c r="BC92" s="45">
        <v>-5.2099999999999998E-4</v>
      </c>
      <c r="BD92" s="45">
        <v>-5.1400000000000003E-4</v>
      </c>
      <c r="BE92" s="45">
        <v>3.4999999999999997E-5</v>
      </c>
      <c r="BG92" s="31"/>
      <c r="BK92" s="31">
        <v>7.4744942313930182E-2</v>
      </c>
      <c r="BL92" s="45">
        <v>-3.7500000000000001E-4</v>
      </c>
      <c r="BM92" s="45">
        <v>-3.7199999999999999E-4</v>
      </c>
      <c r="BN92" s="45">
        <v>-1.01E-4</v>
      </c>
      <c r="BP92" s="31"/>
      <c r="BT92" s="31">
        <v>7.4744942313930182E-2</v>
      </c>
      <c r="BU92" s="45">
        <v>-4.4799999999999999E-4</v>
      </c>
      <c r="BV92" s="45">
        <v>-4.4099999999999999E-4</v>
      </c>
      <c r="BW92" s="45">
        <v>1.2400000000000001E-4</v>
      </c>
      <c r="BY92" s="31"/>
      <c r="CC92" s="31">
        <v>7.4744942313930182E-2</v>
      </c>
      <c r="CD92" s="45">
        <v>-3.2400000000000001E-4</v>
      </c>
      <c r="CE92" s="45">
        <v>-3.19E-4</v>
      </c>
      <c r="CF92" s="45">
        <v>1.1E-5</v>
      </c>
      <c r="CH92" s="31"/>
      <c r="CL92" s="31">
        <v>7.4744942313930182E-2</v>
      </c>
      <c r="CM92" s="45">
        <v>-4.4700000000000002E-4</v>
      </c>
      <c r="CN92" s="45">
        <v>-4.37E-4</v>
      </c>
      <c r="CO92" s="45">
        <v>-4.8000000000000001E-5</v>
      </c>
      <c r="CQ92" s="31"/>
      <c r="CU92" s="31">
        <v>7.4744942313930182E-2</v>
      </c>
      <c r="CV92" s="45">
        <v>-4.4700000000000002E-4</v>
      </c>
      <c r="CW92" s="45">
        <v>-4.37E-4</v>
      </c>
      <c r="CX92" s="45">
        <v>-4.8000000000000001E-5</v>
      </c>
    </row>
    <row r="93" spans="14:102" x14ac:dyDescent="0.25">
      <c r="N93" s="31"/>
      <c r="R93" s="31">
        <v>7.571570551393017E-2</v>
      </c>
      <c r="S93" s="45">
        <v>-4.06E-4</v>
      </c>
      <c r="T93" s="45">
        <v>-3.9399999999999998E-4</v>
      </c>
      <c r="U93" s="45">
        <v>9.8999999999999994E-5</v>
      </c>
      <c r="W93" s="31"/>
      <c r="AA93" s="31">
        <v>7.571570551393017E-2</v>
      </c>
      <c r="AB93" s="45">
        <v>-2.7900000000000001E-4</v>
      </c>
      <c r="AC93" s="45">
        <v>-2.7300000000000002E-4</v>
      </c>
      <c r="AD93" s="45">
        <v>-1.2999999999999999E-5</v>
      </c>
      <c r="AF93" s="31"/>
      <c r="AJ93" s="31">
        <v>7.571570551393017E-2</v>
      </c>
      <c r="AK93" s="45">
        <v>-5.2400000000000005E-4</v>
      </c>
      <c r="AL93" s="45">
        <v>-5.1800000000000001E-4</v>
      </c>
      <c r="AM93" s="45">
        <v>3.8999999999999999E-5</v>
      </c>
      <c r="AO93" s="31"/>
      <c r="AS93" s="31">
        <v>7.571570551393017E-2</v>
      </c>
      <c r="AT93" s="45">
        <v>-3.7599999999999998E-4</v>
      </c>
      <c r="AU93" s="45">
        <v>-3.7300000000000001E-4</v>
      </c>
      <c r="AV93" s="45">
        <v>-9.8999999999999994E-5</v>
      </c>
      <c r="AX93" s="31"/>
      <c r="BB93" s="31">
        <v>7.571570551393017E-2</v>
      </c>
      <c r="BC93" s="45">
        <v>-5.2400000000000005E-4</v>
      </c>
      <c r="BD93" s="45">
        <v>-5.1800000000000001E-4</v>
      </c>
      <c r="BE93" s="45">
        <v>3.8000000000000002E-5</v>
      </c>
      <c r="BG93" s="31"/>
      <c r="BK93" s="31">
        <v>7.571570551393017E-2</v>
      </c>
      <c r="BL93" s="45">
        <v>-3.77E-4</v>
      </c>
      <c r="BM93" s="45">
        <v>-3.7399999999999998E-4</v>
      </c>
      <c r="BN93" s="45">
        <v>-9.8999999999999994E-5</v>
      </c>
      <c r="BP93" s="31"/>
      <c r="BT93" s="31">
        <v>7.571570551393017E-2</v>
      </c>
      <c r="BU93" s="45">
        <v>-4.5100000000000001E-4</v>
      </c>
      <c r="BV93" s="45">
        <v>-4.4499999999999997E-4</v>
      </c>
      <c r="BW93" s="45">
        <v>1.27E-4</v>
      </c>
      <c r="BY93" s="31"/>
      <c r="CC93" s="31">
        <v>7.571570551393017E-2</v>
      </c>
      <c r="CD93" s="45">
        <v>-3.2600000000000001E-4</v>
      </c>
      <c r="CE93" s="45">
        <v>-3.21E-4</v>
      </c>
      <c r="CF93" s="45">
        <v>1.2999999999999999E-5</v>
      </c>
      <c r="CH93" s="31"/>
      <c r="CL93" s="31">
        <v>7.571570551393017E-2</v>
      </c>
      <c r="CM93" s="45">
        <v>-4.4999999999999999E-4</v>
      </c>
      <c r="CN93" s="45">
        <v>-4.3899999999999999E-4</v>
      </c>
      <c r="CO93" s="45">
        <v>-4.6E-5</v>
      </c>
      <c r="CQ93" s="31"/>
      <c r="CU93" s="31">
        <v>7.571570551393017E-2</v>
      </c>
      <c r="CV93" s="45">
        <v>-4.4999999999999999E-4</v>
      </c>
      <c r="CW93" s="45">
        <v>-4.3899999999999999E-4</v>
      </c>
      <c r="CX93" s="45">
        <v>-4.6E-5</v>
      </c>
    </row>
    <row r="94" spans="14:102" x14ac:dyDescent="0.25">
      <c r="N94" s="31"/>
      <c r="R94" s="31">
        <v>7.6686468713930173E-2</v>
      </c>
      <c r="S94" s="45">
        <v>-4.0900000000000002E-4</v>
      </c>
      <c r="T94" s="45">
        <v>-3.9800000000000002E-4</v>
      </c>
      <c r="U94" s="45">
        <v>1.02E-4</v>
      </c>
      <c r="W94" s="31"/>
      <c r="AA94" s="31">
        <v>7.6686468713930173E-2</v>
      </c>
      <c r="AB94" s="45">
        <v>-2.81E-4</v>
      </c>
      <c r="AC94" s="45">
        <v>-2.7500000000000002E-4</v>
      </c>
      <c r="AD94" s="45">
        <v>-1.2E-5</v>
      </c>
      <c r="AF94" s="31"/>
      <c r="AJ94" s="31">
        <v>7.6686468713930173E-2</v>
      </c>
      <c r="AK94" s="45">
        <v>-5.2800000000000004E-4</v>
      </c>
      <c r="AL94" s="45">
        <v>-5.22E-4</v>
      </c>
      <c r="AM94" s="45">
        <v>4.1999999999999998E-5</v>
      </c>
      <c r="AO94" s="31"/>
      <c r="AS94" s="31">
        <v>7.6686468713930173E-2</v>
      </c>
      <c r="AT94" s="45">
        <v>-3.7800000000000003E-4</v>
      </c>
      <c r="AU94" s="45">
        <v>-3.7500000000000001E-4</v>
      </c>
      <c r="AV94" s="45">
        <v>-9.7E-5</v>
      </c>
      <c r="AX94" s="31"/>
      <c r="BB94" s="31">
        <v>7.6686468713930173E-2</v>
      </c>
      <c r="BC94" s="45">
        <v>-5.2800000000000004E-4</v>
      </c>
      <c r="BD94" s="45">
        <v>-5.22E-4</v>
      </c>
      <c r="BE94" s="45">
        <v>4.1999999999999998E-5</v>
      </c>
      <c r="BG94" s="31"/>
      <c r="BK94" s="31">
        <v>7.6686468713930173E-2</v>
      </c>
      <c r="BL94" s="45">
        <v>-3.79E-4</v>
      </c>
      <c r="BM94" s="45">
        <v>-3.7500000000000001E-4</v>
      </c>
      <c r="BN94" s="45">
        <v>-9.7999999999999997E-5</v>
      </c>
      <c r="BP94" s="31"/>
      <c r="BT94" s="31">
        <v>7.6686468713930173E-2</v>
      </c>
      <c r="BU94" s="45">
        <v>-4.55E-4</v>
      </c>
      <c r="BV94" s="45">
        <v>-4.4799999999999999E-4</v>
      </c>
      <c r="BW94" s="45">
        <v>1.3200000000000001E-4</v>
      </c>
      <c r="BY94" s="31"/>
      <c r="CC94" s="31">
        <v>7.6686468713930173E-2</v>
      </c>
      <c r="CD94" s="45">
        <v>-3.2699999999999998E-4</v>
      </c>
      <c r="CE94" s="45">
        <v>-3.2299999999999999E-4</v>
      </c>
      <c r="CF94" s="45">
        <v>1.5E-5</v>
      </c>
      <c r="CH94" s="31"/>
      <c r="CL94" s="31">
        <v>7.6686468713930173E-2</v>
      </c>
      <c r="CM94" s="45">
        <v>-4.5199999999999998E-4</v>
      </c>
      <c r="CN94" s="45">
        <v>-4.4200000000000001E-4</v>
      </c>
      <c r="CO94" s="45">
        <v>-4.3000000000000002E-5</v>
      </c>
      <c r="CQ94" s="31"/>
      <c r="CU94" s="31">
        <v>7.6686468713930173E-2</v>
      </c>
      <c r="CV94" s="45">
        <v>-4.5199999999999998E-4</v>
      </c>
      <c r="CW94" s="45">
        <v>-4.4200000000000001E-4</v>
      </c>
      <c r="CX94" s="45">
        <v>-4.3000000000000002E-5</v>
      </c>
    </row>
    <row r="95" spans="14:102" x14ac:dyDescent="0.25">
      <c r="N95" s="31"/>
      <c r="R95" s="31">
        <v>7.7657231913930161E-2</v>
      </c>
      <c r="S95" s="45">
        <v>-4.1300000000000001E-4</v>
      </c>
      <c r="T95" s="45">
        <v>-4.0099999999999999E-4</v>
      </c>
      <c r="U95" s="45">
        <v>1.05E-4</v>
      </c>
      <c r="W95" s="31"/>
      <c r="AA95" s="31">
        <v>7.7657231913930161E-2</v>
      </c>
      <c r="AB95" s="45">
        <v>-2.8299999999999999E-4</v>
      </c>
      <c r="AC95" s="45">
        <v>-2.7700000000000001E-4</v>
      </c>
      <c r="AD95" s="45">
        <v>-1.0000000000000001E-5</v>
      </c>
      <c r="AF95" s="31"/>
      <c r="AJ95" s="31">
        <v>7.7657231913930161E-2</v>
      </c>
      <c r="AK95" s="45">
        <v>-5.3200000000000003E-4</v>
      </c>
      <c r="AL95" s="45">
        <v>-5.2499999999999997E-4</v>
      </c>
      <c r="AM95" s="45">
        <v>4.6E-5</v>
      </c>
      <c r="AO95" s="31"/>
      <c r="AS95" s="31">
        <v>7.7657231913930161E-2</v>
      </c>
      <c r="AT95" s="45">
        <v>-3.8000000000000002E-4</v>
      </c>
      <c r="AU95" s="45">
        <v>-3.77E-4</v>
      </c>
      <c r="AV95" s="45">
        <v>-9.6000000000000002E-5</v>
      </c>
      <c r="AX95" s="31"/>
      <c r="BB95" s="31">
        <v>7.7657231913930161E-2</v>
      </c>
      <c r="BC95" s="45">
        <v>-5.3200000000000003E-4</v>
      </c>
      <c r="BD95" s="45">
        <v>-5.2499999999999997E-4</v>
      </c>
      <c r="BE95" s="45">
        <v>4.5000000000000003E-5</v>
      </c>
      <c r="BG95" s="31"/>
      <c r="BK95" s="31">
        <v>7.7657231913930161E-2</v>
      </c>
      <c r="BL95" s="45">
        <v>-3.8000000000000002E-4</v>
      </c>
      <c r="BM95" s="45">
        <v>-3.77E-4</v>
      </c>
      <c r="BN95" s="45">
        <v>-9.6000000000000002E-5</v>
      </c>
      <c r="BP95" s="31"/>
      <c r="BT95" s="31">
        <v>7.7657231913930161E-2</v>
      </c>
      <c r="BU95" s="45">
        <v>-4.5899999999999999E-4</v>
      </c>
      <c r="BV95" s="45">
        <v>-4.5199999999999998E-4</v>
      </c>
      <c r="BW95" s="45">
        <v>1.36E-4</v>
      </c>
      <c r="BY95" s="31"/>
      <c r="CC95" s="31">
        <v>7.7657231913930161E-2</v>
      </c>
      <c r="CD95" s="45">
        <v>-3.2899999999999997E-4</v>
      </c>
      <c r="CE95" s="45">
        <v>-3.2499999999999999E-4</v>
      </c>
      <c r="CF95" s="45">
        <v>1.5999999999999999E-5</v>
      </c>
      <c r="CH95" s="31"/>
      <c r="CL95" s="31">
        <v>7.7657231913930161E-2</v>
      </c>
      <c r="CM95" s="45">
        <v>-4.55E-4</v>
      </c>
      <c r="CN95" s="45">
        <v>-4.4499999999999997E-4</v>
      </c>
      <c r="CO95" s="45">
        <v>-4.1E-5</v>
      </c>
      <c r="CQ95" s="31"/>
      <c r="CU95" s="31">
        <v>7.7657231913930161E-2</v>
      </c>
      <c r="CV95" s="45">
        <v>-4.55E-4</v>
      </c>
      <c r="CW95" s="45">
        <v>-4.4499999999999997E-4</v>
      </c>
      <c r="CX95" s="45">
        <v>-4.1E-5</v>
      </c>
    </row>
    <row r="96" spans="14:102" x14ac:dyDescent="0.25">
      <c r="N96" s="31"/>
      <c r="R96" s="31"/>
      <c r="W96" s="31"/>
      <c r="AA96" s="31"/>
      <c r="AF96" s="31"/>
      <c r="AJ96" s="31"/>
      <c r="AO96" s="31"/>
      <c r="AS96" s="31"/>
      <c r="AX96" s="31"/>
      <c r="BB96" s="31"/>
      <c r="BG96" s="31"/>
      <c r="BK96" s="31"/>
      <c r="BP96" s="31"/>
      <c r="BT96" s="31"/>
      <c r="BY96" s="31"/>
      <c r="CC96" s="31"/>
      <c r="CH96" s="31"/>
      <c r="CL96" s="31"/>
      <c r="CQ96" s="31"/>
      <c r="CU96" s="31"/>
    </row>
    <row r="97" spans="14:99" x14ac:dyDescent="0.25">
      <c r="N97" s="31"/>
      <c r="R97" s="31"/>
      <c r="W97" s="31"/>
      <c r="AA97" s="31"/>
      <c r="AF97" s="31"/>
      <c r="AJ97" s="31"/>
      <c r="AO97" s="31"/>
      <c r="AS97" s="31"/>
      <c r="AX97" s="31"/>
      <c r="BB97" s="31"/>
      <c r="BG97" s="31"/>
      <c r="BK97" s="31"/>
      <c r="BP97" s="31"/>
      <c r="BT97" s="31"/>
      <c r="BY97" s="31"/>
      <c r="CC97" s="31"/>
      <c r="CH97" s="31"/>
      <c r="CL97" s="31"/>
      <c r="CQ97" s="31"/>
      <c r="CU97" s="31"/>
    </row>
    <row r="98" spans="14:99" x14ac:dyDescent="0.25">
      <c r="N98" s="31"/>
      <c r="R98" s="31"/>
      <c r="W98" s="31"/>
      <c r="AA98" s="31"/>
      <c r="AF98" s="31"/>
      <c r="AJ98" s="31"/>
      <c r="AO98" s="31"/>
      <c r="AS98" s="31"/>
      <c r="AX98" s="31"/>
      <c r="BB98" s="31"/>
      <c r="BG98" s="31"/>
      <c r="BK98" s="31"/>
      <c r="BP98" s="31"/>
      <c r="BT98" s="31"/>
      <c r="BY98" s="31"/>
      <c r="CC98" s="31"/>
      <c r="CH98" s="31"/>
      <c r="CL98" s="31"/>
      <c r="CQ98" s="31"/>
      <c r="CU98" s="31"/>
    </row>
    <row r="99" spans="14:99" x14ac:dyDescent="0.25">
      <c r="N99" s="31"/>
      <c r="R99" s="31"/>
      <c r="W99" s="31"/>
      <c r="AA99" s="31"/>
      <c r="AF99" s="31"/>
      <c r="AJ99" s="31"/>
      <c r="AO99" s="31"/>
      <c r="AS99" s="31"/>
      <c r="AX99" s="31"/>
      <c r="BB99" s="31"/>
      <c r="BG99" s="31"/>
      <c r="BK99" s="31"/>
      <c r="BP99" s="31"/>
      <c r="BT99" s="31"/>
      <c r="BY99" s="31"/>
      <c r="CC99" s="31"/>
      <c r="CH99" s="31"/>
      <c r="CL99" s="31"/>
      <c r="CQ99" s="31"/>
      <c r="CU99" s="31"/>
    </row>
    <row r="100" spans="14:99" x14ac:dyDescent="0.25">
      <c r="N100" s="31"/>
      <c r="R100" s="31"/>
      <c r="W100" s="31"/>
      <c r="AA100" s="31"/>
      <c r="AF100" s="31"/>
      <c r="AJ100" s="31"/>
      <c r="AO100" s="31"/>
      <c r="AS100" s="31"/>
      <c r="AX100" s="31"/>
      <c r="BB100" s="31"/>
      <c r="BG100" s="31"/>
      <c r="BK100" s="31"/>
      <c r="BP100" s="31"/>
      <c r="BT100" s="31"/>
      <c r="BY100" s="31"/>
      <c r="CC100" s="31"/>
      <c r="CH100" s="31"/>
      <c r="CL100" s="31"/>
      <c r="CQ100" s="31"/>
      <c r="CU100" s="31"/>
    </row>
    <row r="101" spans="14:99" x14ac:dyDescent="0.25">
      <c r="N101" s="31"/>
      <c r="R101" s="31"/>
      <c r="W101" s="31"/>
      <c r="AA101" s="31"/>
      <c r="AF101" s="31"/>
      <c r="AJ101" s="31"/>
      <c r="AO101" s="31"/>
      <c r="AS101" s="31"/>
      <c r="AX101" s="31"/>
      <c r="BB101" s="31"/>
      <c r="BG101" s="31"/>
      <c r="BK101" s="31"/>
      <c r="BP101" s="31"/>
      <c r="BT101" s="31"/>
      <c r="BY101" s="31"/>
      <c r="CC101" s="31"/>
      <c r="CH101" s="31"/>
      <c r="CL101" s="31"/>
      <c r="CQ101" s="31"/>
      <c r="CU101" s="31"/>
    </row>
    <row r="102" spans="14:99" x14ac:dyDescent="0.25">
      <c r="N102" s="31"/>
      <c r="R102" s="31"/>
      <c r="W102" s="31"/>
      <c r="AA102" s="31"/>
      <c r="AF102" s="31"/>
      <c r="AJ102" s="31"/>
      <c r="AO102" s="31"/>
      <c r="AS102" s="31"/>
      <c r="AX102" s="31"/>
      <c r="BB102" s="31"/>
      <c r="BG102" s="31"/>
      <c r="BK102" s="31"/>
      <c r="BP102" s="31"/>
      <c r="BT102" s="31"/>
      <c r="BY102" s="31"/>
      <c r="CC102" s="31"/>
      <c r="CH102" s="31"/>
      <c r="CL102" s="31"/>
      <c r="CQ102" s="31"/>
      <c r="CU102" s="31"/>
    </row>
    <row r="103" spans="14:99" x14ac:dyDescent="0.25">
      <c r="N103" s="31"/>
      <c r="R103" s="31"/>
      <c r="W103" s="31"/>
      <c r="AA103" s="31"/>
      <c r="AF103" s="31"/>
      <c r="AJ103" s="31"/>
      <c r="AO103" s="31"/>
      <c r="AS103" s="31"/>
      <c r="AX103" s="31"/>
      <c r="BB103" s="31"/>
      <c r="BG103" s="31"/>
      <c r="BK103" s="31"/>
      <c r="BP103" s="31"/>
      <c r="BT103" s="31"/>
      <c r="BY103" s="31"/>
      <c r="CC103" s="31"/>
      <c r="CH103" s="31"/>
      <c r="CL103" s="31"/>
      <c r="CQ103" s="31"/>
      <c r="CU103" s="31"/>
    </row>
    <row r="104" spans="14:99" x14ac:dyDescent="0.25">
      <c r="N104" s="31"/>
      <c r="R104" s="31"/>
      <c r="W104" s="31"/>
      <c r="AA104" s="31"/>
      <c r="AF104" s="31"/>
      <c r="AJ104" s="31"/>
      <c r="AO104" s="31"/>
      <c r="AS104" s="31"/>
      <c r="AX104" s="31"/>
      <c r="BB104" s="31"/>
      <c r="BG104" s="31"/>
      <c r="BK104" s="31"/>
      <c r="BP104" s="31"/>
      <c r="BT104" s="31"/>
      <c r="BY104" s="31"/>
      <c r="CC104" s="31"/>
      <c r="CH104" s="31"/>
      <c r="CL104" s="31"/>
      <c r="CQ104" s="31"/>
      <c r="CU104" s="31"/>
    </row>
    <row r="105" spans="14:99" x14ac:dyDescent="0.25">
      <c r="N105" s="31"/>
      <c r="R105" s="31"/>
      <c r="W105" s="31"/>
      <c r="AA105" s="31"/>
      <c r="AF105" s="31"/>
      <c r="AJ105" s="31"/>
      <c r="AO105" s="31"/>
      <c r="AS105" s="31"/>
      <c r="AX105" s="31"/>
      <c r="BB105" s="31"/>
      <c r="BG105" s="31"/>
      <c r="BK105" s="31"/>
      <c r="BP105" s="31"/>
      <c r="BT105" s="31"/>
      <c r="BY105" s="31"/>
      <c r="CC105" s="31"/>
      <c r="CH105" s="31"/>
      <c r="CL105" s="31"/>
      <c r="CQ105" s="31"/>
      <c r="CU105" s="31"/>
    </row>
    <row r="106" spans="14:99" x14ac:dyDescent="0.25">
      <c r="N106" s="31"/>
      <c r="R106" s="31"/>
      <c r="W106" s="31"/>
      <c r="AA106" s="31"/>
      <c r="AF106" s="31"/>
      <c r="AJ106" s="31"/>
      <c r="AO106" s="31"/>
      <c r="AS106" s="31"/>
      <c r="AX106" s="31"/>
      <c r="BB106" s="31"/>
      <c r="BG106" s="31"/>
      <c r="BK106" s="31"/>
      <c r="BP106" s="31"/>
      <c r="BT106" s="31"/>
      <c r="BY106" s="31"/>
      <c r="CC106" s="31"/>
      <c r="CH106" s="31"/>
      <c r="CL106" s="31"/>
      <c r="CQ106" s="31"/>
      <c r="CU106" s="31"/>
    </row>
    <row r="107" spans="14:99" x14ac:dyDescent="0.25">
      <c r="N107" s="31"/>
      <c r="R107" s="31"/>
      <c r="W107" s="31"/>
      <c r="AA107" s="31"/>
      <c r="AF107" s="31"/>
      <c r="AJ107" s="31"/>
      <c r="AO107" s="31"/>
      <c r="AS107" s="31"/>
      <c r="AX107" s="31"/>
      <c r="BB107" s="31"/>
      <c r="BG107" s="31"/>
      <c r="BK107" s="31"/>
      <c r="BP107" s="31"/>
      <c r="BT107" s="31"/>
      <c r="BY107" s="31"/>
      <c r="CC107" s="31"/>
      <c r="CH107" s="31"/>
      <c r="CL107" s="31"/>
      <c r="CQ107" s="31"/>
      <c r="CU107" s="31"/>
    </row>
    <row r="108" spans="14:99" x14ac:dyDescent="0.25">
      <c r="N108" s="31"/>
      <c r="R108" s="31"/>
      <c r="W108" s="31"/>
      <c r="AA108" s="31"/>
      <c r="AF108" s="31"/>
      <c r="AJ108" s="31"/>
      <c r="AO108" s="31"/>
      <c r="AS108" s="31"/>
      <c r="AX108" s="31"/>
      <c r="BB108" s="31"/>
      <c r="BG108" s="31"/>
      <c r="BK108" s="31"/>
      <c r="BP108" s="31"/>
      <c r="BT108" s="31"/>
      <c r="BY108" s="31"/>
      <c r="CC108" s="31"/>
      <c r="CH108" s="31"/>
      <c r="CL108" s="31"/>
      <c r="CQ108" s="31"/>
      <c r="CU108" s="31"/>
    </row>
    <row r="109" spans="14:99" x14ac:dyDescent="0.25">
      <c r="N109" s="31"/>
      <c r="R109" s="31"/>
      <c r="W109" s="31"/>
      <c r="AA109" s="31"/>
      <c r="AF109" s="31"/>
      <c r="AJ109" s="31"/>
      <c r="AO109" s="31"/>
      <c r="AS109" s="31"/>
      <c r="AX109" s="31"/>
      <c r="BB109" s="31"/>
      <c r="BG109" s="31"/>
      <c r="BK109" s="31"/>
      <c r="BP109" s="31"/>
      <c r="BT109" s="31"/>
      <c r="BY109" s="31"/>
      <c r="CC109" s="31"/>
      <c r="CH109" s="31"/>
      <c r="CL109" s="31"/>
      <c r="CQ109" s="31"/>
      <c r="CU109" s="31"/>
    </row>
    <row r="110" spans="14:99" x14ac:dyDescent="0.25">
      <c r="N110" s="31"/>
      <c r="R110" s="31"/>
      <c r="W110" s="31"/>
      <c r="AA110" s="31"/>
      <c r="AF110" s="31"/>
      <c r="AJ110" s="31"/>
      <c r="AO110" s="31"/>
      <c r="AS110" s="31"/>
      <c r="AX110" s="31"/>
      <c r="BB110" s="31"/>
      <c r="BG110" s="31"/>
      <c r="BK110" s="31"/>
      <c r="BP110" s="31"/>
      <c r="BT110" s="31"/>
      <c r="BY110" s="31"/>
      <c r="CC110" s="31"/>
      <c r="CH110" s="31"/>
      <c r="CL110" s="31"/>
      <c r="CQ110" s="31"/>
      <c r="CU110" s="31"/>
    </row>
    <row r="111" spans="14:99" x14ac:dyDescent="0.25">
      <c r="N111" s="31"/>
      <c r="R111" s="31"/>
      <c r="W111" s="31"/>
      <c r="AA111" s="31"/>
      <c r="AF111" s="31"/>
      <c r="AJ111" s="31"/>
      <c r="AO111" s="31"/>
      <c r="AS111" s="31"/>
      <c r="AX111" s="31"/>
      <c r="BB111" s="31"/>
      <c r="BG111" s="31"/>
      <c r="BK111" s="31"/>
      <c r="BP111" s="31"/>
      <c r="BT111" s="31"/>
      <c r="BY111" s="31"/>
      <c r="CC111" s="31"/>
      <c r="CH111" s="31"/>
      <c r="CL111" s="31"/>
      <c r="CQ111" s="31"/>
      <c r="CU111" s="31"/>
    </row>
    <row r="112" spans="14:99" x14ac:dyDescent="0.25">
      <c r="N112" s="31"/>
      <c r="R112" s="31"/>
      <c r="W112" s="31"/>
      <c r="AA112" s="31"/>
      <c r="AF112" s="31"/>
      <c r="AJ112" s="31"/>
      <c r="AO112" s="31"/>
      <c r="AS112" s="31"/>
      <c r="AX112" s="31"/>
      <c r="BB112" s="31"/>
      <c r="BG112" s="31"/>
      <c r="BK112" s="31"/>
      <c r="BP112" s="31"/>
      <c r="BT112" s="31"/>
      <c r="BY112" s="31"/>
      <c r="CC112" s="31"/>
      <c r="CH112" s="31"/>
      <c r="CL112" s="31"/>
      <c r="CQ112" s="31"/>
      <c r="CU112" s="31"/>
    </row>
    <row r="113" spans="14:99" x14ac:dyDescent="0.25">
      <c r="N113" s="31"/>
      <c r="R113" s="31"/>
      <c r="W113" s="31"/>
      <c r="AA113" s="31"/>
      <c r="AF113" s="31"/>
      <c r="AJ113" s="31"/>
      <c r="AO113" s="31"/>
      <c r="AS113" s="31"/>
      <c r="AX113" s="31"/>
      <c r="BB113" s="31"/>
      <c r="BG113" s="31"/>
      <c r="BK113" s="31"/>
      <c r="BP113" s="31"/>
      <c r="BT113" s="31"/>
      <c r="BY113" s="31"/>
      <c r="CC113" s="31"/>
      <c r="CH113" s="31"/>
      <c r="CL113" s="31"/>
      <c r="CQ113" s="31"/>
      <c r="CU113" s="31"/>
    </row>
    <row r="114" spans="14:99" x14ac:dyDescent="0.25">
      <c r="N114" s="31"/>
      <c r="R114" s="31"/>
      <c r="W114" s="31"/>
      <c r="AA114" s="31"/>
      <c r="AF114" s="31"/>
      <c r="AJ114" s="31"/>
      <c r="AO114" s="31"/>
      <c r="AS114" s="31"/>
      <c r="AX114" s="31"/>
      <c r="BB114" s="31"/>
      <c r="BG114" s="31"/>
      <c r="BK114" s="31"/>
      <c r="BP114" s="31"/>
      <c r="BT114" s="31"/>
      <c r="BY114" s="31"/>
      <c r="CC114" s="31"/>
      <c r="CH114" s="31"/>
      <c r="CL114" s="31"/>
      <c r="CQ114" s="31"/>
      <c r="CU114" s="31"/>
    </row>
    <row r="115" spans="14:99" x14ac:dyDescent="0.25">
      <c r="N115" s="31"/>
      <c r="R115" s="31"/>
      <c r="W115" s="31"/>
      <c r="AA115" s="31"/>
      <c r="AF115" s="31"/>
      <c r="AJ115" s="31"/>
      <c r="AO115" s="31"/>
      <c r="AS115" s="31"/>
      <c r="AX115" s="31"/>
      <c r="BB115" s="31"/>
      <c r="BG115" s="31"/>
      <c r="BK115" s="31"/>
      <c r="BP115" s="31"/>
      <c r="BT115" s="31"/>
      <c r="BY115" s="31"/>
      <c r="CC115" s="31"/>
      <c r="CH115" s="31"/>
      <c r="CL115" s="31"/>
      <c r="CQ115" s="31"/>
      <c r="CU115" s="31"/>
    </row>
    <row r="116" spans="14:99" x14ac:dyDescent="0.25">
      <c r="N116" s="31"/>
      <c r="R116" s="31"/>
      <c r="W116" s="31"/>
      <c r="AA116" s="31"/>
      <c r="AF116" s="31"/>
      <c r="AJ116" s="31"/>
      <c r="AO116" s="31"/>
      <c r="AS116" s="31"/>
      <c r="AX116" s="31"/>
      <c r="BB116" s="31"/>
      <c r="BG116" s="31"/>
      <c r="BK116" s="31"/>
      <c r="BP116" s="31"/>
      <c r="BT116" s="31"/>
      <c r="BY116" s="31"/>
      <c r="CC116" s="31"/>
      <c r="CH116" s="31"/>
      <c r="CL116" s="31"/>
      <c r="CQ116" s="31"/>
      <c r="CU116" s="31"/>
    </row>
    <row r="117" spans="14:99" x14ac:dyDescent="0.25">
      <c r="N117" s="31"/>
      <c r="R117" s="31"/>
      <c r="W117" s="31"/>
      <c r="AA117" s="31"/>
      <c r="AF117" s="31"/>
      <c r="AJ117" s="31"/>
      <c r="AO117" s="31"/>
      <c r="AS117" s="31"/>
      <c r="AX117" s="31"/>
      <c r="BB117" s="31"/>
      <c r="BG117" s="31"/>
      <c r="BK117" s="31"/>
      <c r="BP117" s="31"/>
      <c r="BT117" s="31"/>
      <c r="BY117" s="31"/>
      <c r="CC117" s="31"/>
      <c r="CH117" s="31"/>
      <c r="CL117" s="31"/>
      <c r="CQ117" s="31"/>
      <c r="CU117" s="31"/>
    </row>
    <row r="118" spans="14:99" x14ac:dyDescent="0.25">
      <c r="N118" s="31"/>
      <c r="R118" s="31"/>
      <c r="W118" s="31"/>
      <c r="AA118" s="31"/>
      <c r="AF118" s="31"/>
      <c r="AJ118" s="31"/>
      <c r="AO118" s="31"/>
      <c r="AS118" s="31"/>
      <c r="AX118" s="31"/>
      <c r="BB118" s="31"/>
      <c r="BG118" s="31"/>
      <c r="BK118" s="31"/>
      <c r="BP118" s="31"/>
      <c r="BT118" s="31"/>
      <c r="BY118" s="31"/>
      <c r="CC118" s="31"/>
      <c r="CH118" s="31"/>
      <c r="CL118" s="31"/>
      <c r="CQ118" s="31"/>
      <c r="CU118" s="31"/>
    </row>
    <row r="119" spans="14:99" x14ac:dyDescent="0.25">
      <c r="N119" s="31"/>
      <c r="R119" s="31"/>
      <c r="W119" s="31"/>
      <c r="AA119" s="31"/>
      <c r="AF119" s="31"/>
      <c r="AJ119" s="31"/>
      <c r="AO119" s="31"/>
      <c r="AS119" s="31"/>
      <c r="AX119" s="31"/>
      <c r="BB119" s="31"/>
      <c r="BG119" s="31"/>
      <c r="BK119" s="31"/>
      <c r="BP119" s="31"/>
      <c r="BT119" s="31"/>
      <c r="BY119" s="31"/>
      <c r="CC119" s="31"/>
      <c r="CH119" s="31"/>
      <c r="CL119" s="31"/>
      <c r="CQ119" s="31"/>
      <c r="CU119" s="31"/>
    </row>
    <row r="120" spans="14:99" x14ac:dyDescent="0.25">
      <c r="N120" s="31"/>
      <c r="R120" s="31"/>
      <c r="W120" s="31"/>
      <c r="AA120" s="31"/>
      <c r="AF120" s="31"/>
      <c r="AJ120" s="31"/>
      <c r="AO120" s="31"/>
      <c r="AS120" s="31"/>
      <c r="AX120" s="31"/>
      <c r="BB120" s="31"/>
      <c r="BG120" s="31"/>
      <c r="BK120" s="31"/>
      <c r="BP120" s="31"/>
      <c r="BT120" s="31"/>
      <c r="BY120" s="31"/>
      <c r="CC120" s="31"/>
      <c r="CH120" s="31"/>
      <c r="CL120" s="31"/>
      <c r="CQ120" s="31"/>
      <c r="CU120" s="31"/>
    </row>
    <row r="121" spans="14:99" x14ac:dyDescent="0.25">
      <c r="N121" s="31"/>
      <c r="R121" s="31"/>
      <c r="W121" s="31"/>
      <c r="AA121" s="31"/>
      <c r="AF121" s="31"/>
      <c r="AJ121" s="31"/>
      <c r="AO121" s="31"/>
      <c r="AS121" s="31"/>
      <c r="AX121" s="31"/>
      <c r="BB121" s="31"/>
      <c r="BG121" s="31"/>
      <c r="BK121" s="31"/>
      <c r="BP121" s="31"/>
      <c r="BT121" s="31"/>
      <c r="BY121" s="31"/>
      <c r="CC121" s="31"/>
      <c r="CH121" s="31"/>
      <c r="CL121" s="31"/>
      <c r="CQ121" s="31"/>
      <c r="CU121" s="31"/>
    </row>
    <row r="122" spans="14:99" x14ac:dyDescent="0.25">
      <c r="N122" s="31"/>
      <c r="R122" s="31"/>
      <c r="W122" s="31"/>
      <c r="AA122" s="31"/>
      <c r="AF122" s="31"/>
      <c r="AJ122" s="31"/>
      <c r="AO122" s="31"/>
      <c r="AS122" s="31"/>
      <c r="AX122" s="31"/>
      <c r="BB122" s="31"/>
      <c r="BG122" s="31"/>
      <c r="BK122" s="31"/>
      <c r="BP122" s="31"/>
      <c r="BT122" s="31"/>
      <c r="BY122" s="31"/>
      <c r="CC122" s="31"/>
      <c r="CH122" s="31"/>
      <c r="CL122" s="31"/>
      <c r="CQ122" s="31"/>
      <c r="CU122" s="31"/>
    </row>
    <row r="123" spans="14:99" x14ac:dyDescent="0.25">
      <c r="N123" s="31"/>
      <c r="R123" s="31"/>
      <c r="W123" s="31"/>
      <c r="AA123" s="31"/>
      <c r="AF123" s="31"/>
      <c r="AJ123" s="31"/>
      <c r="AO123" s="31"/>
      <c r="AS123" s="31"/>
      <c r="AX123" s="31"/>
      <c r="BB123" s="31"/>
      <c r="BG123" s="31"/>
      <c r="BK123" s="31"/>
      <c r="BP123" s="31"/>
      <c r="BT123" s="31"/>
      <c r="BY123" s="31"/>
      <c r="CC123" s="31"/>
      <c r="CH123" s="31"/>
      <c r="CL123" s="31"/>
      <c r="CQ123" s="31"/>
      <c r="CU123" s="31"/>
    </row>
    <row r="124" spans="14:99" x14ac:dyDescent="0.25">
      <c r="N124" s="31"/>
      <c r="R124" s="31"/>
      <c r="W124" s="31"/>
      <c r="AA124" s="31"/>
      <c r="AF124" s="31"/>
      <c r="AJ124" s="31"/>
      <c r="AO124" s="31"/>
      <c r="AS124" s="31"/>
      <c r="AX124" s="31"/>
      <c r="BB124" s="31"/>
      <c r="BG124" s="31"/>
      <c r="BK124" s="31"/>
      <c r="BP124" s="31"/>
      <c r="BT124" s="31"/>
      <c r="BY124" s="31"/>
      <c r="CC124" s="31"/>
      <c r="CH124" s="31"/>
      <c r="CL124" s="31"/>
      <c r="CQ124" s="31"/>
      <c r="CU124" s="31"/>
    </row>
    <row r="125" spans="14:99" x14ac:dyDescent="0.25">
      <c r="N125" s="31"/>
      <c r="R125" s="31"/>
      <c r="W125" s="31"/>
      <c r="AA125" s="31"/>
      <c r="AF125" s="31"/>
      <c r="AJ125" s="31"/>
      <c r="AO125" s="31"/>
      <c r="AS125" s="31"/>
      <c r="AX125" s="31"/>
      <c r="BB125" s="31"/>
      <c r="BG125" s="31"/>
      <c r="BK125" s="31"/>
      <c r="BP125" s="31"/>
      <c r="BT125" s="31"/>
      <c r="BY125" s="31"/>
      <c r="CC125" s="31"/>
      <c r="CH125" s="31"/>
      <c r="CL125" s="31"/>
      <c r="CQ125" s="31"/>
      <c r="CU125" s="31"/>
    </row>
    <row r="126" spans="14:99" x14ac:dyDescent="0.25">
      <c r="N126" s="31"/>
      <c r="R126" s="31"/>
      <c r="W126" s="31"/>
      <c r="AA126" s="31"/>
      <c r="AF126" s="31"/>
      <c r="AJ126" s="31"/>
      <c r="AO126" s="31"/>
      <c r="AS126" s="31"/>
      <c r="AX126" s="31"/>
      <c r="BB126" s="31"/>
      <c r="BG126" s="31"/>
      <c r="BK126" s="31"/>
      <c r="BP126" s="31"/>
      <c r="BT126" s="31"/>
      <c r="BY126" s="31"/>
      <c r="CC126" s="31"/>
      <c r="CH126" s="31"/>
      <c r="CL126" s="31"/>
      <c r="CQ126" s="31"/>
      <c r="CU126" s="31"/>
    </row>
    <row r="127" spans="14:99" x14ac:dyDescent="0.25">
      <c r="N127" s="31"/>
      <c r="R127" s="31"/>
      <c r="W127" s="31"/>
      <c r="AA127" s="31"/>
      <c r="AF127" s="31"/>
      <c r="AJ127" s="31"/>
      <c r="AO127" s="31"/>
      <c r="AS127" s="31"/>
      <c r="AX127" s="31"/>
      <c r="BB127" s="31"/>
      <c r="BG127" s="31"/>
      <c r="BK127" s="31"/>
      <c r="BP127" s="31"/>
      <c r="BT127" s="31"/>
      <c r="BY127" s="31"/>
      <c r="CC127" s="31"/>
      <c r="CH127" s="31"/>
      <c r="CL127" s="31"/>
      <c r="CQ127" s="31"/>
      <c r="CU127" s="31"/>
    </row>
    <row r="128" spans="14:99" x14ac:dyDescent="0.25">
      <c r="N128" s="31"/>
      <c r="R128" s="31"/>
      <c r="W128" s="31"/>
      <c r="AA128" s="31"/>
      <c r="AF128" s="31"/>
      <c r="AJ128" s="31"/>
      <c r="AO128" s="31"/>
      <c r="AS128" s="31"/>
      <c r="AX128" s="31"/>
      <c r="BB128" s="31"/>
      <c r="BG128" s="31"/>
      <c r="BK128" s="31"/>
      <c r="BP128" s="31"/>
      <c r="BT128" s="31"/>
      <c r="BY128" s="31"/>
      <c r="CC128" s="31"/>
      <c r="CH128" s="31"/>
      <c r="CL128" s="31"/>
      <c r="CQ128" s="31"/>
      <c r="CU128" s="31"/>
    </row>
    <row r="129" spans="14:99" x14ac:dyDescent="0.25">
      <c r="N129" s="31"/>
      <c r="R129" s="31"/>
      <c r="W129" s="31"/>
      <c r="AA129" s="31"/>
      <c r="AF129" s="31"/>
      <c r="AJ129" s="31"/>
      <c r="AO129" s="31"/>
      <c r="AS129" s="31"/>
      <c r="AX129" s="31"/>
      <c r="BB129" s="31"/>
      <c r="BG129" s="31"/>
      <c r="BK129" s="31"/>
      <c r="BP129" s="31"/>
      <c r="BT129" s="31"/>
      <c r="BY129" s="31"/>
      <c r="CC129" s="31"/>
      <c r="CH129" s="31"/>
      <c r="CL129" s="31"/>
      <c r="CQ129" s="31"/>
      <c r="CU129" s="31"/>
    </row>
    <row r="130" spans="14:99" x14ac:dyDescent="0.25">
      <c r="N130" s="31"/>
      <c r="R130" s="31"/>
      <c r="W130" s="31"/>
      <c r="AA130" s="31"/>
      <c r="AF130" s="31"/>
      <c r="AJ130" s="31"/>
      <c r="AO130" s="31"/>
      <c r="AS130" s="31"/>
      <c r="AX130" s="31"/>
      <c r="BB130" s="31"/>
      <c r="BG130" s="31"/>
      <c r="BK130" s="31"/>
      <c r="BP130" s="31"/>
      <c r="BT130" s="31"/>
      <c r="BY130" s="31"/>
      <c r="CC130" s="31"/>
      <c r="CH130" s="31"/>
      <c r="CL130" s="31"/>
      <c r="CQ130" s="31"/>
      <c r="CU130" s="31"/>
    </row>
    <row r="131" spans="14:99" x14ac:dyDescent="0.25">
      <c r="N131" s="31"/>
      <c r="R131" s="31"/>
      <c r="W131" s="31"/>
      <c r="AA131" s="31"/>
      <c r="AF131" s="31"/>
      <c r="AJ131" s="31"/>
      <c r="AO131" s="31"/>
      <c r="AS131" s="31"/>
      <c r="AX131" s="31"/>
      <c r="BB131" s="31"/>
      <c r="BG131" s="31"/>
      <c r="BK131" s="31"/>
      <c r="BP131" s="31"/>
      <c r="BT131" s="31"/>
      <c r="BY131" s="31"/>
      <c r="CC131" s="31"/>
      <c r="CH131" s="31"/>
      <c r="CL131" s="31"/>
      <c r="CQ131" s="31"/>
      <c r="CU131" s="31"/>
    </row>
    <row r="132" spans="14:99" x14ac:dyDescent="0.25">
      <c r="N132" s="31"/>
      <c r="R132" s="31"/>
      <c r="W132" s="31"/>
      <c r="AA132" s="31"/>
      <c r="AF132" s="31"/>
      <c r="AJ132" s="31"/>
      <c r="AO132" s="31"/>
      <c r="AS132" s="31"/>
      <c r="AX132" s="31"/>
      <c r="BB132" s="31"/>
      <c r="BG132" s="31"/>
      <c r="BK132" s="31"/>
      <c r="BP132" s="31"/>
      <c r="BT132" s="31"/>
      <c r="BY132" s="31"/>
      <c r="CC132" s="31"/>
      <c r="CH132" s="31"/>
      <c r="CL132" s="31"/>
      <c r="CQ132" s="31"/>
      <c r="CU132" s="31"/>
    </row>
    <row r="133" spans="14:99" x14ac:dyDescent="0.25">
      <c r="N133" s="31"/>
      <c r="R133" s="31"/>
      <c r="W133" s="31"/>
      <c r="AA133" s="31"/>
      <c r="AF133" s="31"/>
      <c r="AJ133" s="31"/>
      <c r="AO133" s="31"/>
      <c r="AS133" s="31"/>
      <c r="AX133" s="31"/>
      <c r="BB133" s="31"/>
      <c r="BG133" s="31"/>
      <c r="BK133" s="31"/>
      <c r="BP133" s="31"/>
      <c r="BT133" s="31"/>
      <c r="BY133" s="31"/>
      <c r="CC133" s="31"/>
      <c r="CH133" s="31"/>
      <c r="CL133" s="31"/>
      <c r="CQ133" s="31"/>
      <c r="CU133" s="31"/>
    </row>
    <row r="134" spans="14:99" x14ac:dyDescent="0.25">
      <c r="N134" s="31"/>
      <c r="R134" s="31"/>
      <c r="W134" s="31"/>
      <c r="AA134" s="31"/>
      <c r="AF134" s="31"/>
      <c r="AJ134" s="31"/>
      <c r="AO134" s="31"/>
      <c r="AS134" s="31"/>
      <c r="AX134" s="31"/>
      <c r="BB134" s="31"/>
      <c r="BG134" s="31"/>
      <c r="BK134" s="31"/>
      <c r="BP134" s="31"/>
      <c r="BT134" s="31"/>
      <c r="BY134" s="31"/>
      <c r="CC134" s="31"/>
      <c r="CH134" s="31"/>
      <c r="CL134" s="31"/>
      <c r="CQ134" s="31"/>
      <c r="CU134" s="31"/>
    </row>
    <row r="135" spans="14:99" x14ac:dyDescent="0.25">
      <c r="N135" s="31"/>
      <c r="R135" s="31"/>
      <c r="W135" s="31"/>
      <c r="AA135" s="31"/>
      <c r="AF135" s="31"/>
      <c r="AJ135" s="31"/>
      <c r="AO135" s="31"/>
      <c r="AS135" s="31"/>
      <c r="AX135" s="31"/>
      <c r="BB135" s="31"/>
      <c r="BG135" s="31"/>
      <c r="BK135" s="31"/>
      <c r="BP135" s="31"/>
      <c r="BT135" s="31"/>
      <c r="BY135" s="31"/>
      <c r="CC135" s="31"/>
      <c r="CH135" s="31"/>
      <c r="CL135" s="31"/>
      <c r="CQ135" s="31"/>
      <c r="CU135" s="31"/>
    </row>
    <row r="136" spans="14:99" x14ac:dyDescent="0.25">
      <c r="N136" s="31"/>
      <c r="R136" s="31"/>
      <c r="W136" s="31"/>
      <c r="AA136" s="31"/>
      <c r="AF136" s="31"/>
      <c r="AJ136" s="31"/>
      <c r="AO136" s="31"/>
      <c r="AS136" s="31"/>
      <c r="AX136" s="31"/>
      <c r="BB136" s="31"/>
      <c r="BG136" s="31"/>
      <c r="BK136" s="31"/>
      <c r="BP136" s="31"/>
      <c r="BT136" s="31"/>
      <c r="BY136" s="31"/>
      <c r="CC136" s="31"/>
      <c r="CH136" s="31"/>
      <c r="CL136" s="31"/>
      <c r="CQ136" s="31"/>
      <c r="CU136" s="31"/>
    </row>
    <row r="137" spans="14:99" x14ac:dyDescent="0.25">
      <c r="N137" s="31"/>
      <c r="R137" s="31"/>
      <c r="W137" s="31"/>
      <c r="AA137" s="31"/>
      <c r="AF137" s="31"/>
      <c r="AJ137" s="31"/>
      <c r="AO137" s="31"/>
      <c r="AS137" s="31"/>
      <c r="AX137" s="31"/>
      <c r="BB137" s="31"/>
      <c r="BG137" s="31"/>
      <c r="BK137" s="31"/>
      <c r="BP137" s="31"/>
      <c r="BT137" s="31"/>
      <c r="BY137" s="31"/>
      <c r="CC137" s="31"/>
      <c r="CH137" s="31"/>
      <c r="CL137" s="31"/>
      <c r="CQ137" s="31"/>
      <c r="CU137" s="31"/>
    </row>
    <row r="138" spans="14:99" x14ac:dyDescent="0.25">
      <c r="N138" s="31"/>
      <c r="R138" s="31"/>
      <c r="W138" s="31"/>
      <c r="AA138" s="31"/>
      <c r="AF138" s="31"/>
      <c r="AJ138" s="31"/>
      <c r="AO138" s="31"/>
      <c r="AS138" s="31"/>
      <c r="AX138" s="31"/>
      <c r="BB138" s="31"/>
      <c r="BG138" s="31"/>
      <c r="BK138" s="31"/>
      <c r="BP138" s="31"/>
      <c r="BT138" s="31"/>
      <c r="BY138" s="31"/>
      <c r="CC138" s="31"/>
      <c r="CH138" s="31"/>
      <c r="CL138" s="31"/>
      <c r="CQ138" s="31"/>
      <c r="CU138" s="31"/>
    </row>
    <row r="139" spans="14:99" x14ac:dyDescent="0.25">
      <c r="N139" s="31"/>
      <c r="R139" s="31"/>
      <c r="W139" s="31"/>
      <c r="AA139" s="31"/>
      <c r="AF139" s="31"/>
      <c r="AJ139" s="31"/>
      <c r="AO139" s="31"/>
      <c r="AS139" s="31"/>
      <c r="AX139" s="31"/>
      <c r="BB139" s="31"/>
      <c r="BG139" s="31"/>
      <c r="BK139" s="31"/>
      <c r="BP139" s="31"/>
      <c r="BT139" s="31"/>
      <c r="BY139" s="31"/>
      <c r="CC139" s="31"/>
      <c r="CH139" s="31"/>
      <c r="CL139" s="31"/>
      <c r="CQ139" s="31"/>
      <c r="CU139" s="31"/>
    </row>
    <row r="140" spans="14:99" x14ac:dyDescent="0.25">
      <c r="N140" s="31"/>
      <c r="R140" s="31"/>
      <c r="W140" s="31"/>
      <c r="AA140" s="31"/>
      <c r="AF140" s="31"/>
      <c r="AJ140" s="31"/>
      <c r="AO140" s="31"/>
      <c r="AS140" s="31"/>
      <c r="AX140" s="31"/>
      <c r="BB140" s="31"/>
      <c r="BG140" s="31"/>
      <c r="BK140" s="31"/>
      <c r="BP140" s="31"/>
      <c r="BT140" s="31"/>
      <c r="BY140" s="31"/>
      <c r="CC140" s="31"/>
      <c r="CH140" s="31"/>
      <c r="CL140" s="31"/>
      <c r="CQ140" s="31"/>
      <c r="CU140" s="31"/>
    </row>
    <row r="141" spans="14:99" x14ac:dyDescent="0.25">
      <c r="N141" s="31"/>
      <c r="R141" s="31"/>
      <c r="W141" s="31"/>
      <c r="AA141" s="31"/>
      <c r="AF141" s="31"/>
      <c r="AJ141" s="31"/>
      <c r="AO141" s="31"/>
      <c r="AS141" s="31"/>
      <c r="AX141" s="31"/>
      <c r="BB141" s="31"/>
      <c r="BG141" s="31"/>
      <c r="BK141" s="31"/>
      <c r="BP141" s="31"/>
      <c r="BT141" s="31"/>
      <c r="BY141" s="31"/>
      <c r="CC141" s="31"/>
      <c r="CH141" s="31"/>
      <c r="CL141" s="31"/>
      <c r="CQ141" s="31"/>
      <c r="CU141" s="31"/>
    </row>
    <row r="142" spans="14:99" x14ac:dyDescent="0.25">
      <c r="N142" s="31"/>
      <c r="R142" s="31"/>
      <c r="W142" s="31"/>
      <c r="AA142" s="31"/>
      <c r="AF142" s="31"/>
      <c r="AJ142" s="31"/>
      <c r="AO142" s="31"/>
      <c r="AS142" s="31"/>
      <c r="AX142" s="31"/>
      <c r="BB142" s="31"/>
      <c r="BG142" s="31"/>
      <c r="BK142" s="31"/>
      <c r="BP142" s="31"/>
      <c r="BT142" s="31"/>
      <c r="BY142" s="31"/>
      <c r="CC142" s="31"/>
      <c r="CH142" s="31"/>
      <c r="CL142" s="31"/>
      <c r="CQ142" s="31"/>
      <c r="CU142" s="31"/>
    </row>
    <row r="143" spans="14:99" x14ac:dyDescent="0.25">
      <c r="N143" s="31"/>
      <c r="R143" s="31"/>
      <c r="W143" s="31"/>
      <c r="AA143" s="31"/>
      <c r="AF143" s="31"/>
      <c r="AJ143" s="31"/>
      <c r="AO143" s="31"/>
      <c r="AS143" s="31"/>
      <c r="AX143" s="31"/>
      <c r="BB143" s="31"/>
      <c r="BG143" s="31"/>
      <c r="BK143" s="31"/>
      <c r="BP143" s="31"/>
      <c r="BT143" s="31"/>
      <c r="BY143" s="31"/>
      <c r="CC143" s="31"/>
      <c r="CH143" s="31"/>
      <c r="CL143" s="31"/>
      <c r="CQ143" s="31"/>
      <c r="CU143" s="31"/>
    </row>
    <row r="144" spans="14:99" x14ac:dyDescent="0.25">
      <c r="N144" s="31"/>
      <c r="R144" s="31"/>
      <c r="W144" s="31"/>
      <c r="AA144" s="31"/>
      <c r="AF144" s="31"/>
      <c r="AJ144" s="31"/>
      <c r="AO144" s="31"/>
      <c r="AS144" s="31"/>
      <c r="AX144" s="31"/>
      <c r="BB144" s="31"/>
      <c r="BG144" s="31"/>
      <c r="BK144" s="31"/>
      <c r="BP144" s="31"/>
      <c r="BT144" s="31"/>
      <c r="BY144" s="31"/>
      <c r="CC144" s="31"/>
      <c r="CH144" s="31"/>
      <c r="CL144" s="31"/>
      <c r="CQ144" s="31"/>
      <c r="CU144" s="31"/>
    </row>
    <row r="145" spans="14:99" x14ac:dyDescent="0.25">
      <c r="N145" s="31"/>
      <c r="R145" s="31"/>
      <c r="W145" s="31"/>
      <c r="AA145" s="31"/>
      <c r="AF145" s="31"/>
      <c r="AJ145" s="31"/>
      <c r="AO145" s="31"/>
      <c r="AS145" s="31"/>
      <c r="AX145" s="31"/>
      <c r="BB145" s="31"/>
      <c r="BG145" s="31"/>
      <c r="BK145" s="31"/>
      <c r="BP145" s="31"/>
      <c r="BT145" s="31"/>
      <c r="BY145" s="31"/>
      <c r="CC145" s="31"/>
      <c r="CH145" s="31"/>
      <c r="CL145" s="31"/>
      <c r="CQ145" s="31"/>
      <c r="CU145" s="31"/>
    </row>
    <row r="146" spans="14:99" x14ac:dyDescent="0.25">
      <c r="N146" s="31"/>
      <c r="R146" s="31"/>
      <c r="W146" s="31"/>
      <c r="AA146" s="31"/>
      <c r="AF146" s="31"/>
      <c r="AJ146" s="31"/>
      <c r="AO146" s="31"/>
      <c r="AS146" s="31"/>
      <c r="AX146" s="31"/>
      <c r="BB146" s="31"/>
      <c r="BG146" s="31"/>
      <c r="BK146" s="31"/>
      <c r="BP146" s="31"/>
      <c r="BT146" s="31"/>
      <c r="BY146" s="31"/>
      <c r="CC146" s="31"/>
      <c r="CH146" s="31"/>
      <c r="CL146" s="31"/>
      <c r="CQ146" s="31"/>
      <c r="CU146" s="31"/>
    </row>
    <row r="147" spans="14:99" x14ac:dyDescent="0.25">
      <c r="N147" s="31"/>
      <c r="R147" s="31"/>
      <c r="W147" s="31"/>
      <c r="AA147" s="31"/>
      <c r="AF147" s="31"/>
      <c r="AJ147" s="31"/>
      <c r="AO147" s="31"/>
      <c r="AS147" s="31"/>
      <c r="AX147" s="31"/>
      <c r="BB147" s="31"/>
      <c r="BG147" s="31"/>
      <c r="BK147" s="31"/>
      <c r="BP147" s="31"/>
      <c r="BT147" s="31"/>
      <c r="BY147" s="31"/>
      <c r="CC147" s="31"/>
      <c r="CH147" s="31"/>
      <c r="CL147" s="31"/>
      <c r="CQ147" s="31"/>
      <c r="CU147" s="31"/>
    </row>
    <row r="148" spans="14:99" x14ac:dyDescent="0.25">
      <c r="N148" s="31"/>
      <c r="R148" s="31"/>
      <c r="W148" s="31"/>
      <c r="AA148" s="31"/>
      <c r="AF148" s="31"/>
      <c r="AJ148" s="31"/>
      <c r="AO148" s="31"/>
      <c r="AS148" s="31"/>
      <c r="AX148" s="31"/>
      <c r="BB148" s="31"/>
      <c r="BG148" s="31"/>
      <c r="BK148" s="31"/>
      <c r="BP148" s="31"/>
      <c r="BT148" s="31"/>
      <c r="BY148" s="31"/>
      <c r="CC148" s="31"/>
      <c r="CH148" s="31"/>
      <c r="CL148" s="31"/>
      <c r="CQ148" s="31"/>
      <c r="CU148" s="31"/>
    </row>
    <row r="149" spans="14:99" x14ac:dyDescent="0.25">
      <c r="N149" s="31"/>
      <c r="R149" s="31"/>
      <c r="W149" s="31"/>
      <c r="AA149" s="31"/>
      <c r="AF149" s="31"/>
      <c r="AJ149" s="31"/>
      <c r="AO149" s="31"/>
      <c r="AS149" s="31"/>
      <c r="AX149" s="31"/>
      <c r="BB149" s="31"/>
      <c r="BG149" s="31"/>
      <c r="BK149" s="31"/>
      <c r="BP149" s="31"/>
      <c r="BT149" s="31"/>
      <c r="BY149" s="31"/>
      <c r="CC149" s="31"/>
      <c r="CH149" s="31"/>
      <c r="CL149" s="31"/>
      <c r="CQ149" s="31"/>
      <c r="CU149" s="31"/>
    </row>
    <row r="150" spans="14:99" x14ac:dyDescent="0.25">
      <c r="N150" s="31"/>
      <c r="R150" s="31"/>
      <c r="W150" s="31"/>
      <c r="AA150" s="31"/>
      <c r="AF150" s="31"/>
      <c r="AJ150" s="31"/>
      <c r="AO150" s="31"/>
      <c r="AS150" s="31"/>
      <c r="AX150" s="31"/>
      <c r="BB150" s="31"/>
      <c r="BG150" s="31"/>
      <c r="BK150" s="31"/>
      <c r="BP150" s="31"/>
      <c r="BT150" s="31"/>
      <c r="BY150" s="31"/>
      <c r="CC150" s="31"/>
      <c r="CH150" s="31"/>
      <c r="CL150" s="31"/>
      <c r="CQ150" s="31"/>
      <c r="CU150" s="31"/>
    </row>
    <row r="151" spans="14:99" x14ac:dyDescent="0.25">
      <c r="N151" s="31"/>
      <c r="R151" s="31"/>
      <c r="W151" s="31"/>
      <c r="AA151" s="31"/>
      <c r="AF151" s="31"/>
      <c r="AJ151" s="31"/>
      <c r="AO151" s="31"/>
      <c r="AS151" s="31"/>
      <c r="AX151" s="31"/>
      <c r="BB151" s="31"/>
      <c r="BG151" s="31"/>
      <c r="BK151" s="31"/>
      <c r="BP151" s="31"/>
      <c r="BT151" s="31"/>
      <c r="BY151" s="31"/>
      <c r="CC151" s="31"/>
      <c r="CH151" s="31"/>
      <c r="CL151" s="31"/>
      <c r="CQ151" s="31"/>
      <c r="CU151" s="31"/>
    </row>
    <row r="152" spans="14:99" x14ac:dyDescent="0.25">
      <c r="N152" s="31"/>
      <c r="R152" s="31"/>
      <c r="W152" s="31"/>
      <c r="AA152" s="31"/>
      <c r="AF152" s="31"/>
      <c r="AJ152" s="31"/>
      <c r="AO152" s="31"/>
      <c r="AS152" s="31"/>
      <c r="AX152" s="31"/>
      <c r="BB152" s="31"/>
      <c r="BG152" s="31"/>
      <c r="BK152" s="31"/>
      <c r="BP152" s="31"/>
      <c r="BT152" s="31"/>
      <c r="BY152" s="31"/>
      <c r="CC152" s="31"/>
      <c r="CH152" s="31"/>
      <c r="CL152" s="31"/>
      <c r="CQ152" s="31"/>
      <c r="CU152" s="31"/>
    </row>
    <row r="153" spans="14:99" x14ac:dyDescent="0.25">
      <c r="N153" s="31"/>
      <c r="R153" s="31"/>
      <c r="W153" s="31"/>
      <c r="AA153" s="31"/>
      <c r="AF153" s="31"/>
      <c r="AJ153" s="31"/>
      <c r="AO153" s="31"/>
      <c r="AS153" s="31"/>
      <c r="AX153" s="31"/>
      <c r="BB153" s="31"/>
      <c r="BG153" s="31"/>
      <c r="BK153" s="31"/>
      <c r="BP153" s="31"/>
      <c r="BT153" s="31"/>
      <c r="BY153" s="31"/>
      <c r="CC153" s="31"/>
      <c r="CH153" s="31"/>
      <c r="CL153" s="31"/>
      <c r="CQ153" s="31"/>
      <c r="CU153" s="31"/>
    </row>
    <row r="154" spans="14:99" x14ac:dyDescent="0.25">
      <c r="N154" s="31"/>
      <c r="R154" s="31"/>
      <c r="W154" s="31"/>
      <c r="AA154" s="31"/>
      <c r="AF154" s="31"/>
      <c r="AJ154" s="31"/>
      <c r="AO154" s="31"/>
      <c r="AS154" s="31"/>
      <c r="AX154" s="31"/>
      <c r="BB154" s="31"/>
      <c r="BG154" s="31"/>
      <c r="BK154" s="31"/>
      <c r="BP154" s="31"/>
      <c r="BT154" s="31"/>
      <c r="BY154" s="31"/>
      <c r="CC154" s="31"/>
      <c r="CH154" s="31"/>
      <c r="CL154" s="31"/>
      <c r="CQ154" s="31"/>
      <c r="CU154" s="31"/>
    </row>
    <row r="155" spans="14:99" x14ac:dyDescent="0.25">
      <c r="N155" s="31"/>
      <c r="R155" s="31"/>
      <c r="W155" s="31"/>
      <c r="AA155" s="31"/>
      <c r="AF155" s="31"/>
      <c r="AJ155" s="31"/>
      <c r="AO155" s="31"/>
      <c r="AS155" s="31"/>
      <c r="AX155" s="31"/>
      <c r="BB155" s="31"/>
      <c r="BG155" s="31"/>
      <c r="BK155" s="31"/>
      <c r="BP155" s="31"/>
      <c r="BT155" s="31"/>
      <c r="BY155" s="31"/>
      <c r="CC155" s="31"/>
      <c r="CH155" s="31"/>
      <c r="CL155" s="31"/>
      <c r="CQ155" s="31"/>
      <c r="CU155" s="31"/>
    </row>
    <row r="156" spans="14:99" x14ac:dyDescent="0.25">
      <c r="N156" s="31"/>
      <c r="R156" s="31"/>
      <c r="W156" s="31"/>
      <c r="AA156" s="31"/>
      <c r="AF156" s="31"/>
      <c r="AJ156" s="31"/>
      <c r="AO156" s="31"/>
      <c r="AS156" s="31"/>
      <c r="AX156" s="31"/>
      <c r="BB156" s="31"/>
      <c r="BG156" s="31"/>
      <c r="BK156" s="31"/>
      <c r="BP156" s="31"/>
      <c r="BT156" s="31"/>
      <c r="BY156" s="31"/>
      <c r="CC156" s="31"/>
      <c r="CH156" s="31"/>
      <c r="CL156" s="31"/>
      <c r="CQ156" s="31"/>
      <c r="CU156" s="31"/>
    </row>
    <row r="157" spans="14:99" x14ac:dyDescent="0.25">
      <c r="N157" s="31"/>
      <c r="R157" s="31"/>
      <c r="W157" s="31"/>
      <c r="AA157" s="31"/>
      <c r="AF157" s="31"/>
      <c r="AJ157" s="31"/>
      <c r="AO157" s="31"/>
      <c r="AS157" s="31"/>
      <c r="AX157" s="31"/>
      <c r="BB157" s="31"/>
      <c r="BG157" s="31"/>
      <c r="BK157" s="31"/>
      <c r="BP157" s="31"/>
      <c r="BT157" s="31"/>
      <c r="BY157" s="31"/>
      <c r="CC157" s="31"/>
      <c r="CH157" s="31"/>
      <c r="CL157" s="31"/>
      <c r="CQ157" s="31"/>
      <c r="CU157" s="31"/>
    </row>
    <row r="158" spans="14:99" x14ac:dyDescent="0.25">
      <c r="N158" s="31"/>
      <c r="R158" s="31"/>
      <c r="W158" s="31"/>
      <c r="AA158" s="31"/>
      <c r="AF158" s="31"/>
      <c r="AJ158" s="31"/>
      <c r="AO158" s="31"/>
      <c r="AS158" s="31"/>
      <c r="AX158" s="31"/>
      <c r="BB158" s="31"/>
      <c r="BG158" s="31"/>
      <c r="BK158" s="31"/>
      <c r="BP158" s="31"/>
      <c r="BT158" s="31"/>
      <c r="BY158" s="31"/>
      <c r="CC158" s="31"/>
      <c r="CH158" s="31"/>
      <c r="CL158" s="31"/>
      <c r="CQ158" s="31"/>
      <c r="CU158" s="31"/>
    </row>
    <row r="159" spans="14:99" x14ac:dyDescent="0.25">
      <c r="N159" s="31"/>
      <c r="R159" s="31"/>
      <c r="W159" s="31"/>
      <c r="AA159" s="31"/>
      <c r="AF159" s="31"/>
      <c r="AJ159" s="31"/>
      <c r="AO159" s="31"/>
      <c r="AS159" s="31"/>
      <c r="AX159" s="31"/>
      <c r="BB159" s="31"/>
      <c r="BG159" s="31"/>
      <c r="BK159" s="31"/>
      <c r="BP159" s="31"/>
      <c r="BT159" s="31"/>
      <c r="BY159" s="31"/>
      <c r="CC159" s="31"/>
      <c r="CH159" s="31"/>
      <c r="CL159" s="31"/>
      <c r="CQ159" s="31"/>
      <c r="CU159" s="31"/>
    </row>
    <row r="160" spans="14:99" x14ac:dyDescent="0.25">
      <c r="N160" s="31"/>
      <c r="R160" s="31"/>
      <c r="W160" s="31"/>
      <c r="AA160" s="31"/>
      <c r="AF160" s="31"/>
      <c r="AJ160" s="31"/>
      <c r="AO160" s="31"/>
      <c r="AS160" s="31"/>
      <c r="AX160" s="31"/>
      <c r="BB160" s="31"/>
      <c r="BG160" s="31"/>
      <c r="BK160" s="31"/>
      <c r="BP160" s="31"/>
      <c r="BT160" s="31"/>
      <c r="BY160" s="31"/>
      <c r="CC160" s="31"/>
      <c r="CH160" s="31"/>
      <c r="CL160" s="31"/>
      <c r="CQ160" s="31"/>
      <c r="CU160" s="31"/>
    </row>
    <row r="161" spans="14:99" x14ac:dyDescent="0.25">
      <c r="N161" s="31"/>
      <c r="R161" s="31"/>
      <c r="W161" s="31"/>
      <c r="AA161" s="31"/>
      <c r="AF161" s="31"/>
      <c r="AJ161" s="31"/>
      <c r="AO161" s="31"/>
      <c r="AS161" s="31"/>
      <c r="AX161" s="31"/>
      <c r="BB161" s="31"/>
      <c r="BG161" s="31"/>
      <c r="BK161" s="31"/>
      <c r="BP161" s="31"/>
      <c r="BT161" s="31"/>
      <c r="BY161" s="31"/>
      <c r="CC161" s="31"/>
      <c r="CH161" s="31"/>
      <c r="CL161" s="31"/>
      <c r="CQ161" s="31"/>
      <c r="CU161" s="31"/>
    </row>
    <row r="162" spans="14:99" x14ac:dyDescent="0.25">
      <c r="N162" s="31"/>
      <c r="R162" s="31"/>
      <c r="W162" s="31"/>
      <c r="AA162" s="31"/>
      <c r="AF162" s="31"/>
      <c r="AJ162" s="31"/>
      <c r="AO162" s="31"/>
      <c r="AS162" s="31"/>
      <c r="AX162" s="31"/>
      <c r="BB162" s="31"/>
      <c r="BG162" s="31"/>
      <c r="BK162" s="31"/>
      <c r="BP162" s="31"/>
      <c r="BT162" s="31"/>
      <c r="BY162" s="31"/>
      <c r="CC162" s="31"/>
      <c r="CH162" s="31"/>
      <c r="CL162" s="31"/>
      <c r="CQ162" s="31"/>
      <c r="CU162" s="31"/>
    </row>
    <row r="163" spans="14:99" x14ac:dyDescent="0.25">
      <c r="N163" s="31"/>
      <c r="R163" s="31"/>
      <c r="W163" s="31"/>
      <c r="AA163" s="31"/>
      <c r="AF163" s="31"/>
      <c r="AJ163" s="31"/>
      <c r="AO163" s="31"/>
      <c r="AS163" s="31"/>
      <c r="AX163" s="31"/>
      <c r="BB163" s="31"/>
      <c r="BG163" s="31"/>
      <c r="BK163" s="31"/>
      <c r="BP163" s="31"/>
      <c r="BT163" s="31"/>
      <c r="BY163" s="31"/>
      <c r="CC163" s="31"/>
      <c r="CH163" s="31"/>
      <c r="CL163" s="31"/>
      <c r="CQ163" s="31"/>
      <c r="CU163" s="31"/>
    </row>
    <row r="164" spans="14:99" x14ac:dyDescent="0.25">
      <c r="N164" s="31"/>
      <c r="R164" s="31"/>
      <c r="W164" s="31"/>
      <c r="AA164" s="31"/>
      <c r="AF164" s="31"/>
      <c r="AJ164" s="31"/>
      <c r="AO164" s="31"/>
      <c r="AS164" s="31"/>
      <c r="AX164" s="31"/>
      <c r="BB164" s="31"/>
      <c r="BG164" s="31"/>
      <c r="BK164" s="31"/>
      <c r="BP164" s="31"/>
      <c r="BT164" s="31"/>
      <c r="BY164" s="31"/>
      <c r="CC164" s="31"/>
      <c r="CH164" s="31"/>
      <c r="CL164" s="31"/>
      <c r="CQ164" s="31"/>
      <c r="CU164" s="31"/>
    </row>
    <row r="165" spans="14:99" x14ac:dyDescent="0.25">
      <c r="N165" s="31"/>
      <c r="R165" s="31"/>
      <c r="W165" s="31"/>
      <c r="AA165" s="31"/>
      <c r="AF165" s="31"/>
      <c r="AJ165" s="31"/>
      <c r="AO165" s="31"/>
      <c r="AS165" s="31"/>
      <c r="AX165" s="31"/>
      <c r="BB165" s="31"/>
      <c r="BG165" s="31"/>
      <c r="BK165" s="31"/>
      <c r="BP165" s="31"/>
      <c r="BT165" s="31"/>
      <c r="BY165" s="31"/>
      <c r="CC165" s="31"/>
      <c r="CH165" s="31"/>
      <c r="CL165" s="31"/>
      <c r="CQ165" s="31"/>
      <c r="CU165" s="31"/>
    </row>
    <row r="166" spans="14:99" x14ac:dyDescent="0.25">
      <c r="N166" s="31"/>
      <c r="R166" s="31"/>
      <c r="W166" s="31"/>
      <c r="AA166" s="31"/>
      <c r="AF166" s="31"/>
      <c r="AJ166" s="31"/>
      <c r="AO166" s="31"/>
      <c r="AS166" s="31"/>
      <c r="AX166" s="31"/>
      <c r="BB166" s="31"/>
      <c r="BG166" s="31"/>
      <c r="BK166" s="31"/>
      <c r="BP166" s="31"/>
      <c r="BT166" s="31"/>
      <c r="BY166" s="31"/>
      <c r="CC166" s="31"/>
      <c r="CH166" s="31"/>
      <c r="CL166" s="31"/>
      <c r="CQ166" s="31"/>
      <c r="CU166" s="31"/>
    </row>
    <row r="167" spans="14:99" x14ac:dyDescent="0.25">
      <c r="N167" s="31"/>
      <c r="R167" s="31"/>
      <c r="W167" s="31"/>
      <c r="AA167" s="31"/>
      <c r="AF167" s="31"/>
      <c r="AJ167" s="31"/>
      <c r="AO167" s="31"/>
      <c r="AS167" s="31"/>
      <c r="AX167" s="31"/>
      <c r="BB167" s="31"/>
      <c r="BG167" s="31"/>
      <c r="BK167" s="31"/>
      <c r="BP167" s="31"/>
      <c r="BT167" s="31"/>
      <c r="BY167" s="31"/>
      <c r="CC167" s="31"/>
      <c r="CH167" s="31"/>
      <c r="CL167" s="31"/>
      <c r="CQ167" s="31"/>
      <c r="CU167" s="31"/>
    </row>
    <row r="168" spans="14:99" x14ac:dyDescent="0.25">
      <c r="N168" s="31"/>
      <c r="R168" s="31"/>
      <c r="W168" s="31"/>
      <c r="AA168" s="31"/>
      <c r="AF168" s="31"/>
      <c r="AJ168" s="31"/>
      <c r="AO168" s="31"/>
      <c r="AS168" s="31"/>
      <c r="AX168" s="31"/>
      <c r="BB168" s="31"/>
      <c r="BG168" s="31"/>
      <c r="BK168" s="31"/>
      <c r="BP168" s="31"/>
      <c r="BT168" s="31"/>
      <c r="BY168" s="31"/>
      <c r="CC168" s="31"/>
      <c r="CH168" s="31"/>
      <c r="CL168" s="31"/>
      <c r="CQ168" s="31"/>
      <c r="CU168" s="31"/>
    </row>
    <row r="169" spans="14:99" x14ac:dyDescent="0.25">
      <c r="N169" s="31"/>
      <c r="R169" s="31"/>
      <c r="W169" s="31"/>
      <c r="AA169" s="31"/>
      <c r="AF169" s="31"/>
      <c r="AJ169" s="31"/>
      <c r="AO169" s="31"/>
      <c r="AS169" s="31"/>
      <c r="AX169" s="31"/>
      <c r="BB169" s="31"/>
      <c r="BG169" s="31"/>
      <c r="BK169" s="31"/>
      <c r="BP169" s="31"/>
      <c r="BT169" s="31"/>
      <c r="BY169" s="31"/>
      <c r="CC169" s="31"/>
      <c r="CH169" s="31"/>
      <c r="CL169" s="31"/>
      <c r="CQ169" s="31"/>
      <c r="CU169" s="31"/>
    </row>
    <row r="170" spans="14:99" x14ac:dyDescent="0.25">
      <c r="N170" s="31"/>
      <c r="R170" s="31"/>
      <c r="W170" s="31"/>
      <c r="AA170" s="31"/>
      <c r="AF170" s="31"/>
      <c r="AJ170" s="31"/>
      <c r="AO170" s="31"/>
      <c r="AS170" s="31"/>
      <c r="AX170" s="31"/>
      <c r="BB170" s="31"/>
      <c r="BG170" s="31"/>
      <c r="BK170" s="31"/>
      <c r="BP170" s="31"/>
      <c r="BT170" s="31"/>
      <c r="BY170" s="31"/>
      <c r="CC170" s="31"/>
      <c r="CH170" s="31"/>
      <c r="CL170" s="31"/>
      <c r="CQ170" s="31"/>
      <c r="CU170" s="31"/>
    </row>
    <row r="171" spans="14:99" x14ac:dyDescent="0.25">
      <c r="N171" s="31"/>
      <c r="R171" s="31"/>
      <c r="W171" s="31"/>
      <c r="AA171" s="31"/>
      <c r="AF171" s="31"/>
      <c r="AJ171" s="31"/>
      <c r="AO171" s="31"/>
      <c r="AS171" s="31"/>
      <c r="AX171" s="31"/>
      <c r="BB171" s="31"/>
      <c r="BG171" s="31"/>
      <c r="BK171" s="31"/>
      <c r="BP171" s="31"/>
      <c r="BT171" s="31"/>
      <c r="BY171" s="31"/>
      <c r="CC171" s="31"/>
      <c r="CH171" s="31"/>
      <c r="CL171" s="31"/>
      <c r="CQ171" s="31"/>
      <c r="CU171" s="31"/>
    </row>
    <row r="172" spans="14:99" x14ac:dyDescent="0.25">
      <c r="N172" s="31"/>
      <c r="R172" s="31"/>
      <c r="W172" s="31"/>
      <c r="AA172" s="31"/>
      <c r="AF172" s="31"/>
      <c r="AJ172" s="31"/>
      <c r="AO172" s="31"/>
      <c r="AS172" s="31"/>
      <c r="AX172" s="31"/>
      <c r="BB172" s="31"/>
      <c r="BG172" s="31"/>
      <c r="BK172" s="31"/>
      <c r="BP172" s="31"/>
      <c r="BT172" s="31"/>
      <c r="BY172" s="31"/>
      <c r="CC172" s="31"/>
      <c r="CH172" s="31"/>
      <c r="CL172" s="31"/>
      <c r="CQ172" s="31"/>
      <c r="CU172" s="31"/>
    </row>
    <row r="173" spans="14:99" x14ac:dyDescent="0.25">
      <c r="N173" s="31"/>
      <c r="R173" s="31"/>
      <c r="W173" s="31"/>
      <c r="AA173" s="31"/>
      <c r="AF173" s="31"/>
      <c r="AJ173" s="31"/>
      <c r="AO173" s="31"/>
      <c r="AS173" s="31"/>
      <c r="AX173" s="31"/>
      <c r="BB173" s="31"/>
      <c r="BG173" s="31"/>
      <c r="BK173" s="31"/>
      <c r="BP173" s="31"/>
      <c r="BT173" s="31"/>
      <c r="BY173" s="31"/>
      <c r="CC173" s="31"/>
      <c r="CH173" s="31"/>
      <c r="CL173" s="31"/>
      <c r="CQ173" s="31"/>
      <c r="CU173" s="31"/>
    </row>
    <row r="174" spans="14:99" x14ac:dyDescent="0.25">
      <c r="N174" s="31"/>
      <c r="R174" s="31"/>
      <c r="W174" s="31"/>
      <c r="AA174" s="31"/>
      <c r="AF174" s="31"/>
      <c r="AJ174" s="31"/>
      <c r="AO174" s="31"/>
      <c r="AS174" s="31"/>
      <c r="AX174" s="31"/>
      <c r="BB174" s="31"/>
      <c r="BG174" s="31"/>
      <c r="BK174" s="31"/>
      <c r="BP174" s="31"/>
      <c r="BT174" s="31"/>
      <c r="BY174" s="31"/>
      <c r="CC174" s="31"/>
      <c r="CH174" s="31"/>
      <c r="CL174" s="31"/>
      <c r="CQ174" s="31"/>
      <c r="CU174" s="31"/>
    </row>
    <row r="175" spans="14:99" x14ac:dyDescent="0.25">
      <c r="N175" s="31"/>
      <c r="R175" s="31"/>
      <c r="W175" s="31"/>
      <c r="AA175" s="31"/>
      <c r="AF175" s="31"/>
      <c r="AJ175" s="31"/>
      <c r="AO175" s="31"/>
      <c r="AS175" s="31"/>
      <c r="AX175" s="31"/>
      <c r="BB175" s="31"/>
      <c r="BG175" s="31"/>
      <c r="BK175" s="31"/>
      <c r="BP175" s="31"/>
      <c r="BT175" s="31"/>
      <c r="BY175" s="31"/>
      <c r="CC175" s="31"/>
      <c r="CH175" s="31"/>
      <c r="CL175" s="31"/>
      <c r="CQ175" s="31"/>
      <c r="CU175" s="31"/>
    </row>
    <row r="176" spans="14:99" x14ac:dyDescent="0.25">
      <c r="N176" s="31"/>
      <c r="R176" s="31"/>
      <c r="W176" s="31"/>
      <c r="AA176" s="31"/>
      <c r="AF176" s="31"/>
      <c r="AJ176" s="31"/>
      <c r="AO176" s="31"/>
      <c r="AS176" s="31"/>
      <c r="AX176" s="31"/>
      <c r="BB176" s="31"/>
      <c r="BG176" s="31"/>
      <c r="BK176" s="31"/>
      <c r="BP176" s="31"/>
      <c r="BT176" s="31"/>
      <c r="BY176" s="31"/>
      <c r="CC176" s="31"/>
      <c r="CH176" s="31"/>
      <c r="CL176" s="31"/>
      <c r="CQ176" s="31"/>
      <c r="CU176" s="31"/>
    </row>
    <row r="177" spans="14:99" x14ac:dyDescent="0.25">
      <c r="N177" s="31"/>
      <c r="R177" s="31"/>
      <c r="W177" s="31"/>
      <c r="AA177" s="31"/>
      <c r="AF177" s="31"/>
      <c r="AJ177" s="31"/>
      <c r="AO177" s="31"/>
      <c r="AS177" s="31"/>
      <c r="AX177" s="31"/>
      <c r="BB177" s="31"/>
      <c r="BG177" s="31"/>
      <c r="BK177" s="31"/>
      <c r="BP177" s="31"/>
      <c r="BT177" s="31"/>
      <c r="BY177" s="31"/>
      <c r="CC177" s="31"/>
      <c r="CH177" s="31"/>
      <c r="CL177" s="31"/>
      <c r="CQ177" s="31"/>
      <c r="CU177" s="31"/>
    </row>
    <row r="178" spans="14:99" x14ac:dyDescent="0.25">
      <c r="N178" s="31"/>
      <c r="R178" s="31"/>
      <c r="W178" s="31"/>
      <c r="AA178" s="31"/>
      <c r="AF178" s="31"/>
      <c r="AJ178" s="31"/>
      <c r="AO178" s="31"/>
      <c r="AS178" s="31"/>
      <c r="AX178" s="31"/>
      <c r="BB178" s="31"/>
      <c r="BG178" s="31"/>
      <c r="BK178" s="31"/>
      <c r="BP178" s="31"/>
      <c r="BT178" s="31"/>
      <c r="BY178" s="31"/>
      <c r="CC178" s="31"/>
      <c r="CH178" s="31"/>
      <c r="CL178" s="31"/>
      <c r="CQ178" s="31"/>
      <c r="CU178" s="31"/>
    </row>
    <row r="179" spans="14:99" x14ac:dyDescent="0.25">
      <c r="N179" s="31"/>
      <c r="R179" s="31"/>
      <c r="W179" s="31"/>
      <c r="AA179" s="31"/>
      <c r="AF179" s="31"/>
      <c r="AJ179" s="31"/>
      <c r="AO179" s="31"/>
      <c r="AS179" s="31"/>
      <c r="AX179" s="31"/>
      <c r="BB179" s="31"/>
      <c r="BG179" s="31"/>
      <c r="BK179" s="31"/>
      <c r="BP179" s="31"/>
      <c r="BT179" s="31"/>
      <c r="BY179" s="31"/>
      <c r="CC179" s="31"/>
      <c r="CH179" s="31"/>
      <c r="CL179" s="31"/>
      <c r="CQ179" s="31"/>
      <c r="CU179" s="31"/>
    </row>
    <row r="180" spans="14:99" x14ac:dyDescent="0.25">
      <c r="N180" s="31"/>
      <c r="R180" s="31"/>
      <c r="W180" s="31"/>
      <c r="AA180" s="31"/>
      <c r="AF180" s="31"/>
      <c r="AJ180" s="31"/>
      <c r="AO180" s="31"/>
      <c r="AS180" s="31"/>
      <c r="AX180" s="31"/>
      <c r="BB180" s="31"/>
      <c r="BG180" s="31"/>
      <c r="BK180" s="31"/>
      <c r="BP180" s="31"/>
      <c r="BT180" s="31"/>
      <c r="BY180" s="31"/>
      <c r="CC180" s="31"/>
      <c r="CH180" s="31"/>
      <c r="CL180" s="31"/>
      <c r="CQ180" s="31"/>
      <c r="CU180" s="31"/>
    </row>
    <row r="181" spans="14:99" x14ac:dyDescent="0.25">
      <c r="N181" s="31"/>
      <c r="R181" s="31"/>
      <c r="W181" s="31"/>
      <c r="AA181" s="31"/>
      <c r="AF181" s="31"/>
      <c r="AJ181" s="31"/>
      <c r="AO181" s="31"/>
      <c r="AS181" s="31"/>
      <c r="AX181" s="31"/>
      <c r="BB181" s="31"/>
      <c r="BG181" s="31"/>
      <c r="BK181" s="31"/>
      <c r="BP181" s="31"/>
      <c r="BT181" s="31"/>
      <c r="BY181" s="31"/>
      <c r="CC181" s="31"/>
      <c r="CH181" s="31"/>
      <c r="CL181" s="31"/>
      <c r="CQ181" s="31"/>
      <c r="CU181" s="31"/>
    </row>
    <row r="182" spans="14:99" x14ac:dyDescent="0.25">
      <c r="N182" s="31"/>
      <c r="R182" s="31"/>
      <c r="W182" s="31"/>
      <c r="AA182" s="31"/>
      <c r="AF182" s="31"/>
      <c r="AJ182" s="31"/>
      <c r="AO182" s="31"/>
      <c r="AS182" s="31"/>
      <c r="AX182" s="31"/>
      <c r="BB182" s="31"/>
      <c r="BG182" s="31"/>
      <c r="BK182" s="31"/>
      <c r="BP182" s="31"/>
      <c r="BT182" s="31"/>
      <c r="BY182" s="31"/>
      <c r="CC182" s="31"/>
      <c r="CH182" s="31"/>
      <c r="CL182" s="31"/>
      <c r="CQ182" s="31"/>
      <c r="CU182" s="31"/>
    </row>
    <row r="183" spans="14:99" x14ac:dyDescent="0.25">
      <c r="N183" s="31"/>
      <c r="R183" s="31"/>
      <c r="W183" s="31"/>
      <c r="AA183" s="31"/>
      <c r="AF183" s="31"/>
      <c r="AJ183" s="31"/>
      <c r="AO183" s="31"/>
      <c r="AS183" s="31"/>
      <c r="AX183" s="31"/>
      <c r="BB183" s="31"/>
      <c r="BG183" s="31"/>
      <c r="BK183" s="31"/>
      <c r="BP183" s="31"/>
      <c r="BT183" s="31"/>
      <c r="BY183" s="31"/>
      <c r="CC183" s="31"/>
      <c r="CH183" s="31"/>
      <c r="CL183" s="31"/>
      <c r="CQ183" s="31"/>
      <c r="CU183" s="31"/>
    </row>
    <row r="184" spans="14:99" x14ac:dyDescent="0.25">
      <c r="N184" s="31"/>
      <c r="R184" s="31"/>
      <c r="W184" s="31"/>
      <c r="AA184" s="31"/>
      <c r="AF184" s="31"/>
      <c r="AJ184" s="31"/>
      <c r="AO184" s="31"/>
      <c r="AS184" s="31"/>
      <c r="AX184" s="31"/>
      <c r="BB184" s="31"/>
      <c r="BG184" s="31"/>
      <c r="BK184" s="31"/>
      <c r="BP184" s="31"/>
      <c r="BT184" s="31"/>
      <c r="BY184" s="31"/>
      <c r="CC184" s="31"/>
      <c r="CH184" s="31"/>
      <c r="CL184" s="31"/>
      <c r="CQ184" s="31"/>
      <c r="CU184" s="31"/>
    </row>
    <row r="185" spans="14:99" x14ac:dyDescent="0.25">
      <c r="N185" s="31"/>
      <c r="R185" s="31"/>
      <c r="W185" s="31"/>
      <c r="AA185" s="31"/>
      <c r="AF185" s="31"/>
      <c r="AJ185" s="31"/>
      <c r="AO185" s="31"/>
      <c r="AS185" s="31"/>
      <c r="AX185" s="31"/>
      <c r="BB185" s="31"/>
      <c r="BG185" s="31"/>
      <c r="BK185" s="31"/>
      <c r="BP185" s="31"/>
      <c r="BT185" s="31"/>
      <c r="BY185" s="31"/>
      <c r="CC185" s="31"/>
      <c r="CH185" s="31"/>
      <c r="CL185" s="31"/>
      <c r="CQ185" s="31"/>
      <c r="CU185" s="31"/>
    </row>
    <row r="186" spans="14:99" x14ac:dyDescent="0.25">
      <c r="N186" s="31"/>
      <c r="R186" s="31"/>
      <c r="W186" s="31"/>
      <c r="AA186" s="31"/>
      <c r="AF186" s="31"/>
      <c r="AJ186" s="31"/>
      <c r="AO186" s="31"/>
      <c r="AS186" s="31"/>
      <c r="AX186" s="31"/>
      <c r="BB186" s="31"/>
      <c r="BG186" s="31"/>
      <c r="BK186" s="31"/>
      <c r="BP186" s="31"/>
      <c r="BT186" s="31"/>
      <c r="BY186" s="31"/>
      <c r="CC186" s="31"/>
      <c r="CH186" s="31"/>
      <c r="CL186" s="31"/>
      <c r="CQ186" s="31"/>
      <c r="CU186" s="31"/>
    </row>
    <row r="187" spans="14:99" x14ac:dyDescent="0.25">
      <c r="N187" s="31"/>
      <c r="R187" s="31"/>
      <c r="W187" s="31"/>
      <c r="AA187" s="31"/>
      <c r="AF187" s="31"/>
      <c r="AJ187" s="31"/>
      <c r="AO187" s="31"/>
      <c r="AS187" s="31"/>
      <c r="AX187" s="31"/>
      <c r="BB187" s="31"/>
      <c r="BG187" s="31"/>
      <c r="BK187" s="31"/>
      <c r="BP187" s="31"/>
      <c r="BT187" s="31"/>
      <c r="BY187" s="31"/>
      <c r="CC187" s="31"/>
      <c r="CH187" s="31"/>
      <c r="CL187" s="31"/>
      <c r="CQ187" s="31"/>
      <c r="CU187" s="31"/>
    </row>
    <row r="188" spans="14:99" x14ac:dyDescent="0.25">
      <c r="N188" s="31"/>
      <c r="R188" s="31"/>
      <c r="W188" s="31"/>
      <c r="AA188" s="31"/>
      <c r="AF188" s="31"/>
      <c r="AJ188" s="31"/>
      <c r="AO188" s="31"/>
      <c r="AS188" s="31"/>
      <c r="AX188" s="31"/>
      <c r="BB188" s="31"/>
      <c r="BG188" s="31"/>
      <c r="BK188" s="31"/>
      <c r="BP188" s="31"/>
      <c r="BT188" s="31"/>
      <c r="BY188" s="31"/>
      <c r="CC188" s="31"/>
      <c r="CH188" s="31"/>
      <c r="CL188" s="31"/>
      <c r="CQ188" s="31"/>
      <c r="CU188" s="31"/>
    </row>
    <row r="189" spans="14:99" x14ac:dyDescent="0.25">
      <c r="N189" s="31"/>
      <c r="R189" s="31"/>
      <c r="W189" s="31"/>
      <c r="AA189" s="31"/>
      <c r="AF189" s="31"/>
      <c r="AJ189" s="31"/>
      <c r="AO189" s="31"/>
      <c r="AS189" s="31"/>
      <c r="AX189" s="31"/>
      <c r="BB189" s="31"/>
      <c r="BG189" s="31"/>
      <c r="BK189" s="31"/>
      <c r="BP189" s="31"/>
      <c r="BT189" s="31"/>
      <c r="BY189" s="31"/>
      <c r="CC189" s="31"/>
      <c r="CH189" s="31"/>
      <c r="CL189" s="31"/>
      <c r="CQ189" s="31"/>
      <c r="CU189" s="31"/>
    </row>
    <row r="190" spans="14:99" x14ac:dyDescent="0.25">
      <c r="N190" s="31"/>
      <c r="R190" s="31"/>
      <c r="W190" s="31"/>
      <c r="AA190" s="31"/>
      <c r="AF190" s="31"/>
      <c r="AJ190" s="31"/>
      <c r="AO190" s="31"/>
      <c r="AS190" s="31"/>
      <c r="AX190" s="31"/>
      <c r="BB190" s="31"/>
      <c r="BG190" s="31"/>
      <c r="BK190" s="31"/>
      <c r="BP190" s="31"/>
      <c r="BT190" s="31"/>
      <c r="BY190" s="31"/>
      <c r="CC190" s="31"/>
      <c r="CH190" s="31"/>
      <c r="CL190" s="31"/>
      <c r="CQ190" s="31"/>
      <c r="CU190" s="31"/>
    </row>
    <row r="191" spans="14:99" x14ac:dyDescent="0.25">
      <c r="N191" s="31"/>
      <c r="R191" s="31"/>
      <c r="W191" s="31"/>
      <c r="AA191" s="31"/>
      <c r="AF191" s="31"/>
      <c r="AJ191" s="31"/>
      <c r="AO191" s="31"/>
      <c r="AS191" s="31"/>
      <c r="AX191" s="31"/>
      <c r="BB191" s="31"/>
      <c r="BG191" s="31"/>
      <c r="BK191" s="31"/>
      <c r="BP191" s="31"/>
      <c r="BT191" s="31"/>
      <c r="BY191" s="31"/>
      <c r="CC191" s="31"/>
      <c r="CH191" s="31"/>
      <c r="CL191" s="31"/>
      <c r="CQ191" s="31"/>
      <c r="CU191" s="31"/>
    </row>
    <row r="192" spans="14:99" x14ac:dyDescent="0.25">
      <c r="N192" s="31"/>
      <c r="R192" s="31"/>
      <c r="W192" s="31"/>
      <c r="AA192" s="31"/>
      <c r="AF192" s="31"/>
      <c r="AJ192" s="31"/>
      <c r="AO192" s="31"/>
      <c r="AS192" s="31"/>
      <c r="AX192" s="31"/>
      <c r="BB192" s="31"/>
      <c r="BG192" s="31"/>
      <c r="BK192" s="31"/>
      <c r="BP192" s="31"/>
      <c r="BT192" s="31"/>
      <c r="BY192" s="31"/>
      <c r="CC192" s="31"/>
      <c r="CH192" s="31"/>
      <c r="CL192" s="31"/>
      <c r="CQ192" s="31"/>
      <c r="CU192" s="31"/>
    </row>
    <row r="193" spans="14:99" x14ac:dyDescent="0.25">
      <c r="N193" s="31"/>
      <c r="R193" s="31"/>
      <c r="W193" s="31"/>
      <c r="AA193" s="31"/>
      <c r="AF193" s="31"/>
      <c r="AJ193" s="31"/>
      <c r="AO193" s="31"/>
      <c r="AS193" s="31"/>
      <c r="AX193" s="31"/>
      <c r="BB193" s="31"/>
      <c r="BG193" s="31"/>
      <c r="BK193" s="31"/>
      <c r="BP193" s="31"/>
      <c r="BT193" s="31"/>
      <c r="BY193" s="31"/>
      <c r="CC193" s="31"/>
      <c r="CH193" s="31"/>
      <c r="CL193" s="31"/>
      <c r="CQ193" s="31"/>
      <c r="CU193" s="31"/>
    </row>
    <row r="194" spans="14:99" x14ac:dyDescent="0.25">
      <c r="N194" s="31"/>
      <c r="R194" s="31"/>
      <c r="W194" s="31"/>
      <c r="AA194" s="31"/>
      <c r="AF194" s="31"/>
      <c r="AJ194" s="31"/>
      <c r="AO194" s="31"/>
      <c r="AS194" s="31"/>
      <c r="AX194" s="31"/>
      <c r="BB194" s="31"/>
      <c r="BG194" s="31"/>
      <c r="BK194" s="31"/>
      <c r="BP194" s="31"/>
      <c r="BT194" s="31"/>
      <c r="BY194" s="31"/>
      <c r="CC194" s="31"/>
      <c r="CH194" s="31"/>
      <c r="CL194" s="31"/>
      <c r="CQ194" s="31"/>
      <c r="CU194" s="31"/>
    </row>
    <row r="195" spans="14:99" x14ac:dyDescent="0.25">
      <c r="N195" s="31"/>
      <c r="R195" s="31"/>
      <c r="W195" s="31"/>
      <c r="AA195" s="31"/>
      <c r="AF195" s="31"/>
      <c r="AJ195" s="31"/>
      <c r="AO195" s="31"/>
      <c r="AS195" s="31"/>
      <c r="AX195" s="31"/>
      <c r="BB195" s="31"/>
      <c r="BG195" s="31"/>
      <c r="BK195" s="31"/>
      <c r="BP195" s="31"/>
      <c r="BT195" s="31"/>
      <c r="BY195" s="31"/>
      <c r="CC195" s="31"/>
      <c r="CH195" s="31"/>
      <c r="CL195" s="31"/>
      <c r="CQ195" s="31"/>
      <c r="CU195" s="31"/>
    </row>
    <row r="196" spans="14:99" x14ac:dyDescent="0.25">
      <c r="N196" s="31"/>
      <c r="R196" s="31"/>
      <c r="W196" s="31"/>
      <c r="AA196" s="31"/>
      <c r="AF196" s="31"/>
      <c r="AJ196" s="31"/>
      <c r="AO196" s="31"/>
      <c r="AS196" s="31"/>
      <c r="AX196" s="31"/>
      <c r="BB196" s="31"/>
      <c r="BG196" s="31"/>
      <c r="BK196" s="31"/>
      <c r="BP196" s="31"/>
      <c r="BT196" s="31"/>
      <c r="BY196" s="31"/>
      <c r="CC196" s="31"/>
      <c r="CH196" s="31"/>
      <c r="CL196" s="31"/>
      <c r="CQ196" s="31"/>
      <c r="CU196" s="31"/>
    </row>
    <row r="197" spans="14:99" x14ac:dyDescent="0.25">
      <c r="N197" s="31"/>
      <c r="R197" s="31"/>
      <c r="W197" s="31"/>
      <c r="AA197" s="31"/>
      <c r="AF197" s="31"/>
      <c r="AJ197" s="31"/>
      <c r="AO197" s="31"/>
      <c r="AS197" s="31"/>
      <c r="AX197" s="31"/>
      <c r="BB197" s="31"/>
      <c r="BG197" s="31"/>
      <c r="BK197" s="31"/>
      <c r="BP197" s="31"/>
      <c r="BT197" s="31"/>
      <c r="BY197" s="31"/>
      <c r="CC197" s="31"/>
      <c r="CH197" s="31"/>
      <c r="CL197" s="31"/>
      <c r="CQ197" s="31"/>
      <c r="CU197" s="31"/>
    </row>
    <row r="198" spans="14:99" x14ac:dyDescent="0.25">
      <c r="N198" s="31"/>
      <c r="R198" s="31"/>
      <c r="W198" s="31"/>
      <c r="AA198" s="31"/>
      <c r="AF198" s="31"/>
      <c r="AJ198" s="31"/>
      <c r="AO198" s="31"/>
      <c r="AS198" s="31"/>
      <c r="AX198" s="31"/>
      <c r="BB198" s="31"/>
      <c r="BG198" s="31"/>
      <c r="BK198" s="31"/>
      <c r="BP198" s="31"/>
      <c r="BT198" s="31"/>
      <c r="BY198" s="31"/>
      <c r="CC198" s="31"/>
      <c r="CH198" s="31"/>
      <c r="CL198" s="31"/>
      <c r="CQ198" s="31"/>
      <c r="CU198" s="31"/>
    </row>
    <row r="199" spans="14:99" x14ac:dyDescent="0.25">
      <c r="N199" s="31"/>
      <c r="R199" s="31"/>
      <c r="W199" s="31"/>
      <c r="AA199" s="31"/>
      <c r="AF199" s="31"/>
      <c r="AJ199" s="31"/>
      <c r="AO199" s="31"/>
      <c r="AS199" s="31"/>
      <c r="AX199" s="31"/>
      <c r="BB199" s="31"/>
      <c r="BG199" s="31"/>
      <c r="BK199" s="31"/>
      <c r="BP199" s="31"/>
      <c r="BT199" s="31"/>
      <c r="BY199" s="31"/>
      <c r="CC199" s="31"/>
      <c r="CH199" s="31"/>
      <c r="CL199" s="31"/>
      <c r="CQ199" s="31"/>
      <c r="CU199" s="31"/>
    </row>
    <row r="200" spans="14:99" x14ac:dyDescent="0.25">
      <c r="N200" s="31"/>
      <c r="R200" s="31"/>
      <c r="W200" s="31"/>
      <c r="AA200" s="31"/>
      <c r="AF200" s="31"/>
      <c r="AJ200" s="31"/>
      <c r="AO200" s="31"/>
      <c r="AS200" s="31"/>
      <c r="AX200" s="31"/>
      <c r="BB200" s="31"/>
      <c r="BG200" s="31"/>
      <c r="BK200" s="31"/>
      <c r="BP200" s="31"/>
      <c r="BT200" s="31"/>
      <c r="BY200" s="31"/>
      <c r="CC200" s="31"/>
      <c r="CH200" s="31"/>
      <c r="CL200" s="31"/>
      <c r="CQ200" s="31"/>
      <c r="CU200" s="31"/>
    </row>
    <row r="201" spans="14:99" x14ac:dyDescent="0.25">
      <c r="N201" s="31"/>
      <c r="R201" s="31"/>
      <c r="W201" s="31"/>
      <c r="AA201" s="31"/>
      <c r="AF201" s="31"/>
      <c r="AJ201" s="31"/>
      <c r="AO201" s="31"/>
      <c r="AS201" s="31"/>
      <c r="AX201" s="31"/>
      <c r="BB201" s="31"/>
      <c r="BG201" s="31"/>
      <c r="BK201" s="31"/>
      <c r="BP201" s="31"/>
      <c r="BT201" s="31"/>
      <c r="BY201" s="31"/>
      <c r="CC201" s="31"/>
      <c r="CH201" s="31"/>
      <c r="CL201" s="31"/>
      <c r="CQ201" s="31"/>
      <c r="CU201" s="31"/>
    </row>
    <row r="202" spans="14:99" x14ac:dyDescent="0.25">
      <c r="N202" s="31"/>
      <c r="R202" s="31"/>
      <c r="W202" s="31"/>
      <c r="AA202" s="31"/>
      <c r="AF202" s="31"/>
      <c r="AJ202" s="31"/>
      <c r="AO202" s="31"/>
      <c r="AS202" s="31"/>
      <c r="AX202" s="31"/>
      <c r="BB202" s="31"/>
      <c r="BG202" s="31"/>
      <c r="BK202" s="31"/>
      <c r="BP202" s="31"/>
      <c r="BT202" s="31"/>
      <c r="BY202" s="31"/>
      <c r="CC202" s="31"/>
      <c r="CH202" s="31"/>
      <c r="CL202" s="31"/>
      <c r="CQ202" s="31"/>
      <c r="CU202" s="31"/>
    </row>
    <row r="203" spans="14:99" x14ac:dyDescent="0.25">
      <c r="N203" s="31"/>
      <c r="R203" s="31"/>
      <c r="W203" s="31"/>
      <c r="AA203" s="31"/>
      <c r="AF203" s="31"/>
      <c r="AJ203" s="31"/>
      <c r="AO203" s="31"/>
      <c r="AS203" s="31"/>
      <c r="AX203" s="31"/>
      <c r="BB203" s="31"/>
      <c r="BG203" s="31"/>
      <c r="BK203" s="31"/>
      <c r="BP203" s="31"/>
      <c r="BT203" s="31"/>
      <c r="BY203" s="31"/>
      <c r="CC203" s="31"/>
      <c r="CH203" s="31"/>
      <c r="CL203" s="31"/>
      <c r="CQ203" s="31"/>
      <c r="CU203" s="31"/>
    </row>
    <row r="204" spans="14:99" x14ac:dyDescent="0.25">
      <c r="N204" s="31"/>
      <c r="R204" s="31"/>
      <c r="W204" s="31"/>
      <c r="AA204" s="31"/>
      <c r="AF204" s="31"/>
      <c r="AJ204" s="31"/>
      <c r="AO204" s="31"/>
      <c r="AS204" s="31"/>
      <c r="AX204" s="31"/>
      <c r="BB204" s="31"/>
      <c r="BG204" s="31"/>
      <c r="BK204" s="31"/>
      <c r="BP204" s="31"/>
      <c r="BT204" s="31"/>
      <c r="BY204" s="31"/>
      <c r="CC204" s="31"/>
      <c r="CH204" s="31"/>
      <c r="CL204" s="31"/>
      <c r="CQ204" s="31"/>
      <c r="CU204" s="31"/>
    </row>
    <row r="205" spans="14:99" x14ac:dyDescent="0.25">
      <c r="N205" s="31"/>
      <c r="R205" s="31"/>
      <c r="W205" s="31"/>
      <c r="AA205" s="31"/>
      <c r="AF205" s="31"/>
      <c r="AJ205" s="31"/>
      <c r="AO205" s="31"/>
      <c r="AS205" s="31"/>
      <c r="AX205" s="31"/>
      <c r="BB205" s="31"/>
      <c r="BG205" s="31"/>
      <c r="BK205" s="31"/>
      <c r="BP205" s="31"/>
      <c r="BT205" s="31"/>
      <c r="BY205" s="31"/>
      <c r="CC205" s="31"/>
      <c r="CH205" s="31"/>
      <c r="CL205" s="31"/>
      <c r="CQ205" s="31"/>
      <c r="CU205" s="31"/>
    </row>
    <row r="206" spans="14:99" x14ac:dyDescent="0.25">
      <c r="N206" s="31"/>
      <c r="R206" s="31"/>
      <c r="W206" s="31"/>
      <c r="AA206" s="31"/>
      <c r="AF206" s="31"/>
      <c r="AJ206" s="31"/>
      <c r="AO206" s="31"/>
      <c r="AS206" s="31"/>
      <c r="AX206" s="31"/>
      <c r="BB206" s="31"/>
      <c r="BG206" s="31"/>
      <c r="BK206" s="31"/>
      <c r="BP206" s="31"/>
      <c r="BT206" s="31"/>
      <c r="BY206" s="31"/>
      <c r="CC206" s="31"/>
      <c r="CH206" s="31"/>
      <c r="CL206" s="31"/>
      <c r="CQ206" s="31"/>
      <c r="CU206" s="31"/>
    </row>
    <row r="207" spans="14:99" x14ac:dyDescent="0.25">
      <c r="N207" s="31"/>
      <c r="R207" s="31"/>
      <c r="W207" s="31"/>
      <c r="AA207" s="31"/>
      <c r="AF207" s="31"/>
      <c r="AJ207" s="31"/>
      <c r="AO207" s="31"/>
      <c r="AS207" s="31"/>
      <c r="AX207" s="31"/>
      <c r="BB207" s="31"/>
      <c r="BG207" s="31"/>
      <c r="BK207" s="31"/>
      <c r="BP207" s="31"/>
      <c r="BT207" s="31"/>
      <c r="BY207" s="31"/>
      <c r="CC207" s="31"/>
      <c r="CH207" s="31"/>
      <c r="CL207" s="31"/>
      <c r="CQ207" s="31"/>
      <c r="CU207" s="31"/>
    </row>
    <row r="208" spans="14:99" x14ac:dyDescent="0.25">
      <c r="N208" s="31"/>
      <c r="R208" s="31"/>
      <c r="W208" s="31"/>
      <c r="AA208" s="31"/>
      <c r="AF208" s="31"/>
      <c r="AJ208" s="31"/>
      <c r="AO208" s="31"/>
      <c r="AS208" s="31"/>
      <c r="AX208" s="31"/>
      <c r="BB208" s="31"/>
      <c r="BG208" s="31"/>
      <c r="BK208" s="31"/>
      <c r="BP208" s="31"/>
      <c r="BT208" s="31"/>
      <c r="BY208" s="31"/>
      <c r="CC208" s="31"/>
      <c r="CH208" s="31"/>
      <c r="CL208" s="31"/>
      <c r="CQ208" s="31"/>
      <c r="CU208" s="31"/>
    </row>
    <row r="209" spans="14:99" x14ac:dyDescent="0.25">
      <c r="N209" s="31"/>
      <c r="R209" s="31"/>
      <c r="W209" s="31"/>
      <c r="AA209" s="31"/>
      <c r="AF209" s="31"/>
      <c r="AJ209" s="31"/>
      <c r="AO209" s="31"/>
      <c r="AS209" s="31"/>
      <c r="AX209" s="31"/>
      <c r="BB209" s="31"/>
      <c r="BG209" s="31"/>
      <c r="BK209" s="31"/>
      <c r="BP209" s="31"/>
      <c r="BT209" s="31"/>
      <c r="BY209" s="31"/>
      <c r="CC209" s="31"/>
      <c r="CH209" s="31"/>
      <c r="CL209" s="31"/>
      <c r="CQ209" s="31"/>
      <c r="CU209" s="31"/>
    </row>
    <row r="210" spans="14:99" x14ac:dyDescent="0.25">
      <c r="N210" s="31"/>
      <c r="R210" s="31"/>
      <c r="W210" s="31"/>
      <c r="AA210" s="31"/>
      <c r="AF210" s="31"/>
      <c r="AJ210" s="31"/>
      <c r="AO210" s="31"/>
      <c r="AS210" s="31"/>
      <c r="AX210" s="31"/>
      <c r="BB210" s="31"/>
      <c r="BG210" s="31"/>
      <c r="BK210" s="31"/>
      <c r="BP210" s="31"/>
      <c r="BT210" s="31"/>
      <c r="BY210" s="31"/>
      <c r="CC210" s="31"/>
      <c r="CH210" s="31"/>
      <c r="CL210" s="31"/>
      <c r="CQ210" s="31"/>
      <c r="CU210" s="31"/>
    </row>
    <row r="211" spans="14:99" x14ac:dyDescent="0.25">
      <c r="N211" s="31"/>
      <c r="R211" s="31"/>
      <c r="W211" s="31"/>
      <c r="AA211" s="31"/>
      <c r="AF211" s="31"/>
      <c r="AJ211" s="31"/>
      <c r="AO211" s="31"/>
      <c r="AS211" s="31"/>
      <c r="AX211" s="31"/>
      <c r="BB211" s="31"/>
      <c r="BG211" s="31"/>
      <c r="BK211" s="31"/>
      <c r="BP211" s="31"/>
      <c r="BT211" s="31"/>
      <c r="BY211" s="31"/>
      <c r="CC211" s="31"/>
      <c r="CH211" s="31"/>
      <c r="CL211" s="31"/>
      <c r="CQ211" s="31"/>
      <c r="CU211" s="31"/>
    </row>
    <row r="212" spans="14:99" x14ac:dyDescent="0.25">
      <c r="N212" s="31"/>
      <c r="R212" s="31"/>
      <c r="W212" s="31"/>
      <c r="AA212" s="31"/>
      <c r="AF212" s="31"/>
      <c r="AJ212" s="31"/>
      <c r="AO212" s="31"/>
      <c r="AS212" s="31"/>
      <c r="AX212" s="31"/>
      <c r="BB212" s="31"/>
      <c r="BG212" s="31"/>
      <c r="BK212" s="31"/>
      <c r="BP212" s="31"/>
      <c r="BT212" s="31"/>
      <c r="BY212" s="31"/>
      <c r="CC212" s="31"/>
      <c r="CH212" s="31"/>
      <c r="CL212" s="31"/>
      <c r="CQ212" s="31"/>
      <c r="CU212" s="31"/>
    </row>
    <row r="213" spans="14:99" x14ac:dyDescent="0.25">
      <c r="N213" s="31"/>
      <c r="R213" s="31"/>
      <c r="W213" s="31"/>
      <c r="AA213" s="31"/>
      <c r="AF213" s="31"/>
      <c r="AJ213" s="31"/>
      <c r="AO213" s="31"/>
      <c r="AS213" s="31"/>
      <c r="AX213" s="31"/>
      <c r="BB213" s="31"/>
      <c r="BG213" s="31"/>
      <c r="BK213" s="31"/>
      <c r="BP213" s="31"/>
      <c r="BT213" s="31"/>
      <c r="BY213" s="31"/>
      <c r="CC213" s="31"/>
      <c r="CH213" s="31"/>
      <c r="CL213" s="31"/>
      <c r="CQ213" s="31"/>
      <c r="CU213" s="31"/>
    </row>
    <row r="214" spans="14:99" x14ac:dyDescent="0.25">
      <c r="N214" s="31"/>
      <c r="R214" s="31"/>
      <c r="W214" s="31"/>
      <c r="AA214" s="31"/>
      <c r="AF214" s="31"/>
      <c r="AJ214" s="31"/>
      <c r="AO214" s="31"/>
      <c r="AS214" s="31"/>
      <c r="AX214" s="31"/>
      <c r="BB214" s="31"/>
      <c r="BG214" s="31"/>
      <c r="BK214" s="31"/>
      <c r="BP214" s="31"/>
      <c r="BT214" s="31"/>
      <c r="BY214" s="31"/>
      <c r="CC214" s="31"/>
      <c r="CH214" s="31"/>
      <c r="CL214" s="31"/>
      <c r="CQ214" s="31"/>
      <c r="CU214" s="31"/>
    </row>
    <row r="215" spans="14:99" x14ac:dyDescent="0.25">
      <c r="N215" s="31"/>
      <c r="R215" s="31"/>
      <c r="W215" s="31"/>
      <c r="AA215" s="31"/>
      <c r="AF215" s="31"/>
      <c r="AJ215" s="31"/>
      <c r="AO215" s="31"/>
      <c r="AS215" s="31"/>
      <c r="AX215" s="31"/>
      <c r="BB215" s="31"/>
      <c r="BG215" s="31"/>
      <c r="BK215" s="31"/>
      <c r="BP215" s="31"/>
      <c r="BT215" s="31"/>
      <c r="BY215" s="31"/>
      <c r="CC215" s="31"/>
      <c r="CH215" s="31"/>
      <c r="CL215" s="31"/>
      <c r="CQ215" s="31"/>
      <c r="CU215" s="31"/>
    </row>
    <row r="216" spans="14:99" x14ac:dyDescent="0.25">
      <c r="N216" s="31"/>
      <c r="R216" s="31"/>
      <c r="W216" s="31"/>
      <c r="AA216" s="31"/>
      <c r="AF216" s="31"/>
      <c r="AJ216" s="31"/>
      <c r="AO216" s="31"/>
      <c r="AS216" s="31"/>
      <c r="AX216" s="31"/>
      <c r="BB216" s="31"/>
      <c r="BG216" s="31"/>
      <c r="BK216" s="31"/>
      <c r="BP216" s="31"/>
      <c r="BT216" s="31"/>
      <c r="BY216" s="31"/>
      <c r="CC216" s="31"/>
      <c r="CH216" s="31"/>
      <c r="CL216" s="31"/>
      <c r="CQ216" s="31"/>
      <c r="CU216" s="31"/>
    </row>
    <row r="217" spans="14:99" x14ac:dyDescent="0.25">
      <c r="N217" s="31"/>
      <c r="R217" s="31"/>
      <c r="W217" s="31"/>
      <c r="AA217" s="31"/>
      <c r="AF217" s="31"/>
      <c r="AJ217" s="31"/>
      <c r="AO217" s="31"/>
      <c r="AS217" s="31"/>
      <c r="AX217" s="31"/>
      <c r="BB217" s="31"/>
      <c r="BG217" s="31"/>
      <c r="BK217" s="31"/>
      <c r="BP217" s="31"/>
      <c r="BT217" s="31"/>
      <c r="BY217" s="31"/>
      <c r="CC217" s="31"/>
      <c r="CH217" s="31"/>
      <c r="CL217" s="31"/>
      <c r="CQ217" s="31"/>
      <c r="CU217" s="31"/>
    </row>
    <row r="218" spans="14:99" x14ac:dyDescent="0.25">
      <c r="N218" s="31"/>
      <c r="R218" s="31"/>
      <c r="W218" s="31"/>
      <c r="AA218" s="31"/>
      <c r="AF218" s="31"/>
      <c r="AJ218" s="31"/>
      <c r="AO218" s="31"/>
      <c r="AS218" s="31"/>
      <c r="AX218" s="31"/>
      <c r="BB218" s="31"/>
      <c r="BG218" s="31"/>
      <c r="BK218" s="31"/>
      <c r="BP218" s="31"/>
      <c r="BT218" s="31"/>
      <c r="BY218" s="31"/>
      <c r="CC218" s="31"/>
      <c r="CH218" s="31"/>
      <c r="CL218" s="31"/>
      <c r="CQ218" s="31"/>
      <c r="CU218" s="31"/>
    </row>
    <row r="219" spans="14:99" x14ac:dyDescent="0.25">
      <c r="N219" s="31"/>
      <c r="R219" s="31"/>
      <c r="W219" s="31"/>
      <c r="AA219" s="31"/>
      <c r="AF219" s="31"/>
      <c r="AJ219" s="31"/>
      <c r="AO219" s="31"/>
      <c r="AS219" s="31"/>
      <c r="AX219" s="31"/>
      <c r="BB219" s="31"/>
      <c r="BG219" s="31"/>
      <c r="BK219" s="31"/>
      <c r="BP219" s="31"/>
      <c r="BT219" s="31"/>
      <c r="BY219" s="31"/>
      <c r="CC219" s="31"/>
      <c r="CH219" s="31"/>
      <c r="CL219" s="31"/>
      <c r="CQ219" s="31"/>
      <c r="CU219" s="31"/>
    </row>
    <row r="220" spans="14:99" x14ac:dyDescent="0.25">
      <c r="N220" s="31"/>
      <c r="R220" s="31"/>
      <c r="W220" s="31"/>
      <c r="AA220" s="31"/>
      <c r="AF220" s="31"/>
      <c r="AJ220" s="31"/>
      <c r="AO220" s="31"/>
      <c r="AS220" s="31"/>
      <c r="AX220" s="31"/>
      <c r="BB220" s="31"/>
      <c r="BG220" s="31"/>
      <c r="BK220" s="31"/>
      <c r="BP220" s="31"/>
      <c r="BT220" s="31"/>
      <c r="BY220" s="31"/>
      <c r="CC220" s="31"/>
      <c r="CH220" s="31"/>
      <c r="CL220" s="31"/>
      <c r="CQ220" s="31"/>
      <c r="CU220" s="31"/>
    </row>
    <row r="221" spans="14:99" x14ac:dyDescent="0.25">
      <c r="N221" s="31"/>
      <c r="R221" s="31"/>
      <c r="W221" s="31"/>
      <c r="AA221" s="31"/>
      <c r="AF221" s="31"/>
      <c r="AJ221" s="31"/>
      <c r="AO221" s="31"/>
      <c r="AS221" s="31"/>
      <c r="AX221" s="31"/>
      <c r="BB221" s="31"/>
      <c r="BG221" s="31"/>
      <c r="BK221" s="31"/>
      <c r="BP221" s="31"/>
      <c r="BT221" s="31"/>
      <c r="BY221" s="31"/>
      <c r="CC221" s="31"/>
      <c r="CH221" s="31"/>
      <c r="CL221" s="31"/>
      <c r="CQ221" s="31"/>
      <c r="CU221" s="31"/>
    </row>
    <row r="222" spans="14:99" x14ac:dyDescent="0.25">
      <c r="N222" s="31"/>
      <c r="R222" s="31"/>
      <c r="W222" s="31"/>
      <c r="AA222" s="31"/>
      <c r="AF222" s="31"/>
      <c r="AJ222" s="31"/>
      <c r="AO222" s="31"/>
      <c r="AS222" s="31"/>
      <c r="AX222" s="31"/>
      <c r="BB222" s="31"/>
      <c r="BG222" s="31"/>
      <c r="BK222" s="31"/>
      <c r="BP222" s="31"/>
      <c r="BT222" s="31"/>
      <c r="BY222" s="31"/>
      <c r="CC222" s="31"/>
      <c r="CH222" s="31"/>
      <c r="CL222" s="31"/>
      <c r="CQ222" s="31"/>
      <c r="CU222" s="31"/>
    </row>
    <row r="223" spans="14:99" x14ac:dyDescent="0.25">
      <c r="N223" s="31"/>
      <c r="R223" s="31"/>
      <c r="W223" s="31"/>
      <c r="AA223" s="31"/>
      <c r="AF223" s="31"/>
      <c r="AJ223" s="31"/>
      <c r="AO223" s="31"/>
      <c r="AS223" s="31"/>
      <c r="AX223" s="31"/>
      <c r="BB223" s="31"/>
      <c r="BG223" s="31"/>
      <c r="BK223" s="31"/>
      <c r="BP223" s="31"/>
      <c r="BT223" s="31"/>
      <c r="BY223" s="31"/>
      <c r="CC223" s="31"/>
      <c r="CH223" s="31"/>
      <c r="CL223" s="31"/>
      <c r="CQ223" s="31"/>
      <c r="CU223" s="31"/>
    </row>
    <row r="224" spans="14:99" x14ac:dyDescent="0.25">
      <c r="N224" s="31"/>
      <c r="R224" s="31"/>
      <c r="W224" s="31"/>
      <c r="AA224" s="31"/>
      <c r="AF224" s="31"/>
      <c r="AJ224" s="31"/>
      <c r="AO224" s="31"/>
      <c r="AS224" s="31"/>
      <c r="AX224" s="31"/>
      <c r="BB224" s="31"/>
      <c r="BG224" s="31"/>
      <c r="BK224" s="31"/>
      <c r="BP224" s="31"/>
      <c r="BT224" s="31"/>
      <c r="BY224" s="31"/>
      <c r="CC224" s="31"/>
      <c r="CH224" s="31"/>
      <c r="CL224" s="31"/>
      <c r="CQ224" s="31"/>
      <c r="CU224" s="31"/>
    </row>
    <row r="225" spans="14:99" x14ac:dyDescent="0.25">
      <c r="N225" s="31"/>
      <c r="R225" s="31"/>
      <c r="W225" s="31"/>
      <c r="AA225" s="31"/>
      <c r="AF225" s="31"/>
      <c r="AJ225" s="31"/>
      <c r="AO225" s="31"/>
      <c r="AS225" s="31"/>
      <c r="AX225" s="31"/>
      <c r="BB225" s="31"/>
      <c r="BG225" s="31"/>
      <c r="BK225" s="31"/>
      <c r="BP225" s="31"/>
      <c r="BT225" s="31"/>
      <c r="BY225" s="31"/>
      <c r="CC225" s="31"/>
      <c r="CH225" s="31"/>
      <c r="CL225" s="31"/>
      <c r="CQ225" s="31"/>
      <c r="CU225" s="31"/>
    </row>
    <row r="226" spans="14:99" x14ac:dyDescent="0.25">
      <c r="N226" s="31"/>
      <c r="R226" s="31"/>
      <c r="W226" s="31"/>
      <c r="AA226" s="31"/>
      <c r="AF226" s="31"/>
      <c r="AJ226" s="31"/>
      <c r="AO226" s="31"/>
      <c r="AS226" s="31"/>
      <c r="AX226" s="31"/>
      <c r="BB226" s="31"/>
      <c r="BG226" s="31"/>
      <c r="BK226" s="31"/>
      <c r="BP226" s="31"/>
      <c r="BT226" s="31"/>
      <c r="BY226" s="31"/>
      <c r="CC226" s="31"/>
      <c r="CH226" s="31"/>
      <c r="CL226" s="31"/>
      <c r="CQ226" s="31"/>
      <c r="CU226" s="31"/>
    </row>
    <row r="227" spans="14:99" x14ac:dyDescent="0.25">
      <c r="N227" s="31"/>
      <c r="R227" s="31"/>
      <c r="W227" s="31"/>
      <c r="AA227" s="31"/>
      <c r="AF227" s="31"/>
      <c r="AJ227" s="31"/>
      <c r="AO227" s="31"/>
      <c r="AS227" s="31"/>
      <c r="AX227" s="31"/>
      <c r="BB227" s="31"/>
      <c r="BG227" s="31"/>
      <c r="BK227" s="31"/>
      <c r="BP227" s="31"/>
      <c r="BT227" s="31"/>
      <c r="BY227" s="31"/>
      <c r="CC227" s="31"/>
      <c r="CH227" s="31"/>
      <c r="CL227" s="31"/>
      <c r="CQ227" s="31"/>
      <c r="CU227" s="31"/>
    </row>
    <row r="228" spans="14:99" x14ac:dyDescent="0.25">
      <c r="N228" s="31"/>
      <c r="R228" s="31"/>
      <c r="W228" s="31"/>
      <c r="AA228" s="31"/>
      <c r="AF228" s="31"/>
      <c r="AJ228" s="31"/>
      <c r="AO228" s="31"/>
      <c r="AS228" s="31"/>
      <c r="AX228" s="31"/>
      <c r="BB228" s="31"/>
      <c r="BG228" s="31"/>
      <c r="BK228" s="31"/>
      <c r="BP228" s="31"/>
      <c r="BT228" s="31"/>
      <c r="BY228" s="31"/>
      <c r="CC228" s="31"/>
      <c r="CH228" s="31"/>
      <c r="CL228" s="31"/>
      <c r="CQ228" s="31"/>
      <c r="CU228" s="31"/>
    </row>
  </sheetData>
  <mergeCells count="131">
    <mergeCell ref="AB6:AD6"/>
    <mergeCell ref="D10:E10"/>
    <mergeCell ref="D13:E13"/>
    <mergeCell ref="H6:I6"/>
    <mergeCell ref="J6:K6"/>
    <mergeCell ref="H33:I33"/>
    <mergeCell ref="B37:D37"/>
    <mergeCell ref="B35:C35"/>
    <mergeCell ref="B36:C36"/>
    <mergeCell ref="F7:G7"/>
    <mergeCell ref="F8:G8"/>
    <mergeCell ref="F9:G9"/>
    <mergeCell ref="H36:I36"/>
    <mergeCell ref="B12:C12"/>
    <mergeCell ref="B34:C34"/>
    <mergeCell ref="B8:C8"/>
    <mergeCell ref="B9:C9"/>
    <mergeCell ref="B10:C10"/>
    <mergeCell ref="B11:C11"/>
    <mergeCell ref="B13:C13"/>
    <mergeCell ref="B14:C14"/>
    <mergeCell ref="B15:C15"/>
    <mergeCell ref="B16:C16"/>
    <mergeCell ref="B17:C17"/>
    <mergeCell ref="CV6:CX6"/>
    <mergeCell ref="BH6:BJ6"/>
    <mergeCell ref="BL6:BN6"/>
    <mergeCell ref="BQ6:BS6"/>
    <mergeCell ref="BU6:BW6"/>
    <mergeCell ref="BZ6:CB6"/>
    <mergeCell ref="CC5:CF5"/>
    <mergeCell ref="CH5:CK5"/>
    <mergeCell ref="CL5:CO5"/>
    <mergeCell ref="CQ5:CT5"/>
    <mergeCell ref="CU5:CX5"/>
    <mergeCell ref="BG5:BJ5"/>
    <mergeCell ref="BK5:BN5"/>
    <mergeCell ref="BP5:BS5"/>
    <mergeCell ref="BT5:BW5"/>
    <mergeCell ref="BY5:CB5"/>
    <mergeCell ref="CR6:CT6"/>
    <mergeCell ref="CD6:CF6"/>
    <mergeCell ref="CI6:CK6"/>
    <mergeCell ref="CM6:CO6"/>
    <mergeCell ref="CD4:CF4"/>
    <mergeCell ref="CI4:CK4"/>
    <mergeCell ref="CM4:CO4"/>
    <mergeCell ref="CR4:CT4"/>
    <mergeCell ref="CV4:CX4"/>
    <mergeCell ref="BH4:BJ4"/>
    <mergeCell ref="BL4:BN4"/>
    <mergeCell ref="BQ4:BS4"/>
    <mergeCell ref="BU4:BW4"/>
    <mergeCell ref="BZ4:CB4"/>
    <mergeCell ref="W2:AD2"/>
    <mergeCell ref="X3:Z3"/>
    <mergeCell ref="AB3:AD3"/>
    <mergeCell ref="BP2:BW2"/>
    <mergeCell ref="BY2:CF2"/>
    <mergeCell ref="CH2:CO2"/>
    <mergeCell ref="CQ2:CX2"/>
    <mergeCell ref="BH3:BJ3"/>
    <mergeCell ref="BL3:BN3"/>
    <mergeCell ref="BQ3:BS3"/>
    <mergeCell ref="BU3:BW3"/>
    <mergeCell ref="BZ3:CB3"/>
    <mergeCell ref="CD3:CF3"/>
    <mergeCell ref="CI3:CK3"/>
    <mergeCell ref="CM3:CO3"/>
    <mergeCell ref="CR3:CT3"/>
    <mergeCell ref="CV3:CX3"/>
    <mergeCell ref="BG2:BN2"/>
    <mergeCell ref="AF2:AM2"/>
    <mergeCell ref="AG3:AI3"/>
    <mergeCell ref="AK3:AM3"/>
    <mergeCell ref="AG6:AI6"/>
    <mergeCell ref="AK6:AM6"/>
    <mergeCell ref="AP6:AR6"/>
    <mergeCell ref="AT6:AV6"/>
    <mergeCell ref="AX2:BE2"/>
    <mergeCell ref="AY3:BA3"/>
    <mergeCell ref="BC3:BE3"/>
    <mergeCell ref="AY4:BA4"/>
    <mergeCell ref="BC4:BE4"/>
    <mergeCell ref="AX5:BA5"/>
    <mergeCell ref="BB5:BE5"/>
    <mergeCell ref="AY6:BA6"/>
    <mergeCell ref="BC6:BE6"/>
    <mergeCell ref="B7:C7"/>
    <mergeCell ref="O6:Q6"/>
    <mergeCell ref="S6:U6"/>
    <mergeCell ref="AO2:AV2"/>
    <mergeCell ref="AP3:AR3"/>
    <mergeCell ref="AT3:AV3"/>
    <mergeCell ref="AP4:AR4"/>
    <mergeCell ref="AT4:AV4"/>
    <mergeCell ref="AO5:AR5"/>
    <mergeCell ref="AS5:AV5"/>
    <mergeCell ref="N2:U2"/>
    <mergeCell ref="N5:Q5"/>
    <mergeCell ref="R5:U5"/>
    <mergeCell ref="O3:Q3"/>
    <mergeCell ref="O4:Q4"/>
    <mergeCell ref="S3:U3"/>
    <mergeCell ref="S4:U4"/>
    <mergeCell ref="W5:Z5"/>
    <mergeCell ref="AA5:AD5"/>
    <mergeCell ref="AB4:AD4"/>
    <mergeCell ref="AG4:AI4"/>
    <mergeCell ref="AK4:AM4"/>
    <mergeCell ref="AF5:AI5"/>
    <mergeCell ref="AJ5:AM5"/>
    <mergeCell ref="D7:E7"/>
    <mergeCell ref="D9:E9"/>
    <mergeCell ref="D8:E8"/>
    <mergeCell ref="X6:Z6"/>
    <mergeCell ref="H17:K17"/>
    <mergeCell ref="H18:I18"/>
    <mergeCell ref="J18:K18"/>
    <mergeCell ref="H21:I21"/>
    <mergeCell ref="J21:K21"/>
    <mergeCell ref="J24:K24"/>
    <mergeCell ref="H39:I39"/>
    <mergeCell ref="H7:I7"/>
    <mergeCell ref="H10:I10"/>
    <mergeCell ref="H13:I13"/>
    <mergeCell ref="J7:K7"/>
    <mergeCell ref="J10:K10"/>
    <mergeCell ref="J13:K13"/>
    <mergeCell ref="X4:Z4"/>
    <mergeCell ref="H24:I24"/>
  </mergeCells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Drop Down 4">
              <controlPr defaultSize="0" autoLine="0" autoPict="0" macro="[0]!Açılan4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Drop Down 5">
              <controlPr defaultSize="0" autoLine="0" autoPict="0" macro="[0]!Açılan5_Değiştir" altText="">
                <anchor>
                  <from>
                    <xdr:col>3</xdr:col>
                    <xdr:colOff>9525</xdr:colOff>
                    <xdr:row>34</xdr:row>
                    <xdr:rowOff>0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Drop Down 6">
              <controlPr defaultSize="0" autoLine="0" autoPict="0" macro="[0]!Açılan6_Değiştir" altText="">
                <anchor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Check Box 7">
              <controlPr defaultSize="0" autoFill="0" autoLine="0" autoPict="0" macro="[0]!OnayKutusu6_Tıkla">
                <anchor moveWithCells="1">
                  <from>
                    <xdr:col>4</xdr:col>
                    <xdr:colOff>219075</xdr:colOff>
                    <xdr:row>35</xdr:row>
                    <xdr:rowOff>133350</xdr:rowOff>
                  </from>
                  <to>
                    <xdr:col>4</xdr:col>
                    <xdr:colOff>447675</xdr:colOff>
                    <xdr:row>37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E9AA3-90DE-40D0-8C14-0CB3DB27D03E}">
  <sheetPr codeName="Sayfa16"/>
  <dimension ref="A1:CY106"/>
  <sheetViews>
    <sheetView zoomScale="80" zoomScaleNormal="80" workbookViewId="0"/>
  </sheetViews>
  <sheetFormatPr defaultRowHeight="15" x14ac:dyDescent="0.25"/>
  <cols>
    <col min="1" max="8" width="9.140625" style="4"/>
    <col min="9" max="9" width="10.28515625" style="4" bestFit="1" customWidth="1"/>
    <col min="10" max="12" width="9.140625" style="4"/>
    <col min="13" max="13" width="5.7109375" style="4" customWidth="1"/>
    <col min="14" max="14" width="15.7109375" style="45" customWidth="1"/>
    <col min="15" max="17" width="9.7109375" style="45" customWidth="1"/>
    <col min="18" max="18" width="15.7109375" style="45" customWidth="1"/>
    <col min="19" max="21" width="9.7109375" style="45" customWidth="1"/>
    <col min="22" max="22" width="5.7109375" style="5" customWidth="1"/>
    <col min="23" max="23" width="15.7109375" style="45" customWidth="1"/>
    <col min="24" max="26" width="9.7109375" style="45" customWidth="1"/>
    <col min="27" max="27" width="15.7109375" style="45" customWidth="1"/>
    <col min="28" max="30" width="9.7109375" style="45" customWidth="1"/>
    <col min="31" max="31" width="5.7109375" style="5" customWidth="1"/>
    <col min="32" max="32" width="15.7109375" style="45" customWidth="1"/>
    <col min="33" max="35" width="9.7109375" style="45" customWidth="1"/>
    <col min="36" max="36" width="15.7109375" style="45" customWidth="1"/>
    <col min="37" max="39" width="9.7109375" style="45" customWidth="1"/>
    <col min="40" max="40" width="5.7109375" style="5" customWidth="1"/>
    <col min="41" max="41" width="15.7109375" style="45" customWidth="1"/>
    <col min="42" max="44" width="9.7109375" style="45" customWidth="1"/>
    <col min="45" max="45" width="15.7109375" style="45" customWidth="1"/>
    <col min="46" max="48" width="9.7109375" style="45" customWidth="1"/>
    <col min="49" max="49" width="5.7109375" style="5" customWidth="1"/>
    <col min="50" max="50" width="15.7109375" style="45" customWidth="1"/>
    <col min="51" max="53" width="9.7109375" style="45" customWidth="1"/>
    <col min="54" max="54" width="15.7109375" style="45" customWidth="1"/>
    <col min="55" max="57" width="9.7109375" style="45" customWidth="1"/>
    <col min="58" max="58" width="5.7109375" style="5" customWidth="1"/>
    <col min="59" max="59" width="15.7109375" style="45" customWidth="1"/>
    <col min="60" max="62" width="9.7109375" style="45" customWidth="1"/>
    <col min="63" max="63" width="15.7109375" style="45" customWidth="1"/>
    <col min="64" max="66" width="9.7109375" style="45" customWidth="1"/>
    <col min="67" max="67" width="5.7109375" style="5" customWidth="1"/>
    <col min="68" max="68" width="15.7109375" style="45" customWidth="1"/>
    <col min="69" max="71" width="9.7109375" style="45" customWidth="1"/>
    <col min="72" max="72" width="15.7109375" style="45" customWidth="1"/>
    <col min="73" max="75" width="9.7109375" style="45" customWidth="1"/>
    <col min="76" max="76" width="5.7109375" style="5" customWidth="1"/>
    <col min="77" max="77" width="15.7109375" style="45" customWidth="1"/>
    <col min="78" max="80" width="9.7109375" style="45" customWidth="1"/>
    <col min="81" max="81" width="15.7109375" style="45" customWidth="1"/>
    <col min="82" max="84" width="9.7109375" style="45" customWidth="1"/>
    <col min="85" max="85" width="5.7109375" style="5" customWidth="1"/>
    <col min="86" max="86" width="15.7109375" style="45" customWidth="1"/>
    <col min="87" max="89" width="9.7109375" style="45" customWidth="1"/>
    <col min="90" max="90" width="15.7109375" style="45" customWidth="1"/>
    <col min="91" max="93" width="9.7109375" style="45" customWidth="1"/>
    <col min="94" max="94" width="5.7109375" style="5" customWidth="1"/>
    <col min="95" max="95" width="15.7109375" style="45" customWidth="1"/>
    <col min="96" max="98" width="9.7109375" style="45" customWidth="1"/>
    <col min="99" max="99" width="15.7109375" style="45" customWidth="1"/>
    <col min="100" max="102" width="9.7109375" style="45" customWidth="1"/>
    <col min="103" max="103" width="5.7109375" style="5" customWidth="1"/>
    <col min="104" max="16384" width="9.140625" style="12"/>
  </cols>
  <sheetData>
    <row r="1" spans="2:102" x14ac:dyDescent="0.25">
      <c r="N1" s="12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  <c r="CB1" s="12"/>
      <c r="CC1" s="12"/>
      <c r="CD1" s="12"/>
      <c r="CE1" s="12"/>
      <c r="CF1" s="12"/>
      <c r="CG1" s="12"/>
      <c r="CH1" s="12"/>
      <c r="CI1" s="12"/>
      <c r="CJ1" s="12"/>
      <c r="CK1" s="12"/>
      <c r="CL1" s="12"/>
      <c r="CM1" s="12"/>
      <c r="CN1" s="12"/>
      <c r="CO1" s="12"/>
      <c r="CP1" s="12"/>
      <c r="CQ1" s="12"/>
      <c r="CR1" s="12"/>
      <c r="CS1" s="12"/>
      <c r="CT1" s="12"/>
      <c r="CU1" s="12"/>
      <c r="CV1" s="12"/>
      <c r="CW1" s="12"/>
      <c r="CX1" s="12"/>
    </row>
    <row r="2" spans="2:102" x14ac:dyDescent="0.25">
      <c r="N2" s="59" t="s">
        <v>67</v>
      </c>
      <c r="O2" s="60"/>
      <c r="P2" s="60"/>
      <c r="Q2" s="60"/>
      <c r="R2" s="60"/>
      <c r="S2" s="60"/>
      <c r="T2" s="60"/>
      <c r="U2" s="61"/>
      <c r="W2" s="59" t="s">
        <v>69</v>
      </c>
      <c r="X2" s="60"/>
      <c r="Y2" s="60"/>
      <c r="Z2" s="60"/>
      <c r="AA2" s="60"/>
      <c r="AB2" s="60"/>
      <c r="AC2" s="60"/>
      <c r="AD2" s="61"/>
      <c r="AF2" s="59" t="s">
        <v>70</v>
      </c>
      <c r="AG2" s="60"/>
      <c r="AH2" s="60"/>
      <c r="AI2" s="60"/>
      <c r="AJ2" s="60"/>
      <c r="AK2" s="60"/>
      <c r="AL2" s="60"/>
      <c r="AM2" s="61"/>
      <c r="AO2" s="59" t="s">
        <v>71</v>
      </c>
      <c r="AP2" s="60"/>
      <c r="AQ2" s="60"/>
      <c r="AR2" s="60"/>
      <c r="AS2" s="60"/>
      <c r="AT2" s="60"/>
      <c r="AU2" s="60"/>
      <c r="AV2" s="61"/>
      <c r="AX2" s="59" t="s">
        <v>72</v>
      </c>
      <c r="AY2" s="60"/>
      <c r="AZ2" s="60"/>
      <c r="BA2" s="60"/>
      <c r="BB2" s="60"/>
      <c r="BC2" s="60"/>
      <c r="BD2" s="60"/>
      <c r="BE2" s="61"/>
      <c r="BG2" s="59" t="s">
        <v>73</v>
      </c>
      <c r="BH2" s="60"/>
      <c r="BI2" s="60"/>
      <c r="BJ2" s="60"/>
      <c r="BK2" s="60"/>
      <c r="BL2" s="60"/>
      <c r="BM2" s="60"/>
      <c r="BN2" s="61"/>
      <c r="BP2" s="59" t="s">
        <v>74</v>
      </c>
      <c r="BQ2" s="60"/>
      <c r="BR2" s="60"/>
      <c r="BS2" s="60"/>
      <c r="BT2" s="60"/>
      <c r="BU2" s="60"/>
      <c r="BV2" s="60"/>
      <c r="BW2" s="61"/>
      <c r="BY2" s="59" t="s">
        <v>75</v>
      </c>
      <c r="BZ2" s="60"/>
      <c r="CA2" s="60"/>
      <c r="CB2" s="60"/>
      <c r="CC2" s="60"/>
      <c r="CD2" s="60"/>
      <c r="CE2" s="60"/>
      <c r="CF2" s="61"/>
      <c r="CH2" s="59" t="s">
        <v>76</v>
      </c>
      <c r="CI2" s="60"/>
      <c r="CJ2" s="60"/>
      <c r="CK2" s="60"/>
      <c r="CL2" s="60"/>
      <c r="CM2" s="60"/>
      <c r="CN2" s="60"/>
      <c r="CO2" s="61"/>
      <c r="CQ2" s="59" t="s">
        <v>77</v>
      </c>
      <c r="CR2" s="60"/>
      <c r="CS2" s="60"/>
      <c r="CT2" s="60"/>
      <c r="CU2" s="60"/>
      <c r="CV2" s="60"/>
      <c r="CW2" s="60"/>
      <c r="CX2" s="61"/>
    </row>
    <row r="3" spans="2:102" ht="14.45" customHeight="1" x14ac:dyDescent="0.25">
      <c r="N3" s="23" t="s">
        <v>39</v>
      </c>
      <c r="O3" s="76">
        <v>2</v>
      </c>
      <c r="P3" s="77"/>
      <c r="Q3" s="78"/>
      <c r="R3" s="23" t="s">
        <v>41</v>
      </c>
      <c r="S3" s="76" t="s">
        <v>130</v>
      </c>
      <c r="T3" s="77"/>
      <c r="U3" s="78"/>
      <c r="W3" s="23" t="s">
        <v>39</v>
      </c>
      <c r="X3" s="76">
        <v>2</v>
      </c>
      <c r="Y3" s="77"/>
      <c r="Z3" s="78"/>
      <c r="AA3" s="23" t="s">
        <v>41</v>
      </c>
      <c r="AB3" s="76" t="s">
        <v>130</v>
      </c>
      <c r="AC3" s="77"/>
      <c r="AD3" s="78"/>
      <c r="AF3" s="23" t="s">
        <v>39</v>
      </c>
      <c r="AG3" s="76">
        <v>5</v>
      </c>
      <c r="AH3" s="77"/>
      <c r="AI3" s="78"/>
      <c r="AJ3" s="23" t="s">
        <v>41</v>
      </c>
      <c r="AK3" s="76" t="s">
        <v>132</v>
      </c>
      <c r="AL3" s="77"/>
      <c r="AM3" s="78"/>
      <c r="AO3" s="23" t="s">
        <v>39</v>
      </c>
      <c r="AP3" s="76">
        <v>5</v>
      </c>
      <c r="AQ3" s="77"/>
      <c r="AR3" s="78"/>
      <c r="AS3" s="23" t="s">
        <v>41</v>
      </c>
      <c r="AT3" s="76" t="s">
        <v>132</v>
      </c>
      <c r="AU3" s="77"/>
      <c r="AV3" s="78"/>
      <c r="AX3" s="23" t="s">
        <v>39</v>
      </c>
      <c r="AY3" s="76">
        <v>8</v>
      </c>
      <c r="AZ3" s="77"/>
      <c r="BA3" s="78"/>
      <c r="BB3" s="23" t="s">
        <v>41</v>
      </c>
      <c r="BC3" s="76" t="s">
        <v>132</v>
      </c>
      <c r="BD3" s="77"/>
      <c r="BE3" s="78"/>
      <c r="BG3" s="23" t="s">
        <v>39</v>
      </c>
      <c r="BH3" s="76">
        <v>8</v>
      </c>
      <c r="BI3" s="77"/>
      <c r="BJ3" s="78"/>
      <c r="BK3" s="23" t="s">
        <v>41</v>
      </c>
      <c r="BL3" s="76" t="s">
        <v>132</v>
      </c>
      <c r="BM3" s="77"/>
      <c r="BN3" s="78"/>
      <c r="BP3" s="23" t="s">
        <v>39</v>
      </c>
      <c r="BQ3" s="76">
        <v>11</v>
      </c>
      <c r="BR3" s="77"/>
      <c r="BS3" s="78"/>
      <c r="BT3" s="23" t="s">
        <v>41</v>
      </c>
      <c r="BU3" s="76" t="s">
        <v>132</v>
      </c>
      <c r="BV3" s="77"/>
      <c r="BW3" s="78"/>
      <c r="BY3" s="23" t="s">
        <v>39</v>
      </c>
      <c r="BZ3" s="76">
        <v>11</v>
      </c>
      <c r="CA3" s="77"/>
      <c r="CB3" s="78"/>
      <c r="CC3" s="23" t="s">
        <v>41</v>
      </c>
      <c r="CD3" s="76" t="s">
        <v>132</v>
      </c>
      <c r="CE3" s="77"/>
      <c r="CF3" s="78"/>
      <c r="CH3" s="23" t="s">
        <v>39</v>
      </c>
      <c r="CI3" s="76">
        <v>21</v>
      </c>
      <c r="CJ3" s="77"/>
      <c r="CK3" s="78"/>
      <c r="CL3" s="23" t="s">
        <v>41</v>
      </c>
      <c r="CM3" s="76" t="s">
        <v>131</v>
      </c>
      <c r="CN3" s="77"/>
      <c r="CO3" s="78"/>
      <c r="CQ3" s="23" t="s">
        <v>39</v>
      </c>
      <c r="CR3" s="76">
        <v>21</v>
      </c>
      <c r="CS3" s="77"/>
      <c r="CT3" s="78"/>
      <c r="CU3" s="23" t="s">
        <v>41</v>
      </c>
      <c r="CV3" s="76" t="s">
        <v>131</v>
      </c>
      <c r="CW3" s="77"/>
      <c r="CX3" s="78"/>
    </row>
    <row r="4" spans="2:102" x14ac:dyDescent="0.25">
      <c r="N4" s="23" t="s">
        <v>46</v>
      </c>
      <c r="O4" s="76" t="s">
        <v>610</v>
      </c>
      <c r="P4" s="77"/>
      <c r="Q4" s="78"/>
      <c r="R4" s="23" t="s">
        <v>45</v>
      </c>
      <c r="S4" s="76" t="s">
        <v>63</v>
      </c>
      <c r="T4" s="77"/>
      <c r="U4" s="78"/>
      <c r="W4" s="23" t="s">
        <v>46</v>
      </c>
      <c r="X4" s="76" t="s">
        <v>611</v>
      </c>
      <c r="Y4" s="77"/>
      <c r="Z4" s="78"/>
      <c r="AA4" s="23" t="s">
        <v>45</v>
      </c>
      <c r="AB4" s="76" t="s">
        <v>64</v>
      </c>
      <c r="AC4" s="77"/>
      <c r="AD4" s="78"/>
      <c r="AF4" s="23" t="s">
        <v>46</v>
      </c>
      <c r="AG4" s="76" t="s">
        <v>587</v>
      </c>
      <c r="AH4" s="77"/>
      <c r="AI4" s="78"/>
      <c r="AJ4" s="23" t="s">
        <v>45</v>
      </c>
      <c r="AK4" s="76" t="s">
        <v>63</v>
      </c>
      <c r="AL4" s="77"/>
      <c r="AM4" s="78"/>
      <c r="AO4" s="23" t="s">
        <v>46</v>
      </c>
      <c r="AP4" s="76" t="s">
        <v>588</v>
      </c>
      <c r="AQ4" s="77"/>
      <c r="AR4" s="78"/>
      <c r="AS4" s="23" t="s">
        <v>45</v>
      </c>
      <c r="AT4" s="76" t="s">
        <v>64</v>
      </c>
      <c r="AU4" s="77"/>
      <c r="AV4" s="78"/>
      <c r="AX4" s="23" t="s">
        <v>46</v>
      </c>
      <c r="AY4" s="76" t="s">
        <v>599</v>
      </c>
      <c r="AZ4" s="77"/>
      <c r="BA4" s="78"/>
      <c r="BB4" s="23" t="s">
        <v>45</v>
      </c>
      <c r="BC4" s="76" t="s">
        <v>63</v>
      </c>
      <c r="BD4" s="77"/>
      <c r="BE4" s="78"/>
      <c r="BG4" s="23" t="s">
        <v>46</v>
      </c>
      <c r="BH4" s="76" t="s">
        <v>600</v>
      </c>
      <c r="BI4" s="77"/>
      <c r="BJ4" s="78"/>
      <c r="BK4" s="23" t="s">
        <v>45</v>
      </c>
      <c r="BL4" s="76" t="s">
        <v>64</v>
      </c>
      <c r="BM4" s="77"/>
      <c r="BN4" s="78"/>
      <c r="BP4" s="23" t="s">
        <v>46</v>
      </c>
      <c r="BQ4" s="76" t="s">
        <v>579</v>
      </c>
      <c r="BR4" s="77"/>
      <c r="BS4" s="78"/>
      <c r="BT4" s="23" t="s">
        <v>45</v>
      </c>
      <c r="BU4" s="76" t="s">
        <v>63</v>
      </c>
      <c r="BV4" s="77"/>
      <c r="BW4" s="78"/>
      <c r="BY4" s="23" t="s">
        <v>46</v>
      </c>
      <c r="BZ4" s="76" t="s">
        <v>580</v>
      </c>
      <c r="CA4" s="77"/>
      <c r="CB4" s="78"/>
      <c r="CC4" s="23" t="s">
        <v>45</v>
      </c>
      <c r="CD4" s="76" t="s">
        <v>64</v>
      </c>
      <c r="CE4" s="77"/>
      <c r="CF4" s="78"/>
      <c r="CH4" s="23" t="s">
        <v>46</v>
      </c>
      <c r="CI4" s="76" t="s">
        <v>597</v>
      </c>
      <c r="CJ4" s="77"/>
      <c r="CK4" s="78"/>
      <c r="CL4" s="23" t="s">
        <v>45</v>
      </c>
      <c r="CM4" s="76" t="s">
        <v>63</v>
      </c>
      <c r="CN4" s="77"/>
      <c r="CO4" s="78"/>
      <c r="CQ4" s="23" t="s">
        <v>46</v>
      </c>
      <c r="CR4" s="76" t="s">
        <v>597</v>
      </c>
      <c r="CS4" s="77"/>
      <c r="CT4" s="78"/>
      <c r="CU4" s="23" t="s">
        <v>45</v>
      </c>
      <c r="CV4" s="76" t="s">
        <v>63</v>
      </c>
      <c r="CW4" s="77"/>
      <c r="CX4" s="78"/>
    </row>
    <row r="5" spans="2:102" ht="14.45" customHeight="1" x14ac:dyDescent="0.25">
      <c r="B5" s="4" t="b">
        <v>0</v>
      </c>
      <c r="N5" s="59" t="s">
        <v>89</v>
      </c>
      <c r="O5" s="60"/>
      <c r="P5" s="60"/>
      <c r="Q5" s="61"/>
      <c r="R5" s="59" t="s">
        <v>103</v>
      </c>
      <c r="S5" s="60"/>
      <c r="T5" s="60"/>
      <c r="U5" s="61"/>
      <c r="W5" s="59" t="s">
        <v>89</v>
      </c>
      <c r="X5" s="60"/>
      <c r="Y5" s="60"/>
      <c r="Z5" s="61"/>
      <c r="AA5" s="59" t="s">
        <v>103</v>
      </c>
      <c r="AB5" s="60"/>
      <c r="AC5" s="60"/>
      <c r="AD5" s="61"/>
      <c r="AF5" s="59" t="s">
        <v>89</v>
      </c>
      <c r="AG5" s="60"/>
      <c r="AH5" s="60"/>
      <c r="AI5" s="61"/>
      <c r="AJ5" s="59" t="s">
        <v>103</v>
      </c>
      <c r="AK5" s="60"/>
      <c r="AL5" s="60"/>
      <c r="AM5" s="61"/>
      <c r="AO5" s="59" t="s">
        <v>89</v>
      </c>
      <c r="AP5" s="60"/>
      <c r="AQ5" s="60"/>
      <c r="AR5" s="61"/>
      <c r="AS5" s="59" t="s">
        <v>103</v>
      </c>
      <c r="AT5" s="60"/>
      <c r="AU5" s="60"/>
      <c r="AV5" s="61"/>
      <c r="AX5" s="59" t="s">
        <v>89</v>
      </c>
      <c r="AY5" s="60"/>
      <c r="AZ5" s="60"/>
      <c r="BA5" s="61"/>
      <c r="BB5" s="59" t="s">
        <v>103</v>
      </c>
      <c r="BC5" s="60"/>
      <c r="BD5" s="60"/>
      <c r="BE5" s="61"/>
      <c r="BG5" s="59" t="s">
        <v>89</v>
      </c>
      <c r="BH5" s="60"/>
      <c r="BI5" s="60"/>
      <c r="BJ5" s="61"/>
      <c r="BK5" s="59" t="s">
        <v>103</v>
      </c>
      <c r="BL5" s="60"/>
      <c r="BM5" s="60"/>
      <c r="BN5" s="61"/>
      <c r="BP5" s="59" t="s">
        <v>89</v>
      </c>
      <c r="BQ5" s="60"/>
      <c r="BR5" s="60"/>
      <c r="BS5" s="61"/>
      <c r="BT5" s="59" t="s">
        <v>103</v>
      </c>
      <c r="BU5" s="60"/>
      <c r="BV5" s="60"/>
      <c r="BW5" s="61"/>
      <c r="BY5" s="59" t="s">
        <v>89</v>
      </c>
      <c r="BZ5" s="60"/>
      <c r="CA5" s="60"/>
      <c r="CB5" s="61"/>
      <c r="CC5" s="59" t="s">
        <v>103</v>
      </c>
      <c r="CD5" s="60"/>
      <c r="CE5" s="60"/>
      <c r="CF5" s="61"/>
      <c r="CH5" s="59" t="s">
        <v>89</v>
      </c>
      <c r="CI5" s="60"/>
      <c r="CJ5" s="60"/>
      <c r="CK5" s="61"/>
      <c r="CL5" s="59" t="s">
        <v>103</v>
      </c>
      <c r="CM5" s="60"/>
      <c r="CN5" s="60"/>
      <c r="CO5" s="61"/>
      <c r="CQ5" s="59" t="s">
        <v>89</v>
      </c>
      <c r="CR5" s="60"/>
      <c r="CS5" s="60"/>
      <c r="CT5" s="61"/>
      <c r="CU5" s="59" t="s">
        <v>103</v>
      </c>
      <c r="CV5" s="60"/>
      <c r="CW5" s="60"/>
      <c r="CX5" s="61"/>
    </row>
    <row r="6" spans="2:102" ht="14.45" customHeight="1" x14ac:dyDescent="0.25">
      <c r="B6" s="4">
        <v>1</v>
      </c>
      <c r="D6" s="4">
        <v>1</v>
      </c>
      <c r="F6" s="4">
        <v>1</v>
      </c>
      <c r="H6" s="83" t="s">
        <v>87</v>
      </c>
      <c r="I6" s="83"/>
      <c r="J6" s="83" t="s">
        <v>88</v>
      </c>
      <c r="K6" s="83"/>
      <c r="N6" s="24" t="s">
        <v>68</v>
      </c>
      <c r="O6" s="59" t="s">
        <v>66</v>
      </c>
      <c r="P6" s="60"/>
      <c r="Q6" s="61"/>
      <c r="R6" s="24" t="s">
        <v>68</v>
      </c>
      <c r="S6" s="59" t="s">
        <v>66</v>
      </c>
      <c r="T6" s="60"/>
      <c r="U6" s="61"/>
      <c r="W6" s="24" t="s">
        <v>68</v>
      </c>
      <c r="X6" s="59" t="s">
        <v>66</v>
      </c>
      <c r="Y6" s="60"/>
      <c r="Z6" s="61"/>
      <c r="AA6" s="24" t="s">
        <v>68</v>
      </c>
      <c r="AB6" s="59" t="s">
        <v>66</v>
      </c>
      <c r="AC6" s="60"/>
      <c r="AD6" s="61"/>
      <c r="AF6" s="24" t="s">
        <v>68</v>
      </c>
      <c r="AG6" s="59" t="s">
        <v>66</v>
      </c>
      <c r="AH6" s="60"/>
      <c r="AI6" s="61"/>
      <c r="AJ6" s="24" t="s">
        <v>68</v>
      </c>
      <c r="AK6" s="59" t="s">
        <v>66</v>
      </c>
      <c r="AL6" s="60"/>
      <c r="AM6" s="61"/>
      <c r="AO6" s="24" t="s">
        <v>68</v>
      </c>
      <c r="AP6" s="59" t="s">
        <v>66</v>
      </c>
      <c r="AQ6" s="60"/>
      <c r="AR6" s="61"/>
      <c r="AS6" s="24" t="s">
        <v>68</v>
      </c>
      <c r="AT6" s="59" t="s">
        <v>66</v>
      </c>
      <c r="AU6" s="60"/>
      <c r="AV6" s="61"/>
      <c r="AX6" s="24" t="s">
        <v>68</v>
      </c>
      <c r="AY6" s="59" t="s">
        <v>66</v>
      </c>
      <c r="AZ6" s="60"/>
      <c r="BA6" s="61"/>
      <c r="BB6" s="24" t="s">
        <v>68</v>
      </c>
      <c r="BC6" s="59" t="s">
        <v>66</v>
      </c>
      <c r="BD6" s="60"/>
      <c r="BE6" s="61"/>
      <c r="BG6" s="24" t="s">
        <v>68</v>
      </c>
      <c r="BH6" s="59" t="s">
        <v>66</v>
      </c>
      <c r="BI6" s="60"/>
      <c r="BJ6" s="61"/>
      <c r="BK6" s="24" t="s">
        <v>68</v>
      </c>
      <c r="BL6" s="59" t="s">
        <v>66</v>
      </c>
      <c r="BM6" s="60"/>
      <c r="BN6" s="61"/>
      <c r="BP6" s="24" t="s">
        <v>68</v>
      </c>
      <c r="BQ6" s="59" t="s">
        <v>66</v>
      </c>
      <c r="BR6" s="60"/>
      <c r="BS6" s="61"/>
      <c r="BT6" s="24" t="s">
        <v>68</v>
      </c>
      <c r="BU6" s="59" t="s">
        <v>66</v>
      </c>
      <c r="BV6" s="60"/>
      <c r="BW6" s="61"/>
      <c r="BY6" s="24" t="s">
        <v>68</v>
      </c>
      <c r="BZ6" s="59" t="s">
        <v>66</v>
      </c>
      <c r="CA6" s="60"/>
      <c r="CB6" s="61"/>
      <c r="CC6" s="24" t="s">
        <v>68</v>
      </c>
      <c r="CD6" s="59" t="s">
        <v>66</v>
      </c>
      <c r="CE6" s="60"/>
      <c r="CF6" s="61"/>
      <c r="CH6" s="24" t="s">
        <v>68</v>
      </c>
      <c r="CI6" s="59" t="s">
        <v>66</v>
      </c>
      <c r="CJ6" s="60"/>
      <c r="CK6" s="61"/>
      <c r="CL6" s="24" t="s">
        <v>68</v>
      </c>
      <c r="CM6" s="59" t="s">
        <v>66</v>
      </c>
      <c r="CN6" s="60"/>
      <c r="CO6" s="61"/>
      <c r="CQ6" s="24" t="s">
        <v>68</v>
      </c>
      <c r="CR6" s="59" t="s">
        <v>66</v>
      </c>
      <c r="CS6" s="60"/>
      <c r="CT6" s="61"/>
      <c r="CU6" s="24" t="s">
        <v>68</v>
      </c>
      <c r="CV6" s="59" t="s">
        <v>66</v>
      </c>
      <c r="CW6" s="60"/>
      <c r="CX6" s="61"/>
    </row>
    <row r="7" spans="2:102" ht="25.5" x14ac:dyDescent="0.25">
      <c r="B7" s="83" t="s">
        <v>39</v>
      </c>
      <c r="C7" s="83"/>
      <c r="D7" s="83" t="s">
        <v>79</v>
      </c>
      <c r="E7" s="83"/>
      <c r="F7" s="83" t="s">
        <v>82</v>
      </c>
      <c r="G7" s="83"/>
      <c r="H7" s="82" t="s">
        <v>65</v>
      </c>
      <c r="I7" s="82"/>
      <c r="J7" s="82" t="s">
        <v>65</v>
      </c>
      <c r="K7" s="82"/>
      <c r="N7" s="25" t="s">
        <v>78</v>
      </c>
      <c r="O7" s="23" t="s">
        <v>42</v>
      </c>
      <c r="P7" s="23" t="s">
        <v>83</v>
      </c>
      <c r="Q7" s="23" t="s">
        <v>84</v>
      </c>
      <c r="R7" s="25" t="s">
        <v>78</v>
      </c>
      <c r="S7" s="23" t="s">
        <v>42</v>
      </c>
      <c r="T7" s="23" t="s">
        <v>83</v>
      </c>
      <c r="U7" s="23" t="s">
        <v>84</v>
      </c>
      <c r="W7" s="25" t="s">
        <v>78</v>
      </c>
      <c r="X7" s="23" t="s">
        <v>42</v>
      </c>
      <c r="Y7" s="23" t="s">
        <v>83</v>
      </c>
      <c r="Z7" s="23" t="s">
        <v>84</v>
      </c>
      <c r="AA7" s="25" t="s">
        <v>78</v>
      </c>
      <c r="AB7" s="23" t="s">
        <v>42</v>
      </c>
      <c r="AC7" s="23" t="s">
        <v>83</v>
      </c>
      <c r="AD7" s="23" t="s">
        <v>84</v>
      </c>
      <c r="AF7" s="25" t="s">
        <v>78</v>
      </c>
      <c r="AG7" s="23" t="s">
        <v>42</v>
      </c>
      <c r="AH7" s="23" t="s">
        <v>83</v>
      </c>
      <c r="AI7" s="23" t="s">
        <v>84</v>
      </c>
      <c r="AJ7" s="25" t="s">
        <v>78</v>
      </c>
      <c r="AK7" s="23" t="s">
        <v>42</v>
      </c>
      <c r="AL7" s="23" t="s">
        <v>83</v>
      </c>
      <c r="AM7" s="23" t="s">
        <v>84</v>
      </c>
      <c r="AO7" s="25" t="s">
        <v>78</v>
      </c>
      <c r="AP7" s="23" t="s">
        <v>42</v>
      </c>
      <c r="AQ7" s="23" t="s">
        <v>83</v>
      </c>
      <c r="AR7" s="23" t="s">
        <v>84</v>
      </c>
      <c r="AS7" s="25" t="s">
        <v>78</v>
      </c>
      <c r="AT7" s="23" t="s">
        <v>42</v>
      </c>
      <c r="AU7" s="23" t="s">
        <v>83</v>
      </c>
      <c r="AV7" s="23" t="s">
        <v>84</v>
      </c>
      <c r="AX7" s="25" t="s">
        <v>78</v>
      </c>
      <c r="AY7" s="23" t="s">
        <v>42</v>
      </c>
      <c r="AZ7" s="23" t="s">
        <v>83</v>
      </c>
      <c r="BA7" s="23" t="s">
        <v>84</v>
      </c>
      <c r="BB7" s="25" t="s">
        <v>78</v>
      </c>
      <c r="BC7" s="23" t="s">
        <v>42</v>
      </c>
      <c r="BD7" s="23" t="s">
        <v>83</v>
      </c>
      <c r="BE7" s="23" t="s">
        <v>84</v>
      </c>
      <c r="BG7" s="25" t="s">
        <v>78</v>
      </c>
      <c r="BH7" s="23" t="s">
        <v>42</v>
      </c>
      <c r="BI7" s="23" t="s">
        <v>83</v>
      </c>
      <c r="BJ7" s="23" t="s">
        <v>84</v>
      </c>
      <c r="BK7" s="25" t="s">
        <v>78</v>
      </c>
      <c r="BL7" s="23" t="s">
        <v>42</v>
      </c>
      <c r="BM7" s="23" t="s">
        <v>83</v>
      </c>
      <c r="BN7" s="23" t="s">
        <v>84</v>
      </c>
      <c r="BP7" s="25" t="s">
        <v>78</v>
      </c>
      <c r="BQ7" s="23" t="s">
        <v>42</v>
      </c>
      <c r="BR7" s="23" t="s">
        <v>83</v>
      </c>
      <c r="BS7" s="23" t="s">
        <v>84</v>
      </c>
      <c r="BT7" s="25" t="s">
        <v>78</v>
      </c>
      <c r="BU7" s="23" t="s">
        <v>42</v>
      </c>
      <c r="BV7" s="23" t="s">
        <v>83</v>
      </c>
      <c r="BW7" s="23" t="s">
        <v>84</v>
      </c>
      <c r="BY7" s="25" t="s">
        <v>78</v>
      </c>
      <c r="BZ7" s="23" t="s">
        <v>42</v>
      </c>
      <c r="CA7" s="23" t="s">
        <v>83</v>
      </c>
      <c r="CB7" s="23" t="s">
        <v>84</v>
      </c>
      <c r="CC7" s="25" t="s">
        <v>78</v>
      </c>
      <c r="CD7" s="23" t="s">
        <v>42</v>
      </c>
      <c r="CE7" s="23" t="s">
        <v>83</v>
      </c>
      <c r="CF7" s="23" t="s">
        <v>84</v>
      </c>
      <c r="CH7" s="25" t="s">
        <v>78</v>
      </c>
      <c r="CI7" s="23" t="s">
        <v>42</v>
      </c>
      <c r="CJ7" s="23" t="s">
        <v>83</v>
      </c>
      <c r="CK7" s="23" t="s">
        <v>84</v>
      </c>
      <c r="CL7" s="25" t="s">
        <v>78</v>
      </c>
      <c r="CM7" s="23" t="s">
        <v>42</v>
      </c>
      <c r="CN7" s="23" t="s">
        <v>83</v>
      </c>
      <c r="CO7" s="23" t="s">
        <v>84</v>
      </c>
      <c r="CQ7" s="25" t="s">
        <v>78</v>
      </c>
      <c r="CR7" s="23" t="s">
        <v>42</v>
      </c>
      <c r="CS7" s="23" t="s">
        <v>83</v>
      </c>
      <c r="CT7" s="23" t="s">
        <v>84</v>
      </c>
      <c r="CU7" s="25" t="s">
        <v>78</v>
      </c>
      <c r="CV7" s="23" t="s">
        <v>42</v>
      </c>
      <c r="CW7" s="23" t="s">
        <v>83</v>
      </c>
      <c r="CX7" s="23" t="s">
        <v>84</v>
      </c>
    </row>
    <row r="8" spans="2:102" x14ac:dyDescent="0.25">
      <c r="B8" s="84">
        <v>2</v>
      </c>
      <c r="C8" s="84"/>
      <c r="D8" s="84" t="s">
        <v>1678</v>
      </c>
      <c r="E8" s="84"/>
      <c r="F8" s="84" t="s">
        <v>63</v>
      </c>
      <c r="G8" s="84"/>
      <c r="H8" s="46">
        <v>0</v>
      </c>
      <c r="I8" s="46">
        <v>-2.5000000000000001E-3</v>
      </c>
      <c r="J8" s="46">
        <v>0</v>
      </c>
      <c r="K8" s="42"/>
      <c r="N8" s="31">
        <v>9.8633310406275307E-7</v>
      </c>
      <c r="O8" s="45">
        <v>-1.3999999999999999E-4</v>
      </c>
      <c r="P8" s="45">
        <v>-1.3899999999999999E-4</v>
      </c>
      <c r="Q8" s="45">
        <v>-1.06E-4</v>
      </c>
      <c r="R8" s="31">
        <v>9.8633310406275307E-7</v>
      </c>
      <c r="S8" s="45">
        <v>-1.3999999999999999E-4</v>
      </c>
      <c r="T8" s="45">
        <v>-1.3899999999999999E-4</v>
      </c>
      <c r="U8" s="45">
        <v>-1.06E-4</v>
      </c>
      <c r="W8" s="31">
        <v>9.8633310406275307E-7</v>
      </c>
      <c r="X8" s="45">
        <v>-1.5300000000000001E-4</v>
      </c>
      <c r="Y8" s="45">
        <v>-1.5100000000000001E-4</v>
      </c>
      <c r="Z8" s="45">
        <v>-8.8999999999999995E-5</v>
      </c>
      <c r="AA8" s="31">
        <v>9.8633310406275307E-7</v>
      </c>
      <c r="AB8" s="45">
        <v>-1.5300000000000001E-4</v>
      </c>
      <c r="AC8" s="45">
        <v>-1.5100000000000001E-4</v>
      </c>
      <c r="AD8" s="45">
        <v>-8.8999999999999995E-5</v>
      </c>
      <c r="AF8" s="31">
        <v>9.8633310406275307E-7</v>
      </c>
      <c r="AG8" s="45">
        <v>-2.3699999999999999E-4</v>
      </c>
      <c r="AH8" s="45">
        <v>-2.3699999999999999E-4</v>
      </c>
      <c r="AI8" s="45">
        <v>-2.3699999999999999E-4</v>
      </c>
      <c r="AJ8" s="31">
        <v>9.8633310406275307E-7</v>
      </c>
      <c r="AK8" s="45">
        <v>-2.3699999999999999E-4</v>
      </c>
      <c r="AL8" s="45">
        <v>-2.3699999999999999E-4</v>
      </c>
      <c r="AM8" s="45">
        <v>-2.3699999999999999E-4</v>
      </c>
      <c r="AO8" s="31">
        <v>9.8633310406275307E-7</v>
      </c>
      <c r="AP8" s="45">
        <v>-2.3499999999999999E-4</v>
      </c>
      <c r="AQ8" s="45">
        <v>-2.3499999999999999E-4</v>
      </c>
      <c r="AR8" s="45">
        <v>-2.3499999999999999E-4</v>
      </c>
      <c r="AS8" s="31">
        <v>9.8633310406275307E-7</v>
      </c>
      <c r="AT8" s="45">
        <v>-2.3499999999999999E-4</v>
      </c>
      <c r="AU8" s="45">
        <v>-2.3499999999999999E-4</v>
      </c>
      <c r="AV8" s="45">
        <v>-2.3499999999999999E-4</v>
      </c>
      <c r="AX8" s="31">
        <v>9.8633310406275307E-7</v>
      </c>
      <c r="AY8" s="45">
        <v>-2.3699999999999999E-4</v>
      </c>
      <c r="AZ8" s="45">
        <v>-2.3699999999999999E-4</v>
      </c>
      <c r="BA8" s="45">
        <v>-2.3699999999999999E-4</v>
      </c>
      <c r="BB8" s="31">
        <v>9.8633310406275307E-7</v>
      </c>
      <c r="BC8" s="45">
        <v>-2.3699999999999999E-4</v>
      </c>
      <c r="BD8" s="45">
        <v>-2.3699999999999999E-4</v>
      </c>
      <c r="BE8" s="45">
        <v>-2.3699999999999999E-4</v>
      </c>
      <c r="BG8" s="31">
        <v>9.8633310406275307E-7</v>
      </c>
      <c r="BH8" s="45">
        <v>-2.3499999999999999E-4</v>
      </c>
      <c r="BI8" s="45">
        <v>-2.3499999999999999E-4</v>
      </c>
      <c r="BJ8" s="45">
        <v>-2.3499999999999999E-4</v>
      </c>
      <c r="BK8" s="31">
        <v>9.8633310406275307E-7</v>
      </c>
      <c r="BL8" s="45">
        <v>-2.3499999999999999E-4</v>
      </c>
      <c r="BM8" s="45">
        <v>-2.3499999999999999E-4</v>
      </c>
      <c r="BN8" s="45">
        <v>-2.3499999999999999E-4</v>
      </c>
      <c r="BP8" s="31">
        <v>9.8633310406275307E-7</v>
      </c>
      <c r="BQ8" s="45">
        <v>-1.6899999999999999E-4</v>
      </c>
      <c r="BR8" s="45">
        <v>-1.6799999999999999E-4</v>
      </c>
      <c r="BS8" s="45">
        <v>-1.4300000000000001E-4</v>
      </c>
      <c r="BT8" s="31">
        <v>9.8633310406275307E-7</v>
      </c>
      <c r="BU8" s="45">
        <v>-1.6899999999999999E-4</v>
      </c>
      <c r="BV8" s="45">
        <v>-1.6799999999999999E-4</v>
      </c>
      <c r="BW8" s="45">
        <v>-1.4300000000000001E-4</v>
      </c>
      <c r="BY8" s="31">
        <v>9.8633310406275307E-7</v>
      </c>
      <c r="BZ8" s="45">
        <v>-1.7899999999999999E-4</v>
      </c>
      <c r="CA8" s="45">
        <v>-1.7799999999999999E-4</v>
      </c>
      <c r="CB8" s="45">
        <v>-1.2899999999999999E-4</v>
      </c>
      <c r="CC8" s="31">
        <v>9.8633310406275307E-7</v>
      </c>
      <c r="CD8" s="45">
        <v>-1.7899999999999999E-4</v>
      </c>
      <c r="CE8" s="45">
        <v>-1.7799999999999999E-4</v>
      </c>
      <c r="CF8" s="45">
        <v>-1.2899999999999999E-4</v>
      </c>
      <c r="CH8" s="31">
        <v>9.8633310406275307E-7</v>
      </c>
      <c r="CI8" s="45">
        <v>-2.41E-4</v>
      </c>
      <c r="CJ8" s="45">
        <v>-2.41E-4</v>
      </c>
      <c r="CK8" s="45">
        <v>-2.4000000000000001E-4</v>
      </c>
      <c r="CL8" s="31">
        <v>9.8633310406275307E-7</v>
      </c>
      <c r="CM8" s="45">
        <v>-2.41E-4</v>
      </c>
      <c r="CN8" s="45">
        <v>-2.41E-4</v>
      </c>
      <c r="CO8" s="45">
        <v>-2.4000000000000001E-4</v>
      </c>
      <c r="CQ8" s="31">
        <v>9.8633310406275307E-7</v>
      </c>
      <c r="CR8" s="45">
        <v>-2.41E-4</v>
      </c>
      <c r="CS8" s="45">
        <v>-2.41E-4</v>
      </c>
      <c r="CT8" s="45">
        <v>-2.4000000000000001E-4</v>
      </c>
      <c r="CU8" s="31">
        <v>9.8633310406275307E-7</v>
      </c>
      <c r="CV8" s="45">
        <v>-2.41E-4</v>
      </c>
      <c r="CW8" s="45">
        <v>-2.41E-4</v>
      </c>
      <c r="CX8" s="45">
        <v>-2.4000000000000001E-4</v>
      </c>
    </row>
    <row r="9" spans="2:102" x14ac:dyDescent="0.25">
      <c r="B9" s="84">
        <v>5</v>
      </c>
      <c r="C9" s="84"/>
      <c r="D9" s="84" t="s">
        <v>1679</v>
      </c>
      <c r="E9" s="84"/>
      <c r="F9" s="84" t="s">
        <v>64</v>
      </c>
      <c r="G9" s="84"/>
      <c r="H9" s="46">
        <v>8.4129900666895935E-2</v>
      </c>
      <c r="I9" s="42">
        <v>-2.5000000000000001E-3</v>
      </c>
      <c r="J9" s="46">
        <v>0.2292713866768068</v>
      </c>
      <c r="K9" s="42"/>
      <c r="N9" s="31">
        <v>1.4011951168959374E-3</v>
      </c>
      <c r="O9" s="45">
        <v>-1.44E-4</v>
      </c>
      <c r="P9" s="45">
        <v>-1.4300000000000001E-4</v>
      </c>
      <c r="Q9" s="45">
        <v>-1.02E-4</v>
      </c>
      <c r="R9" s="31">
        <v>9.3380126689593726E-4</v>
      </c>
      <c r="S9" s="45">
        <v>-1.4300000000000001E-4</v>
      </c>
      <c r="T9" s="45">
        <v>-1.4200000000000001E-4</v>
      </c>
      <c r="U9" s="45">
        <v>-1.0399999999999999E-4</v>
      </c>
      <c r="W9" s="31">
        <v>1.4011951168959374E-3</v>
      </c>
      <c r="X9" s="45">
        <v>-1.5100000000000001E-4</v>
      </c>
      <c r="Y9" s="45">
        <v>-1.4899999999999999E-4</v>
      </c>
      <c r="Z9" s="45">
        <v>-9.2E-5</v>
      </c>
      <c r="AA9" s="31">
        <v>9.3380126689593726E-4</v>
      </c>
      <c r="AB9" s="45">
        <v>-1.5100000000000001E-4</v>
      </c>
      <c r="AC9" s="45">
        <v>-1.4999999999999999E-4</v>
      </c>
      <c r="AD9" s="45">
        <v>-9.1000000000000003E-5</v>
      </c>
      <c r="AF9" s="31">
        <v>1.4011951168959374E-3</v>
      </c>
      <c r="AG9" s="45">
        <v>-2.42E-4</v>
      </c>
      <c r="AH9" s="45">
        <v>-2.41E-4</v>
      </c>
      <c r="AI9" s="45">
        <v>-2.33E-4</v>
      </c>
      <c r="AJ9" s="31">
        <v>9.3380126689593726E-4</v>
      </c>
      <c r="AK9" s="45">
        <v>-2.4000000000000001E-4</v>
      </c>
      <c r="AL9" s="45">
        <v>-2.4000000000000001E-4</v>
      </c>
      <c r="AM9" s="45">
        <v>-2.3499999999999999E-4</v>
      </c>
      <c r="AO9" s="31">
        <v>1.4011951168959374E-3</v>
      </c>
      <c r="AP9" s="45">
        <v>-2.3699999999999999E-4</v>
      </c>
      <c r="AQ9" s="45">
        <v>-2.3699999999999999E-4</v>
      </c>
      <c r="AR9" s="45">
        <v>-2.33E-4</v>
      </c>
      <c r="AS9" s="31">
        <v>9.3380126689593726E-4</v>
      </c>
      <c r="AT9" s="45">
        <v>-2.3599999999999999E-4</v>
      </c>
      <c r="AU9" s="45">
        <v>-2.3599999999999999E-4</v>
      </c>
      <c r="AV9" s="45">
        <v>-2.34E-4</v>
      </c>
      <c r="AX9" s="31">
        <v>1.4011951168959374E-3</v>
      </c>
      <c r="AY9" s="45">
        <v>-2.42E-4</v>
      </c>
      <c r="AZ9" s="45">
        <v>-2.41E-4</v>
      </c>
      <c r="BA9" s="45">
        <v>-2.33E-4</v>
      </c>
      <c r="BB9" s="31">
        <v>9.3380126689593726E-4</v>
      </c>
      <c r="BC9" s="45">
        <v>-2.4000000000000001E-4</v>
      </c>
      <c r="BD9" s="45">
        <v>-2.4000000000000001E-4</v>
      </c>
      <c r="BE9" s="45">
        <v>-2.34E-4</v>
      </c>
      <c r="BG9" s="31">
        <v>1.4011951168959374E-3</v>
      </c>
      <c r="BH9" s="45">
        <v>-2.3699999999999999E-4</v>
      </c>
      <c r="BI9" s="45">
        <v>-2.3699999999999999E-4</v>
      </c>
      <c r="BJ9" s="45">
        <v>-2.33E-4</v>
      </c>
      <c r="BK9" s="31">
        <v>9.3380126689593726E-4</v>
      </c>
      <c r="BL9" s="45">
        <v>-2.3599999999999999E-4</v>
      </c>
      <c r="BM9" s="45">
        <v>-2.3599999999999999E-4</v>
      </c>
      <c r="BN9" s="45">
        <v>-2.34E-4</v>
      </c>
      <c r="BP9" s="31">
        <v>1.4011951168959374E-3</v>
      </c>
      <c r="BQ9" s="45">
        <v>-1.65E-4</v>
      </c>
      <c r="BR9" s="45">
        <v>-1.64E-4</v>
      </c>
      <c r="BS9" s="45">
        <v>-1.47E-4</v>
      </c>
      <c r="BT9" s="31">
        <v>9.3380126689593726E-4</v>
      </c>
      <c r="BU9" s="45">
        <v>-1.66E-4</v>
      </c>
      <c r="BV9" s="45">
        <v>-1.65E-4</v>
      </c>
      <c r="BW9" s="45">
        <v>-1.45E-4</v>
      </c>
      <c r="BY9" s="31">
        <v>1.4011951168959374E-3</v>
      </c>
      <c r="BZ9" s="45">
        <v>-1.8100000000000001E-4</v>
      </c>
      <c r="CA9" s="45">
        <v>-1.7899999999999999E-4</v>
      </c>
      <c r="CB9" s="45">
        <v>-1.27E-4</v>
      </c>
      <c r="CC9" s="31">
        <v>9.3380126689593726E-4</v>
      </c>
      <c r="CD9" s="45">
        <v>-1.8000000000000001E-4</v>
      </c>
      <c r="CE9" s="45">
        <v>-1.7899999999999999E-4</v>
      </c>
      <c r="CF9" s="45">
        <v>-1.2799999999999999E-4</v>
      </c>
      <c r="CH9" s="31">
        <v>1.4011951168959374E-3</v>
      </c>
      <c r="CI9" s="45">
        <v>-2.4499999999999999E-4</v>
      </c>
      <c r="CJ9" s="45">
        <v>-2.4499999999999999E-4</v>
      </c>
      <c r="CK9" s="45">
        <v>-2.3599999999999999E-4</v>
      </c>
      <c r="CL9" s="31">
        <v>9.3380126689593726E-4</v>
      </c>
      <c r="CM9" s="45">
        <v>-2.4399999999999999E-4</v>
      </c>
      <c r="CN9" s="45">
        <v>-2.4399999999999999E-4</v>
      </c>
      <c r="CO9" s="45">
        <v>-2.3699999999999999E-4</v>
      </c>
      <c r="CQ9" s="31">
        <v>1.4011951168959374E-3</v>
      </c>
      <c r="CR9" s="45">
        <v>-2.4499999999999999E-4</v>
      </c>
      <c r="CS9" s="45">
        <v>-2.4499999999999999E-4</v>
      </c>
      <c r="CT9" s="45">
        <v>-2.3599999999999999E-4</v>
      </c>
      <c r="CU9" s="31">
        <v>9.3380126689593726E-4</v>
      </c>
      <c r="CV9" s="45">
        <v>-2.4399999999999999E-4</v>
      </c>
      <c r="CW9" s="45">
        <v>-2.4399999999999999E-4</v>
      </c>
      <c r="CX9" s="45">
        <v>-2.3699999999999999E-4</v>
      </c>
    </row>
    <row r="10" spans="2:102" x14ac:dyDescent="0.25">
      <c r="B10" s="84">
        <v>8</v>
      </c>
      <c r="C10" s="84"/>
      <c r="D10" s="84"/>
      <c r="E10" s="84"/>
      <c r="H10" s="82" t="s">
        <v>85</v>
      </c>
      <c r="I10" s="82"/>
      <c r="J10" s="82" t="s">
        <v>85</v>
      </c>
      <c r="K10" s="82"/>
      <c r="N10" s="31">
        <v>2.8033765668959375E-3</v>
      </c>
      <c r="O10" s="45">
        <v>-1.4799999999999999E-4</v>
      </c>
      <c r="P10" s="45">
        <v>-1.47E-4</v>
      </c>
      <c r="Q10" s="45">
        <v>-9.8999999999999994E-5</v>
      </c>
      <c r="R10" s="31">
        <v>1.8685888668959372E-3</v>
      </c>
      <c r="S10" s="45">
        <v>-1.46E-4</v>
      </c>
      <c r="T10" s="45">
        <v>-1.45E-4</v>
      </c>
      <c r="U10" s="45">
        <v>-1.01E-4</v>
      </c>
      <c r="W10" s="31">
        <v>2.8033765668959375E-3</v>
      </c>
      <c r="X10" s="45">
        <v>-1.4899999999999999E-4</v>
      </c>
      <c r="Y10" s="45">
        <v>-1.4799999999999999E-4</v>
      </c>
      <c r="Z10" s="45">
        <v>-9.3999999999999994E-5</v>
      </c>
      <c r="AA10" s="31">
        <v>1.8685888668959372E-3</v>
      </c>
      <c r="AB10" s="45">
        <v>-1.4999999999999999E-4</v>
      </c>
      <c r="AC10" s="45">
        <v>-1.4899999999999999E-4</v>
      </c>
      <c r="AD10" s="45">
        <v>-9.2999999999999997E-5</v>
      </c>
      <c r="AF10" s="31">
        <v>2.8033765668959375E-3</v>
      </c>
      <c r="AG10" s="45">
        <v>-2.4600000000000002E-4</v>
      </c>
      <c r="AH10" s="45">
        <v>-2.4499999999999999E-4</v>
      </c>
      <c r="AI10" s="45">
        <v>-2.2900000000000001E-4</v>
      </c>
      <c r="AJ10" s="31">
        <v>1.8685888668959372E-3</v>
      </c>
      <c r="AK10" s="45">
        <v>-2.43E-4</v>
      </c>
      <c r="AL10" s="45">
        <v>-2.43E-4</v>
      </c>
      <c r="AM10" s="45">
        <v>-2.32E-4</v>
      </c>
      <c r="AO10" s="31">
        <v>2.8033765668959375E-3</v>
      </c>
      <c r="AP10" s="45">
        <v>-2.3900000000000001E-4</v>
      </c>
      <c r="AQ10" s="45">
        <v>-2.3900000000000001E-4</v>
      </c>
      <c r="AR10" s="45">
        <v>-2.31E-4</v>
      </c>
      <c r="AS10" s="31">
        <v>1.8685888668959372E-3</v>
      </c>
      <c r="AT10" s="45">
        <v>-2.3800000000000001E-4</v>
      </c>
      <c r="AU10" s="45">
        <v>-2.3800000000000001E-4</v>
      </c>
      <c r="AV10" s="45">
        <v>-2.32E-4</v>
      </c>
      <c r="AX10" s="31">
        <v>2.8033765668959375E-3</v>
      </c>
      <c r="AY10" s="45">
        <v>-2.4600000000000002E-4</v>
      </c>
      <c r="AZ10" s="45">
        <v>-2.4499999999999999E-4</v>
      </c>
      <c r="BA10" s="45">
        <v>-2.2900000000000001E-4</v>
      </c>
      <c r="BB10" s="31">
        <v>1.8685888668959372E-3</v>
      </c>
      <c r="BC10" s="45">
        <v>-2.43E-4</v>
      </c>
      <c r="BD10" s="45">
        <v>-2.43E-4</v>
      </c>
      <c r="BE10" s="45">
        <v>-2.32E-4</v>
      </c>
      <c r="BG10" s="31">
        <v>2.8033765668959375E-3</v>
      </c>
      <c r="BH10" s="45">
        <v>-2.3900000000000001E-4</v>
      </c>
      <c r="BI10" s="45">
        <v>-2.3900000000000001E-4</v>
      </c>
      <c r="BJ10" s="45">
        <v>-2.31E-4</v>
      </c>
      <c r="BK10" s="31">
        <v>1.8685888668959372E-3</v>
      </c>
      <c r="BL10" s="45">
        <v>-2.3800000000000001E-4</v>
      </c>
      <c r="BM10" s="45">
        <v>-2.3800000000000001E-4</v>
      </c>
      <c r="BN10" s="45">
        <v>-2.32E-4</v>
      </c>
      <c r="BP10" s="31">
        <v>2.8033765668959375E-3</v>
      </c>
      <c r="BQ10" s="45">
        <v>-1.6000000000000001E-4</v>
      </c>
      <c r="BR10" s="45">
        <v>-1.6000000000000001E-4</v>
      </c>
      <c r="BS10" s="45">
        <v>-1.4999999999999999E-4</v>
      </c>
      <c r="BT10" s="31">
        <v>1.8685888668959372E-3</v>
      </c>
      <c r="BU10" s="45">
        <v>-1.63E-4</v>
      </c>
      <c r="BV10" s="45">
        <v>-1.63E-4</v>
      </c>
      <c r="BW10" s="45">
        <v>-1.4799999999999999E-4</v>
      </c>
      <c r="BY10" s="31">
        <v>2.8033765668959375E-3</v>
      </c>
      <c r="BZ10" s="45">
        <v>-1.83E-4</v>
      </c>
      <c r="CA10" s="45">
        <v>-1.8100000000000001E-4</v>
      </c>
      <c r="CB10" s="45">
        <v>-1.25E-4</v>
      </c>
      <c r="CC10" s="31">
        <v>1.8685888668959372E-3</v>
      </c>
      <c r="CD10" s="45">
        <v>-1.8100000000000001E-4</v>
      </c>
      <c r="CE10" s="45">
        <v>-1.8000000000000001E-4</v>
      </c>
      <c r="CF10" s="45">
        <v>-1.26E-4</v>
      </c>
      <c r="CH10" s="31">
        <v>2.8033765668959375E-3</v>
      </c>
      <c r="CI10" s="45">
        <v>-2.4899999999999998E-4</v>
      </c>
      <c r="CJ10" s="45">
        <v>-2.4899999999999998E-4</v>
      </c>
      <c r="CK10" s="45">
        <v>-2.32E-4</v>
      </c>
      <c r="CL10" s="31">
        <v>1.8685888668959372E-3</v>
      </c>
      <c r="CM10" s="45">
        <v>-2.4600000000000002E-4</v>
      </c>
      <c r="CN10" s="45">
        <v>-2.4600000000000002E-4</v>
      </c>
      <c r="CO10" s="45">
        <v>-2.3499999999999999E-4</v>
      </c>
      <c r="CQ10" s="31">
        <v>2.8033765668959375E-3</v>
      </c>
      <c r="CR10" s="45">
        <v>-2.4899999999999998E-4</v>
      </c>
      <c r="CS10" s="45">
        <v>-2.4899999999999998E-4</v>
      </c>
      <c r="CT10" s="45">
        <v>-2.32E-4</v>
      </c>
      <c r="CU10" s="31">
        <v>1.8685888668959372E-3</v>
      </c>
      <c r="CV10" s="45">
        <v>-2.4600000000000002E-4</v>
      </c>
      <c r="CW10" s="45">
        <v>-2.4600000000000002E-4</v>
      </c>
      <c r="CX10" s="45">
        <v>-2.3499999999999999E-4</v>
      </c>
    </row>
    <row r="11" spans="2:102" x14ac:dyDescent="0.25">
      <c r="B11" s="84">
        <v>11</v>
      </c>
      <c r="C11" s="84"/>
      <c r="H11" s="46">
        <v>0</v>
      </c>
      <c r="I11" s="42">
        <v>-4.9295662653000031E-3</v>
      </c>
      <c r="J11" s="46">
        <v>0</v>
      </c>
      <c r="K11" s="42"/>
      <c r="N11" s="31">
        <v>4.2055580168959368E-3</v>
      </c>
      <c r="O11" s="45">
        <v>-1.5300000000000001E-4</v>
      </c>
      <c r="P11" s="45">
        <v>-1.5100000000000001E-4</v>
      </c>
      <c r="Q11" s="45">
        <v>-9.5000000000000005E-5</v>
      </c>
      <c r="R11" s="31">
        <v>2.8033764668959371E-3</v>
      </c>
      <c r="S11" s="45">
        <v>-1.4799999999999999E-4</v>
      </c>
      <c r="T11" s="45">
        <v>-1.47E-4</v>
      </c>
      <c r="U11" s="45">
        <v>-9.8999999999999994E-5</v>
      </c>
      <c r="W11" s="31">
        <v>4.2055580168959368E-3</v>
      </c>
      <c r="X11" s="45">
        <v>-1.47E-4</v>
      </c>
      <c r="Y11" s="45">
        <v>-1.46E-4</v>
      </c>
      <c r="Z11" s="45">
        <v>-9.6000000000000002E-5</v>
      </c>
      <c r="AA11" s="31">
        <v>2.8033764668959371E-3</v>
      </c>
      <c r="AB11" s="45">
        <v>-1.4899999999999999E-4</v>
      </c>
      <c r="AC11" s="45">
        <v>-1.4799999999999999E-4</v>
      </c>
      <c r="AD11" s="45">
        <v>-9.3999999999999994E-5</v>
      </c>
      <c r="AF11" s="31">
        <v>4.2055580168959368E-3</v>
      </c>
      <c r="AG11" s="45">
        <v>-2.5000000000000001E-4</v>
      </c>
      <c r="AH11" s="45">
        <v>-2.4899999999999998E-4</v>
      </c>
      <c r="AI11" s="45">
        <v>-2.2499999999999999E-4</v>
      </c>
      <c r="AJ11" s="31">
        <v>2.8033764668959371E-3</v>
      </c>
      <c r="AK11" s="45">
        <v>-2.4600000000000002E-4</v>
      </c>
      <c r="AL11" s="45">
        <v>-2.4499999999999999E-4</v>
      </c>
      <c r="AM11" s="45">
        <v>-2.2900000000000001E-4</v>
      </c>
      <c r="AO11" s="31">
        <v>4.2055580168959368E-3</v>
      </c>
      <c r="AP11" s="45">
        <v>-2.41E-4</v>
      </c>
      <c r="AQ11" s="45">
        <v>-2.41E-4</v>
      </c>
      <c r="AR11" s="45">
        <v>-2.2900000000000001E-4</v>
      </c>
      <c r="AS11" s="31">
        <v>2.8033764668959371E-3</v>
      </c>
      <c r="AT11" s="45">
        <v>-2.3900000000000001E-4</v>
      </c>
      <c r="AU11" s="45">
        <v>-2.3900000000000001E-4</v>
      </c>
      <c r="AV11" s="45">
        <v>-2.31E-4</v>
      </c>
      <c r="AX11" s="31">
        <v>4.2055580168959368E-3</v>
      </c>
      <c r="AY11" s="45">
        <v>-2.5000000000000001E-4</v>
      </c>
      <c r="AZ11" s="45">
        <v>-2.4899999999999998E-4</v>
      </c>
      <c r="BA11" s="45">
        <v>-2.2499999999999999E-4</v>
      </c>
      <c r="BB11" s="31">
        <v>2.8033764668959371E-3</v>
      </c>
      <c r="BC11" s="45">
        <v>-2.4600000000000002E-4</v>
      </c>
      <c r="BD11" s="45">
        <v>-2.4499999999999999E-4</v>
      </c>
      <c r="BE11" s="45">
        <v>-2.2900000000000001E-4</v>
      </c>
      <c r="BG11" s="31">
        <v>4.2055580168959368E-3</v>
      </c>
      <c r="BH11" s="45">
        <v>-2.41E-4</v>
      </c>
      <c r="BI11" s="45">
        <v>-2.41E-4</v>
      </c>
      <c r="BJ11" s="45">
        <v>-2.2900000000000001E-4</v>
      </c>
      <c r="BK11" s="31">
        <v>2.8033764668959371E-3</v>
      </c>
      <c r="BL11" s="45">
        <v>-2.3900000000000001E-4</v>
      </c>
      <c r="BM11" s="45">
        <v>-2.3900000000000001E-4</v>
      </c>
      <c r="BN11" s="45">
        <v>-2.31E-4</v>
      </c>
      <c r="BP11" s="31">
        <v>4.2055580168959368E-3</v>
      </c>
      <c r="BQ11" s="45">
        <v>-1.56E-4</v>
      </c>
      <c r="BR11" s="45">
        <v>-1.56E-4</v>
      </c>
      <c r="BS11" s="45">
        <v>-1.54E-4</v>
      </c>
      <c r="BT11" s="31">
        <v>2.8033764668959371E-3</v>
      </c>
      <c r="BU11" s="45">
        <v>-1.6000000000000001E-4</v>
      </c>
      <c r="BV11" s="45">
        <v>-1.6000000000000001E-4</v>
      </c>
      <c r="BW11" s="45">
        <v>-1.4999999999999999E-4</v>
      </c>
      <c r="BY11" s="31">
        <v>4.2055580168959368E-3</v>
      </c>
      <c r="BZ11" s="45">
        <v>-1.85E-4</v>
      </c>
      <c r="CA11" s="45">
        <v>-1.83E-4</v>
      </c>
      <c r="CB11" s="45">
        <v>-1.22E-4</v>
      </c>
      <c r="CC11" s="31">
        <v>2.8033764668959371E-3</v>
      </c>
      <c r="CD11" s="45">
        <v>-1.83E-4</v>
      </c>
      <c r="CE11" s="45">
        <v>-1.8100000000000001E-4</v>
      </c>
      <c r="CF11" s="45">
        <v>-1.25E-4</v>
      </c>
      <c r="CH11" s="31">
        <v>4.2055580168959368E-3</v>
      </c>
      <c r="CI11" s="45">
        <v>-2.5300000000000002E-4</v>
      </c>
      <c r="CJ11" s="45">
        <v>-2.5300000000000002E-4</v>
      </c>
      <c r="CK11" s="45">
        <v>-2.2800000000000001E-4</v>
      </c>
      <c r="CL11" s="31">
        <v>2.8033764668959371E-3</v>
      </c>
      <c r="CM11" s="45">
        <v>-2.4899999999999998E-4</v>
      </c>
      <c r="CN11" s="45">
        <v>-2.4899999999999998E-4</v>
      </c>
      <c r="CO11" s="45">
        <v>-2.32E-4</v>
      </c>
      <c r="CQ11" s="31">
        <v>4.2055580168959368E-3</v>
      </c>
      <c r="CR11" s="45">
        <v>-2.5300000000000002E-4</v>
      </c>
      <c r="CS11" s="45">
        <v>-2.5300000000000002E-4</v>
      </c>
      <c r="CT11" s="45">
        <v>-2.2800000000000001E-4</v>
      </c>
      <c r="CU11" s="31">
        <v>2.8033764668959371E-3</v>
      </c>
      <c r="CV11" s="45">
        <v>-2.4899999999999998E-4</v>
      </c>
      <c r="CW11" s="45">
        <v>-2.4899999999999998E-4</v>
      </c>
      <c r="CX11" s="45">
        <v>-2.32E-4</v>
      </c>
    </row>
    <row r="12" spans="2:102" x14ac:dyDescent="0.25">
      <c r="B12" s="84">
        <v>21</v>
      </c>
      <c r="C12" s="84"/>
      <c r="H12" s="46">
        <v>8.4129900666895935E-2</v>
      </c>
      <c r="I12" s="42">
        <v>-4.9295662653000031E-3</v>
      </c>
      <c r="J12" s="46">
        <v>0.2292713866768068</v>
      </c>
      <c r="K12" s="42"/>
      <c r="N12" s="31">
        <v>5.6077394668959373E-3</v>
      </c>
      <c r="O12" s="45">
        <v>-1.5699999999999999E-4</v>
      </c>
      <c r="P12" s="45">
        <v>-1.56E-4</v>
      </c>
      <c r="Q12" s="45">
        <v>-9.1000000000000003E-5</v>
      </c>
      <c r="R12" s="31">
        <v>3.7381640668959371E-3</v>
      </c>
      <c r="S12" s="45">
        <v>-1.5100000000000001E-4</v>
      </c>
      <c r="T12" s="45">
        <v>-1.4999999999999999E-4</v>
      </c>
      <c r="U12" s="45">
        <v>-9.6000000000000002E-5</v>
      </c>
      <c r="W12" s="31">
        <v>5.6077394668959373E-3</v>
      </c>
      <c r="X12" s="45">
        <v>-1.45E-4</v>
      </c>
      <c r="Y12" s="45">
        <v>-1.44E-4</v>
      </c>
      <c r="Z12" s="45">
        <v>-9.8999999999999994E-5</v>
      </c>
      <c r="AA12" s="31">
        <v>3.7381640668959371E-3</v>
      </c>
      <c r="AB12" s="45">
        <v>-1.47E-4</v>
      </c>
      <c r="AC12" s="45">
        <v>-1.46E-4</v>
      </c>
      <c r="AD12" s="45">
        <v>-9.6000000000000002E-5</v>
      </c>
      <c r="AF12" s="31">
        <v>5.6077394668959373E-3</v>
      </c>
      <c r="AG12" s="45">
        <v>-2.5399999999999999E-4</v>
      </c>
      <c r="AH12" s="45">
        <v>-2.5300000000000002E-4</v>
      </c>
      <c r="AI12" s="45">
        <v>-2.2100000000000001E-4</v>
      </c>
      <c r="AJ12" s="31">
        <v>3.7381640668959371E-3</v>
      </c>
      <c r="AK12" s="45">
        <v>-2.4899999999999998E-4</v>
      </c>
      <c r="AL12" s="45">
        <v>-2.4800000000000001E-4</v>
      </c>
      <c r="AM12" s="45">
        <v>-2.2699999999999999E-4</v>
      </c>
      <c r="AO12" s="31">
        <v>5.6077394668959373E-3</v>
      </c>
      <c r="AP12" s="45">
        <v>-2.43E-4</v>
      </c>
      <c r="AQ12" s="45">
        <v>-2.43E-4</v>
      </c>
      <c r="AR12" s="45">
        <v>-2.2699999999999999E-4</v>
      </c>
      <c r="AS12" s="31">
        <v>3.7381640668959371E-3</v>
      </c>
      <c r="AT12" s="45">
        <v>-2.41E-4</v>
      </c>
      <c r="AU12" s="45">
        <v>-2.4000000000000001E-4</v>
      </c>
      <c r="AV12" s="45">
        <v>-2.3000000000000001E-4</v>
      </c>
      <c r="AX12" s="31">
        <v>5.6077394668959373E-3</v>
      </c>
      <c r="AY12" s="45">
        <v>-2.5399999999999999E-4</v>
      </c>
      <c r="AZ12" s="45">
        <v>-2.5300000000000002E-4</v>
      </c>
      <c r="BA12" s="45">
        <v>-2.2100000000000001E-4</v>
      </c>
      <c r="BB12" s="31">
        <v>3.7381640668959371E-3</v>
      </c>
      <c r="BC12" s="45">
        <v>-2.4899999999999998E-4</v>
      </c>
      <c r="BD12" s="45">
        <v>-2.4800000000000001E-4</v>
      </c>
      <c r="BE12" s="45">
        <v>-2.2699999999999999E-4</v>
      </c>
      <c r="BG12" s="31">
        <v>5.6077394668959373E-3</v>
      </c>
      <c r="BH12" s="45">
        <v>-2.43E-4</v>
      </c>
      <c r="BI12" s="45">
        <v>-2.43E-4</v>
      </c>
      <c r="BJ12" s="45">
        <v>-2.2699999999999999E-4</v>
      </c>
      <c r="BK12" s="31">
        <v>3.7381640668959371E-3</v>
      </c>
      <c r="BL12" s="45">
        <v>-2.41E-4</v>
      </c>
      <c r="BM12" s="45">
        <v>-2.4000000000000001E-4</v>
      </c>
      <c r="BN12" s="45">
        <v>-2.3000000000000001E-4</v>
      </c>
      <c r="BP12" s="31">
        <v>5.6077394668959373E-3</v>
      </c>
      <c r="BQ12" s="45">
        <v>-1.5799999999999999E-4</v>
      </c>
      <c r="BR12" s="45">
        <v>-1.5699999999999999E-4</v>
      </c>
      <c r="BS12" s="45">
        <v>-1.5200000000000001E-4</v>
      </c>
      <c r="BT12" s="31">
        <v>3.7381640668959371E-3</v>
      </c>
      <c r="BU12" s="45">
        <v>-1.5699999999999999E-4</v>
      </c>
      <c r="BV12" s="45">
        <v>-1.5699999999999999E-4</v>
      </c>
      <c r="BW12" s="45">
        <v>-1.5300000000000001E-4</v>
      </c>
      <c r="BY12" s="31">
        <v>5.6077394668959373E-3</v>
      </c>
      <c r="BZ12" s="45">
        <v>-1.8599999999999999E-4</v>
      </c>
      <c r="CA12" s="45">
        <v>-1.85E-4</v>
      </c>
      <c r="CB12" s="45">
        <v>-1.2E-4</v>
      </c>
      <c r="CC12" s="31">
        <v>3.7381640668959371E-3</v>
      </c>
      <c r="CD12" s="45">
        <v>-1.84E-4</v>
      </c>
      <c r="CE12" s="45">
        <v>-1.8200000000000001E-4</v>
      </c>
      <c r="CF12" s="45">
        <v>-1.2300000000000001E-4</v>
      </c>
      <c r="CH12" s="31">
        <v>5.6077394668959373E-3</v>
      </c>
      <c r="CI12" s="45">
        <v>-2.5700000000000001E-4</v>
      </c>
      <c r="CJ12" s="45">
        <v>-2.5700000000000001E-4</v>
      </c>
      <c r="CK12" s="45">
        <v>-2.24E-4</v>
      </c>
      <c r="CL12" s="31">
        <v>3.7381640668959371E-3</v>
      </c>
      <c r="CM12" s="45">
        <v>-2.52E-4</v>
      </c>
      <c r="CN12" s="45">
        <v>-2.52E-4</v>
      </c>
      <c r="CO12" s="45">
        <v>-2.3000000000000001E-4</v>
      </c>
      <c r="CQ12" s="31">
        <v>5.6077394668959373E-3</v>
      </c>
      <c r="CR12" s="45">
        <v>-2.5700000000000001E-4</v>
      </c>
      <c r="CS12" s="45">
        <v>-2.5700000000000001E-4</v>
      </c>
      <c r="CT12" s="45">
        <v>-2.24E-4</v>
      </c>
      <c r="CU12" s="31">
        <v>3.7381640668959371E-3</v>
      </c>
      <c r="CV12" s="45">
        <v>-2.52E-4</v>
      </c>
      <c r="CW12" s="45">
        <v>-2.52E-4</v>
      </c>
      <c r="CX12" s="45">
        <v>-2.3000000000000001E-4</v>
      </c>
    </row>
    <row r="13" spans="2:102" x14ac:dyDescent="0.25">
      <c r="B13" s="84"/>
      <c r="C13" s="84"/>
      <c r="D13" s="83"/>
      <c r="E13" s="83"/>
      <c r="H13" s="82" t="s">
        <v>86</v>
      </c>
      <c r="I13" s="82"/>
      <c r="J13" s="82" t="s">
        <v>86</v>
      </c>
      <c r="K13" s="82"/>
      <c r="N13" s="31">
        <v>7.0099209168959379E-3</v>
      </c>
      <c r="O13" s="45">
        <v>-1.6100000000000001E-4</v>
      </c>
      <c r="P13" s="45">
        <v>-1.6000000000000001E-4</v>
      </c>
      <c r="Q13" s="45">
        <v>-8.7999999999999998E-5</v>
      </c>
      <c r="R13" s="31">
        <v>4.6729516668959368E-3</v>
      </c>
      <c r="S13" s="45">
        <v>-1.54E-4</v>
      </c>
      <c r="T13" s="45">
        <v>-1.5300000000000001E-4</v>
      </c>
      <c r="U13" s="45">
        <v>-9.3999999999999994E-5</v>
      </c>
      <c r="W13" s="31">
        <v>7.0099209168959379E-3</v>
      </c>
      <c r="X13" s="45">
        <v>-1.4300000000000001E-4</v>
      </c>
      <c r="Y13" s="45">
        <v>-1.4200000000000001E-4</v>
      </c>
      <c r="Z13" s="45">
        <v>-1.01E-4</v>
      </c>
      <c r="AA13" s="31">
        <v>4.6729516668959368E-3</v>
      </c>
      <c r="AB13" s="45">
        <v>-1.46E-4</v>
      </c>
      <c r="AC13" s="45">
        <v>-1.45E-4</v>
      </c>
      <c r="AD13" s="45">
        <v>-9.7E-5</v>
      </c>
      <c r="AF13" s="31">
        <v>7.0099209168959379E-3</v>
      </c>
      <c r="AG13" s="45">
        <v>-2.5900000000000001E-4</v>
      </c>
      <c r="AH13" s="45">
        <v>-2.5799999999999998E-4</v>
      </c>
      <c r="AI13" s="45">
        <v>-2.1699999999999999E-4</v>
      </c>
      <c r="AJ13" s="31">
        <v>4.6729516668959368E-3</v>
      </c>
      <c r="AK13" s="45">
        <v>-2.5099999999999998E-4</v>
      </c>
      <c r="AL13" s="45">
        <v>-2.5099999999999998E-4</v>
      </c>
      <c r="AM13" s="45">
        <v>-2.24E-4</v>
      </c>
      <c r="AO13" s="31">
        <v>7.0099209168959379E-3</v>
      </c>
      <c r="AP13" s="45">
        <v>-2.4600000000000002E-4</v>
      </c>
      <c r="AQ13" s="45">
        <v>-2.4499999999999999E-4</v>
      </c>
      <c r="AR13" s="45">
        <v>-2.2499999999999999E-4</v>
      </c>
      <c r="AS13" s="31">
        <v>4.6729516668959368E-3</v>
      </c>
      <c r="AT13" s="45">
        <v>-2.42E-4</v>
      </c>
      <c r="AU13" s="45">
        <v>-2.42E-4</v>
      </c>
      <c r="AV13" s="45">
        <v>-2.2800000000000001E-4</v>
      </c>
      <c r="AX13" s="31">
        <v>7.0099209168959379E-3</v>
      </c>
      <c r="AY13" s="45">
        <v>-2.5900000000000001E-4</v>
      </c>
      <c r="AZ13" s="45">
        <v>-2.5799999999999998E-4</v>
      </c>
      <c r="BA13" s="45">
        <v>-2.1699999999999999E-4</v>
      </c>
      <c r="BB13" s="31">
        <v>4.6729516668959368E-3</v>
      </c>
      <c r="BC13" s="45">
        <v>-2.5099999999999998E-4</v>
      </c>
      <c r="BD13" s="45">
        <v>-2.5099999999999998E-4</v>
      </c>
      <c r="BE13" s="45">
        <v>-2.24E-4</v>
      </c>
      <c r="BG13" s="31">
        <v>7.0099209168959379E-3</v>
      </c>
      <c r="BH13" s="45">
        <v>-2.4499999999999999E-4</v>
      </c>
      <c r="BI13" s="45">
        <v>-2.4499999999999999E-4</v>
      </c>
      <c r="BJ13" s="45">
        <v>-2.2499999999999999E-4</v>
      </c>
      <c r="BK13" s="31">
        <v>4.6729516668959368E-3</v>
      </c>
      <c r="BL13" s="45">
        <v>-2.42E-4</v>
      </c>
      <c r="BM13" s="45">
        <v>-2.42E-4</v>
      </c>
      <c r="BN13" s="45">
        <v>-2.2900000000000001E-4</v>
      </c>
      <c r="BP13" s="31">
        <v>7.0099209168959379E-3</v>
      </c>
      <c r="BQ13" s="45">
        <v>-1.6100000000000001E-4</v>
      </c>
      <c r="BR13" s="45">
        <v>-1.6100000000000001E-4</v>
      </c>
      <c r="BS13" s="45">
        <v>-1.47E-4</v>
      </c>
      <c r="BT13" s="31">
        <v>4.6729516668959368E-3</v>
      </c>
      <c r="BU13" s="45">
        <v>-1.55E-4</v>
      </c>
      <c r="BV13" s="45">
        <v>-1.55E-4</v>
      </c>
      <c r="BW13" s="45">
        <v>-1.54E-4</v>
      </c>
      <c r="BY13" s="31">
        <v>7.0099209168959379E-3</v>
      </c>
      <c r="BZ13" s="45">
        <v>-1.8799999999999999E-4</v>
      </c>
      <c r="CA13" s="45">
        <v>-1.8699999999999999E-4</v>
      </c>
      <c r="CB13" s="45">
        <v>-1.18E-4</v>
      </c>
      <c r="CC13" s="31">
        <v>4.6729516668959368E-3</v>
      </c>
      <c r="CD13" s="45">
        <v>-1.85E-4</v>
      </c>
      <c r="CE13" s="45">
        <v>-1.84E-4</v>
      </c>
      <c r="CF13" s="45">
        <v>-1.21E-4</v>
      </c>
      <c r="CH13" s="31">
        <v>7.0099209168959379E-3</v>
      </c>
      <c r="CI13" s="45">
        <v>-2.61E-4</v>
      </c>
      <c r="CJ13" s="45">
        <v>-2.61E-4</v>
      </c>
      <c r="CK13" s="45">
        <v>-2.2100000000000001E-4</v>
      </c>
      <c r="CL13" s="31">
        <v>4.6729516668959368E-3</v>
      </c>
      <c r="CM13" s="45">
        <v>-2.5399999999999999E-4</v>
      </c>
      <c r="CN13" s="45">
        <v>-2.5399999999999999E-4</v>
      </c>
      <c r="CO13" s="45">
        <v>-2.2699999999999999E-4</v>
      </c>
      <c r="CQ13" s="31">
        <v>7.0099209168959379E-3</v>
      </c>
      <c r="CR13" s="45">
        <v>-2.61E-4</v>
      </c>
      <c r="CS13" s="45">
        <v>-2.61E-4</v>
      </c>
      <c r="CT13" s="45">
        <v>-2.2100000000000001E-4</v>
      </c>
      <c r="CU13" s="31">
        <v>4.6729516668959368E-3</v>
      </c>
      <c r="CV13" s="45">
        <v>-2.5399999999999999E-4</v>
      </c>
      <c r="CW13" s="45">
        <v>-2.5399999999999999E-4</v>
      </c>
      <c r="CX13" s="45">
        <v>-2.2699999999999999E-4</v>
      </c>
    </row>
    <row r="14" spans="2:102" x14ac:dyDescent="0.25">
      <c r="B14" s="84"/>
      <c r="C14" s="84"/>
      <c r="H14" s="46">
        <v>0</v>
      </c>
      <c r="I14" s="42">
        <v>-6.5727550204000042E-3</v>
      </c>
      <c r="J14" s="46">
        <v>0</v>
      </c>
      <c r="K14" s="42"/>
      <c r="N14" s="31">
        <v>8.4121023668959384E-3</v>
      </c>
      <c r="O14" s="45">
        <v>-1.66E-4</v>
      </c>
      <c r="P14" s="45">
        <v>-1.64E-4</v>
      </c>
      <c r="Q14" s="45">
        <v>-8.3999999999999995E-5</v>
      </c>
      <c r="R14" s="31">
        <v>5.6077392668959372E-3</v>
      </c>
      <c r="S14" s="45">
        <v>-1.5699999999999999E-4</v>
      </c>
      <c r="T14" s="45">
        <v>-1.56E-4</v>
      </c>
      <c r="U14" s="45">
        <v>-9.1000000000000003E-5</v>
      </c>
      <c r="W14" s="31">
        <v>8.4121023668959384E-3</v>
      </c>
      <c r="X14" s="39">
        <v>-1.4100000000000001E-4</v>
      </c>
      <c r="Y14" s="39">
        <v>-1.3999999999999999E-4</v>
      </c>
      <c r="Z14" s="45">
        <v>-1.03E-4</v>
      </c>
      <c r="AA14" s="31">
        <v>5.6077392668959372E-3</v>
      </c>
      <c r="AB14" s="45">
        <v>-1.45E-4</v>
      </c>
      <c r="AC14" s="45">
        <v>-1.44E-4</v>
      </c>
      <c r="AD14" s="45">
        <v>-9.8999999999999994E-5</v>
      </c>
      <c r="AF14" s="31">
        <v>8.4121023668959384E-3</v>
      </c>
      <c r="AG14" s="45">
        <v>-2.63E-4</v>
      </c>
      <c r="AH14" s="45">
        <v>-2.6200000000000003E-4</v>
      </c>
      <c r="AI14" s="45">
        <v>-2.13E-4</v>
      </c>
      <c r="AJ14" s="31">
        <v>5.6077392668959372E-3</v>
      </c>
      <c r="AK14" s="45">
        <v>-2.5399999999999999E-4</v>
      </c>
      <c r="AL14" s="45">
        <v>-2.5300000000000002E-4</v>
      </c>
      <c r="AM14" s="45">
        <v>-2.2100000000000001E-4</v>
      </c>
      <c r="AO14" s="31">
        <v>8.4121023668959384E-3</v>
      </c>
      <c r="AP14" s="45">
        <v>-2.4800000000000001E-4</v>
      </c>
      <c r="AQ14" s="45">
        <v>-2.4699999999999999E-4</v>
      </c>
      <c r="AR14" s="45">
        <v>-2.23E-4</v>
      </c>
      <c r="AS14" s="31">
        <v>5.6077392668959372E-3</v>
      </c>
      <c r="AT14" s="45">
        <v>-2.43E-4</v>
      </c>
      <c r="AU14" s="45">
        <v>-2.43E-4</v>
      </c>
      <c r="AV14" s="45">
        <v>-2.2699999999999999E-4</v>
      </c>
      <c r="AX14" s="31">
        <v>8.4121023668959384E-3</v>
      </c>
      <c r="AY14" s="45">
        <v>-2.63E-4</v>
      </c>
      <c r="AZ14" s="45">
        <v>-2.6200000000000003E-4</v>
      </c>
      <c r="BA14" s="45">
        <v>-2.13E-4</v>
      </c>
      <c r="BB14" s="31">
        <v>5.6077392668959372E-3</v>
      </c>
      <c r="BC14" s="45">
        <v>-2.5399999999999999E-4</v>
      </c>
      <c r="BD14" s="45">
        <v>-2.5300000000000002E-4</v>
      </c>
      <c r="BE14" s="45">
        <v>-2.2100000000000001E-4</v>
      </c>
      <c r="BG14" s="31">
        <v>8.4121023668959384E-3</v>
      </c>
      <c r="BH14" s="45">
        <v>-2.4699999999999999E-4</v>
      </c>
      <c r="BI14" s="45">
        <v>-2.4699999999999999E-4</v>
      </c>
      <c r="BJ14" s="45">
        <v>-2.23E-4</v>
      </c>
      <c r="BK14" s="31">
        <v>5.6077392668959372E-3</v>
      </c>
      <c r="BL14" s="45">
        <v>-2.43E-4</v>
      </c>
      <c r="BM14" s="45">
        <v>-2.43E-4</v>
      </c>
      <c r="BN14" s="45">
        <v>-2.2699999999999999E-4</v>
      </c>
      <c r="BP14" s="31">
        <v>8.4121023668959384E-3</v>
      </c>
      <c r="BQ14" s="45">
        <v>-1.65E-4</v>
      </c>
      <c r="BR14" s="45">
        <v>-1.65E-4</v>
      </c>
      <c r="BS14" s="45">
        <v>-1.4300000000000001E-4</v>
      </c>
      <c r="BT14" s="31">
        <v>5.6077392668959372E-3</v>
      </c>
      <c r="BU14" s="45">
        <v>-1.5799999999999999E-4</v>
      </c>
      <c r="BV14" s="45">
        <v>-1.5699999999999999E-4</v>
      </c>
      <c r="BW14" s="45">
        <v>-1.5200000000000001E-4</v>
      </c>
      <c r="BY14" s="31">
        <v>8.4121023668959384E-3</v>
      </c>
      <c r="BZ14" s="45">
        <v>-1.9000000000000001E-4</v>
      </c>
      <c r="CA14" s="45">
        <v>-1.8799999999999999E-4</v>
      </c>
      <c r="CB14" s="45">
        <v>-1.15E-4</v>
      </c>
      <c r="CC14" s="31">
        <v>5.6077392668959372E-3</v>
      </c>
      <c r="CD14" s="45">
        <v>-1.8599999999999999E-4</v>
      </c>
      <c r="CE14" s="45">
        <v>-1.85E-4</v>
      </c>
      <c r="CF14" s="45">
        <v>-1.2E-4</v>
      </c>
      <c r="CH14" s="31">
        <v>8.4121023668959384E-3</v>
      </c>
      <c r="CI14" s="45">
        <v>-2.6499999999999999E-4</v>
      </c>
      <c r="CJ14" s="45">
        <v>-2.6499999999999999E-4</v>
      </c>
      <c r="CK14" s="45">
        <v>-2.1699999999999999E-4</v>
      </c>
      <c r="CL14" s="31">
        <v>5.6077392668959372E-3</v>
      </c>
      <c r="CM14" s="45">
        <v>-2.5700000000000001E-4</v>
      </c>
      <c r="CN14" s="45">
        <v>-2.5700000000000001E-4</v>
      </c>
      <c r="CO14" s="45">
        <v>-2.24E-4</v>
      </c>
      <c r="CQ14" s="31">
        <v>8.4121023668959384E-3</v>
      </c>
      <c r="CR14" s="45">
        <v>-2.6499999999999999E-4</v>
      </c>
      <c r="CS14" s="45">
        <v>-2.6499999999999999E-4</v>
      </c>
      <c r="CT14" s="45">
        <v>-2.1699999999999999E-4</v>
      </c>
      <c r="CU14" s="31">
        <v>5.6077392668959372E-3</v>
      </c>
      <c r="CV14" s="45">
        <v>-2.5700000000000001E-4</v>
      </c>
      <c r="CW14" s="45">
        <v>-2.5700000000000001E-4</v>
      </c>
      <c r="CX14" s="45">
        <v>-2.24E-4</v>
      </c>
    </row>
    <row r="15" spans="2:102" x14ac:dyDescent="0.25">
      <c r="B15" s="84"/>
      <c r="C15" s="84"/>
      <c r="H15" s="46">
        <v>8.4129900666895935E-2</v>
      </c>
      <c r="I15" s="42">
        <v>-6.5727550204000042E-3</v>
      </c>
      <c r="J15" s="46">
        <v>0.2292713866768068</v>
      </c>
      <c r="K15" s="42"/>
      <c r="N15" s="31">
        <v>9.8142838168959398E-3</v>
      </c>
      <c r="O15" s="45">
        <v>-1.7000000000000001E-4</v>
      </c>
      <c r="P15" s="45">
        <v>-1.6799999999999999E-4</v>
      </c>
      <c r="Q15" s="45">
        <v>-8.0000000000000007E-5</v>
      </c>
      <c r="R15" s="31">
        <v>6.5425268668959369E-3</v>
      </c>
      <c r="S15" s="45">
        <v>-1.6000000000000001E-4</v>
      </c>
      <c r="T15" s="45">
        <v>-1.5799999999999999E-4</v>
      </c>
      <c r="U15" s="45">
        <v>-8.8999999999999995E-5</v>
      </c>
      <c r="W15" s="31">
        <v>9.8142838168959398E-3</v>
      </c>
      <c r="X15" s="45">
        <v>-1.3899999999999999E-4</v>
      </c>
      <c r="Y15" s="45">
        <v>-1.3799999999999999E-4</v>
      </c>
      <c r="Z15" s="45">
        <v>-1.06E-4</v>
      </c>
      <c r="AA15" s="31">
        <v>6.5425268668959369E-3</v>
      </c>
      <c r="AB15" s="45">
        <v>-1.44E-4</v>
      </c>
      <c r="AC15" s="45">
        <v>-1.4300000000000001E-4</v>
      </c>
      <c r="AD15" s="45">
        <v>-1E-4</v>
      </c>
      <c r="AF15" s="31">
        <v>9.8142838168959398E-3</v>
      </c>
      <c r="AG15" s="45">
        <v>-2.6699999999999998E-4</v>
      </c>
      <c r="AH15" s="45">
        <v>-2.6600000000000001E-4</v>
      </c>
      <c r="AI15" s="45">
        <v>-2.0900000000000001E-4</v>
      </c>
      <c r="AJ15" s="31">
        <v>6.5425268668959369E-3</v>
      </c>
      <c r="AK15" s="45">
        <v>-2.5700000000000001E-4</v>
      </c>
      <c r="AL15" s="45">
        <v>-2.5599999999999999E-4</v>
      </c>
      <c r="AM15" s="45">
        <v>-2.1900000000000001E-4</v>
      </c>
      <c r="AO15" s="31">
        <v>9.8142838168959398E-3</v>
      </c>
      <c r="AP15" s="45">
        <v>-2.5000000000000001E-4</v>
      </c>
      <c r="AQ15" s="45">
        <v>-2.4899999999999998E-4</v>
      </c>
      <c r="AR15" s="45">
        <v>-2.2100000000000001E-4</v>
      </c>
      <c r="AS15" s="31">
        <v>6.5425268668959369E-3</v>
      </c>
      <c r="AT15" s="45">
        <v>-2.4499999999999999E-4</v>
      </c>
      <c r="AU15" s="45">
        <v>-2.4399999999999999E-4</v>
      </c>
      <c r="AV15" s="45">
        <v>-2.2599999999999999E-4</v>
      </c>
      <c r="AX15" s="31">
        <v>9.8142838168959398E-3</v>
      </c>
      <c r="AY15" s="45">
        <v>-2.6699999999999998E-4</v>
      </c>
      <c r="AZ15" s="45">
        <v>-2.6600000000000001E-4</v>
      </c>
      <c r="BA15" s="45">
        <v>-2.0900000000000001E-4</v>
      </c>
      <c r="BB15" s="31">
        <v>6.5425268668959369E-3</v>
      </c>
      <c r="BC15" s="45">
        <v>-2.5700000000000001E-4</v>
      </c>
      <c r="BD15" s="45">
        <v>-2.5599999999999999E-4</v>
      </c>
      <c r="BE15" s="45">
        <v>-2.1900000000000001E-4</v>
      </c>
      <c r="BG15" s="31">
        <v>9.8142838168959398E-3</v>
      </c>
      <c r="BH15" s="45">
        <v>-2.5000000000000001E-4</v>
      </c>
      <c r="BI15" s="45">
        <v>-2.4899999999999998E-4</v>
      </c>
      <c r="BJ15" s="45">
        <v>-2.2100000000000001E-4</v>
      </c>
      <c r="BK15" s="31">
        <v>6.5425268668959369E-3</v>
      </c>
      <c r="BL15" s="45">
        <v>-2.4499999999999999E-4</v>
      </c>
      <c r="BM15" s="45">
        <v>-2.4399999999999999E-4</v>
      </c>
      <c r="BN15" s="45">
        <v>-2.2599999999999999E-4</v>
      </c>
      <c r="BP15" s="31">
        <v>9.8142838168959398E-3</v>
      </c>
      <c r="BQ15" s="45">
        <v>-1.6899999999999999E-4</v>
      </c>
      <c r="BR15" s="45">
        <v>-1.6799999999999999E-4</v>
      </c>
      <c r="BS15" s="45">
        <v>-1.3899999999999999E-4</v>
      </c>
      <c r="BT15" s="31">
        <v>6.5425268668959369E-3</v>
      </c>
      <c r="BU15" s="45">
        <v>-1.6000000000000001E-4</v>
      </c>
      <c r="BV15" s="45">
        <v>-1.6000000000000001E-4</v>
      </c>
      <c r="BW15" s="45">
        <v>-1.4899999999999999E-4</v>
      </c>
      <c r="BY15" s="31">
        <v>9.8142838168959398E-3</v>
      </c>
      <c r="BZ15" s="45">
        <v>-1.92E-4</v>
      </c>
      <c r="CA15" s="45">
        <v>-1.9000000000000001E-4</v>
      </c>
      <c r="CB15" s="45">
        <v>-1.13E-4</v>
      </c>
      <c r="CC15" s="31">
        <v>6.5425268668959369E-3</v>
      </c>
      <c r="CD15" s="45">
        <v>-1.8799999999999999E-4</v>
      </c>
      <c r="CE15" s="45">
        <v>-1.8599999999999999E-4</v>
      </c>
      <c r="CF15" s="45">
        <v>-1.18E-4</v>
      </c>
      <c r="CH15" s="31">
        <v>9.8142838168959398E-3</v>
      </c>
      <c r="CI15" s="45">
        <v>-2.6899999999999998E-4</v>
      </c>
      <c r="CJ15" s="45">
        <v>-2.6899999999999998E-4</v>
      </c>
      <c r="CK15" s="45">
        <v>-2.13E-4</v>
      </c>
      <c r="CL15" s="31">
        <v>6.5425268668959369E-3</v>
      </c>
      <c r="CM15" s="45">
        <v>-2.5999999999999998E-4</v>
      </c>
      <c r="CN15" s="45">
        <v>-2.5900000000000001E-4</v>
      </c>
      <c r="CO15" s="45">
        <v>-2.22E-4</v>
      </c>
      <c r="CQ15" s="31">
        <v>9.8142838168959398E-3</v>
      </c>
      <c r="CR15" s="45">
        <v>-2.6899999999999998E-4</v>
      </c>
      <c r="CS15" s="45">
        <v>-2.6899999999999998E-4</v>
      </c>
      <c r="CT15" s="45">
        <v>-2.13E-4</v>
      </c>
      <c r="CU15" s="31">
        <v>6.5425268668959369E-3</v>
      </c>
      <c r="CV15" s="45">
        <v>-2.5999999999999998E-4</v>
      </c>
      <c r="CW15" s="45">
        <v>-2.5900000000000001E-4</v>
      </c>
      <c r="CX15" s="45">
        <v>-2.22E-4</v>
      </c>
    </row>
    <row r="16" spans="2:102" x14ac:dyDescent="0.25">
      <c r="B16" s="84"/>
      <c r="C16" s="84"/>
      <c r="N16" s="31">
        <v>1.1216465266895939E-2</v>
      </c>
      <c r="O16" s="45">
        <v>-1.74E-4</v>
      </c>
      <c r="P16" s="45">
        <v>-1.7200000000000001E-4</v>
      </c>
      <c r="Q16" s="45">
        <v>-7.7000000000000001E-5</v>
      </c>
      <c r="R16" s="31">
        <v>7.4773144668959374E-3</v>
      </c>
      <c r="S16" s="45">
        <v>-1.63E-4</v>
      </c>
      <c r="T16" s="45">
        <v>-1.6100000000000001E-4</v>
      </c>
      <c r="U16" s="45">
        <v>-8.6000000000000003E-5</v>
      </c>
      <c r="W16" s="31">
        <v>1.1216465266895939E-2</v>
      </c>
      <c r="X16" s="45">
        <v>-1.37E-4</v>
      </c>
      <c r="Y16" s="45">
        <v>-1.37E-4</v>
      </c>
      <c r="Z16" s="45">
        <v>-1.08E-4</v>
      </c>
      <c r="AA16" s="31">
        <v>7.4773144668959374E-3</v>
      </c>
      <c r="AB16" s="45">
        <v>-1.4200000000000001E-4</v>
      </c>
      <c r="AC16" s="45">
        <v>-1.4100000000000001E-4</v>
      </c>
      <c r="AD16" s="45">
        <v>-1.02E-4</v>
      </c>
      <c r="AF16" s="31">
        <v>1.1216465266895939E-2</v>
      </c>
      <c r="AG16" s="45">
        <v>-2.7099999999999997E-4</v>
      </c>
      <c r="AH16" s="45">
        <v>-2.7E-4</v>
      </c>
      <c r="AI16" s="45">
        <v>-2.05E-4</v>
      </c>
      <c r="AJ16" s="31">
        <v>7.4773144668959374E-3</v>
      </c>
      <c r="AK16" s="45">
        <v>-2.5999999999999998E-4</v>
      </c>
      <c r="AL16" s="45">
        <v>-2.5900000000000001E-4</v>
      </c>
      <c r="AM16" s="45">
        <v>-2.1599999999999999E-4</v>
      </c>
      <c r="AO16" s="31">
        <v>1.1216465266895939E-2</v>
      </c>
      <c r="AP16" s="45">
        <v>-2.52E-4</v>
      </c>
      <c r="AQ16" s="45">
        <v>-2.5099999999999998E-4</v>
      </c>
      <c r="AR16" s="45">
        <v>-2.1900000000000001E-4</v>
      </c>
      <c r="AS16" s="31">
        <v>7.4773144668959374E-3</v>
      </c>
      <c r="AT16" s="45">
        <v>-2.4600000000000002E-4</v>
      </c>
      <c r="AU16" s="45">
        <v>-2.4600000000000002E-4</v>
      </c>
      <c r="AV16" s="45">
        <v>-2.2499999999999999E-4</v>
      </c>
      <c r="AX16" s="31">
        <v>1.1216465266895939E-2</v>
      </c>
      <c r="AY16" s="45">
        <v>-2.7099999999999997E-4</v>
      </c>
      <c r="AZ16" s="45">
        <v>-2.7E-4</v>
      </c>
      <c r="BA16" s="45">
        <v>-2.05E-4</v>
      </c>
      <c r="BB16" s="31">
        <v>7.4773144668959374E-3</v>
      </c>
      <c r="BC16" s="45">
        <v>-2.5999999999999998E-4</v>
      </c>
      <c r="BD16" s="45">
        <v>-2.5900000000000001E-4</v>
      </c>
      <c r="BE16" s="45">
        <v>-2.1599999999999999E-4</v>
      </c>
      <c r="BG16" s="31">
        <v>1.1216465266895939E-2</v>
      </c>
      <c r="BH16" s="45">
        <v>-2.52E-4</v>
      </c>
      <c r="BI16" s="45">
        <v>-2.5099999999999998E-4</v>
      </c>
      <c r="BJ16" s="45">
        <v>-2.2000000000000001E-4</v>
      </c>
      <c r="BK16" s="31">
        <v>7.4773144668959374E-3</v>
      </c>
      <c r="BL16" s="45">
        <v>-2.4600000000000002E-4</v>
      </c>
      <c r="BM16" s="45">
        <v>-2.4600000000000002E-4</v>
      </c>
      <c r="BN16" s="45">
        <v>-2.2499999999999999E-4</v>
      </c>
      <c r="BP16" s="31">
        <v>1.1216465266895939E-2</v>
      </c>
      <c r="BQ16" s="45">
        <v>-1.73E-4</v>
      </c>
      <c r="BR16" s="45">
        <v>-1.7200000000000001E-4</v>
      </c>
      <c r="BS16" s="45">
        <v>-1.35E-4</v>
      </c>
      <c r="BT16" s="31">
        <v>7.4773144668959374E-3</v>
      </c>
      <c r="BU16" s="45">
        <v>-1.63E-4</v>
      </c>
      <c r="BV16" s="45">
        <v>-1.6200000000000001E-4</v>
      </c>
      <c r="BW16" s="45">
        <v>-1.46E-4</v>
      </c>
      <c r="BY16" s="31">
        <v>1.1216465266895939E-2</v>
      </c>
      <c r="BZ16" s="45">
        <v>-1.94E-4</v>
      </c>
      <c r="CA16" s="45">
        <v>-1.92E-4</v>
      </c>
      <c r="CB16" s="45">
        <v>-1.11E-4</v>
      </c>
      <c r="CC16" s="31">
        <v>7.4773144668959374E-3</v>
      </c>
      <c r="CD16" s="45">
        <v>-1.8900000000000001E-4</v>
      </c>
      <c r="CE16" s="45">
        <v>-1.8699999999999999E-4</v>
      </c>
      <c r="CF16" s="45">
        <v>-1.17E-4</v>
      </c>
      <c r="CH16" s="31">
        <v>1.1216465266895939E-2</v>
      </c>
      <c r="CI16" s="45">
        <v>-2.7300000000000002E-4</v>
      </c>
      <c r="CJ16" s="45">
        <v>-2.7300000000000002E-4</v>
      </c>
      <c r="CK16" s="45">
        <v>-2.0900000000000001E-4</v>
      </c>
      <c r="CL16" s="31">
        <v>7.4773144668959374E-3</v>
      </c>
      <c r="CM16" s="45">
        <v>-2.63E-4</v>
      </c>
      <c r="CN16" s="45">
        <v>-2.6200000000000003E-4</v>
      </c>
      <c r="CO16" s="45">
        <v>-2.1900000000000001E-4</v>
      </c>
      <c r="CQ16" s="31">
        <v>1.1216465266895939E-2</v>
      </c>
      <c r="CR16" s="45">
        <v>-2.7300000000000002E-4</v>
      </c>
      <c r="CS16" s="45">
        <v>-2.7300000000000002E-4</v>
      </c>
      <c r="CT16" s="45">
        <v>-2.0900000000000001E-4</v>
      </c>
      <c r="CU16" s="31">
        <v>7.4773144668959374E-3</v>
      </c>
      <c r="CV16" s="45">
        <v>-2.63E-4</v>
      </c>
      <c r="CW16" s="45">
        <v>-2.6200000000000003E-4</v>
      </c>
      <c r="CX16" s="45">
        <v>-2.1900000000000001E-4</v>
      </c>
    </row>
    <row r="17" spans="2:102" x14ac:dyDescent="0.25">
      <c r="B17" s="84"/>
      <c r="C17" s="84"/>
      <c r="H17" s="83" t="s">
        <v>105</v>
      </c>
      <c r="I17" s="83"/>
      <c r="J17" s="83"/>
      <c r="K17" s="83"/>
      <c r="N17" s="31">
        <v>1.2618646716895941E-2</v>
      </c>
      <c r="O17" s="45">
        <v>-1.7899999999999999E-4</v>
      </c>
      <c r="P17" s="45">
        <v>-1.76E-4</v>
      </c>
      <c r="Q17" s="45">
        <v>-7.2999999999999999E-5</v>
      </c>
      <c r="R17" s="31">
        <v>8.4121020668959361E-3</v>
      </c>
      <c r="S17" s="45">
        <v>-1.66E-4</v>
      </c>
      <c r="T17" s="45">
        <v>-1.64E-4</v>
      </c>
      <c r="U17" s="45">
        <v>-8.3999999999999995E-5</v>
      </c>
      <c r="W17" s="31">
        <v>1.2618646716895941E-2</v>
      </c>
      <c r="X17" s="45">
        <v>-1.35E-4</v>
      </c>
      <c r="Y17" s="45">
        <v>-1.35E-4</v>
      </c>
      <c r="Z17" s="45">
        <v>-1.1E-4</v>
      </c>
      <c r="AA17" s="31">
        <v>8.4121020668959361E-3</v>
      </c>
      <c r="AB17" s="45">
        <v>-1.4100000000000001E-4</v>
      </c>
      <c r="AC17" s="45">
        <v>-1.3999999999999999E-4</v>
      </c>
      <c r="AD17" s="45">
        <v>-1.03E-4</v>
      </c>
      <c r="AF17" s="31">
        <v>1.2618646716895941E-2</v>
      </c>
      <c r="AG17" s="45">
        <v>-2.7599999999999999E-4</v>
      </c>
      <c r="AH17" s="45">
        <v>-2.7399999999999999E-4</v>
      </c>
      <c r="AI17" s="45">
        <v>-2.0100000000000001E-4</v>
      </c>
      <c r="AJ17" s="31">
        <v>8.4121020668959361E-3</v>
      </c>
      <c r="AK17" s="45">
        <v>-2.63E-4</v>
      </c>
      <c r="AL17" s="45">
        <v>-2.6200000000000003E-4</v>
      </c>
      <c r="AM17" s="45">
        <v>-2.13E-4</v>
      </c>
      <c r="AO17" s="31">
        <v>1.2618646716895941E-2</v>
      </c>
      <c r="AP17" s="45">
        <v>-2.5399999999999999E-4</v>
      </c>
      <c r="AQ17" s="45">
        <v>-2.5300000000000002E-4</v>
      </c>
      <c r="AR17" s="45">
        <v>-2.1699999999999999E-4</v>
      </c>
      <c r="AS17" s="31">
        <v>8.4121020668959361E-3</v>
      </c>
      <c r="AT17" s="45">
        <v>-2.4800000000000001E-4</v>
      </c>
      <c r="AU17" s="45">
        <v>-2.4699999999999999E-4</v>
      </c>
      <c r="AV17" s="45">
        <v>-2.23E-4</v>
      </c>
      <c r="AX17" s="31">
        <v>1.2618646716895941E-2</v>
      </c>
      <c r="AY17" s="45">
        <v>-2.7599999999999999E-4</v>
      </c>
      <c r="AZ17" s="45">
        <v>-2.7399999999999999E-4</v>
      </c>
      <c r="BA17" s="45">
        <v>-2.0100000000000001E-4</v>
      </c>
      <c r="BB17" s="31">
        <v>8.4121020668959361E-3</v>
      </c>
      <c r="BC17" s="45">
        <v>-2.63E-4</v>
      </c>
      <c r="BD17" s="45">
        <v>-2.6200000000000003E-4</v>
      </c>
      <c r="BE17" s="45">
        <v>-2.13E-4</v>
      </c>
      <c r="BG17" s="31">
        <v>1.2618646716895941E-2</v>
      </c>
      <c r="BH17" s="45">
        <v>-2.5399999999999999E-4</v>
      </c>
      <c r="BI17" s="45">
        <v>-2.5300000000000002E-4</v>
      </c>
      <c r="BJ17" s="45">
        <v>-2.1800000000000001E-4</v>
      </c>
      <c r="BK17" s="31">
        <v>8.4121020668959361E-3</v>
      </c>
      <c r="BL17" s="45">
        <v>-2.4699999999999999E-4</v>
      </c>
      <c r="BM17" s="45">
        <v>-2.4699999999999999E-4</v>
      </c>
      <c r="BN17" s="45">
        <v>-2.23E-4</v>
      </c>
      <c r="BP17" s="31">
        <v>1.2618646716895941E-2</v>
      </c>
      <c r="BQ17" s="45">
        <v>-1.7699999999999999E-4</v>
      </c>
      <c r="BR17" s="45">
        <v>-1.76E-4</v>
      </c>
      <c r="BS17" s="45">
        <v>-1.3100000000000001E-4</v>
      </c>
      <c r="BT17" s="31">
        <v>8.4121020668959361E-3</v>
      </c>
      <c r="BU17" s="45">
        <v>-1.65E-4</v>
      </c>
      <c r="BV17" s="45">
        <v>-1.65E-4</v>
      </c>
      <c r="BW17" s="45">
        <v>-1.4300000000000001E-4</v>
      </c>
      <c r="BY17" s="31">
        <v>1.2618646716895941E-2</v>
      </c>
      <c r="BZ17" s="45">
        <v>-1.9599999999999999E-4</v>
      </c>
      <c r="CA17" s="45">
        <v>-1.94E-4</v>
      </c>
      <c r="CB17" s="45">
        <v>-1.08E-4</v>
      </c>
      <c r="CC17" s="31">
        <v>8.4121020668959361E-3</v>
      </c>
      <c r="CD17" s="45">
        <v>-1.9000000000000001E-4</v>
      </c>
      <c r="CE17" s="45">
        <v>-1.8799999999999999E-4</v>
      </c>
      <c r="CF17" s="45">
        <v>-1.15E-4</v>
      </c>
      <c r="CH17" s="31">
        <v>1.2618646716895941E-2</v>
      </c>
      <c r="CI17" s="45">
        <v>-2.7799999999999998E-4</v>
      </c>
      <c r="CJ17" s="45">
        <v>-2.7700000000000001E-4</v>
      </c>
      <c r="CK17" s="45">
        <v>-2.05E-4</v>
      </c>
      <c r="CL17" s="31">
        <v>8.4121020668959361E-3</v>
      </c>
      <c r="CM17" s="45">
        <v>-2.6499999999999999E-4</v>
      </c>
      <c r="CN17" s="45">
        <v>-2.6499999999999999E-4</v>
      </c>
      <c r="CO17" s="45">
        <v>-2.1699999999999999E-4</v>
      </c>
      <c r="CQ17" s="31">
        <v>1.2618646716895941E-2</v>
      </c>
      <c r="CR17" s="45">
        <v>-2.7799999999999998E-4</v>
      </c>
      <c r="CS17" s="45">
        <v>-2.7700000000000001E-4</v>
      </c>
      <c r="CT17" s="45">
        <v>-2.05E-4</v>
      </c>
      <c r="CU17" s="31">
        <v>8.4121020668959361E-3</v>
      </c>
      <c r="CV17" s="45">
        <v>-2.6499999999999999E-4</v>
      </c>
      <c r="CW17" s="45">
        <v>-2.6499999999999999E-4</v>
      </c>
      <c r="CX17" s="45">
        <v>-2.1699999999999999E-4</v>
      </c>
    </row>
    <row r="18" spans="2:102" x14ac:dyDescent="0.25">
      <c r="H18" s="82" t="s">
        <v>65</v>
      </c>
      <c r="I18" s="82"/>
      <c r="J18" s="82" t="s">
        <v>65</v>
      </c>
      <c r="K18" s="82"/>
      <c r="N18" s="31">
        <v>1.4020828166895941E-2</v>
      </c>
      <c r="O18" s="45">
        <v>-1.83E-4</v>
      </c>
      <c r="P18" s="45">
        <v>-1.8000000000000001E-4</v>
      </c>
      <c r="Q18" s="45">
        <v>-6.8999999999999997E-5</v>
      </c>
      <c r="R18" s="31">
        <v>9.3468896668959366E-3</v>
      </c>
      <c r="S18" s="45">
        <v>-1.6899999999999999E-4</v>
      </c>
      <c r="T18" s="45">
        <v>-1.6699999999999999E-4</v>
      </c>
      <c r="U18" s="45">
        <v>-8.2000000000000001E-5</v>
      </c>
      <c r="W18" s="31">
        <v>1.4020828166895941E-2</v>
      </c>
      <c r="X18" s="45">
        <v>-1.35E-4</v>
      </c>
      <c r="Y18" s="45">
        <v>-1.34E-4</v>
      </c>
      <c r="Z18" s="45">
        <v>-1.11E-4</v>
      </c>
      <c r="AA18" s="31">
        <v>9.3468896668959366E-3</v>
      </c>
      <c r="AB18" s="45">
        <v>-1.3999999999999999E-4</v>
      </c>
      <c r="AC18" s="45">
        <v>-1.3899999999999999E-4</v>
      </c>
      <c r="AD18" s="45">
        <v>-1.05E-4</v>
      </c>
      <c r="AF18" s="31">
        <v>1.4020828166895941E-2</v>
      </c>
      <c r="AG18" s="45">
        <v>-2.7999999999999998E-4</v>
      </c>
      <c r="AH18" s="45">
        <v>-2.7799999999999998E-4</v>
      </c>
      <c r="AI18" s="45">
        <v>-1.9699999999999999E-4</v>
      </c>
      <c r="AJ18" s="31">
        <v>9.3468896668959366E-3</v>
      </c>
      <c r="AK18" s="45">
        <v>-2.6600000000000001E-4</v>
      </c>
      <c r="AL18" s="45">
        <v>-2.6400000000000002E-4</v>
      </c>
      <c r="AM18" s="45">
        <v>-2.1100000000000001E-4</v>
      </c>
      <c r="AO18" s="31">
        <v>1.4020828166895941E-2</v>
      </c>
      <c r="AP18" s="45">
        <v>-2.5599999999999999E-4</v>
      </c>
      <c r="AQ18" s="45">
        <v>-2.5500000000000002E-4</v>
      </c>
      <c r="AR18" s="45">
        <v>-2.1499999999999999E-4</v>
      </c>
      <c r="AS18" s="31">
        <v>9.3468896668959366E-3</v>
      </c>
      <c r="AT18" s="45">
        <v>-2.4899999999999998E-4</v>
      </c>
      <c r="AU18" s="45">
        <v>-2.4800000000000001E-4</v>
      </c>
      <c r="AV18" s="45">
        <v>-2.22E-4</v>
      </c>
      <c r="AX18" s="31">
        <v>1.4020828166895941E-2</v>
      </c>
      <c r="AY18" s="45">
        <v>-2.7999999999999998E-4</v>
      </c>
      <c r="AZ18" s="45">
        <v>-2.7799999999999998E-4</v>
      </c>
      <c r="BA18" s="45">
        <v>-1.9799999999999999E-4</v>
      </c>
      <c r="BB18" s="31">
        <v>9.3468896668959366E-3</v>
      </c>
      <c r="BC18" s="45">
        <v>-2.6600000000000001E-4</v>
      </c>
      <c r="BD18" s="45">
        <v>-2.6400000000000002E-4</v>
      </c>
      <c r="BE18" s="45">
        <v>-2.1100000000000001E-4</v>
      </c>
      <c r="BG18" s="31">
        <v>1.4020828166895941E-2</v>
      </c>
      <c r="BH18" s="45">
        <v>-2.5599999999999999E-4</v>
      </c>
      <c r="BI18" s="45">
        <v>-2.5500000000000002E-4</v>
      </c>
      <c r="BJ18" s="45">
        <v>-2.1599999999999999E-4</v>
      </c>
      <c r="BK18" s="31">
        <v>9.3468896668959366E-3</v>
      </c>
      <c r="BL18" s="45">
        <v>-2.4899999999999998E-4</v>
      </c>
      <c r="BM18" s="45">
        <v>-2.4800000000000001E-4</v>
      </c>
      <c r="BN18" s="45">
        <v>-2.22E-4</v>
      </c>
      <c r="BP18" s="31">
        <v>1.4020828166895941E-2</v>
      </c>
      <c r="BQ18" s="45">
        <v>-1.8100000000000001E-4</v>
      </c>
      <c r="BR18" s="45">
        <v>-1.7899999999999999E-4</v>
      </c>
      <c r="BS18" s="45">
        <v>-1.27E-4</v>
      </c>
      <c r="BT18" s="31">
        <v>9.3468896668959366E-3</v>
      </c>
      <c r="BU18" s="45">
        <v>-1.6799999999999999E-4</v>
      </c>
      <c r="BV18" s="45">
        <v>-1.6699999999999999E-4</v>
      </c>
      <c r="BW18" s="45">
        <v>-1.3999999999999999E-4</v>
      </c>
      <c r="BY18" s="31">
        <v>1.4020828166895941E-2</v>
      </c>
      <c r="BZ18" s="45">
        <v>-1.9799999999999999E-4</v>
      </c>
      <c r="CA18" s="45">
        <v>-1.9599999999999999E-4</v>
      </c>
      <c r="CB18" s="45">
        <v>-1.06E-4</v>
      </c>
      <c r="CC18" s="31">
        <v>9.3468896668959366E-3</v>
      </c>
      <c r="CD18" s="45">
        <v>-1.92E-4</v>
      </c>
      <c r="CE18" s="45">
        <v>-1.9000000000000001E-4</v>
      </c>
      <c r="CF18" s="45">
        <v>-1.1400000000000001E-4</v>
      </c>
      <c r="CH18" s="31">
        <v>1.4020828166895941E-2</v>
      </c>
      <c r="CI18" s="45">
        <v>-2.8200000000000002E-4</v>
      </c>
      <c r="CJ18" s="45">
        <v>-2.81E-4</v>
      </c>
      <c r="CK18" s="45">
        <v>-2.0100000000000001E-4</v>
      </c>
      <c r="CL18" s="31">
        <v>9.3468896668959366E-3</v>
      </c>
      <c r="CM18" s="45">
        <v>-2.6800000000000001E-4</v>
      </c>
      <c r="CN18" s="45">
        <v>-2.6699999999999998E-4</v>
      </c>
      <c r="CO18" s="45">
        <v>-2.14E-4</v>
      </c>
      <c r="CQ18" s="31">
        <v>1.4020828166895941E-2</v>
      </c>
      <c r="CR18" s="45">
        <v>-2.8200000000000002E-4</v>
      </c>
      <c r="CS18" s="45">
        <v>-2.81E-4</v>
      </c>
      <c r="CT18" s="45">
        <v>-2.0100000000000001E-4</v>
      </c>
      <c r="CU18" s="31">
        <v>9.3468896668959366E-3</v>
      </c>
      <c r="CV18" s="45">
        <v>-2.6800000000000001E-4</v>
      </c>
      <c r="CW18" s="45">
        <v>-2.6699999999999998E-4</v>
      </c>
      <c r="CX18" s="45">
        <v>-2.14E-4</v>
      </c>
    </row>
    <row r="19" spans="2:102" x14ac:dyDescent="0.25">
      <c r="H19" s="46">
        <v>0</v>
      </c>
      <c r="I19" s="46">
        <v>-2.5000000000000001E-3</v>
      </c>
      <c r="J19" s="46">
        <v>0</v>
      </c>
      <c r="K19" s="42"/>
      <c r="N19" s="31">
        <v>1.5423009616895942E-2</v>
      </c>
      <c r="O19" s="45">
        <v>-1.8699999999999999E-4</v>
      </c>
      <c r="P19" s="45">
        <v>-1.85E-4</v>
      </c>
      <c r="Q19" s="45">
        <v>-6.6000000000000005E-5</v>
      </c>
      <c r="R19" s="31">
        <v>9.3468896668959366E-3</v>
      </c>
      <c r="S19" s="45">
        <v>-1.6899999999999999E-4</v>
      </c>
      <c r="T19" s="45">
        <v>-1.6699999999999999E-4</v>
      </c>
      <c r="U19" s="45">
        <v>-8.2000000000000001E-5</v>
      </c>
      <c r="W19" s="31">
        <v>1.5423009616895942E-2</v>
      </c>
      <c r="X19" s="45">
        <v>-1.37E-4</v>
      </c>
      <c r="Y19" s="45">
        <v>-1.37E-4</v>
      </c>
      <c r="Z19" s="45">
        <v>-1.0900000000000001E-4</v>
      </c>
      <c r="AA19" s="31">
        <v>9.3468896668959366E-3</v>
      </c>
      <c r="AB19" s="45">
        <v>-1.3999999999999999E-4</v>
      </c>
      <c r="AC19" s="45">
        <v>-1.3899999999999999E-4</v>
      </c>
      <c r="AD19" s="45">
        <v>-1.05E-4</v>
      </c>
      <c r="AF19" s="31">
        <v>1.5423009616895942E-2</v>
      </c>
      <c r="AG19" s="45">
        <v>-2.8400000000000002E-4</v>
      </c>
      <c r="AH19" s="45">
        <v>-2.8200000000000002E-4</v>
      </c>
      <c r="AI19" s="45">
        <v>-1.93E-4</v>
      </c>
      <c r="AJ19" s="31">
        <v>9.3468896668959366E-3</v>
      </c>
      <c r="AK19" s="45">
        <v>-2.6600000000000001E-4</v>
      </c>
      <c r="AL19" s="45">
        <v>-2.6400000000000002E-4</v>
      </c>
      <c r="AM19" s="45">
        <v>-2.1100000000000001E-4</v>
      </c>
      <c r="AO19" s="31">
        <v>1.5423009616895942E-2</v>
      </c>
      <c r="AP19" s="45">
        <v>-2.5799999999999998E-4</v>
      </c>
      <c r="AQ19" s="45">
        <v>-2.5700000000000001E-4</v>
      </c>
      <c r="AR19" s="45">
        <v>-2.14E-4</v>
      </c>
      <c r="AS19" s="31">
        <v>9.3468896668959366E-3</v>
      </c>
      <c r="AT19" s="45">
        <v>-2.4899999999999998E-4</v>
      </c>
      <c r="AU19" s="45">
        <v>-2.4800000000000001E-4</v>
      </c>
      <c r="AV19" s="45">
        <v>-2.22E-4</v>
      </c>
      <c r="AX19" s="31">
        <v>1.5423009616895942E-2</v>
      </c>
      <c r="AY19" s="45">
        <v>-2.8400000000000002E-4</v>
      </c>
      <c r="AZ19" s="45">
        <v>-2.8200000000000002E-4</v>
      </c>
      <c r="BA19" s="45">
        <v>-1.94E-4</v>
      </c>
      <c r="BB19" s="31">
        <v>9.3468896668959366E-3</v>
      </c>
      <c r="BC19" s="45">
        <v>-2.6600000000000001E-4</v>
      </c>
      <c r="BD19" s="45">
        <v>-2.6400000000000002E-4</v>
      </c>
      <c r="BE19" s="45">
        <v>-2.1100000000000001E-4</v>
      </c>
      <c r="BG19" s="31">
        <v>1.5423009616895942E-2</v>
      </c>
      <c r="BH19" s="45">
        <v>-2.5799999999999998E-4</v>
      </c>
      <c r="BI19" s="45">
        <v>-2.5700000000000001E-4</v>
      </c>
      <c r="BJ19" s="45">
        <v>-2.14E-4</v>
      </c>
      <c r="BK19" s="31">
        <v>9.3468896668959366E-3</v>
      </c>
      <c r="BL19" s="45">
        <v>-2.4899999999999998E-4</v>
      </c>
      <c r="BM19" s="45">
        <v>-2.4800000000000001E-4</v>
      </c>
      <c r="BN19" s="45">
        <v>-2.22E-4</v>
      </c>
      <c r="BP19" s="31">
        <v>1.5423009616895942E-2</v>
      </c>
      <c r="BQ19" s="45">
        <v>-1.84E-4</v>
      </c>
      <c r="BR19" s="45">
        <v>-1.83E-4</v>
      </c>
      <c r="BS19" s="45">
        <v>-1.22E-4</v>
      </c>
      <c r="BT19" s="31">
        <v>9.3468896668959366E-3</v>
      </c>
      <c r="BU19" s="45">
        <v>-1.6799999999999999E-4</v>
      </c>
      <c r="BV19" s="45">
        <v>-1.6699999999999999E-4</v>
      </c>
      <c r="BW19" s="45">
        <v>-1.3999999999999999E-4</v>
      </c>
      <c r="BY19" s="31">
        <v>1.5423009616895942E-2</v>
      </c>
      <c r="BZ19" s="45">
        <v>-2.0000000000000001E-4</v>
      </c>
      <c r="CA19" s="45">
        <v>-1.9699999999999999E-4</v>
      </c>
      <c r="CB19" s="45">
        <v>-1.0399999999999999E-4</v>
      </c>
      <c r="CC19" s="31">
        <v>9.3468896668959366E-3</v>
      </c>
      <c r="CD19" s="45">
        <v>-1.92E-4</v>
      </c>
      <c r="CE19" s="45">
        <v>-1.9000000000000001E-4</v>
      </c>
      <c r="CF19" s="45">
        <v>-1.1400000000000001E-4</v>
      </c>
      <c r="CH19" s="31">
        <v>1.5423009616895942E-2</v>
      </c>
      <c r="CI19" s="45">
        <v>-2.8600000000000001E-4</v>
      </c>
      <c r="CJ19" s="45">
        <v>-2.8499999999999999E-4</v>
      </c>
      <c r="CK19" s="45">
        <v>-1.9699999999999999E-4</v>
      </c>
      <c r="CL19" s="31">
        <v>9.3468896668959366E-3</v>
      </c>
      <c r="CM19" s="45">
        <v>-2.6800000000000001E-4</v>
      </c>
      <c r="CN19" s="45">
        <v>-2.6699999999999998E-4</v>
      </c>
      <c r="CO19" s="45">
        <v>-2.14E-4</v>
      </c>
      <c r="CQ19" s="31">
        <v>1.5423009616895942E-2</v>
      </c>
      <c r="CR19" s="45">
        <v>-2.8600000000000001E-4</v>
      </c>
      <c r="CS19" s="45">
        <v>-2.8499999999999999E-4</v>
      </c>
      <c r="CT19" s="45">
        <v>-1.9699999999999999E-4</v>
      </c>
      <c r="CU19" s="31">
        <v>9.3468896668959366E-3</v>
      </c>
      <c r="CV19" s="45">
        <v>-2.6800000000000001E-4</v>
      </c>
      <c r="CW19" s="45">
        <v>-2.6699999999999998E-4</v>
      </c>
      <c r="CX19" s="45">
        <v>-2.14E-4</v>
      </c>
    </row>
    <row r="20" spans="2:102" x14ac:dyDescent="0.25">
      <c r="H20" s="46">
        <v>8.4129900666895935E-2</v>
      </c>
      <c r="I20" s="42">
        <v>-2.5000000000000001E-3</v>
      </c>
      <c r="J20" s="46">
        <v>0.2292713866768068</v>
      </c>
      <c r="K20" s="42"/>
      <c r="N20" s="31">
        <v>1.682519106689594E-2</v>
      </c>
      <c r="O20" s="45">
        <v>-1.92E-4</v>
      </c>
      <c r="P20" s="45">
        <v>-1.8900000000000001E-4</v>
      </c>
      <c r="Q20" s="45">
        <v>-6.2000000000000003E-5</v>
      </c>
      <c r="R20" s="31">
        <v>1.0281677266895937E-2</v>
      </c>
      <c r="S20" s="45">
        <v>-1.7100000000000001E-4</v>
      </c>
      <c r="T20" s="45">
        <v>-1.6899999999999999E-4</v>
      </c>
      <c r="U20" s="45">
        <v>-7.8999999999999996E-5</v>
      </c>
      <c r="W20" s="31">
        <v>1.682519106689594E-2</v>
      </c>
      <c r="X20" s="45">
        <v>-1.3999999999999999E-4</v>
      </c>
      <c r="Y20" s="45">
        <v>-1.3899999999999999E-4</v>
      </c>
      <c r="Z20" s="45">
        <v>-1.08E-4</v>
      </c>
      <c r="AA20" s="31">
        <v>1.0281677266895937E-2</v>
      </c>
      <c r="AB20" s="45">
        <v>-1.3899999999999999E-4</v>
      </c>
      <c r="AC20" s="45">
        <v>-1.3799999999999999E-4</v>
      </c>
      <c r="AD20" s="45">
        <v>-1.06E-4</v>
      </c>
      <c r="AF20" s="31">
        <v>1.682519106689594E-2</v>
      </c>
      <c r="AG20" s="45">
        <v>-2.8800000000000001E-4</v>
      </c>
      <c r="AH20" s="45">
        <v>-2.8600000000000001E-4</v>
      </c>
      <c r="AI20" s="45">
        <v>-1.9000000000000001E-4</v>
      </c>
      <c r="AJ20" s="31">
        <v>1.0281677266895937E-2</v>
      </c>
      <c r="AK20" s="45">
        <v>-2.6899999999999998E-4</v>
      </c>
      <c r="AL20" s="45">
        <v>-2.6699999999999998E-4</v>
      </c>
      <c r="AM20" s="45">
        <v>-2.0799999999999999E-4</v>
      </c>
      <c r="AO20" s="31">
        <v>1.682519106689594E-2</v>
      </c>
      <c r="AP20" s="45">
        <v>-2.5999999999999998E-4</v>
      </c>
      <c r="AQ20" s="45">
        <v>-2.5900000000000001E-4</v>
      </c>
      <c r="AR20" s="45">
        <v>-2.12E-4</v>
      </c>
      <c r="AS20" s="31">
        <v>1.0281677266895937E-2</v>
      </c>
      <c r="AT20" s="45">
        <v>-2.5000000000000001E-4</v>
      </c>
      <c r="AU20" s="45">
        <v>-2.5000000000000001E-4</v>
      </c>
      <c r="AV20" s="45">
        <v>-2.2100000000000001E-4</v>
      </c>
      <c r="AX20" s="31">
        <v>1.682519106689594E-2</v>
      </c>
      <c r="AY20" s="45">
        <v>-2.8800000000000001E-4</v>
      </c>
      <c r="AZ20" s="45">
        <v>-2.8600000000000001E-4</v>
      </c>
      <c r="BA20" s="45">
        <v>-1.9000000000000001E-4</v>
      </c>
      <c r="BB20" s="31">
        <v>1.0281677266895937E-2</v>
      </c>
      <c r="BC20" s="45">
        <v>-2.6800000000000001E-4</v>
      </c>
      <c r="BD20" s="45">
        <v>-2.6699999999999998E-4</v>
      </c>
      <c r="BE20" s="45">
        <v>-2.0799999999999999E-4</v>
      </c>
      <c r="BG20" s="31">
        <v>1.682519106689594E-2</v>
      </c>
      <c r="BH20" s="45">
        <v>-2.5999999999999998E-4</v>
      </c>
      <c r="BI20" s="45">
        <v>-2.5900000000000001E-4</v>
      </c>
      <c r="BJ20" s="45">
        <v>-2.12E-4</v>
      </c>
      <c r="BK20" s="31">
        <v>1.0281677266895937E-2</v>
      </c>
      <c r="BL20" s="45">
        <v>-2.5000000000000001E-4</v>
      </c>
      <c r="BM20" s="45">
        <v>-2.4899999999999998E-4</v>
      </c>
      <c r="BN20" s="45">
        <v>-2.2100000000000001E-4</v>
      </c>
      <c r="BP20" s="31">
        <v>1.682519106689594E-2</v>
      </c>
      <c r="BQ20" s="45">
        <v>-1.8799999999999999E-4</v>
      </c>
      <c r="BR20" s="45">
        <v>-1.8599999999999999E-4</v>
      </c>
      <c r="BS20" s="45">
        <v>-1.18E-4</v>
      </c>
      <c r="BT20" s="31">
        <v>1.0281677266895937E-2</v>
      </c>
      <c r="BU20" s="45">
        <v>-1.7000000000000001E-4</v>
      </c>
      <c r="BV20" s="45">
        <v>-1.7000000000000001E-4</v>
      </c>
      <c r="BW20" s="45">
        <v>-1.3799999999999999E-4</v>
      </c>
      <c r="BY20" s="31">
        <v>1.682519106689594E-2</v>
      </c>
      <c r="BZ20" s="45">
        <v>-2.02E-4</v>
      </c>
      <c r="CA20" s="45">
        <v>-1.9900000000000001E-4</v>
      </c>
      <c r="CB20" s="45">
        <v>-1.01E-4</v>
      </c>
      <c r="CC20" s="31">
        <v>1.0281677266895937E-2</v>
      </c>
      <c r="CD20" s="45">
        <v>-1.93E-4</v>
      </c>
      <c r="CE20" s="45">
        <v>-1.9100000000000001E-4</v>
      </c>
      <c r="CF20" s="45">
        <v>-1.12E-4</v>
      </c>
      <c r="CH20" s="31">
        <v>1.682519106689594E-2</v>
      </c>
      <c r="CI20" s="45">
        <v>-2.9E-4</v>
      </c>
      <c r="CJ20" s="45">
        <v>-2.8899999999999998E-4</v>
      </c>
      <c r="CK20" s="45">
        <v>-1.93E-4</v>
      </c>
      <c r="CL20" s="31">
        <v>1.0281677266895937E-2</v>
      </c>
      <c r="CM20" s="45">
        <v>-2.7099999999999997E-4</v>
      </c>
      <c r="CN20" s="45">
        <v>-2.7E-4</v>
      </c>
      <c r="CO20" s="45">
        <v>-2.1100000000000001E-4</v>
      </c>
      <c r="CQ20" s="31">
        <v>1.682519106689594E-2</v>
      </c>
      <c r="CR20" s="45">
        <v>-2.9E-4</v>
      </c>
      <c r="CS20" s="45">
        <v>-2.8899999999999998E-4</v>
      </c>
      <c r="CT20" s="45">
        <v>-1.93E-4</v>
      </c>
      <c r="CU20" s="31">
        <v>1.0281677266895937E-2</v>
      </c>
      <c r="CV20" s="45">
        <v>-2.7099999999999997E-4</v>
      </c>
      <c r="CW20" s="45">
        <v>-2.7E-4</v>
      </c>
      <c r="CX20" s="45">
        <v>-2.1100000000000001E-4</v>
      </c>
    </row>
    <row r="21" spans="2:102" x14ac:dyDescent="0.25">
      <c r="H21" s="82" t="s">
        <v>85</v>
      </c>
      <c r="I21" s="82"/>
      <c r="J21" s="82" t="s">
        <v>85</v>
      </c>
      <c r="K21" s="82"/>
      <c r="N21" s="31">
        <v>1.8227372516895941E-2</v>
      </c>
      <c r="O21" s="45">
        <v>-1.9599999999999999E-4</v>
      </c>
      <c r="P21" s="45">
        <v>-1.93E-4</v>
      </c>
      <c r="Q21" s="45">
        <v>-5.8E-5</v>
      </c>
      <c r="R21" s="31">
        <v>1.1216464866895938E-2</v>
      </c>
      <c r="S21" s="45">
        <v>-1.74E-4</v>
      </c>
      <c r="T21" s="45">
        <v>-1.7200000000000001E-4</v>
      </c>
      <c r="U21" s="45">
        <v>-7.7000000000000001E-5</v>
      </c>
      <c r="W21" s="31">
        <v>1.8227372516895941E-2</v>
      </c>
      <c r="X21" s="39">
        <v>-1.4200000000000001E-4</v>
      </c>
      <c r="Y21" s="39">
        <v>-1.4100000000000001E-4</v>
      </c>
      <c r="Z21" s="45">
        <v>-1.06E-4</v>
      </c>
      <c r="AA21" s="31">
        <v>1.1216464866895938E-2</v>
      </c>
      <c r="AB21" s="45">
        <v>-1.37E-4</v>
      </c>
      <c r="AC21" s="45">
        <v>-1.37E-4</v>
      </c>
      <c r="AD21" s="45">
        <v>-1.08E-4</v>
      </c>
      <c r="AF21" s="31">
        <v>1.8227372516895941E-2</v>
      </c>
      <c r="AG21" s="45">
        <v>-2.9300000000000002E-4</v>
      </c>
      <c r="AH21" s="45">
        <v>-2.9E-4</v>
      </c>
      <c r="AI21" s="45">
        <v>-1.8599999999999999E-4</v>
      </c>
      <c r="AJ21" s="31">
        <v>1.1216464866895938E-2</v>
      </c>
      <c r="AK21" s="45">
        <v>-2.7099999999999997E-4</v>
      </c>
      <c r="AL21" s="45">
        <v>-2.7E-4</v>
      </c>
      <c r="AM21" s="45">
        <v>-2.05E-4</v>
      </c>
      <c r="AO21" s="31">
        <v>1.8227372516895941E-2</v>
      </c>
      <c r="AP21" s="45">
        <v>-2.6200000000000003E-4</v>
      </c>
      <c r="AQ21" s="45">
        <v>-2.61E-4</v>
      </c>
      <c r="AR21" s="45">
        <v>-2.1000000000000001E-4</v>
      </c>
      <c r="AS21" s="31">
        <v>1.1216464866895938E-2</v>
      </c>
      <c r="AT21" s="45">
        <v>-2.52E-4</v>
      </c>
      <c r="AU21" s="45">
        <v>-2.5099999999999998E-4</v>
      </c>
      <c r="AV21" s="45">
        <v>-2.1900000000000001E-4</v>
      </c>
      <c r="AX21" s="31">
        <v>1.8227372516895941E-2</v>
      </c>
      <c r="AY21" s="45">
        <v>-2.9300000000000002E-4</v>
      </c>
      <c r="AZ21" s="45">
        <v>-2.9E-4</v>
      </c>
      <c r="BA21" s="45">
        <v>-1.8599999999999999E-4</v>
      </c>
      <c r="BB21" s="31">
        <v>1.1216464866895938E-2</v>
      </c>
      <c r="BC21" s="45">
        <v>-2.7099999999999997E-4</v>
      </c>
      <c r="BD21" s="45">
        <v>-2.7E-4</v>
      </c>
      <c r="BE21" s="45">
        <v>-2.05E-4</v>
      </c>
      <c r="BG21" s="31">
        <v>1.8227372516895941E-2</v>
      </c>
      <c r="BH21" s="45">
        <v>-2.6200000000000003E-4</v>
      </c>
      <c r="BI21" s="45">
        <v>-2.61E-4</v>
      </c>
      <c r="BJ21" s="45">
        <v>-2.1000000000000001E-4</v>
      </c>
      <c r="BK21" s="31">
        <v>1.1216464866895938E-2</v>
      </c>
      <c r="BL21" s="45">
        <v>-2.52E-4</v>
      </c>
      <c r="BM21" s="45">
        <v>-2.5099999999999998E-4</v>
      </c>
      <c r="BN21" s="45">
        <v>-2.2000000000000001E-4</v>
      </c>
      <c r="BP21" s="31">
        <v>1.8227372516895941E-2</v>
      </c>
      <c r="BQ21" s="45">
        <v>-1.92E-4</v>
      </c>
      <c r="BR21" s="45">
        <v>-1.9000000000000001E-4</v>
      </c>
      <c r="BS21" s="45">
        <v>-1.1400000000000001E-4</v>
      </c>
      <c r="BT21" s="31">
        <v>1.1216464866895938E-2</v>
      </c>
      <c r="BU21" s="45">
        <v>-1.73E-4</v>
      </c>
      <c r="BV21" s="45">
        <v>-1.7200000000000001E-4</v>
      </c>
      <c r="BW21" s="45">
        <v>-1.35E-4</v>
      </c>
      <c r="BY21" s="31">
        <v>1.8227372516895941E-2</v>
      </c>
      <c r="BZ21" s="45">
        <v>-2.04E-4</v>
      </c>
      <c r="CA21" s="45">
        <v>-2.0100000000000001E-4</v>
      </c>
      <c r="CB21" s="45">
        <v>-9.8999999999999994E-5</v>
      </c>
      <c r="CC21" s="31">
        <v>1.1216464866895938E-2</v>
      </c>
      <c r="CD21" s="45">
        <v>-1.94E-4</v>
      </c>
      <c r="CE21" s="45">
        <v>-1.92E-4</v>
      </c>
      <c r="CF21" s="45">
        <v>-1.11E-4</v>
      </c>
      <c r="CH21" s="31">
        <v>1.8227372516895941E-2</v>
      </c>
      <c r="CI21" s="45">
        <v>-2.9399999999999999E-4</v>
      </c>
      <c r="CJ21" s="45">
        <v>-2.9300000000000002E-4</v>
      </c>
      <c r="CK21" s="45">
        <v>-1.8900000000000001E-4</v>
      </c>
      <c r="CL21" s="31">
        <v>1.1216464866895938E-2</v>
      </c>
      <c r="CM21" s="45">
        <v>-2.7300000000000002E-4</v>
      </c>
      <c r="CN21" s="45">
        <v>-2.7300000000000002E-4</v>
      </c>
      <c r="CO21" s="45">
        <v>-2.0900000000000001E-4</v>
      </c>
      <c r="CQ21" s="31">
        <v>1.8227372516895941E-2</v>
      </c>
      <c r="CR21" s="45">
        <v>-2.9399999999999999E-4</v>
      </c>
      <c r="CS21" s="45">
        <v>-2.9300000000000002E-4</v>
      </c>
      <c r="CT21" s="45">
        <v>-1.8900000000000001E-4</v>
      </c>
      <c r="CU21" s="31">
        <v>1.1216464866895938E-2</v>
      </c>
      <c r="CV21" s="45">
        <v>-2.7300000000000002E-4</v>
      </c>
      <c r="CW21" s="45">
        <v>-2.7300000000000002E-4</v>
      </c>
      <c r="CX21" s="45">
        <v>-2.0900000000000001E-4</v>
      </c>
    </row>
    <row r="22" spans="2:102" x14ac:dyDescent="0.25">
      <c r="H22" s="46">
        <v>0</v>
      </c>
      <c r="I22" s="42">
        <v>-4.9295662653000031E-3</v>
      </c>
      <c r="J22" s="46">
        <v>0</v>
      </c>
      <c r="K22" s="42"/>
      <c r="N22" s="31">
        <v>1.9629553966895943E-2</v>
      </c>
      <c r="O22" s="45">
        <v>-2.0000000000000001E-4</v>
      </c>
      <c r="P22" s="45">
        <v>-1.9699999999999999E-4</v>
      </c>
      <c r="Q22" s="45">
        <v>-5.5000000000000002E-5</v>
      </c>
      <c r="R22" s="31">
        <v>1.2151252466895936E-2</v>
      </c>
      <c r="S22" s="45">
        <v>-1.7699999999999999E-4</v>
      </c>
      <c r="T22" s="45">
        <v>-1.75E-4</v>
      </c>
      <c r="U22" s="45">
        <v>-7.3999999999999996E-5</v>
      </c>
      <c r="W22" s="31">
        <v>1.9629553966895943E-2</v>
      </c>
      <c r="X22" s="45">
        <v>-1.44E-4</v>
      </c>
      <c r="Y22" s="45">
        <v>-1.4300000000000001E-4</v>
      </c>
      <c r="Z22" s="45">
        <v>-1.0399999999999999E-4</v>
      </c>
      <c r="AA22" s="31">
        <v>1.2151252466895936E-2</v>
      </c>
      <c r="AB22" s="45">
        <v>-1.36E-4</v>
      </c>
      <c r="AC22" s="45">
        <v>-1.35E-4</v>
      </c>
      <c r="AD22" s="45">
        <v>-1.0900000000000001E-4</v>
      </c>
      <c r="AF22" s="31">
        <v>1.9629553966895943E-2</v>
      </c>
      <c r="AG22" s="45">
        <v>-2.9700000000000001E-4</v>
      </c>
      <c r="AH22" s="45">
        <v>-2.9399999999999999E-4</v>
      </c>
      <c r="AI22" s="45">
        <v>-1.8200000000000001E-4</v>
      </c>
      <c r="AJ22" s="31">
        <v>1.2151252466895936E-2</v>
      </c>
      <c r="AK22" s="45">
        <v>-2.7399999999999999E-4</v>
      </c>
      <c r="AL22" s="45">
        <v>-2.72E-4</v>
      </c>
      <c r="AM22" s="45">
        <v>-2.03E-4</v>
      </c>
      <c r="AO22" s="31">
        <v>1.9629553966895943E-2</v>
      </c>
      <c r="AP22" s="45">
        <v>-2.6400000000000002E-4</v>
      </c>
      <c r="AQ22" s="45">
        <v>-2.63E-4</v>
      </c>
      <c r="AR22" s="45">
        <v>-2.0799999999999999E-4</v>
      </c>
      <c r="AS22" s="31">
        <v>1.2151252466895936E-2</v>
      </c>
      <c r="AT22" s="45">
        <v>-2.5300000000000002E-4</v>
      </c>
      <c r="AU22" s="45">
        <v>-2.52E-4</v>
      </c>
      <c r="AV22" s="45">
        <v>-2.1800000000000001E-4</v>
      </c>
      <c r="AX22" s="31">
        <v>1.9629553966895943E-2</v>
      </c>
      <c r="AY22" s="45">
        <v>-2.9700000000000001E-4</v>
      </c>
      <c r="AZ22" s="45">
        <v>-2.9399999999999999E-4</v>
      </c>
      <c r="BA22" s="45">
        <v>-1.8200000000000001E-4</v>
      </c>
      <c r="BB22" s="31">
        <v>1.2151252466895936E-2</v>
      </c>
      <c r="BC22" s="45">
        <v>-2.7399999999999999E-4</v>
      </c>
      <c r="BD22" s="45">
        <v>-2.72E-4</v>
      </c>
      <c r="BE22" s="45">
        <v>-2.03E-4</v>
      </c>
      <c r="BG22" s="31">
        <v>1.9629553966895943E-2</v>
      </c>
      <c r="BH22" s="45">
        <v>-2.6400000000000002E-4</v>
      </c>
      <c r="BI22" s="45">
        <v>-2.63E-4</v>
      </c>
      <c r="BJ22" s="45">
        <v>-2.0799999999999999E-4</v>
      </c>
      <c r="BK22" s="31">
        <v>1.2151252466895936E-2</v>
      </c>
      <c r="BL22" s="45">
        <v>-2.5300000000000002E-4</v>
      </c>
      <c r="BM22" s="45">
        <v>-2.52E-4</v>
      </c>
      <c r="BN22" s="45">
        <v>-2.1800000000000001E-4</v>
      </c>
      <c r="BP22" s="31">
        <v>1.9629553966895943E-2</v>
      </c>
      <c r="BQ22" s="45">
        <v>-1.9599999999999999E-4</v>
      </c>
      <c r="BR22" s="45">
        <v>-1.94E-4</v>
      </c>
      <c r="BS22" s="45">
        <v>-1.1E-4</v>
      </c>
      <c r="BT22" s="31">
        <v>1.2151252466895936E-2</v>
      </c>
      <c r="BU22" s="45">
        <v>-1.75E-4</v>
      </c>
      <c r="BV22" s="45">
        <v>-1.74E-4</v>
      </c>
      <c r="BW22" s="45">
        <v>-1.3200000000000001E-4</v>
      </c>
      <c r="BY22" s="31">
        <v>1.9629553966895943E-2</v>
      </c>
      <c r="BZ22" s="45">
        <v>-2.05E-4</v>
      </c>
      <c r="CA22" s="45">
        <v>-2.03E-4</v>
      </c>
      <c r="CB22" s="45">
        <v>-9.7E-5</v>
      </c>
      <c r="CC22" s="31">
        <v>1.2151252466895936E-2</v>
      </c>
      <c r="CD22" s="45">
        <v>-1.95E-4</v>
      </c>
      <c r="CE22" s="45">
        <v>-1.93E-4</v>
      </c>
      <c r="CF22" s="45">
        <v>-1.0900000000000001E-4</v>
      </c>
      <c r="CH22" s="31">
        <v>1.9629553966895943E-2</v>
      </c>
      <c r="CI22" s="45">
        <v>-2.9799999999999998E-4</v>
      </c>
      <c r="CJ22" s="45">
        <v>-2.9700000000000001E-4</v>
      </c>
      <c r="CK22" s="45">
        <v>-1.85E-4</v>
      </c>
      <c r="CL22" s="31">
        <v>1.2151252466895936E-2</v>
      </c>
      <c r="CM22" s="45">
        <v>-2.7599999999999999E-4</v>
      </c>
      <c r="CN22" s="45">
        <v>-2.7500000000000002E-4</v>
      </c>
      <c r="CO22" s="45">
        <v>-2.0599999999999999E-4</v>
      </c>
      <c r="CQ22" s="31">
        <v>1.9629553966895943E-2</v>
      </c>
      <c r="CR22" s="45">
        <v>-2.9799999999999998E-4</v>
      </c>
      <c r="CS22" s="45">
        <v>-2.9700000000000001E-4</v>
      </c>
      <c r="CT22" s="45">
        <v>-1.85E-4</v>
      </c>
      <c r="CU22" s="31">
        <v>1.2151252466895936E-2</v>
      </c>
      <c r="CV22" s="45">
        <v>-2.7599999999999999E-4</v>
      </c>
      <c r="CW22" s="45">
        <v>-2.7500000000000002E-4</v>
      </c>
      <c r="CX22" s="45">
        <v>-2.0599999999999999E-4</v>
      </c>
    </row>
    <row r="23" spans="2:102" x14ac:dyDescent="0.25">
      <c r="H23" s="46">
        <v>8.4129900666895935E-2</v>
      </c>
      <c r="I23" s="42">
        <v>-4.9295662653000031E-3</v>
      </c>
      <c r="J23" s="46">
        <v>0.2292713866768068</v>
      </c>
      <c r="K23" s="42"/>
      <c r="N23" s="31">
        <v>2.1031735416895941E-2</v>
      </c>
      <c r="O23" s="45">
        <v>-2.05E-4</v>
      </c>
      <c r="P23" s="45">
        <v>-2.0100000000000001E-4</v>
      </c>
      <c r="Q23" s="45">
        <v>-5.1E-5</v>
      </c>
      <c r="R23" s="31">
        <v>1.3086040066895937E-2</v>
      </c>
      <c r="S23" s="45">
        <v>-1.8000000000000001E-4</v>
      </c>
      <c r="T23" s="45">
        <v>-1.7799999999999999E-4</v>
      </c>
      <c r="U23" s="45">
        <v>-7.2000000000000002E-5</v>
      </c>
      <c r="W23" s="31">
        <v>2.1031735416895941E-2</v>
      </c>
      <c r="X23" s="45">
        <v>-1.47E-4</v>
      </c>
      <c r="Y23" s="45">
        <v>-1.46E-4</v>
      </c>
      <c r="Z23" s="45">
        <v>-1.02E-4</v>
      </c>
      <c r="AA23" s="31">
        <v>1.3086040066895937E-2</v>
      </c>
      <c r="AB23" s="45">
        <v>-1.35E-4</v>
      </c>
      <c r="AC23" s="45">
        <v>-1.34E-4</v>
      </c>
      <c r="AD23" s="45">
        <v>-1.11E-4</v>
      </c>
      <c r="AF23" s="31">
        <v>2.1031735416895941E-2</v>
      </c>
      <c r="AG23" s="45">
        <v>-3.01E-4</v>
      </c>
      <c r="AH23" s="45">
        <v>-2.9799999999999998E-4</v>
      </c>
      <c r="AI23" s="45">
        <v>-1.7799999999999999E-4</v>
      </c>
      <c r="AJ23" s="31">
        <v>1.3086040066895937E-2</v>
      </c>
      <c r="AK23" s="45">
        <v>-2.7700000000000001E-4</v>
      </c>
      <c r="AL23" s="45">
        <v>-2.7500000000000002E-4</v>
      </c>
      <c r="AM23" s="45">
        <v>-2.0000000000000001E-4</v>
      </c>
      <c r="AO23" s="31">
        <v>2.1031735416895941E-2</v>
      </c>
      <c r="AP23" s="45">
        <v>-2.6600000000000001E-4</v>
      </c>
      <c r="AQ23" s="45">
        <v>-2.6499999999999999E-4</v>
      </c>
      <c r="AR23" s="45">
        <v>-2.0599999999999999E-4</v>
      </c>
      <c r="AS23" s="31">
        <v>1.3086040066895937E-2</v>
      </c>
      <c r="AT23" s="45">
        <v>-2.5500000000000002E-4</v>
      </c>
      <c r="AU23" s="45">
        <v>-2.5399999999999999E-4</v>
      </c>
      <c r="AV23" s="45">
        <v>-2.1699999999999999E-4</v>
      </c>
      <c r="AX23" s="31">
        <v>2.1031735416895941E-2</v>
      </c>
      <c r="AY23" s="45">
        <v>-3.01E-4</v>
      </c>
      <c r="AZ23" s="45">
        <v>-2.9799999999999998E-4</v>
      </c>
      <c r="BA23" s="45">
        <v>-1.7799999999999999E-4</v>
      </c>
      <c r="BB23" s="31">
        <v>1.3086040066895937E-2</v>
      </c>
      <c r="BC23" s="45">
        <v>-2.7700000000000001E-4</v>
      </c>
      <c r="BD23" s="45">
        <v>-2.7500000000000002E-4</v>
      </c>
      <c r="BE23" s="45">
        <v>-2.0000000000000001E-4</v>
      </c>
      <c r="BG23" s="31">
        <v>2.1031735416895941E-2</v>
      </c>
      <c r="BH23" s="45">
        <v>-2.6600000000000001E-4</v>
      </c>
      <c r="BI23" s="45">
        <v>-2.6499999999999999E-4</v>
      </c>
      <c r="BJ23" s="45">
        <v>-2.0599999999999999E-4</v>
      </c>
      <c r="BK23" s="31">
        <v>1.3086040066895937E-2</v>
      </c>
      <c r="BL23" s="45">
        <v>-2.5399999999999999E-4</v>
      </c>
      <c r="BM23" s="45">
        <v>-2.5300000000000002E-4</v>
      </c>
      <c r="BN23" s="45">
        <v>-2.1699999999999999E-4</v>
      </c>
      <c r="BP23" s="31">
        <v>2.1031735416895941E-2</v>
      </c>
      <c r="BQ23" s="45">
        <v>-2.0000000000000001E-4</v>
      </c>
      <c r="BR23" s="45">
        <v>-1.9699999999999999E-4</v>
      </c>
      <c r="BS23" s="45">
        <v>-1.06E-4</v>
      </c>
      <c r="BT23" s="31">
        <v>1.3086040066895937E-2</v>
      </c>
      <c r="BU23" s="45">
        <v>-1.7799999999999999E-4</v>
      </c>
      <c r="BV23" s="45">
        <v>-1.7699999999999999E-4</v>
      </c>
      <c r="BW23" s="45">
        <v>-1.2899999999999999E-4</v>
      </c>
      <c r="BY23" s="31">
        <v>2.1031735416895941E-2</v>
      </c>
      <c r="BZ23" s="45">
        <v>-2.0699999999999999E-4</v>
      </c>
      <c r="CA23" s="45">
        <v>-2.04E-4</v>
      </c>
      <c r="CB23" s="45">
        <v>-9.3999999999999994E-5</v>
      </c>
      <c r="CC23" s="31">
        <v>1.3086040066895937E-2</v>
      </c>
      <c r="CD23" s="45">
        <v>-1.9699999999999999E-4</v>
      </c>
      <c r="CE23" s="45">
        <v>-1.94E-4</v>
      </c>
      <c r="CF23" s="45">
        <v>-1.07E-4</v>
      </c>
      <c r="CH23" s="31">
        <v>2.1031735416895941E-2</v>
      </c>
      <c r="CI23" s="45">
        <v>-3.0200000000000002E-4</v>
      </c>
      <c r="CJ23" s="45">
        <v>-3.01E-4</v>
      </c>
      <c r="CK23" s="45">
        <v>-1.8200000000000001E-4</v>
      </c>
      <c r="CL23" s="31">
        <v>1.3086040066895937E-2</v>
      </c>
      <c r="CM23" s="45">
        <v>-2.7900000000000001E-4</v>
      </c>
      <c r="CN23" s="45">
        <v>-2.7799999999999998E-4</v>
      </c>
      <c r="CO23" s="45">
        <v>-2.04E-4</v>
      </c>
      <c r="CQ23" s="31">
        <v>2.1031735416895941E-2</v>
      </c>
      <c r="CR23" s="45">
        <v>-3.0200000000000002E-4</v>
      </c>
      <c r="CS23" s="45">
        <v>-3.01E-4</v>
      </c>
      <c r="CT23" s="45">
        <v>-1.8200000000000001E-4</v>
      </c>
      <c r="CU23" s="31">
        <v>1.3086040066895937E-2</v>
      </c>
      <c r="CV23" s="45">
        <v>-2.7900000000000001E-4</v>
      </c>
      <c r="CW23" s="45">
        <v>-2.7799999999999998E-4</v>
      </c>
      <c r="CX23" s="45">
        <v>-2.04E-4</v>
      </c>
    </row>
    <row r="24" spans="2:102" x14ac:dyDescent="0.25">
      <c r="H24" s="82" t="s">
        <v>86</v>
      </c>
      <c r="I24" s="82"/>
      <c r="J24" s="82" t="s">
        <v>86</v>
      </c>
      <c r="K24" s="82"/>
      <c r="N24" s="31">
        <v>2.2433916866895942E-2</v>
      </c>
      <c r="O24" s="45">
        <v>-2.0900000000000001E-4</v>
      </c>
      <c r="P24" s="45">
        <v>-2.05E-4</v>
      </c>
      <c r="Q24" s="45">
        <v>-4.6999999999999997E-5</v>
      </c>
      <c r="R24" s="31">
        <v>1.4020827666895937E-2</v>
      </c>
      <c r="S24" s="45">
        <v>-1.83E-4</v>
      </c>
      <c r="T24" s="45">
        <v>-1.8000000000000001E-4</v>
      </c>
      <c r="U24" s="45">
        <v>-6.8999999999999997E-5</v>
      </c>
      <c r="W24" s="31">
        <v>2.2433916866895942E-2</v>
      </c>
      <c r="X24" s="39">
        <v>-1.4899999999999999E-4</v>
      </c>
      <c r="Y24" s="39">
        <v>-1.4799999999999999E-4</v>
      </c>
      <c r="Z24" s="45">
        <v>-1E-4</v>
      </c>
      <c r="AA24" s="31">
        <v>1.4020827666895937E-2</v>
      </c>
      <c r="AB24" s="45">
        <v>-1.35E-4</v>
      </c>
      <c r="AC24" s="45">
        <v>-1.34E-4</v>
      </c>
      <c r="AD24" s="45">
        <v>-1.11E-4</v>
      </c>
      <c r="AF24" s="31">
        <v>2.2433916866895942E-2</v>
      </c>
      <c r="AG24" s="45">
        <v>-3.0600000000000001E-4</v>
      </c>
      <c r="AH24" s="45">
        <v>-3.0200000000000002E-4</v>
      </c>
      <c r="AI24" s="45">
        <v>-1.74E-4</v>
      </c>
      <c r="AJ24" s="31">
        <v>1.4020827666895937E-2</v>
      </c>
      <c r="AK24" s="45">
        <v>-2.7999999999999998E-4</v>
      </c>
      <c r="AL24" s="45">
        <v>-2.7799999999999998E-4</v>
      </c>
      <c r="AM24" s="45">
        <v>-1.9699999999999999E-4</v>
      </c>
      <c r="AO24" s="31">
        <v>2.2433916866895942E-2</v>
      </c>
      <c r="AP24" s="45">
        <v>-2.6800000000000001E-4</v>
      </c>
      <c r="AQ24" s="45">
        <v>-2.6699999999999998E-4</v>
      </c>
      <c r="AR24" s="45">
        <v>-2.04E-4</v>
      </c>
      <c r="AS24" s="31">
        <v>1.4020827666895937E-2</v>
      </c>
      <c r="AT24" s="45">
        <v>-2.5599999999999999E-4</v>
      </c>
      <c r="AU24" s="45">
        <v>-2.5500000000000002E-4</v>
      </c>
      <c r="AV24" s="45">
        <v>-2.1499999999999999E-4</v>
      </c>
      <c r="AX24" s="31">
        <v>2.2433916866895942E-2</v>
      </c>
      <c r="AY24" s="45">
        <v>-3.0499999999999999E-4</v>
      </c>
      <c r="AZ24" s="45">
        <v>-3.0200000000000002E-4</v>
      </c>
      <c r="BA24" s="45">
        <v>-1.74E-4</v>
      </c>
      <c r="BB24" s="31">
        <v>1.4020827666895937E-2</v>
      </c>
      <c r="BC24" s="45">
        <v>-2.7999999999999998E-4</v>
      </c>
      <c r="BD24" s="45">
        <v>-2.7799999999999998E-4</v>
      </c>
      <c r="BE24" s="45">
        <v>-1.9799999999999999E-4</v>
      </c>
      <c r="BG24" s="31">
        <v>2.2433916866895942E-2</v>
      </c>
      <c r="BH24" s="45">
        <v>-2.6800000000000001E-4</v>
      </c>
      <c r="BI24" s="45">
        <v>-2.6699999999999998E-4</v>
      </c>
      <c r="BJ24" s="45">
        <v>-2.04E-4</v>
      </c>
      <c r="BK24" s="31">
        <v>1.4020827666895937E-2</v>
      </c>
      <c r="BL24" s="45">
        <v>-2.5599999999999999E-4</v>
      </c>
      <c r="BM24" s="45">
        <v>-2.5500000000000002E-4</v>
      </c>
      <c r="BN24" s="45">
        <v>-2.1599999999999999E-4</v>
      </c>
      <c r="BP24" s="31">
        <v>2.2433916866895942E-2</v>
      </c>
      <c r="BQ24" s="45">
        <v>-2.03E-4</v>
      </c>
      <c r="BR24" s="45">
        <v>-2.0100000000000001E-4</v>
      </c>
      <c r="BS24" s="45">
        <v>-1.02E-4</v>
      </c>
      <c r="BT24" s="31">
        <v>1.4020827666895937E-2</v>
      </c>
      <c r="BU24" s="45">
        <v>-1.8100000000000001E-4</v>
      </c>
      <c r="BV24" s="45">
        <v>-1.7899999999999999E-4</v>
      </c>
      <c r="BW24" s="45">
        <v>-1.27E-4</v>
      </c>
      <c r="BY24" s="31">
        <v>2.2433916866895942E-2</v>
      </c>
      <c r="BZ24" s="45">
        <v>-2.0900000000000001E-4</v>
      </c>
      <c r="CA24" s="45">
        <v>-2.0599999999999999E-4</v>
      </c>
      <c r="CB24" s="45">
        <v>-9.2E-5</v>
      </c>
      <c r="CC24" s="31">
        <v>1.4020827666895937E-2</v>
      </c>
      <c r="CD24" s="45">
        <v>-1.9799999999999999E-4</v>
      </c>
      <c r="CE24" s="45">
        <v>-1.9599999999999999E-4</v>
      </c>
      <c r="CF24" s="45">
        <v>-1.06E-4</v>
      </c>
      <c r="CH24" s="31">
        <v>2.2433916866895942E-2</v>
      </c>
      <c r="CI24" s="45">
        <v>-3.0600000000000001E-4</v>
      </c>
      <c r="CJ24" s="45">
        <v>-3.0499999999999999E-4</v>
      </c>
      <c r="CK24" s="45">
        <v>-1.7799999999999999E-4</v>
      </c>
      <c r="CL24" s="31">
        <v>1.4020827666895937E-2</v>
      </c>
      <c r="CM24" s="45">
        <v>-2.8200000000000002E-4</v>
      </c>
      <c r="CN24" s="45">
        <v>-2.81E-4</v>
      </c>
      <c r="CO24" s="45">
        <v>-2.0100000000000001E-4</v>
      </c>
      <c r="CQ24" s="31">
        <v>2.2433916866895942E-2</v>
      </c>
      <c r="CR24" s="45">
        <v>-3.0600000000000001E-4</v>
      </c>
      <c r="CS24" s="45">
        <v>-3.0499999999999999E-4</v>
      </c>
      <c r="CT24" s="45">
        <v>-1.7799999999999999E-4</v>
      </c>
      <c r="CU24" s="31">
        <v>1.4020827666895937E-2</v>
      </c>
      <c r="CV24" s="45">
        <v>-2.8200000000000002E-4</v>
      </c>
      <c r="CW24" s="45">
        <v>-2.81E-4</v>
      </c>
      <c r="CX24" s="45">
        <v>-2.0100000000000001E-4</v>
      </c>
    </row>
    <row r="25" spans="2:102" x14ac:dyDescent="0.25">
      <c r="H25" s="46">
        <v>0</v>
      </c>
      <c r="I25" s="42">
        <v>-6.5727550204000042E-3</v>
      </c>
      <c r="J25" s="46">
        <v>0</v>
      </c>
      <c r="K25" s="42"/>
      <c r="N25" s="31">
        <v>2.3836098316895944E-2</v>
      </c>
      <c r="O25" s="45">
        <v>-2.13E-4</v>
      </c>
      <c r="P25" s="45">
        <v>-2.1000000000000001E-4</v>
      </c>
      <c r="Q25" s="45">
        <v>-4.3999999999999999E-5</v>
      </c>
      <c r="R25" s="31">
        <v>1.4955615266895936E-2</v>
      </c>
      <c r="S25" s="45">
        <v>-1.8599999999999999E-4</v>
      </c>
      <c r="T25" s="45">
        <v>-1.83E-4</v>
      </c>
      <c r="U25" s="45">
        <v>-6.7000000000000002E-5</v>
      </c>
      <c r="W25" s="31">
        <v>2.3836098316895944E-2</v>
      </c>
      <c r="X25" s="45">
        <v>-1.5200000000000001E-4</v>
      </c>
      <c r="Y25" s="45">
        <v>-1.4999999999999999E-4</v>
      </c>
      <c r="Z25" s="45">
        <v>-9.7999999999999997E-5</v>
      </c>
      <c r="AA25" s="31">
        <v>1.4955615266895936E-2</v>
      </c>
      <c r="AB25" s="45">
        <v>-1.36E-4</v>
      </c>
      <c r="AC25" s="45">
        <v>-1.36E-4</v>
      </c>
      <c r="AD25" s="45">
        <v>-1.1E-4</v>
      </c>
      <c r="AF25" s="31">
        <v>2.3836098316895944E-2</v>
      </c>
      <c r="AG25" s="45">
        <v>-3.1E-4</v>
      </c>
      <c r="AH25" s="45">
        <v>-3.0600000000000001E-4</v>
      </c>
      <c r="AI25" s="45">
        <v>-1.7000000000000001E-4</v>
      </c>
      <c r="AJ25" s="31">
        <v>1.4955615266895936E-2</v>
      </c>
      <c r="AK25" s="45">
        <v>-2.8299999999999999E-4</v>
      </c>
      <c r="AL25" s="45">
        <v>-2.81E-4</v>
      </c>
      <c r="AM25" s="45">
        <v>-1.95E-4</v>
      </c>
      <c r="AO25" s="31">
        <v>2.3836098316895944E-2</v>
      </c>
      <c r="AP25" s="45">
        <v>-2.7099999999999997E-4</v>
      </c>
      <c r="AQ25" s="45">
        <v>-2.6899999999999998E-4</v>
      </c>
      <c r="AR25" s="45">
        <v>-2.02E-4</v>
      </c>
      <c r="AS25" s="31">
        <v>1.4955615266895936E-2</v>
      </c>
      <c r="AT25" s="45">
        <v>-2.5700000000000001E-4</v>
      </c>
      <c r="AU25" s="45">
        <v>-2.5599999999999999E-4</v>
      </c>
      <c r="AV25" s="45">
        <v>-2.14E-4</v>
      </c>
      <c r="AX25" s="31">
        <v>2.3836098316895944E-2</v>
      </c>
      <c r="AY25" s="45">
        <v>-3.1E-4</v>
      </c>
      <c r="AZ25" s="45">
        <v>-3.0600000000000001E-4</v>
      </c>
      <c r="BA25" s="45">
        <v>-1.7000000000000001E-4</v>
      </c>
      <c r="BB25" s="31">
        <v>1.4955615266895936E-2</v>
      </c>
      <c r="BC25" s="45">
        <v>-2.8299999999999999E-4</v>
      </c>
      <c r="BD25" s="45">
        <v>-2.81E-4</v>
      </c>
      <c r="BE25" s="45">
        <v>-1.95E-4</v>
      </c>
      <c r="BG25" s="31">
        <v>2.3836098316895944E-2</v>
      </c>
      <c r="BH25" s="45">
        <v>-2.7E-4</v>
      </c>
      <c r="BI25" s="45">
        <v>-2.6899999999999998E-4</v>
      </c>
      <c r="BJ25" s="45">
        <v>-2.02E-4</v>
      </c>
      <c r="BK25" s="31">
        <v>1.4955615266895936E-2</v>
      </c>
      <c r="BL25" s="45">
        <v>-2.5700000000000001E-4</v>
      </c>
      <c r="BM25" s="45">
        <v>-2.5599999999999999E-4</v>
      </c>
      <c r="BN25" s="45">
        <v>-2.14E-4</v>
      </c>
      <c r="BP25" s="31">
        <v>2.3836098316895944E-2</v>
      </c>
      <c r="BQ25" s="45">
        <v>-2.0699999999999999E-4</v>
      </c>
      <c r="BR25" s="45">
        <v>-2.05E-4</v>
      </c>
      <c r="BS25" s="45">
        <v>-9.7E-5</v>
      </c>
      <c r="BT25" s="31">
        <v>1.4955615266895936E-2</v>
      </c>
      <c r="BU25" s="45">
        <v>-1.83E-4</v>
      </c>
      <c r="BV25" s="45">
        <v>-1.8200000000000001E-4</v>
      </c>
      <c r="BW25" s="45">
        <v>-1.2400000000000001E-4</v>
      </c>
      <c r="BY25" s="31">
        <v>2.3836098316895944E-2</v>
      </c>
      <c r="BZ25" s="45">
        <v>-2.1100000000000001E-4</v>
      </c>
      <c r="CA25" s="45">
        <v>-2.0799999999999999E-4</v>
      </c>
      <c r="CB25" s="45">
        <v>-9.0000000000000006E-5</v>
      </c>
      <c r="CC25" s="31">
        <v>1.4955615266895936E-2</v>
      </c>
      <c r="CD25" s="45">
        <v>-1.9900000000000001E-4</v>
      </c>
      <c r="CE25" s="45">
        <v>-1.9699999999999999E-4</v>
      </c>
      <c r="CF25" s="45">
        <v>-1.0399999999999999E-4</v>
      </c>
      <c r="CH25" s="31">
        <v>2.3836098316895944E-2</v>
      </c>
      <c r="CI25" s="45">
        <v>-3.1E-4</v>
      </c>
      <c r="CJ25" s="45">
        <v>-3.0899999999999998E-4</v>
      </c>
      <c r="CK25" s="45">
        <v>-1.74E-4</v>
      </c>
      <c r="CL25" s="31">
        <v>1.4955615266895936E-2</v>
      </c>
      <c r="CM25" s="45">
        <v>-2.8400000000000002E-4</v>
      </c>
      <c r="CN25" s="45">
        <v>-2.8299999999999999E-4</v>
      </c>
      <c r="CO25" s="45">
        <v>-1.9799999999999999E-4</v>
      </c>
      <c r="CQ25" s="31">
        <v>2.3836098316895944E-2</v>
      </c>
      <c r="CR25" s="45">
        <v>-3.1E-4</v>
      </c>
      <c r="CS25" s="45">
        <v>-3.0899999999999998E-4</v>
      </c>
      <c r="CT25" s="45">
        <v>-1.74E-4</v>
      </c>
      <c r="CU25" s="31">
        <v>1.4955615266895936E-2</v>
      </c>
      <c r="CV25" s="45">
        <v>-2.8400000000000002E-4</v>
      </c>
      <c r="CW25" s="45">
        <v>-2.8299999999999999E-4</v>
      </c>
      <c r="CX25" s="45">
        <v>-1.9799999999999999E-4</v>
      </c>
    </row>
    <row r="26" spans="2:102" ht="14.45" customHeight="1" x14ac:dyDescent="0.25">
      <c r="H26" s="46">
        <v>8.4129900666895935E-2</v>
      </c>
      <c r="I26" s="42">
        <v>-6.5727550204000042E-3</v>
      </c>
      <c r="J26" s="46">
        <v>0.2292713866768068</v>
      </c>
      <c r="K26" s="42"/>
      <c r="N26" s="31">
        <v>2.5238279766895941E-2</v>
      </c>
      <c r="O26" s="45">
        <v>-2.1800000000000001E-4</v>
      </c>
      <c r="P26" s="45">
        <v>-2.14E-4</v>
      </c>
      <c r="Q26" s="45">
        <v>-4.0000000000000003E-5</v>
      </c>
      <c r="R26" s="31">
        <v>1.5890402866895935E-2</v>
      </c>
      <c r="S26" s="45">
        <v>-1.8900000000000001E-4</v>
      </c>
      <c r="T26" s="45">
        <v>-1.8599999999999999E-4</v>
      </c>
      <c r="U26" s="45">
        <v>-6.3999999999999997E-5</v>
      </c>
      <c r="W26" s="31">
        <v>2.5238279766895941E-2</v>
      </c>
      <c r="X26" s="45">
        <v>-1.54E-4</v>
      </c>
      <c r="Y26" s="45">
        <v>-1.5300000000000001E-4</v>
      </c>
      <c r="Z26" s="45">
        <v>-9.7E-5</v>
      </c>
      <c r="AA26" s="31">
        <v>1.5890402866895935E-2</v>
      </c>
      <c r="AB26" s="45">
        <v>-1.3799999999999999E-4</v>
      </c>
      <c r="AC26" s="45">
        <v>-1.37E-4</v>
      </c>
      <c r="AD26" s="45">
        <v>-1.0900000000000001E-4</v>
      </c>
      <c r="AF26" s="31">
        <v>2.5238279766895941E-2</v>
      </c>
      <c r="AG26" s="45">
        <v>-3.1399999999999999E-4</v>
      </c>
      <c r="AH26" s="45">
        <v>-3.1E-4</v>
      </c>
      <c r="AI26" s="45">
        <v>-1.66E-4</v>
      </c>
      <c r="AJ26" s="31">
        <v>1.5890402866895935E-2</v>
      </c>
      <c r="AK26" s="45">
        <v>-2.8600000000000001E-4</v>
      </c>
      <c r="AL26" s="45">
        <v>-2.8299999999999999E-4</v>
      </c>
      <c r="AM26" s="45">
        <v>-1.92E-4</v>
      </c>
      <c r="AO26" s="31">
        <v>2.5238279766895941E-2</v>
      </c>
      <c r="AP26" s="45">
        <v>-2.7300000000000002E-4</v>
      </c>
      <c r="AQ26" s="45">
        <v>-2.7099999999999997E-4</v>
      </c>
      <c r="AR26" s="45">
        <v>-2.0000000000000001E-4</v>
      </c>
      <c r="AS26" s="31">
        <v>1.5890402866895935E-2</v>
      </c>
      <c r="AT26" s="45">
        <v>-2.5900000000000001E-4</v>
      </c>
      <c r="AU26" s="45">
        <v>-2.5799999999999998E-4</v>
      </c>
      <c r="AV26" s="45">
        <v>-2.13E-4</v>
      </c>
      <c r="AX26" s="31">
        <v>2.5238279766895941E-2</v>
      </c>
      <c r="AY26" s="45">
        <v>-3.1399999999999999E-4</v>
      </c>
      <c r="AZ26" s="45">
        <v>-3.1E-4</v>
      </c>
      <c r="BA26" s="45">
        <v>-1.66E-4</v>
      </c>
      <c r="BB26" s="31">
        <v>1.5890402866895935E-2</v>
      </c>
      <c r="BC26" s="45">
        <v>-2.8600000000000001E-4</v>
      </c>
      <c r="BD26" s="45">
        <v>-2.8299999999999999E-4</v>
      </c>
      <c r="BE26" s="45">
        <v>-1.92E-4</v>
      </c>
      <c r="BG26" s="31">
        <v>2.5238279766895941E-2</v>
      </c>
      <c r="BH26" s="45">
        <v>-2.72E-4</v>
      </c>
      <c r="BI26" s="45">
        <v>-2.7099999999999997E-4</v>
      </c>
      <c r="BJ26" s="45">
        <v>-2.0000000000000001E-4</v>
      </c>
      <c r="BK26" s="31">
        <v>1.5890402866895935E-2</v>
      </c>
      <c r="BL26" s="45">
        <v>-2.5900000000000001E-4</v>
      </c>
      <c r="BM26" s="45">
        <v>-2.5700000000000001E-4</v>
      </c>
      <c r="BN26" s="45">
        <v>-2.13E-4</v>
      </c>
      <c r="BP26" s="31">
        <v>2.5238279766895941E-2</v>
      </c>
      <c r="BQ26" s="45">
        <v>-2.1100000000000001E-4</v>
      </c>
      <c r="BR26" s="45">
        <v>-2.0799999999999999E-4</v>
      </c>
      <c r="BS26" s="45">
        <v>-9.2999999999999997E-5</v>
      </c>
      <c r="BT26" s="31">
        <v>1.5890402866895935E-2</v>
      </c>
      <c r="BU26" s="45">
        <v>-1.8599999999999999E-4</v>
      </c>
      <c r="BV26" s="45">
        <v>-1.84E-4</v>
      </c>
      <c r="BW26" s="45">
        <v>-1.21E-4</v>
      </c>
      <c r="BY26" s="31">
        <v>2.5238279766895941E-2</v>
      </c>
      <c r="BZ26" s="45">
        <v>-2.13E-4</v>
      </c>
      <c r="CA26" s="45">
        <v>-2.1000000000000001E-4</v>
      </c>
      <c r="CB26" s="45">
        <v>-8.7000000000000001E-5</v>
      </c>
      <c r="CC26" s="31">
        <v>1.5890402866895935E-2</v>
      </c>
      <c r="CD26" s="45">
        <v>-2.0000000000000001E-4</v>
      </c>
      <c r="CE26" s="45">
        <v>-1.9799999999999999E-4</v>
      </c>
      <c r="CF26" s="45">
        <v>-1.03E-4</v>
      </c>
      <c r="CH26" s="31">
        <v>2.5238279766895941E-2</v>
      </c>
      <c r="CI26" s="45">
        <v>-3.1399999999999999E-4</v>
      </c>
      <c r="CJ26" s="45">
        <v>-3.1300000000000002E-4</v>
      </c>
      <c r="CK26" s="45">
        <v>-1.7000000000000001E-4</v>
      </c>
      <c r="CL26" s="31">
        <v>1.5890402866895935E-2</v>
      </c>
      <c r="CM26" s="45">
        <v>-2.8699999999999998E-4</v>
      </c>
      <c r="CN26" s="45">
        <v>-2.8600000000000001E-4</v>
      </c>
      <c r="CO26" s="45">
        <v>-1.9599999999999999E-4</v>
      </c>
      <c r="CQ26" s="31">
        <v>2.5238279766895941E-2</v>
      </c>
      <c r="CR26" s="45">
        <v>-3.1399999999999999E-4</v>
      </c>
      <c r="CS26" s="45">
        <v>-3.1300000000000002E-4</v>
      </c>
      <c r="CT26" s="45">
        <v>-1.7000000000000001E-4</v>
      </c>
      <c r="CU26" s="31">
        <v>1.5890402866895935E-2</v>
      </c>
      <c r="CV26" s="45">
        <v>-2.8699999999999998E-4</v>
      </c>
      <c r="CW26" s="45">
        <v>-2.8600000000000001E-4</v>
      </c>
      <c r="CX26" s="45">
        <v>-1.9599999999999999E-4</v>
      </c>
    </row>
    <row r="27" spans="2:102" x14ac:dyDescent="0.25">
      <c r="N27" s="31">
        <v>2.6640461216895943E-2</v>
      </c>
      <c r="O27" s="45">
        <v>-2.22E-4</v>
      </c>
      <c r="P27" s="45">
        <v>-2.1800000000000001E-4</v>
      </c>
      <c r="Q27" s="45">
        <v>-3.6000000000000001E-5</v>
      </c>
      <c r="R27" s="31">
        <v>1.6825190466895935E-2</v>
      </c>
      <c r="S27" s="45">
        <v>-1.92E-4</v>
      </c>
      <c r="T27" s="45">
        <v>-1.8900000000000001E-4</v>
      </c>
      <c r="U27" s="45">
        <v>-6.2000000000000003E-5</v>
      </c>
      <c r="W27" s="31">
        <v>2.6640461216895943E-2</v>
      </c>
      <c r="X27" s="45">
        <v>-1.56E-4</v>
      </c>
      <c r="Y27" s="45">
        <v>-1.55E-4</v>
      </c>
      <c r="Z27" s="45">
        <v>-9.5000000000000005E-5</v>
      </c>
      <c r="AA27" s="31">
        <v>1.6825190466895935E-2</v>
      </c>
      <c r="AB27" s="45">
        <v>-1.3999999999999999E-4</v>
      </c>
      <c r="AC27" s="45">
        <v>-1.3899999999999999E-4</v>
      </c>
      <c r="AD27" s="45">
        <v>-1.08E-4</v>
      </c>
      <c r="AF27" s="31">
        <v>2.6640461216895943E-2</v>
      </c>
      <c r="AG27" s="45">
        <v>-3.1799999999999998E-4</v>
      </c>
      <c r="AH27" s="45">
        <v>-3.1399999999999999E-4</v>
      </c>
      <c r="AI27" s="45">
        <v>-1.6200000000000001E-4</v>
      </c>
      <c r="AJ27" s="31">
        <v>1.6825190466895935E-2</v>
      </c>
      <c r="AK27" s="45">
        <v>-2.8800000000000001E-4</v>
      </c>
      <c r="AL27" s="45">
        <v>-2.8600000000000001E-4</v>
      </c>
      <c r="AM27" s="45">
        <v>-1.8900000000000001E-4</v>
      </c>
      <c r="AO27" s="31">
        <v>2.6640461216895943E-2</v>
      </c>
      <c r="AP27" s="45">
        <v>-2.7500000000000002E-4</v>
      </c>
      <c r="AQ27" s="45">
        <v>-2.7300000000000002E-4</v>
      </c>
      <c r="AR27" s="45">
        <v>-1.9799999999999999E-4</v>
      </c>
      <c r="AS27" s="31">
        <v>1.6825190466895935E-2</v>
      </c>
      <c r="AT27" s="45">
        <v>-2.5999999999999998E-4</v>
      </c>
      <c r="AU27" s="45">
        <v>-2.5900000000000001E-4</v>
      </c>
      <c r="AV27" s="45">
        <v>-2.12E-4</v>
      </c>
      <c r="AX27" s="31">
        <v>2.6640461216895943E-2</v>
      </c>
      <c r="AY27" s="45">
        <v>-3.1799999999999998E-4</v>
      </c>
      <c r="AZ27" s="45">
        <v>-3.1399999999999999E-4</v>
      </c>
      <c r="BA27" s="45">
        <v>-1.6200000000000001E-4</v>
      </c>
      <c r="BB27" s="31">
        <v>1.6825190466895935E-2</v>
      </c>
      <c r="BC27" s="45">
        <v>-2.8800000000000001E-4</v>
      </c>
      <c r="BD27" s="45">
        <v>-2.8600000000000001E-4</v>
      </c>
      <c r="BE27" s="45">
        <v>-1.9000000000000001E-4</v>
      </c>
      <c r="BG27" s="31">
        <v>2.6640461216895943E-2</v>
      </c>
      <c r="BH27" s="45">
        <v>-2.7399999999999999E-4</v>
      </c>
      <c r="BI27" s="45">
        <v>-2.7300000000000002E-4</v>
      </c>
      <c r="BJ27" s="45">
        <v>-1.9799999999999999E-4</v>
      </c>
      <c r="BK27" s="31">
        <v>1.6825190466895935E-2</v>
      </c>
      <c r="BL27" s="45">
        <v>-2.5999999999999998E-4</v>
      </c>
      <c r="BM27" s="45">
        <v>-2.5900000000000001E-4</v>
      </c>
      <c r="BN27" s="45">
        <v>-2.12E-4</v>
      </c>
      <c r="BP27" s="31">
        <v>2.6640461216895943E-2</v>
      </c>
      <c r="BQ27" s="45">
        <v>-2.1499999999999999E-4</v>
      </c>
      <c r="BR27" s="45">
        <v>-2.12E-4</v>
      </c>
      <c r="BS27" s="45">
        <v>-8.8999999999999995E-5</v>
      </c>
      <c r="BT27" s="31">
        <v>1.6825190466895935E-2</v>
      </c>
      <c r="BU27" s="45">
        <v>-1.8799999999999999E-4</v>
      </c>
      <c r="BV27" s="45">
        <v>-1.8599999999999999E-4</v>
      </c>
      <c r="BW27" s="45">
        <v>-1.18E-4</v>
      </c>
      <c r="BY27" s="31">
        <v>2.6640461216895943E-2</v>
      </c>
      <c r="BZ27" s="45">
        <v>-2.1499999999999999E-4</v>
      </c>
      <c r="CA27" s="45">
        <v>-2.12E-4</v>
      </c>
      <c r="CB27" s="45">
        <v>-8.5000000000000006E-5</v>
      </c>
      <c r="CC27" s="31">
        <v>1.6825190466895935E-2</v>
      </c>
      <c r="CD27" s="45">
        <v>-2.02E-4</v>
      </c>
      <c r="CE27" s="45">
        <v>-1.9900000000000001E-4</v>
      </c>
      <c r="CF27" s="45">
        <v>-1.01E-4</v>
      </c>
      <c r="CH27" s="31">
        <v>2.6640461216895943E-2</v>
      </c>
      <c r="CI27" s="45">
        <v>-3.1799999999999998E-4</v>
      </c>
      <c r="CJ27" s="45">
        <v>-3.1700000000000001E-4</v>
      </c>
      <c r="CK27" s="45">
        <v>-1.66E-4</v>
      </c>
      <c r="CL27" s="31">
        <v>1.6825190466895935E-2</v>
      </c>
      <c r="CM27" s="45">
        <v>-2.9E-4</v>
      </c>
      <c r="CN27" s="45">
        <v>-2.8899999999999998E-4</v>
      </c>
      <c r="CO27" s="45">
        <v>-1.93E-4</v>
      </c>
      <c r="CQ27" s="31">
        <v>2.6640461216895943E-2</v>
      </c>
      <c r="CR27" s="45">
        <v>-3.1799999999999998E-4</v>
      </c>
      <c r="CS27" s="45">
        <v>-3.1700000000000001E-4</v>
      </c>
      <c r="CT27" s="45">
        <v>-1.66E-4</v>
      </c>
      <c r="CU27" s="31">
        <v>1.6825190466895935E-2</v>
      </c>
      <c r="CV27" s="45">
        <v>-2.9E-4</v>
      </c>
      <c r="CW27" s="45">
        <v>-2.8899999999999998E-4</v>
      </c>
      <c r="CX27" s="45">
        <v>-1.93E-4</v>
      </c>
    </row>
    <row r="28" spans="2:102" x14ac:dyDescent="0.25">
      <c r="N28" s="31">
        <v>2.8042642666895944E-2</v>
      </c>
      <c r="O28" s="45">
        <v>-2.2599999999999999E-4</v>
      </c>
      <c r="P28" s="45">
        <v>-2.22E-4</v>
      </c>
      <c r="Q28" s="45">
        <v>-3.3000000000000003E-5</v>
      </c>
      <c r="R28" s="31">
        <v>1.7759978066895936E-2</v>
      </c>
      <c r="S28" s="45">
        <v>-1.95E-4</v>
      </c>
      <c r="T28" s="45">
        <v>-1.92E-4</v>
      </c>
      <c r="U28" s="45">
        <v>-6.0000000000000002E-5</v>
      </c>
      <c r="W28" s="31">
        <v>2.8042642666895944E-2</v>
      </c>
      <c r="X28" s="45">
        <v>-1.5899999999999999E-4</v>
      </c>
      <c r="Y28" s="45">
        <v>-1.5699999999999999E-4</v>
      </c>
      <c r="Z28" s="45">
        <v>-9.2999999999999997E-5</v>
      </c>
      <c r="AA28" s="31">
        <v>1.7759978066895936E-2</v>
      </c>
      <c r="AB28" s="45">
        <v>-1.4100000000000001E-4</v>
      </c>
      <c r="AC28" s="45">
        <v>-1.3999999999999999E-4</v>
      </c>
      <c r="AD28" s="45">
        <v>-1.06E-4</v>
      </c>
      <c r="AF28" s="31">
        <v>2.8042642666895944E-2</v>
      </c>
      <c r="AG28" s="45">
        <v>-3.2299999999999999E-4</v>
      </c>
      <c r="AH28" s="45">
        <v>-3.19E-4</v>
      </c>
      <c r="AI28" s="45">
        <v>-1.5799999999999999E-4</v>
      </c>
      <c r="AJ28" s="31">
        <v>1.7759978066895936E-2</v>
      </c>
      <c r="AK28" s="45">
        <v>-2.9100000000000003E-4</v>
      </c>
      <c r="AL28" s="45">
        <v>-2.8899999999999998E-4</v>
      </c>
      <c r="AM28" s="45">
        <v>-1.8699999999999999E-4</v>
      </c>
      <c r="AO28" s="31">
        <v>2.8042642666895944E-2</v>
      </c>
      <c r="AP28" s="45">
        <v>-2.7700000000000001E-4</v>
      </c>
      <c r="AQ28" s="45">
        <v>-2.7500000000000002E-4</v>
      </c>
      <c r="AR28" s="45">
        <v>-1.9599999999999999E-4</v>
      </c>
      <c r="AS28" s="31">
        <v>1.7759978066895936E-2</v>
      </c>
      <c r="AT28" s="45">
        <v>-2.6200000000000003E-4</v>
      </c>
      <c r="AU28" s="45">
        <v>-2.5999999999999998E-4</v>
      </c>
      <c r="AV28" s="45">
        <v>-2.1000000000000001E-4</v>
      </c>
      <c r="AX28" s="31">
        <v>2.8042642666895944E-2</v>
      </c>
      <c r="AY28" s="45">
        <v>-3.2299999999999999E-4</v>
      </c>
      <c r="AZ28" s="45">
        <v>-3.1799999999999998E-4</v>
      </c>
      <c r="BA28" s="45">
        <v>-1.5799999999999999E-4</v>
      </c>
      <c r="BB28" s="31">
        <v>1.7759978066895936E-2</v>
      </c>
      <c r="BC28" s="45">
        <v>-2.9100000000000003E-4</v>
      </c>
      <c r="BD28" s="45">
        <v>-2.8899999999999998E-4</v>
      </c>
      <c r="BE28" s="45">
        <v>-1.8699999999999999E-4</v>
      </c>
      <c r="BG28" s="31">
        <v>2.8042642666895944E-2</v>
      </c>
      <c r="BH28" s="45">
        <v>-2.7700000000000001E-4</v>
      </c>
      <c r="BI28" s="45">
        <v>-2.7500000000000002E-4</v>
      </c>
      <c r="BJ28" s="45">
        <v>-1.9599999999999999E-4</v>
      </c>
      <c r="BK28" s="31">
        <v>1.7759978066895936E-2</v>
      </c>
      <c r="BL28" s="45">
        <v>-2.61E-4</v>
      </c>
      <c r="BM28" s="45">
        <v>-2.5999999999999998E-4</v>
      </c>
      <c r="BN28" s="45">
        <v>-2.1000000000000001E-4</v>
      </c>
      <c r="BP28" s="31">
        <v>2.8042642666895944E-2</v>
      </c>
      <c r="BQ28" s="45">
        <v>-2.1900000000000001E-4</v>
      </c>
      <c r="BR28" s="45">
        <v>-2.1499999999999999E-4</v>
      </c>
      <c r="BS28" s="45">
        <v>-8.5000000000000006E-5</v>
      </c>
      <c r="BT28" s="31">
        <v>1.7759978066895936E-2</v>
      </c>
      <c r="BU28" s="45">
        <v>-1.9100000000000001E-4</v>
      </c>
      <c r="BV28" s="45">
        <v>-1.8900000000000001E-4</v>
      </c>
      <c r="BW28" s="45">
        <v>-1.15E-4</v>
      </c>
      <c r="BY28" s="31">
        <v>2.8042642666895944E-2</v>
      </c>
      <c r="BZ28" s="45">
        <v>-2.1699999999999999E-4</v>
      </c>
      <c r="CA28" s="45">
        <v>-2.13E-4</v>
      </c>
      <c r="CB28" s="45">
        <v>-8.2999999999999998E-5</v>
      </c>
      <c r="CC28" s="31">
        <v>1.7759978066895936E-2</v>
      </c>
      <c r="CD28" s="45">
        <v>-2.03E-4</v>
      </c>
      <c r="CE28" s="45">
        <v>-2.0000000000000001E-4</v>
      </c>
      <c r="CF28" s="45">
        <v>-1E-4</v>
      </c>
      <c r="CH28" s="31">
        <v>2.8042642666895944E-2</v>
      </c>
      <c r="CI28" s="45">
        <v>-3.2200000000000002E-4</v>
      </c>
      <c r="CJ28" s="45">
        <v>-3.21E-4</v>
      </c>
      <c r="CK28" s="45">
        <v>-1.6200000000000001E-4</v>
      </c>
      <c r="CL28" s="31">
        <v>1.7759978066895936E-2</v>
      </c>
      <c r="CM28" s="45">
        <v>-2.9300000000000002E-4</v>
      </c>
      <c r="CN28" s="45">
        <v>-2.9100000000000003E-4</v>
      </c>
      <c r="CO28" s="45">
        <v>-1.9100000000000001E-4</v>
      </c>
      <c r="CQ28" s="31">
        <v>2.8042642666895944E-2</v>
      </c>
      <c r="CR28" s="45">
        <v>-3.2200000000000002E-4</v>
      </c>
      <c r="CS28" s="45">
        <v>-3.21E-4</v>
      </c>
      <c r="CT28" s="45">
        <v>-1.6200000000000001E-4</v>
      </c>
      <c r="CU28" s="31">
        <v>1.7759978066895936E-2</v>
      </c>
      <c r="CV28" s="45">
        <v>-2.9300000000000002E-4</v>
      </c>
      <c r="CW28" s="45">
        <v>-2.9100000000000003E-4</v>
      </c>
      <c r="CX28" s="45">
        <v>-1.9100000000000001E-4</v>
      </c>
    </row>
    <row r="29" spans="2:102" x14ac:dyDescent="0.25">
      <c r="N29" s="31">
        <v>2.9444824116895946E-2</v>
      </c>
      <c r="O29" s="45">
        <v>-2.31E-4</v>
      </c>
      <c r="P29" s="45">
        <v>-2.2599999999999999E-4</v>
      </c>
      <c r="Q29" s="45">
        <v>-2.9E-5</v>
      </c>
      <c r="R29" s="31">
        <v>1.8694765666895936E-2</v>
      </c>
      <c r="S29" s="45">
        <v>-1.9699999999999999E-4</v>
      </c>
      <c r="T29" s="45">
        <v>-1.94E-4</v>
      </c>
      <c r="U29" s="45">
        <v>-5.7000000000000003E-5</v>
      </c>
      <c r="W29" s="31">
        <v>2.9444824116895946E-2</v>
      </c>
      <c r="X29" s="45">
        <v>-1.6100000000000001E-4</v>
      </c>
      <c r="Y29" s="45">
        <v>-1.6000000000000001E-4</v>
      </c>
      <c r="Z29" s="45">
        <v>-9.1000000000000003E-5</v>
      </c>
      <c r="AA29" s="31">
        <v>1.8694765666895936E-2</v>
      </c>
      <c r="AB29" s="45">
        <v>-1.4300000000000001E-4</v>
      </c>
      <c r="AC29" s="45">
        <v>-1.4200000000000001E-4</v>
      </c>
      <c r="AD29" s="45">
        <v>-1.05E-4</v>
      </c>
      <c r="AF29" s="31">
        <v>2.9444824116895946E-2</v>
      </c>
      <c r="AG29" s="45">
        <v>-3.2699999999999998E-4</v>
      </c>
      <c r="AH29" s="45">
        <v>-3.2299999999999999E-4</v>
      </c>
      <c r="AI29" s="45">
        <v>-1.54E-4</v>
      </c>
      <c r="AJ29" s="31">
        <v>1.8694765666895936E-2</v>
      </c>
      <c r="AK29" s="45">
        <v>-2.9399999999999999E-4</v>
      </c>
      <c r="AL29" s="45">
        <v>-2.9100000000000003E-4</v>
      </c>
      <c r="AM29" s="45">
        <v>-1.84E-4</v>
      </c>
      <c r="AO29" s="31">
        <v>2.9444824116895946E-2</v>
      </c>
      <c r="AP29" s="45">
        <v>-2.7900000000000001E-4</v>
      </c>
      <c r="AQ29" s="45">
        <v>-2.7700000000000001E-4</v>
      </c>
      <c r="AR29" s="45">
        <v>-1.94E-4</v>
      </c>
      <c r="AS29" s="31">
        <v>1.8694765666895936E-2</v>
      </c>
      <c r="AT29" s="45">
        <v>-2.63E-4</v>
      </c>
      <c r="AU29" s="45">
        <v>-2.6200000000000003E-4</v>
      </c>
      <c r="AV29" s="45">
        <v>-2.0900000000000001E-4</v>
      </c>
      <c r="AX29" s="31">
        <v>2.9444824116895946E-2</v>
      </c>
      <c r="AY29" s="45">
        <v>-3.2699999999999998E-4</v>
      </c>
      <c r="AZ29" s="45">
        <v>-3.2200000000000002E-4</v>
      </c>
      <c r="BA29" s="45">
        <v>-1.54E-4</v>
      </c>
      <c r="BB29" s="31">
        <v>1.8694765666895936E-2</v>
      </c>
      <c r="BC29" s="45">
        <v>-2.9399999999999999E-4</v>
      </c>
      <c r="BD29" s="45">
        <v>-2.9100000000000003E-4</v>
      </c>
      <c r="BE29" s="45">
        <v>-1.84E-4</v>
      </c>
      <c r="BG29" s="31">
        <v>2.9444824116895946E-2</v>
      </c>
      <c r="BH29" s="45">
        <v>-2.7900000000000001E-4</v>
      </c>
      <c r="BI29" s="45">
        <v>-2.7700000000000001E-4</v>
      </c>
      <c r="BJ29" s="45">
        <v>-1.94E-4</v>
      </c>
      <c r="BK29" s="31">
        <v>1.8694765666895936E-2</v>
      </c>
      <c r="BL29" s="45">
        <v>-2.63E-4</v>
      </c>
      <c r="BM29" s="45">
        <v>-2.61E-4</v>
      </c>
      <c r="BN29" s="45">
        <v>-2.0900000000000001E-4</v>
      </c>
      <c r="BP29" s="31">
        <v>2.9444824116895946E-2</v>
      </c>
      <c r="BQ29" s="45">
        <v>-2.23E-4</v>
      </c>
      <c r="BR29" s="45">
        <v>-2.1900000000000001E-4</v>
      </c>
      <c r="BS29" s="45">
        <v>-8.1000000000000004E-5</v>
      </c>
      <c r="BT29" s="31">
        <v>1.8694765666895936E-2</v>
      </c>
      <c r="BU29" s="45">
        <v>-1.93E-4</v>
      </c>
      <c r="BV29" s="45">
        <v>-1.9100000000000001E-4</v>
      </c>
      <c r="BW29" s="45">
        <v>-1.13E-4</v>
      </c>
      <c r="BY29" s="31">
        <v>2.9444824116895946E-2</v>
      </c>
      <c r="BZ29" s="45">
        <v>-2.1900000000000001E-4</v>
      </c>
      <c r="CA29" s="45">
        <v>-2.1499999999999999E-4</v>
      </c>
      <c r="CB29" s="45">
        <v>-8.0000000000000007E-5</v>
      </c>
      <c r="CC29" s="31">
        <v>1.8694765666895936E-2</v>
      </c>
      <c r="CD29" s="45">
        <v>-2.04E-4</v>
      </c>
      <c r="CE29" s="45">
        <v>-2.0100000000000001E-4</v>
      </c>
      <c r="CF29" s="45">
        <v>-9.7999999999999997E-5</v>
      </c>
      <c r="CH29" s="31">
        <v>2.9444824116895946E-2</v>
      </c>
      <c r="CI29" s="45">
        <v>-3.2600000000000001E-4</v>
      </c>
      <c r="CJ29" s="45">
        <v>-3.2499999999999999E-4</v>
      </c>
      <c r="CK29" s="45">
        <v>-1.5799999999999999E-4</v>
      </c>
      <c r="CL29" s="31">
        <v>1.8694765666895936E-2</v>
      </c>
      <c r="CM29" s="45">
        <v>-2.9500000000000001E-4</v>
      </c>
      <c r="CN29" s="45">
        <v>-2.9399999999999999E-4</v>
      </c>
      <c r="CO29" s="45">
        <v>-1.8799999999999999E-4</v>
      </c>
      <c r="CQ29" s="31">
        <v>2.9444824116895946E-2</v>
      </c>
      <c r="CR29" s="45">
        <v>-3.2600000000000001E-4</v>
      </c>
      <c r="CS29" s="45">
        <v>-3.2499999999999999E-4</v>
      </c>
      <c r="CT29" s="45">
        <v>-1.5799999999999999E-4</v>
      </c>
      <c r="CU29" s="31">
        <v>1.8694765666895936E-2</v>
      </c>
      <c r="CV29" s="45">
        <v>-2.9500000000000001E-4</v>
      </c>
      <c r="CW29" s="45">
        <v>-2.9399999999999999E-4</v>
      </c>
      <c r="CX29" s="45">
        <v>-1.8799999999999999E-4</v>
      </c>
    </row>
    <row r="30" spans="2:102" x14ac:dyDescent="0.25">
      <c r="N30" s="31">
        <v>3.0847005566895944E-2</v>
      </c>
      <c r="O30" s="45">
        <v>-2.3499999999999999E-4</v>
      </c>
      <c r="P30" s="45">
        <v>-2.31E-4</v>
      </c>
      <c r="Q30" s="45">
        <v>-2.5000000000000001E-5</v>
      </c>
      <c r="R30" s="31">
        <v>1.8694765666895936E-2</v>
      </c>
      <c r="S30" s="45">
        <v>-1.9699999999999999E-4</v>
      </c>
      <c r="T30" s="45">
        <v>-1.94E-4</v>
      </c>
      <c r="U30" s="45">
        <v>-5.7000000000000003E-5</v>
      </c>
      <c r="W30" s="31">
        <v>3.0847005566895944E-2</v>
      </c>
      <c r="X30" s="45">
        <v>-1.64E-4</v>
      </c>
      <c r="Y30" s="45">
        <v>-1.6200000000000001E-4</v>
      </c>
      <c r="Z30" s="45">
        <v>-8.8999999999999995E-5</v>
      </c>
      <c r="AA30" s="31">
        <v>1.8694765666895936E-2</v>
      </c>
      <c r="AB30" s="45">
        <v>-1.4300000000000001E-4</v>
      </c>
      <c r="AC30" s="45">
        <v>-1.4200000000000001E-4</v>
      </c>
      <c r="AD30" s="45">
        <v>-1.05E-4</v>
      </c>
      <c r="AF30" s="31">
        <v>3.0847005566895944E-2</v>
      </c>
      <c r="AG30" s="45">
        <v>-3.3100000000000002E-4</v>
      </c>
      <c r="AH30" s="45">
        <v>-3.2699999999999998E-4</v>
      </c>
      <c r="AI30" s="45">
        <v>-1.4999999999999999E-4</v>
      </c>
      <c r="AJ30" s="31">
        <v>1.8694765666895936E-2</v>
      </c>
      <c r="AK30" s="45">
        <v>-2.9399999999999999E-4</v>
      </c>
      <c r="AL30" s="45">
        <v>-2.9100000000000003E-4</v>
      </c>
      <c r="AM30" s="45">
        <v>-1.84E-4</v>
      </c>
      <c r="AO30" s="31">
        <v>3.0847005566895944E-2</v>
      </c>
      <c r="AP30" s="45">
        <v>-2.81E-4</v>
      </c>
      <c r="AQ30" s="45">
        <v>-2.7900000000000001E-4</v>
      </c>
      <c r="AR30" s="45">
        <v>-1.92E-4</v>
      </c>
      <c r="AS30" s="31">
        <v>1.8694765666895936E-2</v>
      </c>
      <c r="AT30" s="45">
        <v>-2.63E-4</v>
      </c>
      <c r="AU30" s="45">
        <v>-2.6200000000000003E-4</v>
      </c>
      <c r="AV30" s="45">
        <v>-2.0900000000000001E-4</v>
      </c>
      <c r="AX30" s="31">
        <v>3.0847005566895944E-2</v>
      </c>
      <c r="AY30" s="45">
        <v>-3.3100000000000002E-4</v>
      </c>
      <c r="AZ30" s="45">
        <v>-3.2699999999999998E-4</v>
      </c>
      <c r="BA30" s="45">
        <v>-1.4999999999999999E-4</v>
      </c>
      <c r="BB30" s="31">
        <v>1.8694765666895936E-2</v>
      </c>
      <c r="BC30" s="45">
        <v>-2.9399999999999999E-4</v>
      </c>
      <c r="BD30" s="45">
        <v>-2.9100000000000003E-4</v>
      </c>
      <c r="BE30" s="45">
        <v>-1.84E-4</v>
      </c>
      <c r="BG30" s="31">
        <v>3.0847005566895944E-2</v>
      </c>
      <c r="BH30" s="45">
        <v>-2.81E-4</v>
      </c>
      <c r="BI30" s="45">
        <v>-2.7900000000000001E-4</v>
      </c>
      <c r="BJ30" s="45">
        <v>-1.92E-4</v>
      </c>
      <c r="BK30" s="31">
        <v>1.8694765666895936E-2</v>
      </c>
      <c r="BL30" s="45">
        <v>-2.63E-4</v>
      </c>
      <c r="BM30" s="45">
        <v>-2.61E-4</v>
      </c>
      <c r="BN30" s="45">
        <v>-2.0900000000000001E-4</v>
      </c>
      <c r="BP30" s="31">
        <v>3.0847005566895944E-2</v>
      </c>
      <c r="BQ30" s="45">
        <v>-2.2699999999999999E-4</v>
      </c>
      <c r="BR30" s="45">
        <v>-2.23E-4</v>
      </c>
      <c r="BS30" s="45">
        <v>-7.6000000000000004E-5</v>
      </c>
      <c r="BT30" s="31">
        <v>1.8694765666895936E-2</v>
      </c>
      <c r="BU30" s="45">
        <v>-1.93E-4</v>
      </c>
      <c r="BV30" s="45">
        <v>-1.9100000000000001E-4</v>
      </c>
      <c r="BW30" s="45">
        <v>-1.13E-4</v>
      </c>
      <c r="BY30" s="31">
        <v>3.0847005566895944E-2</v>
      </c>
      <c r="BZ30" s="45">
        <v>-2.2100000000000001E-4</v>
      </c>
      <c r="CA30" s="45">
        <v>-2.1699999999999999E-4</v>
      </c>
      <c r="CB30" s="45">
        <v>-7.7999999999999999E-5</v>
      </c>
      <c r="CC30" s="31">
        <v>1.8694765666895936E-2</v>
      </c>
      <c r="CD30" s="45">
        <v>-2.04E-4</v>
      </c>
      <c r="CE30" s="45">
        <v>-2.0100000000000001E-4</v>
      </c>
      <c r="CF30" s="45">
        <v>-9.7999999999999997E-5</v>
      </c>
      <c r="CH30" s="31">
        <v>3.0847005566895944E-2</v>
      </c>
      <c r="CI30" s="45">
        <v>-3.3100000000000002E-4</v>
      </c>
      <c r="CJ30" s="45">
        <v>-3.2899999999999997E-4</v>
      </c>
      <c r="CK30" s="45">
        <v>-1.54E-4</v>
      </c>
      <c r="CL30" s="31">
        <v>1.8694765666895936E-2</v>
      </c>
      <c r="CM30" s="45">
        <v>-2.9500000000000001E-4</v>
      </c>
      <c r="CN30" s="45">
        <v>-2.9399999999999999E-4</v>
      </c>
      <c r="CO30" s="45">
        <v>-1.8799999999999999E-4</v>
      </c>
      <c r="CQ30" s="31">
        <v>3.0847005566895944E-2</v>
      </c>
      <c r="CR30" s="45">
        <v>-3.3100000000000002E-4</v>
      </c>
      <c r="CS30" s="45">
        <v>-3.2899999999999997E-4</v>
      </c>
      <c r="CT30" s="45">
        <v>-1.54E-4</v>
      </c>
      <c r="CU30" s="31">
        <v>1.8694765666895936E-2</v>
      </c>
      <c r="CV30" s="45">
        <v>-2.9500000000000001E-4</v>
      </c>
      <c r="CW30" s="45">
        <v>-2.9399999999999999E-4</v>
      </c>
      <c r="CX30" s="45">
        <v>-1.8799999999999999E-4</v>
      </c>
    </row>
    <row r="31" spans="2:102" x14ac:dyDescent="0.25">
      <c r="N31" s="31">
        <v>3.2249187016895949E-2</v>
      </c>
      <c r="O31" s="45">
        <v>-2.4000000000000001E-4</v>
      </c>
      <c r="P31" s="45">
        <v>-2.3499999999999999E-4</v>
      </c>
      <c r="Q31" s="45">
        <v>-2.0999999999999999E-5</v>
      </c>
      <c r="R31" s="31">
        <v>1.9629553266895937E-2</v>
      </c>
      <c r="S31" s="45">
        <v>-2.0000000000000001E-4</v>
      </c>
      <c r="T31" s="45">
        <v>-1.9699999999999999E-4</v>
      </c>
      <c r="U31" s="45">
        <v>-5.5000000000000002E-5</v>
      </c>
      <c r="W31" s="31">
        <v>3.2249187016895949E-2</v>
      </c>
      <c r="X31" s="45">
        <v>-1.66E-4</v>
      </c>
      <c r="Y31" s="45">
        <v>-1.64E-4</v>
      </c>
      <c r="Z31" s="45">
        <v>-8.7999999999999998E-5</v>
      </c>
      <c r="AA31" s="31">
        <v>1.9629553266895937E-2</v>
      </c>
      <c r="AB31" s="45">
        <v>-1.44E-4</v>
      </c>
      <c r="AC31" s="45">
        <v>-1.4300000000000001E-4</v>
      </c>
      <c r="AD31" s="45">
        <v>-1.0399999999999999E-4</v>
      </c>
      <c r="AF31" s="31">
        <v>3.2249187016895949E-2</v>
      </c>
      <c r="AG31" s="45">
        <v>-3.3599999999999998E-4</v>
      </c>
      <c r="AH31" s="45">
        <v>-3.3100000000000002E-4</v>
      </c>
      <c r="AI31" s="45">
        <v>-1.46E-4</v>
      </c>
      <c r="AJ31" s="31">
        <v>1.9629553266895937E-2</v>
      </c>
      <c r="AK31" s="45">
        <v>-2.9700000000000001E-4</v>
      </c>
      <c r="AL31" s="45">
        <v>-2.9399999999999999E-4</v>
      </c>
      <c r="AM31" s="45">
        <v>-1.8200000000000001E-4</v>
      </c>
      <c r="AO31" s="31">
        <v>3.2249187016895949E-2</v>
      </c>
      <c r="AP31" s="45">
        <v>-2.8299999999999999E-4</v>
      </c>
      <c r="AQ31" s="45">
        <v>-2.81E-4</v>
      </c>
      <c r="AR31" s="45">
        <v>-1.9000000000000001E-4</v>
      </c>
      <c r="AS31" s="31">
        <v>1.9629553266895937E-2</v>
      </c>
      <c r="AT31" s="45">
        <v>-2.6400000000000002E-4</v>
      </c>
      <c r="AU31" s="45">
        <v>-2.63E-4</v>
      </c>
      <c r="AV31" s="45">
        <v>-2.0799999999999999E-4</v>
      </c>
      <c r="AX31" s="31">
        <v>3.2249187016895949E-2</v>
      </c>
      <c r="AY31" s="45">
        <v>-3.3500000000000001E-4</v>
      </c>
      <c r="AZ31" s="45">
        <v>-3.3100000000000002E-4</v>
      </c>
      <c r="BA31" s="45">
        <v>-1.46E-4</v>
      </c>
      <c r="BB31" s="31">
        <v>1.9629553266895937E-2</v>
      </c>
      <c r="BC31" s="45">
        <v>-2.9700000000000001E-4</v>
      </c>
      <c r="BD31" s="45">
        <v>-2.9399999999999999E-4</v>
      </c>
      <c r="BE31" s="45">
        <v>-1.8200000000000001E-4</v>
      </c>
      <c r="BG31" s="31">
        <v>3.2249187016895949E-2</v>
      </c>
      <c r="BH31" s="45">
        <v>-2.8299999999999999E-4</v>
      </c>
      <c r="BI31" s="45">
        <v>-2.7999999999999998E-4</v>
      </c>
      <c r="BJ31" s="45">
        <v>-1.9000000000000001E-4</v>
      </c>
      <c r="BK31" s="31">
        <v>1.9629553266895937E-2</v>
      </c>
      <c r="BL31" s="45">
        <v>-2.6400000000000002E-4</v>
      </c>
      <c r="BM31" s="45">
        <v>-2.63E-4</v>
      </c>
      <c r="BN31" s="45">
        <v>-2.0799999999999999E-4</v>
      </c>
      <c r="BP31" s="31">
        <v>3.2249187016895949E-2</v>
      </c>
      <c r="BQ31" s="45">
        <v>-2.31E-4</v>
      </c>
      <c r="BR31" s="45">
        <v>-2.2699999999999999E-4</v>
      </c>
      <c r="BS31" s="45">
        <v>-7.2000000000000002E-5</v>
      </c>
      <c r="BT31" s="31">
        <v>1.9629553266895937E-2</v>
      </c>
      <c r="BU31" s="45">
        <v>-1.9599999999999999E-4</v>
      </c>
      <c r="BV31" s="45">
        <v>-1.94E-4</v>
      </c>
      <c r="BW31" s="45">
        <v>-1.1E-4</v>
      </c>
      <c r="BY31" s="31">
        <v>3.2249187016895949E-2</v>
      </c>
      <c r="BZ31" s="45">
        <v>-2.23E-4</v>
      </c>
      <c r="CA31" s="45">
        <v>-2.1900000000000001E-4</v>
      </c>
      <c r="CB31" s="45">
        <v>-7.4999999999999993E-5</v>
      </c>
      <c r="CC31" s="31">
        <v>1.9629553266895937E-2</v>
      </c>
      <c r="CD31" s="45">
        <v>-2.05E-4</v>
      </c>
      <c r="CE31" s="45">
        <v>-2.03E-4</v>
      </c>
      <c r="CF31" s="45">
        <v>-9.7E-5</v>
      </c>
      <c r="CH31" s="31">
        <v>3.2249187016895949E-2</v>
      </c>
      <c r="CI31" s="45">
        <v>-3.3500000000000001E-4</v>
      </c>
      <c r="CJ31" s="45">
        <v>-3.3300000000000002E-4</v>
      </c>
      <c r="CK31" s="45">
        <v>-1.4999999999999999E-4</v>
      </c>
      <c r="CL31" s="31">
        <v>1.9629553266895937E-2</v>
      </c>
      <c r="CM31" s="45">
        <v>-2.9799999999999998E-4</v>
      </c>
      <c r="CN31" s="45">
        <v>-2.9700000000000001E-4</v>
      </c>
      <c r="CO31" s="45">
        <v>-1.85E-4</v>
      </c>
      <c r="CQ31" s="31">
        <v>3.2249187016895949E-2</v>
      </c>
      <c r="CR31" s="45">
        <v>-3.3500000000000001E-4</v>
      </c>
      <c r="CS31" s="45">
        <v>-3.3300000000000002E-4</v>
      </c>
      <c r="CT31" s="45">
        <v>-1.4999999999999999E-4</v>
      </c>
      <c r="CU31" s="31">
        <v>1.9629553266895937E-2</v>
      </c>
      <c r="CV31" s="45">
        <v>-2.9799999999999998E-4</v>
      </c>
      <c r="CW31" s="45">
        <v>-2.9700000000000001E-4</v>
      </c>
      <c r="CX31" s="45">
        <v>-1.85E-4</v>
      </c>
    </row>
    <row r="32" spans="2:102" x14ac:dyDescent="0.25">
      <c r="H32" s="42"/>
      <c r="I32" s="42"/>
      <c r="N32" s="31">
        <v>3.3651368466895946E-2</v>
      </c>
      <c r="O32" s="45">
        <v>-2.4399999999999999E-4</v>
      </c>
      <c r="P32" s="45">
        <v>-2.3900000000000001E-4</v>
      </c>
      <c r="Q32" s="45">
        <v>-1.8E-5</v>
      </c>
      <c r="R32" s="31">
        <v>2.0564340866895937E-2</v>
      </c>
      <c r="S32" s="45">
        <v>-2.03E-4</v>
      </c>
      <c r="T32" s="45">
        <v>-2.0000000000000001E-4</v>
      </c>
      <c r="U32" s="45">
        <v>-5.1999999999999997E-5</v>
      </c>
      <c r="W32" s="31">
        <v>3.3651368466895946E-2</v>
      </c>
      <c r="X32" s="45">
        <v>-1.6799999999999999E-4</v>
      </c>
      <c r="Y32" s="45">
        <v>-1.6699999999999999E-4</v>
      </c>
      <c r="Z32" s="45">
        <v>-8.6000000000000003E-5</v>
      </c>
      <c r="AA32" s="31">
        <v>2.0564340866895937E-2</v>
      </c>
      <c r="AB32" s="45">
        <v>-1.46E-4</v>
      </c>
      <c r="AC32" s="45">
        <v>-1.45E-4</v>
      </c>
      <c r="AD32" s="45">
        <v>-1.03E-4</v>
      </c>
      <c r="AF32" s="31">
        <v>3.3651368466895946E-2</v>
      </c>
      <c r="AG32" s="45">
        <v>-3.4000000000000002E-4</v>
      </c>
      <c r="AH32" s="45">
        <v>-3.3500000000000001E-4</v>
      </c>
      <c r="AI32" s="45">
        <v>-1.4200000000000001E-4</v>
      </c>
      <c r="AJ32" s="31">
        <v>2.0564340866895937E-2</v>
      </c>
      <c r="AK32" s="45">
        <v>-2.9999999999999997E-4</v>
      </c>
      <c r="AL32" s="45">
        <v>-2.9700000000000001E-4</v>
      </c>
      <c r="AM32" s="45">
        <v>-1.7899999999999999E-4</v>
      </c>
      <c r="AO32" s="31">
        <v>3.3651368466895946E-2</v>
      </c>
      <c r="AP32" s="45">
        <v>-2.8499999999999999E-4</v>
      </c>
      <c r="AQ32" s="45">
        <v>-2.8299999999999999E-4</v>
      </c>
      <c r="AR32" s="45">
        <v>-1.8799999999999999E-4</v>
      </c>
      <c r="AS32" s="31">
        <v>2.0564340866895937E-2</v>
      </c>
      <c r="AT32" s="45">
        <v>-2.6600000000000001E-4</v>
      </c>
      <c r="AU32" s="45">
        <v>-2.6400000000000002E-4</v>
      </c>
      <c r="AV32" s="45">
        <v>-2.0599999999999999E-4</v>
      </c>
      <c r="AX32" s="31">
        <v>3.3651368466895946E-2</v>
      </c>
      <c r="AY32" s="45">
        <v>-3.4000000000000002E-4</v>
      </c>
      <c r="AZ32" s="45">
        <v>-3.3500000000000001E-4</v>
      </c>
      <c r="BA32" s="45">
        <v>-1.4200000000000001E-4</v>
      </c>
      <c r="BB32" s="31">
        <v>2.0564340866895937E-2</v>
      </c>
      <c r="BC32" s="45">
        <v>-2.9999999999999997E-4</v>
      </c>
      <c r="BD32" s="45">
        <v>-2.9700000000000001E-4</v>
      </c>
      <c r="BE32" s="45">
        <v>-1.7899999999999999E-4</v>
      </c>
      <c r="BG32" s="31">
        <v>3.3651368466895946E-2</v>
      </c>
      <c r="BH32" s="45">
        <v>-2.8499999999999999E-4</v>
      </c>
      <c r="BI32" s="45">
        <v>-2.8200000000000002E-4</v>
      </c>
      <c r="BJ32" s="45">
        <v>-1.8900000000000001E-4</v>
      </c>
      <c r="BK32" s="31">
        <v>2.0564340866895937E-2</v>
      </c>
      <c r="BL32" s="45">
        <v>-2.6499999999999999E-4</v>
      </c>
      <c r="BM32" s="45">
        <v>-2.6400000000000002E-4</v>
      </c>
      <c r="BN32" s="45">
        <v>-2.0699999999999999E-4</v>
      </c>
      <c r="BP32" s="31">
        <v>3.3651368466895946E-2</v>
      </c>
      <c r="BQ32" s="45">
        <v>-2.34E-4</v>
      </c>
      <c r="BR32" s="45">
        <v>-2.3000000000000001E-4</v>
      </c>
      <c r="BS32" s="45">
        <v>-6.7999999999999999E-5</v>
      </c>
      <c r="BT32" s="31">
        <v>2.0564340866895937E-2</v>
      </c>
      <c r="BU32" s="45">
        <v>-1.9799999999999999E-4</v>
      </c>
      <c r="BV32" s="45">
        <v>-1.9599999999999999E-4</v>
      </c>
      <c r="BW32" s="45">
        <v>-1.07E-4</v>
      </c>
      <c r="BY32" s="31">
        <v>3.3651368466895946E-2</v>
      </c>
      <c r="BZ32" s="45">
        <v>-2.2499999999999999E-4</v>
      </c>
      <c r="CA32" s="45">
        <v>-2.2100000000000001E-4</v>
      </c>
      <c r="CB32" s="45">
        <v>-7.2999999999999999E-5</v>
      </c>
      <c r="CC32" s="31">
        <v>2.0564340866895937E-2</v>
      </c>
      <c r="CD32" s="45">
        <v>-2.0699999999999999E-4</v>
      </c>
      <c r="CE32" s="45">
        <v>-2.04E-4</v>
      </c>
      <c r="CF32" s="45">
        <v>-9.5000000000000005E-5</v>
      </c>
      <c r="CH32" s="31">
        <v>3.3651368466895946E-2</v>
      </c>
      <c r="CI32" s="45">
        <v>-3.39E-4</v>
      </c>
      <c r="CJ32" s="45">
        <v>-3.3700000000000001E-4</v>
      </c>
      <c r="CK32" s="45">
        <v>-1.46E-4</v>
      </c>
      <c r="CL32" s="31">
        <v>2.0564340866895937E-2</v>
      </c>
      <c r="CM32" s="45">
        <v>-3.01E-4</v>
      </c>
      <c r="CN32" s="45">
        <v>-2.99E-4</v>
      </c>
      <c r="CO32" s="45">
        <v>-1.83E-4</v>
      </c>
      <c r="CQ32" s="31">
        <v>3.3651368466895946E-2</v>
      </c>
      <c r="CR32" s="45">
        <v>-3.39E-4</v>
      </c>
      <c r="CS32" s="45">
        <v>-3.3700000000000001E-4</v>
      </c>
      <c r="CT32" s="45">
        <v>-1.46E-4</v>
      </c>
      <c r="CU32" s="31">
        <v>2.0564340866895937E-2</v>
      </c>
      <c r="CV32" s="45">
        <v>-3.01E-4</v>
      </c>
      <c r="CW32" s="45">
        <v>-2.99E-4</v>
      </c>
      <c r="CX32" s="45">
        <v>-1.83E-4</v>
      </c>
    </row>
    <row r="33" spans="2:102" x14ac:dyDescent="0.25">
      <c r="H33" s="82"/>
      <c r="I33" s="82"/>
      <c r="N33" s="31">
        <v>3.5053549916895944E-2</v>
      </c>
      <c r="O33" s="45">
        <v>-2.4899999999999998E-4</v>
      </c>
      <c r="P33" s="45">
        <v>-2.4399999999999999E-4</v>
      </c>
      <c r="Q33" s="45">
        <v>-1.4E-5</v>
      </c>
      <c r="R33" s="31">
        <v>2.1499128466895938E-2</v>
      </c>
      <c r="S33" s="45">
        <v>-2.0599999999999999E-4</v>
      </c>
      <c r="T33" s="45">
        <v>-2.03E-4</v>
      </c>
      <c r="U33" s="45">
        <v>-5.0000000000000002E-5</v>
      </c>
      <c r="W33" s="31">
        <v>3.5053549916895944E-2</v>
      </c>
      <c r="X33" s="45">
        <v>-1.7100000000000001E-4</v>
      </c>
      <c r="Y33" s="45">
        <v>-1.6899999999999999E-4</v>
      </c>
      <c r="Z33" s="45">
        <v>-8.3999999999999995E-5</v>
      </c>
      <c r="AA33" s="31">
        <v>2.1499128466895938E-2</v>
      </c>
      <c r="AB33" s="45">
        <v>-1.4799999999999999E-4</v>
      </c>
      <c r="AC33" s="45">
        <v>-1.47E-4</v>
      </c>
      <c r="AD33" s="45">
        <v>-1.02E-4</v>
      </c>
      <c r="AF33" s="31">
        <v>3.5053549916895944E-2</v>
      </c>
      <c r="AG33" s="45">
        <v>-3.4400000000000001E-4</v>
      </c>
      <c r="AH33" s="45">
        <v>-3.39E-4</v>
      </c>
      <c r="AI33" s="45">
        <v>-1.3799999999999999E-4</v>
      </c>
      <c r="AJ33" s="31">
        <v>2.1499128466895938E-2</v>
      </c>
      <c r="AK33" s="45">
        <v>-3.0299999999999999E-4</v>
      </c>
      <c r="AL33" s="45">
        <v>-2.9999999999999997E-4</v>
      </c>
      <c r="AM33" s="45">
        <v>-1.76E-4</v>
      </c>
      <c r="AO33" s="31">
        <v>3.5053549916895944E-2</v>
      </c>
      <c r="AP33" s="45">
        <v>-2.8699999999999998E-4</v>
      </c>
      <c r="AQ33" s="45">
        <v>-2.8499999999999999E-4</v>
      </c>
      <c r="AR33" s="45">
        <v>-1.8599999999999999E-4</v>
      </c>
      <c r="AS33" s="31">
        <v>2.1499128466895938E-2</v>
      </c>
      <c r="AT33" s="45">
        <v>-2.6699999999999998E-4</v>
      </c>
      <c r="AU33" s="45">
        <v>-2.6600000000000001E-4</v>
      </c>
      <c r="AV33" s="45">
        <v>-2.05E-4</v>
      </c>
      <c r="AX33" s="31">
        <v>3.5053549916895944E-2</v>
      </c>
      <c r="AY33" s="45">
        <v>-3.4400000000000001E-4</v>
      </c>
      <c r="AZ33" s="45">
        <v>-3.39E-4</v>
      </c>
      <c r="BA33" s="45">
        <v>-1.3799999999999999E-4</v>
      </c>
      <c r="BB33" s="31">
        <v>2.1499128466895938E-2</v>
      </c>
      <c r="BC33" s="45">
        <v>-3.0299999999999999E-4</v>
      </c>
      <c r="BD33" s="45">
        <v>-2.99E-4</v>
      </c>
      <c r="BE33" s="45">
        <v>-1.76E-4</v>
      </c>
      <c r="BG33" s="31">
        <v>3.5053549916895944E-2</v>
      </c>
      <c r="BH33" s="45">
        <v>-2.8699999999999998E-4</v>
      </c>
      <c r="BI33" s="45">
        <v>-2.8400000000000002E-4</v>
      </c>
      <c r="BJ33" s="45">
        <v>-1.8699999999999999E-4</v>
      </c>
      <c r="BK33" s="31">
        <v>2.1499128466895938E-2</v>
      </c>
      <c r="BL33" s="45">
        <v>-2.6699999999999998E-4</v>
      </c>
      <c r="BM33" s="45">
        <v>-2.6499999999999999E-4</v>
      </c>
      <c r="BN33" s="45">
        <v>-2.05E-4</v>
      </c>
      <c r="BP33" s="31">
        <v>3.5053549916895944E-2</v>
      </c>
      <c r="BQ33" s="45">
        <v>-2.3800000000000001E-4</v>
      </c>
      <c r="BR33" s="45">
        <v>-2.34E-4</v>
      </c>
      <c r="BS33" s="45">
        <v>-6.3999999999999997E-5</v>
      </c>
      <c r="BT33" s="31">
        <v>2.1499128466895938E-2</v>
      </c>
      <c r="BU33" s="45">
        <v>-2.0100000000000001E-4</v>
      </c>
      <c r="BV33" s="45">
        <v>-1.9799999999999999E-4</v>
      </c>
      <c r="BW33" s="45">
        <v>-1.0399999999999999E-4</v>
      </c>
      <c r="BY33" s="31">
        <v>3.5053549916895944E-2</v>
      </c>
      <c r="BZ33" s="45">
        <v>-2.2699999999999999E-4</v>
      </c>
      <c r="CA33" s="45">
        <v>-2.23E-4</v>
      </c>
      <c r="CB33" s="45">
        <v>-7.1000000000000005E-5</v>
      </c>
      <c r="CC33" s="31">
        <v>2.1499128466895938E-2</v>
      </c>
      <c r="CD33" s="45">
        <v>-2.0799999999999999E-4</v>
      </c>
      <c r="CE33" s="45">
        <v>-2.05E-4</v>
      </c>
      <c r="CF33" s="45">
        <v>-9.2999999999999997E-5</v>
      </c>
      <c r="CH33" s="31">
        <v>3.5053549916895944E-2</v>
      </c>
      <c r="CI33" s="45">
        <v>-3.4299999999999999E-4</v>
      </c>
      <c r="CJ33" s="45">
        <v>-3.4099999999999999E-4</v>
      </c>
      <c r="CK33" s="45">
        <v>-1.4200000000000001E-4</v>
      </c>
      <c r="CL33" s="31">
        <v>2.1499128466895938E-2</v>
      </c>
      <c r="CM33" s="45">
        <v>-3.0299999999999999E-4</v>
      </c>
      <c r="CN33" s="45">
        <v>-3.0200000000000002E-4</v>
      </c>
      <c r="CO33" s="45">
        <v>-1.8000000000000001E-4</v>
      </c>
      <c r="CQ33" s="31">
        <v>3.5053549916895944E-2</v>
      </c>
      <c r="CR33" s="45">
        <v>-3.4299999999999999E-4</v>
      </c>
      <c r="CS33" s="45">
        <v>-3.4099999999999999E-4</v>
      </c>
      <c r="CT33" s="45">
        <v>-1.4200000000000001E-4</v>
      </c>
      <c r="CU33" s="31">
        <v>2.1499128466895938E-2</v>
      </c>
      <c r="CV33" s="45">
        <v>-3.0299999999999999E-4</v>
      </c>
      <c r="CW33" s="45">
        <v>-3.0200000000000002E-4</v>
      </c>
      <c r="CX33" s="45">
        <v>-1.8000000000000001E-4</v>
      </c>
    </row>
    <row r="34" spans="2:102" ht="14.45" customHeight="1" x14ac:dyDescent="0.25">
      <c r="B34" s="85" t="s">
        <v>80</v>
      </c>
      <c r="C34" s="85"/>
      <c r="H34" s="42"/>
      <c r="I34" s="42"/>
      <c r="N34" s="31">
        <v>3.6455731366895949E-2</v>
      </c>
      <c r="O34" s="45">
        <v>-2.5300000000000002E-4</v>
      </c>
      <c r="P34" s="45">
        <v>-2.4800000000000001E-4</v>
      </c>
      <c r="Q34" s="45">
        <v>-1.0000000000000001E-5</v>
      </c>
      <c r="R34" s="31">
        <v>2.2433916066895935E-2</v>
      </c>
      <c r="S34" s="45">
        <v>-2.0900000000000001E-4</v>
      </c>
      <c r="T34" s="45">
        <v>-2.05E-4</v>
      </c>
      <c r="U34" s="45">
        <v>-4.6999999999999997E-5</v>
      </c>
      <c r="W34" s="31">
        <v>3.6455731366895949E-2</v>
      </c>
      <c r="X34" s="45">
        <v>-1.73E-4</v>
      </c>
      <c r="Y34" s="45">
        <v>-1.7100000000000001E-4</v>
      </c>
      <c r="Z34" s="45">
        <v>-8.2000000000000001E-5</v>
      </c>
      <c r="AA34" s="31">
        <v>2.2433916066895935E-2</v>
      </c>
      <c r="AB34" s="45">
        <v>-1.4899999999999999E-4</v>
      </c>
      <c r="AC34" s="45">
        <v>-1.4799999999999999E-4</v>
      </c>
      <c r="AD34" s="45">
        <v>-1E-4</v>
      </c>
      <c r="AF34" s="31">
        <v>3.6455731366895949E-2</v>
      </c>
      <c r="AG34" s="45">
        <v>-3.48E-4</v>
      </c>
      <c r="AH34" s="45">
        <v>-3.4299999999999999E-4</v>
      </c>
      <c r="AI34" s="45">
        <v>-1.34E-4</v>
      </c>
      <c r="AJ34" s="31">
        <v>2.2433916066895935E-2</v>
      </c>
      <c r="AK34" s="45">
        <v>-3.0600000000000001E-4</v>
      </c>
      <c r="AL34" s="45">
        <v>-3.0200000000000002E-4</v>
      </c>
      <c r="AM34" s="45">
        <v>-1.74E-4</v>
      </c>
      <c r="AO34" s="31">
        <v>3.6455731366895949E-2</v>
      </c>
      <c r="AP34" s="45">
        <v>-2.8899999999999998E-4</v>
      </c>
      <c r="AQ34" s="45">
        <v>-2.8699999999999998E-4</v>
      </c>
      <c r="AR34" s="45">
        <v>-1.84E-4</v>
      </c>
      <c r="AS34" s="31">
        <v>2.2433916066895935E-2</v>
      </c>
      <c r="AT34" s="45">
        <v>-2.6800000000000001E-4</v>
      </c>
      <c r="AU34" s="45">
        <v>-2.6699999999999998E-4</v>
      </c>
      <c r="AV34" s="45">
        <v>-2.04E-4</v>
      </c>
      <c r="AX34" s="31">
        <v>3.6455731366895949E-2</v>
      </c>
      <c r="AY34" s="45">
        <v>-3.48E-4</v>
      </c>
      <c r="AZ34" s="45">
        <v>-3.4299999999999999E-4</v>
      </c>
      <c r="BA34" s="45">
        <v>-1.34E-4</v>
      </c>
      <c r="BB34" s="31">
        <v>2.2433916066895935E-2</v>
      </c>
      <c r="BC34" s="45">
        <v>-3.0499999999999999E-4</v>
      </c>
      <c r="BD34" s="45">
        <v>-3.0200000000000002E-4</v>
      </c>
      <c r="BE34" s="45">
        <v>-1.74E-4</v>
      </c>
      <c r="BG34" s="31">
        <v>3.6455731366895949E-2</v>
      </c>
      <c r="BH34" s="45">
        <v>-2.8899999999999998E-4</v>
      </c>
      <c r="BI34" s="45">
        <v>-2.8600000000000001E-4</v>
      </c>
      <c r="BJ34" s="45">
        <v>-1.85E-4</v>
      </c>
      <c r="BK34" s="31">
        <v>2.2433916066895935E-2</v>
      </c>
      <c r="BL34" s="45">
        <v>-2.6800000000000001E-4</v>
      </c>
      <c r="BM34" s="45">
        <v>-2.6699999999999998E-4</v>
      </c>
      <c r="BN34" s="45">
        <v>-2.04E-4</v>
      </c>
      <c r="BP34" s="31">
        <v>3.6455731366895949E-2</v>
      </c>
      <c r="BQ34" s="45">
        <v>-2.42E-4</v>
      </c>
      <c r="BR34" s="45">
        <v>-2.3800000000000001E-4</v>
      </c>
      <c r="BS34" s="45">
        <v>-6.0000000000000002E-5</v>
      </c>
      <c r="BT34" s="31">
        <v>2.2433916066895935E-2</v>
      </c>
      <c r="BU34" s="45">
        <v>-2.03E-4</v>
      </c>
      <c r="BV34" s="45">
        <v>-2.0100000000000001E-4</v>
      </c>
      <c r="BW34" s="45">
        <v>-1.02E-4</v>
      </c>
      <c r="BY34" s="31">
        <v>3.6455731366895949E-2</v>
      </c>
      <c r="BZ34" s="45">
        <v>-2.2800000000000001E-4</v>
      </c>
      <c r="CA34" s="45">
        <v>-2.24E-4</v>
      </c>
      <c r="CB34" s="45">
        <v>-6.7999999999999999E-5</v>
      </c>
      <c r="CC34" s="31">
        <v>2.2433916066895935E-2</v>
      </c>
      <c r="CD34" s="45">
        <v>-2.0900000000000001E-4</v>
      </c>
      <c r="CE34" s="45">
        <v>-2.0599999999999999E-4</v>
      </c>
      <c r="CF34" s="45">
        <v>-9.2E-5</v>
      </c>
      <c r="CH34" s="31">
        <v>3.6455731366895949E-2</v>
      </c>
      <c r="CI34" s="45">
        <v>-3.4699999999999998E-4</v>
      </c>
      <c r="CJ34" s="45">
        <v>-3.4499999999999998E-4</v>
      </c>
      <c r="CK34" s="45">
        <v>-1.3799999999999999E-4</v>
      </c>
      <c r="CL34" s="31">
        <v>2.2433916066895935E-2</v>
      </c>
      <c r="CM34" s="45">
        <v>-3.0600000000000001E-4</v>
      </c>
      <c r="CN34" s="45">
        <v>-3.0499999999999999E-4</v>
      </c>
      <c r="CO34" s="45">
        <v>-1.7799999999999999E-4</v>
      </c>
      <c r="CQ34" s="31">
        <v>3.6455731366895949E-2</v>
      </c>
      <c r="CR34" s="45">
        <v>-3.4699999999999998E-4</v>
      </c>
      <c r="CS34" s="45">
        <v>-3.4499999999999998E-4</v>
      </c>
      <c r="CT34" s="45">
        <v>-1.3799999999999999E-4</v>
      </c>
      <c r="CU34" s="31">
        <v>2.2433916066895935E-2</v>
      </c>
      <c r="CV34" s="45">
        <v>-3.0600000000000001E-4</v>
      </c>
      <c r="CW34" s="45">
        <v>-3.0499999999999999E-4</v>
      </c>
      <c r="CX34" s="45">
        <v>-1.7799999999999999E-4</v>
      </c>
    </row>
    <row r="35" spans="2:102" ht="14.45" customHeight="1" x14ac:dyDescent="0.25">
      <c r="B35" s="85" t="s">
        <v>45</v>
      </c>
      <c r="C35" s="85"/>
      <c r="H35" s="42"/>
      <c r="I35" s="42"/>
      <c r="N35" s="31">
        <v>3.7857912816895947E-2</v>
      </c>
      <c r="O35" s="45">
        <v>-2.5799999999999998E-4</v>
      </c>
      <c r="P35" s="45">
        <v>-2.52E-4</v>
      </c>
      <c r="Q35" s="45">
        <v>-6.9999999999999999E-6</v>
      </c>
      <c r="R35" s="31">
        <v>2.3368703666895935E-2</v>
      </c>
      <c r="S35" s="45">
        <v>-2.12E-4</v>
      </c>
      <c r="T35" s="45">
        <v>-2.0799999999999999E-4</v>
      </c>
      <c r="U35" s="45">
        <v>-4.5000000000000003E-5</v>
      </c>
      <c r="W35" s="31">
        <v>3.7857912816895947E-2</v>
      </c>
      <c r="X35" s="45">
        <v>-1.76E-4</v>
      </c>
      <c r="Y35" s="45">
        <v>-1.74E-4</v>
      </c>
      <c r="Z35" s="45">
        <v>-8.0000000000000007E-5</v>
      </c>
      <c r="AA35" s="31">
        <v>2.3368703666895935E-2</v>
      </c>
      <c r="AB35" s="45">
        <v>-1.5100000000000001E-4</v>
      </c>
      <c r="AC35" s="45">
        <v>-1.4999999999999999E-4</v>
      </c>
      <c r="AD35" s="45">
        <v>-9.8999999999999994E-5</v>
      </c>
      <c r="AF35" s="31">
        <v>3.7857912816895947E-2</v>
      </c>
      <c r="AG35" s="45">
        <v>-3.5300000000000002E-4</v>
      </c>
      <c r="AH35" s="45">
        <v>-3.4699999999999998E-4</v>
      </c>
      <c r="AI35" s="45">
        <v>-1.2999999999999999E-4</v>
      </c>
      <c r="AJ35" s="31">
        <v>2.3368703666895935E-2</v>
      </c>
      <c r="AK35" s="45">
        <v>-3.0800000000000001E-4</v>
      </c>
      <c r="AL35" s="45">
        <v>-3.0499999999999999E-4</v>
      </c>
      <c r="AM35" s="45">
        <v>-1.7100000000000001E-4</v>
      </c>
      <c r="AO35" s="31">
        <v>3.7857912816895947E-2</v>
      </c>
      <c r="AP35" s="45">
        <v>-2.9100000000000003E-4</v>
      </c>
      <c r="AQ35" s="45">
        <v>-2.8899999999999998E-4</v>
      </c>
      <c r="AR35" s="45">
        <v>-1.8200000000000001E-4</v>
      </c>
      <c r="AS35" s="31">
        <v>2.3368703666895935E-2</v>
      </c>
      <c r="AT35" s="45">
        <v>-2.7E-4</v>
      </c>
      <c r="AU35" s="45">
        <v>-2.6800000000000001E-4</v>
      </c>
      <c r="AV35" s="45">
        <v>-2.03E-4</v>
      </c>
      <c r="AX35" s="31">
        <v>3.7857912816895947E-2</v>
      </c>
      <c r="AY35" s="45">
        <v>-3.5199999999999999E-4</v>
      </c>
      <c r="AZ35" s="45">
        <v>-3.4699999999999998E-4</v>
      </c>
      <c r="BA35" s="45">
        <v>-1.2999999999999999E-4</v>
      </c>
      <c r="BB35" s="31">
        <v>2.3368703666895935E-2</v>
      </c>
      <c r="BC35" s="45">
        <v>-3.0800000000000001E-4</v>
      </c>
      <c r="BD35" s="45">
        <v>-3.0499999999999999E-4</v>
      </c>
      <c r="BE35" s="45">
        <v>-1.7100000000000001E-4</v>
      </c>
      <c r="BG35" s="31">
        <v>3.7857912816895947E-2</v>
      </c>
      <c r="BH35" s="45">
        <v>-2.9100000000000003E-4</v>
      </c>
      <c r="BI35" s="45">
        <v>-2.8800000000000001E-4</v>
      </c>
      <c r="BJ35" s="45">
        <v>-1.83E-4</v>
      </c>
      <c r="BK35" s="31">
        <v>2.3368703666895935E-2</v>
      </c>
      <c r="BL35" s="45">
        <v>-2.7E-4</v>
      </c>
      <c r="BM35" s="45">
        <v>-2.6800000000000001E-4</v>
      </c>
      <c r="BN35" s="45">
        <v>-2.03E-4</v>
      </c>
      <c r="BP35" s="31">
        <v>3.7857912816895947E-2</v>
      </c>
      <c r="BQ35" s="45">
        <v>-2.4600000000000002E-4</v>
      </c>
      <c r="BR35" s="45">
        <v>-2.42E-4</v>
      </c>
      <c r="BS35" s="45">
        <v>-5.5999999999999999E-5</v>
      </c>
      <c r="BT35" s="31">
        <v>2.3368703666895935E-2</v>
      </c>
      <c r="BU35" s="45">
        <v>-2.0599999999999999E-4</v>
      </c>
      <c r="BV35" s="45">
        <v>-2.03E-4</v>
      </c>
      <c r="BW35" s="45">
        <v>-9.8999999999999994E-5</v>
      </c>
      <c r="BY35" s="31">
        <v>3.7857912816895947E-2</v>
      </c>
      <c r="BZ35" s="45">
        <v>-2.3000000000000001E-4</v>
      </c>
      <c r="CA35" s="45">
        <v>-2.2599999999999999E-4</v>
      </c>
      <c r="CB35" s="45">
        <v>-6.6000000000000005E-5</v>
      </c>
      <c r="CC35" s="31">
        <v>2.3368703666895935E-2</v>
      </c>
      <c r="CD35" s="45">
        <v>-2.1000000000000001E-4</v>
      </c>
      <c r="CE35" s="45">
        <v>-2.0699999999999999E-4</v>
      </c>
      <c r="CF35" s="45">
        <v>-9.0000000000000006E-5</v>
      </c>
      <c r="CH35" s="31">
        <v>3.7857912816895947E-2</v>
      </c>
      <c r="CI35" s="45">
        <v>-3.5100000000000002E-4</v>
      </c>
      <c r="CJ35" s="45">
        <v>-3.4900000000000003E-4</v>
      </c>
      <c r="CK35" s="45">
        <v>-1.35E-4</v>
      </c>
      <c r="CL35" s="31">
        <v>2.3368703666895935E-2</v>
      </c>
      <c r="CM35" s="45">
        <v>-3.0899999999999998E-4</v>
      </c>
      <c r="CN35" s="45">
        <v>-3.0699999999999998E-4</v>
      </c>
      <c r="CO35" s="45">
        <v>-1.75E-4</v>
      </c>
      <c r="CQ35" s="31">
        <v>3.7857912816895947E-2</v>
      </c>
      <c r="CR35" s="45">
        <v>-3.5100000000000002E-4</v>
      </c>
      <c r="CS35" s="45">
        <v>-3.4900000000000003E-4</v>
      </c>
      <c r="CT35" s="45">
        <v>-1.35E-4</v>
      </c>
      <c r="CU35" s="31">
        <v>2.3368703666895935E-2</v>
      </c>
      <c r="CV35" s="45">
        <v>-3.0899999999999998E-4</v>
      </c>
      <c r="CW35" s="45">
        <v>-3.0699999999999998E-4</v>
      </c>
      <c r="CX35" s="45">
        <v>-1.75E-4</v>
      </c>
    </row>
    <row r="36" spans="2:102" ht="14.45" customHeight="1" x14ac:dyDescent="0.25">
      <c r="B36" s="85" t="s">
        <v>81</v>
      </c>
      <c r="C36" s="85"/>
      <c r="H36" s="82"/>
      <c r="I36" s="82"/>
      <c r="N36" s="31">
        <v>3.9260094266895945E-2</v>
      </c>
      <c r="O36" s="45">
        <v>-2.6200000000000003E-4</v>
      </c>
      <c r="P36" s="45">
        <v>-2.5599999999999999E-4</v>
      </c>
      <c r="Q36" s="45">
        <v>-3.0000000000000001E-6</v>
      </c>
      <c r="R36" s="31">
        <v>2.4303491266895936E-2</v>
      </c>
      <c r="S36" s="45">
        <v>-2.1499999999999999E-4</v>
      </c>
      <c r="T36" s="45">
        <v>-2.1100000000000001E-4</v>
      </c>
      <c r="U36" s="45">
        <v>-4.1999999999999998E-5</v>
      </c>
      <c r="W36" s="31">
        <v>3.9260094266895945E-2</v>
      </c>
      <c r="X36" s="45">
        <v>-1.7799999999999999E-4</v>
      </c>
      <c r="Y36" s="45">
        <v>-1.76E-4</v>
      </c>
      <c r="Z36" s="45">
        <v>-7.7999999999999999E-5</v>
      </c>
      <c r="AA36" s="31">
        <v>2.4303491266895936E-2</v>
      </c>
      <c r="AB36" s="45">
        <v>-1.5200000000000001E-4</v>
      </c>
      <c r="AC36" s="45">
        <v>-1.5100000000000001E-4</v>
      </c>
      <c r="AD36" s="45">
        <v>-9.7999999999999997E-5</v>
      </c>
      <c r="AF36" s="31">
        <v>3.9260094266895945E-2</v>
      </c>
      <c r="AG36" s="45">
        <v>-3.57E-4</v>
      </c>
      <c r="AH36" s="45">
        <v>-3.5100000000000002E-4</v>
      </c>
      <c r="AI36" s="45">
        <v>-1.26E-4</v>
      </c>
      <c r="AJ36" s="31">
        <v>2.4303491266895936E-2</v>
      </c>
      <c r="AK36" s="45">
        <v>-3.1100000000000002E-4</v>
      </c>
      <c r="AL36" s="45">
        <v>-3.0800000000000001E-4</v>
      </c>
      <c r="AM36" s="45">
        <v>-1.6799999999999999E-4</v>
      </c>
      <c r="AO36" s="31">
        <v>3.9260094266895945E-2</v>
      </c>
      <c r="AP36" s="45">
        <v>-2.9300000000000002E-4</v>
      </c>
      <c r="AQ36" s="45">
        <v>-2.9100000000000003E-4</v>
      </c>
      <c r="AR36" s="45">
        <v>-1.8100000000000001E-4</v>
      </c>
      <c r="AS36" s="31">
        <v>2.4303491266895936E-2</v>
      </c>
      <c r="AT36" s="45">
        <v>-2.7099999999999997E-4</v>
      </c>
      <c r="AU36" s="45">
        <v>-2.6899999999999998E-4</v>
      </c>
      <c r="AV36" s="45">
        <v>-2.0100000000000001E-4</v>
      </c>
      <c r="AX36" s="31">
        <v>3.9260094266895945E-2</v>
      </c>
      <c r="AY36" s="45">
        <v>-3.57E-4</v>
      </c>
      <c r="AZ36" s="45">
        <v>-3.5100000000000002E-4</v>
      </c>
      <c r="BA36" s="45">
        <v>-1.26E-4</v>
      </c>
      <c r="BB36" s="31">
        <v>2.4303491266895936E-2</v>
      </c>
      <c r="BC36" s="45">
        <v>-3.1100000000000002E-4</v>
      </c>
      <c r="BD36" s="45">
        <v>-3.0800000000000001E-4</v>
      </c>
      <c r="BE36" s="45">
        <v>-1.6799999999999999E-4</v>
      </c>
      <c r="BG36" s="31">
        <v>3.9260094266895945E-2</v>
      </c>
      <c r="BH36" s="45">
        <v>-2.9300000000000002E-4</v>
      </c>
      <c r="BI36" s="45">
        <v>-2.9E-4</v>
      </c>
      <c r="BJ36" s="45">
        <v>-1.8100000000000001E-4</v>
      </c>
      <c r="BK36" s="31">
        <v>2.4303491266895936E-2</v>
      </c>
      <c r="BL36" s="45">
        <v>-2.7099999999999997E-4</v>
      </c>
      <c r="BM36" s="45">
        <v>-2.6899999999999998E-4</v>
      </c>
      <c r="BN36" s="45">
        <v>-2.0100000000000001E-4</v>
      </c>
      <c r="BP36" s="31">
        <v>3.9260094266895945E-2</v>
      </c>
      <c r="BQ36" s="45">
        <v>-2.5000000000000001E-4</v>
      </c>
      <c r="BR36" s="45">
        <v>-2.4499999999999999E-4</v>
      </c>
      <c r="BS36" s="45">
        <v>-5.1E-5</v>
      </c>
      <c r="BT36" s="31">
        <v>2.4303491266895936E-2</v>
      </c>
      <c r="BU36" s="45">
        <v>-2.0900000000000001E-4</v>
      </c>
      <c r="BV36" s="45">
        <v>-2.0599999999999999E-4</v>
      </c>
      <c r="BW36" s="45">
        <v>-9.6000000000000002E-5</v>
      </c>
      <c r="BY36" s="31">
        <v>3.9260094266895945E-2</v>
      </c>
      <c r="BZ36" s="45">
        <v>-2.32E-4</v>
      </c>
      <c r="CA36" s="45">
        <v>-2.2800000000000001E-4</v>
      </c>
      <c r="CB36" s="45">
        <v>-6.3999999999999997E-5</v>
      </c>
      <c r="CC36" s="31">
        <v>2.4303491266895936E-2</v>
      </c>
      <c r="CD36" s="45">
        <v>-2.12E-4</v>
      </c>
      <c r="CE36" s="45">
        <v>-2.0900000000000001E-4</v>
      </c>
      <c r="CF36" s="45">
        <v>-8.8999999999999995E-5</v>
      </c>
      <c r="CH36" s="31">
        <v>3.9260094266895945E-2</v>
      </c>
      <c r="CI36" s="45">
        <v>-3.5500000000000001E-4</v>
      </c>
      <c r="CJ36" s="45">
        <v>-3.5300000000000002E-4</v>
      </c>
      <c r="CK36" s="45">
        <v>-1.3100000000000001E-4</v>
      </c>
      <c r="CL36" s="31">
        <v>2.4303491266895936E-2</v>
      </c>
      <c r="CM36" s="45">
        <v>-3.1199999999999999E-4</v>
      </c>
      <c r="CN36" s="45">
        <v>-3.1E-4</v>
      </c>
      <c r="CO36" s="45">
        <v>-1.7200000000000001E-4</v>
      </c>
      <c r="CQ36" s="31">
        <v>3.9260094266895945E-2</v>
      </c>
      <c r="CR36" s="45">
        <v>-3.5500000000000001E-4</v>
      </c>
      <c r="CS36" s="45">
        <v>-3.5300000000000002E-4</v>
      </c>
      <c r="CT36" s="45">
        <v>-1.3100000000000001E-4</v>
      </c>
      <c r="CU36" s="31">
        <v>2.4303491266895936E-2</v>
      </c>
      <c r="CV36" s="45">
        <v>-3.1199999999999999E-4</v>
      </c>
      <c r="CW36" s="45">
        <v>-3.1E-4</v>
      </c>
      <c r="CX36" s="45">
        <v>-1.7200000000000001E-4</v>
      </c>
    </row>
    <row r="37" spans="2:102" ht="14.45" customHeight="1" x14ac:dyDescent="0.25">
      <c r="B37" s="85" t="s">
        <v>90</v>
      </c>
      <c r="C37" s="85"/>
      <c r="D37" s="85"/>
      <c r="E37" s="47"/>
      <c r="H37" s="42"/>
      <c r="I37" s="42"/>
      <c r="N37" s="31">
        <v>4.066227571689595E-2</v>
      </c>
      <c r="O37" s="45">
        <v>-2.6699999999999998E-4</v>
      </c>
      <c r="P37" s="45">
        <v>-2.61E-4</v>
      </c>
      <c r="Q37" s="45">
        <v>9.9999999999999995E-7</v>
      </c>
      <c r="R37" s="31">
        <v>2.5238278866895936E-2</v>
      </c>
      <c r="S37" s="45">
        <v>-2.1800000000000001E-4</v>
      </c>
      <c r="T37" s="45">
        <v>-2.14E-4</v>
      </c>
      <c r="U37" s="45">
        <v>-4.0000000000000003E-5</v>
      </c>
      <c r="W37" s="31">
        <v>4.066227571689595E-2</v>
      </c>
      <c r="X37" s="45">
        <v>-1.8000000000000001E-4</v>
      </c>
      <c r="Y37" s="45">
        <v>-1.7799999999999999E-4</v>
      </c>
      <c r="Z37" s="45">
        <v>-7.7000000000000001E-5</v>
      </c>
      <c r="AA37" s="31">
        <v>2.5238278866895936E-2</v>
      </c>
      <c r="AB37" s="45">
        <v>-1.54E-4</v>
      </c>
      <c r="AC37" s="45">
        <v>-1.5300000000000001E-4</v>
      </c>
      <c r="AD37" s="45">
        <v>-9.7E-5</v>
      </c>
      <c r="AF37" s="31">
        <v>4.066227571689595E-2</v>
      </c>
      <c r="AG37" s="45">
        <v>-3.6099999999999999E-4</v>
      </c>
      <c r="AH37" s="45">
        <v>-3.5500000000000001E-4</v>
      </c>
      <c r="AI37" s="45">
        <v>-1.22E-4</v>
      </c>
      <c r="AJ37" s="31">
        <v>2.5238278866895936E-2</v>
      </c>
      <c r="AK37" s="45">
        <v>-3.1399999999999999E-4</v>
      </c>
      <c r="AL37" s="45">
        <v>-3.1E-4</v>
      </c>
      <c r="AM37" s="45">
        <v>-1.66E-4</v>
      </c>
      <c r="AO37" s="31">
        <v>4.066227571689595E-2</v>
      </c>
      <c r="AP37" s="45">
        <v>-2.9599999999999998E-4</v>
      </c>
      <c r="AQ37" s="45">
        <v>-2.9300000000000002E-4</v>
      </c>
      <c r="AR37" s="45">
        <v>-1.7899999999999999E-4</v>
      </c>
      <c r="AS37" s="31">
        <v>2.5238278866895936E-2</v>
      </c>
      <c r="AT37" s="45">
        <v>-2.7300000000000002E-4</v>
      </c>
      <c r="AU37" s="45">
        <v>-2.7099999999999997E-4</v>
      </c>
      <c r="AV37" s="45">
        <v>-2.0000000000000001E-4</v>
      </c>
      <c r="AX37" s="31">
        <v>4.066227571689595E-2</v>
      </c>
      <c r="AY37" s="45">
        <v>-3.6099999999999999E-4</v>
      </c>
      <c r="AZ37" s="45">
        <v>-3.5500000000000001E-4</v>
      </c>
      <c r="BA37" s="45">
        <v>-1.22E-4</v>
      </c>
      <c r="BB37" s="31">
        <v>2.5238278866895936E-2</v>
      </c>
      <c r="BC37" s="45">
        <v>-3.1399999999999999E-4</v>
      </c>
      <c r="BD37" s="45">
        <v>-3.1E-4</v>
      </c>
      <c r="BE37" s="45">
        <v>-1.66E-4</v>
      </c>
      <c r="BG37" s="31">
        <v>4.066227571689595E-2</v>
      </c>
      <c r="BH37" s="45">
        <v>-2.9500000000000001E-4</v>
      </c>
      <c r="BI37" s="45">
        <v>-2.92E-4</v>
      </c>
      <c r="BJ37" s="45">
        <v>-1.7899999999999999E-4</v>
      </c>
      <c r="BK37" s="31">
        <v>2.5238278866895936E-2</v>
      </c>
      <c r="BL37" s="45">
        <v>-2.72E-4</v>
      </c>
      <c r="BM37" s="45">
        <v>-2.7099999999999997E-4</v>
      </c>
      <c r="BN37" s="45">
        <v>-2.0000000000000001E-4</v>
      </c>
      <c r="BP37" s="31">
        <v>4.066227571689595E-2</v>
      </c>
      <c r="BQ37" s="45">
        <v>-2.5399999999999999E-4</v>
      </c>
      <c r="BR37" s="45">
        <v>-2.4899999999999998E-4</v>
      </c>
      <c r="BS37" s="45">
        <v>-4.6999999999999997E-5</v>
      </c>
      <c r="BT37" s="31">
        <v>2.5238278866895936E-2</v>
      </c>
      <c r="BU37" s="45">
        <v>-2.1100000000000001E-4</v>
      </c>
      <c r="BV37" s="45">
        <v>-2.0799999999999999E-4</v>
      </c>
      <c r="BW37" s="45">
        <v>-9.2999999999999997E-5</v>
      </c>
      <c r="BY37" s="31">
        <v>4.066227571689595E-2</v>
      </c>
      <c r="BZ37" s="45">
        <v>-2.34E-4</v>
      </c>
      <c r="CA37" s="45">
        <v>-2.3000000000000001E-4</v>
      </c>
      <c r="CB37" s="45">
        <v>-6.0999999999999999E-5</v>
      </c>
      <c r="CC37" s="31">
        <v>2.5238278866895936E-2</v>
      </c>
      <c r="CD37" s="45">
        <v>-2.13E-4</v>
      </c>
      <c r="CE37" s="45">
        <v>-2.1000000000000001E-4</v>
      </c>
      <c r="CF37" s="45">
        <v>-8.7000000000000001E-5</v>
      </c>
      <c r="CH37" s="31">
        <v>4.066227571689595E-2</v>
      </c>
      <c r="CI37" s="45">
        <v>-3.59E-4</v>
      </c>
      <c r="CJ37" s="45">
        <v>-3.57E-4</v>
      </c>
      <c r="CK37" s="45">
        <v>-1.27E-4</v>
      </c>
      <c r="CL37" s="31">
        <v>2.5238278866895936E-2</v>
      </c>
      <c r="CM37" s="45">
        <v>-3.1399999999999999E-4</v>
      </c>
      <c r="CN37" s="45">
        <v>-3.1300000000000002E-4</v>
      </c>
      <c r="CO37" s="45">
        <v>-1.7000000000000001E-4</v>
      </c>
      <c r="CQ37" s="31">
        <v>4.066227571689595E-2</v>
      </c>
      <c r="CR37" s="45">
        <v>-3.59E-4</v>
      </c>
      <c r="CS37" s="45">
        <v>-3.57E-4</v>
      </c>
      <c r="CT37" s="45">
        <v>-1.27E-4</v>
      </c>
      <c r="CU37" s="31">
        <v>2.5238278866895936E-2</v>
      </c>
      <c r="CV37" s="45">
        <v>-3.1399999999999999E-4</v>
      </c>
      <c r="CW37" s="45">
        <v>-3.1300000000000002E-4</v>
      </c>
      <c r="CX37" s="45">
        <v>-1.7000000000000001E-4</v>
      </c>
    </row>
    <row r="38" spans="2:102" x14ac:dyDescent="0.25">
      <c r="H38" s="42"/>
      <c r="I38" s="42"/>
      <c r="N38" s="31">
        <v>4.2064457166895948E-2</v>
      </c>
      <c r="O38" s="45">
        <v>-2.7099999999999997E-4</v>
      </c>
      <c r="P38" s="45">
        <v>-2.6499999999999999E-4</v>
      </c>
      <c r="Q38" s="45">
        <v>3.9999999999999998E-6</v>
      </c>
      <c r="R38" s="31">
        <v>2.6173066466895937E-2</v>
      </c>
      <c r="S38" s="45">
        <v>-2.2100000000000001E-4</v>
      </c>
      <c r="T38" s="45">
        <v>-2.1699999999999999E-4</v>
      </c>
      <c r="U38" s="45">
        <v>-3.8000000000000002E-5</v>
      </c>
      <c r="W38" s="31">
        <v>4.2064457166895948E-2</v>
      </c>
      <c r="X38" s="45">
        <v>-1.83E-4</v>
      </c>
      <c r="Y38" s="45">
        <v>-1.8000000000000001E-4</v>
      </c>
      <c r="Z38" s="45">
        <v>-7.4999999999999993E-5</v>
      </c>
      <c r="AA38" s="31">
        <v>2.6173066466895937E-2</v>
      </c>
      <c r="AB38" s="45">
        <v>-1.56E-4</v>
      </c>
      <c r="AC38" s="45">
        <v>-1.54E-4</v>
      </c>
      <c r="AD38" s="45">
        <v>-9.5000000000000005E-5</v>
      </c>
      <c r="AF38" s="31">
        <v>4.2064457166895948E-2</v>
      </c>
      <c r="AG38" s="45">
        <v>-3.6600000000000001E-4</v>
      </c>
      <c r="AH38" s="45">
        <v>-3.59E-4</v>
      </c>
      <c r="AI38" s="45">
        <v>-1.18E-4</v>
      </c>
      <c r="AJ38" s="31">
        <v>2.6173066466895937E-2</v>
      </c>
      <c r="AK38" s="45">
        <v>-3.1700000000000001E-4</v>
      </c>
      <c r="AL38" s="45">
        <v>-3.1300000000000002E-4</v>
      </c>
      <c r="AM38" s="45">
        <v>-1.63E-4</v>
      </c>
      <c r="AO38" s="31">
        <v>4.2064457166895948E-2</v>
      </c>
      <c r="AP38" s="45">
        <v>-2.9799999999999998E-4</v>
      </c>
      <c r="AQ38" s="45">
        <v>-2.9500000000000001E-4</v>
      </c>
      <c r="AR38" s="45">
        <v>-1.7699999999999999E-4</v>
      </c>
      <c r="AS38" s="31">
        <v>2.6173066466895937E-2</v>
      </c>
      <c r="AT38" s="45">
        <v>-2.7399999999999999E-4</v>
      </c>
      <c r="AU38" s="45">
        <v>-2.72E-4</v>
      </c>
      <c r="AV38" s="45">
        <v>-1.9900000000000001E-4</v>
      </c>
      <c r="AX38" s="31">
        <v>4.2064457166895948E-2</v>
      </c>
      <c r="AY38" s="45">
        <v>-3.6499999999999998E-4</v>
      </c>
      <c r="AZ38" s="45">
        <v>-3.59E-4</v>
      </c>
      <c r="BA38" s="45">
        <v>-1.18E-4</v>
      </c>
      <c r="BB38" s="31">
        <v>2.6173066466895937E-2</v>
      </c>
      <c r="BC38" s="45">
        <v>-3.1700000000000001E-4</v>
      </c>
      <c r="BD38" s="45">
        <v>-3.1300000000000002E-4</v>
      </c>
      <c r="BE38" s="45">
        <v>-1.63E-4</v>
      </c>
      <c r="BG38" s="31">
        <v>4.2064457166895948E-2</v>
      </c>
      <c r="BH38" s="45">
        <v>-2.9700000000000001E-4</v>
      </c>
      <c r="BI38" s="45">
        <v>-2.9399999999999999E-4</v>
      </c>
      <c r="BJ38" s="45">
        <v>-1.7699999999999999E-4</v>
      </c>
      <c r="BK38" s="31">
        <v>2.6173066466895937E-2</v>
      </c>
      <c r="BL38" s="45">
        <v>-2.7399999999999999E-4</v>
      </c>
      <c r="BM38" s="45">
        <v>-2.72E-4</v>
      </c>
      <c r="BN38" s="45">
        <v>-1.9900000000000001E-4</v>
      </c>
      <c r="BP38" s="31">
        <v>4.2064457166895948E-2</v>
      </c>
      <c r="BQ38" s="45">
        <v>-2.5799999999999998E-4</v>
      </c>
      <c r="BR38" s="45">
        <v>-2.5300000000000002E-4</v>
      </c>
      <c r="BS38" s="45">
        <v>-4.3000000000000002E-5</v>
      </c>
      <c r="BT38" s="31">
        <v>2.6173066466895937E-2</v>
      </c>
      <c r="BU38" s="45">
        <v>-2.14E-4</v>
      </c>
      <c r="BV38" s="45">
        <v>-2.1100000000000001E-4</v>
      </c>
      <c r="BW38" s="45">
        <v>-9.0000000000000006E-5</v>
      </c>
      <c r="BY38" s="31">
        <v>4.2064457166895948E-2</v>
      </c>
      <c r="BZ38" s="45">
        <v>-2.3599999999999999E-4</v>
      </c>
      <c r="CA38" s="45">
        <v>-2.32E-4</v>
      </c>
      <c r="CB38" s="45">
        <v>-5.8999999999999998E-5</v>
      </c>
      <c r="CC38" s="31">
        <v>2.6173066466895937E-2</v>
      </c>
      <c r="CD38" s="45">
        <v>-2.14E-4</v>
      </c>
      <c r="CE38" s="45">
        <v>-2.1100000000000001E-4</v>
      </c>
      <c r="CF38" s="45">
        <v>-8.6000000000000003E-5</v>
      </c>
      <c r="CH38" s="31">
        <v>4.2064457166895948E-2</v>
      </c>
      <c r="CI38" s="45">
        <v>-3.6299999999999999E-4</v>
      </c>
      <c r="CJ38" s="45">
        <v>-3.6099999999999999E-4</v>
      </c>
      <c r="CK38" s="45">
        <v>-1.2300000000000001E-4</v>
      </c>
      <c r="CL38" s="31">
        <v>2.6173066466895937E-2</v>
      </c>
      <c r="CM38" s="45">
        <v>-3.1700000000000001E-4</v>
      </c>
      <c r="CN38" s="45">
        <v>-3.1500000000000001E-4</v>
      </c>
      <c r="CO38" s="45">
        <v>-1.6699999999999999E-4</v>
      </c>
      <c r="CQ38" s="31">
        <v>4.2064457166895948E-2</v>
      </c>
      <c r="CR38" s="45">
        <v>-3.6299999999999999E-4</v>
      </c>
      <c r="CS38" s="45">
        <v>-3.6099999999999999E-4</v>
      </c>
      <c r="CT38" s="45">
        <v>-1.2300000000000001E-4</v>
      </c>
      <c r="CU38" s="31">
        <v>2.6173066466895937E-2</v>
      </c>
      <c r="CV38" s="45">
        <v>-3.1700000000000001E-4</v>
      </c>
      <c r="CW38" s="45">
        <v>-3.1500000000000001E-4</v>
      </c>
      <c r="CX38" s="45">
        <v>-1.6699999999999999E-4</v>
      </c>
    </row>
    <row r="39" spans="2:102" x14ac:dyDescent="0.25">
      <c r="H39" s="82"/>
      <c r="I39" s="82"/>
      <c r="N39" s="31">
        <v>4.3466638616895953E-2</v>
      </c>
      <c r="O39" s="45">
        <v>-2.7599999999999999E-4</v>
      </c>
      <c r="P39" s="45">
        <v>-2.6899999999999998E-4</v>
      </c>
      <c r="Q39" s="45">
        <v>7.9999999999999996E-6</v>
      </c>
      <c r="R39" s="31">
        <v>2.7107854066895937E-2</v>
      </c>
      <c r="S39" s="45">
        <v>-2.24E-4</v>
      </c>
      <c r="T39" s="45">
        <v>-2.1900000000000001E-4</v>
      </c>
      <c r="U39" s="45">
        <v>-3.4999999999999997E-5</v>
      </c>
      <c r="W39" s="31">
        <v>4.3466638616895953E-2</v>
      </c>
      <c r="X39" s="45">
        <v>-1.85E-4</v>
      </c>
      <c r="Y39" s="45">
        <v>-1.83E-4</v>
      </c>
      <c r="Z39" s="45">
        <v>-7.2999999999999999E-5</v>
      </c>
      <c r="AA39" s="31">
        <v>2.7107854066895937E-2</v>
      </c>
      <c r="AB39" s="45">
        <v>-1.5699999999999999E-4</v>
      </c>
      <c r="AC39" s="45">
        <v>-1.56E-4</v>
      </c>
      <c r="AD39" s="45">
        <v>-9.3999999999999994E-5</v>
      </c>
      <c r="AF39" s="31">
        <v>4.3466638616895953E-2</v>
      </c>
      <c r="AG39" s="45">
        <v>-3.6999999999999999E-4</v>
      </c>
      <c r="AH39" s="45">
        <v>-3.6299999999999999E-4</v>
      </c>
      <c r="AI39" s="45">
        <v>-1.1400000000000001E-4</v>
      </c>
      <c r="AJ39" s="31">
        <v>2.7107854066895937E-2</v>
      </c>
      <c r="AK39" s="45">
        <v>-3.2000000000000003E-4</v>
      </c>
      <c r="AL39" s="45">
        <v>-3.1599999999999998E-4</v>
      </c>
      <c r="AM39" s="45">
        <v>-1.6000000000000001E-4</v>
      </c>
      <c r="AO39" s="31">
        <v>4.3466638616895953E-2</v>
      </c>
      <c r="AP39" s="45">
        <v>-2.9999999999999997E-4</v>
      </c>
      <c r="AQ39" s="45">
        <v>-2.9700000000000001E-4</v>
      </c>
      <c r="AR39" s="45">
        <v>-1.75E-4</v>
      </c>
      <c r="AS39" s="31">
        <v>2.7107854066895937E-2</v>
      </c>
      <c r="AT39" s="45">
        <v>-2.7500000000000002E-4</v>
      </c>
      <c r="AU39" s="45">
        <v>-2.7300000000000002E-4</v>
      </c>
      <c r="AV39" s="45">
        <v>-1.9699999999999999E-4</v>
      </c>
      <c r="AX39" s="31">
        <v>4.3466638616895953E-2</v>
      </c>
      <c r="AY39" s="45">
        <v>-3.6999999999999999E-4</v>
      </c>
      <c r="AZ39" s="45">
        <v>-3.6299999999999999E-4</v>
      </c>
      <c r="BA39" s="45">
        <v>-1.1400000000000001E-4</v>
      </c>
      <c r="BB39" s="31">
        <v>2.7107854066895937E-2</v>
      </c>
      <c r="BC39" s="45">
        <v>-3.2000000000000003E-4</v>
      </c>
      <c r="BD39" s="45">
        <v>-3.1599999999999998E-4</v>
      </c>
      <c r="BE39" s="45">
        <v>-1.6000000000000001E-4</v>
      </c>
      <c r="BG39" s="31">
        <v>4.3466638616895953E-2</v>
      </c>
      <c r="BH39" s="45">
        <v>-2.99E-4</v>
      </c>
      <c r="BI39" s="45">
        <v>-2.9599999999999998E-4</v>
      </c>
      <c r="BJ39" s="45">
        <v>-1.75E-4</v>
      </c>
      <c r="BK39" s="31">
        <v>2.7107854066895937E-2</v>
      </c>
      <c r="BL39" s="45">
        <v>-2.7500000000000002E-4</v>
      </c>
      <c r="BM39" s="45">
        <v>-2.7300000000000002E-4</v>
      </c>
      <c r="BN39" s="45">
        <v>-1.9799999999999999E-4</v>
      </c>
      <c r="BP39" s="31">
        <v>4.3466638616895953E-2</v>
      </c>
      <c r="BQ39" s="45">
        <v>-2.6200000000000003E-4</v>
      </c>
      <c r="BR39" s="45">
        <v>-2.5599999999999999E-4</v>
      </c>
      <c r="BS39" s="45">
        <v>-3.8999999999999999E-5</v>
      </c>
      <c r="BT39" s="31">
        <v>2.7107854066895937E-2</v>
      </c>
      <c r="BU39" s="45">
        <v>-2.1599999999999999E-4</v>
      </c>
      <c r="BV39" s="45">
        <v>-2.13E-4</v>
      </c>
      <c r="BW39" s="45">
        <v>-8.7999999999999998E-5</v>
      </c>
      <c r="BY39" s="31">
        <v>4.3466638616895953E-2</v>
      </c>
      <c r="BZ39" s="45">
        <v>-2.3800000000000001E-4</v>
      </c>
      <c r="CA39" s="45">
        <v>-2.34E-4</v>
      </c>
      <c r="CB39" s="45">
        <v>-5.7000000000000003E-5</v>
      </c>
      <c r="CC39" s="31">
        <v>2.7107854066895937E-2</v>
      </c>
      <c r="CD39" s="45">
        <v>-2.1499999999999999E-4</v>
      </c>
      <c r="CE39" s="45">
        <v>-2.12E-4</v>
      </c>
      <c r="CF39" s="45">
        <v>-8.3999999999999995E-5</v>
      </c>
      <c r="CH39" s="31">
        <v>4.3466638616895953E-2</v>
      </c>
      <c r="CI39" s="45">
        <v>-3.6699999999999998E-4</v>
      </c>
      <c r="CJ39" s="45">
        <v>-3.6499999999999998E-4</v>
      </c>
      <c r="CK39" s="45">
        <v>-1.1900000000000001E-4</v>
      </c>
      <c r="CL39" s="31">
        <v>2.7107854066895937E-2</v>
      </c>
      <c r="CM39" s="45">
        <v>-3.2000000000000003E-4</v>
      </c>
      <c r="CN39" s="45">
        <v>-3.1799999999999998E-4</v>
      </c>
      <c r="CO39" s="45">
        <v>-1.65E-4</v>
      </c>
      <c r="CQ39" s="31">
        <v>4.3466638616895953E-2</v>
      </c>
      <c r="CR39" s="45">
        <v>-3.6699999999999998E-4</v>
      </c>
      <c r="CS39" s="45">
        <v>-3.6499999999999998E-4</v>
      </c>
      <c r="CT39" s="45">
        <v>-1.1900000000000001E-4</v>
      </c>
      <c r="CU39" s="31">
        <v>2.7107854066895937E-2</v>
      </c>
      <c r="CV39" s="45">
        <v>-3.2000000000000003E-4</v>
      </c>
      <c r="CW39" s="45">
        <v>-3.1799999999999998E-4</v>
      </c>
      <c r="CX39" s="45">
        <v>-1.65E-4</v>
      </c>
    </row>
    <row r="40" spans="2:102" x14ac:dyDescent="0.25">
      <c r="H40" s="42"/>
      <c r="I40" s="42"/>
      <c r="N40" s="31">
        <v>4.4868820066895951E-2</v>
      </c>
      <c r="O40" s="45">
        <v>-2.7999999999999998E-4</v>
      </c>
      <c r="P40" s="45">
        <v>-2.7399999999999999E-4</v>
      </c>
      <c r="Q40" s="45">
        <v>1.2E-5</v>
      </c>
      <c r="R40" s="31">
        <v>2.8042641666895934E-2</v>
      </c>
      <c r="S40" s="45">
        <v>-2.2699999999999999E-4</v>
      </c>
      <c r="T40" s="45">
        <v>-2.22E-4</v>
      </c>
      <c r="U40" s="45">
        <v>-3.3000000000000003E-5</v>
      </c>
      <c r="W40" s="31">
        <v>4.4868820066895951E-2</v>
      </c>
      <c r="X40" s="45">
        <v>-1.8799999999999999E-4</v>
      </c>
      <c r="Y40" s="45">
        <v>-1.85E-4</v>
      </c>
      <c r="Z40" s="45">
        <v>-7.1000000000000005E-5</v>
      </c>
      <c r="AA40" s="31">
        <v>2.8042641666895934E-2</v>
      </c>
      <c r="AB40" s="45">
        <v>-1.5899999999999999E-4</v>
      </c>
      <c r="AC40" s="45">
        <v>-1.5699999999999999E-4</v>
      </c>
      <c r="AD40" s="45">
        <v>-9.2999999999999997E-5</v>
      </c>
      <c r="AF40" s="31">
        <v>4.4868820066895951E-2</v>
      </c>
      <c r="AG40" s="45">
        <v>-3.7399999999999998E-4</v>
      </c>
      <c r="AH40" s="45">
        <v>-3.6699999999999998E-4</v>
      </c>
      <c r="AI40" s="45">
        <v>-1.1E-4</v>
      </c>
      <c r="AJ40" s="31">
        <v>2.8042641666895934E-2</v>
      </c>
      <c r="AK40" s="45">
        <v>-3.2299999999999999E-4</v>
      </c>
      <c r="AL40" s="45">
        <v>-3.19E-4</v>
      </c>
      <c r="AM40" s="45">
        <v>-1.5799999999999999E-4</v>
      </c>
      <c r="AO40" s="31">
        <v>4.4868820066895951E-2</v>
      </c>
      <c r="AP40" s="45">
        <v>-3.0200000000000002E-4</v>
      </c>
      <c r="AQ40" s="45">
        <v>-2.99E-4</v>
      </c>
      <c r="AR40" s="45">
        <v>-1.73E-4</v>
      </c>
      <c r="AS40" s="31">
        <v>2.8042641666895934E-2</v>
      </c>
      <c r="AT40" s="45">
        <v>-2.7700000000000001E-4</v>
      </c>
      <c r="AU40" s="45">
        <v>-2.7500000000000002E-4</v>
      </c>
      <c r="AV40" s="45">
        <v>-1.9599999999999999E-4</v>
      </c>
      <c r="AX40" s="31">
        <v>4.4868820066895951E-2</v>
      </c>
      <c r="AY40" s="45">
        <v>-3.7399999999999998E-4</v>
      </c>
      <c r="AZ40" s="45">
        <v>-3.6699999999999998E-4</v>
      </c>
      <c r="BA40" s="45">
        <v>-1.1E-4</v>
      </c>
      <c r="BB40" s="31">
        <v>2.8042641666895934E-2</v>
      </c>
      <c r="BC40" s="45">
        <v>-3.2299999999999999E-4</v>
      </c>
      <c r="BD40" s="45">
        <v>-3.1799999999999998E-4</v>
      </c>
      <c r="BE40" s="45">
        <v>-1.5799999999999999E-4</v>
      </c>
      <c r="BG40" s="31">
        <v>4.4868820066895951E-2</v>
      </c>
      <c r="BH40" s="45">
        <v>-3.0200000000000002E-4</v>
      </c>
      <c r="BI40" s="45">
        <v>-2.9799999999999998E-4</v>
      </c>
      <c r="BJ40" s="45">
        <v>-1.73E-4</v>
      </c>
      <c r="BK40" s="31">
        <v>2.8042641666895934E-2</v>
      </c>
      <c r="BL40" s="45">
        <v>-2.7700000000000001E-4</v>
      </c>
      <c r="BM40" s="45">
        <v>-2.7500000000000002E-4</v>
      </c>
      <c r="BN40" s="45">
        <v>-1.9599999999999999E-4</v>
      </c>
      <c r="BP40" s="31">
        <v>4.4868820066895951E-2</v>
      </c>
      <c r="BQ40" s="45">
        <v>-2.6600000000000001E-4</v>
      </c>
      <c r="BR40" s="45">
        <v>-2.5999999999999998E-4</v>
      </c>
      <c r="BS40" s="45">
        <v>-3.4999999999999997E-5</v>
      </c>
      <c r="BT40" s="31">
        <v>2.8042641666895934E-2</v>
      </c>
      <c r="BU40" s="45">
        <v>-2.1900000000000001E-4</v>
      </c>
      <c r="BV40" s="45">
        <v>-2.1499999999999999E-4</v>
      </c>
      <c r="BW40" s="45">
        <v>-8.5000000000000006E-5</v>
      </c>
      <c r="BY40" s="31">
        <v>4.4868820066895951E-2</v>
      </c>
      <c r="BZ40" s="45">
        <v>-2.4000000000000001E-4</v>
      </c>
      <c r="CA40" s="45">
        <v>-2.3599999999999999E-4</v>
      </c>
      <c r="CB40" s="45">
        <v>-5.3999999999999998E-5</v>
      </c>
      <c r="CC40" s="31">
        <v>2.8042641666895934E-2</v>
      </c>
      <c r="CD40" s="45">
        <v>-2.1699999999999999E-4</v>
      </c>
      <c r="CE40" s="45">
        <v>-2.13E-4</v>
      </c>
      <c r="CF40" s="45">
        <v>-8.2999999999999998E-5</v>
      </c>
      <c r="CH40" s="31">
        <v>4.4868820066895951E-2</v>
      </c>
      <c r="CI40" s="45">
        <v>-3.7100000000000002E-4</v>
      </c>
      <c r="CJ40" s="45">
        <v>-3.6900000000000002E-4</v>
      </c>
      <c r="CK40" s="45">
        <v>-1.15E-4</v>
      </c>
      <c r="CL40" s="31">
        <v>2.8042641666895934E-2</v>
      </c>
      <c r="CM40" s="45">
        <v>-3.2200000000000002E-4</v>
      </c>
      <c r="CN40" s="45">
        <v>-3.21E-4</v>
      </c>
      <c r="CO40" s="45">
        <v>-1.6200000000000001E-4</v>
      </c>
      <c r="CQ40" s="31">
        <v>4.4868820066895951E-2</v>
      </c>
      <c r="CR40" s="45">
        <v>-3.7100000000000002E-4</v>
      </c>
      <c r="CS40" s="45">
        <v>-3.6900000000000002E-4</v>
      </c>
      <c r="CT40" s="45">
        <v>-1.15E-4</v>
      </c>
      <c r="CU40" s="31">
        <v>2.8042641666895934E-2</v>
      </c>
      <c r="CV40" s="45">
        <v>-3.2200000000000002E-4</v>
      </c>
      <c r="CW40" s="45">
        <v>-3.21E-4</v>
      </c>
      <c r="CX40" s="45">
        <v>-1.6200000000000001E-4</v>
      </c>
    </row>
    <row r="41" spans="2:102" x14ac:dyDescent="0.25">
      <c r="H41" s="42"/>
      <c r="I41" s="42"/>
      <c r="N41" s="31">
        <v>4.6271001516895949E-2</v>
      </c>
      <c r="O41" s="45">
        <v>-2.8400000000000002E-4</v>
      </c>
      <c r="P41" s="45">
        <v>-2.7799999999999998E-4</v>
      </c>
      <c r="Q41" s="45">
        <v>1.5999999999999999E-5</v>
      </c>
      <c r="R41" s="31">
        <v>2.8042641666895934E-2</v>
      </c>
      <c r="S41" s="45">
        <v>-2.2699999999999999E-4</v>
      </c>
      <c r="T41" s="45">
        <v>-2.22E-4</v>
      </c>
      <c r="U41" s="45">
        <v>-3.3000000000000003E-5</v>
      </c>
      <c r="W41" s="31">
        <v>4.6271001516895949E-2</v>
      </c>
      <c r="X41" s="45">
        <v>-1.9000000000000001E-4</v>
      </c>
      <c r="Y41" s="45">
        <v>-1.8699999999999999E-4</v>
      </c>
      <c r="Z41" s="45">
        <v>-6.8999999999999997E-5</v>
      </c>
      <c r="AA41" s="31">
        <v>2.8042641666895934E-2</v>
      </c>
      <c r="AB41" s="45">
        <v>-1.5899999999999999E-4</v>
      </c>
      <c r="AC41" s="45">
        <v>-1.5699999999999999E-4</v>
      </c>
      <c r="AD41" s="45">
        <v>-9.2999999999999997E-5</v>
      </c>
      <c r="AF41" s="31">
        <v>4.6271001516895949E-2</v>
      </c>
      <c r="AG41" s="45">
        <v>-3.7800000000000003E-4</v>
      </c>
      <c r="AH41" s="45">
        <v>-3.7199999999999999E-4</v>
      </c>
      <c r="AI41" s="45">
        <v>-1.06E-4</v>
      </c>
      <c r="AJ41" s="31">
        <v>2.8042641666895934E-2</v>
      </c>
      <c r="AK41" s="45">
        <v>-3.2299999999999999E-4</v>
      </c>
      <c r="AL41" s="45">
        <v>-3.19E-4</v>
      </c>
      <c r="AM41" s="45">
        <v>-1.5799999999999999E-4</v>
      </c>
      <c r="AO41" s="31">
        <v>4.6271001516895949E-2</v>
      </c>
      <c r="AP41" s="45">
        <v>-3.0400000000000002E-4</v>
      </c>
      <c r="AQ41" s="45">
        <v>-3.01E-4</v>
      </c>
      <c r="AR41" s="45">
        <v>-1.7100000000000001E-4</v>
      </c>
      <c r="AS41" s="31">
        <v>2.8042641666895934E-2</v>
      </c>
      <c r="AT41" s="45">
        <v>-2.7700000000000001E-4</v>
      </c>
      <c r="AU41" s="45">
        <v>-2.7500000000000002E-4</v>
      </c>
      <c r="AV41" s="45">
        <v>-1.9599999999999999E-4</v>
      </c>
      <c r="AX41" s="31">
        <v>4.6271001516895949E-2</v>
      </c>
      <c r="AY41" s="45">
        <v>-3.7800000000000003E-4</v>
      </c>
      <c r="AZ41" s="45">
        <v>-3.7100000000000002E-4</v>
      </c>
      <c r="BA41" s="45">
        <v>-1.06E-4</v>
      </c>
      <c r="BB41" s="31">
        <v>2.8042641666895934E-2</v>
      </c>
      <c r="BC41" s="45">
        <v>-3.2299999999999999E-4</v>
      </c>
      <c r="BD41" s="45">
        <v>-3.1799999999999998E-4</v>
      </c>
      <c r="BE41" s="45">
        <v>-1.5799999999999999E-4</v>
      </c>
      <c r="BG41" s="31">
        <v>4.6271001516895949E-2</v>
      </c>
      <c r="BH41" s="45">
        <v>-3.0400000000000002E-4</v>
      </c>
      <c r="BI41" s="45">
        <v>-2.9999999999999997E-4</v>
      </c>
      <c r="BJ41" s="45">
        <v>-1.7100000000000001E-4</v>
      </c>
      <c r="BK41" s="31">
        <v>2.8042641666895934E-2</v>
      </c>
      <c r="BL41" s="45">
        <v>-2.7700000000000001E-4</v>
      </c>
      <c r="BM41" s="45">
        <v>-2.7500000000000002E-4</v>
      </c>
      <c r="BN41" s="45">
        <v>-1.9599999999999999E-4</v>
      </c>
      <c r="BP41" s="31">
        <v>4.6271001516895949E-2</v>
      </c>
      <c r="BQ41" s="45">
        <v>-2.7E-4</v>
      </c>
      <c r="BR41" s="45">
        <v>-2.6400000000000002E-4</v>
      </c>
      <c r="BS41" s="45">
        <v>-3.0000000000000001E-5</v>
      </c>
      <c r="BT41" s="31">
        <v>2.8042641666895934E-2</v>
      </c>
      <c r="BU41" s="45">
        <v>-2.1900000000000001E-4</v>
      </c>
      <c r="BV41" s="45">
        <v>-2.1499999999999999E-4</v>
      </c>
      <c r="BW41" s="45">
        <v>-8.5000000000000006E-5</v>
      </c>
      <c r="BY41" s="31">
        <v>4.6271001516895949E-2</v>
      </c>
      <c r="BZ41" s="45">
        <v>-2.42E-4</v>
      </c>
      <c r="CA41" s="45">
        <v>-2.3699999999999999E-4</v>
      </c>
      <c r="CB41" s="45">
        <v>-5.1999999999999997E-5</v>
      </c>
      <c r="CC41" s="31">
        <v>2.8042641666895934E-2</v>
      </c>
      <c r="CD41" s="45">
        <v>-2.1699999999999999E-4</v>
      </c>
      <c r="CE41" s="45">
        <v>-2.13E-4</v>
      </c>
      <c r="CF41" s="45">
        <v>-8.2999999999999998E-5</v>
      </c>
      <c r="CH41" s="31">
        <v>4.6271001516895949E-2</v>
      </c>
      <c r="CI41" s="45">
        <v>-3.7599999999999998E-4</v>
      </c>
      <c r="CJ41" s="45">
        <v>-3.7300000000000001E-4</v>
      </c>
      <c r="CK41" s="45">
        <v>-1.11E-4</v>
      </c>
      <c r="CL41" s="31">
        <v>2.8042641666895934E-2</v>
      </c>
      <c r="CM41" s="45">
        <v>-3.2200000000000002E-4</v>
      </c>
      <c r="CN41" s="45">
        <v>-3.21E-4</v>
      </c>
      <c r="CO41" s="45">
        <v>-1.6200000000000001E-4</v>
      </c>
      <c r="CQ41" s="31">
        <v>4.6271001516895949E-2</v>
      </c>
      <c r="CR41" s="45">
        <v>-3.7599999999999998E-4</v>
      </c>
      <c r="CS41" s="45">
        <v>-3.7300000000000001E-4</v>
      </c>
      <c r="CT41" s="45">
        <v>-1.11E-4</v>
      </c>
      <c r="CU41" s="31">
        <v>2.8042641666895934E-2</v>
      </c>
      <c r="CV41" s="45">
        <v>-3.2200000000000002E-4</v>
      </c>
      <c r="CW41" s="45">
        <v>-3.21E-4</v>
      </c>
      <c r="CX41" s="45">
        <v>-1.6200000000000001E-4</v>
      </c>
    </row>
    <row r="42" spans="2:102" x14ac:dyDescent="0.25">
      <c r="N42" s="31">
        <v>4.7673182966895954E-2</v>
      </c>
      <c r="O42" s="45">
        <v>-2.8899999999999998E-4</v>
      </c>
      <c r="P42" s="45">
        <v>-2.8200000000000002E-4</v>
      </c>
      <c r="Q42" s="45">
        <v>1.9000000000000001E-5</v>
      </c>
      <c r="R42" s="31">
        <v>2.8977429266895935E-2</v>
      </c>
      <c r="S42" s="45">
        <v>-2.2900000000000001E-4</v>
      </c>
      <c r="T42" s="45">
        <v>-2.2499999999999999E-4</v>
      </c>
      <c r="U42" s="45">
        <v>-3.0000000000000001E-5</v>
      </c>
      <c r="W42" s="31">
        <v>4.7673182966895954E-2</v>
      </c>
      <c r="X42" s="45">
        <v>-1.92E-4</v>
      </c>
      <c r="Y42" s="45">
        <v>-1.9000000000000001E-4</v>
      </c>
      <c r="Z42" s="45">
        <v>-6.7000000000000002E-5</v>
      </c>
      <c r="AA42" s="31">
        <v>2.8977429266895935E-2</v>
      </c>
      <c r="AB42" s="45">
        <v>-1.6000000000000001E-4</v>
      </c>
      <c r="AC42" s="45">
        <v>-1.5899999999999999E-4</v>
      </c>
      <c r="AD42" s="45">
        <v>-9.2E-5</v>
      </c>
      <c r="AF42" s="31">
        <v>4.7673182966895954E-2</v>
      </c>
      <c r="AG42" s="45">
        <v>-3.8299999999999999E-4</v>
      </c>
      <c r="AH42" s="45">
        <v>-3.7599999999999998E-4</v>
      </c>
      <c r="AI42" s="45">
        <v>-1.02E-4</v>
      </c>
      <c r="AJ42" s="31">
        <v>2.8977429266895935E-2</v>
      </c>
      <c r="AK42" s="45">
        <v>-3.2600000000000001E-4</v>
      </c>
      <c r="AL42" s="45">
        <v>-3.21E-4</v>
      </c>
      <c r="AM42" s="45">
        <v>-1.55E-4</v>
      </c>
      <c r="AO42" s="31">
        <v>4.7673182966895954E-2</v>
      </c>
      <c r="AP42" s="45">
        <v>-3.0600000000000001E-4</v>
      </c>
      <c r="AQ42" s="45">
        <v>-3.0299999999999999E-4</v>
      </c>
      <c r="AR42" s="45">
        <v>-1.6899999999999999E-4</v>
      </c>
      <c r="AS42" s="31">
        <v>2.8977429266895935E-2</v>
      </c>
      <c r="AT42" s="45">
        <v>-2.7799999999999998E-4</v>
      </c>
      <c r="AU42" s="45">
        <v>-2.7599999999999999E-4</v>
      </c>
      <c r="AV42" s="45">
        <v>-1.95E-4</v>
      </c>
      <c r="AX42" s="31">
        <v>4.7673182966895954E-2</v>
      </c>
      <c r="AY42" s="45">
        <v>-3.8200000000000002E-4</v>
      </c>
      <c r="AZ42" s="45">
        <v>-3.7500000000000001E-4</v>
      </c>
      <c r="BA42" s="45">
        <v>-1.02E-4</v>
      </c>
      <c r="BB42" s="31">
        <v>2.8977429266895935E-2</v>
      </c>
      <c r="BC42" s="45">
        <v>-3.2499999999999999E-4</v>
      </c>
      <c r="BD42" s="45">
        <v>-3.21E-4</v>
      </c>
      <c r="BE42" s="45">
        <v>-1.55E-4</v>
      </c>
      <c r="BG42" s="31">
        <v>4.7673182966895954E-2</v>
      </c>
      <c r="BH42" s="45">
        <v>-3.0600000000000001E-4</v>
      </c>
      <c r="BI42" s="45">
        <v>-3.0200000000000002E-4</v>
      </c>
      <c r="BJ42" s="45">
        <v>-1.6899999999999999E-4</v>
      </c>
      <c r="BK42" s="31">
        <v>2.8977429266895935E-2</v>
      </c>
      <c r="BL42" s="45">
        <v>-2.7799999999999998E-4</v>
      </c>
      <c r="BM42" s="45">
        <v>-2.7599999999999999E-4</v>
      </c>
      <c r="BN42" s="45">
        <v>-1.95E-4</v>
      </c>
      <c r="BP42" s="31">
        <v>4.7673182966895954E-2</v>
      </c>
      <c r="BQ42" s="45">
        <v>-2.7399999999999999E-4</v>
      </c>
      <c r="BR42" s="45">
        <v>-2.6800000000000001E-4</v>
      </c>
      <c r="BS42" s="45">
        <v>-2.5999999999999998E-5</v>
      </c>
      <c r="BT42" s="31">
        <v>2.8977429266895935E-2</v>
      </c>
      <c r="BU42" s="45">
        <v>-2.2100000000000001E-4</v>
      </c>
      <c r="BV42" s="45">
        <v>-2.1800000000000001E-4</v>
      </c>
      <c r="BW42" s="45">
        <v>-8.2000000000000001E-5</v>
      </c>
      <c r="BY42" s="31">
        <v>4.7673182966895954E-2</v>
      </c>
      <c r="BZ42" s="45">
        <v>-2.4399999999999999E-4</v>
      </c>
      <c r="CA42" s="45">
        <v>-2.3900000000000001E-4</v>
      </c>
      <c r="CB42" s="45">
        <v>-5.0000000000000002E-5</v>
      </c>
      <c r="CC42" s="31">
        <v>2.8977429266895935E-2</v>
      </c>
      <c r="CD42" s="45">
        <v>-2.1800000000000001E-4</v>
      </c>
      <c r="CE42" s="45">
        <v>-2.1499999999999999E-4</v>
      </c>
      <c r="CF42" s="45">
        <v>-8.1000000000000004E-5</v>
      </c>
      <c r="CH42" s="31">
        <v>4.7673182966895954E-2</v>
      </c>
      <c r="CI42" s="45">
        <v>-3.8000000000000002E-4</v>
      </c>
      <c r="CJ42" s="45">
        <v>-3.77E-4</v>
      </c>
      <c r="CK42" s="45">
        <v>-1.07E-4</v>
      </c>
      <c r="CL42" s="31">
        <v>2.8977429266895935E-2</v>
      </c>
      <c r="CM42" s="45">
        <v>-3.2499999999999999E-4</v>
      </c>
      <c r="CN42" s="45">
        <v>-3.2299999999999999E-4</v>
      </c>
      <c r="CO42" s="45">
        <v>-1.5899999999999999E-4</v>
      </c>
      <c r="CQ42" s="31">
        <v>4.7673182966895954E-2</v>
      </c>
      <c r="CR42" s="45">
        <v>-3.8000000000000002E-4</v>
      </c>
      <c r="CS42" s="45">
        <v>-3.77E-4</v>
      </c>
      <c r="CT42" s="45">
        <v>-1.07E-4</v>
      </c>
      <c r="CU42" s="31">
        <v>2.8977429266895935E-2</v>
      </c>
      <c r="CV42" s="45">
        <v>-3.2499999999999999E-4</v>
      </c>
      <c r="CW42" s="45">
        <v>-3.2299999999999999E-4</v>
      </c>
      <c r="CX42" s="45">
        <v>-1.5899999999999999E-4</v>
      </c>
    </row>
    <row r="43" spans="2:102" x14ac:dyDescent="0.25">
      <c r="N43" s="31">
        <v>4.9075364416895952E-2</v>
      </c>
      <c r="O43" s="45">
        <v>-2.9300000000000002E-4</v>
      </c>
      <c r="P43" s="45">
        <v>-2.8600000000000001E-4</v>
      </c>
      <c r="Q43" s="45">
        <v>2.3E-5</v>
      </c>
      <c r="R43" s="31">
        <v>2.9912216866895935E-2</v>
      </c>
      <c r="S43" s="45">
        <v>-2.32E-4</v>
      </c>
      <c r="T43" s="45">
        <v>-2.2800000000000001E-4</v>
      </c>
      <c r="U43" s="45">
        <v>-2.8E-5</v>
      </c>
      <c r="W43" s="31">
        <v>4.9075364416895952E-2</v>
      </c>
      <c r="X43" s="45">
        <v>-1.95E-4</v>
      </c>
      <c r="Y43" s="45">
        <v>-1.92E-4</v>
      </c>
      <c r="Z43" s="45">
        <v>-6.6000000000000005E-5</v>
      </c>
      <c r="AA43" s="31">
        <v>2.9912216866895935E-2</v>
      </c>
      <c r="AB43" s="45">
        <v>-1.6200000000000001E-4</v>
      </c>
      <c r="AC43" s="45">
        <v>-1.6000000000000001E-4</v>
      </c>
      <c r="AD43" s="45">
        <v>-9.1000000000000003E-5</v>
      </c>
      <c r="AF43" s="31">
        <v>4.9075364416895952E-2</v>
      </c>
      <c r="AG43" s="45">
        <v>-3.8699999999999997E-4</v>
      </c>
      <c r="AH43" s="45">
        <v>-3.8000000000000002E-4</v>
      </c>
      <c r="AI43" s="45">
        <v>-9.7999999999999997E-5</v>
      </c>
      <c r="AJ43" s="31">
        <v>2.9912216866895935E-2</v>
      </c>
      <c r="AK43" s="45">
        <v>-3.28E-4</v>
      </c>
      <c r="AL43" s="45">
        <v>-3.2400000000000001E-4</v>
      </c>
      <c r="AM43" s="45">
        <v>-1.5200000000000001E-4</v>
      </c>
      <c r="AO43" s="31">
        <v>4.9075364416895952E-2</v>
      </c>
      <c r="AP43" s="45">
        <v>-3.0800000000000001E-4</v>
      </c>
      <c r="AQ43" s="45">
        <v>-3.0499999999999999E-4</v>
      </c>
      <c r="AR43" s="45">
        <v>-1.6699999999999999E-4</v>
      </c>
      <c r="AS43" s="31">
        <v>2.9912216866895935E-2</v>
      </c>
      <c r="AT43" s="45">
        <v>-2.7999999999999998E-4</v>
      </c>
      <c r="AU43" s="45">
        <v>-2.7700000000000001E-4</v>
      </c>
      <c r="AV43" s="45">
        <v>-1.93E-4</v>
      </c>
      <c r="AX43" s="31">
        <v>4.9075364416895952E-2</v>
      </c>
      <c r="AY43" s="45">
        <v>-3.8699999999999997E-4</v>
      </c>
      <c r="AZ43" s="45">
        <v>-3.79E-4</v>
      </c>
      <c r="BA43" s="45">
        <v>-9.7999999999999997E-5</v>
      </c>
      <c r="BB43" s="31">
        <v>2.9912216866895935E-2</v>
      </c>
      <c r="BC43" s="45">
        <v>-3.28E-4</v>
      </c>
      <c r="BD43" s="45">
        <v>-3.2400000000000001E-4</v>
      </c>
      <c r="BE43" s="45">
        <v>-1.5200000000000001E-4</v>
      </c>
      <c r="BG43" s="31">
        <v>4.9075364416895952E-2</v>
      </c>
      <c r="BH43" s="45">
        <v>-3.0800000000000001E-4</v>
      </c>
      <c r="BI43" s="45">
        <v>-3.0400000000000002E-4</v>
      </c>
      <c r="BJ43" s="45">
        <v>-1.6699999999999999E-4</v>
      </c>
      <c r="BK43" s="31">
        <v>2.9912216866895935E-2</v>
      </c>
      <c r="BL43" s="45">
        <v>-2.7900000000000001E-4</v>
      </c>
      <c r="BM43" s="45">
        <v>-2.7700000000000001E-4</v>
      </c>
      <c r="BN43" s="45">
        <v>-1.94E-4</v>
      </c>
      <c r="BP43" s="31">
        <v>4.9075364416895952E-2</v>
      </c>
      <c r="BQ43" s="45">
        <v>-2.7799999999999998E-4</v>
      </c>
      <c r="BR43" s="45">
        <v>-2.7099999999999997E-4</v>
      </c>
      <c r="BS43" s="45">
        <v>-2.1999999999999999E-5</v>
      </c>
      <c r="BT43" s="31">
        <v>2.9912216866895935E-2</v>
      </c>
      <c r="BU43" s="45">
        <v>-2.24E-4</v>
      </c>
      <c r="BV43" s="45">
        <v>-2.2000000000000001E-4</v>
      </c>
      <c r="BW43" s="45">
        <v>-7.8999999999999996E-5</v>
      </c>
      <c r="BY43" s="31">
        <v>4.9075364416895952E-2</v>
      </c>
      <c r="BZ43" s="45">
        <v>-2.4600000000000002E-4</v>
      </c>
      <c r="CA43" s="45">
        <v>-2.41E-4</v>
      </c>
      <c r="CB43" s="45">
        <v>-4.6999999999999997E-5</v>
      </c>
      <c r="CC43" s="31">
        <v>2.9912216866895935E-2</v>
      </c>
      <c r="CD43" s="45">
        <v>-2.1900000000000001E-4</v>
      </c>
      <c r="CE43" s="45">
        <v>-2.1599999999999999E-4</v>
      </c>
      <c r="CF43" s="45">
        <v>-7.8999999999999996E-5</v>
      </c>
      <c r="CH43" s="31">
        <v>4.9075364416895952E-2</v>
      </c>
      <c r="CI43" s="45">
        <v>-3.8400000000000001E-4</v>
      </c>
      <c r="CJ43" s="45">
        <v>-3.8099999999999999E-4</v>
      </c>
      <c r="CK43" s="45">
        <v>-1.03E-4</v>
      </c>
      <c r="CL43" s="31">
        <v>2.9912216866895935E-2</v>
      </c>
      <c r="CM43" s="45">
        <v>-3.28E-4</v>
      </c>
      <c r="CN43" s="45">
        <v>-3.2600000000000001E-4</v>
      </c>
      <c r="CO43" s="45">
        <v>-1.5699999999999999E-4</v>
      </c>
      <c r="CQ43" s="31">
        <v>4.9075364416895952E-2</v>
      </c>
      <c r="CR43" s="45">
        <v>-3.8400000000000001E-4</v>
      </c>
      <c r="CS43" s="45">
        <v>-3.8099999999999999E-4</v>
      </c>
      <c r="CT43" s="45">
        <v>-1.03E-4</v>
      </c>
      <c r="CU43" s="31">
        <v>2.9912216866895935E-2</v>
      </c>
      <c r="CV43" s="45">
        <v>-3.28E-4</v>
      </c>
      <c r="CW43" s="45">
        <v>-3.2600000000000001E-4</v>
      </c>
      <c r="CX43" s="45">
        <v>-1.5699999999999999E-4</v>
      </c>
    </row>
    <row r="44" spans="2:102" x14ac:dyDescent="0.25">
      <c r="N44" s="31">
        <v>5.047754586689595E-2</v>
      </c>
      <c r="O44" s="45">
        <v>-2.9799999999999998E-4</v>
      </c>
      <c r="P44" s="45">
        <v>-2.9100000000000003E-4</v>
      </c>
      <c r="Q44" s="45">
        <v>2.6999999999999999E-5</v>
      </c>
      <c r="R44" s="31">
        <v>3.0847004466895936E-2</v>
      </c>
      <c r="S44" s="45">
        <v>-2.3499999999999999E-4</v>
      </c>
      <c r="T44" s="45">
        <v>-2.31E-4</v>
      </c>
      <c r="U44" s="45">
        <v>-2.5000000000000001E-5</v>
      </c>
      <c r="W44" s="31">
        <v>5.047754586689595E-2</v>
      </c>
      <c r="X44" s="39">
        <v>-1.9699999999999999E-4</v>
      </c>
      <c r="Y44" s="39">
        <v>-1.94E-4</v>
      </c>
      <c r="Z44" s="45">
        <v>-6.3999999999999997E-5</v>
      </c>
      <c r="AA44" s="31">
        <v>3.0847004466895936E-2</v>
      </c>
      <c r="AB44" s="45">
        <v>-1.64E-4</v>
      </c>
      <c r="AC44" s="45">
        <v>-1.6200000000000001E-4</v>
      </c>
      <c r="AD44" s="45">
        <v>-8.8999999999999995E-5</v>
      </c>
      <c r="AF44" s="31">
        <v>5.047754586689595E-2</v>
      </c>
      <c r="AG44" s="45">
        <v>-3.9100000000000002E-4</v>
      </c>
      <c r="AH44" s="45">
        <v>-3.8400000000000001E-4</v>
      </c>
      <c r="AI44" s="45">
        <v>-9.3999999999999994E-5</v>
      </c>
      <c r="AJ44" s="31">
        <v>3.0847004466895936E-2</v>
      </c>
      <c r="AK44" s="45">
        <v>-3.3100000000000002E-4</v>
      </c>
      <c r="AL44" s="45">
        <v>-3.2699999999999998E-4</v>
      </c>
      <c r="AM44" s="45">
        <v>-1.4999999999999999E-4</v>
      </c>
      <c r="AO44" s="31">
        <v>5.047754586689595E-2</v>
      </c>
      <c r="AP44" s="45">
        <v>-3.1E-4</v>
      </c>
      <c r="AQ44" s="45">
        <v>-3.0699999999999998E-4</v>
      </c>
      <c r="AR44" s="45">
        <v>-1.65E-4</v>
      </c>
      <c r="AS44" s="31">
        <v>3.0847004466895936E-2</v>
      </c>
      <c r="AT44" s="45">
        <v>-2.81E-4</v>
      </c>
      <c r="AU44" s="45">
        <v>-2.7900000000000001E-4</v>
      </c>
      <c r="AV44" s="45">
        <v>-1.92E-4</v>
      </c>
      <c r="AX44" s="31">
        <v>5.047754586689595E-2</v>
      </c>
      <c r="AY44" s="45">
        <v>-3.9100000000000002E-4</v>
      </c>
      <c r="AZ44" s="45">
        <v>-3.8299999999999999E-4</v>
      </c>
      <c r="BA44" s="45">
        <v>-9.3999999999999994E-5</v>
      </c>
      <c r="BB44" s="31">
        <v>3.0847004466895936E-2</v>
      </c>
      <c r="BC44" s="45">
        <v>-3.3100000000000002E-4</v>
      </c>
      <c r="BD44" s="45">
        <v>-3.2699999999999998E-4</v>
      </c>
      <c r="BE44" s="45">
        <v>-1.4999999999999999E-4</v>
      </c>
      <c r="BG44" s="31">
        <v>5.047754586689595E-2</v>
      </c>
      <c r="BH44" s="45">
        <v>-3.1E-4</v>
      </c>
      <c r="BI44" s="45">
        <v>-3.0600000000000001E-4</v>
      </c>
      <c r="BJ44" s="45">
        <v>-1.65E-4</v>
      </c>
      <c r="BK44" s="31">
        <v>3.0847004466895936E-2</v>
      </c>
      <c r="BL44" s="45">
        <v>-2.81E-4</v>
      </c>
      <c r="BM44" s="45">
        <v>-2.7900000000000001E-4</v>
      </c>
      <c r="BN44" s="45">
        <v>-1.92E-4</v>
      </c>
      <c r="BP44" s="31">
        <v>5.047754586689595E-2</v>
      </c>
      <c r="BQ44" s="45">
        <v>-2.8200000000000002E-4</v>
      </c>
      <c r="BR44" s="45">
        <v>-2.7500000000000002E-4</v>
      </c>
      <c r="BS44" s="45">
        <v>-1.8E-5</v>
      </c>
      <c r="BT44" s="31">
        <v>3.0847004466895936E-2</v>
      </c>
      <c r="BU44" s="45">
        <v>-2.2699999999999999E-4</v>
      </c>
      <c r="BV44" s="45">
        <v>-2.23E-4</v>
      </c>
      <c r="BW44" s="45">
        <v>-7.6000000000000004E-5</v>
      </c>
      <c r="BY44" s="31">
        <v>5.047754586689595E-2</v>
      </c>
      <c r="BZ44" s="45">
        <v>-2.4800000000000001E-4</v>
      </c>
      <c r="CA44" s="45">
        <v>-2.43E-4</v>
      </c>
      <c r="CB44" s="45">
        <v>-4.5000000000000003E-5</v>
      </c>
      <c r="CC44" s="31">
        <v>3.0847004466895936E-2</v>
      </c>
      <c r="CD44" s="45">
        <v>-2.2100000000000001E-4</v>
      </c>
      <c r="CE44" s="45">
        <v>-2.1699999999999999E-4</v>
      </c>
      <c r="CF44" s="45">
        <v>-7.7999999999999999E-5</v>
      </c>
      <c r="CH44" s="31">
        <v>5.047754586689595E-2</v>
      </c>
      <c r="CI44" s="45">
        <v>-3.88E-4</v>
      </c>
      <c r="CJ44" s="45">
        <v>-3.8499999999999998E-4</v>
      </c>
      <c r="CK44" s="45">
        <v>-9.8999999999999994E-5</v>
      </c>
      <c r="CL44" s="31">
        <v>3.0847004466895936E-2</v>
      </c>
      <c r="CM44" s="45">
        <v>-3.3100000000000002E-4</v>
      </c>
      <c r="CN44" s="45">
        <v>-3.2899999999999997E-4</v>
      </c>
      <c r="CO44" s="45">
        <v>-1.54E-4</v>
      </c>
      <c r="CQ44" s="31">
        <v>5.047754586689595E-2</v>
      </c>
      <c r="CR44" s="45">
        <v>-3.88E-4</v>
      </c>
      <c r="CS44" s="45">
        <v>-3.8499999999999998E-4</v>
      </c>
      <c r="CT44" s="45">
        <v>-9.8999999999999994E-5</v>
      </c>
      <c r="CU44" s="31">
        <v>3.0847004466895936E-2</v>
      </c>
      <c r="CV44" s="45">
        <v>-3.3100000000000002E-4</v>
      </c>
      <c r="CW44" s="45">
        <v>-3.2899999999999997E-4</v>
      </c>
      <c r="CX44" s="45">
        <v>-1.54E-4</v>
      </c>
    </row>
    <row r="45" spans="2:102" x14ac:dyDescent="0.25">
      <c r="N45" s="31">
        <v>5.1879727316895954E-2</v>
      </c>
      <c r="O45" s="45">
        <v>-3.0200000000000002E-4</v>
      </c>
      <c r="P45" s="45">
        <v>-2.9500000000000001E-4</v>
      </c>
      <c r="Q45" s="45">
        <v>3.0000000000000001E-5</v>
      </c>
      <c r="R45" s="31">
        <v>3.1781792066895936E-2</v>
      </c>
      <c r="S45" s="45">
        <v>-2.3800000000000001E-4</v>
      </c>
      <c r="T45" s="45">
        <v>-2.34E-4</v>
      </c>
      <c r="U45" s="45">
        <v>-2.3E-5</v>
      </c>
      <c r="W45" s="31">
        <v>5.1879727316895954E-2</v>
      </c>
      <c r="X45" s="45">
        <v>-2.0000000000000001E-4</v>
      </c>
      <c r="Y45" s="45">
        <v>-1.9699999999999999E-4</v>
      </c>
      <c r="Z45" s="45">
        <v>-6.2000000000000003E-5</v>
      </c>
      <c r="AA45" s="31">
        <v>3.1781792066895936E-2</v>
      </c>
      <c r="AB45" s="45">
        <v>-1.65E-4</v>
      </c>
      <c r="AC45" s="45">
        <v>-1.64E-4</v>
      </c>
      <c r="AD45" s="45">
        <v>-8.7999999999999998E-5</v>
      </c>
      <c r="AF45" s="31">
        <v>5.1879727316895954E-2</v>
      </c>
      <c r="AG45" s="45">
        <v>-3.9500000000000001E-4</v>
      </c>
      <c r="AH45" s="45">
        <v>-3.88E-4</v>
      </c>
      <c r="AI45" s="45">
        <v>-9.0000000000000006E-5</v>
      </c>
      <c r="AJ45" s="31">
        <v>3.1781792066895936E-2</v>
      </c>
      <c r="AK45" s="45">
        <v>-3.3399999999999999E-4</v>
      </c>
      <c r="AL45" s="45">
        <v>-3.2899999999999997E-4</v>
      </c>
      <c r="AM45" s="45">
        <v>-1.47E-4</v>
      </c>
      <c r="AO45" s="31">
        <v>5.1879727316895954E-2</v>
      </c>
      <c r="AP45" s="45">
        <v>-3.1199999999999999E-4</v>
      </c>
      <c r="AQ45" s="45">
        <v>-3.0800000000000001E-4</v>
      </c>
      <c r="AR45" s="45">
        <v>-1.63E-4</v>
      </c>
      <c r="AS45" s="31">
        <v>3.1781792066895936E-2</v>
      </c>
      <c r="AT45" s="45">
        <v>-2.8200000000000002E-4</v>
      </c>
      <c r="AU45" s="45">
        <v>-2.7999999999999998E-4</v>
      </c>
      <c r="AV45" s="45">
        <v>-1.9100000000000001E-4</v>
      </c>
      <c r="AX45" s="31">
        <v>5.1879727316895954E-2</v>
      </c>
      <c r="AY45" s="45">
        <v>-3.9500000000000001E-4</v>
      </c>
      <c r="AZ45" s="45">
        <v>-3.88E-4</v>
      </c>
      <c r="BA45" s="45">
        <v>-9.0000000000000006E-5</v>
      </c>
      <c r="BB45" s="31">
        <v>3.1781792066895936E-2</v>
      </c>
      <c r="BC45" s="45">
        <v>-3.3399999999999999E-4</v>
      </c>
      <c r="BD45" s="45">
        <v>-3.2899999999999997E-4</v>
      </c>
      <c r="BE45" s="45">
        <v>-1.47E-4</v>
      </c>
      <c r="BG45" s="31">
        <v>5.1879727316895954E-2</v>
      </c>
      <c r="BH45" s="45">
        <v>-3.1199999999999999E-4</v>
      </c>
      <c r="BI45" s="45">
        <v>-3.0800000000000001E-4</v>
      </c>
      <c r="BJ45" s="45">
        <v>-1.63E-4</v>
      </c>
      <c r="BK45" s="31">
        <v>3.1781792066895936E-2</v>
      </c>
      <c r="BL45" s="45">
        <v>-2.8200000000000002E-4</v>
      </c>
      <c r="BM45" s="45">
        <v>-2.7999999999999998E-4</v>
      </c>
      <c r="BN45" s="45">
        <v>-1.9100000000000001E-4</v>
      </c>
      <c r="BP45" s="31">
        <v>5.1879727316895954E-2</v>
      </c>
      <c r="BQ45" s="45">
        <v>-2.8600000000000001E-4</v>
      </c>
      <c r="BR45" s="45">
        <v>-2.7900000000000001E-4</v>
      </c>
      <c r="BS45" s="45">
        <v>-1.4E-5</v>
      </c>
      <c r="BT45" s="31">
        <v>3.1781792066895936E-2</v>
      </c>
      <c r="BU45" s="45">
        <v>-2.2900000000000001E-4</v>
      </c>
      <c r="BV45" s="45">
        <v>-2.2499999999999999E-4</v>
      </c>
      <c r="BW45" s="45">
        <v>-7.3999999999999996E-5</v>
      </c>
      <c r="BY45" s="31">
        <v>5.1879727316895954E-2</v>
      </c>
      <c r="BZ45" s="45">
        <v>-2.5000000000000001E-4</v>
      </c>
      <c r="CA45" s="45">
        <v>-2.4499999999999999E-4</v>
      </c>
      <c r="CB45" s="45">
        <v>-4.3000000000000002E-5</v>
      </c>
      <c r="CC45" s="31">
        <v>3.1781792066895936E-2</v>
      </c>
      <c r="CD45" s="45">
        <v>-2.22E-4</v>
      </c>
      <c r="CE45" s="45">
        <v>-2.1800000000000001E-4</v>
      </c>
      <c r="CF45" s="45">
        <v>-7.6000000000000004E-5</v>
      </c>
      <c r="CH45" s="31">
        <v>5.1879727316895954E-2</v>
      </c>
      <c r="CI45" s="45">
        <v>-3.9199999999999999E-4</v>
      </c>
      <c r="CJ45" s="45">
        <v>-3.8900000000000002E-4</v>
      </c>
      <c r="CK45" s="45">
        <v>-9.5000000000000005E-5</v>
      </c>
      <c r="CL45" s="31">
        <v>3.1781792066895936E-2</v>
      </c>
      <c r="CM45" s="45">
        <v>-3.3300000000000002E-4</v>
      </c>
      <c r="CN45" s="45">
        <v>-3.3100000000000002E-4</v>
      </c>
      <c r="CO45" s="45">
        <v>-1.5100000000000001E-4</v>
      </c>
      <c r="CQ45" s="31">
        <v>5.1879727316895954E-2</v>
      </c>
      <c r="CR45" s="45">
        <v>-3.9199999999999999E-4</v>
      </c>
      <c r="CS45" s="45">
        <v>-3.8900000000000002E-4</v>
      </c>
      <c r="CT45" s="45">
        <v>-9.5000000000000005E-5</v>
      </c>
      <c r="CU45" s="31">
        <v>3.1781792066895936E-2</v>
      </c>
      <c r="CV45" s="45">
        <v>-3.3300000000000002E-4</v>
      </c>
      <c r="CW45" s="45">
        <v>-3.3100000000000002E-4</v>
      </c>
      <c r="CX45" s="45">
        <v>-1.5100000000000001E-4</v>
      </c>
    </row>
    <row r="46" spans="2:102" x14ac:dyDescent="0.25">
      <c r="N46" s="31">
        <v>5.3281908766895952E-2</v>
      </c>
      <c r="O46" s="45">
        <v>-3.0699999999999998E-4</v>
      </c>
      <c r="P46" s="45">
        <v>-2.99E-4</v>
      </c>
      <c r="Q46" s="45">
        <v>3.4E-5</v>
      </c>
      <c r="R46" s="31">
        <v>3.2716579666895937E-2</v>
      </c>
      <c r="S46" s="45">
        <v>-2.41E-4</v>
      </c>
      <c r="T46" s="45">
        <v>-2.3599999999999999E-4</v>
      </c>
      <c r="U46" s="45">
        <v>-2.0000000000000002E-5</v>
      </c>
      <c r="W46" s="31">
        <v>5.3281908766895952E-2</v>
      </c>
      <c r="X46" s="45">
        <v>-2.02E-4</v>
      </c>
      <c r="Y46" s="45">
        <v>-1.9900000000000001E-4</v>
      </c>
      <c r="Z46" s="45">
        <v>-6.0000000000000002E-5</v>
      </c>
      <c r="AA46" s="31">
        <v>3.2716579666895937E-2</v>
      </c>
      <c r="AB46" s="45">
        <v>-1.6699999999999999E-4</v>
      </c>
      <c r="AC46" s="45">
        <v>-1.65E-4</v>
      </c>
      <c r="AD46" s="45">
        <v>-8.7000000000000001E-5</v>
      </c>
      <c r="AF46" s="31">
        <v>5.3281908766895952E-2</v>
      </c>
      <c r="AG46" s="45">
        <v>-4.0000000000000002E-4</v>
      </c>
      <c r="AH46" s="45">
        <v>-3.9199999999999999E-4</v>
      </c>
      <c r="AI46" s="45">
        <v>-8.6000000000000003E-5</v>
      </c>
      <c r="AJ46" s="31">
        <v>3.2716579666895937E-2</v>
      </c>
      <c r="AK46" s="45">
        <v>-3.3700000000000001E-4</v>
      </c>
      <c r="AL46" s="45">
        <v>-3.3199999999999999E-4</v>
      </c>
      <c r="AM46" s="45">
        <v>-1.44E-4</v>
      </c>
      <c r="AO46" s="31">
        <v>5.3281908766895952E-2</v>
      </c>
      <c r="AP46" s="45">
        <v>-3.1399999999999999E-4</v>
      </c>
      <c r="AQ46" s="45">
        <v>-3.1E-4</v>
      </c>
      <c r="AR46" s="45">
        <v>-1.6100000000000001E-4</v>
      </c>
      <c r="AS46" s="31">
        <v>3.2716579666895937E-2</v>
      </c>
      <c r="AT46" s="45">
        <v>-2.8400000000000002E-4</v>
      </c>
      <c r="AU46" s="45">
        <v>-2.81E-4</v>
      </c>
      <c r="AV46" s="45">
        <v>-1.9000000000000001E-4</v>
      </c>
      <c r="AX46" s="31">
        <v>5.3281908766895952E-2</v>
      </c>
      <c r="AY46" s="45">
        <v>-3.9899999999999999E-4</v>
      </c>
      <c r="AZ46" s="45">
        <v>-3.9199999999999999E-4</v>
      </c>
      <c r="BA46" s="45">
        <v>-8.6000000000000003E-5</v>
      </c>
      <c r="BB46" s="31">
        <v>3.2716579666895937E-2</v>
      </c>
      <c r="BC46" s="45">
        <v>-3.3700000000000001E-4</v>
      </c>
      <c r="BD46" s="45">
        <v>-3.3199999999999999E-4</v>
      </c>
      <c r="BE46" s="45">
        <v>-1.44E-4</v>
      </c>
      <c r="BG46" s="31">
        <v>5.3281908766895952E-2</v>
      </c>
      <c r="BH46" s="45">
        <v>-3.1399999999999999E-4</v>
      </c>
      <c r="BI46" s="45">
        <v>-3.1E-4</v>
      </c>
      <c r="BJ46" s="45">
        <v>-1.6100000000000001E-4</v>
      </c>
      <c r="BK46" s="31">
        <v>3.2716579666895937E-2</v>
      </c>
      <c r="BL46" s="45">
        <v>-2.8400000000000002E-4</v>
      </c>
      <c r="BM46" s="45">
        <v>-2.81E-4</v>
      </c>
      <c r="BN46" s="45">
        <v>-1.9000000000000001E-4</v>
      </c>
      <c r="BP46" s="31">
        <v>5.3281908766895952E-2</v>
      </c>
      <c r="BQ46" s="45">
        <v>-2.8899999999999998E-4</v>
      </c>
      <c r="BR46" s="45">
        <v>-2.8200000000000002E-4</v>
      </c>
      <c r="BS46" s="45">
        <v>-9.0000000000000002E-6</v>
      </c>
      <c r="BT46" s="31">
        <v>3.2716579666895937E-2</v>
      </c>
      <c r="BU46" s="45">
        <v>-2.32E-4</v>
      </c>
      <c r="BV46" s="45">
        <v>-2.2800000000000001E-4</v>
      </c>
      <c r="BW46" s="45">
        <v>-7.1000000000000005E-5</v>
      </c>
      <c r="BY46" s="31">
        <v>5.3281908766895952E-2</v>
      </c>
      <c r="BZ46" s="45">
        <v>-2.52E-4</v>
      </c>
      <c r="CA46" s="45">
        <v>-2.4699999999999999E-4</v>
      </c>
      <c r="CB46" s="45">
        <v>-4.0000000000000003E-5</v>
      </c>
      <c r="CC46" s="31">
        <v>3.2716579666895937E-2</v>
      </c>
      <c r="CD46" s="45">
        <v>-2.23E-4</v>
      </c>
      <c r="CE46" s="45">
        <v>-2.2000000000000001E-4</v>
      </c>
      <c r="CF46" s="45">
        <v>-7.4999999999999993E-5</v>
      </c>
      <c r="CH46" s="31">
        <v>5.3281908766895952E-2</v>
      </c>
      <c r="CI46" s="45">
        <v>-3.9599999999999998E-4</v>
      </c>
      <c r="CJ46" s="45">
        <v>-3.9300000000000001E-4</v>
      </c>
      <c r="CK46" s="45">
        <v>-9.1000000000000003E-5</v>
      </c>
      <c r="CL46" s="31">
        <v>3.2716579666895937E-2</v>
      </c>
      <c r="CM46" s="45">
        <v>-3.3599999999999998E-4</v>
      </c>
      <c r="CN46" s="45">
        <v>-3.3399999999999999E-4</v>
      </c>
      <c r="CO46" s="45">
        <v>-1.4899999999999999E-4</v>
      </c>
      <c r="CQ46" s="31">
        <v>5.3281908766895952E-2</v>
      </c>
      <c r="CR46" s="45">
        <v>-3.9599999999999998E-4</v>
      </c>
      <c r="CS46" s="45">
        <v>-3.9300000000000001E-4</v>
      </c>
      <c r="CT46" s="45">
        <v>-9.1000000000000003E-5</v>
      </c>
      <c r="CU46" s="31">
        <v>3.2716579666895937E-2</v>
      </c>
      <c r="CV46" s="45">
        <v>-3.3599999999999998E-4</v>
      </c>
      <c r="CW46" s="45">
        <v>-3.3399999999999999E-4</v>
      </c>
      <c r="CX46" s="45">
        <v>-1.4899999999999999E-4</v>
      </c>
    </row>
    <row r="47" spans="2:102" x14ac:dyDescent="0.25">
      <c r="N47" s="31">
        <v>5.4684090216895957E-2</v>
      </c>
      <c r="O47" s="45">
        <v>-3.1100000000000002E-4</v>
      </c>
      <c r="P47" s="45">
        <v>-3.0299999999999999E-4</v>
      </c>
      <c r="Q47" s="45">
        <v>3.8000000000000002E-5</v>
      </c>
      <c r="R47" s="31">
        <v>3.3651367266895937E-2</v>
      </c>
      <c r="S47" s="45">
        <v>-2.4399999999999999E-4</v>
      </c>
      <c r="T47" s="45">
        <v>-2.3900000000000001E-4</v>
      </c>
      <c r="U47" s="45">
        <v>-1.8E-5</v>
      </c>
      <c r="W47" s="31">
        <v>5.4684090216895957E-2</v>
      </c>
      <c r="X47" s="45">
        <v>-2.05E-4</v>
      </c>
      <c r="Y47" s="45">
        <v>-2.0100000000000001E-4</v>
      </c>
      <c r="Z47" s="45">
        <v>-5.8E-5</v>
      </c>
      <c r="AA47" s="31">
        <v>3.3651367266895937E-2</v>
      </c>
      <c r="AB47" s="45">
        <v>-1.6799999999999999E-4</v>
      </c>
      <c r="AC47" s="45">
        <v>-1.6699999999999999E-4</v>
      </c>
      <c r="AD47" s="45">
        <v>-8.6000000000000003E-5</v>
      </c>
      <c r="AF47" s="31">
        <v>5.4684090216895957E-2</v>
      </c>
      <c r="AG47" s="45">
        <v>-4.0400000000000001E-4</v>
      </c>
      <c r="AH47" s="45">
        <v>-3.9599999999999998E-4</v>
      </c>
      <c r="AI47" s="45">
        <v>-8.2000000000000001E-5</v>
      </c>
      <c r="AJ47" s="31">
        <v>3.3651367266895937E-2</v>
      </c>
      <c r="AK47" s="45">
        <v>-3.4000000000000002E-4</v>
      </c>
      <c r="AL47" s="45">
        <v>-3.3500000000000001E-4</v>
      </c>
      <c r="AM47" s="45">
        <v>-1.4200000000000001E-4</v>
      </c>
      <c r="AO47" s="31">
        <v>5.4684090216895957E-2</v>
      </c>
      <c r="AP47" s="45">
        <v>-3.1599999999999998E-4</v>
      </c>
      <c r="AQ47" s="45">
        <v>-3.1199999999999999E-4</v>
      </c>
      <c r="AR47" s="45">
        <v>-1.5899999999999999E-4</v>
      </c>
      <c r="AS47" s="31">
        <v>3.3651367266895937E-2</v>
      </c>
      <c r="AT47" s="45">
        <v>-2.8499999999999999E-4</v>
      </c>
      <c r="AU47" s="45">
        <v>-2.8299999999999999E-4</v>
      </c>
      <c r="AV47" s="45">
        <v>-1.8799999999999999E-4</v>
      </c>
      <c r="AX47" s="31">
        <v>5.4684090216895957E-2</v>
      </c>
      <c r="AY47" s="45">
        <v>-4.0400000000000001E-4</v>
      </c>
      <c r="AZ47" s="45">
        <v>-3.9599999999999998E-4</v>
      </c>
      <c r="BA47" s="45">
        <v>-8.2000000000000001E-5</v>
      </c>
      <c r="BB47" s="31">
        <v>3.3651367266895937E-2</v>
      </c>
      <c r="BC47" s="45">
        <v>-3.4000000000000002E-4</v>
      </c>
      <c r="BD47" s="45">
        <v>-3.3500000000000001E-4</v>
      </c>
      <c r="BE47" s="45">
        <v>-1.4200000000000001E-4</v>
      </c>
      <c r="BG47" s="31">
        <v>5.4684090216895957E-2</v>
      </c>
      <c r="BH47" s="45">
        <v>-3.1599999999999998E-4</v>
      </c>
      <c r="BI47" s="45">
        <v>-3.1199999999999999E-4</v>
      </c>
      <c r="BJ47" s="45">
        <v>-1.5899999999999999E-4</v>
      </c>
      <c r="BK47" s="31">
        <v>3.3651367266895937E-2</v>
      </c>
      <c r="BL47" s="45">
        <v>-2.8499999999999999E-4</v>
      </c>
      <c r="BM47" s="45">
        <v>-2.8200000000000002E-4</v>
      </c>
      <c r="BN47" s="45">
        <v>-1.8900000000000001E-4</v>
      </c>
      <c r="BP47" s="31">
        <v>5.4684090216895957E-2</v>
      </c>
      <c r="BQ47" s="45">
        <v>-2.9300000000000002E-4</v>
      </c>
      <c r="BR47" s="45">
        <v>-2.8600000000000001E-4</v>
      </c>
      <c r="BS47" s="45">
        <v>-5.0000000000000004E-6</v>
      </c>
      <c r="BT47" s="31">
        <v>3.3651367266895937E-2</v>
      </c>
      <c r="BU47" s="45">
        <v>-2.34E-4</v>
      </c>
      <c r="BV47" s="45">
        <v>-2.3000000000000001E-4</v>
      </c>
      <c r="BW47" s="45">
        <v>-6.7999999999999999E-5</v>
      </c>
      <c r="BY47" s="31">
        <v>5.4684090216895957E-2</v>
      </c>
      <c r="BZ47" s="45">
        <v>-2.5399999999999999E-4</v>
      </c>
      <c r="CA47" s="45">
        <v>-2.4800000000000001E-4</v>
      </c>
      <c r="CB47" s="45">
        <v>-3.8000000000000002E-5</v>
      </c>
      <c r="CC47" s="31">
        <v>3.3651367266895937E-2</v>
      </c>
      <c r="CD47" s="45">
        <v>-2.2499999999999999E-4</v>
      </c>
      <c r="CE47" s="45">
        <v>-2.2100000000000001E-4</v>
      </c>
      <c r="CF47" s="45">
        <v>-7.2999999999999999E-5</v>
      </c>
      <c r="CH47" s="31">
        <v>5.4684090216895957E-2</v>
      </c>
      <c r="CI47" s="45">
        <v>-4.0000000000000002E-4</v>
      </c>
      <c r="CJ47" s="45">
        <v>-3.97E-4</v>
      </c>
      <c r="CK47" s="45">
        <v>-8.7999999999999998E-5</v>
      </c>
      <c r="CL47" s="31">
        <v>3.3651367266895937E-2</v>
      </c>
      <c r="CM47" s="45">
        <v>-3.39E-4</v>
      </c>
      <c r="CN47" s="45">
        <v>-3.3700000000000001E-4</v>
      </c>
      <c r="CO47" s="45">
        <v>-1.46E-4</v>
      </c>
      <c r="CQ47" s="31">
        <v>5.4684090216895957E-2</v>
      </c>
      <c r="CR47" s="45">
        <v>-4.0000000000000002E-4</v>
      </c>
      <c r="CS47" s="45">
        <v>-3.97E-4</v>
      </c>
      <c r="CT47" s="45">
        <v>-8.7999999999999998E-5</v>
      </c>
      <c r="CU47" s="31">
        <v>3.3651367266895937E-2</v>
      </c>
      <c r="CV47" s="45">
        <v>-3.39E-4</v>
      </c>
      <c r="CW47" s="45">
        <v>-3.3700000000000001E-4</v>
      </c>
      <c r="CX47" s="45">
        <v>-1.46E-4</v>
      </c>
    </row>
    <row r="48" spans="2:102" x14ac:dyDescent="0.25">
      <c r="N48" s="31">
        <v>5.6086271666895955E-2</v>
      </c>
      <c r="O48" s="45">
        <v>-3.1599999999999998E-4</v>
      </c>
      <c r="P48" s="45">
        <v>-3.0800000000000001E-4</v>
      </c>
      <c r="Q48" s="45">
        <v>4.1E-5</v>
      </c>
      <c r="R48" s="31">
        <v>3.4586154866895938E-2</v>
      </c>
      <c r="S48" s="45">
        <v>-2.4699999999999999E-4</v>
      </c>
      <c r="T48" s="45">
        <v>-2.42E-4</v>
      </c>
      <c r="U48" s="45">
        <v>-1.5E-5</v>
      </c>
      <c r="W48" s="31">
        <v>5.6086271666895955E-2</v>
      </c>
      <c r="X48" s="45">
        <v>-2.0699999999999999E-4</v>
      </c>
      <c r="Y48" s="45">
        <v>-2.04E-4</v>
      </c>
      <c r="Z48" s="45">
        <v>-5.5999999999999999E-5</v>
      </c>
      <c r="AA48" s="31">
        <v>3.4586154866895938E-2</v>
      </c>
      <c r="AB48" s="45">
        <v>-1.7000000000000001E-4</v>
      </c>
      <c r="AC48" s="45">
        <v>-1.6799999999999999E-4</v>
      </c>
      <c r="AD48" s="45">
        <v>-8.3999999999999995E-5</v>
      </c>
      <c r="AF48" s="31">
        <v>5.6086271666895955E-2</v>
      </c>
      <c r="AG48" s="45">
        <v>-4.08E-4</v>
      </c>
      <c r="AH48" s="45">
        <v>-4.0000000000000002E-4</v>
      </c>
      <c r="AI48" s="45">
        <v>-7.7999999999999999E-5</v>
      </c>
      <c r="AJ48" s="31">
        <v>3.4586154866895938E-2</v>
      </c>
      <c r="AK48" s="45">
        <v>-3.4299999999999999E-4</v>
      </c>
      <c r="AL48" s="45">
        <v>-3.3799999999999998E-4</v>
      </c>
      <c r="AM48" s="45">
        <v>-1.3899999999999999E-4</v>
      </c>
      <c r="AO48" s="31">
        <v>5.6086271666895955E-2</v>
      </c>
      <c r="AP48" s="45">
        <v>-3.1799999999999998E-4</v>
      </c>
      <c r="AQ48" s="45">
        <v>-3.1399999999999999E-4</v>
      </c>
      <c r="AR48" s="45">
        <v>-1.5699999999999999E-4</v>
      </c>
      <c r="AS48" s="31">
        <v>3.4586154866895938E-2</v>
      </c>
      <c r="AT48" s="45">
        <v>-2.8699999999999998E-4</v>
      </c>
      <c r="AU48" s="45">
        <v>-2.8400000000000002E-4</v>
      </c>
      <c r="AV48" s="45">
        <v>-1.8699999999999999E-4</v>
      </c>
      <c r="AX48" s="31">
        <v>5.6086271666895955E-2</v>
      </c>
      <c r="AY48" s="45">
        <v>-4.08E-4</v>
      </c>
      <c r="AZ48" s="45">
        <v>-4.0000000000000002E-4</v>
      </c>
      <c r="BA48" s="45">
        <v>-7.7999999999999999E-5</v>
      </c>
      <c r="BB48" s="31">
        <v>3.4586154866895938E-2</v>
      </c>
      <c r="BC48" s="45">
        <v>-3.4299999999999999E-4</v>
      </c>
      <c r="BD48" s="45">
        <v>-3.3700000000000001E-4</v>
      </c>
      <c r="BE48" s="45">
        <v>-1.3899999999999999E-4</v>
      </c>
      <c r="BG48" s="31">
        <v>5.6086271666895955E-2</v>
      </c>
      <c r="BH48" s="45">
        <v>-3.1799999999999998E-4</v>
      </c>
      <c r="BI48" s="45">
        <v>-3.1399999999999999E-4</v>
      </c>
      <c r="BJ48" s="45">
        <v>-1.5799999999999999E-4</v>
      </c>
      <c r="BK48" s="31">
        <v>3.4586154866895938E-2</v>
      </c>
      <c r="BL48" s="45">
        <v>-2.8600000000000001E-4</v>
      </c>
      <c r="BM48" s="45">
        <v>-2.8400000000000002E-4</v>
      </c>
      <c r="BN48" s="45">
        <v>-1.8699999999999999E-4</v>
      </c>
      <c r="BP48" s="31">
        <v>5.6086271666895955E-2</v>
      </c>
      <c r="BQ48" s="45">
        <v>-2.9700000000000001E-4</v>
      </c>
      <c r="BR48" s="45">
        <v>-2.9E-4</v>
      </c>
      <c r="BS48" s="45">
        <v>-9.9999999999999995E-7</v>
      </c>
      <c r="BT48" s="31">
        <v>3.4586154866895938E-2</v>
      </c>
      <c r="BU48" s="45">
        <v>-2.3699999999999999E-4</v>
      </c>
      <c r="BV48" s="45">
        <v>-2.33E-4</v>
      </c>
      <c r="BW48" s="45">
        <v>-6.4999999999999994E-5</v>
      </c>
      <c r="BY48" s="31">
        <v>5.6086271666895955E-2</v>
      </c>
      <c r="BZ48" s="45">
        <v>-2.5599999999999999E-4</v>
      </c>
      <c r="CA48" s="45">
        <v>-2.5000000000000001E-4</v>
      </c>
      <c r="CB48" s="45">
        <v>-3.4999999999999997E-5</v>
      </c>
      <c r="CC48" s="31">
        <v>3.4586154866895938E-2</v>
      </c>
      <c r="CD48" s="45">
        <v>-2.2599999999999999E-4</v>
      </c>
      <c r="CE48" s="45">
        <v>-2.22E-4</v>
      </c>
      <c r="CF48" s="45">
        <v>-7.2000000000000002E-5</v>
      </c>
      <c r="CH48" s="31">
        <v>5.6086271666895955E-2</v>
      </c>
      <c r="CI48" s="45">
        <v>-4.0400000000000001E-4</v>
      </c>
      <c r="CJ48" s="45">
        <v>-4.0099999999999999E-4</v>
      </c>
      <c r="CK48" s="45">
        <v>-8.3999999999999995E-5</v>
      </c>
      <c r="CL48" s="31">
        <v>3.4586154866895938E-2</v>
      </c>
      <c r="CM48" s="45">
        <v>-3.4200000000000002E-4</v>
      </c>
      <c r="CN48" s="45">
        <v>-3.39E-4</v>
      </c>
      <c r="CO48" s="45">
        <v>-1.44E-4</v>
      </c>
      <c r="CQ48" s="31">
        <v>5.6086271666895955E-2</v>
      </c>
      <c r="CR48" s="45">
        <v>-4.0400000000000001E-4</v>
      </c>
      <c r="CS48" s="45">
        <v>-4.0099999999999999E-4</v>
      </c>
      <c r="CT48" s="45">
        <v>-8.3999999999999995E-5</v>
      </c>
      <c r="CU48" s="31">
        <v>3.4586154866895938E-2</v>
      </c>
      <c r="CV48" s="45">
        <v>-3.4200000000000002E-4</v>
      </c>
      <c r="CW48" s="45">
        <v>-3.39E-4</v>
      </c>
      <c r="CX48" s="45">
        <v>-1.44E-4</v>
      </c>
    </row>
    <row r="49" spans="14:102" x14ac:dyDescent="0.25">
      <c r="N49" s="31">
        <v>5.7488453116895953E-2</v>
      </c>
      <c r="O49" s="45">
        <v>-3.2000000000000003E-4</v>
      </c>
      <c r="P49" s="45">
        <v>-3.1199999999999999E-4</v>
      </c>
      <c r="Q49" s="45">
        <v>4.5000000000000003E-5</v>
      </c>
      <c r="R49" s="31">
        <v>3.5520942466895938E-2</v>
      </c>
      <c r="S49" s="45">
        <v>-2.5000000000000001E-4</v>
      </c>
      <c r="T49" s="45">
        <v>-2.4499999999999999E-4</v>
      </c>
      <c r="U49" s="45">
        <v>-1.2999999999999999E-5</v>
      </c>
      <c r="W49" s="31">
        <v>5.7488453116895953E-2</v>
      </c>
      <c r="X49" s="45">
        <v>-2.0900000000000001E-4</v>
      </c>
      <c r="Y49" s="45">
        <v>-2.0599999999999999E-4</v>
      </c>
      <c r="Z49" s="45">
        <v>-5.5000000000000002E-5</v>
      </c>
      <c r="AA49" s="31">
        <v>3.5520942466895938E-2</v>
      </c>
      <c r="AB49" s="45">
        <v>-1.7200000000000001E-4</v>
      </c>
      <c r="AC49" s="45">
        <v>-1.7000000000000001E-4</v>
      </c>
      <c r="AD49" s="45">
        <v>-8.2999999999999998E-5</v>
      </c>
      <c r="AF49" s="31">
        <v>5.7488453116895953E-2</v>
      </c>
      <c r="AG49" s="45">
        <v>-4.1300000000000001E-4</v>
      </c>
      <c r="AH49" s="45">
        <v>-4.0400000000000001E-4</v>
      </c>
      <c r="AI49" s="45">
        <v>-7.3999999999999996E-5</v>
      </c>
      <c r="AJ49" s="31">
        <v>3.5520942466895938E-2</v>
      </c>
      <c r="AK49" s="45">
        <v>-3.4600000000000001E-4</v>
      </c>
      <c r="AL49" s="45">
        <v>-3.4000000000000002E-4</v>
      </c>
      <c r="AM49" s="45">
        <v>-1.36E-4</v>
      </c>
      <c r="AO49" s="31">
        <v>5.7488453116895953E-2</v>
      </c>
      <c r="AP49" s="45">
        <v>-3.21E-4</v>
      </c>
      <c r="AQ49" s="45">
        <v>-3.1599999999999998E-4</v>
      </c>
      <c r="AR49" s="45">
        <v>-1.55E-4</v>
      </c>
      <c r="AS49" s="31">
        <v>3.5520942466895938E-2</v>
      </c>
      <c r="AT49" s="45">
        <v>-2.8800000000000001E-4</v>
      </c>
      <c r="AU49" s="45">
        <v>-2.8499999999999999E-4</v>
      </c>
      <c r="AV49" s="45">
        <v>-1.8599999999999999E-4</v>
      </c>
      <c r="AX49" s="31">
        <v>5.7488453116895953E-2</v>
      </c>
      <c r="AY49" s="45">
        <v>-4.1199999999999999E-4</v>
      </c>
      <c r="AZ49" s="45">
        <v>-4.0400000000000001E-4</v>
      </c>
      <c r="BA49" s="45">
        <v>-7.3999999999999996E-5</v>
      </c>
      <c r="BB49" s="31">
        <v>3.5520942466895938E-2</v>
      </c>
      <c r="BC49" s="45">
        <v>-3.4499999999999998E-4</v>
      </c>
      <c r="BD49" s="45">
        <v>-3.4000000000000002E-4</v>
      </c>
      <c r="BE49" s="45">
        <v>-1.36E-4</v>
      </c>
      <c r="BG49" s="31">
        <v>5.7488453116895953E-2</v>
      </c>
      <c r="BH49" s="45">
        <v>-3.2000000000000003E-4</v>
      </c>
      <c r="BI49" s="45">
        <v>-3.1599999999999998E-4</v>
      </c>
      <c r="BJ49" s="45">
        <v>-1.56E-4</v>
      </c>
      <c r="BK49" s="31">
        <v>3.5520942466895938E-2</v>
      </c>
      <c r="BL49" s="45">
        <v>-2.8800000000000001E-4</v>
      </c>
      <c r="BM49" s="45">
        <v>-2.8499999999999999E-4</v>
      </c>
      <c r="BN49" s="45">
        <v>-1.8599999999999999E-4</v>
      </c>
      <c r="BP49" s="31">
        <v>5.7488453116895953E-2</v>
      </c>
      <c r="BQ49" s="45">
        <v>-3.01E-4</v>
      </c>
      <c r="BR49" s="45">
        <v>-2.9399999999999999E-4</v>
      </c>
      <c r="BS49" s="45">
        <v>3.0000000000000001E-6</v>
      </c>
      <c r="BT49" s="31">
        <v>3.5520942466895938E-2</v>
      </c>
      <c r="BU49" s="45">
        <v>-2.4000000000000001E-4</v>
      </c>
      <c r="BV49" s="45">
        <v>-2.3499999999999999E-4</v>
      </c>
      <c r="BW49" s="45">
        <v>-6.2000000000000003E-5</v>
      </c>
      <c r="BY49" s="31">
        <v>5.7488453116895953E-2</v>
      </c>
      <c r="BZ49" s="45">
        <v>-2.5799999999999998E-4</v>
      </c>
      <c r="CA49" s="45">
        <v>-2.52E-4</v>
      </c>
      <c r="CB49" s="45">
        <v>-3.3000000000000003E-5</v>
      </c>
      <c r="CC49" s="31">
        <v>3.5520942466895938E-2</v>
      </c>
      <c r="CD49" s="45">
        <v>-2.2699999999999999E-4</v>
      </c>
      <c r="CE49" s="45">
        <v>-2.23E-4</v>
      </c>
      <c r="CF49" s="45">
        <v>-6.9999999999999994E-5</v>
      </c>
      <c r="CH49" s="31">
        <v>5.7488453116895953E-2</v>
      </c>
      <c r="CI49" s="45">
        <v>-4.08E-4</v>
      </c>
      <c r="CJ49" s="45">
        <v>-4.0400000000000001E-4</v>
      </c>
      <c r="CK49" s="45">
        <v>-8.0000000000000007E-5</v>
      </c>
      <c r="CL49" s="31">
        <v>3.5520942466895938E-2</v>
      </c>
      <c r="CM49" s="45">
        <v>-3.4400000000000001E-4</v>
      </c>
      <c r="CN49" s="45">
        <v>-3.4200000000000002E-4</v>
      </c>
      <c r="CO49" s="45">
        <v>-1.4100000000000001E-4</v>
      </c>
      <c r="CQ49" s="31">
        <v>5.7488453116895953E-2</v>
      </c>
      <c r="CR49" s="45">
        <v>-4.08E-4</v>
      </c>
      <c r="CS49" s="45">
        <v>-4.0400000000000001E-4</v>
      </c>
      <c r="CT49" s="45">
        <v>-8.0000000000000007E-5</v>
      </c>
      <c r="CU49" s="31">
        <v>3.5520942466895938E-2</v>
      </c>
      <c r="CV49" s="45">
        <v>-3.4400000000000001E-4</v>
      </c>
      <c r="CW49" s="45">
        <v>-3.4200000000000002E-4</v>
      </c>
      <c r="CX49" s="45">
        <v>-1.4100000000000001E-4</v>
      </c>
    </row>
    <row r="50" spans="14:102" x14ac:dyDescent="0.25">
      <c r="N50" s="31">
        <v>5.8890634566895958E-2</v>
      </c>
      <c r="O50" s="45">
        <v>-3.2499999999999999E-4</v>
      </c>
      <c r="P50" s="45">
        <v>-3.1599999999999998E-4</v>
      </c>
      <c r="Q50" s="45">
        <v>4.8999999999999998E-5</v>
      </c>
      <c r="R50" s="31">
        <v>3.6455730066895939E-2</v>
      </c>
      <c r="S50" s="45">
        <v>-2.5300000000000002E-4</v>
      </c>
      <c r="T50" s="45">
        <v>-2.4800000000000001E-4</v>
      </c>
      <c r="U50" s="45">
        <v>-1.0000000000000001E-5</v>
      </c>
      <c r="W50" s="31">
        <v>5.8890634566895958E-2</v>
      </c>
      <c r="X50" s="45">
        <v>-2.12E-4</v>
      </c>
      <c r="Y50" s="45">
        <v>-2.0799999999999999E-4</v>
      </c>
      <c r="Z50" s="45">
        <v>-5.3000000000000001E-5</v>
      </c>
      <c r="AA50" s="31">
        <v>3.6455730066895939E-2</v>
      </c>
      <c r="AB50" s="45">
        <v>-1.73E-4</v>
      </c>
      <c r="AC50" s="45">
        <v>-1.7100000000000001E-4</v>
      </c>
      <c r="AD50" s="45">
        <v>-8.2000000000000001E-5</v>
      </c>
      <c r="AF50" s="31">
        <v>5.8890634566895958E-2</v>
      </c>
      <c r="AG50" s="45">
        <v>-4.17E-4</v>
      </c>
      <c r="AH50" s="45">
        <v>-4.08E-4</v>
      </c>
      <c r="AI50" s="45">
        <v>-6.9999999999999994E-5</v>
      </c>
      <c r="AJ50" s="31">
        <v>3.6455730066895939E-2</v>
      </c>
      <c r="AK50" s="45">
        <v>-3.48E-4</v>
      </c>
      <c r="AL50" s="45">
        <v>-3.4299999999999999E-4</v>
      </c>
      <c r="AM50" s="45">
        <v>-1.34E-4</v>
      </c>
      <c r="AO50" s="31">
        <v>5.8890634566895958E-2</v>
      </c>
      <c r="AP50" s="45">
        <v>-3.2299999999999999E-4</v>
      </c>
      <c r="AQ50" s="45">
        <v>-3.1799999999999998E-4</v>
      </c>
      <c r="AR50" s="45">
        <v>-1.5300000000000001E-4</v>
      </c>
      <c r="AS50" s="31">
        <v>3.6455730066895939E-2</v>
      </c>
      <c r="AT50" s="45">
        <v>-2.8899999999999998E-4</v>
      </c>
      <c r="AU50" s="45">
        <v>-2.8699999999999998E-4</v>
      </c>
      <c r="AV50" s="45">
        <v>-1.84E-4</v>
      </c>
      <c r="AX50" s="31">
        <v>5.8890634566895958E-2</v>
      </c>
      <c r="AY50" s="45">
        <v>-4.17E-4</v>
      </c>
      <c r="AZ50" s="45">
        <v>-4.08E-4</v>
      </c>
      <c r="BA50" s="45">
        <v>-6.9999999999999994E-5</v>
      </c>
      <c r="BB50" s="31">
        <v>3.6455730066895939E-2</v>
      </c>
      <c r="BC50" s="45">
        <v>-3.48E-4</v>
      </c>
      <c r="BD50" s="45">
        <v>-3.4299999999999999E-4</v>
      </c>
      <c r="BE50" s="45">
        <v>-1.34E-4</v>
      </c>
      <c r="BG50" s="31">
        <v>5.8890634566895958E-2</v>
      </c>
      <c r="BH50" s="45">
        <v>-3.2200000000000002E-4</v>
      </c>
      <c r="BI50" s="45">
        <v>-3.1799999999999998E-4</v>
      </c>
      <c r="BJ50" s="45">
        <v>-1.54E-4</v>
      </c>
      <c r="BK50" s="31">
        <v>3.6455730066895939E-2</v>
      </c>
      <c r="BL50" s="45">
        <v>-2.8899999999999998E-4</v>
      </c>
      <c r="BM50" s="45">
        <v>-2.8600000000000001E-4</v>
      </c>
      <c r="BN50" s="45">
        <v>-1.85E-4</v>
      </c>
      <c r="BP50" s="31">
        <v>5.8890634566895958E-2</v>
      </c>
      <c r="BQ50" s="45">
        <v>-3.0499999999999999E-4</v>
      </c>
      <c r="BR50" s="45">
        <v>-2.9700000000000001E-4</v>
      </c>
      <c r="BS50" s="45">
        <v>6.9999999999999999E-6</v>
      </c>
      <c r="BT50" s="31">
        <v>3.6455730066895939E-2</v>
      </c>
      <c r="BU50" s="45">
        <v>-2.42E-4</v>
      </c>
      <c r="BV50" s="45">
        <v>-2.3800000000000001E-4</v>
      </c>
      <c r="BW50" s="45">
        <v>-6.0000000000000002E-5</v>
      </c>
      <c r="BY50" s="31">
        <v>5.8890634566895958E-2</v>
      </c>
      <c r="BZ50" s="45">
        <v>-2.5999999999999998E-4</v>
      </c>
      <c r="CA50" s="45">
        <v>-2.5399999999999999E-4</v>
      </c>
      <c r="CB50" s="45">
        <v>-3.1000000000000001E-5</v>
      </c>
      <c r="CC50" s="31">
        <v>3.6455730066895939E-2</v>
      </c>
      <c r="CD50" s="45">
        <v>-2.2800000000000001E-4</v>
      </c>
      <c r="CE50" s="45">
        <v>-2.24E-4</v>
      </c>
      <c r="CF50" s="45">
        <v>-6.7999999999999999E-5</v>
      </c>
      <c r="CH50" s="31">
        <v>5.8890634566895958E-2</v>
      </c>
      <c r="CI50" s="45">
        <v>-4.1199999999999999E-4</v>
      </c>
      <c r="CJ50" s="45">
        <v>-4.08E-4</v>
      </c>
      <c r="CK50" s="45">
        <v>-7.6000000000000004E-5</v>
      </c>
      <c r="CL50" s="31">
        <v>3.6455730066895939E-2</v>
      </c>
      <c r="CM50" s="45">
        <v>-3.4699999999999998E-4</v>
      </c>
      <c r="CN50" s="45">
        <v>-3.4499999999999998E-4</v>
      </c>
      <c r="CO50" s="45">
        <v>-1.3799999999999999E-4</v>
      </c>
      <c r="CQ50" s="31">
        <v>5.8890634566895958E-2</v>
      </c>
      <c r="CR50" s="45">
        <v>-4.1199999999999999E-4</v>
      </c>
      <c r="CS50" s="45">
        <v>-4.08E-4</v>
      </c>
      <c r="CT50" s="45">
        <v>-7.6000000000000004E-5</v>
      </c>
      <c r="CU50" s="31">
        <v>3.6455730066895939E-2</v>
      </c>
      <c r="CV50" s="45">
        <v>-3.4699999999999998E-4</v>
      </c>
      <c r="CW50" s="45">
        <v>-3.4499999999999998E-4</v>
      </c>
      <c r="CX50" s="45">
        <v>-1.3799999999999999E-4</v>
      </c>
    </row>
    <row r="51" spans="14:102" x14ac:dyDescent="0.25">
      <c r="N51" s="31">
        <v>6.0292816016895956E-2</v>
      </c>
      <c r="O51" s="45">
        <v>-3.2899999999999997E-4</v>
      </c>
      <c r="P51" s="45">
        <v>-3.2000000000000003E-4</v>
      </c>
      <c r="Q51" s="45">
        <v>5.1999999999999997E-5</v>
      </c>
      <c r="R51" s="31">
        <v>3.7390517666895939E-2</v>
      </c>
      <c r="S51" s="45">
        <v>-2.5599999999999999E-4</v>
      </c>
      <c r="T51" s="45">
        <v>-2.5099999999999998E-4</v>
      </c>
      <c r="U51" s="45">
        <v>-7.9999999999999996E-6</v>
      </c>
      <c r="W51" s="31">
        <v>6.0292816016895956E-2</v>
      </c>
      <c r="X51" s="45">
        <v>-2.14E-4</v>
      </c>
      <c r="Y51" s="45">
        <v>-2.1100000000000001E-4</v>
      </c>
      <c r="Z51" s="45">
        <v>-5.1E-5</v>
      </c>
      <c r="AA51" s="31">
        <v>3.7390517666895939E-2</v>
      </c>
      <c r="AB51" s="45">
        <v>-1.75E-4</v>
      </c>
      <c r="AC51" s="45">
        <v>-1.73E-4</v>
      </c>
      <c r="AD51" s="45">
        <v>-8.1000000000000004E-5</v>
      </c>
      <c r="AF51" s="31">
        <v>6.0292816016895956E-2</v>
      </c>
      <c r="AG51" s="45">
        <v>-4.2099999999999999E-4</v>
      </c>
      <c r="AH51" s="45">
        <v>-4.1199999999999999E-4</v>
      </c>
      <c r="AI51" s="45">
        <v>-6.6000000000000005E-5</v>
      </c>
      <c r="AJ51" s="31">
        <v>3.7390517666895939E-2</v>
      </c>
      <c r="AK51" s="45">
        <v>-3.5100000000000002E-4</v>
      </c>
      <c r="AL51" s="45">
        <v>-3.4600000000000001E-4</v>
      </c>
      <c r="AM51" s="45">
        <v>-1.3100000000000001E-4</v>
      </c>
      <c r="AO51" s="31">
        <v>6.0292816016895956E-2</v>
      </c>
      <c r="AP51" s="45">
        <v>-3.2499999999999999E-4</v>
      </c>
      <c r="AQ51" s="45">
        <v>-3.2000000000000003E-4</v>
      </c>
      <c r="AR51" s="45">
        <v>-1.5100000000000001E-4</v>
      </c>
      <c r="AS51" s="31">
        <v>3.7390517666895939E-2</v>
      </c>
      <c r="AT51" s="45">
        <v>-2.9100000000000003E-4</v>
      </c>
      <c r="AU51" s="45">
        <v>-2.8800000000000001E-4</v>
      </c>
      <c r="AV51" s="45">
        <v>-1.83E-4</v>
      </c>
      <c r="AX51" s="31">
        <v>6.0292816016895956E-2</v>
      </c>
      <c r="AY51" s="45">
        <v>-4.2099999999999999E-4</v>
      </c>
      <c r="AZ51" s="45">
        <v>-4.1199999999999999E-4</v>
      </c>
      <c r="BA51" s="45">
        <v>-6.6000000000000005E-5</v>
      </c>
      <c r="BB51" s="31">
        <v>3.7390517666895939E-2</v>
      </c>
      <c r="BC51" s="45">
        <v>-3.5100000000000002E-4</v>
      </c>
      <c r="BD51" s="45">
        <v>-3.4600000000000001E-4</v>
      </c>
      <c r="BE51" s="45">
        <v>-1.3100000000000001E-4</v>
      </c>
      <c r="BG51" s="31">
        <v>6.0292816016895956E-2</v>
      </c>
      <c r="BH51" s="45">
        <v>-3.2400000000000001E-4</v>
      </c>
      <c r="BI51" s="45">
        <v>-3.2000000000000003E-4</v>
      </c>
      <c r="BJ51" s="45">
        <v>-1.5200000000000001E-4</v>
      </c>
      <c r="BK51" s="31">
        <v>3.7390517666895939E-2</v>
      </c>
      <c r="BL51" s="45">
        <v>-2.9E-4</v>
      </c>
      <c r="BM51" s="45">
        <v>-2.8800000000000001E-4</v>
      </c>
      <c r="BN51" s="45">
        <v>-1.83E-4</v>
      </c>
      <c r="BP51" s="31">
        <v>6.0292816016895956E-2</v>
      </c>
      <c r="BQ51" s="45">
        <v>-3.0899999999999998E-4</v>
      </c>
      <c r="BR51" s="45">
        <v>-3.01E-4</v>
      </c>
      <c r="BS51" s="45">
        <v>1.2E-5</v>
      </c>
      <c r="BT51" s="31">
        <v>3.7390517666895939E-2</v>
      </c>
      <c r="BU51" s="45">
        <v>-2.4499999999999999E-4</v>
      </c>
      <c r="BV51" s="45">
        <v>-2.4000000000000001E-4</v>
      </c>
      <c r="BW51" s="45">
        <v>-5.7000000000000003E-5</v>
      </c>
      <c r="BY51" s="31">
        <v>6.0292816016895956E-2</v>
      </c>
      <c r="BZ51" s="45">
        <v>-2.6200000000000003E-4</v>
      </c>
      <c r="CA51" s="45">
        <v>-2.5599999999999999E-4</v>
      </c>
      <c r="CB51" s="45">
        <v>-2.8E-5</v>
      </c>
      <c r="CC51" s="31">
        <v>3.7390517666895939E-2</v>
      </c>
      <c r="CD51" s="45">
        <v>-2.3000000000000001E-4</v>
      </c>
      <c r="CE51" s="45">
        <v>-2.2599999999999999E-4</v>
      </c>
      <c r="CF51" s="45">
        <v>-6.7000000000000002E-5</v>
      </c>
      <c r="CH51" s="31">
        <v>6.0292816016895956E-2</v>
      </c>
      <c r="CI51" s="45">
        <v>-4.1599999999999997E-4</v>
      </c>
      <c r="CJ51" s="45">
        <v>-4.1199999999999999E-4</v>
      </c>
      <c r="CK51" s="45">
        <v>-7.2000000000000002E-5</v>
      </c>
      <c r="CL51" s="31">
        <v>3.7390517666895939E-2</v>
      </c>
      <c r="CM51" s="45">
        <v>-3.5E-4</v>
      </c>
      <c r="CN51" s="45">
        <v>-3.4699999999999998E-4</v>
      </c>
      <c r="CO51" s="45">
        <v>-1.36E-4</v>
      </c>
      <c r="CQ51" s="31">
        <v>6.0292816016895956E-2</v>
      </c>
      <c r="CR51" s="45">
        <v>-4.1599999999999997E-4</v>
      </c>
      <c r="CS51" s="45">
        <v>-4.1199999999999999E-4</v>
      </c>
      <c r="CT51" s="45">
        <v>-7.2000000000000002E-5</v>
      </c>
      <c r="CU51" s="31">
        <v>3.7390517666895939E-2</v>
      </c>
      <c r="CV51" s="45">
        <v>-3.5E-4</v>
      </c>
      <c r="CW51" s="45">
        <v>-3.4699999999999998E-4</v>
      </c>
      <c r="CX51" s="45">
        <v>-1.36E-4</v>
      </c>
    </row>
    <row r="52" spans="14:102" x14ac:dyDescent="0.25">
      <c r="N52" s="31">
        <v>6.1694997466895954E-2</v>
      </c>
      <c r="O52" s="45">
        <v>-3.3300000000000002E-4</v>
      </c>
      <c r="P52" s="45">
        <v>-3.2499999999999999E-4</v>
      </c>
      <c r="Q52" s="45">
        <v>5.5999999999999999E-5</v>
      </c>
      <c r="R52" s="31">
        <v>3.7390517666895939E-2</v>
      </c>
      <c r="S52" s="45">
        <v>-2.5599999999999999E-4</v>
      </c>
      <c r="T52" s="45">
        <v>-2.5099999999999998E-4</v>
      </c>
      <c r="U52" s="45">
        <v>-7.9999999999999996E-6</v>
      </c>
      <c r="W52" s="31">
        <v>6.1694997466895954E-2</v>
      </c>
      <c r="X52" s="45">
        <v>-2.1699999999999999E-4</v>
      </c>
      <c r="Y52" s="45">
        <v>-2.13E-4</v>
      </c>
      <c r="Z52" s="45">
        <v>-4.8999999999999998E-5</v>
      </c>
      <c r="AA52" s="31">
        <v>3.7390517666895939E-2</v>
      </c>
      <c r="AB52" s="45">
        <v>-1.75E-4</v>
      </c>
      <c r="AC52" s="45">
        <v>-1.73E-4</v>
      </c>
      <c r="AD52" s="45">
        <v>-8.1000000000000004E-5</v>
      </c>
      <c r="AF52" s="31">
        <v>6.1694997466895954E-2</v>
      </c>
      <c r="AG52" s="45">
        <v>-4.2499999999999998E-4</v>
      </c>
      <c r="AH52" s="45">
        <v>-4.1599999999999997E-4</v>
      </c>
      <c r="AI52" s="45">
        <v>-6.2000000000000003E-5</v>
      </c>
      <c r="AJ52" s="31">
        <v>3.7390517666895939E-2</v>
      </c>
      <c r="AK52" s="45">
        <v>-3.5100000000000002E-4</v>
      </c>
      <c r="AL52" s="45">
        <v>-3.4600000000000001E-4</v>
      </c>
      <c r="AM52" s="45">
        <v>-1.3100000000000001E-4</v>
      </c>
      <c r="AO52" s="31">
        <v>6.1694997466895954E-2</v>
      </c>
      <c r="AP52" s="45">
        <v>-3.2699999999999998E-4</v>
      </c>
      <c r="AQ52" s="45">
        <v>-3.2200000000000002E-4</v>
      </c>
      <c r="AR52" s="45">
        <v>-1.4899999999999999E-4</v>
      </c>
      <c r="AS52" s="31">
        <v>3.7390517666895939E-2</v>
      </c>
      <c r="AT52" s="45">
        <v>-2.9100000000000003E-4</v>
      </c>
      <c r="AU52" s="45">
        <v>-2.8800000000000001E-4</v>
      </c>
      <c r="AV52" s="45">
        <v>-1.83E-4</v>
      </c>
      <c r="AX52" s="31">
        <v>6.1694997466895954E-2</v>
      </c>
      <c r="AY52" s="45">
        <v>-4.2499999999999998E-4</v>
      </c>
      <c r="AZ52" s="45">
        <v>-4.1599999999999997E-4</v>
      </c>
      <c r="BA52" s="45">
        <v>-6.2000000000000003E-5</v>
      </c>
      <c r="BB52" s="31">
        <v>3.7390517666895939E-2</v>
      </c>
      <c r="BC52" s="45">
        <v>-3.5100000000000002E-4</v>
      </c>
      <c r="BD52" s="45">
        <v>-3.4600000000000001E-4</v>
      </c>
      <c r="BE52" s="45">
        <v>-1.3100000000000001E-4</v>
      </c>
      <c r="BG52" s="31">
        <v>6.1694997466895954E-2</v>
      </c>
      <c r="BH52" s="45">
        <v>-3.2600000000000001E-4</v>
      </c>
      <c r="BI52" s="45">
        <v>-3.2200000000000002E-4</v>
      </c>
      <c r="BJ52" s="45">
        <v>-1.4999999999999999E-4</v>
      </c>
      <c r="BK52" s="31">
        <v>3.7390517666895939E-2</v>
      </c>
      <c r="BL52" s="45">
        <v>-2.9E-4</v>
      </c>
      <c r="BM52" s="45">
        <v>-2.8800000000000001E-4</v>
      </c>
      <c r="BN52" s="45">
        <v>-1.83E-4</v>
      </c>
      <c r="BP52" s="31">
        <v>6.1694997466895954E-2</v>
      </c>
      <c r="BQ52" s="45">
        <v>-3.1300000000000002E-4</v>
      </c>
      <c r="BR52" s="45">
        <v>-3.0499999999999999E-4</v>
      </c>
      <c r="BS52" s="45">
        <v>1.5999999999999999E-5</v>
      </c>
      <c r="BT52" s="31">
        <v>3.7390517666895939E-2</v>
      </c>
      <c r="BU52" s="45">
        <v>-2.4499999999999999E-4</v>
      </c>
      <c r="BV52" s="45">
        <v>-2.4000000000000001E-4</v>
      </c>
      <c r="BW52" s="45">
        <v>-5.7000000000000003E-5</v>
      </c>
      <c r="BY52" s="31">
        <v>6.1694997466895954E-2</v>
      </c>
      <c r="BZ52" s="45">
        <v>-2.6400000000000002E-4</v>
      </c>
      <c r="CA52" s="45">
        <v>-2.5799999999999998E-4</v>
      </c>
      <c r="CB52" s="45">
        <v>-2.5999999999999998E-5</v>
      </c>
      <c r="CC52" s="31">
        <v>3.7390517666895939E-2</v>
      </c>
      <c r="CD52" s="45">
        <v>-2.3000000000000001E-4</v>
      </c>
      <c r="CE52" s="45">
        <v>-2.2599999999999999E-4</v>
      </c>
      <c r="CF52" s="45">
        <v>-6.7000000000000002E-5</v>
      </c>
      <c r="CH52" s="31">
        <v>6.1694997466895954E-2</v>
      </c>
      <c r="CI52" s="45">
        <v>-4.2000000000000002E-4</v>
      </c>
      <c r="CJ52" s="45">
        <v>-4.1599999999999997E-4</v>
      </c>
      <c r="CK52" s="45">
        <v>-6.7999999999999999E-5</v>
      </c>
      <c r="CL52" s="31">
        <v>3.7390517666895939E-2</v>
      </c>
      <c r="CM52" s="45">
        <v>-3.5E-4</v>
      </c>
      <c r="CN52" s="45">
        <v>-3.4699999999999998E-4</v>
      </c>
      <c r="CO52" s="45">
        <v>-1.36E-4</v>
      </c>
      <c r="CQ52" s="31">
        <v>6.1694997466895954E-2</v>
      </c>
      <c r="CR52" s="45">
        <v>-4.2000000000000002E-4</v>
      </c>
      <c r="CS52" s="45">
        <v>-4.1599999999999997E-4</v>
      </c>
      <c r="CT52" s="45">
        <v>-6.7999999999999999E-5</v>
      </c>
      <c r="CU52" s="31">
        <v>3.7390517666895939E-2</v>
      </c>
      <c r="CV52" s="45">
        <v>-3.5E-4</v>
      </c>
      <c r="CW52" s="45">
        <v>-3.4699999999999998E-4</v>
      </c>
      <c r="CX52" s="45">
        <v>-1.36E-4</v>
      </c>
    </row>
    <row r="53" spans="14:102" x14ac:dyDescent="0.25">
      <c r="N53" s="31">
        <v>6.3097178916895952E-2</v>
      </c>
      <c r="O53" s="45">
        <v>-3.3799999999999998E-4</v>
      </c>
      <c r="P53" s="45">
        <v>-3.2899999999999997E-4</v>
      </c>
      <c r="Q53" s="45">
        <v>5.8999999999999998E-5</v>
      </c>
      <c r="R53" s="31">
        <v>3.832530526689594E-2</v>
      </c>
      <c r="S53" s="45">
        <v>-2.5900000000000001E-4</v>
      </c>
      <c r="T53" s="45">
        <v>-2.5399999999999999E-4</v>
      </c>
      <c r="U53" s="45">
        <v>-5.0000000000000004E-6</v>
      </c>
      <c r="W53" s="31">
        <v>6.3097178916895952E-2</v>
      </c>
      <c r="X53" s="45">
        <v>-2.1900000000000001E-4</v>
      </c>
      <c r="Y53" s="45">
        <v>-2.1499999999999999E-4</v>
      </c>
      <c r="Z53" s="45">
        <v>-4.6999999999999997E-5</v>
      </c>
      <c r="AA53" s="31">
        <v>3.832530526689594E-2</v>
      </c>
      <c r="AB53" s="45">
        <v>-1.76E-4</v>
      </c>
      <c r="AC53" s="45">
        <v>-1.74E-4</v>
      </c>
      <c r="AD53" s="45">
        <v>-8.0000000000000007E-5</v>
      </c>
      <c r="AF53" s="31">
        <v>6.3097178916895952E-2</v>
      </c>
      <c r="AG53" s="45">
        <v>-4.2999999999999999E-4</v>
      </c>
      <c r="AH53" s="45">
        <v>-4.2000000000000002E-4</v>
      </c>
      <c r="AI53" s="45">
        <v>-5.8E-5</v>
      </c>
      <c r="AJ53" s="31">
        <v>3.832530526689594E-2</v>
      </c>
      <c r="AK53" s="45">
        <v>-3.5399999999999999E-4</v>
      </c>
      <c r="AL53" s="45">
        <v>-3.48E-4</v>
      </c>
      <c r="AM53" s="45">
        <v>-1.2799999999999999E-4</v>
      </c>
      <c r="AO53" s="31">
        <v>6.3097178916895952E-2</v>
      </c>
      <c r="AP53" s="45">
        <v>-3.2899999999999997E-4</v>
      </c>
      <c r="AQ53" s="45">
        <v>-3.2400000000000001E-4</v>
      </c>
      <c r="AR53" s="45">
        <v>-1.47E-4</v>
      </c>
      <c r="AS53" s="31">
        <v>3.832530526689594E-2</v>
      </c>
      <c r="AT53" s="45">
        <v>-2.92E-4</v>
      </c>
      <c r="AU53" s="45">
        <v>-2.8899999999999998E-4</v>
      </c>
      <c r="AV53" s="45">
        <v>-1.8200000000000001E-4</v>
      </c>
      <c r="AX53" s="31">
        <v>6.3097178916895952E-2</v>
      </c>
      <c r="AY53" s="45">
        <v>-4.2900000000000002E-4</v>
      </c>
      <c r="AZ53" s="45">
        <v>-4.2000000000000002E-4</v>
      </c>
      <c r="BA53" s="45">
        <v>-5.8E-5</v>
      </c>
      <c r="BB53" s="31">
        <v>3.832530526689594E-2</v>
      </c>
      <c r="BC53" s="45">
        <v>-3.5399999999999999E-4</v>
      </c>
      <c r="BD53" s="45">
        <v>-3.48E-4</v>
      </c>
      <c r="BE53" s="45">
        <v>-1.2899999999999999E-4</v>
      </c>
      <c r="BG53" s="31">
        <v>6.3097178916895952E-2</v>
      </c>
      <c r="BH53" s="45">
        <v>-3.2899999999999997E-4</v>
      </c>
      <c r="BI53" s="45">
        <v>-3.2400000000000001E-4</v>
      </c>
      <c r="BJ53" s="45">
        <v>-1.4799999999999999E-4</v>
      </c>
      <c r="BK53" s="31">
        <v>3.832530526689594E-2</v>
      </c>
      <c r="BL53" s="45">
        <v>-2.92E-4</v>
      </c>
      <c r="BM53" s="45">
        <v>-2.8899999999999998E-4</v>
      </c>
      <c r="BN53" s="45">
        <v>-1.8200000000000001E-4</v>
      </c>
      <c r="BP53" s="31">
        <v>6.3097178916895952E-2</v>
      </c>
      <c r="BQ53" s="45">
        <v>-3.1700000000000001E-4</v>
      </c>
      <c r="BR53" s="45">
        <v>-3.0899999999999998E-4</v>
      </c>
      <c r="BS53" s="45">
        <v>2.0000000000000002E-5</v>
      </c>
      <c r="BT53" s="31">
        <v>3.832530526689594E-2</v>
      </c>
      <c r="BU53" s="45">
        <v>-2.4800000000000001E-4</v>
      </c>
      <c r="BV53" s="45">
        <v>-2.43E-4</v>
      </c>
      <c r="BW53" s="45">
        <v>-5.3999999999999998E-5</v>
      </c>
      <c r="BY53" s="31">
        <v>6.3097178916895952E-2</v>
      </c>
      <c r="BZ53" s="45">
        <v>-2.6600000000000001E-4</v>
      </c>
      <c r="CA53" s="45">
        <v>-2.5999999999999998E-4</v>
      </c>
      <c r="CB53" s="45">
        <v>-2.4000000000000001E-5</v>
      </c>
      <c r="CC53" s="31">
        <v>3.832530526689594E-2</v>
      </c>
      <c r="CD53" s="45">
        <v>-2.31E-4</v>
      </c>
      <c r="CE53" s="45">
        <v>-2.2699999999999999E-4</v>
      </c>
      <c r="CF53" s="45">
        <v>-6.4999999999999994E-5</v>
      </c>
      <c r="CH53" s="31">
        <v>6.3097178916895952E-2</v>
      </c>
      <c r="CI53" s="45">
        <v>-4.2400000000000001E-4</v>
      </c>
      <c r="CJ53" s="45">
        <v>-4.2000000000000002E-4</v>
      </c>
      <c r="CK53" s="45">
        <v>-6.3999999999999997E-5</v>
      </c>
      <c r="CL53" s="31">
        <v>3.832530526689594E-2</v>
      </c>
      <c r="CM53" s="45">
        <v>-3.5199999999999999E-4</v>
      </c>
      <c r="CN53" s="45">
        <v>-3.5E-4</v>
      </c>
      <c r="CO53" s="45">
        <v>-1.3300000000000001E-4</v>
      </c>
      <c r="CQ53" s="31">
        <v>6.3097178916895952E-2</v>
      </c>
      <c r="CR53" s="45">
        <v>-4.2400000000000001E-4</v>
      </c>
      <c r="CS53" s="45">
        <v>-4.2000000000000002E-4</v>
      </c>
      <c r="CT53" s="45">
        <v>-6.3999999999999997E-5</v>
      </c>
      <c r="CU53" s="31">
        <v>3.832530526689594E-2</v>
      </c>
      <c r="CV53" s="45">
        <v>-3.5199999999999999E-4</v>
      </c>
      <c r="CW53" s="45">
        <v>-3.5E-4</v>
      </c>
      <c r="CX53" s="45">
        <v>-1.3300000000000001E-4</v>
      </c>
    </row>
    <row r="54" spans="14:102" x14ac:dyDescent="0.25">
      <c r="N54" s="31">
        <v>6.4499360366895964E-2</v>
      </c>
      <c r="O54" s="45">
        <v>-3.4200000000000002E-4</v>
      </c>
      <c r="P54" s="45">
        <v>-3.3300000000000002E-4</v>
      </c>
      <c r="Q54" s="45">
        <v>6.3E-5</v>
      </c>
      <c r="R54" s="31">
        <v>3.926009286689594E-2</v>
      </c>
      <c r="S54" s="45">
        <v>-2.6200000000000003E-4</v>
      </c>
      <c r="T54" s="45">
        <v>-2.5599999999999999E-4</v>
      </c>
      <c r="U54" s="45">
        <v>-3.0000000000000001E-6</v>
      </c>
      <c r="W54" s="31">
        <v>6.4499360366895964E-2</v>
      </c>
      <c r="X54" s="45">
        <v>-2.2100000000000001E-4</v>
      </c>
      <c r="Y54" s="45">
        <v>-2.1800000000000001E-4</v>
      </c>
      <c r="Z54" s="45">
        <v>-4.6E-5</v>
      </c>
      <c r="AA54" s="31">
        <v>3.926009286689594E-2</v>
      </c>
      <c r="AB54" s="45">
        <v>-1.7799999999999999E-4</v>
      </c>
      <c r="AC54" s="45">
        <v>-1.76E-4</v>
      </c>
      <c r="AD54" s="45">
        <v>-7.7999999999999999E-5</v>
      </c>
      <c r="AF54" s="31">
        <v>6.4499360366895964E-2</v>
      </c>
      <c r="AG54" s="45">
        <v>-4.3399999999999998E-4</v>
      </c>
      <c r="AH54" s="45">
        <v>-4.2499999999999998E-4</v>
      </c>
      <c r="AI54" s="45">
        <v>-5.3999999999999998E-5</v>
      </c>
      <c r="AJ54" s="31">
        <v>3.926009286689594E-2</v>
      </c>
      <c r="AK54" s="45">
        <v>-3.57E-4</v>
      </c>
      <c r="AL54" s="45">
        <v>-3.5100000000000002E-4</v>
      </c>
      <c r="AM54" s="45">
        <v>-1.26E-4</v>
      </c>
      <c r="AO54" s="31">
        <v>6.4499360366895964E-2</v>
      </c>
      <c r="AP54" s="45">
        <v>-3.3100000000000002E-4</v>
      </c>
      <c r="AQ54" s="45">
        <v>-3.2600000000000001E-4</v>
      </c>
      <c r="AR54" s="45">
        <v>-1.46E-4</v>
      </c>
      <c r="AS54" s="31">
        <v>3.926009286689594E-2</v>
      </c>
      <c r="AT54" s="45">
        <v>-2.9300000000000002E-4</v>
      </c>
      <c r="AU54" s="45">
        <v>-2.9100000000000003E-4</v>
      </c>
      <c r="AV54" s="45">
        <v>-1.8100000000000001E-4</v>
      </c>
      <c r="AX54" s="31">
        <v>6.4499360366895964E-2</v>
      </c>
      <c r="AY54" s="45">
        <v>-4.3399999999999998E-4</v>
      </c>
      <c r="AZ54" s="45">
        <v>-4.2400000000000001E-4</v>
      </c>
      <c r="BA54" s="45">
        <v>-5.3999999999999998E-5</v>
      </c>
      <c r="BB54" s="31">
        <v>3.926009286689594E-2</v>
      </c>
      <c r="BC54" s="45">
        <v>-3.57E-4</v>
      </c>
      <c r="BD54" s="45">
        <v>-3.5100000000000002E-4</v>
      </c>
      <c r="BE54" s="45">
        <v>-1.26E-4</v>
      </c>
      <c r="BG54" s="31">
        <v>6.4499360366895964E-2</v>
      </c>
      <c r="BH54" s="45">
        <v>-3.3100000000000002E-4</v>
      </c>
      <c r="BI54" s="45">
        <v>-3.2600000000000001E-4</v>
      </c>
      <c r="BJ54" s="45">
        <v>-1.46E-4</v>
      </c>
      <c r="BK54" s="31">
        <v>3.926009286689594E-2</v>
      </c>
      <c r="BL54" s="45">
        <v>-2.9300000000000002E-4</v>
      </c>
      <c r="BM54" s="45">
        <v>-2.9E-4</v>
      </c>
      <c r="BN54" s="45">
        <v>-1.8100000000000001E-4</v>
      </c>
      <c r="BP54" s="31">
        <v>6.4499360366895964E-2</v>
      </c>
      <c r="BQ54" s="45">
        <v>-3.21E-4</v>
      </c>
      <c r="BR54" s="45">
        <v>-3.1199999999999999E-4</v>
      </c>
      <c r="BS54" s="45">
        <v>2.4000000000000001E-5</v>
      </c>
      <c r="BT54" s="31">
        <v>3.926009286689594E-2</v>
      </c>
      <c r="BU54" s="45">
        <v>-2.5000000000000001E-4</v>
      </c>
      <c r="BV54" s="45">
        <v>-2.4499999999999999E-4</v>
      </c>
      <c r="BW54" s="45">
        <v>-5.1E-5</v>
      </c>
      <c r="BY54" s="31">
        <v>6.4499360366895964E-2</v>
      </c>
      <c r="BZ54" s="45">
        <v>-2.6699999999999998E-4</v>
      </c>
      <c r="CA54" s="45">
        <v>-2.61E-4</v>
      </c>
      <c r="CB54" s="45">
        <v>-2.0999999999999999E-5</v>
      </c>
      <c r="CC54" s="31">
        <v>3.926009286689594E-2</v>
      </c>
      <c r="CD54" s="45">
        <v>-2.32E-4</v>
      </c>
      <c r="CE54" s="45">
        <v>-2.2800000000000001E-4</v>
      </c>
      <c r="CF54" s="45">
        <v>-6.3999999999999997E-5</v>
      </c>
      <c r="CH54" s="31">
        <v>6.4499360366895964E-2</v>
      </c>
      <c r="CI54" s="45">
        <v>-4.2900000000000002E-4</v>
      </c>
      <c r="CJ54" s="45">
        <v>-4.2400000000000001E-4</v>
      </c>
      <c r="CK54" s="45">
        <v>-6.0000000000000002E-5</v>
      </c>
      <c r="CL54" s="31">
        <v>3.926009286689594E-2</v>
      </c>
      <c r="CM54" s="45">
        <v>-3.5500000000000001E-4</v>
      </c>
      <c r="CN54" s="45">
        <v>-3.5300000000000002E-4</v>
      </c>
      <c r="CO54" s="45">
        <v>-1.3100000000000001E-4</v>
      </c>
      <c r="CQ54" s="31">
        <v>6.4499360366895964E-2</v>
      </c>
      <c r="CR54" s="45">
        <v>-4.2900000000000002E-4</v>
      </c>
      <c r="CS54" s="45">
        <v>-4.2400000000000001E-4</v>
      </c>
      <c r="CT54" s="45">
        <v>-6.0000000000000002E-5</v>
      </c>
      <c r="CU54" s="31">
        <v>3.926009286689594E-2</v>
      </c>
      <c r="CV54" s="45">
        <v>-3.5500000000000001E-4</v>
      </c>
      <c r="CW54" s="45">
        <v>-3.5300000000000002E-4</v>
      </c>
      <c r="CX54" s="45">
        <v>-1.3100000000000001E-4</v>
      </c>
    </row>
    <row r="55" spans="14:102" x14ac:dyDescent="0.25">
      <c r="N55" s="31">
        <v>6.5901541816895962E-2</v>
      </c>
      <c r="O55" s="45">
        <v>-3.4699999999999998E-4</v>
      </c>
      <c r="P55" s="45">
        <v>-3.3799999999999998E-4</v>
      </c>
      <c r="Q55" s="45">
        <v>6.6000000000000005E-5</v>
      </c>
      <c r="R55" s="31">
        <v>4.0194880466895941E-2</v>
      </c>
      <c r="S55" s="45">
        <v>-2.6499999999999999E-4</v>
      </c>
      <c r="T55" s="45">
        <v>-2.5900000000000001E-4</v>
      </c>
      <c r="U55" s="45">
        <v>-4.791E-7</v>
      </c>
      <c r="W55" s="31">
        <v>6.5901541816895962E-2</v>
      </c>
      <c r="X55" s="45">
        <v>-2.24E-4</v>
      </c>
      <c r="Y55" s="45">
        <v>-2.2000000000000001E-4</v>
      </c>
      <c r="Z55" s="45">
        <v>-4.3999999999999999E-5</v>
      </c>
      <c r="AA55" s="31">
        <v>4.0194880466895941E-2</v>
      </c>
      <c r="AB55" s="45">
        <v>-1.8000000000000001E-4</v>
      </c>
      <c r="AC55" s="45">
        <v>-1.7699999999999999E-4</v>
      </c>
      <c r="AD55" s="45">
        <v>-7.7000000000000001E-5</v>
      </c>
      <c r="AF55" s="31">
        <v>6.5901541816895962E-2</v>
      </c>
      <c r="AG55" s="45">
        <v>-4.3800000000000002E-4</v>
      </c>
      <c r="AH55" s="45">
        <v>-4.2900000000000002E-4</v>
      </c>
      <c r="AI55" s="45">
        <v>-5.0000000000000002E-5</v>
      </c>
      <c r="AJ55" s="31">
        <v>4.0194880466895941E-2</v>
      </c>
      <c r="AK55" s="45">
        <v>-3.6000000000000002E-4</v>
      </c>
      <c r="AL55" s="45">
        <v>-3.5399999999999999E-4</v>
      </c>
      <c r="AM55" s="45">
        <v>-1.2300000000000001E-4</v>
      </c>
      <c r="AO55" s="31">
        <v>6.5901541816895962E-2</v>
      </c>
      <c r="AP55" s="45">
        <v>-3.3300000000000002E-4</v>
      </c>
      <c r="AQ55" s="45">
        <v>-3.28E-4</v>
      </c>
      <c r="AR55" s="45">
        <v>-1.44E-4</v>
      </c>
      <c r="AS55" s="31">
        <v>4.0194880466895941E-2</v>
      </c>
      <c r="AT55" s="45">
        <v>-2.9500000000000001E-4</v>
      </c>
      <c r="AU55" s="45">
        <v>-2.92E-4</v>
      </c>
      <c r="AV55" s="45">
        <v>-1.7899999999999999E-4</v>
      </c>
      <c r="AX55" s="31">
        <v>6.5901541816895962E-2</v>
      </c>
      <c r="AY55" s="45">
        <v>-4.3800000000000002E-4</v>
      </c>
      <c r="AZ55" s="45">
        <v>-4.28E-4</v>
      </c>
      <c r="BA55" s="45">
        <v>-5.0000000000000002E-5</v>
      </c>
      <c r="BB55" s="31">
        <v>4.0194880466895941E-2</v>
      </c>
      <c r="BC55" s="45">
        <v>-3.6000000000000002E-4</v>
      </c>
      <c r="BD55" s="45">
        <v>-3.5399999999999999E-4</v>
      </c>
      <c r="BE55" s="45">
        <v>-1.2300000000000001E-4</v>
      </c>
      <c r="BG55" s="31">
        <v>6.5901541816895962E-2</v>
      </c>
      <c r="BH55" s="45">
        <v>-3.3300000000000002E-4</v>
      </c>
      <c r="BI55" s="45">
        <v>-3.28E-4</v>
      </c>
      <c r="BJ55" s="45">
        <v>-1.44E-4</v>
      </c>
      <c r="BK55" s="31">
        <v>4.0194880466895941E-2</v>
      </c>
      <c r="BL55" s="45">
        <v>-2.9500000000000001E-4</v>
      </c>
      <c r="BM55" s="45">
        <v>-2.92E-4</v>
      </c>
      <c r="BN55" s="45">
        <v>-1.7899999999999999E-4</v>
      </c>
      <c r="BP55" s="31">
        <v>6.5901541816895962E-2</v>
      </c>
      <c r="BQ55" s="45">
        <v>-3.2499999999999999E-4</v>
      </c>
      <c r="BR55" s="45">
        <v>-3.1599999999999998E-4</v>
      </c>
      <c r="BS55" s="45">
        <v>2.8E-5</v>
      </c>
      <c r="BT55" s="31">
        <v>4.0194880466895941E-2</v>
      </c>
      <c r="BU55" s="45">
        <v>-2.5300000000000002E-4</v>
      </c>
      <c r="BV55" s="45">
        <v>-2.4800000000000001E-4</v>
      </c>
      <c r="BW55" s="45">
        <v>-4.8999999999999998E-5</v>
      </c>
      <c r="BY55" s="31">
        <v>6.5901541816895962E-2</v>
      </c>
      <c r="BZ55" s="45">
        <v>-2.6899999999999998E-4</v>
      </c>
      <c r="CA55" s="45">
        <v>-2.63E-4</v>
      </c>
      <c r="CB55" s="45">
        <v>-1.9000000000000001E-5</v>
      </c>
      <c r="CC55" s="31">
        <v>4.0194880466895941E-2</v>
      </c>
      <c r="CD55" s="45">
        <v>-2.34E-4</v>
      </c>
      <c r="CE55" s="45">
        <v>-2.2900000000000001E-4</v>
      </c>
      <c r="CF55" s="45">
        <v>-6.2000000000000003E-5</v>
      </c>
      <c r="CH55" s="31">
        <v>6.5901541816895962E-2</v>
      </c>
      <c r="CI55" s="45">
        <v>-4.3300000000000001E-4</v>
      </c>
      <c r="CJ55" s="45">
        <v>-4.28E-4</v>
      </c>
      <c r="CK55" s="45">
        <v>-5.5999999999999999E-5</v>
      </c>
      <c r="CL55" s="31">
        <v>4.0194880466895941E-2</v>
      </c>
      <c r="CM55" s="45">
        <v>-3.5799999999999997E-4</v>
      </c>
      <c r="CN55" s="45">
        <v>-3.5500000000000001E-4</v>
      </c>
      <c r="CO55" s="45">
        <v>-1.2799999999999999E-4</v>
      </c>
      <c r="CQ55" s="31">
        <v>6.5901541816895962E-2</v>
      </c>
      <c r="CR55" s="45">
        <v>-4.3300000000000001E-4</v>
      </c>
      <c r="CS55" s="45">
        <v>-4.28E-4</v>
      </c>
      <c r="CT55" s="45">
        <v>-5.5999999999999999E-5</v>
      </c>
      <c r="CU55" s="31">
        <v>4.0194880466895941E-2</v>
      </c>
      <c r="CV55" s="45">
        <v>-3.5799999999999997E-4</v>
      </c>
      <c r="CW55" s="45">
        <v>-3.5500000000000001E-4</v>
      </c>
      <c r="CX55" s="45">
        <v>-1.2799999999999999E-4</v>
      </c>
    </row>
    <row r="56" spans="14:102" x14ac:dyDescent="0.25">
      <c r="N56" s="31">
        <v>6.730372326689596E-2</v>
      </c>
      <c r="O56" s="45">
        <v>-3.5100000000000002E-4</v>
      </c>
      <c r="P56" s="45">
        <v>-3.4200000000000002E-4</v>
      </c>
      <c r="Q56" s="45">
        <v>6.9999999999999994E-5</v>
      </c>
      <c r="R56" s="31">
        <v>4.1129668066895941E-2</v>
      </c>
      <c r="S56" s="45">
        <v>-2.6800000000000001E-4</v>
      </c>
      <c r="T56" s="45">
        <v>-2.6200000000000003E-4</v>
      </c>
      <c r="U56" s="45">
        <v>1.9999999999999999E-6</v>
      </c>
      <c r="W56" s="31">
        <v>6.730372326689596E-2</v>
      </c>
      <c r="X56" s="45">
        <v>-2.2599999999999999E-4</v>
      </c>
      <c r="Y56" s="45">
        <v>-2.22E-4</v>
      </c>
      <c r="Z56" s="45">
        <v>-4.1999999999999998E-5</v>
      </c>
      <c r="AA56" s="31">
        <v>4.1129668066895941E-2</v>
      </c>
      <c r="AB56" s="45">
        <v>-1.8100000000000001E-4</v>
      </c>
      <c r="AC56" s="45">
        <v>-1.7899999999999999E-4</v>
      </c>
      <c r="AD56" s="45">
        <v>-7.6000000000000004E-5</v>
      </c>
      <c r="AF56" s="31">
        <v>6.730372326689596E-2</v>
      </c>
      <c r="AG56" s="45">
        <v>-4.4299999999999998E-4</v>
      </c>
      <c r="AH56" s="45">
        <v>-4.3300000000000001E-4</v>
      </c>
      <c r="AI56" s="45">
        <v>-4.6E-5</v>
      </c>
      <c r="AJ56" s="31">
        <v>4.1129668066895941E-2</v>
      </c>
      <c r="AK56" s="45">
        <v>-3.6299999999999999E-4</v>
      </c>
      <c r="AL56" s="45">
        <v>-3.57E-4</v>
      </c>
      <c r="AM56" s="45">
        <v>-1.2E-4</v>
      </c>
      <c r="AO56" s="31">
        <v>6.730372326689596E-2</v>
      </c>
      <c r="AP56" s="45">
        <v>-3.3500000000000001E-4</v>
      </c>
      <c r="AQ56" s="45">
        <v>-3.3E-4</v>
      </c>
      <c r="AR56" s="45">
        <v>-1.4200000000000001E-4</v>
      </c>
      <c r="AS56" s="31">
        <v>4.1129668066895941E-2</v>
      </c>
      <c r="AT56" s="45">
        <v>-2.9599999999999998E-4</v>
      </c>
      <c r="AU56" s="45">
        <v>-2.9300000000000002E-4</v>
      </c>
      <c r="AV56" s="45">
        <v>-1.7799999999999999E-4</v>
      </c>
      <c r="AX56" s="31">
        <v>6.730372326689596E-2</v>
      </c>
      <c r="AY56" s="45">
        <v>-4.4200000000000001E-4</v>
      </c>
      <c r="AZ56" s="45">
        <v>-4.3199999999999998E-4</v>
      </c>
      <c r="BA56" s="45">
        <v>-4.6E-5</v>
      </c>
      <c r="BB56" s="31">
        <v>4.1129668066895941E-2</v>
      </c>
      <c r="BC56" s="45">
        <v>-3.6200000000000002E-4</v>
      </c>
      <c r="BD56" s="45">
        <v>-3.5599999999999998E-4</v>
      </c>
      <c r="BE56" s="45">
        <v>-1.21E-4</v>
      </c>
      <c r="BG56" s="31">
        <v>6.730372326689596E-2</v>
      </c>
      <c r="BH56" s="45">
        <v>-3.3500000000000001E-4</v>
      </c>
      <c r="BI56" s="45">
        <v>-3.3E-4</v>
      </c>
      <c r="BJ56" s="45">
        <v>-1.4200000000000001E-4</v>
      </c>
      <c r="BK56" s="31">
        <v>4.1129668066895941E-2</v>
      </c>
      <c r="BL56" s="45">
        <v>-2.9599999999999998E-4</v>
      </c>
      <c r="BM56" s="45">
        <v>-2.9300000000000002E-4</v>
      </c>
      <c r="BN56" s="45">
        <v>-1.7799999999999999E-4</v>
      </c>
      <c r="BP56" s="31">
        <v>6.730372326689596E-2</v>
      </c>
      <c r="BQ56" s="45">
        <v>-3.2899999999999997E-4</v>
      </c>
      <c r="BR56" s="45">
        <v>-3.2000000000000003E-4</v>
      </c>
      <c r="BS56" s="45">
        <v>3.3000000000000003E-5</v>
      </c>
      <c r="BT56" s="31">
        <v>4.1129668066895941E-2</v>
      </c>
      <c r="BU56" s="45">
        <v>-2.5500000000000002E-4</v>
      </c>
      <c r="BV56" s="45">
        <v>-2.5000000000000001E-4</v>
      </c>
      <c r="BW56" s="45">
        <v>-4.6E-5</v>
      </c>
      <c r="BY56" s="31">
        <v>6.730372326689596E-2</v>
      </c>
      <c r="BZ56" s="45">
        <v>-2.7099999999999997E-4</v>
      </c>
      <c r="CA56" s="45">
        <v>-2.6499999999999999E-4</v>
      </c>
      <c r="CB56" s="45">
        <v>-1.7E-5</v>
      </c>
      <c r="CC56" s="31">
        <v>4.1129668066895941E-2</v>
      </c>
      <c r="CD56" s="45">
        <v>-2.3499999999999999E-4</v>
      </c>
      <c r="CE56" s="45">
        <v>-2.31E-4</v>
      </c>
      <c r="CF56" s="45">
        <v>-6.0999999999999999E-5</v>
      </c>
      <c r="CH56" s="31">
        <v>6.730372326689596E-2</v>
      </c>
      <c r="CI56" s="45">
        <v>-4.37E-4</v>
      </c>
      <c r="CJ56" s="45">
        <v>-4.3199999999999998E-4</v>
      </c>
      <c r="CK56" s="45">
        <v>-5.1999999999999997E-5</v>
      </c>
      <c r="CL56" s="31">
        <v>4.1129668066895941E-2</v>
      </c>
      <c r="CM56" s="45">
        <v>-3.6099999999999999E-4</v>
      </c>
      <c r="CN56" s="45">
        <v>-3.5799999999999997E-4</v>
      </c>
      <c r="CO56" s="45">
        <v>-1.25E-4</v>
      </c>
      <c r="CQ56" s="31">
        <v>6.730372326689596E-2</v>
      </c>
      <c r="CR56" s="45">
        <v>-4.37E-4</v>
      </c>
      <c r="CS56" s="45">
        <v>-4.3199999999999998E-4</v>
      </c>
      <c r="CT56" s="45">
        <v>-5.1999999999999997E-5</v>
      </c>
      <c r="CU56" s="31">
        <v>4.1129668066895941E-2</v>
      </c>
      <c r="CV56" s="45">
        <v>-3.6099999999999999E-4</v>
      </c>
      <c r="CW56" s="45">
        <v>-3.5799999999999997E-4</v>
      </c>
      <c r="CX56" s="45">
        <v>-1.25E-4</v>
      </c>
    </row>
    <row r="57" spans="14:102" x14ac:dyDescent="0.25">
      <c r="N57" s="31">
        <v>6.8705904716895957E-2</v>
      </c>
      <c r="O57" s="45">
        <v>-3.5599999999999998E-4</v>
      </c>
      <c r="P57" s="45">
        <v>-3.4600000000000001E-4</v>
      </c>
      <c r="Q57" s="45">
        <v>7.2999999999999999E-5</v>
      </c>
      <c r="R57" s="31">
        <v>4.2064455666895942E-2</v>
      </c>
      <c r="S57" s="45">
        <v>-2.7099999999999997E-4</v>
      </c>
      <c r="T57" s="45">
        <v>-2.6499999999999999E-4</v>
      </c>
      <c r="U57" s="45">
        <v>3.9999999999999998E-6</v>
      </c>
      <c r="W57" s="31">
        <v>6.8705904716895957E-2</v>
      </c>
      <c r="X57" s="45">
        <v>-2.2900000000000001E-4</v>
      </c>
      <c r="Y57" s="45">
        <v>-2.2499999999999999E-4</v>
      </c>
      <c r="Z57" s="45">
        <v>-4.0000000000000003E-5</v>
      </c>
      <c r="AA57" s="31">
        <v>4.2064455666895942E-2</v>
      </c>
      <c r="AB57" s="45">
        <v>-1.83E-4</v>
      </c>
      <c r="AC57" s="45">
        <v>-1.8000000000000001E-4</v>
      </c>
      <c r="AD57" s="45">
        <v>-7.4999999999999993E-5</v>
      </c>
      <c r="AF57" s="31">
        <v>6.8705904716895957E-2</v>
      </c>
      <c r="AG57" s="45">
        <v>-4.4700000000000002E-4</v>
      </c>
      <c r="AH57" s="45">
        <v>-4.37E-4</v>
      </c>
      <c r="AI57" s="45">
        <v>-4.1999999999999998E-5</v>
      </c>
      <c r="AJ57" s="31">
        <v>4.2064455666895942E-2</v>
      </c>
      <c r="AK57" s="45">
        <v>-3.6600000000000001E-4</v>
      </c>
      <c r="AL57" s="45">
        <v>-3.59E-4</v>
      </c>
      <c r="AM57" s="45">
        <v>-1.18E-4</v>
      </c>
      <c r="AO57" s="31">
        <v>6.8705904716895957E-2</v>
      </c>
      <c r="AP57" s="45">
        <v>-3.3700000000000001E-4</v>
      </c>
      <c r="AQ57" s="45">
        <v>-3.3199999999999999E-4</v>
      </c>
      <c r="AR57" s="45">
        <v>-1.3999999999999999E-4</v>
      </c>
      <c r="AS57" s="31">
        <v>4.2064455666895942E-2</v>
      </c>
      <c r="AT57" s="45">
        <v>-2.9799999999999998E-4</v>
      </c>
      <c r="AU57" s="45">
        <v>-2.9500000000000001E-4</v>
      </c>
      <c r="AV57" s="45">
        <v>-1.7699999999999999E-4</v>
      </c>
      <c r="AX57" s="31">
        <v>6.8705904716895957E-2</v>
      </c>
      <c r="AY57" s="45">
        <v>-4.46E-4</v>
      </c>
      <c r="AZ57" s="45">
        <v>-4.3600000000000003E-4</v>
      </c>
      <c r="BA57" s="45">
        <v>-4.1999999999999998E-5</v>
      </c>
      <c r="BB57" s="31">
        <v>4.2064455666895942E-2</v>
      </c>
      <c r="BC57" s="45">
        <v>-3.6499999999999998E-4</v>
      </c>
      <c r="BD57" s="45">
        <v>-3.59E-4</v>
      </c>
      <c r="BE57" s="45">
        <v>-1.18E-4</v>
      </c>
      <c r="BG57" s="31">
        <v>6.8705904716895957E-2</v>
      </c>
      <c r="BH57" s="45">
        <v>-3.3700000000000001E-4</v>
      </c>
      <c r="BI57" s="45">
        <v>-3.3199999999999999E-4</v>
      </c>
      <c r="BJ57" s="45">
        <v>-1.3999999999999999E-4</v>
      </c>
      <c r="BK57" s="31">
        <v>4.2064455666895942E-2</v>
      </c>
      <c r="BL57" s="45">
        <v>-2.9700000000000001E-4</v>
      </c>
      <c r="BM57" s="45">
        <v>-2.9399999999999999E-4</v>
      </c>
      <c r="BN57" s="45">
        <v>-1.7699999999999999E-4</v>
      </c>
      <c r="BP57" s="31">
        <v>6.8705904716895957E-2</v>
      </c>
      <c r="BQ57" s="45">
        <v>-3.3300000000000002E-4</v>
      </c>
      <c r="BR57" s="45">
        <v>-3.2299999999999999E-4</v>
      </c>
      <c r="BS57" s="45">
        <v>3.6999999999999998E-5</v>
      </c>
      <c r="BT57" s="31">
        <v>4.2064455666895942E-2</v>
      </c>
      <c r="BU57" s="45">
        <v>-2.5799999999999998E-4</v>
      </c>
      <c r="BV57" s="45">
        <v>-2.5300000000000002E-4</v>
      </c>
      <c r="BW57" s="45">
        <v>-4.3000000000000002E-5</v>
      </c>
      <c r="BY57" s="31">
        <v>6.8705904716895957E-2</v>
      </c>
      <c r="BZ57" s="45">
        <v>-2.7300000000000002E-4</v>
      </c>
      <c r="CA57" s="45">
        <v>-2.6699999999999998E-4</v>
      </c>
      <c r="CB57" s="45">
        <v>-1.4E-5</v>
      </c>
      <c r="CC57" s="31">
        <v>4.2064455666895942E-2</v>
      </c>
      <c r="CD57" s="45">
        <v>-2.3599999999999999E-4</v>
      </c>
      <c r="CE57" s="45">
        <v>-2.32E-4</v>
      </c>
      <c r="CF57" s="45">
        <v>-5.8999999999999998E-5</v>
      </c>
      <c r="CH57" s="31">
        <v>6.8705904716895957E-2</v>
      </c>
      <c r="CI57" s="45">
        <v>-4.4099999999999999E-4</v>
      </c>
      <c r="CJ57" s="45">
        <v>-4.3600000000000003E-4</v>
      </c>
      <c r="CK57" s="45">
        <v>-4.8000000000000001E-5</v>
      </c>
      <c r="CL57" s="31">
        <v>4.2064455666895942E-2</v>
      </c>
      <c r="CM57" s="45">
        <v>-3.6299999999999999E-4</v>
      </c>
      <c r="CN57" s="45">
        <v>-3.6099999999999999E-4</v>
      </c>
      <c r="CO57" s="45">
        <v>-1.2300000000000001E-4</v>
      </c>
      <c r="CQ57" s="31">
        <v>6.8705904716895957E-2</v>
      </c>
      <c r="CR57" s="45">
        <v>-4.4099999999999999E-4</v>
      </c>
      <c r="CS57" s="45">
        <v>-4.3600000000000003E-4</v>
      </c>
      <c r="CT57" s="45">
        <v>-4.8000000000000001E-5</v>
      </c>
      <c r="CU57" s="31">
        <v>4.2064455666895942E-2</v>
      </c>
      <c r="CV57" s="45">
        <v>-3.6299999999999999E-4</v>
      </c>
      <c r="CW57" s="45">
        <v>-3.6099999999999999E-4</v>
      </c>
      <c r="CX57" s="45">
        <v>-1.2300000000000001E-4</v>
      </c>
    </row>
    <row r="58" spans="14:102" x14ac:dyDescent="0.25">
      <c r="N58" s="31">
        <v>7.0108086166895955E-2</v>
      </c>
      <c r="O58" s="45">
        <v>-3.6000000000000002E-4</v>
      </c>
      <c r="P58" s="45">
        <v>-3.5E-4</v>
      </c>
      <c r="Q58" s="45">
        <v>7.7000000000000001E-5</v>
      </c>
      <c r="R58" s="31">
        <v>4.2999243266895942E-2</v>
      </c>
      <c r="S58" s="45">
        <v>-2.7399999999999999E-4</v>
      </c>
      <c r="T58" s="45">
        <v>-2.6800000000000001E-4</v>
      </c>
      <c r="U58" s="45">
        <v>6.9999999999999999E-6</v>
      </c>
      <c r="W58" s="31">
        <v>7.0108086166895955E-2</v>
      </c>
      <c r="X58" s="45">
        <v>-2.31E-4</v>
      </c>
      <c r="Y58" s="45">
        <v>-2.2699999999999999E-4</v>
      </c>
      <c r="Z58" s="45">
        <v>-3.8000000000000002E-5</v>
      </c>
      <c r="AA58" s="31">
        <v>4.2999243266895942E-2</v>
      </c>
      <c r="AB58" s="45">
        <v>-1.84E-4</v>
      </c>
      <c r="AC58" s="45">
        <v>-1.8200000000000001E-4</v>
      </c>
      <c r="AD58" s="45">
        <v>-7.3999999999999996E-5</v>
      </c>
      <c r="AF58" s="31">
        <v>7.0108086166895955E-2</v>
      </c>
      <c r="AG58" s="45">
        <v>-4.5100000000000001E-4</v>
      </c>
      <c r="AH58" s="45">
        <v>-4.4099999999999999E-4</v>
      </c>
      <c r="AI58" s="45">
        <v>-3.8000000000000002E-5</v>
      </c>
      <c r="AJ58" s="31">
        <v>4.2999243266895942E-2</v>
      </c>
      <c r="AK58" s="45">
        <v>-3.68E-4</v>
      </c>
      <c r="AL58" s="45">
        <v>-3.6200000000000002E-4</v>
      </c>
      <c r="AM58" s="45">
        <v>-1.15E-4</v>
      </c>
      <c r="AO58" s="31">
        <v>7.0108086166895955E-2</v>
      </c>
      <c r="AP58" s="45">
        <v>-3.39E-4</v>
      </c>
      <c r="AQ58" s="45">
        <v>-3.3399999999999999E-4</v>
      </c>
      <c r="AR58" s="45">
        <v>-1.3799999999999999E-4</v>
      </c>
      <c r="AS58" s="31">
        <v>4.2999243266895942E-2</v>
      </c>
      <c r="AT58" s="45">
        <v>-2.99E-4</v>
      </c>
      <c r="AU58" s="45">
        <v>-2.9599999999999998E-4</v>
      </c>
      <c r="AV58" s="45">
        <v>-1.75E-4</v>
      </c>
      <c r="AX58" s="31">
        <v>7.0108086166895955E-2</v>
      </c>
      <c r="AY58" s="45">
        <v>-4.5100000000000001E-4</v>
      </c>
      <c r="AZ58" s="45">
        <v>-4.4000000000000002E-4</v>
      </c>
      <c r="BA58" s="45">
        <v>-3.8000000000000002E-5</v>
      </c>
      <c r="BB58" s="31">
        <v>4.2999243266895942E-2</v>
      </c>
      <c r="BC58" s="45">
        <v>-3.68E-4</v>
      </c>
      <c r="BD58" s="45">
        <v>-3.6200000000000002E-4</v>
      </c>
      <c r="BE58" s="45">
        <v>-1.15E-4</v>
      </c>
      <c r="BG58" s="31">
        <v>7.0108086166895955E-2</v>
      </c>
      <c r="BH58" s="45">
        <v>-3.39E-4</v>
      </c>
      <c r="BI58" s="45">
        <v>-3.3399999999999999E-4</v>
      </c>
      <c r="BJ58" s="45">
        <v>-1.3799999999999999E-4</v>
      </c>
      <c r="BK58" s="31">
        <v>4.2999243266895942E-2</v>
      </c>
      <c r="BL58" s="45">
        <v>-2.99E-4</v>
      </c>
      <c r="BM58" s="45">
        <v>-2.9599999999999998E-4</v>
      </c>
      <c r="BN58" s="45">
        <v>-1.76E-4</v>
      </c>
      <c r="BP58" s="31">
        <v>7.0108086166895955E-2</v>
      </c>
      <c r="BQ58" s="45">
        <v>-3.3700000000000001E-4</v>
      </c>
      <c r="BR58" s="45">
        <v>-3.2699999999999998E-4</v>
      </c>
      <c r="BS58" s="45">
        <v>4.1E-5</v>
      </c>
      <c r="BT58" s="31">
        <v>4.2999243266895942E-2</v>
      </c>
      <c r="BU58" s="45">
        <v>-2.61E-4</v>
      </c>
      <c r="BV58" s="45">
        <v>-2.5500000000000002E-4</v>
      </c>
      <c r="BW58" s="45">
        <v>-4.0000000000000003E-5</v>
      </c>
      <c r="BY58" s="31">
        <v>7.0108086166895955E-2</v>
      </c>
      <c r="BZ58" s="45">
        <v>-2.7500000000000002E-4</v>
      </c>
      <c r="CA58" s="45">
        <v>-2.6899999999999998E-4</v>
      </c>
      <c r="CB58" s="45">
        <v>-1.2E-5</v>
      </c>
      <c r="CC58" s="31">
        <v>4.2999243266895942E-2</v>
      </c>
      <c r="CD58" s="45">
        <v>-2.3800000000000001E-4</v>
      </c>
      <c r="CE58" s="45">
        <v>-2.33E-4</v>
      </c>
      <c r="CF58" s="45">
        <v>-5.7000000000000003E-5</v>
      </c>
      <c r="CH58" s="31">
        <v>7.0108086166895955E-2</v>
      </c>
      <c r="CI58" s="45">
        <v>-4.4499999999999997E-4</v>
      </c>
      <c r="CJ58" s="45">
        <v>-4.4000000000000002E-4</v>
      </c>
      <c r="CK58" s="45">
        <v>-4.3999999999999999E-5</v>
      </c>
      <c r="CL58" s="31">
        <v>4.2999243266895942E-2</v>
      </c>
      <c r="CM58" s="45">
        <v>-3.6600000000000001E-4</v>
      </c>
      <c r="CN58" s="45">
        <v>-3.6299999999999999E-4</v>
      </c>
      <c r="CO58" s="45">
        <v>-1.2E-4</v>
      </c>
      <c r="CQ58" s="31">
        <v>7.0108086166895955E-2</v>
      </c>
      <c r="CR58" s="45">
        <v>-4.4499999999999997E-4</v>
      </c>
      <c r="CS58" s="45">
        <v>-4.4000000000000002E-4</v>
      </c>
      <c r="CT58" s="45">
        <v>-4.3999999999999999E-5</v>
      </c>
      <c r="CU58" s="31">
        <v>4.2999243266895942E-2</v>
      </c>
      <c r="CV58" s="45">
        <v>-3.6600000000000001E-4</v>
      </c>
      <c r="CW58" s="45">
        <v>-3.6299999999999999E-4</v>
      </c>
      <c r="CX58" s="45">
        <v>-1.2E-4</v>
      </c>
    </row>
    <row r="59" spans="14:102" x14ac:dyDescent="0.25">
      <c r="N59" s="31">
        <v>7.1510267616895967E-2</v>
      </c>
      <c r="O59" s="45">
        <v>-3.6400000000000001E-4</v>
      </c>
      <c r="P59" s="45">
        <v>-3.5500000000000001E-4</v>
      </c>
      <c r="Q59" s="45">
        <v>8.1000000000000004E-5</v>
      </c>
      <c r="R59" s="31">
        <v>4.3934030866895936E-2</v>
      </c>
      <c r="S59" s="45">
        <v>-2.7700000000000001E-4</v>
      </c>
      <c r="T59" s="45">
        <v>-2.7099999999999997E-4</v>
      </c>
      <c r="U59" s="45">
        <v>9.0000000000000002E-6</v>
      </c>
      <c r="W59" s="31">
        <v>7.1510267616895967E-2</v>
      </c>
      <c r="X59" s="45">
        <v>-2.34E-4</v>
      </c>
      <c r="Y59" s="45">
        <v>-2.2900000000000001E-4</v>
      </c>
      <c r="Z59" s="45">
        <v>-3.6000000000000001E-5</v>
      </c>
      <c r="AA59" s="31">
        <v>4.3934030866895936E-2</v>
      </c>
      <c r="AB59" s="45">
        <v>-1.8599999999999999E-4</v>
      </c>
      <c r="AC59" s="45">
        <v>-1.84E-4</v>
      </c>
      <c r="AD59" s="45">
        <v>-7.2000000000000002E-5</v>
      </c>
      <c r="AF59" s="31">
        <v>7.1510267616895967E-2</v>
      </c>
      <c r="AG59" s="45">
        <v>-4.55E-4</v>
      </c>
      <c r="AH59" s="45">
        <v>-4.4499999999999997E-4</v>
      </c>
      <c r="AI59" s="45">
        <v>-3.4E-5</v>
      </c>
      <c r="AJ59" s="31">
        <v>4.3934030866895936E-2</v>
      </c>
      <c r="AK59" s="45">
        <v>-3.7100000000000002E-4</v>
      </c>
      <c r="AL59" s="45">
        <v>-3.6499999999999998E-4</v>
      </c>
      <c r="AM59" s="45">
        <v>-1.12E-4</v>
      </c>
      <c r="AO59" s="31">
        <v>7.1510267616895967E-2</v>
      </c>
      <c r="AP59" s="45">
        <v>-3.4099999999999999E-4</v>
      </c>
      <c r="AQ59" s="45">
        <v>-3.3599999999999998E-4</v>
      </c>
      <c r="AR59" s="45">
        <v>-1.36E-4</v>
      </c>
      <c r="AS59" s="31">
        <v>4.3934030866895936E-2</v>
      </c>
      <c r="AT59" s="45">
        <v>-2.9999999999999997E-4</v>
      </c>
      <c r="AU59" s="45">
        <v>-2.9700000000000001E-4</v>
      </c>
      <c r="AV59" s="45">
        <v>-1.74E-4</v>
      </c>
      <c r="AX59" s="31">
        <v>7.1510267616895967E-2</v>
      </c>
      <c r="AY59" s="45">
        <v>-4.55E-4</v>
      </c>
      <c r="AZ59" s="45">
        <v>-4.44E-4</v>
      </c>
      <c r="BA59" s="45">
        <v>-3.4E-5</v>
      </c>
      <c r="BB59" s="31">
        <v>4.3934030866895936E-2</v>
      </c>
      <c r="BC59" s="45">
        <v>-3.7100000000000002E-4</v>
      </c>
      <c r="BD59" s="45">
        <v>-3.6499999999999998E-4</v>
      </c>
      <c r="BE59" s="45">
        <v>-1.13E-4</v>
      </c>
      <c r="BG59" s="31">
        <v>7.1510267616895967E-2</v>
      </c>
      <c r="BH59" s="45">
        <v>-3.4099999999999999E-4</v>
      </c>
      <c r="BI59" s="45">
        <v>-3.3599999999999998E-4</v>
      </c>
      <c r="BJ59" s="45">
        <v>-1.36E-4</v>
      </c>
      <c r="BK59" s="31">
        <v>4.3934030866895936E-2</v>
      </c>
      <c r="BL59" s="45">
        <v>-2.9999999999999997E-4</v>
      </c>
      <c r="BM59" s="45">
        <v>-2.9700000000000001E-4</v>
      </c>
      <c r="BN59" s="45">
        <v>-1.74E-4</v>
      </c>
      <c r="BP59" s="31">
        <v>7.1510267616895967E-2</v>
      </c>
      <c r="BQ59" s="45">
        <v>-3.4000000000000002E-4</v>
      </c>
      <c r="BR59" s="45">
        <v>-3.3100000000000002E-4</v>
      </c>
      <c r="BS59" s="45">
        <v>4.5000000000000003E-5</v>
      </c>
      <c r="BT59" s="31">
        <v>4.3934030866895936E-2</v>
      </c>
      <c r="BU59" s="45">
        <v>-2.63E-4</v>
      </c>
      <c r="BV59" s="45">
        <v>-2.5799999999999998E-4</v>
      </c>
      <c r="BW59" s="45">
        <v>-3.6999999999999998E-5</v>
      </c>
      <c r="BY59" s="31">
        <v>7.1510267616895967E-2</v>
      </c>
      <c r="BZ59" s="45">
        <v>-2.7700000000000001E-4</v>
      </c>
      <c r="CA59" s="45">
        <v>-2.7099999999999997E-4</v>
      </c>
      <c r="CB59" s="45">
        <v>-1.0000000000000001E-5</v>
      </c>
      <c r="CC59" s="31">
        <v>4.3934030866895936E-2</v>
      </c>
      <c r="CD59" s="45">
        <v>-2.3900000000000001E-4</v>
      </c>
      <c r="CE59" s="45">
        <v>-2.34E-4</v>
      </c>
      <c r="CF59" s="45">
        <v>-5.5999999999999999E-5</v>
      </c>
      <c r="CH59" s="31">
        <v>7.1510267616895967E-2</v>
      </c>
      <c r="CI59" s="45">
        <v>-4.4900000000000002E-4</v>
      </c>
      <c r="CJ59" s="45">
        <v>-4.44E-4</v>
      </c>
      <c r="CK59" s="45">
        <v>-4.1E-5</v>
      </c>
      <c r="CL59" s="31">
        <v>4.3934030866895936E-2</v>
      </c>
      <c r="CM59" s="45">
        <v>-3.6900000000000002E-4</v>
      </c>
      <c r="CN59" s="45">
        <v>-3.6600000000000001E-4</v>
      </c>
      <c r="CO59" s="45">
        <v>-1.18E-4</v>
      </c>
      <c r="CQ59" s="31">
        <v>7.1510267616895967E-2</v>
      </c>
      <c r="CR59" s="45">
        <v>-4.4900000000000002E-4</v>
      </c>
      <c r="CS59" s="45">
        <v>-4.44E-4</v>
      </c>
      <c r="CT59" s="45">
        <v>-4.1E-5</v>
      </c>
      <c r="CU59" s="31">
        <v>4.3934030866895936E-2</v>
      </c>
      <c r="CV59" s="45">
        <v>-3.6900000000000002E-4</v>
      </c>
      <c r="CW59" s="45">
        <v>-3.6600000000000001E-4</v>
      </c>
      <c r="CX59" s="45">
        <v>-1.18E-4</v>
      </c>
    </row>
    <row r="60" spans="14:102" x14ac:dyDescent="0.25">
      <c r="N60" s="31">
        <v>7.2912449066895965E-2</v>
      </c>
      <c r="O60" s="45">
        <v>-3.6900000000000002E-4</v>
      </c>
      <c r="P60" s="45">
        <v>-3.59E-4</v>
      </c>
      <c r="Q60" s="45">
        <v>8.3999999999999995E-5</v>
      </c>
      <c r="R60" s="31">
        <v>4.4868818466895936E-2</v>
      </c>
      <c r="S60" s="45">
        <v>-2.7999999999999998E-4</v>
      </c>
      <c r="T60" s="45">
        <v>-2.7399999999999999E-4</v>
      </c>
      <c r="U60" s="45">
        <v>1.2E-5</v>
      </c>
      <c r="W60" s="31">
        <v>7.2912449066895965E-2</v>
      </c>
      <c r="X60" s="45">
        <v>-2.3599999999999999E-4</v>
      </c>
      <c r="Y60" s="45">
        <v>-2.32E-4</v>
      </c>
      <c r="Z60" s="45">
        <v>-3.4E-5</v>
      </c>
      <c r="AA60" s="31">
        <v>4.4868818466895936E-2</v>
      </c>
      <c r="AB60" s="45">
        <v>-1.8799999999999999E-4</v>
      </c>
      <c r="AC60" s="45">
        <v>-1.85E-4</v>
      </c>
      <c r="AD60" s="45">
        <v>-7.1000000000000005E-5</v>
      </c>
      <c r="AF60" s="31">
        <v>7.2912449066895965E-2</v>
      </c>
      <c r="AG60" s="45">
        <v>-4.6000000000000001E-4</v>
      </c>
      <c r="AH60" s="45">
        <v>-4.4900000000000002E-4</v>
      </c>
      <c r="AI60" s="45">
        <v>-3.0000000000000001E-5</v>
      </c>
      <c r="AJ60" s="31">
        <v>4.4868818466895936E-2</v>
      </c>
      <c r="AK60" s="45">
        <v>-3.7399999999999998E-4</v>
      </c>
      <c r="AL60" s="45">
        <v>-3.68E-4</v>
      </c>
      <c r="AM60" s="45">
        <v>-1.1E-4</v>
      </c>
      <c r="AO60" s="31">
        <v>7.2912449066895965E-2</v>
      </c>
      <c r="AP60" s="45">
        <v>-3.4400000000000001E-4</v>
      </c>
      <c r="AQ60" s="45">
        <v>-3.3799999999999998E-4</v>
      </c>
      <c r="AR60" s="45">
        <v>-1.34E-4</v>
      </c>
      <c r="AS60" s="31">
        <v>4.4868818466895936E-2</v>
      </c>
      <c r="AT60" s="45">
        <v>-3.0200000000000002E-4</v>
      </c>
      <c r="AU60" s="45">
        <v>-2.99E-4</v>
      </c>
      <c r="AV60" s="45">
        <v>-1.73E-4</v>
      </c>
      <c r="AX60" s="31">
        <v>7.2912449066895965E-2</v>
      </c>
      <c r="AY60" s="45">
        <v>-4.5899999999999999E-4</v>
      </c>
      <c r="AZ60" s="45">
        <v>-4.4799999999999999E-4</v>
      </c>
      <c r="BA60" s="45">
        <v>-3.0000000000000001E-5</v>
      </c>
      <c r="BB60" s="31">
        <v>4.4868818466895936E-2</v>
      </c>
      <c r="BC60" s="45">
        <v>-3.7399999999999998E-4</v>
      </c>
      <c r="BD60" s="45">
        <v>-3.6699999999999998E-4</v>
      </c>
      <c r="BE60" s="45">
        <v>-1.1E-4</v>
      </c>
      <c r="BG60" s="31">
        <v>7.2912449066895965E-2</v>
      </c>
      <c r="BH60" s="45">
        <v>-3.4299999999999999E-4</v>
      </c>
      <c r="BI60" s="45">
        <v>-3.3799999999999998E-4</v>
      </c>
      <c r="BJ60" s="45">
        <v>-1.34E-4</v>
      </c>
      <c r="BK60" s="31">
        <v>4.4868818466895936E-2</v>
      </c>
      <c r="BL60" s="45">
        <v>-3.0200000000000002E-4</v>
      </c>
      <c r="BM60" s="45">
        <v>-2.9799999999999998E-4</v>
      </c>
      <c r="BN60" s="45">
        <v>-1.73E-4</v>
      </c>
      <c r="BP60" s="31">
        <v>7.2912449066895965E-2</v>
      </c>
      <c r="BQ60" s="45">
        <v>-3.4400000000000001E-4</v>
      </c>
      <c r="BR60" s="45">
        <v>-3.3500000000000001E-4</v>
      </c>
      <c r="BS60" s="45">
        <v>4.8999999999999998E-5</v>
      </c>
      <c r="BT60" s="31">
        <v>4.4868818466895936E-2</v>
      </c>
      <c r="BU60" s="45">
        <v>-2.6600000000000001E-4</v>
      </c>
      <c r="BV60" s="45">
        <v>-2.5999999999999998E-4</v>
      </c>
      <c r="BW60" s="45">
        <v>-3.4999999999999997E-5</v>
      </c>
      <c r="BY60" s="31">
        <v>7.2912449066895965E-2</v>
      </c>
      <c r="BZ60" s="45">
        <v>-2.7900000000000001E-4</v>
      </c>
      <c r="CA60" s="45">
        <v>-2.72E-4</v>
      </c>
      <c r="CB60" s="45">
        <v>-6.9999999999999999E-6</v>
      </c>
      <c r="CC60" s="31">
        <v>4.4868818466895936E-2</v>
      </c>
      <c r="CD60" s="45">
        <v>-2.4000000000000001E-4</v>
      </c>
      <c r="CE60" s="45">
        <v>-2.3599999999999999E-4</v>
      </c>
      <c r="CF60" s="45">
        <v>-5.3999999999999998E-5</v>
      </c>
      <c r="CH60" s="31">
        <v>7.2912449066895965E-2</v>
      </c>
      <c r="CI60" s="45">
        <v>-4.5300000000000001E-4</v>
      </c>
      <c r="CJ60" s="45">
        <v>-4.4799999999999999E-4</v>
      </c>
      <c r="CK60" s="45">
        <v>-3.6999999999999998E-5</v>
      </c>
      <c r="CL60" s="31">
        <v>4.4868818466895936E-2</v>
      </c>
      <c r="CM60" s="45">
        <v>-3.7100000000000002E-4</v>
      </c>
      <c r="CN60" s="45">
        <v>-3.6900000000000002E-4</v>
      </c>
      <c r="CO60" s="45">
        <v>-1.15E-4</v>
      </c>
      <c r="CQ60" s="31">
        <v>7.2912449066895965E-2</v>
      </c>
      <c r="CR60" s="45">
        <v>-4.5300000000000001E-4</v>
      </c>
      <c r="CS60" s="45">
        <v>-4.4799999999999999E-4</v>
      </c>
      <c r="CT60" s="45">
        <v>-3.6999999999999998E-5</v>
      </c>
      <c r="CU60" s="31">
        <v>4.4868818466895936E-2</v>
      </c>
      <c r="CV60" s="45">
        <v>-3.7100000000000002E-4</v>
      </c>
      <c r="CW60" s="45">
        <v>-3.6900000000000002E-4</v>
      </c>
      <c r="CX60" s="45">
        <v>-1.15E-4</v>
      </c>
    </row>
    <row r="61" spans="14:102" x14ac:dyDescent="0.25">
      <c r="N61" s="31">
        <v>7.4314630516895963E-2</v>
      </c>
      <c r="O61" s="45">
        <v>-3.7300000000000001E-4</v>
      </c>
      <c r="P61" s="45">
        <v>-3.6299999999999999E-4</v>
      </c>
      <c r="Q61" s="45">
        <v>8.7999999999999998E-5</v>
      </c>
      <c r="R61" s="31">
        <v>4.5803606066895937E-2</v>
      </c>
      <c r="S61" s="45">
        <v>-2.8299999999999999E-4</v>
      </c>
      <c r="T61" s="45">
        <v>-2.7599999999999999E-4</v>
      </c>
      <c r="U61" s="45">
        <v>1.4E-5</v>
      </c>
      <c r="W61" s="31">
        <v>7.4314630516895963E-2</v>
      </c>
      <c r="X61" s="45">
        <v>-2.3900000000000001E-4</v>
      </c>
      <c r="Y61" s="45">
        <v>-2.34E-4</v>
      </c>
      <c r="Z61" s="45">
        <v>-3.3000000000000003E-5</v>
      </c>
      <c r="AA61" s="31">
        <v>4.5803606066895937E-2</v>
      </c>
      <c r="AB61" s="45">
        <v>-1.8900000000000001E-4</v>
      </c>
      <c r="AC61" s="45">
        <v>-1.8699999999999999E-4</v>
      </c>
      <c r="AD61" s="45">
        <v>-6.9999999999999994E-5</v>
      </c>
      <c r="AF61" s="31">
        <v>7.4314630516895963E-2</v>
      </c>
      <c r="AG61" s="45">
        <v>-4.64E-4</v>
      </c>
      <c r="AH61" s="45">
        <v>-4.5300000000000001E-4</v>
      </c>
      <c r="AI61" s="45">
        <v>-2.5999999999999998E-5</v>
      </c>
      <c r="AJ61" s="31">
        <v>4.5803606066895937E-2</v>
      </c>
      <c r="AK61" s="45">
        <v>-3.77E-4</v>
      </c>
      <c r="AL61" s="45">
        <v>-3.6999999999999999E-4</v>
      </c>
      <c r="AM61" s="45">
        <v>-1.07E-4</v>
      </c>
      <c r="AO61" s="31">
        <v>7.4314630516895963E-2</v>
      </c>
      <c r="AP61" s="45">
        <v>-3.4600000000000001E-4</v>
      </c>
      <c r="AQ61" s="45">
        <v>-3.4000000000000002E-4</v>
      </c>
      <c r="AR61" s="45">
        <v>-1.3200000000000001E-4</v>
      </c>
      <c r="AS61" s="31">
        <v>4.5803606066895937E-2</v>
      </c>
      <c r="AT61" s="45">
        <v>-3.0299999999999999E-4</v>
      </c>
      <c r="AU61" s="45">
        <v>-2.9999999999999997E-4</v>
      </c>
      <c r="AV61" s="45">
        <v>-1.7100000000000001E-4</v>
      </c>
      <c r="AX61" s="31">
        <v>7.4314630516895963E-2</v>
      </c>
      <c r="AY61" s="45">
        <v>-4.6299999999999998E-4</v>
      </c>
      <c r="AZ61" s="45">
        <v>-4.5300000000000001E-4</v>
      </c>
      <c r="BA61" s="45">
        <v>-2.5999999999999998E-5</v>
      </c>
      <c r="BB61" s="31">
        <v>4.5803606066895937E-2</v>
      </c>
      <c r="BC61" s="45">
        <v>-3.77E-4</v>
      </c>
      <c r="BD61" s="45">
        <v>-3.6999999999999999E-4</v>
      </c>
      <c r="BE61" s="45">
        <v>-1.07E-4</v>
      </c>
      <c r="BG61" s="31">
        <v>7.4314630516895963E-2</v>
      </c>
      <c r="BH61" s="45">
        <v>-3.4499999999999998E-4</v>
      </c>
      <c r="BI61" s="45">
        <v>-3.4000000000000002E-4</v>
      </c>
      <c r="BJ61" s="45">
        <v>-1.3200000000000001E-4</v>
      </c>
      <c r="BK61" s="31">
        <v>4.5803606066895937E-2</v>
      </c>
      <c r="BL61" s="45">
        <v>-3.0299999999999999E-4</v>
      </c>
      <c r="BM61" s="45">
        <v>-2.9999999999999997E-4</v>
      </c>
      <c r="BN61" s="45">
        <v>-1.7200000000000001E-4</v>
      </c>
      <c r="BP61" s="31">
        <v>7.4314630516895963E-2</v>
      </c>
      <c r="BQ61" s="45">
        <v>-3.48E-4</v>
      </c>
      <c r="BR61" s="45">
        <v>-3.3799999999999998E-4</v>
      </c>
      <c r="BS61" s="45">
        <v>5.3000000000000001E-5</v>
      </c>
      <c r="BT61" s="31">
        <v>4.5803606066895937E-2</v>
      </c>
      <c r="BU61" s="45">
        <v>-2.6899999999999998E-4</v>
      </c>
      <c r="BV61" s="45">
        <v>-2.63E-4</v>
      </c>
      <c r="BW61" s="45">
        <v>-3.1999999999999999E-5</v>
      </c>
      <c r="BY61" s="31">
        <v>7.4314630516895963E-2</v>
      </c>
      <c r="BZ61" s="45">
        <v>-2.81E-4</v>
      </c>
      <c r="CA61" s="45">
        <v>-2.7399999999999999E-4</v>
      </c>
      <c r="CB61" s="45">
        <v>-5.0000000000000004E-6</v>
      </c>
      <c r="CC61" s="31">
        <v>4.5803606066895937E-2</v>
      </c>
      <c r="CD61" s="45">
        <v>-2.41E-4</v>
      </c>
      <c r="CE61" s="45">
        <v>-2.3699999999999999E-4</v>
      </c>
      <c r="CF61" s="45">
        <v>-5.3000000000000001E-5</v>
      </c>
      <c r="CH61" s="31">
        <v>7.4314630516895963E-2</v>
      </c>
      <c r="CI61" s="45">
        <v>-4.57E-4</v>
      </c>
      <c r="CJ61" s="45">
        <v>-4.5199999999999998E-4</v>
      </c>
      <c r="CK61" s="45">
        <v>-3.3000000000000003E-5</v>
      </c>
      <c r="CL61" s="31">
        <v>4.5803606066895937E-2</v>
      </c>
      <c r="CM61" s="45">
        <v>-3.7399999999999998E-4</v>
      </c>
      <c r="CN61" s="45">
        <v>-3.7100000000000002E-4</v>
      </c>
      <c r="CO61" s="45">
        <v>-1.12E-4</v>
      </c>
      <c r="CQ61" s="31">
        <v>7.4314630516895963E-2</v>
      </c>
      <c r="CR61" s="45">
        <v>-4.57E-4</v>
      </c>
      <c r="CS61" s="45">
        <v>-4.5199999999999998E-4</v>
      </c>
      <c r="CT61" s="45">
        <v>-3.3000000000000003E-5</v>
      </c>
      <c r="CU61" s="31">
        <v>4.5803606066895937E-2</v>
      </c>
      <c r="CV61" s="45">
        <v>-3.7399999999999998E-4</v>
      </c>
      <c r="CW61" s="45">
        <v>-3.7100000000000002E-4</v>
      </c>
      <c r="CX61" s="45">
        <v>-1.12E-4</v>
      </c>
    </row>
    <row r="62" spans="14:102" x14ac:dyDescent="0.25">
      <c r="N62" s="31">
        <v>7.5716811966895961E-2</v>
      </c>
      <c r="O62" s="45">
        <v>-3.7800000000000003E-4</v>
      </c>
      <c r="P62" s="45">
        <v>-3.6699999999999998E-4</v>
      </c>
      <c r="Q62" s="45">
        <v>9.1000000000000003E-5</v>
      </c>
      <c r="R62" s="31">
        <v>4.6738393666895937E-2</v>
      </c>
      <c r="S62" s="45">
        <v>-2.8600000000000001E-4</v>
      </c>
      <c r="T62" s="45">
        <v>-2.7900000000000001E-4</v>
      </c>
      <c r="U62" s="45">
        <v>1.7E-5</v>
      </c>
      <c r="W62" s="31">
        <v>7.5716811966895961E-2</v>
      </c>
      <c r="X62" s="45">
        <v>-2.41E-4</v>
      </c>
      <c r="Y62" s="45">
        <v>-2.3599999999999999E-4</v>
      </c>
      <c r="Z62" s="45">
        <v>-3.1000000000000001E-5</v>
      </c>
      <c r="AA62" s="31">
        <v>4.6738393666895937E-2</v>
      </c>
      <c r="AB62" s="45">
        <v>-1.9100000000000001E-4</v>
      </c>
      <c r="AC62" s="45">
        <v>-1.8799999999999999E-4</v>
      </c>
      <c r="AD62" s="45">
        <v>-6.8999999999999997E-5</v>
      </c>
      <c r="AF62" s="31">
        <v>7.5716811966895961E-2</v>
      </c>
      <c r="AG62" s="45">
        <v>-4.6799999999999999E-4</v>
      </c>
      <c r="AH62" s="45">
        <v>-4.57E-4</v>
      </c>
      <c r="AI62" s="45">
        <v>-2.1999999999999999E-5</v>
      </c>
      <c r="AJ62" s="31">
        <v>4.6738393666895937E-2</v>
      </c>
      <c r="AK62" s="45">
        <v>-3.8000000000000002E-4</v>
      </c>
      <c r="AL62" s="45">
        <v>-3.7300000000000001E-4</v>
      </c>
      <c r="AM62" s="45">
        <v>-1.0399999999999999E-4</v>
      </c>
      <c r="AO62" s="31">
        <v>7.5716811966895961E-2</v>
      </c>
      <c r="AP62" s="45">
        <v>-3.48E-4</v>
      </c>
      <c r="AQ62" s="45">
        <v>-3.4200000000000002E-4</v>
      </c>
      <c r="AR62" s="45">
        <v>-1.2999999999999999E-4</v>
      </c>
      <c r="AS62" s="31">
        <v>4.6738393666895937E-2</v>
      </c>
      <c r="AT62" s="45">
        <v>-3.0499999999999999E-4</v>
      </c>
      <c r="AU62" s="45">
        <v>-3.01E-4</v>
      </c>
      <c r="AV62" s="45">
        <v>-1.7000000000000001E-4</v>
      </c>
      <c r="AX62" s="31">
        <v>7.5716811966895961E-2</v>
      </c>
      <c r="AY62" s="45">
        <v>-4.6799999999999999E-4</v>
      </c>
      <c r="AZ62" s="45">
        <v>-4.57E-4</v>
      </c>
      <c r="BA62" s="45">
        <v>-2.1999999999999999E-5</v>
      </c>
      <c r="BB62" s="31">
        <v>4.6738393666895937E-2</v>
      </c>
      <c r="BC62" s="45">
        <v>-3.8000000000000002E-4</v>
      </c>
      <c r="BD62" s="45">
        <v>-3.7300000000000001E-4</v>
      </c>
      <c r="BE62" s="45">
        <v>-1.05E-4</v>
      </c>
      <c r="BG62" s="31">
        <v>7.5716811966895961E-2</v>
      </c>
      <c r="BH62" s="45">
        <v>-3.4699999999999998E-4</v>
      </c>
      <c r="BI62" s="45">
        <v>-3.4200000000000002E-4</v>
      </c>
      <c r="BJ62" s="45">
        <v>-1.2999999999999999E-4</v>
      </c>
      <c r="BK62" s="31">
        <v>4.6738393666895937E-2</v>
      </c>
      <c r="BL62" s="45">
        <v>-3.0400000000000002E-4</v>
      </c>
      <c r="BM62" s="45">
        <v>-3.01E-4</v>
      </c>
      <c r="BN62" s="45">
        <v>-1.7000000000000001E-4</v>
      </c>
      <c r="BP62" s="31">
        <v>7.5716811966895961E-2</v>
      </c>
      <c r="BQ62" s="45">
        <v>-3.5199999999999999E-4</v>
      </c>
      <c r="BR62" s="45">
        <v>-3.4200000000000002E-4</v>
      </c>
      <c r="BS62" s="45">
        <v>5.7000000000000003E-5</v>
      </c>
      <c r="BT62" s="31">
        <v>4.6738393666895937E-2</v>
      </c>
      <c r="BU62" s="45">
        <v>-2.7099999999999997E-4</v>
      </c>
      <c r="BV62" s="45">
        <v>-2.6499999999999999E-4</v>
      </c>
      <c r="BW62" s="45">
        <v>-2.9E-5</v>
      </c>
      <c r="BY62" s="31">
        <v>7.5716811966895961E-2</v>
      </c>
      <c r="BZ62" s="45">
        <v>-2.8299999999999999E-4</v>
      </c>
      <c r="CA62" s="45">
        <v>-2.7599999999999999E-4</v>
      </c>
      <c r="CB62" s="45">
        <v>-1.9999999999999999E-6</v>
      </c>
      <c r="CC62" s="31">
        <v>4.6738393666895937E-2</v>
      </c>
      <c r="CD62" s="45">
        <v>-2.43E-4</v>
      </c>
      <c r="CE62" s="45">
        <v>-2.3800000000000001E-4</v>
      </c>
      <c r="CF62" s="45">
        <v>-5.1E-5</v>
      </c>
      <c r="CH62" s="31">
        <v>7.5716811966895961E-2</v>
      </c>
      <c r="CI62" s="45">
        <v>-4.6099999999999998E-4</v>
      </c>
      <c r="CJ62" s="45">
        <v>-4.5600000000000003E-4</v>
      </c>
      <c r="CK62" s="45">
        <v>-2.9E-5</v>
      </c>
      <c r="CL62" s="31">
        <v>4.6738393666895937E-2</v>
      </c>
      <c r="CM62" s="45">
        <v>-3.77E-4</v>
      </c>
      <c r="CN62" s="45">
        <v>-3.7399999999999998E-4</v>
      </c>
      <c r="CO62" s="45">
        <v>-1.1E-4</v>
      </c>
      <c r="CQ62" s="31">
        <v>7.5716811966895961E-2</v>
      </c>
      <c r="CR62" s="45">
        <v>-4.6099999999999998E-4</v>
      </c>
      <c r="CS62" s="45">
        <v>-4.5600000000000003E-4</v>
      </c>
      <c r="CT62" s="45">
        <v>-2.9E-5</v>
      </c>
      <c r="CU62" s="31">
        <v>4.6738393666895937E-2</v>
      </c>
      <c r="CV62" s="45">
        <v>-3.77E-4</v>
      </c>
      <c r="CW62" s="45">
        <v>-3.7399999999999998E-4</v>
      </c>
      <c r="CX62" s="45">
        <v>-1.1E-4</v>
      </c>
    </row>
    <row r="63" spans="14:102" x14ac:dyDescent="0.25">
      <c r="N63" s="31">
        <v>7.7118993416895959E-2</v>
      </c>
      <c r="O63" s="45">
        <v>-3.8200000000000002E-4</v>
      </c>
      <c r="P63" s="45">
        <v>-3.7199999999999999E-4</v>
      </c>
      <c r="Q63" s="45">
        <v>9.5000000000000005E-5</v>
      </c>
      <c r="R63" s="31">
        <v>4.6738393666895937E-2</v>
      </c>
      <c r="S63" s="45">
        <v>-2.8600000000000001E-4</v>
      </c>
      <c r="T63" s="45">
        <v>-2.7900000000000001E-4</v>
      </c>
      <c r="U63" s="45">
        <v>1.7E-5</v>
      </c>
      <c r="W63" s="31">
        <v>7.7118993416895959E-2</v>
      </c>
      <c r="X63" s="45">
        <v>-2.4399999999999999E-4</v>
      </c>
      <c r="Y63" s="45">
        <v>-2.3900000000000001E-4</v>
      </c>
      <c r="Z63" s="45">
        <v>-2.9E-5</v>
      </c>
      <c r="AA63" s="31">
        <v>4.6738393666895937E-2</v>
      </c>
      <c r="AB63" s="45">
        <v>-1.9100000000000001E-4</v>
      </c>
      <c r="AC63" s="45">
        <v>-1.8799999999999999E-4</v>
      </c>
      <c r="AD63" s="45">
        <v>-6.8999999999999997E-5</v>
      </c>
      <c r="AF63" s="31">
        <v>7.7118993416895959E-2</v>
      </c>
      <c r="AG63" s="45">
        <v>-4.7199999999999998E-4</v>
      </c>
      <c r="AH63" s="45">
        <v>-4.6099999999999998E-4</v>
      </c>
      <c r="AI63" s="45">
        <v>-1.8E-5</v>
      </c>
      <c r="AJ63" s="31">
        <v>4.6738393666895937E-2</v>
      </c>
      <c r="AK63" s="45">
        <v>-3.8000000000000002E-4</v>
      </c>
      <c r="AL63" s="45">
        <v>-3.7300000000000001E-4</v>
      </c>
      <c r="AM63" s="45">
        <v>-1.0399999999999999E-4</v>
      </c>
      <c r="AO63" s="31">
        <v>7.7118993416895959E-2</v>
      </c>
      <c r="AP63" s="45">
        <v>-3.5E-4</v>
      </c>
      <c r="AQ63" s="45">
        <v>-3.4400000000000001E-4</v>
      </c>
      <c r="AR63" s="45">
        <v>-1.2799999999999999E-4</v>
      </c>
      <c r="AS63" s="31">
        <v>4.6738393666895937E-2</v>
      </c>
      <c r="AT63" s="45">
        <v>-3.0499999999999999E-4</v>
      </c>
      <c r="AU63" s="45">
        <v>-3.01E-4</v>
      </c>
      <c r="AV63" s="45">
        <v>-1.7000000000000001E-4</v>
      </c>
      <c r="AX63" s="31">
        <v>7.7118993416895959E-2</v>
      </c>
      <c r="AY63" s="45">
        <v>-4.7199999999999998E-4</v>
      </c>
      <c r="AZ63" s="45">
        <v>-4.6099999999999998E-4</v>
      </c>
      <c r="BA63" s="45">
        <v>-1.8E-5</v>
      </c>
      <c r="BB63" s="31">
        <v>4.6738393666895937E-2</v>
      </c>
      <c r="BC63" s="45">
        <v>-3.8000000000000002E-4</v>
      </c>
      <c r="BD63" s="45">
        <v>-3.7300000000000001E-4</v>
      </c>
      <c r="BE63" s="45">
        <v>-1.05E-4</v>
      </c>
      <c r="BG63" s="31">
        <v>7.7118993416895959E-2</v>
      </c>
      <c r="BH63" s="45">
        <v>-3.4900000000000003E-4</v>
      </c>
      <c r="BI63" s="45">
        <v>-3.4400000000000001E-4</v>
      </c>
      <c r="BJ63" s="45">
        <v>-1.2799999999999999E-4</v>
      </c>
      <c r="BK63" s="31">
        <v>4.6738393666895937E-2</v>
      </c>
      <c r="BL63" s="45">
        <v>-3.0400000000000002E-4</v>
      </c>
      <c r="BM63" s="45">
        <v>-3.01E-4</v>
      </c>
      <c r="BN63" s="45">
        <v>-1.7000000000000001E-4</v>
      </c>
      <c r="BP63" s="31">
        <v>7.7118993416895959E-2</v>
      </c>
      <c r="BQ63" s="45">
        <v>-3.5599999999999998E-4</v>
      </c>
      <c r="BR63" s="45">
        <v>-3.4600000000000001E-4</v>
      </c>
      <c r="BS63" s="45">
        <v>6.0999999999999999E-5</v>
      </c>
      <c r="BT63" s="31">
        <v>4.6738393666895937E-2</v>
      </c>
      <c r="BU63" s="45">
        <v>-2.7099999999999997E-4</v>
      </c>
      <c r="BV63" s="45">
        <v>-2.6499999999999999E-4</v>
      </c>
      <c r="BW63" s="45">
        <v>-2.9E-5</v>
      </c>
      <c r="BY63" s="31">
        <v>7.7118993416895959E-2</v>
      </c>
      <c r="BZ63" s="45">
        <v>-2.8499999999999999E-4</v>
      </c>
      <c r="CA63" s="45">
        <v>-2.7799999999999998E-4</v>
      </c>
      <c r="CB63" s="45">
        <v>-1.3300000000000001E-7</v>
      </c>
      <c r="CC63" s="31">
        <v>4.6738393666895937E-2</v>
      </c>
      <c r="CD63" s="45">
        <v>-2.43E-4</v>
      </c>
      <c r="CE63" s="45">
        <v>-2.3800000000000001E-4</v>
      </c>
      <c r="CF63" s="45">
        <v>-5.1E-5</v>
      </c>
      <c r="CH63" s="31">
        <v>7.7118993416895959E-2</v>
      </c>
      <c r="CI63" s="45">
        <v>-4.6500000000000003E-4</v>
      </c>
      <c r="CJ63" s="45">
        <v>-4.6000000000000001E-4</v>
      </c>
      <c r="CK63" s="45">
        <v>-2.5000000000000001E-5</v>
      </c>
      <c r="CL63" s="31">
        <v>4.6738393666895937E-2</v>
      </c>
      <c r="CM63" s="45">
        <v>-3.77E-4</v>
      </c>
      <c r="CN63" s="45">
        <v>-3.7399999999999998E-4</v>
      </c>
      <c r="CO63" s="45">
        <v>-1.1E-4</v>
      </c>
      <c r="CQ63" s="31">
        <v>7.7118993416895959E-2</v>
      </c>
      <c r="CR63" s="45">
        <v>-4.6500000000000003E-4</v>
      </c>
      <c r="CS63" s="45">
        <v>-4.6000000000000001E-4</v>
      </c>
      <c r="CT63" s="45">
        <v>-2.5000000000000001E-5</v>
      </c>
      <c r="CU63" s="31">
        <v>4.6738393666895937E-2</v>
      </c>
      <c r="CV63" s="45">
        <v>-3.77E-4</v>
      </c>
      <c r="CW63" s="45">
        <v>-3.7399999999999998E-4</v>
      </c>
      <c r="CX63" s="45">
        <v>-1.1E-4</v>
      </c>
    </row>
    <row r="64" spans="14:102" x14ac:dyDescent="0.25">
      <c r="N64" s="31">
        <v>7.8521174866895957E-2</v>
      </c>
      <c r="O64" s="45">
        <v>-3.8699999999999997E-4</v>
      </c>
      <c r="P64" s="45">
        <v>-3.7599999999999998E-4</v>
      </c>
      <c r="Q64" s="45">
        <v>9.7999999999999997E-5</v>
      </c>
      <c r="R64" s="31">
        <v>4.7673181266895938E-2</v>
      </c>
      <c r="S64" s="45">
        <v>-2.8899999999999998E-4</v>
      </c>
      <c r="T64" s="45">
        <v>-2.8200000000000002E-4</v>
      </c>
      <c r="U64" s="45">
        <v>1.9000000000000001E-5</v>
      </c>
      <c r="W64" s="31">
        <v>7.8521174866895957E-2</v>
      </c>
      <c r="X64" s="45">
        <v>-2.4600000000000002E-4</v>
      </c>
      <c r="Y64" s="45">
        <v>-2.41E-4</v>
      </c>
      <c r="Z64" s="45">
        <v>-2.6999999999999999E-5</v>
      </c>
      <c r="AA64" s="31">
        <v>4.7673181266895938E-2</v>
      </c>
      <c r="AB64" s="45">
        <v>-1.93E-4</v>
      </c>
      <c r="AC64" s="45">
        <v>-1.9000000000000001E-4</v>
      </c>
      <c r="AD64" s="45">
        <v>-6.7000000000000002E-5</v>
      </c>
      <c r="AF64" s="31">
        <v>7.8521174866895957E-2</v>
      </c>
      <c r="AG64" s="45">
        <v>-4.7699999999999999E-4</v>
      </c>
      <c r="AH64" s="45">
        <v>-4.6500000000000003E-4</v>
      </c>
      <c r="AI64" s="45">
        <v>-1.4E-5</v>
      </c>
      <c r="AJ64" s="31">
        <v>4.7673181266895938E-2</v>
      </c>
      <c r="AK64" s="45">
        <v>-3.8299999999999999E-4</v>
      </c>
      <c r="AL64" s="45">
        <v>-3.7599999999999998E-4</v>
      </c>
      <c r="AM64" s="45">
        <v>-1.02E-4</v>
      </c>
      <c r="AO64" s="31">
        <v>7.8521174866895957E-2</v>
      </c>
      <c r="AP64" s="45">
        <v>-3.5199999999999999E-4</v>
      </c>
      <c r="AQ64" s="45">
        <v>-3.4600000000000001E-4</v>
      </c>
      <c r="AR64" s="45">
        <v>-1.26E-4</v>
      </c>
      <c r="AS64" s="31">
        <v>4.7673181266895938E-2</v>
      </c>
      <c r="AT64" s="45">
        <v>-3.0600000000000001E-4</v>
      </c>
      <c r="AU64" s="45">
        <v>-3.0299999999999999E-4</v>
      </c>
      <c r="AV64" s="45">
        <v>-1.6899999999999999E-4</v>
      </c>
      <c r="AX64" s="31">
        <v>7.8521174866895957E-2</v>
      </c>
      <c r="AY64" s="45">
        <v>-4.7600000000000002E-4</v>
      </c>
      <c r="AZ64" s="45">
        <v>-4.6500000000000003E-4</v>
      </c>
      <c r="BA64" s="45">
        <v>-1.5E-5</v>
      </c>
      <c r="BB64" s="31">
        <v>4.7673181266895938E-2</v>
      </c>
      <c r="BC64" s="45">
        <v>-3.8200000000000002E-4</v>
      </c>
      <c r="BD64" s="45">
        <v>-3.7500000000000001E-4</v>
      </c>
      <c r="BE64" s="45">
        <v>-1.02E-4</v>
      </c>
      <c r="BG64" s="31">
        <v>7.8521174866895957E-2</v>
      </c>
      <c r="BH64" s="45">
        <v>-3.5100000000000002E-4</v>
      </c>
      <c r="BI64" s="45">
        <v>-3.4600000000000001E-4</v>
      </c>
      <c r="BJ64" s="45">
        <v>-1.27E-4</v>
      </c>
      <c r="BK64" s="31">
        <v>4.7673181266895938E-2</v>
      </c>
      <c r="BL64" s="45">
        <v>-3.0600000000000001E-4</v>
      </c>
      <c r="BM64" s="45">
        <v>-3.0200000000000002E-4</v>
      </c>
      <c r="BN64" s="45">
        <v>-1.6899999999999999E-4</v>
      </c>
      <c r="BP64" s="31">
        <v>7.8521174866895957E-2</v>
      </c>
      <c r="BQ64" s="45">
        <v>-3.6000000000000002E-4</v>
      </c>
      <c r="BR64" s="45">
        <v>-3.4900000000000003E-4</v>
      </c>
      <c r="BS64" s="45">
        <v>6.4999999999999994E-5</v>
      </c>
      <c r="BT64" s="31">
        <v>4.7673181266895938E-2</v>
      </c>
      <c r="BU64" s="45">
        <v>-2.7399999999999999E-4</v>
      </c>
      <c r="BV64" s="45">
        <v>-2.6800000000000001E-4</v>
      </c>
      <c r="BW64" s="45">
        <v>-2.5999999999999998E-5</v>
      </c>
      <c r="BY64" s="31">
        <v>7.8521174866895957E-2</v>
      </c>
      <c r="BZ64" s="45">
        <v>-2.8699999999999998E-4</v>
      </c>
      <c r="CA64" s="45">
        <v>-2.7999999999999998E-4</v>
      </c>
      <c r="CB64" s="45">
        <v>1.9999999999999999E-6</v>
      </c>
      <c r="CC64" s="31">
        <v>4.7673181266895938E-2</v>
      </c>
      <c r="CD64" s="45">
        <v>-2.4399999999999999E-4</v>
      </c>
      <c r="CE64" s="45">
        <v>-2.3900000000000001E-4</v>
      </c>
      <c r="CF64" s="45">
        <v>-5.0000000000000002E-5</v>
      </c>
      <c r="CH64" s="31">
        <v>7.8521174866895957E-2</v>
      </c>
      <c r="CI64" s="45">
        <v>-4.6900000000000002E-4</v>
      </c>
      <c r="CJ64" s="45">
        <v>-4.64E-4</v>
      </c>
      <c r="CK64" s="45">
        <v>-2.0999999999999999E-5</v>
      </c>
      <c r="CL64" s="31">
        <v>4.7673181266895938E-2</v>
      </c>
      <c r="CM64" s="45">
        <v>-3.8000000000000002E-4</v>
      </c>
      <c r="CN64" s="45">
        <v>-3.77E-4</v>
      </c>
      <c r="CO64" s="45">
        <v>-1.07E-4</v>
      </c>
      <c r="CQ64" s="31">
        <v>7.8521174866895957E-2</v>
      </c>
      <c r="CR64" s="45">
        <v>-4.6900000000000002E-4</v>
      </c>
      <c r="CS64" s="45">
        <v>-4.64E-4</v>
      </c>
      <c r="CT64" s="45">
        <v>-2.0999999999999999E-5</v>
      </c>
      <c r="CU64" s="31">
        <v>4.7673181266895938E-2</v>
      </c>
      <c r="CV64" s="45">
        <v>-3.8000000000000002E-4</v>
      </c>
      <c r="CW64" s="45">
        <v>-3.77E-4</v>
      </c>
      <c r="CX64" s="45">
        <v>-1.07E-4</v>
      </c>
    </row>
    <row r="65" spans="14:102" x14ac:dyDescent="0.25">
      <c r="N65" s="31">
        <v>7.9923356316895969E-2</v>
      </c>
      <c r="O65" s="45">
        <v>-3.9100000000000002E-4</v>
      </c>
      <c r="P65" s="45">
        <v>-3.8000000000000002E-4</v>
      </c>
      <c r="Q65" s="45">
        <v>1.02E-4</v>
      </c>
      <c r="R65" s="31">
        <v>4.8607968866895938E-2</v>
      </c>
      <c r="S65" s="45">
        <v>-2.92E-4</v>
      </c>
      <c r="T65" s="45">
        <v>-2.8499999999999999E-4</v>
      </c>
      <c r="U65" s="45">
        <v>2.1999999999999999E-5</v>
      </c>
      <c r="W65" s="31">
        <v>7.9923356316895969E-2</v>
      </c>
      <c r="X65" s="45">
        <v>-2.4899999999999998E-4</v>
      </c>
      <c r="Y65" s="45">
        <v>-2.4399999999999999E-4</v>
      </c>
      <c r="Z65" s="45">
        <v>-2.5000000000000001E-5</v>
      </c>
      <c r="AA65" s="31">
        <v>4.8607968866895938E-2</v>
      </c>
      <c r="AB65" s="45">
        <v>-1.94E-4</v>
      </c>
      <c r="AC65" s="45">
        <v>-1.9100000000000001E-4</v>
      </c>
      <c r="AD65" s="45">
        <v>-6.6000000000000005E-5</v>
      </c>
      <c r="AF65" s="31">
        <v>7.9923356316895969E-2</v>
      </c>
      <c r="AG65" s="45">
        <v>-4.8099999999999998E-4</v>
      </c>
      <c r="AH65" s="45">
        <v>-4.6900000000000002E-4</v>
      </c>
      <c r="AI65" s="45">
        <v>-1.0000000000000001E-5</v>
      </c>
      <c r="AJ65" s="31">
        <v>4.8607968866895938E-2</v>
      </c>
      <c r="AK65" s="45">
        <v>-3.86E-4</v>
      </c>
      <c r="AL65" s="45">
        <v>-3.7800000000000003E-4</v>
      </c>
      <c r="AM65" s="45">
        <v>-9.8999999999999994E-5</v>
      </c>
      <c r="AO65" s="31">
        <v>7.9923356316895969E-2</v>
      </c>
      <c r="AP65" s="45">
        <v>-3.5399999999999999E-4</v>
      </c>
      <c r="AQ65" s="45">
        <v>-3.48E-4</v>
      </c>
      <c r="AR65" s="45">
        <v>-1.2400000000000001E-4</v>
      </c>
      <c r="AS65" s="31">
        <v>4.8607968866895938E-2</v>
      </c>
      <c r="AT65" s="45">
        <v>-3.0699999999999998E-4</v>
      </c>
      <c r="AU65" s="45">
        <v>-3.0400000000000002E-4</v>
      </c>
      <c r="AV65" s="45">
        <v>-1.6799999999999999E-4</v>
      </c>
      <c r="AX65" s="31">
        <v>7.9923356316895969E-2</v>
      </c>
      <c r="AY65" s="45">
        <v>-4.8000000000000001E-4</v>
      </c>
      <c r="AZ65" s="45">
        <v>-4.6900000000000002E-4</v>
      </c>
      <c r="BA65" s="45">
        <v>-1.1E-5</v>
      </c>
      <c r="BB65" s="31">
        <v>4.8607968866895938E-2</v>
      </c>
      <c r="BC65" s="45">
        <v>-3.8499999999999998E-4</v>
      </c>
      <c r="BD65" s="45">
        <v>-3.7800000000000003E-4</v>
      </c>
      <c r="BE65" s="45">
        <v>-9.8999999999999994E-5</v>
      </c>
      <c r="BG65" s="31">
        <v>7.9923356316895969E-2</v>
      </c>
      <c r="BH65" s="45">
        <v>-3.5399999999999999E-4</v>
      </c>
      <c r="BI65" s="45">
        <v>-3.48E-4</v>
      </c>
      <c r="BJ65" s="45">
        <v>-1.25E-4</v>
      </c>
      <c r="BK65" s="31">
        <v>4.8607968866895938E-2</v>
      </c>
      <c r="BL65" s="45">
        <v>-3.0699999999999998E-4</v>
      </c>
      <c r="BM65" s="45">
        <v>-3.0400000000000002E-4</v>
      </c>
      <c r="BN65" s="45">
        <v>-1.6799999999999999E-4</v>
      </c>
      <c r="BP65" s="31">
        <v>7.9923356316895969E-2</v>
      </c>
      <c r="BQ65" s="45">
        <v>-3.6400000000000001E-4</v>
      </c>
      <c r="BR65" s="45">
        <v>-3.5300000000000002E-4</v>
      </c>
      <c r="BS65" s="45">
        <v>6.8999999999999997E-5</v>
      </c>
      <c r="BT65" s="31">
        <v>4.8607968866895938E-2</v>
      </c>
      <c r="BU65" s="45">
        <v>-2.7599999999999999E-4</v>
      </c>
      <c r="BV65" s="45">
        <v>-2.7E-4</v>
      </c>
      <c r="BW65" s="45">
        <v>-2.3E-5</v>
      </c>
      <c r="BY65" s="31">
        <v>7.9923356316895969E-2</v>
      </c>
      <c r="BZ65" s="45">
        <v>-2.8899999999999998E-4</v>
      </c>
      <c r="CA65" s="45">
        <v>-2.8200000000000002E-4</v>
      </c>
      <c r="CB65" s="45">
        <v>5.0000000000000004E-6</v>
      </c>
      <c r="CC65" s="31">
        <v>4.8607968866895938E-2</v>
      </c>
      <c r="CD65" s="45">
        <v>-2.4499999999999999E-4</v>
      </c>
      <c r="CE65" s="45">
        <v>-2.4000000000000001E-4</v>
      </c>
      <c r="CF65" s="45">
        <v>-4.8000000000000001E-5</v>
      </c>
      <c r="CH65" s="31">
        <v>7.9923356316895969E-2</v>
      </c>
      <c r="CI65" s="45">
        <v>-4.73E-4</v>
      </c>
      <c r="CJ65" s="45">
        <v>-4.6799999999999999E-4</v>
      </c>
      <c r="CK65" s="45">
        <v>-1.7E-5</v>
      </c>
      <c r="CL65" s="31">
        <v>4.8607968866895938E-2</v>
      </c>
      <c r="CM65" s="45">
        <v>-3.8200000000000002E-4</v>
      </c>
      <c r="CN65" s="45">
        <v>-3.79E-4</v>
      </c>
      <c r="CO65" s="45">
        <v>-1.0399999999999999E-4</v>
      </c>
      <c r="CQ65" s="31">
        <v>7.9923356316895969E-2</v>
      </c>
      <c r="CR65" s="45">
        <v>-4.73E-4</v>
      </c>
      <c r="CS65" s="45">
        <v>-4.6799999999999999E-4</v>
      </c>
      <c r="CT65" s="45">
        <v>-1.7E-5</v>
      </c>
      <c r="CU65" s="31">
        <v>4.8607968866895938E-2</v>
      </c>
      <c r="CV65" s="45">
        <v>-3.8200000000000002E-4</v>
      </c>
      <c r="CW65" s="45">
        <v>-3.79E-4</v>
      </c>
      <c r="CX65" s="45">
        <v>-1.0399999999999999E-4</v>
      </c>
    </row>
    <row r="66" spans="14:102" x14ac:dyDescent="0.25">
      <c r="N66" s="31">
        <v>8.1325537766895967E-2</v>
      </c>
      <c r="O66" s="45">
        <v>-3.9599999999999998E-4</v>
      </c>
      <c r="P66" s="45">
        <v>-3.8400000000000001E-4</v>
      </c>
      <c r="Q66" s="45">
        <v>1.05E-4</v>
      </c>
      <c r="R66" s="31">
        <v>4.9542756466895939E-2</v>
      </c>
      <c r="S66" s="45">
        <v>-2.9500000000000001E-4</v>
      </c>
      <c r="T66" s="45">
        <v>-2.8800000000000001E-4</v>
      </c>
      <c r="U66" s="45">
        <v>2.4000000000000001E-5</v>
      </c>
      <c r="W66" s="31">
        <v>8.1325537766895967E-2</v>
      </c>
      <c r="X66" s="45">
        <v>-2.5099999999999998E-4</v>
      </c>
      <c r="Y66" s="45">
        <v>-2.4600000000000002E-4</v>
      </c>
      <c r="Z66" s="45">
        <v>-2.3E-5</v>
      </c>
      <c r="AA66" s="31">
        <v>4.9542756466895939E-2</v>
      </c>
      <c r="AB66" s="45">
        <v>-1.9599999999999999E-4</v>
      </c>
      <c r="AC66" s="45">
        <v>-1.93E-4</v>
      </c>
      <c r="AD66" s="45">
        <v>-6.4999999999999994E-5</v>
      </c>
      <c r="AF66" s="31">
        <v>8.1325537766895967E-2</v>
      </c>
      <c r="AG66" s="45">
        <v>-4.8500000000000003E-4</v>
      </c>
      <c r="AH66" s="45">
        <v>-4.73E-4</v>
      </c>
      <c r="AI66" s="45">
        <v>-6.0000000000000002E-6</v>
      </c>
      <c r="AJ66" s="31">
        <v>4.9542756466895939E-2</v>
      </c>
      <c r="AK66" s="45">
        <v>-3.88E-4</v>
      </c>
      <c r="AL66" s="45">
        <v>-3.8099999999999999E-4</v>
      </c>
      <c r="AM66" s="45">
        <v>-9.6000000000000002E-5</v>
      </c>
      <c r="AO66" s="31">
        <v>8.1325537766895967E-2</v>
      </c>
      <c r="AP66" s="45">
        <v>-3.5599999999999998E-4</v>
      </c>
      <c r="AQ66" s="45">
        <v>-3.5E-4</v>
      </c>
      <c r="AR66" s="45">
        <v>-1.22E-4</v>
      </c>
      <c r="AS66" s="31">
        <v>4.9542756466895939E-2</v>
      </c>
      <c r="AT66" s="45">
        <v>-3.0899999999999998E-4</v>
      </c>
      <c r="AU66" s="45">
        <v>-3.0499999999999999E-4</v>
      </c>
      <c r="AV66" s="45">
        <v>-1.66E-4</v>
      </c>
      <c r="AX66" s="31">
        <v>8.1325537766895967E-2</v>
      </c>
      <c r="AY66" s="45">
        <v>-4.8500000000000003E-4</v>
      </c>
      <c r="AZ66" s="45">
        <v>-4.73E-4</v>
      </c>
      <c r="BA66" s="45">
        <v>-6.0000000000000002E-6</v>
      </c>
      <c r="BB66" s="31">
        <v>4.9542756466895939E-2</v>
      </c>
      <c r="BC66" s="45">
        <v>-3.88E-4</v>
      </c>
      <c r="BD66" s="45">
        <v>-3.8099999999999999E-4</v>
      </c>
      <c r="BE66" s="45">
        <v>-9.7E-5</v>
      </c>
      <c r="BG66" s="31">
        <v>8.1325537766895967E-2</v>
      </c>
      <c r="BH66" s="45">
        <v>-3.5599999999999998E-4</v>
      </c>
      <c r="BI66" s="45">
        <v>-3.5E-4</v>
      </c>
      <c r="BJ66" s="45">
        <v>-1.2300000000000001E-4</v>
      </c>
      <c r="BK66" s="31">
        <v>4.9542756466895939E-2</v>
      </c>
      <c r="BL66" s="45">
        <v>-3.0800000000000001E-4</v>
      </c>
      <c r="BM66" s="45">
        <v>-3.0499999999999999E-4</v>
      </c>
      <c r="BN66" s="45">
        <v>-1.6699999999999999E-4</v>
      </c>
      <c r="BP66" s="31">
        <v>8.1325537766895967E-2</v>
      </c>
      <c r="BQ66" s="45">
        <v>-3.68E-4</v>
      </c>
      <c r="BR66" s="45">
        <v>-3.57E-4</v>
      </c>
      <c r="BS66" s="45">
        <v>7.2999999999999999E-5</v>
      </c>
      <c r="BT66" s="31">
        <v>4.9542756466895939E-2</v>
      </c>
      <c r="BU66" s="45">
        <v>-2.7900000000000001E-4</v>
      </c>
      <c r="BV66" s="45">
        <v>-2.7300000000000002E-4</v>
      </c>
      <c r="BW66" s="45">
        <v>-2.0999999999999999E-5</v>
      </c>
      <c r="BY66" s="31">
        <v>8.1325537766895967E-2</v>
      </c>
      <c r="BZ66" s="45">
        <v>-2.9100000000000003E-4</v>
      </c>
      <c r="CA66" s="45">
        <v>-2.8400000000000002E-4</v>
      </c>
      <c r="CB66" s="45">
        <v>6.9999999999999999E-6</v>
      </c>
      <c r="CC66" s="31">
        <v>4.9542756466895939E-2</v>
      </c>
      <c r="CD66" s="45">
        <v>-2.4699999999999999E-4</v>
      </c>
      <c r="CE66" s="45">
        <v>-2.42E-4</v>
      </c>
      <c r="CF66" s="45">
        <v>-4.6E-5</v>
      </c>
      <c r="CH66" s="31">
        <v>8.1325537766895967E-2</v>
      </c>
      <c r="CI66" s="45">
        <v>-4.7699999999999999E-4</v>
      </c>
      <c r="CJ66" s="45">
        <v>-4.7199999999999998E-4</v>
      </c>
      <c r="CK66" s="45">
        <v>-1.2999999999999999E-5</v>
      </c>
      <c r="CL66" s="31">
        <v>4.9542756466895939E-2</v>
      </c>
      <c r="CM66" s="45">
        <v>-3.8499999999999998E-4</v>
      </c>
      <c r="CN66" s="45">
        <v>-3.8200000000000002E-4</v>
      </c>
      <c r="CO66" s="45">
        <v>-1.02E-4</v>
      </c>
      <c r="CQ66" s="31">
        <v>8.1325537766895967E-2</v>
      </c>
      <c r="CR66" s="45">
        <v>-4.7699999999999999E-4</v>
      </c>
      <c r="CS66" s="45">
        <v>-4.7199999999999998E-4</v>
      </c>
      <c r="CT66" s="45">
        <v>-1.2999999999999999E-5</v>
      </c>
      <c r="CU66" s="31">
        <v>4.9542756466895939E-2</v>
      </c>
      <c r="CV66" s="45">
        <v>-3.8499999999999998E-4</v>
      </c>
      <c r="CW66" s="45">
        <v>-3.8200000000000002E-4</v>
      </c>
      <c r="CX66" s="45">
        <v>-1.02E-4</v>
      </c>
    </row>
    <row r="67" spans="14:102" x14ac:dyDescent="0.25">
      <c r="N67" s="31">
        <v>8.2727719216895965E-2</v>
      </c>
      <c r="O67" s="45">
        <v>-4.0000000000000002E-4</v>
      </c>
      <c r="P67" s="45">
        <v>-3.8900000000000002E-4</v>
      </c>
      <c r="Q67" s="45">
        <v>1.0900000000000001E-4</v>
      </c>
      <c r="R67" s="31">
        <v>5.0477544066895939E-2</v>
      </c>
      <c r="S67" s="45">
        <v>-2.9799999999999998E-4</v>
      </c>
      <c r="T67" s="45">
        <v>-2.9100000000000003E-4</v>
      </c>
      <c r="U67" s="45">
        <v>2.6999999999999999E-5</v>
      </c>
      <c r="W67" s="31">
        <v>8.2727719216895965E-2</v>
      </c>
      <c r="X67" s="45">
        <v>-2.5399999999999999E-4</v>
      </c>
      <c r="Y67" s="45">
        <v>-2.4800000000000001E-4</v>
      </c>
      <c r="Z67" s="45">
        <v>-2.0999999999999999E-5</v>
      </c>
      <c r="AA67" s="31">
        <v>5.0477544066895939E-2</v>
      </c>
      <c r="AB67" s="45">
        <v>-1.9699999999999999E-4</v>
      </c>
      <c r="AC67" s="45">
        <v>-1.94E-4</v>
      </c>
      <c r="AD67" s="45">
        <v>-6.3999999999999997E-5</v>
      </c>
      <c r="AF67" s="31">
        <v>8.2727719216895965E-2</v>
      </c>
      <c r="AG67" s="45">
        <v>-4.8999999999999998E-4</v>
      </c>
      <c r="AH67" s="45">
        <v>-4.7699999999999999E-4</v>
      </c>
      <c r="AI67" s="45">
        <v>-1.9999999999999999E-6</v>
      </c>
      <c r="AJ67" s="31">
        <v>5.0477544066895939E-2</v>
      </c>
      <c r="AK67" s="45">
        <v>-3.9100000000000002E-4</v>
      </c>
      <c r="AL67" s="45">
        <v>-3.8400000000000001E-4</v>
      </c>
      <c r="AM67" s="45">
        <v>-9.3999999999999994E-5</v>
      </c>
      <c r="AO67" s="31">
        <v>8.2727719216895965E-2</v>
      </c>
      <c r="AP67" s="45">
        <v>-3.5799999999999997E-4</v>
      </c>
      <c r="AQ67" s="45">
        <v>-3.5199999999999999E-4</v>
      </c>
      <c r="AR67" s="45">
        <v>-1.2E-4</v>
      </c>
      <c r="AS67" s="31">
        <v>5.0477544066895939E-2</v>
      </c>
      <c r="AT67" s="45">
        <v>-3.1E-4</v>
      </c>
      <c r="AU67" s="45">
        <v>-3.0699999999999998E-4</v>
      </c>
      <c r="AV67" s="45">
        <v>-1.65E-4</v>
      </c>
      <c r="AX67" s="31">
        <v>8.2727719216895965E-2</v>
      </c>
      <c r="AY67" s="45">
        <v>-4.8899999999999996E-4</v>
      </c>
      <c r="AZ67" s="45">
        <v>-4.7699999999999999E-4</v>
      </c>
      <c r="BA67" s="45">
        <v>-1.9999999999999999E-6</v>
      </c>
      <c r="BB67" s="31">
        <v>5.0477544066895939E-2</v>
      </c>
      <c r="BC67" s="45">
        <v>-3.9100000000000002E-4</v>
      </c>
      <c r="BD67" s="45">
        <v>-3.8400000000000001E-4</v>
      </c>
      <c r="BE67" s="45">
        <v>-9.3999999999999994E-5</v>
      </c>
      <c r="BG67" s="31">
        <v>8.2727719216895965E-2</v>
      </c>
      <c r="BH67" s="45">
        <v>-3.5799999999999997E-4</v>
      </c>
      <c r="BI67" s="45">
        <v>-3.5199999999999999E-4</v>
      </c>
      <c r="BJ67" s="45">
        <v>-1.21E-4</v>
      </c>
      <c r="BK67" s="31">
        <v>5.0477544066895939E-2</v>
      </c>
      <c r="BL67" s="45">
        <v>-3.1E-4</v>
      </c>
      <c r="BM67" s="45">
        <v>-3.0600000000000001E-4</v>
      </c>
      <c r="BN67" s="45">
        <v>-1.65E-4</v>
      </c>
      <c r="BP67" s="31">
        <v>8.2727719216895965E-2</v>
      </c>
      <c r="BQ67" s="45">
        <v>-3.7199999999999999E-4</v>
      </c>
      <c r="BR67" s="45">
        <v>-3.6000000000000002E-4</v>
      </c>
      <c r="BS67" s="45">
        <v>7.7000000000000001E-5</v>
      </c>
      <c r="BT67" s="31">
        <v>5.0477544066895939E-2</v>
      </c>
      <c r="BU67" s="45">
        <v>-2.8200000000000002E-4</v>
      </c>
      <c r="BV67" s="45">
        <v>-2.7500000000000002E-4</v>
      </c>
      <c r="BW67" s="45">
        <v>-1.8E-5</v>
      </c>
      <c r="BY67" s="31">
        <v>8.2727719216895965E-2</v>
      </c>
      <c r="BZ67" s="45">
        <v>-2.9300000000000002E-4</v>
      </c>
      <c r="CA67" s="45">
        <v>-2.8499999999999999E-4</v>
      </c>
      <c r="CB67" s="45">
        <v>9.0000000000000002E-6</v>
      </c>
      <c r="CC67" s="31">
        <v>5.0477544066895939E-2</v>
      </c>
      <c r="CD67" s="45">
        <v>-2.4800000000000001E-4</v>
      </c>
      <c r="CE67" s="45">
        <v>-2.43E-4</v>
      </c>
      <c r="CF67" s="45">
        <v>-4.5000000000000003E-5</v>
      </c>
      <c r="CH67" s="31">
        <v>8.2727719216895965E-2</v>
      </c>
      <c r="CI67" s="45">
        <v>-4.8099999999999998E-4</v>
      </c>
      <c r="CJ67" s="45">
        <v>-4.7600000000000002E-4</v>
      </c>
      <c r="CK67" s="45">
        <v>-9.0000000000000002E-6</v>
      </c>
      <c r="CL67" s="31">
        <v>5.0477544066895939E-2</v>
      </c>
      <c r="CM67" s="45">
        <v>-3.88E-4</v>
      </c>
      <c r="CN67" s="45">
        <v>-3.8499999999999998E-4</v>
      </c>
      <c r="CO67" s="45">
        <v>-9.8999999999999994E-5</v>
      </c>
      <c r="CQ67" s="31">
        <v>8.2727719216895965E-2</v>
      </c>
      <c r="CR67" s="45">
        <v>-4.8099999999999998E-4</v>
      </c>
      <c r="CS67" s="45">
        <v>-4.7600000000000002E-4</v>
      </c>
      <c r="CT67" s="45">
        <v>-9.0000000000000002E-6</v>
      </c>
      <c r="CU67" s="31">
        <v>5.0477544066895939E-2</v>
      </c>
      <c r="CV67" s="45">
        <v>-3.88E-4</v>
      </c>
      <c r="CW67" s="45">
        <v>-3.8499999999999998E-4</v>
      </c>
      <c r="CX67" s="45">
        <v>-9.8999999999999994E-5</v>
      </c>
    </row>
    <row r="68" spans="14:102" x14ac:dyDescent="0.25">
      <c r="N68" s="31">
        <v>8.4129900666895935E-2</v>
      </c>
      <c r="O68" s="45">
        <v>-4.0499999999999998E-4</v>
      </c>
      <c r="P68" s="45">
        <v>-3.9300000000000001E-4</v>
      </c>
      <c r="Q68" s="45">
        <v>1.13E-4</v>
      </c>
      <c r="R68" s="31">
        <v>5.141233166689594E-2</v>
      </c>
      <c r="S68" s="45">
        <v>-3.01E-4</v>
      </c>
      <c r="T68" s="45">
        <v>-2.9399999999999999E-4</v>
      </c>
      <c r="U68" s="45">
        <v>2.9E-5</v>
      </c>
      <c r="W68" s="31">
        <v>8.4129900666895935E-2</v>
      </c>
      <c r="X68" s="45">
        <v>-2.5599999999999999E-4</v>
      </c>
      <c r="Y68" s="45">
        <v>-2.5099999999999998E-4</v>
      </c>
      <c r="Z68" s="45">
        <v>-2.0000000000000002E-5</v>
      </c>
      <c r="AA68" s="31">
        <v>5.141233166689594E-2</v>
      </c>
      <c r="AB68" s="45">
        <v>-1.9900000000000001E-4</v>
      </c>
      <c r="AC68" s="45">
        <v>-1.9599999999999999E-4</v>
      </c>
      <c r="AD68" s="45">
        <v>-6.3E-5</v>
      </c>
      <c r="AF68" s="31">
        <v>8.4129900666895935E-2</v>
      </c>
      <c r="AG68" s="45">
        <v>-4.9399999999999997E-4</v>
      </c>
      <c r="AH68" s="45">
        <v>-4.8200000000000001E-4</v>
      </c>
      <c r="AI68" s="45">
        <v>1.9999999999999999E-6</v>
      </c>
      <c r="AJ68" s="31">
        <v>5.141233166689594E-2</v>
      </c>
      <c r="AK68" s="45">
        <v>-3.9399999999999998E-4</v>
      </c>
      <c r="AL68" s="45">
        <v>-3.8699999999999997E-4</v>
      </c>
      <c r="AM68" s="45">
        <v>-9.1000000000000003E-5</v>
      </c>
      <c r="AO68" s="31">
        <v>8.4129900666895935E-2</v>
      </c>
      <c r="AP68" s="45">
        <v>-3.6000000000000002E-4</v>
      </c>
      <c r="AQ68" s="45">
        <v>-3.5399999999999999E-4</v>
      </c>
      <c r="AR68" s="45">
        <v>-1.18E-4</v>
      </c>
      <c r="AS68" s="31">
        <v>5.141233166689594E-2</v>
      </c>
      <c r="AT68" s="45">
        <v>-3.1199999999999999E-4</v>
      </c>
      <c r="AU68" s="45">
        <v>-3.0800000000000001E-4</v>
      </c>
      <c r="AV68" s="45">
        <v>-1.64E-4</v>
      </c>
      <c r="AX68" s="31">
        <v>8.4129900666895935E-2</v>
      </c>
      <c r="AY68" s="45">
        <v>-4.9299999999999995E-4</v>
      </c>
      <c r="AZ68" s="45">
        <v>-4.8099999999999998E-4</v>
      </c>
      <c r="BA68" s="45">
        <v>1.9999999999999999E-6</v>
      </c>
      <c r="BB68" s="31">
        <v>5.141233166689594E-2</v>
      </c>
      <c r="BC68" s="45">
        <v>-3.9399999999999998E-4</v>
      </c>
      <c r="BD68" s="45">
        <v>-3.86E-4</v>
      </c>
      <c r="BE68" s="45">
        <v>-9.1000000000000003E-5</v>
      </c>
      <c r="BG68" s="31">
        <v>8.4129900666895935E-2</v>
      </c>
      <c r="BH68" s="45">
        <v>-3.6000000000000002E-4</v>
      </c>
      <c r="BI68" s="45">
        <v>-3.5399999999999999E-4</v>
      </c>
      <c r="BJ68" s="45">
        <v>-1.1900000000000001E-4</v>
      </c>
      <c r="BK68" s="31">
        <v>5.141233166689594E-2</v>
      </c>
      <c r="BL68" s="45">
        <v>-3.1100000000000002E-4</v>
      </c>
      <c r="BM68" s="45">
        <v>-3.0800000000000001E-4</v>
      </c>
      <c r="BN68" s="45">
        <v>-1.64E-4</v>
      </c>
      <c r="BP68" s="31">
        <v>8.4129900666895935E-2</v>
      </c>
      <c r="BQ68" s="45">
        <v>-3.7599999999999998E-4</v>
      </c>
      <c r="BR68" s="45">
        <v>-3.6400000000000001E-4</v>
      </c>
      <c r="BS68" s="45">
        <v>8.1000000000000004E-5</v>
      </c>
      <c r="BT68" s="31">
        <v>5.141233166689594E-2</v>
      </c>
      <c r="BU68" s="45">
        <v>-2.8400000000000002E-4</v>
      </c>
      <c r="BV68" s="45">
        <v>-2.7799999999999998E-4</v>
      </c>
      <c r="BW68" s="45">
        <v>-1.5E-5</v>
      </c>
      <c r="BY68" s="31">
        <v>8.4129900666895935E-2</v>
      </c>
      <c r="BZ68" s="45">
        <v>-2.9500000000000001E-4</v>
      </c>
      <c r="CA68" s="45">
        <v>-2.8699999999999998E-4</v>
      </c>
      <c r="CB68" s="45">
        <v>1.2E-5</v>
      </c>
      <c r="CC68" s="31">
        <v>5.141233166689594E-2</v>
      </c>
      <c r="CD68" s="45">
        <v>-2.4899999999999998E-4</v>
      </c>
      <c r="CE68" s="45">
        <v>-2.4399999999999999E-4</v>
      </c>
      <c r="CF68" s="45">
        <v>-4.3000000000000002E-5</v>
      </c>
      <c r="CH68" s="31">
        <v>8.4129900666895935E-2</v>
      </c>
      <c r="CI68" s="45">
        <v>-4.86E-4</v>
      </c>
      <c r="CJ68" s="45">
        <v>-4.8000000000000001E-4</v>
      </c>
      <c r="CK68" s="45">
        <v>-5.0000000000000004E-6</v>
      </c>
      <c r="CL68" s="31">
        <v>5.141233166689594E-2</v>
      </c>
      <c r="CM68" s="45">
        <v>-3.9100000000000002E-4</v>
      </c>
      <c r="CN68" s="45">
        <v>-3.8699999999999997E-4</v>
      </c>
      <c r="CO68" s="45">
        <v>-9.7E-5</v>
      </c>
      <c r="CQ68" s="31">
        <v>8.4129900666895935E-2</v>
      </c>
      <c r="CR68" s="45">
        <v>-4.86E-4</v>
      </c>
      <c r="CS68" s="45">
        <v>-4.8000000000000001E-4</v>
      </c>
      <c r="CT68" s="45">
        <v>-5.0000000000000004E-6</v>
      </c>
      <c r="CU68" s="31">
        <v>5.141233166689594E-2</v>
      </c>
      <c r="CV68" s="45">
        <v>-3.9100000000000002E-4</v>
      </c>
      <c r="CW68" s="45">
        <v>-3.8699999999999997E-4</v>
      </c>
      <c r="CX68" s="45">
        <v>-9.7E-5</v>
      </c>
    </row>
    <row r="69" spans="14:102" x14ac:dyDescent="0.25">
      <c r="R69" s="31">
        <v>5.234711926689594E-2</v>
      </c>
      <c r="S69" s="45">
        <v>-3.0400000000000002E-4</v>
      </c>
      <c r="T69" s="45">
        <v>-2.9599999999999998E-4</v>
      </c>
      <c r="U69" s="45">
        <v>3.1999999999999999E-5</v>
      </c>
      <c r="AA69" s="31">
        <v>5.234711926689594E-2</v>
      </c>
      <c r="AB69" s="45">
        <v>-2.0100000000000001E-4</v>
      </c>
      <c r="AC69" s="45">
        <v>-1.9699999999999999E-4</v>
      </c>
      <c r="AD69" s="45">
        <v>-6.0999999999999999E-5</v>
      </c>
      <c r="AJ69" s="31">
        <v>5.234711926689594E-2</v>
      </c>
      <c r="AK69" s="45">
        <v>-3.97E-4</v>
      </c>
      <c r="AL69" s="45">
        <v>-3.8900000000000002E-4</v>
      </c>
      <c r="AM69" s="45">
        <v>-8.7999999999999998E-5</v>
      </c>
      <c r="AS69" s="31">
        <v>5.234711926689594E-2</v>
      </c>
      <c r="AT69" s="45">
        <v>-3.1300000000000002E-4</v>
      </c>
      <c r="AU69" s="45">
        <v>-3.0899999999999998E-4</v>
      </c>
      <c r="AV69" s="45">
        <v>-1.6200000000000001E-4</v>
      </c>
      <c r="BB69" s="31">
        <v>5.234711926689594E-2</v>
      </c>
      <c r="BC69" s="45">
        <v>-3.97E-4</v>
      </c>
      <c r="BD69" s="45">
        <v>-3.8900000000000002E-4</v>
      </c>
      <c r="BE69" s="45">
        <v>-8.8999999999999995E-5</v>
      </c>
      <c r="BK69" s="31">
        <v>5.234711926689594E-2</v>
      </c>
      <c r="BL69" s="45">
        <v>-3.1300000000000002E-4</v>
      </c>
      <c r="BM69" s="45">
        <v>-3.0899999999999998E-4</v>
      </c>
      <c r="BN69" s="45">
        <v>-1.63E-4</v>
      </c>
      <c r="BT69" s="31">
        <v>5.234711926689594E-2</v>
      </c>
      <c r="BU69" s="45">
        <v>-2.8699999999999998E-4</v>
      </c>
      <c r="BV69" s="45">
        <v>-2.7999999999999998E-4</v>
      </c>
      <c r="BW69" s="45">
        <v>-1.2E-5</v>
      </c>
      <c r="CC69" s="31">
        <v>5.234711926689594E-2</v>
      </c>
      <c r="CD69" s="45">
        <v>-2.5099999999999998E-4</v>
      </c>
      <c r="CE69" s="45">
        <v>-2.4499999999999999E-4</v>
      </c>
      <c r="CF69" s="45">
        <v>-4.1999999999999998E-5</v>
      </c>
      <c r="CL69" s="31">
        <v>5.234711926689594E-2</v>
      </c>
      <c r="CM69" s="45">
        <v>-3.9300000000000001E-4</v>
      </c>
      <c r="CN69" s="45">
        <v>-3.8999999999999999E-4</v>
      </c>
      <c r="CO69" s="45">
        <v>-9.3999999999999994E-5</v>
      </c>
      <c r="CU69" s="31">
        <v>5.234711926689594E-2</v>
      </c>
      <c r="CV69" s="45">
        <v>-3.9300000000000001E-4</v>
      </c>
      <c r="CW69" s="45">
        <v>-3.8999999999999999E-4</v>
      </c>
      <c r="CX69" s="45">
        <v>-9.3999999999999994E-5</v>
      </c>
    </row>
    <row r="70" spans="14:102" x14ac:dyDescent="0.25">
      <c r="R70" s="31">
        <v>5.3281906866895941E-2</v>
      </c>
      <c r="S70" s="45">
        <v>-3.0699999999999998E-4</v>
      </c>
      <c r="T70" s="45">
        <v>-2.99E-4</v>
      </c>
      <c r="U70" s="45">
        <v>3.4E-5</v>
      </c>
      <c r="AA70" s="31">
        <v>5.3281906866895941E-2</v>
      </c>
      <c r="AB70" s="45">
        <v>-2.02E-4</v>
      </c>
      <c r="AC70" s="45">
        <v>-1.9900000000000001E-4</v>
      </c>
      <c r="AD70" s="45">
        <v>-6.0000000000000002E-5</v>
      </c>
      <c r="AJ70" s="31">
        <v>5.3281906866895941E-2</v>
      </c>
      <c r="AK70" s="45">
        <v>-4.0000000000000002E-4</v>
      </c>
      <c r="AL70" s="45">
        <v>-3.9199999999999999E-4</v>
      </c>
      <c r="AM70" s="45">
        <v>-8.6000000000000003E-5</v>
      </c>
      <c r="AS70" s="31">
        <v>5.3281906866895941E-2</v>
      </c>
      <c r="AT70" s="45">
        <v>-3.1399999999999999E-4</v>
      </c>
      <c r="AU70" s="45">
        <v>-3.1100000000000002E-4</v>
      </c>
      <c r="AV70" s="45">
        <v>-1.6100000000000001E-4</v>
      </c>
      <c r="BB70" s="31">
        <v>5.3281906866895941E-2</v>
      </c>
      <c r="BC70" s="45">
        <v>-4.0000000000000002E-4</v>
      </c>
      <c r="BD70" s="45">
        <v>-3.9199999999999999E-4</v>
      </c>
      <c r="BE70" s="45">
        <v>-8.6000000000000003E-5</v>
      </c>
      <c r="BK70" s="31">
        <v>5.3281906866895941E-2</v>
      </c>
      <c r="BL70" s="45">
        <v>-3.1399999999999999E-4</v>
      </c>
      <c r="BM70" s="45">
        <v>-3.1E-4</v>
      </c>
      <c r="BN70" s="45">
        <v>-1.6100000000000001E-4</v>
      </c>
      <c r="BT70" s="31">
        <v>5.3281906866895941E-2</v>
      </c>
      <c r="BU70" s="45">
        <v>-2.8899999999999998E-4</v>
      </c>
      <c r="BV70" s="45">
        <v>-2.8200000000000002E-4</v>
      </c>
      <c r="BW70" s="45">
        <v>-9.0000000000000002E-6</v>
      </c>
      <c r="CC70" s="31">
        <v>5.3281906866895941E-2</v>
      </c>
      <c r="CD70" s="45">
        <v>-2.52E-4</v>
      </c>
      <c r="CE70" s="45">
        <v>-2.4699999999999999E-4</v>
      </c>
      <c r="CF70" s="45">
        <v>-4.0000000000000003E-5</v>
      </c>
      <c r="CL70" s="31">
        <v>5.3281906866895941E-2</v>
      </c>
      <c r="CM70" s="45">
        <v>-3.9599999999999998E-4</v>
      </c>
      <c r="CN70" s="45">
        <v>-3.9300000000000001E-4</v>
      </c>
      <c r="CO70" s="45">
        <v>-9.1000000000000003E-5</v>
      </c>
      <c r="CU70" s="31">
        <v>5.3281906866895941E-2</v>
      </c>
      <c r="CV70" s="45">
        <v>-3.9599999999999998E-4</v>
      </c>
      <c r="CW70" s="45">
        <v>-3.9300000000000001E-4</v>
      </c>
      <c r="CX70" s="45">
        <v>-9.1000000000000003E-5</v>
      </c>
    </row>
    <row r="71" spans="14:102" x14ac:dyDescent="0.25">
      <c r="R71" s="31">
        <v>5.4216694466895941E-2</v>
      </c>
      <c r="S71" s="45">
        <v>-3.1E-4</v>
      </c>
      <c r="T71" s="45">
        <v>-3.0200000000000002E-4</v>
      </c>
      <c r="U71" s="45">
        <v>3.6999999999999998E-5</v>
      </c>
      <c r="AA71" s="31">
        <v>5.4216694466895941E-2</v>
      </c>
      <c r="AB71" s="45">
        <v>-2.04E-4</v>
      </c>
      <c r="AC71" s="45">
        <v>-2.0100000000000001E-4</v>
      </c>
      <c r="AD71" s="45">
        <v>-5.8999999999999998E-5</v>
      </c>
      <c r="AJ71" s="31">
        <v>5.4216694466895941E-2</v>
      </c>
      <c r="AK71" s="45">
        <v>-4.0299999999999998E-4</v>
      </c>
      <c r="AL71" s="45">
        <v>-3.9500000000000001E-4</v>
      </c>
      <c r="AM71" s="45">
        <v>-8.2999999999999998E-5</v>
      </c>
      <c r="AS71" s="31">
        <v>5.4216694466895941E-2</v>
      </c>
      <c r="AT71" s="45">
        <v>-3.1599999999999998E-4</v>
      </c>
      <c r="AU71" s="45">
        <v>-3.1199999999999999E-4</v>
      </c>
      <c r="AV71" s="45">
        <v>-1.6000000000000001E-4</v>
      </c>
      <c r="BB71" s="31">
        <v>5.4216694466895941E-2</v>
      </c>
      <c r="BC71" s="45">
        <v>-4.0200000000000001E-4</v>
      </c>
      <c r="BD71" s="45">
        <v>-3.9399999999999998E-4</v>
      </c>
      <c r="BE71" s="45">
        <v>-8.2999999999999998E-5</v>
      </c>
      <c r="BK71" s="31">
        <v>5.4216694466895941E-2</v>
      </c>
      <c r="BL71" s="45">
        <v>-3.1500000000000001E-4</v>
      </c>
      <c r="BM71" s="45">
        <v>-3.1199999999999999E-4</v>
      </c>
      <c r="BN71" s="45">
        <v>-1.6000000000000001E-4</v>
      </c>
      <c r="BT71" s="31">
        <v>5.4216694466895941E-2</v>
      </c>
      <c r="BU71" s="45">
        <v>-2.92E-4</v>
      </c>
      <c r="BV71" s="45">
        <v>-2.8499999999999999E-4</v>
      </c>
      <c r="BW71" s="45">
        <v>-6.9999999999999999E-6</v>
      </c>
      <c r="CC71" s="31">
        <v>5.4216694466895941E-2</v>
      </c>
      <c r="CD71" s="45">
        <v>-2.5300000000000002E-4</v>
      </c>
      <c r="CE71" s="45">
        <v>-2.4800000000000001E-4</v>
      </c>
      <c r="CF71" s="45">
        <v>-3.8999999999999999E-5</v>
      </c>
      <c r="CL71" s="31">
        <v>5.4216694466895941E-2</v>
      </c>
      <c r="CM71" s="45">
        <v>-3.9899999999999999E-4</v>
      </c>
      <c r="CN71" s="45">
        <v>-3.9500000000000001E-4</v>
      </c>
      <c r="CO71" s="45">
        <v>-8.8999999999999995E-5</v>
      </c>
      <c r="CU71" s="31">
        <v>5.4216694466895941E-2</v>
      </c>
      <c r="CV71" s="45">
        <v>-3.9899999999999999E-4</v>
      </c>
      <c r="CW71" s="45">
        <v>-3.9500000000000001E-4</v>
      </c>
      <c r="CX71" s="45">
        <v>-8.8999999999999995E-5</v>
      </c>
    </row>
    <row r="72" spans="14:102" x14ac:dyDescent="0.25">
      <c r="R72" s="31">
        <v>5.5151482066895942E-2</v>
      </c>
      <c r="S72" s="45">
        <v>-3.1300000000000002E-4</v>
      </c>
      <c r="T72" s="45">
        <v>-3.0499999999999999E-4</v>
      </c>
      <c r="U72" s="45">
        <v>3.8999999999999999E-5</v>
      </c>
      <c r="AA72" s="31">
        <v>5.5151482066895942E-2</v>
      </c>
      <c r="AB72" s="45">
        <v>-2.05E-4</v>
      </c>
      <c r="AC72" s="45">
        <v>-2.02E-4</v>
      </c>
      <c r="AD72" s="45">
        <v>-5.8E-5</v>
      </c>
      <c r="AJ72" s="31">
        <v>5.5151482066895942E-2</v>
      </c>
      <c r="AK72" s="45">
        <v>-4.06E-4</v>
      </c>
      <c r="AL72" s="45">
        <v>-3.97E-4</v>
      </c>
      <c r="AM72" s="45">
        <v>-8.0000000000000007E-5</v>
      </c>
      <c r="AS72" s="31">
        <v>5.5151482066895942E-2</v>
      </c>
      <c r="AT72" s="45">
        <v>-3.1700000000000001E-4</v>
      </c>
      <c r="AU72" s="45">
        <v>-3.1300000000000002E-4</v>
      </c>
      <c r="AV72" s="45">
        <v>-1.5799999999999999E-4</v>
      </c>
      <c r="BB72" s="31">
        <v>5.5151482066895942E-2</v>
      </c>
      <c r="BC72" s="45">
        <v>-4.0499999999999998E-4</v>
      </c>
      <c r="BD72" s="45">
        <v>-3.97E-4</v>
      </c>
      <c r="BE72" s="45">
        <v>-8.1000000000000004E-5</v>
      </c>
      <c r="BK72" s="31">
        <v>5.5151482066895942E-2</v>
      </c>
      <c r="BL72" s="45">
        <v>-3.1700000000000001E-4</v>
      </c>
      <c r="BM72" s="45">
        <v>-3.1300000000000002E-4</v>
      </c>
      <c r="BN72" s="45">
        <v>-1.5899999999999999E-4</v>
      </c>
      <c r="BT72" s="31">
        <v>5.5151482066895942E-2</v>
      </c>
      <c r="BU72" s="45">
        <v>-2.9500000000000001E-4</v>
      </c>
      <c r="BV72" s="45">
        <v>-2.8699999999999998E-4</v>
      </c>
      <c r="BW72" s="45">
        <v>-3.9999999999999998E-6</v>
      </c>
      <c r="CC72" s="31">
        <v>5.5151482066895942E-2</v>
      </c>
      <c r="CD72" s="45">
        <v>-2.5399999999999999E-4</v>
      </c>
      <c r="CE72" s="45">
        <v>-2.4899999999999998E-4</v>
      </c>
      <c r="CF72" s="45">
        <v>-3.6999999999999998E-5</v>
      </c>
      <c r="CL72" s="31">
        <v>5.5151482066895942E-2</v>
      </c>
      <c r="CM72" s="45">
        <v>-4.0099999999999999E-4</v>
      </c>
      <c r="CN72" s="45">
        <v>-3.9800000000000002E-4</v>
      </c>
      <c r="CO72" s="45">
        <v>-8.6000000000000003E-5</v>
      </c>
      <c r="CU72" s="31">
        <v>5.5151482066895942E-2</v>
      </c>
      <c r="CV72" s="45">
        <v>-4.0099999999999999E-4</v>
      </c>
      <c r="CW72" s="45">
        <v>-3.9800000000000002E-4</v>
      </c>
      <c r="CX72" s="45">
        <v>-8.6000000000000003E-5</v>
      </c>
    </row>
    <row r="73" spans="14:102" x14ac:dyDescent="0.25">
      <c r="R73" s="31">
        <v>5.6086269666895935E-2</v>
      </c>
      <c r="S73" s="45">
        <v>-3.1599999999999998E-4</v>
      </c>
      <c r="T73" s="45">
        <v>-3.0800000000000001E-4</v>
      </c>
      <c r="U73" s="45">
        <v>4.1E-5</v>
      </c>
      <c r="AA73" s="31">
        <v>5.6086269666895935E-2</v>
      </c>
      <c r="AB73" s="45">
        <v>-2.0699999999999999E-4</v>
      </c>
      <c r="AC73" s="45">
        <v>-2.04E-4</v>
      </c>
      <c r="AD73" s="45">
        <v>-5.5999999999999999E-5</v>
      </c>
      <c r="AJ73" s="31">
        <v>5.6086269666895935E-2</v>
      </c>
      <c r="AK73" s="45">
        <v>-4.08E-4</v>
      </c>
      <c r="AL73" s="45">
        <v>-4.0000000000000002E-4</v>
      </c>
      <c r="AM73" s="45">
        <v>-7.7999999999999999E-5</v>
      </c>
      <c r="AS73" s="31">
        <v>5.6086269666895935E-2</v>
      </c>
      <c r="AT73" s="45">
        <v>-3.1799999999999998E-4</v>
      </c>
      <c r="AU73" s="45">
        <v>-3.1399999999999999E-4</v>
      </c>
      <c r="AV73" s="45">
        <v>-1.5699999999999999E-4</v>
      </c>
      <c r="BB73" s="31">
        <v>5.6086269666895935E-2</v>
      </c>
      <c r="BC73" s="45">
        <v>-4.08E-4</v>
      </c>
      <c r="BD73" s="45">
        <v>-4.0000000000000002E-4</v>
      </c>
      <c r="BE73" s="45">
        <v>-7.7999999999999999E-5</v>
      </c>
      <c r="BK73" s="31">
        <v>5.6086269666895935E-2</v>
      </c>
      <c r="BL73" s="45">
        <v>-3.1799999999999998E-4</v>
      </c>
      <c r="BM73" s="45">
        <v>-3.1399999999999999E-4</v>
      </c>
      <c r="BN73" s="45">
        <v>-1.5799999999999999E-4</v>
      </c>
      <c r="BT73" s="31">
        <v>5.6086269666895935E-2</v>
      </c>
      <c r="BU73" s="45">
        <v>-2.9700000000000001E-4</v>
      </c>
      <c r="BV73" s="45">
        <v>-2.9E-4</v>
      </c>
      <c r="BW73" s="45">
        <v>-9.9999999999999995E-7</v>
      </c>
      <c r="CC73" s="31">
        <v>5.6086269666895935E-2</v>
      </c>
      <c r="CD73" s="45">
        <v>-2.5599999999999999E-4</v>
      </c>
      <c r="CE73" s="45">
        <v>-2.5000000000000001E-4</v>
      </c>
      <c r="CF73" s="45">
        <v>-3.4999999999999997E-5</v>
      </c>
      <c r="CL73" s="31">
        <v>5.6086269666895935E-2</v>
      </c>
      <c r="CM73" s="45">
        <v>-4.0400000000000001E-4</v>
      </c>
      <c r="CN73" s="45">
        <v>-4.0099999999999999E-4</v>
      </c>
      <c r="CO73" s="45">
        <v>-8.3999999999999995E-5</v>
      </c>
      <c r="CU73" s="31">
        <v>5.6086269666895935E-2</v>
      </c>
      <c r="CV73" s="45">
        <v>-4.0400000000000001E-4</v>
      </c>
      <c r="CW73" s="45">
        <v>-4.0099999999999999E-4</v>
      </c>
      <c r="CX73" s="45">
        <v>-8.3999999999999995E-5</v>
      </c>
    </row>
    <row r="74" spans="14:102" x14ac:dyDescent="0.25">
      <c r="R74" s="31">
        <v>5.6086269666895935E-2</v>
      </c>
      <c r="S74" s="45">
        <v>-3.1599999999999998E-4</v>
      </c>
      <c r="T74" s="45">
        <v>-3.0800000000000001E-4</v>
      </c>
      <c r="U74" s="45">
        <v>4.1E-5</v>
      </c>
      <c r="AA74" s="31">
        <v>5.6086269666895935E-2</v>
      </c>
      <c r="AB74" s="45">
        <v>-2.0699999999999999E-4</v>
      </c>
      <c r="AC74" s="45">
        <v>-2.04E-4</v>
      </c>
      <c r="AD74" s="45">
        <v>-5.5999999999999999E-5</v>
      </c>
      <c r="AJ74" s="31">
        <v>5.6086269666895935E-2</v>
      </c>
      <c r="AK74" s="45">
        <v>-4.08E-4</v>
      </c>
      <c r="AL74" s="45">
        <v>-4.0000000000000002E-4</v>
      </c>
      <c r="AM74" s="45">
        <v>-7.7999999999999999E-5</v>
      </c>
      <c r="AS74" s="31">
        <v>5.6086269666895935E-2</v>
      </c>
      <c r="AT74" s="45">
        <v>-3.1799999999999998E-4</v>
      </c>
      <c r="AU74" s="45">
        <v>-3.1399999999999999E-4</v>
      </c>
      <c r="AV74" s="45">
        <v>-1.5699999999999999E-4</v>
      </c>
      <c r="BB74" s="31">
        <v>5.6086269666895935E-2</v>
      </c>
      <c r="BC74" s="45">
        <v>-4.08E-4</v>
      </c>
      <c r="BD74" s="45">
        <v>-4.0000000000000002E-4</v>
      </c>
      <c r="BE74" s="45">
        <v>-7.7999999999999999E-5</v>
      </c>
      <c r="BK74" s="31">
        <v>5.6086269666895935E-2</v>
      </c>
      <c r="BL74" s="45">
        <v>-3.1799999999999998E-4</v>
      </c>
      <c r="BM74" s="45">
        <v>-3.1399999999999999E-4</v>
      </c>
      <c r="BN74" s="45">
        <v>-1.5799999999999999E-4</v>
      </c>
      <c r="BT74" s="31">
        <v>5.6086269666895935E-2</v>
      </c>
      <c r="BU74" s="45">
        <v>-2.9700000000000001E-4</v>
      </c>
      <c r="BV74" s="45">
        <v>-2.9E-4</v>
      </c>
      <c r="BW74" s="45">
        <v>-9.9999999999999995E-7</v>
      </c>
      <c r="CC74" s="31">
        <v>5.6086269666895935E-2</v>
      </c>
      <c r="CD74" s="45">
        <v>-2.5599999999999999E-4</v>
      </c>
      <c r="CE74" s="45">
        <v>-2.5000000000000001E-4</v>
      </c>
      <c r="CF74" s="45">
        <v>-3.4999999999999997E-5</v>
      </c>
      <c r="CL74" s="31">
        <v>5.6086269666895935E-2</v>
      </c>
      <c r="CM74" s="45">
        <v>-4.0400000000000001E-4</v>
      </c>
      <c r="CN74" s="45">
        <v>-4.0099999999999999E-4</v>
      </c>
      <c r="CO74" s="45">
        <v>-8.3999999999999995E-5</v>
      </c>
      <c r="CU74" s="31">
        <v>5.6086269666895935E-2</v>
      </c>
      <c r="CV74" s="45">
        <v>-4.0400000000000001E-4</v>
      </c>
      <c r="CW74" s="45">
        <v>-4.0099999999999999E-4</v>
      </c>
      <c r="CX74" s="45">
        <v>-8.3999999999999995E-5</v>
      </c>
    </row>
    <row r="75" spans="14:102" x14ac:dyDescent="0.25">
      <c r="R75" s="31">
        <v>5.7021057266895936E-2</v>
      </c>
      <c r="S75" s="45">
        <v>-3.19E-4</v>
      </c>
      <c r="T75" s="45">
        <v>-3.1100000000000002E-4</v>
      </c>
      <c r="U75" s="45">
        <v>4.3999999999999999E-5</v>
      </c>
      <c r="AA75" s="31">
        <v>5.7021057266895936E-2</v>
      </c>
      <c r="AB75" s="45">
        <v>-2.0900000000000001E-4</v>
      </c>
      <c r="AC75" s="45">
        <v>-2.05E-4</v>
      </c>
      <c r="AD75" s="45">
        <v>-5.5000000000000002E-5</v>
      </c>
      <c r="AJ75" s="31">
        <v>5.7021057266895936E-2</v>
      </c>
      <c r="AK75" s="45">
        <v>-4.1100000000000002E-4</v>
      </c>
      <c r="AL75" s="45">
        <v>-4.0299999999999998E-4</v>
      </c>
      <c r="AM75" s="45">
        <v>-7.4999999999999993E-5</v>
      </c>
      <c r="AS75" s="31">
        <v>5.7021057266895936E-2</v>
      </c>
      <c r="AT75" s="45">
        <v>-3.2000000000000003E-4</v>
      </c>
      <c r="AU75" s="45">
        <v>-3.1599999999999998E-4</v>
      </c>
      <c r="AV75" s="45">
        <v>-1.56E-4</v>
      </c>
      <c r="BB75" s="31">
        <v>5.7021057266895936E-2</v>
      </c>
      <c r="BC75" s="45">
        <v>-4.1100000000000002E-4</v>
      </c>
      <c r="BD75" s="45">
        <v>-4.0299999999999998E-4</v>
      </c>
      <c r="BE75" s="45">
        <v>-7.4999999999999993E-5</v>
      </c>
      <c r="BK75" s="31">
        <v>5.7021057266895936E-2</v>
      </c>
      <c r="BL75" s="45">
        <v>-3.2000000000000003E-4</v>
      </c>
      <c r="BM75" s="45">
        <v>-3.1500000000000001E-4</v>
      </c>
      <c r="BN75" s="45">
        <v>-1.56E-4</v>
      </c>
      <c r="BT75" s="31">
        <v>5.7021057266895936E-2</v>
      </c>
      <c r="BU75" s="45">
        <v>-2.9999999999999997E-4</v>
      </c>
      <c r="BV75" s="45">
        <v>-2.92E-4</v>
      </c>
      <c r="BW75" s="45">
        <v>1.9999999999999999E-6</v>
      </c>
      <c r="CC75" s="31">
        <v>5.7021057266895936E-2</v>
      </c>
      <c r="CD75" s="45">
        <v>-2.5700000000000001E-4</v>
      </c>
      <c r="CE75" s="45">
        <v>-2.52E-4</v>
      </c>
      <c r="CF75" s="45">
        <v>-3.4E-5</v>
      </c>
      <c r="CL75" s="31">
        <v>5.7021057266895936E-2</v>
      </c>
      <c r="CM75" s="45">
        <v>-4.0700000000000003E-4</v>
      </c>
      <c r="CN75" s="45">
        <v>-4.0299999999999998E-4</v>
      </c>
      <c r="CO75" s="45">
        <v>-8.1000000000000004E-5</v>
      </c>
      <c r="CU75" s="31">
        <v>5.7021057266895936E-2</v>
      </c>
      <c r="CV75" s="45">
        <v>-4.0700000000000003E-4</v>
      </c>
      <c r="CW75" s="45">
        <v>-4.0299999999999998E-4</v>
      </c>
      <c r="CX75" s="45">
        <v>-8.1000000000000004E-5</v>
      </c>
    </row>
    <row r="76" spans="14:102" x14ac:dyDescent="0.25">
      <c r="R76" s="31">
        <v>5.7955844866895936E-2</v>
      </c>
      <c r="S76" s="45">
        <v>-3.2200000000000002E-4</v>
      </c>
      <c r="T76" s="45">
        <v>-3.1300000000000002E-4</v>
      </c>
      <c r="U76" s="45">
        <v>4.6E-5</v>
      </c>
      <c r="AA76" s="31">
        <v>5.7955844866895936E-2</v>
      </c>
      <c r="AB76" s="45">
        <v>-2.1000000000000001E-4</v>
      </c>
      <c r="AC76" s="45">
        <v>-2.0699999999999999E-4</v>
      </c>
      <c r="AD76" s="45">
        <v>-5.3999999999999998E-5</v>
      </c>
      <c r="AJ76" s="31">
        <v>5.7955844866895936E-2</v>
      </c>
      <c r="AK76" s="45">
        <v>-4.1399999999999998E-4</v>
      </c>
      <c r="AL76" s="45">
        <v>-4.06E-4</v>
      </c>
      <c r="AM76" s="45">
        <v>-7.2000000000000002E-5</v>
      </c>
      <c r="AS76" s="31">
        <v>5.7955844866895936E-2</v>
      </c>
      <c r="AT76" s="45">
        <v>-3.21E-4</v>
      </c>
      <c r="AU76" s="45">
        <v>-3.1700000000000001E-4</v>
      </c>
      <c r="AV76" s="45">
        <v>-1.55E-4</v>
      </c>
      <c r="BB76" s="31">
        <v>5.7955844866895936E-2</v>
      </c>
      <c r="BC76" s="45">
        <v>-4.1399999999999998E-4</v>
      </c>
      <c r="BD76" s="45">
        <v>-4.0499999999999998E-4</v>
      </c>
      <c r="BE76" s="45">
        <v>-7.2999999999999999E-5</v>
      </c>
      <c r="BK76" s="31">
        <v>5.7955844866895936E-2</v>
      </c>
      <c r="BL76" s="45">
        <v>-3.21E-4</v>
      </c>
      <c r="BM76" s="45">
        <v>-3.1700000000000001E-4</v>
      </c>
      <c r="BN76" s="45">
        <v>-1.55E-4</v>
      </c>
      <c r="BT76" s="31">
        <v>5.7955844866895936E-2</v>
      </c>
      <c r="BU76" s="45">
        <v>-3.0299999999999999E-4</v>
      </c>
      <c r="BV76" s="45">
        <v>-2.9500000000000001E-4</v>
      </c>
      <c r="BW76" s="45">
        <v>5.0000000000000004E-6</v>
      </c>
      <c r="CC76" s="31">
        <v>5.7955844866895936E-2</v>
      </c>
      <c r="CD76" s="45">
        <v>-2.5799999999999998E-4</v>
      </c>
      <c r="CE76" s="45">
        <v>-2.5300000000000002E-4</v>
      </c>
      <c r="CF76" s="45">
        <v>-3.1999999999999999E-5</v>
      </c>
      <c r="CL76" s="31">
        <v>5.7955844866895936E-2</v>
      </c>
      <c r="CM76" s="45">
        <v>-4.0999999999999999E-4</v>
      </c>
      <c r="CN76" s="45">
        <v>-4.06E-4</v>
      </c>
      <c r="CO76" s="45">
        <v>-7.7999999999999999E-5</v>
      </c>
      <c r="CU76" s="31">
        <v>5.7955844866895936E-2</v>
      </c>
      <c r="CV76" s="45">
        <v>-4.0999999999999999E-4</v>
      </c>
      <c r="CW76" s="45">
        <v>-4.06E-4</v>
      </c>
      <c r="CX76" s="45">
        <v>-7.7999999999999999E-5</v>
      </c>
    </row>
    <row r="77" spans="14:102" x14ac:dyDescent="0.25">
      <c r="R77" s="31">
        <v>5.8890632466895937E-2</v>
      </c>
      <c r="S77" s="45">
        <v>-3.2499999999999999E-4</v>
      </c>
      <c r="T77" s="45">
        <v>-3.1599999999999998E-4</v>
      </c>
      <c r="U77" s="45">
        <v>4.8999999999999998E-5</v>
      </c>
      <c r="AA77" s="31">
        <v>5.8890632466895937E-2</v>
      </c>
      <c r="AB77" s="45">
        <v>-2.12E-4</v>
      </c>
      <c r="AC77" s="45">
        <v>-2.0799999999999999E-4</v>
      </c>
      <c r="AD77" s="45">
        <v>-5.3000000000000001E-5</v>
      </c>
      <c r="AJ77" s="31">
        <v>5.8890632466895937E-2</v>
      </c>
      <c r="AK77" s="45">
        <v>-4.17E-4</v>
      </c>
      <c r="AL77" s="45">
        <v>-4.08E-4</v>
      </c>
      <c r="AM77" s="45">
        <v>-6.9999999999999994E-5</v>
      </c>
      <c r="AS77" s="31">
        <v>5.8890632466895937E-2</v>
      </c>
      <c r="AT77" s="45">
        <v>-3.2299999999999999E-4</v>
      </c>
      <c r="AU77" s="45">
        <v>-3.1799999999999998E-4</v>
      </c>
      <c r="AV77" s="45">
        <v>-1.5300000000000001E-4</v>
      </c>
      <c r="BB77" s="31">
        <v>5.8890632466895937E-2</v>
      </c>
      <c r="BC77" s="45">
        <v>-4.17E-4</v>
      </c>
      <c r="BD77" s="45">
        <v>-4.08E-4</v>
      </c>
      <c r="BE77" s="45">
        <v>-6.9999999999999994E-5</v>
      </c>
      <c r="BK77" s="31">
        <v>5.8890632466895937E-2</v>
      </c>
      <c r="BL77" s="45">
        <v>-3.2200000000000002E-4</v>
      </c>
      <c r="BM77" s="45">
        <v>-3.1799999999999998E-4</v>
      </c>
      <c r="BN77" s="45">
        <v>-1.54E-4</v>
      </c>
      <c r="BT77" s="31">
        <v>5.8890632466895937E-2</v>
      </c>
      <c r="BU77" s="45">
        <v>-3.0499999999999999E-4</v>
      </c>
      <c r="BV77" s="45">
        <v>-2.9700000000000001E-4</v>
      </c>
      <c r="BW77" s="45">
        <v>6.9999999999999999E-6</v>
      </c>
      <c r="CC77" s="31">
        <v>5.8890632466895937E-2</v>
      </c>
      <c r="CD77" s="45">
        <v>-2.5999999999999998E-4</v>
      </c>
      <c r="CE77" s="45">
        <v>-2.5399999999999999E-4</v>
      </c>
      <c r="CF77" s="45">
        <v>-3.1000000000000001E-5</v>
      </c>
      <c r="CL77" s="31">
        <v>5.8890632466895937E-2</v>
      </c>
      <c r="CM77" s="45">
        <v>-4.1199999999999999E-4</v>
      </c>
      <c r="CN77" s="45">
        <v>-4.0900000000000002E-4</v>
      </c>
      <c r="CO77" s="45">
        <v>-7.6000000000000004E-5</v>
      </c>
      <c r="CU77" s="31">
        <v>5.8890632466895937E-2</v>
      </c>
      <c r="CV77" s="45">
        <v>-4.1199999999999999E-4</v>
      </c>
      <c r="CW77" s="45">
        <v>-4.0900000000000002E-4</v>
      </c>
      <c r="CX77" s="45">
        <v>-7.6000000000000004E-5</v>
      </c>
    </row>
    <row r="78" spans="14:102" x14ac:dyDescent="0.25">
      <c r="R78" s="31">
        <v>5.9825420066895937E-2</v>
      </c>
      <c r="S78" s="45">
        <v>-3.28E-4</v>
      </c>
      <c r="T78" s="45">
        <v>-3.19E-4</v>
      </c>
      <c r="U78" s="45">
        <v>5.1E-5</v>
      </c>
      <c r="AA78" s="31">
        <v>5.9825420066895937E-2</v>
      </c>
      <c r="AB78" s="45">
        <v>-2.13E-4</v>
      </c>
      <c r="AC78" s="45">
        <v>-2.1000000000000001E-4</v>
      </c>
      <c r="AD78" s="45">
        <v>-5.1999999999999997E-5</v>
      </c>
      <c r="AJ78" s="31">
        <v>5.9825420066895937E-2</v>
      </c>
      <c r="AK78" s="45">
        <v>-4.2000000000000002E-4</v>
      </c>
      <c r="AL78" s="45">
        <v>-4.1100000000000002E-4</v>
      </c>
      <c r="AM78" s="45">
        <v>-6.7000000000000002E-5</v>
      </c>
      <c r="AS78" s="31">
        <v>5.9825420066895937E-2</v>
      </c>
      <c r="AT78" s="45">
        <v>-3.2400000000000001E-4</v>
      </c>
      <c r="AU78" s="45">
        <v>-3.2000000000000003E-4</v>
      </c>
      <c r="AV78" s="45">
        <v>-1.5200000000000001E-4</v>
      </c>
      <c r="BB78" s="31">
        <v>5.9825420066895937E-2</v>
      </c>
      <c r="BC78" s="45">
        <v>-4.1899999999999999E-4</v>
      </c>
      <c r="BD78" s="45">
        <v>-4.1100000000000002E-4</v>
      </c>
      <c r="BE78" s="45">
        <v>-6.7000000000000002E-5</v>
      </c>
      <c r="BK78" s="31">
        <v>5.9825420066895937E-2</v>
      </c>
      <c r="BL78" s="45">
        <v>-3.2400000000000001E-4</v>
      </c>
      <c r="BM78" s="45">
        <v>-3.19E-4</v>
      </c>
      <c r="BN78" s="45">
        <v>-1.5200000000000001E-4</v>
      </c>
      <c r="BT78" s="31">
        <v>5.9825420066895937E-2</v>
      </c>
      <c r="BU78" s="45">
        <v>-3.0800000000000001E-4</v>
      </c>
      <c r="BV78" s="45">
        <v>-2.9999999999999997E-4</v>
      </c>
      <c r="BW78" s="45">
        <v>1.0000000000000001E-5</v>
      </c>
      <c r="CC78" s="31">
        <v>5.9825420066895937E-2</v>
      </c>
      <c r="CD78" s="45">
        <v>-2.61E-4</v>
      </c>
      <c r="CE78" s="45">
        <v>-2.5500000000000002E-4</v>
      </c>
      <c r="CF78" s="45">
        <v>-2.9E-5</v>
      </c>
      <c r="CL78" s="31">
        <v>5.9825420066895937E-2</v>
      </c>
      <c r="CM78" s="45">
        <v>-4.15E-4</v>
      </c>
      <c r="CN78" s="45">
        <v>-4.1100000000000002E-4</v>
      </c>
      <c r="CO78" s="45">
        <v>-7.2999999999999999E-5</v>
      </c>
      <c r="CU78" s="31">
        <v>5.9825420066895937E-2</v>
      </c>
      <c r="CV78" s="45">
        <v>-4.15E-4</v>
      </c>
      <c r="CW78" s="45">
        <v>-4.1100000000000002E-4</v>
      </c>
      <c r="CX78" s="45">
        <v>-7.2999999999999999E-5</v>
      </c>
    </row>
    <row r="79" spans="14:102" x14ac:dyDescent="0.25">
      <c r="R79" s="31">
        <v>6.0760207666895938E-2</v>
      </c>
      <c r="S79" s="45">
        <v>-3.3100000000000002E-4</v>
      </c>
      <c r="T79" s="45">
        <v>-3.2200000000000002E-4</v>
      </c>
      <c r="U79" s="45">
        <v>5.3000000000000001E-5</v>
      </c>
      <c r="AA79" s="31">
        <v>6.0760207666895938E-2</v>
      </c>
      <c r="AB79" s="45">
        <v>-2.1499999999999999E-4</v>
      </c>
      <c r="AC79" s="45">
        <v>-2.1100000000000001E-4</v>
      </c>
      <c r="AD79" s="45">
        <v>-5.0000000000000002E-5</v>
      </c>
      <c r="AJ79" s="31">
        <v>6.0760207666895938E-2</v>
      </c>
      <c r="AK79" s="45">
        <v>-4.2299999999999998E-4</v>
      </c>
      <c r="AL79" s="45">
        <v>-4.1399999999999998E-4</v>
      </c>
      <c r="AM79" s="45">
        <v>-6.3999999999999997E-5</v>
      </c>
      <c r="AS79" s="31">
        <v>6.0760207666895938E-2</v>
      </c>
      <c r="AT79" s="45">
        <v>-3.2499999999999999E-4</v>
      </c>
      <c r="AU79" s="45">
        <v>-3.21E-4</v>
      </c>
      <c r="AV79" s="45">
        <v>-1.5100000000000001E-4</v>
      </c>
      <c r="BB79" s="31">
        <v>6.0760207666895938E-2</v>
      </c>
      <c r="BC79" s="45">
        <v>-4.2200000000000001E-4</v>
      </c>
      <c r="BD79" s="45">
        <v>-4.1300000000000001E-4</v>
      </c>
      <c r="BE79" s="45">
        <v>-6.4999999999999994E-5</v>
      </c>
      <c r="BK79" s="31">
        <v>6.0760207666895938E-2</v>
      </c>
      <c r="BL79" s="45">
        <v>-3.2499999999999999E-4</v>
      </c>
      <c r="BM79" s="45">
        <v>-3.21E-4</v>
      </c>
      <c r="BN79" s="45">
        <v>-1.5100000000000001E-4</v>
      </c>
      <c r="BT79" s="31">
        <v>6.0760207666895938E-2</v>
      </c>
      <c r="BU79" s="45">
        <v>-3.1E-4</v>
      </c>
      <c r="BV79" s="45">
        <v>-3.0200000000000002E-4</v>
      </c>
      <c r="BW79" s="45">
        <v>1.2999999999999999E-5</v>
      </c>
      <c r="CC79" s="31">
        <v>6.0760207666895938E-2</v>
      </c>
      <c r="CD79" s="45">
        <v>-2.6200000000000003E-4</v>
      </c>
      <c r="CE79" s="45">
        <v>-2.5599999999999999E-4</v>
      </c>
      <c r="CF79" s="45">
        <v>-2.8E-5</v>
      </c>
      <c r="CL79" s="31">
        <v>6.0760207666895938E-2</v>
      </c>
      <c r="CM79" s="45">
        <v>-4.1800000000000002E-4</v>
      </c>
      <c r="CN79" s="45">
        <v>-4.1399999999999998E-4</v>
      </c>
      <c r="CO79" s="45">
        <v>-6.9999999999999994E-5</v>
      </c>
      <c r="CU79" s="31">
        <v>6.0760207666895938E-2</v>
      </c>
      <c r="CV79" s="45">
        <v>-4.1800000000000002E-4</v>
      </c>
      <c r="CW79" s="45">
        <v>-4.1399999999999998E-4</v>
      </c>
      <c r="CX79" s="45">
        <v>-6.9999999999999994E-5</v>
      </c>
    </row>
    <row r="80" spans="14:102" x14ac:dyDescent="0.25">
      <c r="R80" s="31">
        <v>6.1694995266895938E-2</v>
      </c>
      <c r="S80" s="45">
        <v>-3.3300000000000002E-4</v>
      </c>
      <c r="T80" s="45">
        <v>-3.2499999999999999E-4</v>
      </c>
      <c r="U80" s="45">
        <v>5.5999999999999999E-5</v>
      </c>
      <c r="AA80" s="31">
        <v>6.1694995266895938E-2</v>
      </c>
      <c r="AB80" s="45">
        <v>-2.1699999999999999E-4</v>
      </c>
      <c r="AC80" s="45">
        <v>-2.13E-4</v>
      </c>
      <c r="AD80" s="45">
        <v>-4.8999999999999998E-5</v>
      </c>
      <c r="AJ80" s="31">
        <v>6.1694995266895938E-2</v>
      </c>
      <c r="AK80" s="45">
        <v>-4.26E-4</v>
      </c>
      <c r="AL80" s="45">
        <v>-4.1599999999999997E-4</v>
      </c>
      <c r="AM80" s="45">
        <v>-6.2000000000000003E-5</v>
      </c>
      <c r="AS80" s="31">
        <v>6.1694995266895938E-2</v>
      </c>
      <c r="AT80" s="45">
        <v>-3.2699999999999998E-4</v>
      </c>
      <c r="AU80" s="45">
        <v>-3.2200000000000002E-4</v>
      </c>
      <c r="AV80" s="45">
        <v>-1.4899999999999999E-4</v>
      </c>
      <c r="BB80" s="31">
        <v>6.1694995266895938E-2</v>
      </c>
      <c r="BC80" s="45">
        <v>-4.2499999999999998E-4</v>
      </c>
      <c r="BD80" s="45">
        <v>-4.1599999999999997E-4</v>
      </c>
      <c r="BE80" s="45">
        <v>-6.2000000000000003E-5</v>
      </c>
      <c r="BK80" s="31">
        <v>6.1694995266895938E-2</v>
      </c>
      <c r="BL80" s="45">
        <v>-3.2600000000000001E-4</v>
      </c>
      <c r="BM80" s="45">
        <v>-3.2200000000000002E-4</v>
      </c>
      <c r="BN80" s="45">
        <v>-1.4999999999999999E-4</v>
      </c>
      <c r="BT80" s="31">
        <v>6.1694995266895938E-2</v>
      </c>
      <c r="BU80" s="45">
        <v>-3.1300000000000002E-4</v>
      </c>
      <c r="BV80" s="45">
        <v>-3.0499999999999999E-4</v>
      </c>
      <c r="BW80" s="45">
        <v>1.5999999999999999E-5</v>
      </c>
      <c r="CC80" s="31">
        <v>6.1694995266895938E-2</v>
      </c>
      <c r="CD80" s="45">
        <v>-2.6400000000000002E-4</v>
      </c>
      <c r="CE80" s="45">
        <v>-2.5799999999999998E-4</v>
      </c>
      <c r="CF80" s="45">
        <v>-2.5999999999999998E-5</v>
      </c>
      <c r="CL80" s="31">
        <v>6.1694995266895938E-2</v>
      </c>
      <c r="CM80" s="45">
        <v>-4.2000000000000002E-4</v>
      </c>
      <c r="CN80" s="45">
        <v>-4.17E-4</v>
      </c>
      <c r="CO80" s="45">
        <v>-6.7999999999999999E-5</v>
      </c>
      <c r="CU80" s="31">
        <v>6.1694995266895938E-2</v>
      </c>
      <c r="CV80" s="45">
        <v>-4.2000000000000002E-4</v>
      </c>
      <c r="CW80" s="45">
        <v>-4.17E-4</v>
      </c>
      <c r="CX80" s="45">
        <v>-6.7999999999999999E-5</v>
      </c>
    </row>
    <row r="81" spans="18:102" x14ac:dyDescent="0.25">
      <c r="R81" s="31">
        <v>6.2629782866895939E-2</v>
      </c>
      <c r="S81" s="45">
        <v>-3.3599999999999998E-4</v>
      </c>
      <c r="T81" s="45">
        <v>-3.28E-4</v>
      </c>
      <c r="U81" s="45">
        <v>5.8E-5</v>
      </c>
      <c r="AA81" s="31">
        <v>6.2629782866895939E-2</v>
      </c>
      <c r="AB81" s="45">
        <v>-2.1800000000000001E-4</v>
      </c>
      <c r="AC81" s="45">
        <v>-2.14E-4</v>
      </c>
      <c r="AD81" s="45">
        <v>-4.8000000000000001E-5</v>
      </c>
      <c r="AJ81" s="31">
        <v>6.2629782866895939E-2</v>
      </c>
      <c r="AK81" s="45">
        <v>-4.28E-4</v>
      </c>
      <c r="AL81" s="45">
        <v>-4.1899999999999999E-4</v>
      </c>
      <c r="AM81" s="45">
        <v>-5.8999999999999998E-5</v>
      </c>
      <c r="AS81" s="31">
        <v>6.2629782866895939E-2</v>
      </c>
      <c r="AT81" s="45">
        <v>-3.28E-4</v>
      </c>
      <c r="AU81" s="45">
        <v>-3.2400000000000001E-4</v>
      </c>
      <c r="AV81" s="45">
        <v>-1.4799999999999999E-4</v>
      </c>
      <c r="BB81" s="31">
        <v>6.2629782866895939E-2</v>
      </c>
      <c r="BC81" s="45">
        <v>-4.28E-4</v>
      </c>
      <c r="BD81" s="45">
        <v>-4.1899999999999999E-4</v>
      </c>
      <c r="BE81" s="45">
        <v>-5.8999999999999998E-5</v>
      </c>
      <c r="BK81" s="31">
        <v>6.2629782866895939E-2</v>
      </c>
      <c r="BL81" s="45">
        <v>-3.28E-4</v>
      </c>
      <c r="BM81" s="45">
        <v>-3.2299999999999999E-4</v>
      </c>
      <c r="BN81" s="45">
        <v>-1.4799999999999999E-4</v>
      </c>
      <c r="BT81" s="31">
        <v>6.2629782866895939E-2</v>
      </c>
      <c r="BU81" s="45">
        <v>-3.1599999999999998E-4</v>
      </c>
      <c r="BV81" s="45">
        <v>-3.0699999999999998E-4</v>
      </c>
      <c r="BW81" s="45">
        <v>1.9000000000000001E-5</v>
      </c>
      <c r="CC81" s="31">
        <v>6.2629782866895939E-2</v>
      </c>
      <c r="CD81" s="45">
        <v>-2.6499999999999999E-4</v>
      </c>
      <c r="CE81" s="45">
        <v>-2.5900000000000001E-4</v>
      </c>
      <c r="CF81" s="45">
        <v>-2.4000000000000001E-5</v>
      </c>
      <c r="CL81" s="31">
        <v>6.2629782866895939E-2</v>
      </c>
      <c r="CM81" s="45">
        <v>-4.2299999999999998E-4</v>
      </c>
      <c r="CN81" s="45">
        <v>-4.1899999999999999E-4</v>
      </c>
      <c r="CO81" s="45">
        <v>-6.4999999999999994E-5</v>
      </c>
      <c r="CU81" s="31">
        <v>6.2629782866895939E-2</v>
      </c>
      <c r="CV81" s="45">
        <v>-4.2299999999999998E-4</v>
      </c>
      <c r="CW81" s="45">
        <v>-4.1899999999999999E-4</v>
      </c>
      <c r="CX81" s="45">
        <v>-6.4999999999999994E-5</v>
      </c>
    </row>
    <row r="82" spans="18:102" x14ac:dyDescent="0.25">
      <c r="R82" s="31">
        <v>6.3564570466895939E-2</v>
      </c>
      <c r="S82" s="45">
        <v>-3.39E-4</v>
      </c>
      <c r="T82" s="45">
        <v>-3.3100000000000002E-4</v>
      </c>
      <c r="U82" s="45">
        <v>6.0999999999999999E-5</v>
      </c>
      <c r="AA82" s="31">
        <v>6.3564570466895939E-2</v>
      </c>
      <c r="AB82" s="45">
        <v>-2.2000000000000001E-4</v>
      </c>
      <c r="AC82" s="45">
        <v>-2.1599999999999999E-4</v>
      </c>
      <c r="AD82" s="45">
        <v>-4.6999999999999997E-5</v>
      </c>
      <c r="AJ82" s="31">
        <v>6.3564570466895939E-2</v>
      </c>
      <c r="AK82" s="45">
        <v>-4.3100000000000001E-4</v>
      </c>
      <c r="AL82" s="45">
        <v>-4.2200000000000001E-4</v>
      </c>
      <c r="AM82" s="45">
        <v>-5.5999999999999999E-5</v>
      </c>
      <c r="AS82" s="31">
        <v>6.3564570466895939E-2</v>
      </c>
      <c r="AT82" s="45">
        <v>-3.3E-4</v>
      </c>
      <c r="AU82" s="45">
        <v>-3.2499999999999999E-4</v>
      </c>
      <c r="AV82" s="45">
        <v>-1.47E-4</v>
      </c>
      <c r="BB82" s="31">
        <v>6.3564570466895939E-2</v>
      </c>
      <c r="BC82" s="45">
        <v>-4.3100000000000001E-4</v>
      </c>
      <c r="BD82" s="45">
        <v>-4.2099999999999999E-4</v>
      </c>
      <c r="BE82" s="45">
        <v>-5.7000000000000003E-5</v>
      </c>
      <c r="BK82" s="31">
        <v>6.3564570466895939E-2</v>
      </c>
      <c r="BL82" s="45">
        <v>-3.2899999999999997E-4</v>
      </c>
      <c r="BM82" s="45">
        <v>-3.2499999999999999E-4</v>
      </c>
      <c r="BN82" s="45">
        <v>-1.47E-4</v>
      </c>
      <c r="BT82" s="31">
        <v>6.3564570466895939E-2</v>
      </c>
      <c r="BU82" s="45">
        <v>-3.1799999999999998E-4</v>
      </c>
      <c r="BV82" s="45">
        <v>-3.1E-4</v>
      </c>
      <c r="BW82" s="45">
        <v>2.0999999999999999E-5</v>
      </c>
      <c r="CC82" s="31">
        <v>6.3564570466895939E-2</v>
      </c>
      <c r="CD82" s="45">
        <v>-2.6600000000000001E-4</v>
      </c>
      <c r="CE82" s="45">
        <v>-2.5999999999999998E-4</v>
      </c>
      <c r="CF82" s="45">
        <v>-2.3E-5</v>
      </c>
      <c r="CL82" s="31">
        <v>6.3564570466895939E-2</v>
      </c>
      <c r="CM82" s="45">
        <v>-4.26E-4</v>
      </c>
      <c r="CN82" s="45">
        <v>-4.2200000000000001E-4</v>
      </c>
      <c r="CO82" s="45">
        <v>-6.3E-5</v>
      </c>
      <c r="CU82" s="31">
        <v>6.3564570466895939E-2</v>
      </c>
      <c r="CV82" s="45">
        <v>-4.26E-4</v>
      </c>
      <c r="CW82" s="45">
        <v>-4.2200000000000001E-4</v>
      </c>
      <c r="CX82" s="45">
        <v>-6.3E-5</v>
      </c>
    </row>
    <row r="83" spans="18:102" x14ac:dyDescent="0.25">
      <c r="R83" s="31">
        <v>6.449935806689594E-2</v>
      </c>
      <c r="S83" s="45">
        <v>-3.4200000000000002E-4</v>
      </c>
      <c r="T83" s="45">
        <v>-3.3300000000000002E-4</v>
      </c>
      <c r="U83" s="45">
        <v>6.3E-5</v>
      </c>
      <c r="AA83" s="31">
        <v>6.449935806689594E-2</v>
      </c>
      <c r="AB83" s="45">
        <v>-2.2100000000000001E-4</v>
      </c>
      <c r="AC83" s="45">
        <v>-2.1800000000000001E-4</v>
      </c>
      <c r="AD83" s="45">
        <v>-4.5000000000000003E-5</v>
      </c>
      <c r="AJ83" s="31">
        <v>6.449935806689594E-2</v>
      </c>
      <c r="AK83" s="45">
        <v>-4.3399999999999998E-4</v>
      </c>
      <c r="AL83" s="45">
        <v>-4.2499999999999998E-4</v>
      </c>
      <c r="AM83" s="45">
        <v>-5.3999999999999998E-5</v>
      </c>
      <c r="AS83" s="31">
        <v>6.449935806689594E-2</v>
      </c>
      <c r="AT83" s="45">
        <v>-3.3100000000000002E-4</v>
      </c>
      <c r="AU83" s="45">
        <v>-3.2600000000000001E-4</v>
      </c>
      <c r="AV83" s="45">
        <v>-1.46E-4</v>
      </c>
      <c r="BB83" s="31">
        <v>6.449935806689594E-2</v>
      </c>
      <c r="BC83" s="45">
        <v>-4.3399999999999998E-4</v>
      </c>
      <c r="BD83" s="45">
        <v>-4.2400000000000001E-4</v>
      </c>
      <c r="BE83" s="45">
        <v>-5.3999999999999998E-5</v>
      </c>
      <c r="BK83" s="31">
        <v>6.449935806689594E-2</v>
      </c>
      <c r="BL83" s="45">
        <v>-3.3100000000000002E-4</v>
      </c>
      <c r="BM83" s="45">
        <v>-3.2600000000000001E-4</v>
      </c>
      <c r="BN83" s="45">
        <v>-1.46E-4</v>
      </c>
      <c r="BT83" s="31">
        <v>6.449935806689594E-2</v>
      </c>
      <c r="BU83" s="45">
        <v>-3.21E-4</v>
      </c>
      <c r="BV83" s="45">
        <v>-3.1199999999999999E-4</v>
      </c>
      <c r="BW83" s="45">
        <v>2.4000000000000001E-5</v>
      </c>
      <c r="CC83" s="31">
        <v>6.449935806689594E-2</v>
      </c>
      <c r="CD83" s="45">
        <v>-2.6800000000000001E-4</v>
      </c>
      <c r="CE83" s="45">
        <v>-2.61E-4</v>
      </c>
      <c r="CF83" s="45">
        <v>-2.0999999999999999E-5</v>
      </c>
      <c r="CL83" s="31">
        <v>6.449935806689594E-2</v>
      </c>
      <c r="CM83" s="45">
        <v>-4.2900000000000002E-4</v>
      </c>
      <c r="CN83" s="45">
        <v>-4.2499999999999998E-4</v>
      </c>
      <c r="CO83" s="45">
        <v>-6.0000000000000002E-5</v>
      </c>
      <c r="CU83" s="31">
        <v>6.449935806689594E-2</v>
      </c>
      <c r="CV83" s="45">
        <v>-4.2900000000000002E-4</v>
      </c>
      <c r="CW83" s="45">
        <v>-4.2499999999999998E-4</v>
      </c>
      <c r="CX83" s="45">
        <v>-6.0000000000000002E-5</v>
      </c>
    </row>
    <row r="84" spans="18:102" x14ac:dyDescent="0.25">
      <c r="R84" s="31">
        <v>6.5434145666895926E-2</v>
      </c>
      <c r="S84" s="45">
        <v>-3.4499999999999998E-4</v>
      </c>
      <c r="T84" s="45">
        <v>-3.3599999999999998E-4</v>
      </c>
      <c r="U84" s="45">
        <v>6.4999999999999994E-5</v>
      </c>
      <c r="AA84" s="31">
        <v>6.5434145666895926E-2</v>
      </c>
      <c r="AB84" s="45">
        <v>-2.23E-4</v>
      </c>
      <c r="AC84" s="45">
        <v>-2.1900000000000001E-4</v>
      </c>
      <c r="AD84" s="45">
        <v>-4.3999999999999999E-5</v>
      </c>
      <c r="AJ84" s="31">
        <v>6.5434145666895926E-2</v>
      </c>
      <c r="AK84" s="45">
        <v>-4.37E-4</v>
      </c>
      <c r="AL84" s="45">
        <v>-4.2700000000000002E-4</v>
      </c>
      <c r="AM84" s="45">
        <v>-5.1E-5</v>
      </c>
      <c r="AS84" s="31">
        <v>6.5434145666895926E-2</v>
      </c>
      <c r="AT84" s="45">
        <v>-3.3199999999999999E-4</v>
      </c>
      <c r="AU84" s="45">
        <v>-3.28E-4</v>
      </c>
      <c r="AV84" s="45">
        <v>-1.44E-4</v>
      </c>
      <c r="BB84" s="31">
        <v>6.5434145666895926E-2</v>
      </c>
      <c r="BC84" s="45">
        <v>-4.37E-4</v>
      </c>
      <c r="BD84" s="45">
        <v>-4.2700000000000002E-4</v>
      </c>
      <c r="BE84" s="45">
        <v>-5.1999999999999997E-5</v>
      </c>
      <c r="BK84" s="31">
        <v>6.5434145666895926E-2</v>
      </c>
      <c r="BL84" s="45">
        <v>-3.3199999999999999E-4</v>
      </c>
      <c r="BM84" s="45">
        <v>-3.2699999999999998E-4</v>
      </c>
      <c r="BN84" s="45">
        <v>-1.45E-4</v>
      </c>
      <c r="BT84" s="31">
        <v>6.5434145666895926E-2</v>
      </c>
      <c r="BU84" s="45">
        <v>-3.2299999999999999E-4</v>
      </c>
      <c r="BV84" s="45">
        <v>-3.1500000000000001E-4</v>
      </c>
      <c r="BW84" s="45">
        <v>2.6999999999999999E-5</v>
      </c>
      <c r="CC84" s="31">
        <v>6.5434145666895926E-2</v>
      </c>
      <c r="CD84" s="45">
        <v>-2.6899999999999998E-4</v>
      </c>
      <c r="CE84" s="45">
        <v>-2.63E-4</v>
      </c>
      <c r="CF84" s="45">
        <v>-2.0000000000000002E-5</v>
      </c>
      <c r="CL84" s="31">
        <v>6.5434145666895926E-2</v>
      </c>
      <c r="CM84" s="45">
        <v>-4.3100000000000001E-4</v>
      </c>
      <c r="CN84" s="45">
        <v>-4.2700000000000002E-4</v>
      </c>
      <c r="CO84" s="45">
        <v>-5.7000000000000003E-5</v>
      </c>
      <c r="CU84" s="31">
        <v>6.5434145666895926E-2</v>
      </c>
      <c r="CV84" s="45">
        <v>-4.3100000000000001E-4</v>
      </c>
      <c r="CW84" s="45">
        <v>-4.2700000000000002E-4</v>
      </c>
      <c r="CX84" s="45">
        <v>-5.7000000000000003E-5</v>
      </c>
    </row>
    <row r="85" spans="18:102" x14ac:dyDescent="0.25">
      <c r="R85" s="31">
        <v>6.5434145666895926E-2</v>
      </c>
      <c r="S85" s="45">
        <v>-3.4499999999999998E-4</v>
      </c>
      <c r="T85" s="45">
        <v>-3.3599999999999998E-4</v>
      </c>
      <c r="U85" s="45">
        <v>6.4999999999999994E-5</v>
      </c>
      <c r="AA85" s="31">
        <v>6.5434145666895926E-2</v>
      </c>
      <c r="AB85" s="45">
        <v>-2.23E-4</v>
      </c>
      <c r="AC85" s="45">
        <v>-2.1900000000000001E-4</v>
      </c>
      <c r="AD85" s="45">
        <v>-4.3999999999999999E-5</v>
      </c>
      <c r="AJ85" s="31">
        <v>6.5434145666895926E-2</v>
      </c>
      <c r="AK85" s="45">
        <v>-4.37E-4</v>
      </c>
      <c r="AL85" s="45">
        <v>-4.2700000000000002E-4</v>
      </c>
      <c r="AM85" s="45">
        <v>-5.1E-5</v>
      </c>
      <c r="AS85" s="31">
        <v>6.5434145666895926E-2</v>
      </c>
      <c r="AT85" s="45">
        <v>-3.3199999999999999E-4</v>
      </c>
      <c r="AU85" s="45">
        <v>-3.28E-4</v>
      </c>
      <c r="AV85" s="45">
        <v>-1.44E-4</v>
      </c>
      <c r="BB85" s="31">
        <v>6.5434145666895926E-2</v>
      </c>
      <c r="BC85" s="45">
        <v>-4.37E-4</v>
      </c>
      <c r="BD85" s="45">
        <v>-4.2700000000000002E-4</v>
      </c>
      <c r="BE85" s="45">
        <v>-5.1999999999999997E-5</v>
      </c>
      <c r="BK85" s="31">
        <v>6.5434145666895926E-2</v>
      </c>
      <c r="BL85" s="45">
        <v>-3.3199999999999999E-4</v>
      </c>
      <c r="BM85" s="45">
        <v>-3.2699999999999998E-4</v>
      </c>
      <c r="BN85" s="45">
        <v>-1.45E-4</v>
      </c>
      <c r="BT85" s="31">
        <v>6.5434145666895926E-2</v>
      </c>
      <c r="BU85" s="45">
        <v>-3.2299999999999999E-4</v>
      </c>
      <c r="BV85" s="45">
        <v>-3.1500000000000001E-4</v>
      </c>
      <c r="BW85" s="45">
        <v>2.6999999999999999E-5</v>
      </c>
      <c r="CC85" s="31">
        <v>6.5434145666895926E-2</v>
      </c>
      <c r="CD85" s="45">
        <v>-2.6899999999999998E-4</v>
      </c>
      <c r="CE85" s="45">
        <v>-2.63E-4</v>
      </c>
      <c r="CF85" s="45">
        <v>-2.0000000000000002E-5</v>
      </c>
      <c r="CL85" s="31">
        <v>6.5434145666895926E-2</v>
      </c>
      <c r="CM85" s="45">
        <v>-4.3100000000000001E-4</v>
      </c>
      <c r="CN85" s="45">
        <v>-4.2700000000000002E-4</v>
      </c>
      <c r="CO85" s="45">
        <v>-5.7000000000000003E-5</v>
      </c>
      <c r="CU85" s="31">
        <v>6.5434145666895926E-2</v>
      </c>
      <c r="CV85" s="45">
        <v>-4.3100000000000001E-4</v>
      </c>
      <c r="CW85" s="45">
        <v>-4.2700000000000002E-4</v>
      </c>
      <c r="CX85" s="45">
        <v>-5.7000000000000003E-5</v>
      </c>
    </row>
    <row r="86" spans="18:102" x14ac:dyDescent="0.25">
      <c r="R86" s="31">
        <v>6.6368933266895927E-2</v>
      </c>
      <c r="S86" s="45">
        <v>-3.48E-4</v>
      </c>
      <c r="T86" s="45">
        <v>-3.39E-4</v>
      </c>
      <c r="U86" s="45">
        <v>6.7999999999999999E-5</v>
      </c>
      <c r="AA86" s="31">
        <v>6.6368933266895927E-2</v>
      </c>
      <c r="AB86" s="45">
        <v>-2.2499999999999999E-4</v>
      </c>
      <c r="AC86" s="45">
        <v>-2.2100000000000001E-4</v>
      </c>
      <c r="AD86" s="45">
        <v>-4.3000000000000002E-5</v>
      </c>
      <c r="AJ86" s="31">
        <v>6.6368933266895927E-2</v>
      </c>
      <c r="AK86" s="45">
        <v>-4.4000000000000002E-4</v>
      </c>
      <c r="AL86" s="45">
        <v>-4.2999999999999999E-4</v>
      </c>
      <c r="AM86" s="45">
        <v>-4.8000000000000001E-5</v>
      </c>
      <c r="AS86" s="31">
        <v>6.6368933266895927E-2</v>
      </c>
      <c r="AT86" s="45">
        <v>-3.3399999999999999E-4</v>
      </c>
      <c r="AU86" s="45">
        <v>-3.2899999999999997E-4</v>
      </c>
      <c r="AV86" s="45">
        <v>-1.4300000000000001E-4</v>
      </c>
      <c r="BB86" s="31">
        <v>6.6368933266895927E-2</v>
      </c>
      <c r="BC86" s="45">
        <v>-4.3899999999999999E-4</v>
      </c>
      <c r="BD86" s="45">
        <v>-4.2999999999999999E-4</v>
      </c>
      <c r="BE86" s="45">
        <v>-4.8999999999999998E-5</v>
      </c>
      <c r="BK86" s="31">
        <v>6.6368933266895927E-2</v>
      </c>
      <c r="BL86" s="45">
        <v>-3.3300000000000002E-4</v>
      </c>
      <c r="BM86" s="45">
        <v>-3.2899999999999997E-4</v>
      </c>
      <c r="BN86" s="45">
        <v>-1.4300000000000001E-4</v>
      </c>
      <c r="BT86" s="31">
        <v>6.6368933266895927E-2</v>
      </c>
      <c r="BU86" s="45">
        <v>-3.2600000000000001E-4</v>
      </c>
      <c r="BV86" s="45">
        <v>-3.1700000000000001E-4</v>
      </c>
      <c r="BW86" s="45">
        <v>3.0000000000000001E-5</v>
      </c>
      <c r="CC86" s="31">
        <v>6.6368933266895927E-2</v>
      </c>
      <c r="CD86" s="45">
        <v>-2.7E-4</v>
      </c>
      <c r="CE86" s="45">
        <v>-2.6400000000000002E-4</v>
      </c>
      <c r="CF86" s="45">
        <v>-1.8E-5</v>
      </c>
      <c r="CL86" s="31">
        <v>6.6368933266895927E-2</v>
      </c>
      <c r="CM86" s="45">
        <v>-4.3399999999999998E-4</v>
      </c>
      <c r="CN86" s="45">
        <v>-4.2999999999999999E-4</v>
      </c>
      <c r="CO86" s="45">
        <v>-5.5000000000000002E-5</v>
      </c>
      <c r="CU86" s="31">
        <v>6.6368933266895927E-2</v>
      </c>
      <c r="CV86" s="45">
        <v>-4.3399999999999998E-4</v>
      </c>
      <c r="CW86" s="45">
        <v>-4.2999999999999999E-4</v>
      </c>
      <c r="CX86" s="45">
        <v>-5.5000000000000002E-5</v>
      </c>
    </row>
    <row r="87" spans="18:102" x14ac:dyDescent="0.25">
      <c r="R87" s="31">
        <v>6.7303720866895927E-2</v>
      </c>
      <c r="S87" s="45">
        <v>-3.5100000000000002E-4</v>
      </c>
      <c r="T87" s="45">
        <v>-3.4200000000000002E-4</v>
      </c>
      <c r="U87" s="45">
        <v>6.9999999999999994E-5</v>
      </c>
      <c r="AA87" s="31">
        <v>6.7303720866895927E-2</v>
      </c>
      <c r="AB87" s="45">
        <v>-2.2599999999999999E-4</v>
      </c>
      <c r="AC87" s="45">
        <v>-2.22E-4</v>
      </c>
      <c r="AD87" s="45">
        <v>-4.1999999999999998E-5</v>
      </c>
      <c r="AJ87" s="31">
        <v>6.7303720866895927E-2</v>
      </c>
      <c r="AK87" s="45">
        <v>-4.4299999999999998E-4</v>
      </c>
      <c r="AL87" s="45">
        <v>-4.3300000000000001E-4</v>
      </c>
      <c r="AM87" s="45">
        <v>-4.6E-5</v>
      </c>
      <c r="AS87" s="31">
        <v>6.7303720866895927E-2</v>
      </c>
      <c r="AT87" s="45">
        <v>-3.3500000000000001E-4</v>
      </c>
      <c r="AU87" s="45">
        <v>-3.3E-4</v>
      </c>
      <c r="AV87" s="45">
        <v>-1.4200000000000001E-4</v>
      </c>
      <c r="BB87" s="31">
        <v>6.7303720866895927E-2</v>
      </c>
      <c r="BC87" s="45">
        <v>-4.4200000000000001E-4</v>
      </c>
      <c r="BD87" s="45">
        <v>-4.3199999999999998E-4</v>
      </c>
      <c r="BE87" s="45">
        <v>-4.6E-5</v>
      </c>
      <c r="BK87" s="31">
        <v>6.7303720866895927E-2</v>
      </c>
      <c r="BL87" s="45">
        <v>-3.3500000000000001E-4</v>
      </c>
      <c r="BM87" s="45">
        <v>-3.3E-4</v>
      </c>
      <c r="BN87" s="45">
        <v>-1.4200000000000001E-4</v>
      </c>
      <c r="BT87" s="31">
        <v>6.7303720866895927E-2</v>
      </c>
      <c r="BU87" s="45">
        <v>-3.2899999999999997E-4</v>
      </c>
      <c r="BV87" s="45">
        <v>-3.2000000000000003E-4</v>
      </c>
      <c r="BW87" s="45">
        <v>3.3000000000000003E-5</v>
      </c>
      <c r="CC87" s="31">
        <v>6.7303720866895927E-2</v>
      </c>
      <c r="CD87" s="45">
        <v>-2.7099999999999997E-4</v>
      </c>
      <c r="CE87" s="45">
        <v>-2.6499999999999999E-4</v>
      </c>
      <c r="CF87" s="45">
        <v>-1.7E-5</v>
      </c>
      <c r="CL87" s="31">
        <v>6.7303720866895927E-2</v>
      </c>
      <c r="CM87" s="45">
        <v>-4.37E-4</v>
      </c>
      <c r="CN87" s="45">
        <v>-4.3199999999999998E-4</v>
      </c>
      <c r="CO87" s="45">
        <v>-5.1999999999999997E-5</v>
      </c>
      <c r="CU87" s="31">
        <v>6.7303720866895927E-2</v>
      </c>
      <c r="CV87" s="45">
        <v>-4.37E-4</v>
      </c>
      <c r="CW87" s="45">
        <v>-4.3199999999999998E-4</v>
      </c>
      <c r="CX87" s="45">
        <v>-5.1999999999999997E-5</v>
      </c>
    </row>
    <row r="88" spans="18:102" x14ac:dyDescent="0.25">
      <c r="R88" s="31">
        <v>6.8238508466895928E-2</v>
      </c>
      <c r="S88" s="45">
        <v>-3.5399999999999999E-4</v>
      </c>
      <c r="T88" s="45">
        <v>-3.4499999999999998E-4</v>
      </c>
      <c r="U88" s="45">
        <v>7.2000000000000002E-5</v>
      </c>
      <c r="AA88" s="31">
        <v>6.8238508466895928E-2</v>
      </c>
      <c r="AB88" s="45">
        <v>-2.2800000000000001E-4</v>
      </c>
      <c r="AC88" s="45">
        <v>-2.24E-4</v>
      </c>
      <c r="AD88" s="45">
        <v>-4.1E-5</v>
      </c>
      <c r="AJ88" s="31">
        <v>6.8238508466895928E-2</v>
      </c>
      <c r="AK88" s="45">
        <v>-4.4499999999999997E-4</v>
      </c>
      <c r="AL88" s="45">
        <v>-4.35E-4</v>
      </c>
      <c r="AM88" s="45">
        <v>-4.3000000000000002E-5</v>
      </c>
      <c r="AS88" s="31">
        <v>6.8238508466895928E-2</v>
      </c>
      <c r="AT88" s="45">
        <v>-3.3700000000000001E-4</v>
      </c>
      <c r="AU88" s="45">
        <v>-3.3199999999999999E-4</v>
      </c>
      <c r="AV88" s="45">
        <v>-1.3999999999999999E-4</v>
      </c>
      <c r="BB88" s="31">
        <v>6.8238508466895928E-2</v>
      </c>
      <c r="BC88" s="45">
        <v>-4.4499999999999997E-4</v>
      </c>
      <c r="BD88" s="45">
        <v>-4.35E-4</v>
      </c>
      <c r="BE88" s="45">
        <v>-4.3999999999999999E-5</v>
      </c>
      <c r="BK88" s="31">
        <v>6.8238508466895928E-2</v>
      </c>
      <c r="BL88" s="45">
        <v>-3.3599999999999998E-4</v>
      </c>
      <c r="BM88" s="45">
        <v>-3.3100000000000002E-4</v>
      </c>
      <c r="BN88" s="45">
        <v>-1.4100000000000001E-4</v>
      </c>
      <c r="BT88" s="31">
        <v>6.8238508466895928E-2</v>
      </c>
      <c r="BU88" s="45">
        <v>-3.3100000000000002E-4</v>
      </c>
      <c r="BV88" s="45">
        <v>-3.2200000000000002E-4</v>
      </c>
      <c r="BW88" s="45">
        <v>3.4999999999999997E-5</v>
      </c>
      <c r="CC88" s="31">
        <v>6.8238508466895928E-2</v>
      </c>
      <c r="CD88" s="45">
        <v>-2.7300000000000002E-4</v>
      </c>
      <c r="CE88" s="45">
        <v>-2.6600000000000001E-4</v>
      </c>
      <c r="CF88" s="45">
        <v>-1.5E-5</v>
      </c>
      <c r="CL88" s="31">
        <v>6.8238508466895928E-2</v>
      </c>
      <c r="CM88" s="45">
        <v>-4.4000000000000002E-4</v>
      </c>
      <c r="CN88" s="45">
        <v>-4.35E-4</v>
      </c>
      <c r="CO88" s="45">
        <v>-5.0000000000000002E-5</v>
      </c>
      <c r="CU88" s="31">
        <v>6.8238508466895928E-2</v>
      </c>
      <c r="CV88" s="45">
        <v>-4.4000000000000002E-4</v>
      </c>
      <c r="CW88" s="45">
        <v>-4.35E-4</v>
      </c>
      <c r="CX88" s="45">
        <v>-5.0000000000000002E-5</v>
      </c>
    </row>
    <row r="89" spans="18:102" x14ac:dyDescent="0.25">
      <c r="R89" s="31">
        <v>6.9173296066895915E-2</v>
      </c>
      <c r="S89" s="45">
        <v>-3.57E-4</v>
      </c>
      <c r="T89" s="45">
        <v>-3.48E-4</v>
      </c>
      <c r="U89" s="45">
        <v>7.4999999999999993E-5</v>
      </c>
      <c r="AA89" s="31">
        <v>6.9173296066895915E-2</v>
      </c>
      <c r="AB89" s="45">
        <v>-2.3000000000000001E-4</v>
      </c>
      <c r="AC89" s="45">
        <v>-2.2499999999999999E-4</v>
      </c>
      <c r="AD89" s="45">
        <v>-3.8999999999999999E-5</v>
      </c>
      <c r="AJ89" s="31">
        <v>6.9173296066895915E-2</v>
      </c>
      <c r="AK89" s="45">
        <v>-4.4799999999999999E-4</v>
      </c>
      <c r="AL89" s="45">
        <v>-4.3800000000000002E-4</v>
      </c>
      <c r="AM89" s="45">
        <v>-4.0000000000000003E-5</v>
      </c>
      <c r="AS89" s="31">
        <v>6.9173296066895915E-2</v>
      </c>
      <c r="AT89" s="45">
        <v>-3.3799999999999998E-4</v>
      </c>
      <c r="AU89" s="45">
        <v>-3.3300000000000002E-4</v>
      </c>
      <c r="AV89" s="45">
        <v>-1.3899999999999999E-4</v>
      </c>
      <c r="BB89" s="31">
        <v>6.9173296066895915E-2</v>
      </c>
      <c r="BC89" s="45">
        <v>-4.4799999999999999E-4</v>
      </c>
      <c r="BD89" s="45">
        <v>-4.3800000000000002E-4</v>
      </c>
      <c r="BE89" s="45">
        <v>-4.1E-5</v>
      </c>
      <c r="BK89" s="31">
        <v>6.9173296066895915E-2</v>
      </c>
      <c r="BL89" s="45">
        <v>-3.3799999999999998E-4</v>
      </c>
      <c r="BM89" s="45">
        <v>-3.3300000000000002E-4</v>
      </c>
      <c r="BN89" s="45">
        <v>-1.3899999999999999E-4</v>
      </c>
      <c r="BT89" s="31">
        <v>6.9173296066895915E-2</v>
      </c>
      <c r="BU89" s="45">
        <v>-3.3399999999999999E-4</v>
      </c>
      <c r="BV89" s="45">
        <v>-3.2499999999999999E-4</v>
      </c>
      <c r="BW89" s="45">
        <v>3.8000000000000002E-5</v>
      </c>
      <c r="CC89" s="31">
        <v>6.9173296066895915E-2</v>
      </c>
      <c r="CD89" s="45">
        <v>-2.7399999999999999E-4</v>
      </c>
      <c r="CE89" s="45">
        <v>-2.6800000000000001E-4</v>
      </c>
      <c r="CF89" s="45">
        <v>-1.2999999999999999E-5</v>
      </c>
      <c r="CL89" s="31">
        <v>6.9173296066895915E-2</v>
      </c>
      <c r="CM89" s="45">
        <v>-4.4200000000000001E-4</v>
      </c>
      <c r="CN89" s="45">
        <v>-4.3800000000000002E-4</v>
      </c>
      <c r="CO89" s="45">
        <v>-4.6999999999999997E-5</v>
      </c>
      <c r="CU89" s="31">
        <v>6.9173296066895915E-2</v>
      </c>
      <c r="CV89" s="45">
        <v>-4.4200000000000001E-4</v>
      </c>
      <c r="CW89" s="45">
        <v>-4.3800000000000002E-4</v>
      </c>
      <c r="CX89" s="45">
        <v>-4.6999999999999997E-5</v>
      </c>
    </row>
    <row r="90" spans="18:102" x14ac:dyDescent="0.25">
      <c r="R90" s="31">
        <v>7.0108083666895915E-2</v>
      </c>
      <c r="S90" s="45">
        <v>-3.6000000000000002E-4</v>
      </c>
      <c r="T90" s="45">
        <v>-3.5E-4</v>
      </c>
      <c r="U90" s="45">
        <v>7.7000000000000001E-5</v>
      </c>
      <c r="AA90" s="31">
        <v>7.0108083666895915E-2</v>
      </c>
      <c r="AB90" s="45">
        <v>-2.31E-4</v>
      </c>
      <c r="AC90" s="45">
        <v>-2.2699999999999999E-4</v>
      </c>
      <c r="AD90" s="45">
        <v>-3.8000000000000002E-5</v>
      </c>
      <c r="AJ90" s="31">
        <v>7.0108083666895915E-2</v>
      </c>
      <c r="AK90" s="45">
        <v>-4.5100000000000001E-4</v>
      </c>
      <c r="AL90" s="45">
        <v>-4.4099999999999999E-4</v>
      </c>
      <c r="AM90" s="45">
        <v>-3.8000000000000002E-5</v>
      </c>
      <c r="AS90" s="31">
        <v>7.0108083666895915E-2</v>
      </c>
      <c r="AT90" s="45">
        <v>-3.39E-4</v>
      </c>
      <c r="AU90" s="45">
        <v>-3.3399999999999999E-4</v>
      </c>
      <c r="AV90" s="45">
        <v>-1.3799999999999999E-4</v>
      </c>
      <c r="BB90" s="31">
        <v>7.0108083666895915E-2</v>
      </c>
      <c r="BC90" s="45">
        <v>-4.5100000000000001E-4</v>
      </c>
      <c r="BD90" s="45">
        <v>-4.4000000000000002E-4</v>
      </c>
      <c r="BE90" s="45">
        <v>-3.8000000000000002E-5</v>
      </c>
      <c r="BK90" s="31">
        <v>7.0108083666895915E-2</v>
      </c>
      <c r="BL90" s="45">
        <v>-3.39E-4</v>
      </c>
      <c r="BM90" s="45">
        <v>-3.3399999999999999E-4</v>
      </c>
      <c r="BN90" s="45">
        <v>-1.3799999999999999E-4</v>
      </c>
      <c r="BT90" s="31">
        <v>7.0108083666895915E-2</v>
      </c>
      <c r="BU90" s="45">
        <v>-3.3700000000000001E-4</v>
      </c>
      <c r="BV90" s="45">
        <v>-3.2699999999999998E-4</v>
      </c>
      <c r="BW90" s="45">
        <v>4.1E-5</v>
      </c>
      <c r="CC90" s="31">
        <v>7.0108083666895915E-2</v>
      </c>
      <c r="CD90" s="45">
        <v>-2.7500000000000002E-4</v>
      </c>
      <c r="CE90" s="45">
        <v>-2.6899999999999998E-4</v>
      </c>
      <c r="CF90" s="45">
        <v>-1.2E-5</v>
      </c>
      <c r="CL90" s="31">
        <v>7.0108083666895915E-2</v>
      </c>
      <c r="CM90" s="45">
        <v>-4.4499999999999997E-4</v>
      </c>
      <c r="CN90" s="45">
        <v>-4.4000000000000002E-4</v>
      </c>
      <c r="CO90" s="45">
        <v>-4.3999999999999999E-5</v>
      </c>
      <c r="CU90" s="31">
        <v>7.0108083666895915E-2</v>
      </c>
      <c r="CV90" s="45">
        <v>-4.4499999999999997E-4</v>
      </c>
      <c r="CW90" s="45">
        <v>-4.4000000000000002E-4</v>
      </c>
      <c r="CX90" s="45">
        <v>-4.3999999999999999E-5</v>
      </c>
    </row>
    <row r="91" spans="18:102" x14ac:dyDescent="0.25">
      <c r="R91" s="31">
        <v>7.1042871266895902E-2</v>
      </c>
      <c r="S91" s="45">
        <v>-3.6299999999999999E-4</v>
      </c>
      <c r="T91" s="45">
        <v>-3.5300000000000002E-4</v>
      </c>
      <c r="U91" s="45">
        <v>7.8999999999999996E-5</v>
      </c>
      <c r="AA91" s="31">
        <v>7.1042871266895902E-2</v>
      </c>
      <c r="AB91" s="45">
        <v>-2.33E-4</v>
      </c>
      <c r="AC91" s="45">
        <v>-2.2900000000000001E-4</v>
      </c>
      <c r="AD91" s="45">
        <v>-3.6999999999999998E-5</v>
      </c>
      <c r="AJ91" s="31">
        <v>7.1042871266895902E-2</v>
      </c>
      <c r="AK91" s="45">
        <v>-4.5399999999999998E-4</v>
      </c>
      <c r="AL91" s="45">
        <v>-4.44E-4</v>
      </c>
      <c r="AM91" s="45">
        <v>-3.4999999999999997E-5</v>
      </c>
      <c r="AS91" s="31">
        <v>7.1042871266895902E-2</v>
      </c>
      <c r="AT91" s="45">
        <v>-3.4099999999999999E-4</v>
      </c>
      <c r="AU91" s="45">
        <v>-3.3599999999999998E-4</v>
      </c>
      <c r="AV91" s="45">
        <v>-1.36E-4</v>
      </c>
      <c r="BB91" s="31">
        <v>7.1042871266895902E-2</v>
      </c>
      <c r="BC91" s="45">
        <v>-4.5399999999999998E-4</v>
      </c>
      <c r="BD91" s="45">
        <v>-4.4299999999999998E-4</v>
      </c>
      <c r="BE91" s="45">
        <v>-3.6000000000000001E-5</v>
      </c>
      <c r="BK91" s="31">
        <v>7.1042871266895902E-2</v>
      </c>
      <c r="BL91" s="45">
        <v>-3.4000000000000002E-4</v>
      </c>
      <c r="BM91" s="45">
        <v>-3.3500000000000001E-4</v>
      </c>
      <c r="BN91" s="45">
        <v>-1.37E-4</v>
      </c>
      <c r="BT91" s="31">
        <v>7.1042871266895902E-2</v>
      </c>
      <c r="BU91" s="45">
        <v>-3.39E-4</v>
      </c>
      <c r="BV91" s="45">
        <v>-3.3E-4</v>
      </c>
      <c r="BW91" s="45">
        <v>4.3999999999999999E-5</v>
      </c>
      <c r="CC91" s="31">
        <v>7.1042871266895902E-2</v>
      </c>
      <c r="CD91" s="45">
        <v>-2.7700000000000001E-4</v>
      </c>
      <c r="CE91" s="45">
        <v>-2.7E-4</v>
      </c>
      <c r="CF91" s="45">
        <v>-1.0000000000000001E-5</v>
      </c>
      <c r="CL91" s="31">
        <v>7.1042871266895902E-2</v>
      </c>
      <c r="CM91" s="45">
        <v>-4.4799999999999999E-4</v>
      </c>
      <c r="CN91" s="45">
        <v>-4.4299999999999998E-4</v>
      </c>
      <c r="CO91" s="45">
        <v>-4.1999999999999998E-5</v>
      </c>
      <c r="CU91" s="31">
        <v>7.1042871266895902E-2</v>
      </c>
      <c r="CV91" s="45">
        <v>-4.4799999999999999E-4</v>
      </c>
      <c r="CW91" s="45">
        <v>-4.4299999999999998E-4</v>
      </c>
      <c r="CX91" s="45">
        <v>-4.1999999999999998E-5</v>
      </c>
    </row>
    <row r="92" spans="18:102" x14ac:dyDescent="0.25">
      <c r="R92" s="31">
        <v>7.1977658866895888E-2</v>
      </c>
      <c r="S92" s="45">
        <v>-3.6600000000000001E-4</v>
      </c>
      <c r="T92" s="45">
        <v>-3.5599999999999998E-4</v>
      </c>
      <c r="U92" s="45">
        <v>8.2000000000000001E-5</v>
      </c>
      <c r="AA92" s="31">
        <v>7.1977658866895888E-2</v>
      </c>
      <c r="AB92" s="45">
        <v>-2.3499999999999999E-4</v>
      </c>
      <c r="AC92" s="45">
        <v>-2.3000000000000001E-4</v>
      </c>
      <c r="AD92" s="45">
        <v>-3.6000000000000001E-5</v>
      </c>
      <c r="AJ92" s="31">
        <v>7.1977658866895888E-2</v>
      </c>
      <c r="AK92" s="45">
        <v>-4.57E-4</v>
      </c>
      <c r="AL92" s="45">
        <v>-4.46E-4</v>
      </c>
      <c r="AM92" s="45">
        <v>-3.1999999999999999E-5</v>
      </c>
      <c r="AS92" s="31">
        <v>7.1977658866895888E-2</v>
      </c>
      <c r="AT92" s="45">
        <v>-3.4200000000000002E-4</v>
      </c>
      <c r="AU92" s="45">
        <v>-3.3700000000000001E-4</v>
      </c>
      <c r="AV92" s="45">
        <v>-1.35E-4</v>
      </c>
      <c r="BB92" s="31">
        <v>7.1977658866895888E-2</v>
      </c>
      <c r="BC92" s="45">
        <v>-4.5600000000000003E-4</v>
      </c>
      <c r="BD92" s="45">
        <v>-4.46E-4</v>
      </c>
      <c r="BE92" s="45">
        <v>-3.3000000000000003E-5</v>
      </c>
      <c r="BK92" s="31">
        <v>7.1977658866895888E-2</v>
      </c>
      <c r="BL92" s="45">
        <v>-3.4200000000000002E-4</v>
      </c>
      <c r="BM92" s="45">
        <v>-3.3700000000000001E-4</v>
      </c>
      <c r="BN92" s="45">
        <v>-1.36E-4</v>
      </c>
      <c r="BT92" s="31">
        <v>7.1977658866895888E-2</v>
      </c>
      <c r="BU92" s="45">
        <v>-3.4200000000000002E-4</v>
      </c>
      <c r="BV92" s="45">
        <v>-3.3199999999999999E-4</v>
      </c>
      <c r="BW92" s="45">
        <v>4.6E-5</v>
      </c>
      <c r="CC92" s="31">
        <v>7.1977658866895888E-2</v>
      </c>
      <c r="CD92" s="45">
        <v>-2.7799999999999998E-4</v>
      </c>
      <c r="CE92" s="45">
        <v>-2.7099999999999997E-4</v>
      </c>
      <c r="CF92" s="45">
        <v>-9.0000000000000002E-6</v>
      </c>
      <c r="CL92" s="31">
        <v>7.1977658866895888E-2</v>
      </c>
      <c r="CM92" s="45">
        <v>-4.4999999999999999E-4</v>
      </c>
      <c r="CN92" s="45">
        <v>-4.46E-4</v>
      </c>
      <c r="CO92" s="45">
        <v>-3.8999999999999999E-5</v>
      </c>
      <c r="CU92" s="31">
        <v>7.1977658866895888E-2</v>
      </c>
      <c r="CV92" s="45">
        <v>-4.4999999999999999E-4</v>
      </c>
      <c r="CW92" s="45">
        <v>-4.46E-4</v>
      </c>
      <c r="CX92" s="45">
        <v>-3.8999999999999999E-5</v>
      </c>
    </row>
    <row r="93" spans="18:102" x14ac:dyDescent="0.25">
      <c r="R93" s="31">
        <v>7.2912446466895889E-2</v>
      </c>
      <c r="S93" s="45">
        <v>-3.6900000000000002E-4</v>
      </c>
      <c r="T93" s="45">
        <v>-3.59E-4</v>
      </c>
      <c r="U93" s="45">
        <v>8.3999999999999995E-5</v>
      </c>
      <c r="AA93" s="31">
        <v>7.2912446466895889E-2</v>
      </c>
      <c r="AB93" s="45">
        <v>-2.3599999999999999E-4</v>
      </c>
      <c r="AC93" s="45">
        <v>-2.32E-4</v>
      </c>
      <c r="AD93" s="45">
        <v>-3.4E-5</v>
      </c>
      <c r="AJ93" s="31">
        <v>7.2912446466895889E-2</v>
      </c>
      <c r="AK93" s="45">
        <v>-4.6000000000000001E-4</v>
      </c>
      <c r="AL93" s="45">
        <v>-4.4900000000000002E-4</v>
      </c>
      <c r="AM93" s="45">
        <v>-3.0000000000000001E-5</v>
      </c>
      <c r="AS93" s="31">
        <v>7.2912446466895889E-2</v>
      </c>
      <c r="AT93" s="45">
        <v>-3.4400000000000001E-4</v>
      </c>
      <c r="AU93" s="45">
        <v>-3.3799999999999998E-4</v>
      </c>
      <c r="AV93" s="45">
        <v>-1.34E-4</v>
      </c>
      <c r="BB93" s="31">
        <v>7.2912446466895889E-2</v>
      </c>
      <c r="BC93" s="45">
        <v>-4.5899999999999999E-4</v>
      </c>
      <c r="BD93" s="45">
        <v>-4.4900000000000002E-4</v>
      </c>
      <c r="BE93" s="45">
        <v>-3.0000000000000001E-5</v>
      </c>
      <c r="BK93" s="31">
        <v>7.2912446466895889E-2</v>
      </c>
      <c r="BL93" s="45">
        <v>-3.4299999999999999E-4</v>
      </c>
      <c r="BM93" s="45">
        <v>-3.3799999999999998E-4</v>
      </c>
      <c r="BN93" s="45">
        <v>-1.34E-4</v>
      </c>
      <c r="BT93" s="31">
        <v>7.2912446466895889E-2</v>
      </c>
      <c r="BU93" s="45">
        <v>-3.4400000000000001E-4</v>
      </c>
      <c r="BV93" s="45">
        <v>-3.3500000000000001E-4</v>
      </c>
      <c r="BW93" s="45">
        <v>4.8999999999999998E-5</v>
      </c>
      <c r="CC93" s="31">
        <v>7.2912446466895889E-2</v>
      </c>
      <c r="CD93" s="45">
        <v>-2.7900000000000001E-4</v>
      </c>
      <c r="CE93" s="45">
        <v>-2.72E-4</v>
      </c>
      <c r="CF93" s="45">
        <v>-6.9999999999999999E-6</v>
      </c>
      <c r="CL93" s="31">
        <v>7.2912446466895889E-2</v>
      </c>
      <c r="CM93" s="45">
        <v>-4.5300000000000001E-4</v>
      </c>
      <c r="CN93" s="45">
        <v>-4.4799999999999999E-4</v>
      </c>
      <c r="CO93" s="45">
        <v>-3.6999999999999998E-5</v>
      </c>
      <c r="CU93" s="31">
        <v>7.2912446466895889E-2</v>
      </c>
      <c r="CV93" s="45">
        <v>-4.5300000000000001E-4</v>
      </c>
      <c r="CW93" s="45">
        <v>-4.4799999999999999E-4</v>
      </c>
      <c r="CX93" s="45">
        <v>-3.6999999999999998E-5</v>
      </c>
    </row>
    <row r="94" spans="18:102" x14ac:dyDescent="0.25">
      <c r="R94" s="31">
        <v>7.3847234066895875E-2</v>
      </c>
      <c r="S94" s="45">
        <v>-3.7199999999999999E-4</v>
      </c>
      <c r="T94" s="45">
        <v>-3.6200000000000002E-4</v>
      </c>
      <c r="U94" s="45">
        <v>8.7000000000000001E-5</v>
      </c>
      <c r="AA94" s="31">
        <v>7.3847234066895875E-2</v>
      </c>
      <c r="AB94" s="45">
        <v>-2.3800000000000001E-4</v>
      </c>
      <c r="AC94" s="45">
        <v>-2.33E-4</v>
      </c>
      <c r="AD94" s="45">
        <v>-3.3000000000000003E-5</v>
      </c>
      <c r="AJ94" s="31">
        <v>7.3847234066895875E-2</v>
      </c>
      <c r="AK94" s="45">
        <v>-4.6299999999999998E-4</v>
      </c>
      <c r="AL94" s="45">
        <v>-4.5199999999999998E-4</v>
      </c>
      <c r="AM94" s="45">
        <v>-2.6999999999999999E-5</v>
      </c>
      <c r="AS94" s="31">
        <v>7.3847234066895875E-2</v>
      </c>
      <c r="AT94" s="45">
        <v>-3.4499999999999998E-4</v>
      </c>
      <c r="AU94" s="45">
        <v>-3.4000000000000002E-4</v>
      </c>
      <c r="AV94" s="45">
        <v>-1.3300000000000001E-4</v>
      </c>
      <c r="BB94" s="31">
        <v>7.3847234066895875E-2</v>
      </c>
      <c r="BC94" s="45">
        <v>-4.6200000000000001E-4</v>
      </c>
      <c r="BD94" s="45">
        <v>-4.5100000000000001E-4</v>
      </c>
      <c r="BE94" s="45">
        <v>-2.8E-5</v>
      </c>
      <c r="BK94" s="31">
        <v>7.3847234066895875E-2</v>
      </c>
      <c r="BL94" s="45">
        <v>-3.4499999999999998E-4</v>
      </c>
      <c r="BM94" s="45">
        <v>-3.39E-4</v>
      </c>
      <c r="BN94" s="45">
        <v>-1.3300000000000001E-4</v>
      </c>
      <c r="BT94" s="31">
        <v>7.3847234066895875E-2</v>
      </c>
      <c r="BU94" s="45">
        <v>-3.4699999999999998E-4</v>
      </c>
      <c r="BV94" s="45">
        <v>-3.3700000000000001E-4</v>
      </c>
      <c r="BW94" s="45">
        <v>5.1999999999999997E-5</v>
      </c>
      <c r="CC94" s="31">
        <v>7.3847234066895875E-2</v>
      </c>
      <c r="CD94" s="45">
        <v>-2.81E-4</v>
      </c>
      <c r="CE94" s="45">
        <v>-2.7399999999999999E-4</v>
      </c>
      <c r="CF94" s="45">
        <v>-6.0000000000000002E-6</v>
      </c>
      <c r="CL94" s="31">
        <v>7.3847234066895875E-2</v>
      </c>
      <c r="CM94" s="45">
        <v>-4.5600000000000003E-4</v>
      </c>
      <c r="CN94" s="45">
        <v>-4.5100000000000001E-4</v>
      </c>
      <c r="CO94" s="45">
        <v>-3.4E-5</v>
      </c>
      <c r="CU94" s="31">
        <v>7.3847234066895875E-2</v>
      </c>
      <c r="CV94" s="45">
        <v>-4.5600000000000003E-4</v>
      </c>
      <c r="CW94" s="45">
        <v>-4.5100000000000001E-4</v>
      </c>
      <c r="CX94" s="45">
        <v>-3.4E-5</v>
      </c>
    </row>
    <row r="95" spans="18:102" x14ac:dyDescent="0.25">
      <c r="R95" s="31">
        <v>7.4782021666895876E-2</v>
      </c>
      <c r="S95" s="45">
        <v>-3.7500000000000001E-4</v>
      </c>
      <c r="T95" s="45">
        <v>-3.6499999999999998E-4</v>
      </c>
      <c r="U95" s="45">
        <v>8.8999999999999995E-5</v>
      </c>
      <c r="AA95" s="31">
        <v>7.4782021666895876E-2</v>
      </c>
      <c r="AB95" s="45">
        <v>-2.4000000000000001E-4</v>
      </c>
      <c r="AC95" s="45">
        <v>-2.3499999999999999E-4</v>
      </c>
      <c r="AD95" s="45">
        <v>-3.1999999999999999E-5</v>
      </c>
      <c r="AJ95" s="31">
        <v>7.4782021666895876E-2</v>
      </c>
      <c r="AK95" s="45">
        <v>-4.6500000000000003E-4</v>
      </c>
      <c r="AL95" s="45">
        <v>-4.5399999999999998E-4</v>
      </c>
      <c r="AM95" s="45">
        <v>-2.5000000000000001E-5</v>
      </c>
      <c r="AS95" s="31">
        <v>7.4782021666895876E-2</v>
      </c>
      <c r="AT95" s="45">
        <v>-3.4600000000000001E-4</v>
      </c>
      <c r="AU95" s="45">
        <v>-3.4099999999999999E-4</v>
      </c>
      <c r="AV95" s="45">
        <v>-1.3100000000000001E-4</v>
      </c>
      <c r="BB95" s="31">
        <v>7.4782021666895876E-2</v>
      </c>
      <c r="BC95" s="45">
        <v>-4.6500000000000003E-4</v>
      </c>
      <c r="BD95" s="45">
        <v>-4.5399999999999998E-4</v>
      </c>
      <c r="BE95" s="45">
        <v>-2.5000000000000001E-5</v>
      </c>
      <c r="BK95" s="31">
        <v>7.4782021666895876E-2</v>
      </c>
      <c r="BL95" s="45">
        <v>-3.4600000000000001E-4</v>
      </c>
      <c r="BM95" s="45">
        <v>-3.4099999999999999E-4</v>
      </c>
      <c r="BN95" s="45">
        <v>-1.3200000000000001E-4</v>
      </c>
      <c r="BT95" s="31">
        <v>7.4782021666895876E-2</v>
      </c>
      <c r="BU95" s="45">
        <v>-3.5E-4</v>
      </c>
      <c r="BV95" s="45">
        <v>-3.39E-4</v>
      </c>
      <c r="BW95" s="45">
        <v>5.3999999999999998E-5</v>
      </c>
      <c r="CC95" s="31">
        <v>7.4782021666895876E-2</v>
      </c>
      <c r="CD95" s="45">
        <v>-2.8200000000000002E-4</v>
      </c>
      <c r="CE95" s="45">
        <v>-2.7500000000000002E-4</v>
      </c>
      <c r="CF95" s="45">
        <v>-3.9999999999999998E-6</v>
      </c>
      <c r="CL95" s="31">
        <v>7.4782021666895876E-2</v>
      </c>
      <c r="CM95" s="45">
        <v>-4.5899999999999999E-4</v>
      </c>
      <c r="CN95" s="45">
        <v>-4.5399999999999998E-4</v>
      </c>
      <c r="CO95" s="45">
        <v>-3.1000000000000001E-5</v>
      </c>
      <c r="CU95" s="31">
        <v>7.4782021666895876E-2</v>
      </c>
      <c r="CV95" s="45">
        <v>-4.5899999999999999E-4</v>
      </c>
      <c r="CW95" s="45">
        <v>-4.5399999999999998E-4</v>
      </c>
      <c r="CX95" s="45">
        <v>-3.1000000000000001E-5</v>
      </c>
    </row>
    <row r="96" spans="18:102" x14ac:dyDescent="0.25">
      <c r="R96" s="45">
        <v>7.4782021666895876E-2</v>
      </c>
      <c r="S96" s="45">
        <v>-3.7500000000000001E-4</v>
      </c>
      <c r="T96" s="45">
        <v>-3.6499999999999998E-4</v>
      </c>
      <c r="U96" s="45">
        <v>8.8999999999999995E-5</v>
      </c>
      <c r="AA96" s="45">
        <v>7.4782021666895876E-2</v>
      </c>
      <c r="AB96" s="45">
        <v>-2.4000000000000001E-4</v>
      </c>
      <c r="AC96" s="45">
        <v>-2.3499999999999999E-4</v>
      </c>
      <c r="AD96" s="45">
        <v>-3.1999999999999999E-5</v>
      </c>
      <c r="AJ96" s="45">
        <v>7.4782021666895876E-2</v>
      </c>
      <c r="AK96" s="45">
        <v>-4.6500000000000003E-4</v>
      </c>
      <c r="AL96" s="45">
        <v>-4.5399999999999998E-4</v>
      </c>
      <c r="AM96" s="45">
        <v>-2.5000000000000001E-5</v>
      </c>
      <c r="AS96" s="45">
        <v>7.4782021666895876E-2</v>
      </c>
      <c r="AT96" s="45">
        <v>-3.4600000000000001E-4</v>
      </c>
      <c r="AU96" s="45">
        <v>-3.4099999999999999E-4</v>
      </c>
      <c r="AV96" s="45">
        <v>-1.3100000000000001E-4</v>
      </c>
      <c r="BB96" s="45">
        <v>7.4782021666895876E-2</v>
      </c>
      <c r="BC96" s="45">
        <v>-4.6500000000000003E-4</v>
      </c>
      <c r="BD96" s="45">
        <v>-4.5399999999999998E-4</v>
      </c>
      <c r="BE96" s="45">
        <v>-2.5000000000000001E-5</v>
      </c>
      <c r="BK96" s="45">
        <v>7.4782021666895876E-2</v>
      </c>
      <c r="BL96" s="45">
        <v>-3.4600000000000001E-4</v>
      </c>
      <c r="BM96" s="45">
        <v>-3.4099999999999999E-4</v>
      </c>
      <c r="BN96" s="45">
        <v>-1.3200000000000001E-4</v>
      </c>
      <c r="BT96" s="45">
        <v>7.4782021666895876E-2</v>
      </c>
      <c r="BU96" s="45">
        <v>-3.5E-4</v>
      </c>
      <c r="BV96" s="45">
        <v>-3.39E-4</v>
      </c>
      <c r="BW96" s="45">
        <v>5.3999999999999998E-5</v>
      </c>
      <c r="CC96" s="45">
        <v>7.4782021666895876E-2</v>
      </c>
      <c r="CD96" s="45">
        <v>-2.8200000000000002E-4</v>
      </c>
      <c r="CE96" s="45">
        <v>-2.7500000000000002E-4</v>
      </c>
      <c r="CF96" s="45">
        <v>-3.9999999999999998E-6</v>
      </c>
      <c r="CL96" s="45">
        <v>7.4782021666895876E-2</v>
      </c>
      <c r="CM96" s="45">
        <v>-4.5899999999999999E-4</v>
      </c>
      <c r="CN96" s="45">
        <v>-4.5399999999999998E-4</v>
      </c>
      <c r="CO96" s="45">
        <v>-3.1000000000000001E-5</v>
      </c>
      <c r="CU96" s="45">
        <v>7.4782021666895876E-2</v>
      </c>
      <c r="CV96" s="45">
        <v>-4.5899999999999999E-4</v>
      </c>
      <c r="CW96" s="45">
        <v>-4.5399999999999998E-4</v>
      </c>
      <c r="CX96" s="45">
        <v>-3.1000000000000001E-5</v>
      </c>
    </row>
    <row r="97" spans="18:102" x14ac:dyDescent="0.25">
      <c r="R97" s="45">
        <v>7.5716809266895863E-2</v>
      </c>
      <c r="S97" s="45">
        <v>-3.7800000000000003E-4</v>
      </c>
      <c r="T97" s="45">
        <v>-3.6699999999999998E-4</v>
      </c>
      <c r="U97" s="45">
        <v>9.1000000000000003E-5</v>
      </c>
      <c r="AA97" s="45">
        <v>7.5716809266895863E-2</v>
      </c>
      <c r="AB97" s="45">
        <v>-2.41E-4</v>
      </c>
      <c r="AC97" s="45">
        <v>-2.3599999999999999E-4</v>
      </c>
      <c r="AD97" s="45">
        <v>-3.1000000000000001E-5</v>
      </c>
      <c r="AJ97" s="45">
        <v>7.5716809266895863E-2</v>
      </c>
      <c r="AK97" s="45">
        <v>-4.6799999999999999E-4</v>
      </c>
      <c r="AL97" s="45">
        <v>-4.57E-4</v>
      </c>
      <c r="AM97" s="45">
        <v>-2.1999999999999999E-5</v>
      </c>
      <c r="AS97" s="45">
        <v>7.5716809266895863E-2</v>
      </c>
      <c r="AT97" s="45">
        <v>-3.48E-4</v>
      </c>
      <c r="AU97" s="45">
        <v>-3.4200000000000002E-4</v>
      </c>
      <c r="AV97" s="45">
        <v>-1.2999999999999999E-4</v>
      </c>
      <c r="BB97" s="45">
        <v>7.5716809266895863E-2</v>
      </c>
      <c r="BC97" s="45">
        <v>-4.6799999999999999E-4</v>
      </c>
      <c r="BD97" s="45">
        <v>-4.57E-4</v>
      </c>
      <c r="BE97" s="45">
        <v>-2.1999999999999999E-5</v>
      </c>
      <c r="BK97" s="45">
        <v>7.5716809266895863E-2</v>
      </c>
      <c r="BL97" s="45">
        <v>-3.4699999999999998E-4</v>
      </c>
      <c r="BM97" s="45">
        <v>-3.4200000000000002E-4</v>
      </c>
      <c r="BN97" s="45">
        <v>-1.2999999999999999E-4</v>
      </c>
      <c r="BT97" s="45">
        <v>7.5716809266895863E-2</v>
      </c>
      <c r="BU97" s="45">
        <v>-3.5199999999999999E-4</v>
      </c>
      <c r="BV97" s="45">
        <v>-3.4200000000000002E-4</v>
      </c>
      <c r="BW97" s="45">
        <v>5.7000000000000003E-5</v>
      </c>
      <c r="CC97" s="45">
        <v>7.5716809266895863E-2</v>
      </c>
      <c r="CD97" s="45">
        <v>-2.8299999999999999E-4</v>
      </c>
      <c r="CE97" s="45">
        <v>-2.7599999999999999E-4</v>
      </c>
      <c r="CF97" s="45">
        <v>-1.9999999999999999E-6</v>
      </c>
      <c r="CL97" s="45">
        <v>7.5716809266895863E-2</v>
      </c>
      <c r="CM97" s="45">
        <v>-4.6099999999999998E-4</v>
      </c>
      <c r="CN97" s="45">
        <v>-4.5600000000000003E-4</v>
      </c>
      <c r="CO97" s="45">
        <v>-2.9E-5</v>
      </c>
      <c r="CU97" s="45">
        <v>7.5716809266895863E-2</v>
      </c>
      <c r="CV97" s="45">
        <v>-4.6099999999999998E-4</v>
      </c>
      <c r="CW97" s="45">
        <v>-4.5600000000000003E-4</v>
      </c>
      <c r="CX97" s="45">
        <v>-2.9E-5</v>
      </c>
    </row>
    <row r="98" spans="18:102" x14ac:dyDescent="0.25">
      <c r="R98" s="45">
        <v>7.6651596866895863E-2</v>
      </c>
      <c r="S98" s="45">
        <v>-3.8099999999999999E-4</v>
      </c>
      <c r="T98" s="45">
        <v>-3.6999999999999999E-4</v>
      </c>
      <c r="U98" s="45">
        <v>9.3999999999999994E-5</v>
      </c>
      <c r="AA98" s="45">
        <v>7.6651596866895863E-2</v>
      </c>
      <c r="AB98" s="45">
        <v>-2.43E-4</v>
      </c>
      <c r="AC98" s="45">
        <v>-2.3800000000000001E-4</v>
      </c>
      <c r="AD98" s="45">
        <v>-2.9E-5</v>
      </c>
      <c r="AJ98" s="45">
        <v>7.6651596866895863E-2</v>
      </c>
      <c r="AK98" s="45">
        <v>-4.7100000000000001E-4</v>
      </c>
      <c r="AL98" s="45">
        <v>-4.6000000000000001E-4</v>
      </c>
      <c r="AM98" s="45">
        <v>-1.9000000000000001E-5</v>
      </c>
      <c r="AS98" s="45">
        <v>7.6651596866895863E-2</v>
      </c>
      <c r="AT98" s="45">
        <v>-3.4900000000000003E-4</v>
      </c>
      <c r="AU98" s="45">
        <v>-3.4400000000000001E-4</v>
      </c>
      <c r="AV98" s="45">
        <v>-1.2899999999999999E-4</v>
      </c>
      <c r="BB98" s="45">
        <v>7.6651596866895863E-2</v>
      </c>
      <c r="BC98" s="45">
        <v>-4.7100000000000001E-4</v>
      </c>
      <c r="BD98" s="45">
        <v>-4.5899999999999999E-4</v>
      </c>
      <c r="BE98" s="45">
        <v>-2.0000000000000002E-5</v>
      </c>
      <c r="BK98" s="45">
        <v>7.6651596866895863E-2</v>
      </c>
      <c r="BL98" s="45">
        <v>-3.4900000000000003E-4</v>
      </c>
      <c r="BM98" s="45">
        <v>-3.4299999999999999E-4</v>
      </c>
      <c r="BN98" s="45">
        <v>-1.2899999999999999E-4</v>
      </c>
      <c r="BT98" s="45">
        <v>7.6651596866895863E-2</v>
      </c>
      <c r="BU98" s="45">
        <v>-3.5500000000000001E-4</v>
      </c>
      <c r="BV98" s="45">
        <v>-3.4400000000000001E-4</v>
      </c>
      <c r="BW98" s="45">
        <v>6.0000000000000002E-5</v>
      </c>
      <c r="CC98" s="45">
        <v>7.6651596866895863E-2</v>
      </c>
      <c r="CD98" s="45">
        <v>-2.8400000000000002E-4</v>
      </c>
      <c r="CE98" s="45">
        <v>-2.7700000000000001E-4</v>
      </c>
      <c r="CF98" s="45">
        <v>-9.9999999999999995E-7</v>
      </c>
      <c r="CL98" s="45">
        <v>7.6651596866895863E-2</v>
      </c>
      <c r="CM98" s="45">
        <v>-4.64E-4</v>
      </c>
      <c r="CN98" s="45">
        <v>-4.5899999999999999E-4</v>
      </c>
      <c r="CO98" s="45">
        <v>-2.5999999999999998E-5</v>
      </c>
      <c r="CU98" s="45">
        <v>7.6651596866895863E-2</v>
      </c>
      <c r="CV98" s="45">
        <v>-4.64E-4</v>
      </c>
      <c r="CW98" s="45">
        <v>-4.5899999999999999E-4</v>
      </c>
      <c r="CX98" s="45">
        <v>-2.5999999999999998E-5</v>
      </c>
    </row>
    <row r="99" spans="18:102" x14ac:dyDescent="0.25">
      <c r="R99" s="45">
        <v>7.758638446689585E-2</v>
      </c>
      <c r="S99" s="45">
        <v>-3.8400000000000001E-4</v>
      </c>
      <c r="T99" s="45">
        <v>-3.7300000000000001E-4</v>
      </c>
      <c r="U99" s="45">
        <v>9.6000000000000002E-5</v>
      </c>
      <c r="AA99" s="45">
        <v>7.758638446689585E-2</v>
      </c>
      <c r="AB99" s="45">
        <v>-2.4399999999999999E-4</v>
      </c>
      <c r="AC99" s="45">
        <v>-2.4000000000000001E-4</v>
      </c>
      <c r="AD99" s="45">
        <v>-2.8E-5</v>
      </c>
      <c r="AJ99" s="45">
        <v>7.758638446689585E-2</v>
      </c>
      <c r="AK99" s="45">
        <v>-4.7399999999999997E-4</v>
      </c>
      <c r="AL99" s="45">
        <v>-4.6299999999999998E-4</v>
      </c>
      <c r="AM99" s="45">
        <v>-1.7E-5</v>
      </c>
      <c r="AS99" s="45">
        <v>7.758638446689585E-2</v>
      </c>
      <c r="AT99" s="45">
        <v>-3.5E-4</v>
      </c>
      <c r="AU99" s="45">
        <v>-3.4499999999999998E-4</v>
      </c>
      <c r="AV99" s="45">
        <v>-1.27E-4</v>
      </c>
      <c r="BB99" s="45">
        <v>7.758638446689585E-2</v>
      </c>
      <c r="BC99" s="45">
        <v>-4.73E-4</v>
      </c>
      <c r="BD99" s="45">
        <v>-4.6200000000000001E-4</v>
      </c>
      <c r="BE99" s="45">
        <v>-1.7E-5</v>
      </c>
      <c r="BK99" s="45">
        <v>7.758638446689585E-2</v>
      </c>
      <c r="BL99" s="45">
        <v>-3.5E-4</v>
      </c>
      <c r="BM99" s="45">
        <v>-3.4499999999999998E-4</v>
      </c>
      <c r="BN99" s="45">
        <v>-1.2799999999999999E-4</v>
      </c>
      <c r="BT99" s="45">
        <v>7.758638446689585E-2</v>
      </c>
      <c r="BU99" s="45">
        <v>-3.57E-4</v>
      </c>
      <c r="BV99" s="45">
        <v>-3.4699999999999998E-4</v>
      </c>
      <c r="BW99" s="45">
        <v>6.2000000000000003E-5</v>
      </c>
      <c r="CC99" s="45">
        <v>7.758638446689585E-2</v>
      </c>
      <c r="CD99" s="45">
        <v>-2.8600000000000001E-4</v>
      </c>
      <c r="CE99" s="45">
        <v>-2.7900000000000001E-4</v>
      </c>
      <c r="CF99" s="45">
        <v>9.9999999999999995E-7</v>
      </c>
      <c r="CL99" s="45">
        <v>7.758638446689585E-2</v>
      </c>
      <c r="CM99" s="45">
        <v>-4.6700000000000002E-4</v>
      </c>
      <c r="CN99" s="45">
        <v>-4.6200000000000001E-4</v>
      </c>
      <c r="CO99" s="45">
        <v>-2.4000000000000001E-5</v>
      </c>
      <c r="CU99" s="45">
        <v>7.758638446689585E-2</v>
      </c>
      <c r="CV99" s="45">
        <v>-4.6700000000000002E-4</v>
      </c>
      <c r="CW99" s="45">
        <v>-4.6200000000000001E-4</v>
      </c>
      <c r="CX99" s="45">
        <v>-2.4000000000000001E-5</v>
      </c>
    </row>
    <row r="100" spans="18:102" x14ac:dyDescent="0.25">
      <c r="R100" s="45">
        <v>7.852117206689585E-2</v>
      </c>
      <c r="S100" s="45">
        <v>-3.8699999999999997E-4</v>
      </c>
      <c r="T100" s="45">
        <v>-3.7599999999999998E-4</v>
      </c>
      <c r="U100" s="45">
        <v>9.7999999999999997E-5</v>
      </c>
      <c r="AA100" s="45">
        <v>7.852117206689585E-2</v>
      </c>
      <c r="AB100" s="45">
        <v>-2.4600000000000002E-4</v>
      </c>
      <c r="AC100" s="45">
        <v>-2.41E-4</v>
      </c>
      <c r="AD100" s="45">
        <v>-2.6999999999999999E-5</v>
      </c>
      <c r="AJ100" s="45">
        <v>7.852117206689585E-2</v>
      </c>
      <c r="AK100" s="45">
        <v>-4.7699999999999999E-4</v>
      </c>
      <c r="AL100" s="45">
        <v>-4.6500000000000003E-4</v>
      </c>
      <c r="AM100" s="45">
        <v>-1.4E-5</v>
      </c>
      <c r="AS100" s="45">
        <v>7.852117206689585E-2</v>
      </c>
      <c r="AT100" s="45">
        <v>-3.5199999999999999E-4</v>
      </c>
      <c r="AU100" s="45">
        <v>-3.4600000000000001E-4</v>
      </c>
      <c r="AV100" s="45">
        <v>-1.26E-4</v>
      </c>
      <c r="BB100" s="45">
        <v>7.852117206689585E-2</v>
      </c>
      <c r="BC100" s="45">
        <v>-4.7600000000000002E-4</v>
      </c>
      <c r="BD100" s="45">
        <v>-4.6500000000000003E-4</v>
      </c>
      <c r="BE100" s="45">
        <v>-1.4E-5</v>
      </c>
      <c r="BK100" s="45">
        <v>7.852117206689585E-2</v>
      </c>
      <c r="BL100" s="45">
        <v>-3.5100000000000002E-4</v>
      </c>
      <c r="BM100" s="45">
        <v>-3.4600000000000001E-4</v>
      </c>
      <c r="BN100" s="45">
        <v>-1.26E-4</v>
      </c>
      <c r="BT100" s="45">
        <v>7.852117206689585E-2</v>
      </c>
      <c r="BU100" s="45">
        <v>-3.6000000000000002E-4</v>
      </c>
      <c r="BV100" s="45">
        <v>-3.4900000000000003E-4</v>
      </c>
      <c r="BW100" s="45">
        <v>6.4999999999999994E-5</v>
      </c>
      <c r="CC100" s="45">
        <v>7.852117206689585E-2</v>
      </c>
      <c r="CD100" s="45">
        <v>-2.8699999999999998E-4</v>
      </c>
      <c r="CE100" s="45">
        <v>-2.7999999999999998E-4</v>
      </c>
      <c r="CF100" s="45">
        <v>1.9999999999999999E-6</v>
      </c>
      <c r="CL100" s="45">
        <v>7.852117206689585E-2</v>
      </c>
      <c r="CM100" s="45">
        <v>-4.6900000000000002E-4</v>
      </c>
      <c r="CN100" s="45">
        <v>-4.64E-4</v>
      </c>
      <c r="CO100" s="45">
        <v>-2.0999999999999999E-5</v>
      </c>
      <c r="CU100" s="45">
        <v>7.852117206689585E-2</v>
      </c>
      <c r="CV100" s="45">
        <v>-4.6900000000000002E-4</v>
      </c>
      <c r="CW100" s="45">
        <v>-4.64E-4</v>
      </c>
      <c r="CX100" s="45">
        <v>-2.0999999999999999E-5</v>
      </c>
    </row>
    <row r="101" spans="18:102" x14ac:dyDescent="0.25">
      <c r="R101" s="45">
        <v>7.9455959666895837E-2</v>
      </c>
      <c r="S101" s="45">
        <v>-3.8999999999999999E-4</v>
      </c>
      <c r="T101" s="45">
        <v>-3.79E-4</v>
      </c>
      <c r="U101" s="45">
        <v>1.01E-4</v>
      </c>
      <c r="AA101" s="45">
        <v>7.9455959666895837E-2</v>
      </c>
      <c r="AB101" s="45">
        <v>-2.4800000000000001E-4</v>
      </c>
      <c r="AC101" s="45">
        <v>-2.43E-4</v>
      </c>
      <c r="AD101" s="45">
        <v>-2.5999999999999998E-5</v>
      </c>
      <c r="AJ101" s="45">
        <v>7.9455959666895837E-2</v>
      </c>
      <c r="AK101" s="45">
        <v>-4.8000000000000001E-4</v>
      </c>
      <c r="AL101" s="45">
        <v>-4.6799999999999999E-4</v>
      </c>
      <c r="AM101" s="45">
        <v>-1.1E-5</v>
      </c>
      <c r="AS101" s="45">
        <v>7.9455959666895837E-2</v>
      </c>
      <c r="AT101" s="45">
        <v>-3.5300000000000002E-4</v>
      </c>
      <c r="AU101" s="45">
        <v>-3.48E-4</v>
      </c>
      <c r="AV101" s="45">
        <v>-1.25E-4</v>
      </c>
      <c r="BB101" s="45">
        <v>7.9455959666895837E-2</v>
      </c>
      <c r="BC101" s="45">
        <v>-4.7899999999999999E-4</v>
      </c>
      <c r="BD101" s="45">
        <v>-4.6700000000000002E-4</v>
      </c>
      <c r="BE101" s="45">
        <v>-1.2E-5</v>
      </c>
      <c r="BK101" s="45">
        <v>7.9455959666895837E-2</v>
      </c>
      <c r="BL101" s="45">
        <v>-3.5300000000000002E-4</v>
      </c>
      <c r="BM101" s="45">
        <v>-3.4699999999999998E-4</v>
      </c>
      <c r="BN101" s="45">
        <v>-1.25E-4</v>
      </c>
      <c r="BT101" s="45">
        <v>7.9455959666895837E-2</v>
      </c>
      <c r="BU101" s="45">
        <v>-3.6299999999999999E-4</v>
      </c>
      <c r="BV101" s="45">
        <v>-3.5199999999999999E-4</v>
      </c>
      <c r="BW101" s="45">
        <v>6.7999999999999999E-5</v>
      </c>
      <c r="CC101" s="45">
        <v>7.9455959666895837E-2</v>
      </c>
      <c r="CD101" s="45">
        <v>-2.8800000000000001E-4</v>
      </c>
      <c r="CE101" s="45">
        <v>-2.81E-4</v>
      </c>
      <c r="CF101" s="45">
        <v>3.9999999999999998E-6</v>
      </c>
      <c r="CL101" s="45">
        <v>7.9455959666895837E-2</v>
      </c>
      <c r="CM101" s="45">
        <v>-4.7199999999999998E-4</v>
      </c>
      <c r="CN101" s="45">
        <v>-4.6700000000000002E-4</v>
      </c>
      <c r="CO101" s="45">
        <v>-1.8E-5</v>
      </c>
      <c r="CU101" s="45">
        <v>7.9455959666895837E-2</v>
      </c>
      <c r="CV101" s="45">
        <v>-4.7199999999999998E-4</v>
      </c>
      <c r="CW101" s="45">
        <v>-4.6700000000000002E-4</v>
      </c>
      <c r="CX101" s="45">
        <v>-1.8E-5</v>
      </c>
    </row>
    <row r="102" spans="18:102" x14ac:dyDescent="0.25">
      <c r="R102" s="45">
        <v>8.0390747266895851E-2</v>
      </c>
      <c r="S102" s="45">
        <v>-3.9300000000000001E-4</v>
      </c>
      <c r="T102" s="45">
        <v>-3.8200000000000002E-4</v>
      </c>
      <c r="U102" s="45">
        <v>1.03E-4</v>
      </c>
      <c r="AA102" s="45">
        <v>8.0390747266895851E-2</v>
      </c>
      <c r="AB102" s="45">
        <v>-2.4899999999999998E-4</v>
      </c>
      <c r="AC102" s="45">
        <v>-2.4399999999999999E-4</v>
      </c>
      <c r="AD102" s="45">
        <v>-2.4000000000000001E-5</v>
      </c>
      <c r="AJ102" s="45">
        <v>8.0390747266895851E-2</v>
      </c>
      <c r="AK102" s="45">
        <v>-4.8299999999999998E-4</v>
      </c>
      <c r="AL102" s="45">
        <v>-4.7100000000000001E-4</v>
      </c>
      <c r="AM102" s="45">
        <v>-7.9999999999999996E-6</v>
      </c>
      <c r="AS102" s="45">
        <v>8.0390747266895851E-2</v>
      </c>
      <c r="AT102" s="45">
        <v>-3.5500000000000001E-4</v>
      </c>
      <c r="AU102" s="45">
        <v>-3.4900000000000003E-4</v>
      </c>
      <c r="AV102" s="45">
        <v>-1.2300000000000001E-4</v>
      </c>
      <c r="BB102" s="45">
        <v>8.0390747266895851E-2</v>
      </c>
      <c r="BC102" s="45">
        <v>-4.8200000000000001E-4</v>
      </c>
      <c r="BD102" s="45">
        <v>-4.6999999999999999E-4</v>
      </c>
      <c r="BE102" s="45">
        <v>-7.9999999999999996E-6</v>
      </c>
      <c r="BK102" s="45">
        <v>8.0390747266895851E-2</v>
      </c>
      <c r="BL102" s="45">
        <v>-3.5399999999999999E-4</v>
      </c>
      <c r="BM102" s="45">
        <v>-3.4900000000000003E-4</v>
      </c>
      <c r="BN102" s="45">
        <v>-1.2400000000000001E-4</v>
      </c>
      <c r="BT102" s="45">
        <v>8.0390747266895851E-2</v>
      </c>
      <c r="BU102" s="45">
        <v>-3.6499999999999998E-4</v>
      </c>
      <c r="BV102" s="45">
        <v>-3.5399999999999999E-4</v>
      </c>
      <c r="BW102" s="45">
        <v>6.9999999999999994E-5</v>
      </c>
      <c r="CC102" s="45">
        <v>8.0390747266895851E-2</v>
      </c>
      <c r="CD102" s="45">
        <v>-2.9E-4</v>
      </c>
      <c r="CE102" s="45">
        <v>-2.8200000000000002E-4</v>
      </c>
      <c r="CF102" s="45">
        <v>5.0000000000000004E-6</v>
      </c>
      <c r="CL102" s="45">
        <v>8.0390747266895851E-2</v>
      </c>
      <c r="CM102" s="45">
        <v>-4.75E-4</v>
      </c>
      <c r="CN102" s="45">
        <v>-4.6999999999999999E-4</v>
      </c>
      <c r="CO102" s="45">
        <v>-1.5999999999999999E-5</v>
      </c>
      <c r="CU102" s="45">
        <v>8.0390747266895851E-2</v>
      </c>
      <c r="CV102" s="45">
        <v>-4.75E-4</v>
      </c>
      <c r="CW102" s="45">
        <v>-4.6999999999999999E-4</v>
      </c>
      <c r="CX102" s="45">
        <v>-1.5999999999999999E-5</v>
      </c>
    </row>
    <row r="103" spans="18:102" x14ac:dyDescent="0.25">
      <c r="R103" s="45">
        <v>8.1325534866895852E-2</v>
      </c>
      <c r="S103" s="45">
        <v>-3.9599999999999998E-4</v>
      </c>
      <c r="T103" s="45">
        <v>-3.8400000000000001E-4</v>
      </c>
      <c r="U103" s="45">
        <v>1.05E-4</v>
      </c>
      <c r="AA103" s="45">
        <v>8.1325534866895852E-2</v>
      </c>
      <c r="AB103" s="45">
        <v>-2.5099999999999998E-4</v>
      </c>
      <c r="AC103" s="45">
        <v>-2.4600000000000002E-4</v>
      </c>
      <c r="AD103" s="45">
        <v>-2.3E-5</v>
      </c>
      <c r="AJ103" s="45">
        <v>8.1325534866895852E-2</v>
      </c>
      <c r="AK103" s="45">
        <v>-4.8500000000000003E-4</v>
      </c>
      <c r="AL103" s="45">
        <v>-4.73E-4</v>
      </c>
      <c r="AM103" s="45">
        <v>-6.0000000000000002E-6</v>
      </c>
      <c r="AS103" s="45">
        <v>8.1325534866895852E-2</v>
      </c>
      <c r="AT103" s="45">
        <v>-3.5599999999999998E-4</v>
      </c>
      <c r="AU103" s="45">
        <v>-3.5E-4</v>
      </c>
      <c r="AV103" s="45">
        <v>-1.22E-4</v>
      </c>
      <c r="BB103" s="45">
        <v>8.1325534866895852E-2</v>
      </c>
      <c r="BC103" s="45">
        <v>-4.8500000000000003E-4</v>
      </c>
      <c r="BD103" s="45">
        <v>-4.73E-4</v>
      </c>
      <c r="BE103" s="45">
        <v>-6.0000000000000002E-6</v>
      </c>
      <c r="BK103" s="45">
        <v>8.1325534866895852E-2</v>
      </c>
      <c r="BL103" s="45">
        <v>-3.5599999999999998E-4</v>
      </c>
      <c r="BM103" s="45">
        <v>-3.5E-4</v>
      </c>
      <c r="BN103" s="45">
        <v>-1.2300000000000001E-4</v>
      </c>
      <c r="BT103" s="45">
        <v>8.1325534866895852E-2</v>
      </c>
      <c r="BU103" s="45">
        <v>-3.68E-4</v>
      </c>
      <c r="BV103" s="45">
        <v>-3.57E-4</v>
      </c>
      <c r="BW103" s="45">
        <v>7.2999999999999999E-5</v>
      </c>
      <c r="CC103" s="45">
        <v>8.1325534866895852E-2</v>
      </c>
      <c r="CD103" s="45">
        <v>-2.9100000000000003E-4</v>
      </c>
      <c r="CE103" s="45">
        <v>-2.8400000000000002E-4</v>
      </c>
      <c r="CF103" s="45">
        <v>6.9999999999999999E-6</v>
      </c>
      <c r="CL103" s="45">
        <v>8.1325534866895852E-2</v>
      </c>
      <c r="CM103" s="45">
        <v>-4.7800000000000002E-4</v>
      </c>
      <c r="CN103" s="45">
        <v>-4.7199999999999998E-4</v>
      </c>
      <c r="CO103" s="45">
        <v>-1.2999999999999999E-5</v>
      </c>
      <c r="CU103" s="45">
        <v>8.1325534866895852E-2</v>
      </c>
      <c r="CV103" s="45">
        <v>-4.7800000000000002E-4</v>
      </c>
      <c r="CW103" s="45">
        <v>-4.7199999999999998E-4</v>
      </c>
      <c r="CX103" s="45">
        <v>-1.2999999999999999E-5</v>
      </c>
    </row>
    <row r="104" spans="18:102" x14ac:dyDescent="0.25">
      <c r="R104" s="45">
        <v>8.2260322466895838E-2</v>
      </c>
      <c r="S104" s="45">
        <v>-3.9899999999999999E-4</v>
      </c>
      <c r="T104" s="45">
        <v>-3.8699999999999997E-4</v>
      </c>
      <c r="U104" s="45">
        <v>1.08E-4</v>
      </c>
      <c r="AA104" s="45">
        <v>8.2260322466895838E-2</v>
      </c>
      <c r="AB104" s="45">
        <v>-2.5300000000000002E-4</v>
      </c>
      <c r="AC104" s="45">
        <v>-2.4800000000000001E-4</v>
      </c>
      <c r="AD104" s="45">
        <v>-2.1999999999999999E-5</v>
      </c>
      <c r="AJ104" s="45">
        <v>8.2260322466895838E-2</v>
      </c>
      <c r="AK104" s="45">
        <v>-4.8799999999999999E-4</v>
      </c>
      <c r="AL104" s="45">
        <v>-4.7600000000000002E-4</v>
      </c>
      <c r="AM104" s="45">
        <v>-3.0000000000000001E-6</v>
      </c>
      <c r="AS104" s="45">
        <v>8.2260322466895838E-2</v>
      </c>
      <c r="AT104" s="45">
        <v>-3.57E-4</v>
      </c>
      <c r="AU104" s="45">
        <v>-3.5199999999999999E-4</v>
      </c>
      <c r="AV104" s="45">
        <v>-1.21E-4</v>
      </c>
      <c r="BB104" s="45">
        <v>8.2260322466895838E-2</v>
      </c>
      <c r="BC104" s="45">
        <v>-4.8799999999999999E-4</v>
      </c>
      <c r="BD104" s="45">
        <v>-4.7600000000000002E-4</v>
      </c>
      <c r="BE104" s="45">
        <v>-3.0000000000000001E-6</v>
      </c>
      <c r="BK104" s="45">
        <v>8.2260322466895838E-2</v>
      </c>
      <c r="BL104" s="45">
        <v>-3.57E-4</v>
      </c>
      <c r="BM104" s="45">
        <v>-3.5100000000000002E-4</v>
      </c>
      <c r="BN104" s="45">
        <v>-1.21E-4</v>
      </c>
      <c r="BT104" s="45">
        <v>8.2260322466895838E-2</v>
      </c>
      <c r="BU104" s="45">
        <v>-3.6999999999999999E-4</v>
      </c>
      <c r="BV104" s="45">
        <v>-3.59E-4</v>
      </c>
      <c r="BW104" s="45">
        <v>7.6000000000000004E-5</v>
      </c>
      <c r="CC104" s="45">
        <v>8.2260322466895838E-2</v>
      </c>
      <c r="CD104" s="45">
        <v>-2.92E-4</v>
      </c>
      <c r="CE104" s="45">
        <v>-2.8499999999999999E-4</v>
      </c>
      <c r="CF104" s="45">
        <v>9.0000000000000002E-6</v>
      </c>
      <c r="CL104" s="45">
        <v>8.2260322466895838E-2</v>
      </c>
      <c r="CM104" s="45">
        <v>-4.8000000000000001E-4</v>
      </c>
      <c r="CN104" s="45">
        <v>-4.75E-4</v>
      </c>
      <c r="CO104" s="45">
        <v>-1.1E-5</v>
      </c>
      <c r="CU104" s="45">
        <v>8.2260322466895838E-2</v>
      </c>
      <c r="CV104" s="45">
        <v>-4.8000000000000001E-4</v>
      </c>
      <c r="CW104" s="45">
        <v>-4.75E-4</v>
      </c>
      <c r="CX104" s="45">
        <v>-1.1E-5</v>
      </c>
    </row>
    <row r="105" spans="18:102" x14ac:dyDescent="0.25">
      <c r="R105" s="45">
        <v>8.3195110066895853E-2</v>
      </c>
      <c r="S105" s="45">
        <v>-4.0200000000000001E-4</v>
      </c>
      <c r="T105" s="45">
        <v>-3.8999999999999999E-4</v>
      </c>
      <c r="U105" s="45">
        <v>1.11E-4</v>
      </c>
      <c r="AA105" s="45">
        <v>8.3195110066895853E-2</v>
      </c>
      <c r="AB105" s="45">
        <v>-2.5399999999999999E-4</v>
      </c>
      <c r="AC105" s="45">
        <v>-2.4899999999999998E-4</v>
      </c>
      <c r="AD105" s="45">
        <v>-2.0999999999999999E-5</v>
      </c>
      <c r="AJ105" s="45">
        <v>8.3195110066895853E-2</v>
      </c>
      <c r="AK105" s="45">
        <v>-4.9100000000000001E-4</v>
      </c>
      <c r="AL105" s="45">
        <v>-4.7899999999999999E-4</v>
      </c>
      <c r="AM105" s="45">
        <v>-2.3929999999999998E-7</v>
      </c>
      <c r="AS105" s="45">
        <v>8.3195110066895853E-2</v>
      </c>
      <c r="AT105" s="45">
        <v>-3.59E-4</v>
      </c>
      <c r="AU105" s="45">
        <v>-3.5300000000000002E-4</v>
      </c>
      <c r="AV105" s="45">
        <v>-1.2E-4</v>
      </c>
      <c r="BB105" s="45">
        <v>8.3195110066895853E-2</v>
      </c>
      <c r="BC105" s="45">
        <v>-4.9100000000000001E-4</v>
      </c>
      <c r="BD105" s="45">
        <v>-4.7800000000000002E-4</v>
      </c>
      <c r="BE105" s="45">
        <v>-9.9999999999999995E-7</v>
      </c>
      <c r="BK105" s="45">
        <v>8.3195110066895853E-2</v>
      </c>
      <c r="BL105" s="45">
        <v>-3.5799999999999997E-4</v>
      </c>
      <c r="BM105" s="45">
        <v>-3.5199999999999999E-4</v>
      </c>
      <c r="BN105" s="45">
        <v>-1.2E-4</v>
      </c>
      <c r="BT105" s="45">
        <v>8.3195110066895853E-2</v>
      </c>
      <c r="BU105" s="45">
        <v>-3.7300000000000001E-4</v>
      </c>
      <c r="BV105" s="45">
        <v>-3.6200000000000002E-4</v>
      </c>
      <c r="BW105" s="45">
        <v>7.8999999999999996E-5</v>
      </c>
      <c r="CC105" s="45">
        <v>8.3195110066895853E-2</v>
      </c>
      <c r="CD105" s="45">
        <v>-2.9399999999999999E-4</v>
      </c>
      <c r="CE105" s="45">
        <v>-2.8600000000000001E-4</v>
      </c>
      <c r="CF105" s="45">
        <v>1.0000000000000001E-5</v>
      </c>
      <c r="CL105" s="45">
        <v>8.3195110066895853E-2</v>
      </c>
      <c r="CM105" s="45">
        <v>-4.8299999999999998E-4</v>
      </c>
      <c r="CN105" s="45">
        <v>-4.7800000000000002E-4</v>
      </c>
      <c r="CO105" s="45">
        <v>-7.9999999999999996E-6</v>
      </c>
      <c r="CU105" s="45">
        <v>8.3195110066895853E-2</v>
      </c>
      <c r="CV105" s="45">
        <v>-4.8299999999999998E-4</v>
      </c>
      <c r="CW105" s="45">
        <v>-4.7800000000000002E-4</v>
      </c>
      <c r="CX105" s="45">
        <v>-7.9999999999999996E-6</v>
      </c>
    </row>
    <row r="106" spans="18:102" x14ac:dyDescent="0.25">
      <c r="R106" s="45">
        <v>8.4129897666895853E-2</v>
      </c>
      <c r="S106" s="45">
        <v>-4.0499999999999998E-4</v>
      </c>
      <c r="T106" s="45">
        <v>-3.9300000000000001E-4</v>
      </c>
      <c r="U106" s="45">
        <v>1.13E-4</v>
      </c>
      <c r="AA106" s="45">
        <v>8.4129897666895853E-2</v>
      </c>
      <c r="AB106" s="45">
        <v>-2.5599999999999999E-4</v>
      </c>
      <c r="AC106" s="45">
        <v>-2.5099999999999998E-4</v>
      </c>
      <c r="AD106" s="45">
        <v>-2.0000000000000002E-5</v>
      </c>
      <c r="AJ106" s="45">
        <v>8.4129897666895853E-2</v>
      </c>
      <c r="AK106" s="45">
        <v>-4.9399999999999997E-4</v>
      </c>
      <c r="AL106" s="45">
        <v>-4.8200000000000001E-4</v>
      </c>
      <c r="AM106" s="45">
        <v>1.9999999999999999E-6</v>
      </c>
      <c r="AS106" s="45">
        <v>8.4129897666895853E-2</v>
      </c>
      <c r="AT106" s="45">
        <v>-3.6000000000000002E-4</v>
      </c>
      <c r="AU106" s="45">
        <v>-3.5399999999999999E-4</v>
      </c>
      <c r="AV106" s="45">
        <v>-1.18E-4</v>
      </c>
      <c r="BB106" s="45">
        <v>8.4129897666895853E-2</v>
      </c>
      <c r="BC106" s="45">
        <v>-4.9299999999999995E-4</v>
      </c>
      <c r="BD106" s="45">
        <v>-4.8099999999999998E-4</v>
      </c>
      <c r="BE106" s="45">
        <v>1.9999999999999999E-6</v>
      </c>
      <c r="BK106" s="45">
        <v>8.4129897666895853E-2</v>
      </c>
      <c r="BL106" s="45">
        <v>-3.6000000000000002E-4</v>
      </c>
      <c r="BM106" s="45">
        <v>-3.5399999999999999E-4</v>
      </c>
      <c r="BN106" s="45">
        <v>-1.1900000000000001E-4</v>
      </c>
      <c r="BT106" s="45">
        <v>8.4129897666895853E-2</v>
      </c>
      <c r="BU106" s="45">
        <v>-3.7599999999999998E-4</v>
      </c>
      <c r="BV106" s="45">
        <v>-3.6400000000000001E-4</v>
      </c>
      <c r="BW106" s="45">
        <v>8.1000000000000004E-5</v>
      </c>
      <c r="CC106" s="45">
        <v>8.4129897666895853E-2</v>
      </c>
      <c r="CD106" s="45">
        <v>-2.9500000000000001E-4</v>
      </c>
      <c r="CE106" s="45">
        <v>-2.8699999999999998E-4</v>
      </c>
      <c r="CF106" s="45">
        <v>1.2E-5</v>
      </c>
      <c r="CL106" s="45">
        <v>8.4129897666895853E-2</v>
      </c>
      <c r="CM106" s="45">
        <v>-4.86E-4</v>
      </c>
      <c r="CN106" s="45">
        <v>-4.8000000000000001E-4</v>
      </c>
      <c r="CO106" s="45">
        <v>-5.0000000000000004E-6</v>
      </c>
      <c r="CU106" s="45">
        <v>8.4129897666895853E-2</v>
      </c>
      <c r="CV106" s="45">
        <v>-4.86E-4</v>
      </c>
      <c r="CW106" s="45">
        <v>-4.8000000000000001E-4</v>
      </c>
      <c r="CX106" s="45">
        <v>-5.0000000000000004E-6</v>
      </c>
    </row>
  </sheetData>
  <mergeCells count="131">
    <mergeCell ref="B37:D37"/>
    <mergeCell ref="B16:C16"/>
    <mergeCell ref="B17:C17"/>
    <mergeCell ref="B34:C34"/>
    <mergeCell ref="B35:C35"/>
    <mergeCell ref="B36:C36"/>
    <mergeCell ref="H17:K17"/>
    <mergeCell ref="H18:I18"/>
    <mergeCell ref="J18:K18"/>
    <mergeCell ref="H21:I21"/>
    <mergeCell ref="J21:K21"/>
    <mergeCell ref="H24:I24"/>
    <mergeCell ref="J24:K24"/>
    <mergeCell ref="H33:I33"/>
    <mergeCell ref="H36:I36"/>
    <mergeCell ref="B13:C13"/>
    <mergeCell ref="D13:E13"/>
    <mergeCell ref="H13:I13"/>
    <mergeCell ref="J13:K13"/>
    <mergeCell ref="B14:C14"/>
    <mergeCell ref="B15:C15"/>
    <mergeCell ref="B10:C10"/>
    <mergeCell ref="D10:E10"/>
    <mergeCell ref="H10:I10"/>
    <mergeCell ref="J10:K10"/>
    <mergeCell ref="B11:C11"/>
    <mergeCell ref="B12:C12"/>
    <mergeCell ref="B8:C8"/>
    <mergeCell ref="D8:E8"/>
    <mergeCell ref="F8:G8"/>
    <mergeCell ref="B9:C9"/>
    <mergeCell ref="D9:E9"/>
    <mergeCell ref="F9:G9"/>
    <mergeCell ref="CR6:CT6"/>
    <mergeCell ref="CV6:CX6"/>
    <mergeCell ref="B7:C7"/>
    <mergeCell ref="D7:E7"/>
    <mergeCell ref="F7:G7"/>
    <mergeCell ref="H7:I7"/>
    <mergeCell ref="J7:K7"/>
    <mergeCell ref="BQ6:BS6"/>
    <mergeCell ref="BU6:BW6"/>
    <mergeCell ref="BZ6:CB6"/>
    <mergeCell ref="CD6:CF6"/>
    <mergeCell ref="CI6:CK6"/>
    <mergeCell ref="CM6:CO6"/>
    <mergeCell ref="AP6:AR6"/>
    <mergeCell ref="AT6:AV6"/>
    <mergeCell ref="AY6:BA6"/>
    <mergeCell ref="BC6:BE6"/>
    <mergeCell ref="BH6:BJ6"/>
    <mergeCell ref="BL6:BN6"/>
    <mergeCell ref="CQ5:CT5"/>
    <mergeCell ref="CU5:CX5"/>
    <mergeCell ref="H6:I6"/>
    <mergeCell ref="J6:K6"/>
    <mergeCell ref="O6:Q6"/>
    <mergeCell ref="S6:U6"/>
    <mergeCell ref="X6:Z6"/>
    <mergeCell ref="AB6:AD6"/>
    <mergeCell ref="AG6:AI6"/>
    <mergeCell ref="AK6:AM6"/>
    <mergeCell ref="BP5:BS5"/>
    <mergeCell ref="BT5:BW5"/>
    <mergeCell ref="BY5:CB5"/>
    <mergeCell ref="CC5:CF5"/>
    <mergeCell ref="CH5:CK5"/>
    <mergeCell ref="CL5:CO5"/>
    <mergeCell ref="AO5:AR5"/>
    <mergeCell ref="AS5:AV5"/>
    <mergeCell ref="AX5:BA5"/>
    <mergeCell ref="BB5:BE5"/>
    <mergeCell ref="BG5:BJ5"/>
    <mergeCell ref="BK5:BN5"/>
    <mergeCell ref="N5:Q5"/>
    <mergeCell ref="R5:U5"/>
    <mergeCell ref="W5:Z5"/>
    <mergeCell ref="AA5:AD5"/>
    <mergeCell ref="AF5:AI5"/>
    <mergeCell ref="AJ5:AM5"/>
    <mergeCell ref="BZ4:CB4"/>
    <mergeCell ref="CD4:CF4"/>
    <mergeCell ref="CI4:CK4"/>
    <mergeCell ref="CM4:CO4"/>
    <mergeCell ref="AT4:AV4"/>
    <mergeCell ref="BC4:BE4"/>
    <mergeCell ref="BH4:BJ4"/>
    <mergeCell ref="BL4:BN4"/>
    <mergeCell ref="BQ4:BS4"/>
    <mergeCell ref="BU4:BW4"/>
    <mergeCell ref="AG4:AI4"/>
    <mergeCell ref="AK4:AM4"/>
    <mergeCell ref="AP4:AR4"/>
    <mergeCell ref="X4:Z4"/>
    <mergeCell ref="AB4:AD4"/>
    <mergeCell ref="CR3:CT3"/>
    <mergeCell ref="CV3:CX3"/>
    <mergeCell ref="BU3:BW3"/>
    <mergeCell ref="BZ3:CB3"/>
    <mergeCell ref="CD3:CF3"/>
    <mergeCell ref="CI3:CK3"/>
    <mergeCell ref="CM3:CO3"/>
    <mergeCell ref="BQ3:BS3"/>
    <mergeCell ref="AY3:BA3"/>
    <mergeCell ref="BC3:BE3"/>
    <mergeCell ref="BH3:BJ3"/>
    <mergeCell ref="BL3:BN3"/>
    <mergeCell ref="AP3:AR3"/>
    <mergeCell ref="AT3:AV3"/>
    <mergeCell ref="CR4:CT4"/>
    <mergeCell ref="H39:I39"/>
    <mergeCell ref="BP2:BW2"/>
    <mergeCell ref="BY2:CF2"/>
    <mergeCell ref="CH2:CO2"/>
    <mergeCell ref="CQ2:CX2"/>
    <mergeCell ref="O3:Q3"/>
    <mergeCell ref="S3:U3"/>
    <mergeCell ref="X3:Z3"/>
    <mergeCell ref="AB3:AD3"/>
    <mergeCell ref="AG3:AI3"/>
    <mergeCell ref="AK3:AM3"/>
    <mergeCell ref="N2:U2"/>
    <mergeCell ref="W2:AD2"/>
    <mergeCell ref="AF2:AM2"/>
    <mergeCell ref="AO2:AV2"/>
    <mergeCell ref="AX2:BE2"/>
    <mergeCell ref="BG2:BN2"/>
    <mergeCell ref="CV4:CX4"/>
    <mergeCell ref="AY4:BA4"/>
    <mergeCell ref="O4:Q4"/>
    <mergeCell ref="S4:U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Drop Down 1">
              <controlPr defaultSize="0" autoLine="0" autoPict="0" macro="[0]!Açılan1_Değiştir" altText="">
                <anchor>
                  <from>
                    <xdr:col>3</xdr:col>
                    <xdr:colOff>9525</xdr:colOff>
                    <xdr:row>33</xdr:row>
                    <xdr:rowOff>0</xdr:rowOff>
                  </from>
                  <to>
                    <xdr:col>5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Drop Down 2">
              <controlPr defaultSize="0" autoLine="0" autoPict="0" macro="[0]!Açılan2_Değiştir" altText="">
                <anchor>
                  <from>
                    <xdr:col>3</xdr:col>
                    <xdr:colOff>9525</xdr:colOff>
                    <xdr:row>34</xdr:row>
                    <xdr:rowOff>19050</xdr:rowOff>
                  </from>
                  <to>
                    <xdr:col>5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Drop Down 3">
              <controlPr defaultSize="0" autoLine="0" autoPict="0" macro="[0]!Açılan3_Değiştir" altText="">
                <anchor>
                  <from>
                    <xdr:col>3</xdr:col>
                    <xdr:colOff>9525</xdr:colOff>
                    <xdr:row>35</xdr:row>
                    <xdr:rowOff>19050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7" name="Check Box 6">
              <controlPr defaultSize="0" autoFill="0" autoLine="0" autoPict="0" macro="[0]!OnayKutusu7_Tıkla">
                <anchor moveWithCells="1">
                  <from>
                    <xdr:col>4</xdr:col>
                    <xdr:colOff>219075</xdr:colOff>
                    <xdr:row>35</xdr:row>
                    <xdr:rowOff>152400</xdr:rowOff>
                  </from>
                  <to>
                    <xdr:col>4</xdr:col>
                    <xdr:colOff>457200</xdr:colOff>
                    <xdr:row>37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7BF5F-2067-480B-A47A-282AA9989E9A}">
  <sheetPr codeName="Sayfa10"/>
  <dimension ref="B1:R623"/>
  <sheetViews>
    <sheetView zoomScale="80" zoomScaleNormal="80" workbookViewId="0"/>
  </sheetViews>
  <sheetFormatPr defaultRowHeight="15" customHeight="1" x14ac:dyDescent="0.2"/>
  <cols>
    <col min="1" max="1" width="9.140625" style="12"/>
    <col min="2" max="3" width="12.7109375" style="45" customWidth="1"/>
    <col min="4" max="4" width="5.7109375" style="5" customWidth="1"/>
    <col min="5" max="6" width="12.7109375" style="45" customWidth="1"/>
    <col min="7" max="7" width="5.7109375" style="5" customWidth="1"/>
    <col min="8" max="8" width="12.7109375" style="45" customWidth="1"/>
    <col min="9" max="9" width="18.7109375" style="45" customWidth="1"/>
    <col min="10" max="10" width="8.85546875" style="5"/>
    <col min="11" max="12" width="12.7109375" style="45" customWidth="1"/>
    <col min="13" max="13" width="5.7109375" style="5" customWidth="1"/>
    <col min="14" max="15" width="12.7109375" style="45" customWidth="1"/>
    <col min="16" max="16" width="5.7109375" style="5" customWidth="1"/>
    <col min="17" max="18" width="12.7109375" style="45" customWidth="1"/>
    <col min="19" max="16384" width="9.140625" style="12"/>
  </cols>
  <sheetData>
    <row r="1" spans="2:18" ht="15" customHeight="1" x14ac:dyDescent="0.2">
      <c r="B1" s="59" t="s">
        <v>48</v>
      </c>
      <c r="C1" s="60"/>
      <c r="D1" s="60"/>
      <c r="E1" s="60"/>
      <c r="F1" s="60"/>
      <c r="G1" s="60"/>
      <c r="H1" s="60"/>
      <c r="I1" s="61"/>
      <c r="K1" s="59" t="s">
        <v>95</v>
      </c>
      <c r="L1" s="60"/>
      <c r="M1" s="60"/>
      <c r="N1" s="60"/>
      <c r="O1" s="60"/>
      <c r="P1" s="60"/>
      <c r="Q1" s="60"/>
      <c r="R1" s="61"/>
    </row>
    <row r="2" spans="2:18" ht="15" customHeight="1" x14ac:dyDescent="0.2">
      <c r="B2" s="64" t="s">
        <v>93</v>
      </c>
      <c r="C2" s="64"/>
      <c r="E2" s="64" t="s">
        <v>94</v>
      </c>
      <c r="F2" s="64"/>
      <c r="H2" s="64" t="s">
        <v>91</v>
      </c>
      <c r="I2" s="64"/>
      <c r="K2" s="64" t="s">
        <v>93</v>
      </c>
      <c r="L2" s="64"/>
      <c r="N2" s="64" t="s">
        <v>94</v>
      </c>
      <c r="O2" s="64"/>
      <c r="Q2" s="64" t="s">
        <v>91</v>
      </c>
      <c r="R2" s="64"/>
    </row>
    <row r="3" spans="2:18" ht="15" customHeight="1" x14ac:dyDescent="0.2">
      <c r="B3" s="24" t="s">
        <v>39</v>
      </c>
      <c r="C3" s="48" t="s">
        <v>47</v>
      </c>
      <c r="E3" s="24" t="s">
        <v>39</v>
      </c>
      <c r="F3" s="48" t="s">
        <v>47</v>
      </c>
      <c r="H3" s="24" t="s">
        <v>39</v>
      </c>
      <c r="I3" s="48" t="s">
        <v>92</v>
      </c>
      <c r="K3" s="24" t="s">
        <v>39</v>
      </c>
      <c r="L3" s="48" t="s">
        <v>47</v>
      </c>
      <c r="N3" s="24" t="s">
        <v>39</v>
      </c>
      <c r="O3" s="48" t="s">
        <v>47</v>
      </c>
      <c r="Q3" s="24" t="s">
        <v>39</v>
      </c>
      <c r="R3" s="48" t="s">
        <v>92</v>
      </c>
    </row>
    <row r="4" spans="2:18" ht="15" customHeight="1" x14ac:dyDescent="0.2">
      <c r="B4" s="45">
        <v>499</v>
      </c>
      <c r="C4" s="45" t="s">
        <v>65</v>
      </c>
      <c r="E4" s="45">
        <v>499</v>
      </c>
      <c r="F4" s="45" t="s">
        <v>65</v>
      </c>
      <c r="H4" s="45">
        <v>499</v>
      </c>
      <c r="I4" s="45" t="s">
        <v>104</v>
      </c>
      <c r="K4" s="45">
        <v>499</v>
      </c>
      <c r="L4" s="45" t="s">
        <v>65</v>
      </c>
      <c r="N4" s="45">
        <v>499</v>
      </c>
      <c r="O4" s="45" t="s">
        <v>65</v>
      </c>
      <c r="P4" s="12"/>
      <c r="Q4" s="45">
        <v>499</v>
      </c>
      <c r="R4" s="45" t="s">
        <v>123</v>
      </c>
    </row>
    <row r="5" spans="2:18" ht="15" customHeight="1" x14ac:dyDescent="0.2">
      <c r="B5" s="45">
        <v>511</v>
      </c>
      <c r="C5" s="45" t="s">
        <v>65</v>
      </c>
      <c r="E5" s="45">
        <v>511</v>
      </c>
      <c r="F5" s="45" t="s">
        <v>65</v>
      </c>
      <c r="H5" s="45">
        <v>511</v>
      </c>
      <c r="I5" s="45" t="s">
        <v>104</v>
      </c>
      <c r="K5" s="45">
        <v>511</v>
      </c>
      <c r="L5" s="45" t="s">
        <v>65</v>
      </c>
      <c r="N5" s="45">
        <v>511</v>
      </c>
      <c r="O5" s="45" t="s">
        <v>65</v>
      </c>
      <c r="P5" s="12"/>
      <c r="Q5" s="45">
        <v>511</v>
      </c>
      <c r="R5" s="45" t="s">
        <v>123</v>
      </c>
    </row>
    <row r="6" spans="2:18" ht="15" customHeight="1" x14ac:dyDescent="0.2">
      <c r="B6" s="45">
        <v>507</v>
      </c>
      <c r="C6" s="45" t="s">
        <v>65</v>
      </c>
      <c r="E6" s="45">
        <v>507</v>
      </c>
      <c r="F6" s="45" t="s">
        <v>65</v>
      </c>
      <c r="H6" s="45">
        <v>507</v>
      </c>
      <c r="I6" s="45" t="s">
        <v>104</v>
      </c>
      <c r="K6" s="45">
        <v>507</v>
      </c>
      <c r="L6" s="45" t="s">
        <v>65</v>
      </c>
      <c r="N6" s="45">
        <v>507</v>
      </c>
      <c r="O6" s="45" t="s">
        <v>65</v>
      </c>
      <c r="P6" s="12"/>
      <c r="Q6" s="45">
        <v>507</v>
      </c>
      <c r="R6" s="45" t="s">
        <v>123</v>
      </c>
    </row>
    <row r="7" spans="2:18" ht="15" customHeight="1" x14ac:dyDescent="0.2">
      <c r="B7" s="45">
        <v>508</v>
      </c>
      <c r="C7" s="45" t="s">
        <v>65</v>
      </c>
      <c r="E7" s="45">
        <v>508</v>
      </c>
      <c r="F7" s="45" t="s">
        <v>65</v>
      </c>
      <c r="H7" s="45">
        <v>508</v>
      </c>
      <c r="I7" s="45" t="s">
        <v>104</v>
      </c>
      <c r="K7" s="45">
        <v>508</v>
      </c>
      <c r="L7" s="45" t="s">
        <v>65</v>
      </c>
      <c r="N7" s="45">
        <v>508</v>
      </c>
      <c r="O7" s="45" t="s">
        <v>65</v>
      </c>
      <c r="P7" s="12"/>
      <c r="Q7" s="45">
        <v>508</v>
      </c>
      <c r="R7" s="45" t="s">
        <v>123</v>
      </c>
    </row>
    <row r="8" spans="2:18" ht="15" customHeight="1" x14ac:dyDescent="0.2">
      <c r="B8" s="45">
        <v>512</v>
      </c>
      <c r="C8" s="45" t="s">
        <v>65</v>
      </c>
      <c r="E8" s="45">
        <v>512</v>
      </c>
      <c r="F8" s="45" t="s">
        <v>65</v>
      </c>
      <c r="H8" s="45">
        <v>512</v>
      </c>
      <c r="I8" s="45" t="s">
        <v>104</v>
      </c>
      <c r="K8" s="45">
        <v>512</v>
      </c>
      <c r="L8" s="45" t="s">
        <v>65</v>
      </c>
      <c r="N8" s="45">
        <v>512</v>
      </c>
      <c r="O8" s="45" t="s">
        <v>65</v>
      </c>
      <c r="P8" s="12"/>
      <c r="Q8" s="45">
        <v>512</v>
      </c>
      <c r="R8" s="45" t="s">
        <v>123</v>
      </c>
    </row>
    <row r="9" spans="2:18" ht="15" customHeight="1" x14ac:dyDescent="0.2">
      <c r="B9" s="45">
        <v>500</v>
      </c>
      <c r="C9" s="45" t="s">
        <v>65</v>
      </c>
      <c r="E9" s="45">
        <v>500</v>
      </c>
      <c r="F9" s="45" t="s">
        <v>65</v>
      </c>
      <c r="H9" s="45">
        <v>500</v>
      </c>
      <c r="I9" s="45" t="s">
        <v>104</v>
      </c>
      <c r="K9" s="45">
        <v>500</v>
      </c>
      <c r="L9" s="45" t="s">
        <v>65</v>
      </c>
      <c r="N9" s="45">
        <v>500</v>
      </c>
      <c r="O9" s="45" t="s">
        <v>65</v>
      </c>
      <c r="P9" s="12"/>
      <c r="Q9" s="45">
        <v>500</v>
      </c>
      <c r="R9" s="45" t="s">
        <v>123</v>
      </c>
    </row>
    <row r="10" spans="2:18" ht="15" customHeight="1" x14ac:dyDescent="0.2">
      <c r="B10" s="45">
        <v>516</v>
      </c>
      <c r="C10" s="45" t="s">
        <v>65</v>
      </c>
      <c r="E10" s="45">
        <v>516</v>
      </c>
      <c r="F10" s="45" t="s">
        <v>65</v>
      </c>
      <c r="H10" s="45">
        <v>516</v>
      </c>
      <c r="I10" s="45" t="s">
        <v>104</v>
      </c>
      <c r="K10" s="45">
        <v>516</v>
      </c>
      <c r="L10" s="45" t="s">
        <v>65</v>
      </c>
      <c r="N10" s="45">
        <v>516</v>
      </c>
      <c r="O10" s="45" t="s">
        <v>65</v>
      </c>
      <c r="P10" s="12"/>
      <c r="Q10" s="45">
        <v>516</v>
      </c>
      <c r="R10" s="45" t="s">
        <v>123</v>
      </c>
    </row>
    <row r="11" spans="2:18" ht="15" customHeight="1" x14ac:dyDescent="0.2">
      <c r="B11" s="45">
        <v>501</v>
      </c>
      <c r="C11" s="45" t="s">
        <v>65</v>
      </c>
      <c r="E11" s="45">
        <v>501</v>
      </c>
      <c r="F11" s="45" t="s">
        <v>65</v>
      </c>
      <c r="H11" s="45">
        <v>501</v>
      </c>
      <c r="I11" s="45" t="s">
        <v>104</v>
      </c>
      <c r="K11" s="45">
        <v>501</v>
      </c>
      <c r="L11" s="45" t="s">
        <v>65</v>
      </c>
      <c r="N11" s="45">
        <v>501</v>
      </c>
      <c r="O11" s="45" t="s">
        <v>65</v>
      </c>
      <c r="P11" s="12"/>
      <c r="Q11" s="45">
        <v>501</v>
      </c>
      <c r="R11" s="45" t="s">
        <v>123</v>
      </c>
    </row>
    <row r="12" spans="2:18" ht="15" customHeight="1" x14ac:dyDescent="0.2">
      <c r="B12" s="45">
        <v>519</v>
      </c>
      <c r="C12" s="45" t="s">
        <v>65</v>
      </c>
      <c r="E12" s="45">
        <v>519</v>
      </c>
      <c r="F12" s="45" t="s">
        <v>65</v>
      </c>
      <c r="H12" s="45">
        <v>519</v>
      </c>
      <c r="I12" s="45" t="s">
        <v>104</v>
      </c>
      <c r="K12" s="45">
        <v>519</v>
      </c>
      <c r="L12" s="45" t="s">
        <v>65</v>
      </c>
      <c r="N12" s="45">
        <v>519</v>
      </c>
      <c r="O12" s="45" t="s">
        <v>65</v>
      </c>
      <c r="P12" s="12"/>
      <c r="Q12" s="45">
        <v>519</v>
      </c>
      <c r="R12" s="45" t="s">
        <v>123</v>
      </c>
    </row>
    <row r="13" spans="2:18" ht="15" customHeight="1" x14ac:dyDescent="0.2">
      <c r="B13" s="45">
        <v>520</v>
      </c>
      <c r="C13" s="45" t="s">
        <v>65</v>
      </c>
      <c r="E13" s="45">
        <v>520</v>
      </c>
      <c r="F13" s="45" t="s">
        <v>65</v>
      </c>
      <c r="H13" s="45">
        <v>520</v>
      </c>
      <c r="I13" s="45" t="s">
        <v>104</v>
      </c>
      <c r="K13" s="45">
        <v>520</v>
      </c>
      <c r="L13" s="45" t="s">
        <v>65</v>
      </c>
      <c r="N13" s="45">
        <v>520</v>
      </c>
      <c r="O13" s="45" t="s">
        <v>65</v>
      </c>
      <c r="P13" s="12"/>
      <c r="Q13" s="45">
        <v>520</v>
      </c>
      <c r="R13" s="45" t="s">
        <v>123</v>
      </c>
    </row>
    <row r="14" spans="2:18" ht="15" customHeight="1" x14ac:dyDescent="0.2">
      <c r="B14" s="45">
        <v>503</v>
      </c>
      <c r="C14" s="45" t="s">
        <v>65</v>
      </c>
      <c r="E14" s="45">
        <v>503</v>
      </c>
      <c r="F14" s="45" t="s">
        <v>65</v>
      </c>
      <c r="H14" s="45">
        <v>503</v>
      </c>
      <c r="I14" s="45" t="s">
        <v>104</v>
      </c>
      <c r="K14" s="45">
        <v>503</v>
      </c>
      <c r="L14" s="45" t="s">
        <v>65</v>
      </c>
      <c r="N14" s="45">
        <v>503</v>
      </c>
      <c r="O14" s="45" t="s">
        <v>65</v>
      </c>
      <c r="P14" s="12"/>
      <c r="Q14" s="45">
        <v>503</v>
      </c>
      <c r="R14" s="45" t="s">
        <v>123</v>
      </c>
    </row>
    <row r="15" spans="2:18" ht="15" customHeight="1" x14ac:dyDescent="0.2">
      <c r="B15" s="45">
        <v>514</v>
      </c>
      <c r="C15" s="45" t="s">
        <v>65</v>
      </c>
      <c r="E15" s="45">
        <v>514</v>
      </c>
      <c r="F15" s="45" t="s">
        <v>65</v>
      </c>
      <c r="H15" s="45">
        <v>514</v>
      </c>
      <c r="I15" s="45" t="s">
        <v>104</v>
      </c>
      <c r="K15" s="45">
        <v>514</v>
      </c>
      <c r="L15" s="45" t="s">
        <v>65</v>
      </c>
      <c r="N15" s="45">
        <v>514</v>
      </c>
      <c r="O15" s="45" t="s">
        <v>65</v>
      </c>
      <c r="P15" s="12"/>
      <c r="Q15" s="45">
        <v>514</v>
      </c>
      <c r="R15" s="45" t="s">
        <v>123</v>
      </c>
    </row>
    <row r="16" spans="2:18" ht="15" customHeight="1" x14ac:dyDescent="0.2">
      <c r="B16" s="45">
        <v>515</v>
      </c>
      <c r="C16" s="45" t="s">
        <v>65</v>
      </c>
      <c r="E16" s="45">
        <v>515</v>
      </c>
      <c r="F16" s="45" t="s">
        <v>65</v>
      </c>
      <c r="H16" s="45">
        <v>515</v>
      </c>
      <c r="I16" s="45" t="s">
        <v>104</v>
      </c>
      <c r="K16" s="45">
        <v>515</v>
      </c>
      <c r="L16" s="45" t="s">
        <v>65</v>
      </c>
      <c r="N16" s="45">
        <v>515</v>
      </c>
      <c r="O16" s="45" t="s">
        <v>65</v>
      </c>
      <c r="P16" s="12"/>
      <c r="Q16" s="45">
        <v>515</v>
      </c>
      <c r="R16" s="45" t="s">
        <v>123</v>
      </c>
    </row>
    <row r="17" spans="2:18" ht="15" customHeight="1" x14ac:dyDescent="0.2">
      <c r="B17" s="45">
        <v>502</v>
      </c>
      <c r="C17" s="45" t="s">
        <v>65</v>
      </c>
      <c r="E17" s="45">
        <v>502</v>
      </c>
      <c r="F17" s="45" t="s">
        <v>65</v>
      </c>
      <c r="H17" s="45">
        <v>502</v>
      </c>
      <c r="I17" s="45" t="s">
        <v>104</v>
      </c>
      <c r="K17" s="45">
        <v>502</v>
      </c>
      <c r="L17" s="45" t="s">
        <v>65</v>
      </c>
      <c r="N17" s="45">
        <v>502</v>
      </c>
      <c r="O17" s="45" t="s">
        <v>65</v>
      </c>
      <c r="P17" s="12"/>
      <c r="Q17" s="45">
        <v>502</v>
      </c>
      <c r="R17" s="45" t="s">
        <v>123</v>
      </c>
    </row>
    <row r="18" spans="2:18" ht="15" customHeight="1" x14ac:dyDescent="0.2">
      <c r="B18" s="45">
        <v>517</v>
      </c>
      <c r="C18" s="45" t="s">
        <v>65</v>
      </c>
      <c r="E18" s="45">
        <v>517</v>
      </c>
      <c r="F18" s="45" t="s">
        <v>65</v>
      </c>
      <c r="H18" s="45">
        <v>517</v>
      </c>
      <c r="I18" s="45" t="s">
        <v>104</v>
      </c>
      <c r="K18" s="45">
        <v>517</v>
      </c>
      <c r="L18" s="45" t="s">
        <v>65</v>
      </c>
      <c r="N18" s="45">
        <v>517</v>
      </c>
      <c r="O18" s="45" t="s">
        <v>65</v>
      </c>
      <c r="P18" s="12"/>
      <c r="Q18" s="45">
        <v>517</v>
      </c>
      <c r="R18" s="45" t="s">
        <v>123</v>
      </c>
    </row>
    <row r="19" spans="2:18" ht="15" customHeight="1" x14ac:dyDescent="0.2">
      <c r="B19" s="45">
        <v>518</v>
      </c>
      <c r="C19" s="45" t="s">
        <v>65</v>
      </c>
      <c r="E19" s="45">
        <v>518</v>
      </c>
      <c r="F19" s="45" t="s">
        <v>65</v>
      </c>
      <c r="H19" s="45">
        <v>518</v>
      </c>
      <c r="I19" s="45" t="s">
        <v>104</v>
      </c>
      <c r="K19" s="45">
        <v>518</v>
      </c>
      <c r="L19" s="45" t="s">
        <v>65</v>
      </c>
      <c r="N19" s="45">
        <v>518</v>
      </c>
      <c r="O19" s="45" t="s">
        <v>65</v>
      </c>
      <c r="P19" s="12"/>
      <c r="Q19" s="45">
        <v>518</v>
      </c>
      <c r="R19" s="45" t="s">
        <v>123</v>
      </c>
    </row>
    <row r="20" spans="2:18" ht="15" customHeight="1" x14ac:dyDescent="0.2">
      <c r="B20" s="45">
        <v>504</v>
      </c>
      <c r="C20" s="45" t="s">
        <v>65</v>
      </c>
      <c r="E20" s="45">
        <v>504</v>
      </c>
      <c r="F20" s="45" t="s">
        <v>65</v>
      </c>
      <c r="H20" s="45">
        <v>504</v>
      </c>
      <c r="I20" s="45" t="s">
        <v>104</v>
      </c>
      <c r="K20" s="45">
        <v>504</v>
      </c>
      <c r="L20" s="45" t="s">
        <v>65</v>
      </c>
      <c r="N20" s="45">
        <v>504</v>
      </c>
      <c r="O20" s="45" t="s">
        <v>65</v>
      </c>
      <c r="P20" s="12"/>
      <c r="Q20" s="45">
        <v>504</v>
      </c>
      <c r="R20" s="45" t="s">
        <v>123</v>
      </c>
    </row>
    <row r="21" spans="2:18" ht="15" customHeight="1" x14ac:dyDescent="0.2">
      <c r="B21" s="45">
        <v>513</v>
      </c>
      <c r="C21" s="45" t="s">
        <v>65</v>
      </c>
      <c r="E21" s="45">
        <v>513</v>
      </c>
      <c r="F21" s="45" t="s">
        <v>65</v>
      </c>
      <c r="H21" s="45">
        <v>513</v>
      </c>
      <c r="I21" s="45" t="s">
        <v>104</v>
      </c>
      <c r="K21" s="45">
        <v>513</v>
      </c>
      <c r="L21" s="45" t="s">
        <v>65</v>
      </c>
      <c r="N21" s="45">
        <v>513</v>
      </c>
      <c r="O21" s="45" t="s">
        <v>65</v>
      </c>
      <c r="P21" s="12"/>
      <c r="Q21" s="45">
        <v>513</v>
      </c>
      <c r="R21" s="45" t="s">
        <v>123</v>
      </c>
    </row>
    <row r="22" spans="2:18" ht="15" customHeight="1" x14ac:dyDescent="0.2">
      <c r="B22" s="45">
        <v>497</v>
      </c>
      <c r="C22" s="45" t="s">
        <v>65</v>
      </c>
      <c r="E22" s="45">
        <v>497</v>
      </c>
      <c r="F22" s="45" t="s">
        <v>65</v>
      </c>
      <c r="H22" s="45">
        <v>497</v>
      </c>
      <c r="I22" s="45" t="s">
        <v>104</v>
      </c>
      <c r="K22" s="45">
        <v>497</v>
      </c>
      <c r="L22" s="45" t="s">
        <v>65</v>
      </c>
      <c r="N22" s="45">
        <v>497</v>
      </c>
      <c r="O22" s="45" t="s">
        <v>65</v>
      </c>
      <c r="P22" s="12"/>
      <c r="Q22" s="45">
        <v>497</v>
      </c>
      <c r="R22" s="45" t="s">
        <v>123</v>
      </c>
    </row>
    <row r="23" spans="2:18" ht="15" customHeight="1" x14ac:dyDescent="0.2">
      <c r="B23" s="45">
        <v>509</v>
      </c>
      <c r="C23" s="45" t="s">
        <v>65</v>
      </c>
      <c r="E23" s="45">
        <v>509</v>
      </c>
      <c r="F23" s="45" t="s">
        <v>65</v>
      </c>
      <c r="H23" s="45">
        <v>509</v>
      </c>
      <c r="I23" s="45" t="s">
        <v>104</v>
      </c>
      <c r="K23" s="45">
        <v>509</v>
      </c>
      <c r="L23" s="45" t="s">
        <v>65</v>
      </c>
      <c r="N23" s="45">
        <v>509</v>
      </c>
      <c r="O23" s="45" t="s">
        <v>65</v>
      </c>
      <c r="P23" s="12"/>
      <c r="Q23" s="45">
        <v>509</v>
      </c>
      <c r="R23" s="45" t="s">
        <v>123</v>
      </c>
    </row>
    <row r="24" spans="2:18" ht="15" customHeight="1" x14ac:dyDescent="0.2">
      <c r="B24" s="45">
        <v>505</v>
      </c>
      <c r="C24" s="45" t="s">
        <v>65</v>
      </c>
      <c r="E24" s="45">
        <v>505</v>
      </c>
      <c r="F24" s="45" t="s">
        <v>65</v>
      </c>
      <c r="H24" s="45">
        <v>505</v>
      </c>
      <c r="I24" s="45" t="s">
        <v>104</v>
      </c>
      <c r="K24" s="45">
        <v>505</v>
      </c>
      <c r="L24" s="45" t="s">
        <v>65</v>
      </c>
      <c r="N24" s="45">
        <v>505</v>
      </c>
      <c r="O24" s="45" t="s">
        <v>65</v>
      </c>
      <c r="P24" s="12"/>
      <c r="Q24" s="45">
        <v>505</v>
      </c>
      <c r="R24" s="45" t="s">
        <v>123</v>
      </c>
    </row>
    <row r="25" spans="2:18" ht="15" customHeight="1" x14ac:dyDescent="0.2">
      <c r="B25" s="45">
        <v>506</v>
      </c>
      <c r="C25" s="45" t="s">
        <v>65</v>
      </c>
      <c r="E25" s="45">
        <v>506</v>
      </c>
      <c r="F25" s="45" t="s">
        <v>65</v>
      </c>
      <c r="H25" s="45">
        <v>506</v>
      </c>
      <c r="I25" s="45" t="s">
        <v>104</v>
      </c>
      <c r="K25" s="45">
        <v>506</v>
      </c>
      <c r="L25" s="45" t="s">
        <v>65</v>
      </c>
      <c r="N25" s="45">
        <v>506</v>
      </c>
      <c r="O25" s="45" t="s">
        <v>65</v>
      </c>
      <c r="P25" s="12"/>
      <c r="Q25" s="45">
        <v>506</v>
      </c>
      <c r="R25" s="45" t="s">
        <v>123</v>
      </c>
    </row>
    <row r="26" spans="2:18" ht="15" customHeight="1" x14ac:dyDescent="0.2">
      <c r="B26" s="45">
        <v>510</v>
      </c>
      <c r="C26" s="45" t="s">
        <v>65</v>
      </c>
      <c r="E26" s="45">
        <v>510</v>
      </c>
      <c r="F26" s="45" t="s">
        <v>65</v>
      </c>
      <c r="H26" s="45">
        <v>510</v>
      </c>
      <c r="I26" s="45" t="s">
        <v>104</v>
      </c>
      <c r="K26" s="45">
        <v>510</v>
      </c>
      <c r="L26" s="45" t="s">
        <v>65</v>
      </c>
      <c r="N26" s="45">
        <v>510</v>
      </c>
      <c r="O26" s="45" t="s">
        <v>65</v>
      </c>
      <c r="P26" s="12"/>
      <c r="Q26" s="45">
        <v>510</v>
      </c>
      <c r="R26" s="45" t="s">
        <v>123</v>
      </c>
    </row>
    <row r="27" spans="2:18" ht="15" customHeight="1" x14ac:dyDescent="0.2">
      <c r="B27" s="45">
        <v>498</v>
      </c>
      <c r="C27" s="45" t="s">
        <v>65</v>
      </c>
      <c r="E27" s="45">
        <v>498</v>
      </c>
      <c r="F27" s="45" t="s">
        <v>65</v>
      </c>
      <c r="H27" s="45">
        <v>498</v>
      </c>
      <c r="I27" s="45" t="s">
        <v>104</v>
      </c>
      <c r="K27" s="45">
        <v>498</v>
      </c>
      <c r="L27" s="45" t="s">
        <v>65</v>
      </c>
      <c r="N27" s="45">
        <v>498</v>
      </c>
      <c r="O27" s="45" t="s">
        <v>65</v>
      </c>
      <c r="P27" s="12"/>
      <c r="Q27" s="45">
        <v>498</v>
      </c>
      <c r="R27" s="45" t="s">
        <v>123</v>
      </c>
    </row>
    <row r="28" spans="2:18" ht="15" customHeight="1" x14ac:dyDescent="0.2">
      <c r="B28" s="45">
        <v>561</v>
      </c>
      <c r="C28" s="45" t="s">
        <v>65</v>
      </c>
      <c r="E28" s="45">
        <v>561</v>
      </c>
      <c r="F28" s="45" t="s">
        <v>65</v>
      </c>
      <c r="H28" s="45">
        <v>561</v>
      </c>
      <c r="I28" s="45" t="s">
        <v>104</v>
      </c>
      <c r="K28" s="45">
        <v>561</v>
      </c>
      <c r="L28" s="45" t="s">
        <v>65</v>
      </c>
      <c r="N28" s="45">
        <v>561</v>
      </c>
      <c r="O28" s="45" t="s">
        <v>65</v>
      </c>
      <c r="P28" s="12"/>
      <c r="Q28" s="45">
        <v>561</v>
      </c>
      <c r="R28" s="45" t="s">
        <v>123</v>
      </c>
    </row>
    <row r="29" spans="2:18" ht="15" customHeight="1" x14ac:dyDescent="0.2">
      <c r="B29" s="45">
        <v>573</v>
      </c>
      <c r="C29" s="45" t="s">
        <v>65</v>
      </c>
      <c r="E29" s="45">
        <v>573</v>
      </c>
      <c r="F29" s="45" t="s">
        <v>65</v>
      </c>
      <c r="H29" s="45">
        <v>573</v>
      </c>
      <c r="I29" s="45" t="s">
        <v>104</v>
      </c>
      <c r="K29" s="45">
        <v>573</v>
      </c>
      <c r="L29" s="45" t="s">
        <v>65</v>
      </c>
      <c r="N29" s="45">
        <v>573</v>
      </c>
      <c r="O29" s="45" t="s">
        <v>65</v>
      </c>
      <c r="P29" s="12"/>
      <c r="Q29" s="45">
        <v>573</v>
      </c>
      <c r="R29" s="45" t="s">
        <v>123</v>
      </c>
    </row>
    <row r="30" spans="2:18" ht="15" customHeight="1" x14ac:dyDescent="0.2">
      <c r="B30" s="45">
        <v>569</v>
      </c>
      <c r="C30" s="45" t="s">
        <v>65</v>
      </c>
      <c r="E30" s="45">
        <v>569</v>
      </c>
      <c r="F30" s="45" t="s">
        <v>65</v>
      </c>
      <c r="H30" s="45">
        <v>569</v>
      </c>
      <c r="I30" s="45" t="s">
        <v>104</v>
      </c>
      <c r="K30" s="45">
        <v>569</v>
      </c>
      <c r="L30" s="45" t="s">
        <v>65</v>
      </c>
      <c r="N30" s="45">
        <v>569</v>
      </c>
      <c r="O30" s="45" t="s">
        <v>65</v>
      </c>
      <c r="P30" s="12"/>
      <c r="Q30" s="45">
        <v>569</v>
      </c>
      <c r="R30" s="45" t="s">
        <v>123</v>
      </c>
    </row>
    <row r="31" spans="2:18" ht="15" customHeight="1" x14ac:dyDescent="0.2">
      <c r="B31" s="45">
        <v>570</v>
      </c>
      <c r="C31" s="45" t="s">
        <v>65</v>
      </c>
      <c r="E31" s="45">
        <v>570</v>
      </c>
      <c r="F31" s="45" t="s">
        <v>65</v>
      </c>
      <c r="H31" s="45">
        <v>570</v>
      </c>
      <c r="I31" s="45" t="s">
        <v>104</v>
      </c>
      <c r="K31" s="45">
        <v>570</v>
      </c>
      <c r="L31" s="45" t="s">
        <v>65</v>
      </c>
      <c r="N31" s="45">
        <v>570</v>
      </c>
      <c r="O31" s="45" t="s">
        <v>65</v>
      </c>
      <c r="P31" s="12"/>
      <c r="Q31" s="45">
        <v>570</v>
      </c>
      <c r="R31" s="45" t="s">
        <v>123</v>
      </c>
    </row>
    <row r="32" spans="2:18" ht="15" customHeight="1" x14ac:dyDescent="0.2">
      <c r="B32" s="45">
        <v>574</v>
      </c>
      <c r="C32" s="45" t="s">
        <v>65</v>
      </c>
      <c r="E32" s="45">
        <v>574</v>
      </c>
      <c r="F32" s="45" t="s">
        <v>65</v>
      </c>
      <c r="H32" s="45">
        <v>574</v>
      </c>
      <c r="I32" s="45" t="s">
        <v>104</v>
      </c>
      <c r="K32" s="45">
        <v>574</v>
      </c>
      <c r="L32" s="45" t="s">
        <v>65</v>
      </c>
      <c r="N32" s="45">
        <v>574</v>
      </c>
      <c r="O32" s="45" t="s">
        <v>65</v>
      </c>
      <c r="P32" s="12"/>
      <c r="Q32" s="45">
        <v>574</v>
      </c>
      <c r="R32" s="45" t="s">
        <v>123</v>
      </c>
    </row>
    <row r="33" spans="2:18" ht="15" customHeight="1" x14ac:dyDescent="0.2">
      <c r="B33" s="45">
        <v>562</v>
      </c>
      <c r="C33" s="45" t="s">
        <v>65</v>
      </c>
      <c r="E33" s="45">
        <v>562</v>
      </c>
      <c r="F33" s="45" t="s">
        <v>65</v>
      </c>
      <c r="H33" s="45">
        <v>562</v>
      </c>
      <c r="I33" s="45" t="s">
        <v>104</v>
      </c>
      <c r="K33" s="45">
        <v>562</v>
      </c>
      <c r="L33" s="45" t="s">
        <v>65</v>
      </c>
      <c r="N33" s="45">
        <v>562</v>
      </c>
      <c r="O33" s="45" t="s">
        <v>65</v>
      </c>
      <c r="P33" s="12"/>
      <c r="Q33" s="45">
        <v>562</v>
      </c>
      <c r="R33" s="45" t="s">
        <v>123</v>
      </c>
    </row>
    <row r="34" spans="2:18" ht="15" customHeight="1" x14ac:dyDescent="0.2">
      <c r="B34" s="45">
        <v>578</v>
      </c>
      <c r="C34" s="45" t="s">
        <v>65</v>
      </c>
      <c r="E34" s="45">
        <v>578</v>
      </c>
      <c r="F34" s="45" t="s">
        <v>65</v>
      </c>
      <c r="H34" s="45">
        <v>578</v>
      </c>
      <c r="I34" s="45" t="s">
        <v>104</v>
      </c>
      <c r="K34" s="45">
        <v>578</v>
      </c>
      <c r="L34" s="45" t="s">
        <v>65</v>
      </c>
      <c r="N34" s="45">
        <v>578</v>
      </c>
      <c r="O34" s="45" t="s">
        <v>65</v>
      </c>
      <c r="P34" s="12"/>
      <c r="Q34" s="45">
        <v>578</v>
      </c>
      <c r="R34" s="45" t="s">
        <v>123</v>
      </c>
    </row>
    <row r="35" spans="2:18" ht="15" customHeight="1" x14ac:dyDescent="0.2">
      <c r="B35" s="45">
        <v>563</v>
      </c>
      <c r="C35" s="45" t="s">
        <v>65</v>
      </c>
      <c r="E35" s="45">
        <v>563</v>
      </c>
      <c r="F35" s="45" t="s">
        <v>65</v>
      </c>
      <c r="H35" s="45">
        <v>563</v>
      </c>
      <c r="I35" s="45" t="s">
        <v>104</v>
      </c>
      <c r="K35" s="45">
        <v>563</v>
      </c>
      <c r="L35" s="45" t="s">
        <v>65</v>
      </c>
      <c r="N35" s="45">
        <v>563</v>
      </c>
      <c r="O35" s="45" t="s">
        <v>65</v>
      </c>
      <c r="P35" s="12"/>
      <c r="Q35" s="45">
        <v>563</v>
      </c>
      <c r="R35" s="45" t="s">
        <v>123</v>
      </c>
    </row>
    <row r="36" spans="2:18" ht="15" customHeight="1" x14ac:dyDescent="0.2">
      <c r="B36" s="45">
        <v>581</v>
      </c>
      <c r="C36" s="45" t="s">
        <v>65</v>
      </c>
      <c r="E36" s="45">
        <v>581</v>
      </c>
      <c r="F36" s="45" t="s">
        <v>65</v>
      </c>
      <c r="H36" s="45">
        <v>581</v>
      </c>
      <c r="I36" s="45" t="s">
        <v>104</v>
      </c>
      <c r="K36" s="45">
        <v>581</v>
      </c>
      <c r="L36" s="45" t="s">
        <v>65</v>
      </c>
      <c r="N36" s="45">
        <v>581</v>
      </c>
      <c r="O36" s="45" t="s">
        <v>65</v>
      </c>
      <c r="P36" s="12"/>
      <c r="Q36" s="45">
        <v>581</v>
      </c>
      <c r="R36" s="45" t="s">
        <v>123</v>
      </c>
    </row>
    <row r="37" spans="2:18" ht="15" customHeight="1" x14ac:dyDescent="0.2">
      <c r="B37" s="45">
        <v>582</v>
      </c>
      <c r="C37" s="45" t="s">
        <v>65</v>
      </c>
      <c r="E37" s="45">
        <v>582</v>
      </c>
      <c r="F37" s="45" t="s">
        <v>65</v>
      </c>
      <c r="H37" s="45">
        <v>582</v>
      </c>
      <c r="I37" s="45" t="s">
        <v>104</v>
      </c>
      <c r="K37" s="45">
        <v>582</v>
      </c>
      <c r="L37" s="45" t="s">
        <v>65</v>
      </c>
      <c r="N37" s="45">
        <v>582</v>
      </c>
      <c r="O37" s="45" t="s">
        <v>65</v>
      </c>
      <c r="P37" s="12"/>
      <c r="Q37" s="45">
        <v>582</v>
      </c>
      <c r="R37" s="45" t="s">
        <v>123</v>
      </c>
    </row>
    <row r="38" spans="2:18" ht="15" customHeight="1" x14ac:dyDescent="0.2">
      <c r="B38" s="45">
        <v>565</v>
      </c>
      <c r="C38" s="45" t="s">
        <v>65</v>
      </c>
      <c r="E38" s="45">
        <v>565</v>
      </c>
      <c r="F38" s="45" t="s">
        <v>65</v>
      </c>
      <c r="H38" s="45">
        <v>565</v>
      </c>
      <c r="I38" s="45" t="s">
        <v>104</v>
      </c>
      <c r="K38" s="45">
        <v>565</v>
      </c>
      <c r="L38" s="45" t="s">
        <v>65</v>
      </c>
      <c r="N38" s="45">
        <v>565</v>
      </c>
      <c r="O38" s="45" t="s">
        <v>65</v>
      </c>
      <c r="P38" s="12"/>
      <c r="Q38" s="45">
        <v>565</v>
      </c>
      <c r="R38" s="45" t="s">
        <v>123</v>
      </c>
    </row>
    <row r="39" spans="2:18" ht="15" customHeight="1" x14ac:dyDescent="0.2">
      <c r="B39" s="45">
        <v>576</v>
      </c>
      <c r="C39" s="45" t="s">
        <v>65</v>
      </c>
      <c r="E39" s="45">
        <v>576</v>
      </c>
      <c r="F39" s="45" t="s">
        <v>65</v>
      </c>
      <c r="H39" s="45">
        <v>576</v>
      </c>
      <c r="I39" s="45" t="s">
        <v>104</v>
      </c>
      <c r="K39" s="45">
        <v>576</v>
      </c>
      <c r="L39" s="45" t="s">
        <v>65</v>
      </c>
      <c r="N39" s="45">
        <v>576</v>
      </c>
      <c r="O39" s="45" t="s">
        <v>65</v>
      </c>
      <c r="P39" s="12"/>
      <c r="Q39" s="45">
        <v>576</v>
      </c>
      <c r="R39" s="45" t="s">
        <v>123</v>
      </c>
    </row>
    <row r="40" spans="2:18" ht="15" customHeight="1" x14ac:dyDescent="0.2">
      <c r="B40" s="45">
        <v>577</v>
      </c>
      <c r="C40" s="45" t="s">
        <v>65</v>
      </c>
      <c r="E40" s="45">
        <v>577</v>
      </c>
      <c r="F40" s="45" t="s">
        <v>65</v>
      </c>
      <c r="H40" s="45">
        <v>577</v>
      </c>
      <c r="I40" s="45" t="s">
        <v>104</v>
      </c>
      <c r="K40" s="45">
        <v>577</v>
      </c>
      <c r="L40" s="45" t="s">
        <v>65</v>
      </c>
      <c r="N40" s="45">
        <v>577</v>
      </c>
      <c r="O40" s="45" t="s">
        <v>65</v>
      </c>
      <c r="P40" s="12"/>
      <c r="Q40" s="45">
        <v>577</v>
      </c>
      <c r="R40" s="45" t="s">
        <v>123</v>
      </c>
    </row>
    <row r="41" spans="2:18" ht="15" customHeight="1" x14ac:dyDescent="0.2">
      <c r="B41" s="45">
        <v>564</v>
      </c>
      <c r="C41" s="45" t="s">
        <v>65</v>
      </c>
      <c r="E41" s="45">
        <v>564</v>
      </c>
      <c r="F41" s="45" t="s">
        <v>65</v>
      </c>
      <c r="H41" s="45">
        <v>564</v>
      </c>
      <c r="I41" s="45" t="s">
        <v>104</v>
      </c>
      <c r="K41" s="45">
        <v>564</v>
      </c>
      <c r="L41" s="45" t="s">
        <v>65</v>
      </c>
      <c r="N41" s="45">
        <v>564</v>
      </c>
      <c r="O41" s="45" t="s">
        <v>65</v>
      </c>
      <c r="P41" s="12"/>
      <c r="Q41" s="45">
        <v>564</v>
      </c>
      <c r="R41" s="45" t="s">
        <v>123</v>
      </c>
    </row>
    <row r="42" spans="2:18" ht="15" customHeight="1" x14ac:dyDescent="0.2">
      <c r="B42" s="45">
        <v>579</v>
      </c>
      <c r="C42" s="45" t="s">
        <v>65</v>
      </c>
      <c r="E42" s="45">
        <v>579</v>
      </c>
      <c r="F42" s="45" t="s">
        <v>65</v>
      </c>
      <c r="H42" s="45">
        <v>579</v>
      </c>
      <c r="I42" s="45" t="s">
        <v>104</v>
      </c>
      <c r="K42" s="45">
        <v>579</v>
      </c>
      <c r="L42" s="45" t="s">
        <v>65</v>
      </c>
      <c r="N42" s="45">
        <v>579</v>
      </c>
      <c r="O42" s="45" t="s">
        <v>65</v>
      </c>
      <c r="P42" s="12"/>
      <c r="Q42" s="45">
        <v>579</v>
      </c>
      <c r="R42" s="45" t="s">
        <v>123</v>
      </c>
    </row>
    <row r="43" spans="2:18" ht="15" customHeight="1" x14ac:dyDescent="0.2">
      <c r="B43" s="45">
        <v>580</v>
      </c>
      <c r="C43" s="45" t="s">
        <v>65</v>
      </c>
      <c r="E43" s="45">
        <v>580</v>
      </c>
      <c r="F43" s="45" t="s">
        <v>65</v>
      </c>
      <c r="H43" s="45">
        <v>580</v>
      </c>
      <c r="I43" s="45" t="s">
        <v>104</v>
      </c>
      <c r="K43" s="45">
        <v>580</v>
      </c>
      <c r="L43" s="45" t="s">
        <v>65</v>
      </c>
      <c r="N43" s="45">
        <v>580</v>
      </c>
      <c r="O43" s="45" t="s">
        <v>65</v>
      </c>
      <c r="P43" s="12"/>
      <c r="Q43" s="45">
        <v>580</v>
      </c>
      <c r="R43" s="45" t="s">
        <v>123</v>
      </c>
    </row>
    <row r="44" spans="2:18" ht="15" customHeight="1" x14ac:dyDescent="0.2">
      <c r="B44" s="45">
        <v>566</v>
      </c>
      <c r="C44" s="45" t="s">
        <v>65</v>
      </c>
      <c r="E44" s="45">
        <v>566</v>
      </c>
      <c r="F44" s="45" t="s">
        <v>65</v>
      </c>
      <c r="H44" s="45">
        <v>566</v>
      </c>
      <c r="I44" s="45" t="s">
        <v>104</v>
      </c>
      <c r="K44" s="45">
        <v>566</v>
      </c>
      <c r="L44" s="45" t="s">
        <v>65</v>
      </c>
      <c r="N44" s="45">
        <v>566</v>
      </c>
      <c r="O44" s="45" t="s">
        <v>65</v>
      </c>
      <c r="P44" s="12"/>
      <c r="Q44" s="45">
        <v>566</v>
      </c>
      <c r="R44" s="45" t="s">
        <v>123</v>
      </c>
    </row>
    <row r="45" spans="2:18" ht="15" customHeight="1" x14ac:dyDescent="0.2">
      <c r="B45" s="45">
        <v>575</v>
      </c>
      <c r="C45" s="45" t="s">
        <v>65</v>
      </c>
      <c r="E45" s="45">
        <v>575</v>
      </c>
      <c r="F45" s="45" t="s">
        <v>65</v>
      </c>
      <c r="H45" s="45">
        <v>575</v>
      </c>
      <c r="I45" s="45" t="s">
        <v>104</v>
      </c>
      <c r="K45" s="45">
        <v>575</v>
      </c>
      <c r="L45" s="45" t="s">
        <v>65</v>
      </c>
      <c r="N45" s="45">
        <v>575</v>
      </c>
      <c r="O45" s="45" t="s">
        <v>65</v>
      </c>
      <c r="P45" s="12"/>
      <c r="Q45" s="45">
        <v>575</v>
      </c>
      <c r="R45" s="45" t="s">
        <v>123</v>
      </c>
    </row>
    <row r="46" spans="2:18" ht="15" customHeight="1" x14ac:dyDescent="0.2">
      <c r="B46" s="45">
        <v>559</v>
      </c>
      <c r="C46" s="45" t="s">
        <v>65</v>
      </c>
      <c r="E46" s="45">
        <v>559</v>
      </c>
      <c r="F46" s="45" t="s">
        <v>65</v>
      </c>
      <c r="H46" s="45">
        <v>559</v>
      </c>
      <c r="I46" s="45" t="s">
        <v>104</v>
      </c>
      <c r="K46" s="45">
        <v>559</v>
      </c>
      <c r="L46" s="45" t="s">
        <v>65</v>
      </c>
      <c r="N46" s="45">
        <v>559</v>
      </c>
      <c r="O46" s="45" t="s">
        <v>65</v>
      </c>
      <c r="P46" s="12"/>
      <c r="Q46" s="45">
        <v>559</v>
      </c>
      <c r="R46" s="45" t="s">
        <v>123</v>
      </c>
    </row>
    <row r="47" spans="2:18" ht="15" customHeight="1" x14ac:dyDescent="0.2">
      <c r="B47" s="45">
        <v>571</v>
      </c>
      <c r="C47" s="45" t="s">
        <v>65</v>
      </c>
      <c r="E47" s="45">
        <v>571</v>
      </c>
      <c r="F47" s="45" t="s">
        <v>65</v>
      </c>
      <c r="H47" s="45">
        <v>571</v>
      </c>
      <c r="I47" s="45" t="s">
        <v>104</v>
      </c>
      <c r="K47" s="45">
        <v>571</v>
      </c>
      <c r="L47" s="45" t="s">
        <v>65</v>
      </c>
      <c r="N47" s="45">
        <v>571</v>
      </c>
      <c r="O47" s="45" t="s">
        <v>65</v>
      </c>
      <c r="P47" s="12"/>
      <c r="Q47" s="45">
        <v>571</v>
      </c>
      <c r="R47" s="45" t="s">
        <v>123</v>
      </c>
    </row>
    <row r="48" spans="2:18" ht="15" customHeight="1" x14ac:dyDescent="0.2">
      <c r="B48" s="45">
        <v>567</v>
      </c>
      <c r="C48" s="45" t="s">
        <v>65</v>
      </c>
      <c r="E48" s="45">
        <v>567</v>
      </c>
      <c r="F48" s="45" t="s">
        <v>65</v>
      </c>
      <c r="H48" s="45">
        <v>567</v>
      </c>
      <c r="I48" s="45" t="s">
        <v>104</v>
      </c>
      <c r="K48" s="45">
        <v>567</v>
      </c>
      <c r="L48" s="45" t="s">
        <v>65</v>
      </c>
      <c r="N48" s="45">
        <v>567</v>
      </c>
      <c r="O48" s="45" t="s">
        <v>65</v>
      </c>
      <c r="P48" s="12"/>
      <c r="Q48" s="45">
        <v>567</v>
      </c>
      <c r="R48" s="45" t="s">
        <v>123</v>
      </c>
    </row>
    <row r="49" spans="2:18" ht="15" customHeight="1" x14ac:dyDescent="0.2">
      <c r="B49" s="45">
        <v>568</v>
      </c>
      <c r="C49" s="45" t="s">
        <v>65</v>
      </c>
      <c r="E49" s="45">
        <v>568</v>
      </c>
      <c r="F49" s="45" t="s">
        <v>65</v>
      </c>
      <c r="H49" s="45">
        <v>568</v>
      </c>
      <c r="I49" s="45" t="s">
        <v>104</v>
      </c>
      <c r="K49" s="45">
        <v>568</v>
      </c>
      <c r="L49" s="45" t="s">
        <v>65</v>
      </c>
      <c r="N49" s="45">
        <v>568</v>
      </c>
      <c r="O49" s="45" t="s">
        <v>65</v>
      </c>
      <c r="P49" s="12"/>
      <c r="Q49" s="45">
        <v>568</v>
      </c>
      <c r="R49" s="45" t="s">
        <v>123</v>
      </c>
    </row>
    <row r="50" spans="2:18" ht="15" customHeight="1" x14ac:dyDescent="0.2">
      <c r="B50" s="45">
        <v>572</v>
      </c>
      <c r="C50" s="45" t="s">
        <v>65</v>
      </c>
      <c r="E50" s="45">
        <v>572</v>
      </c>
      <c r="F50" s="45" t="s">
        <v>65</v>
      </c>
      <c r="H50" s="45">
        <v>572</v>
      </c>
      <c r="I50" s="45" t="s">
        <v>104</v>
      </c>
      <c r="K50" s="45">
        <v>572</v>
      </c>
      <c r="L50" s="45" t="s">
        <v>65</v>
      </c>
      <c r="N50" s="45">
        <v>572</v>
      </c>
      <c r="O50" s="45" t="s">
        <v>65</v>
      </c>
      <c r="P50" s="12"/>
      <c r="Q50" s="45">
        <v>572</v>
      </c>
      <c r="R50" s="45" t="s">
        <v>123</v>
      </c>
    </row>
    <row r="51" spans="2:18" ht="15" customHeight="1" x14ac:dyDescent="0.2">
      <c r="B51" s="45">
        <v>560</v>
      </c>
      <c r="C51" s="45" t="s">
        <v>65</v>
      </c>
      <c r="E51" s="45">
        <v>560</v>
      </c>
      <c r="F51" s="45" t="s">
        <v>65</v>
      </c>
      <c r="H51" s="45">
        <v>560</v>
      </c>
      <c r="I51" s="45" t="s">
        <v>104</v>
      </c>
      <c r="K51" s="45">
        <v>560</v>
      </c>
      <c r="L51" s="45" t="s">
        <v>65</v>
      </c>
      <c r="N51" s="45">
        <v>560</v>
      </c>
      <c r="O51" s="45" t="s">
        <v>65</v>
      </c>
      <c r="P51" s="12"/>
      <c r="Q51" s="45">
        <v>560</v>
      </c>
      <c r="R51" s="45" t="s">
        <v>123</v>
      </c>
    </row>
    <row r="52" spans="2:18" ht="15" customHeight="1" x14ac:dyDescent="0.2">
      <c r="B52" s="45">
        <v>313</v>
      </c>
      <c r="C52" s="45" t="s">
        <v>65</v>
      </c>
      <c r="E52" s="45">
        <v>313</v>
      </c>
      <c r="F52" s="45" t="s">
        <v>65</v>
      </c>
      <c r="H52" s="45">
        <v>313</v>
      </c>
      <c r="I52" s="45" t="s">
        <v>104</v>
      </c>
      <c r="K52" s="45">
        <v>313</v>
      </c>
      <c r="L52" s="45" t="s">
        <v>65</v>
      </c>
      <c r="N52" s="45">
        <v>313</v>
      </c>
      <c r="O52" s="45" t="s">
        <v>65</v>
      </c>
      <c r="P52" s="12"/>
      <c r="Q52" s="45">
        <v>313</v>
      </c>
      <c r="R52" s="45" t="s">
        <v>123</v>
      </c>
    </row>
    <row r="53" spans="2:18" ht="15" customHeight="1" x14ac:dyDescent="0.2">
      <c r="B53" s="45">
        <v>325</v>
      </c>
      <c r="C53" s="45" t="s">
        <v>65</v>
      </c>
      <c r="E53" s="45">
        <v>325</v>
      </c>
      <c r="F53" s="45" t="s">
        <v>65</v>
      </c>
      <c r="H53" s="45">
        <v>325</v>
      </c>
      <c r="I53" s="45" t="s">
        <v>104</v>
      </c>
      <c r="K53" s="45">
        <v>325</v>
      </c>
      <c r="L53" s="45" t="s">
        <v>65</v>
      </c>
      <c r="N53" s="45">
        <v>325</v>
      </c>
      <c r="O53" s="45" t="s">
        <v>65</v>
      </c>
      <c r="P53" s="12"/>
      <c r="Q53" s="45">
        <v>325</v>
      </c>
      <c r="R53" s="45" t="s">
        <v>123</v>
      </c>
    </row>
    <row r="54" spans="2:18" ht="15" customHeight="1" x14ac:dyDescent="0.2">
      <c r="B54" s="45">
        <v>321</v>
      </c>
      <c r="C54" s="45" t="s">
        <v>65</v>
      </c>
      <c r="E54" s="45">
        <v>321</v>
      </c>
      <c r="F54" s="45" t="s">
        <v>65</v>
      </c>
      <c r="H54" s="45">
        <v>321</v>
      </c>
      <c r="I54" s="45" t="s">
        <v>104</v>
      </c>
      <c r="K54" s="45">
        <v>321</v>
      </c>
      <c r="L54" s="45" t="s">
        <v>65</v>
      </c>
      <c r="N54" s="45">
        <v>321</v>
      </c>
      <c r="O54" s="45" t="s">
        <v>65</v>
      </c>
      <c r="P54" s="12"/>
      <c r="Q54" s="45">
        <v>321</v>
      </c>
      <c r="R54" s="45" t="s">
        <v>123</v>
      </c>
    </row>
    <row r="55" spans="2:18" ht="15" customHeight="1" x14ac:dyDescent="0.2">
      <c r="B55" s="45">
        <v>322</v>
      </c>
      <c r="C55" s="45" t="s">
        <v>65</v>
      </c>
      <c r="E55" s="45">
        <v>322</v>
      </c>
      <c r="F55" s="45" t="s">
        <v>65</v>
      </c>
      <c r="H55" s="45">
        <v>322</v>
      </c>
      <c r="I55" s="45" t="s">
        <v>104</v>
      </c>
      <c r="K55" s="45">
        <v>322</v>
      </c>
      <c r="L55" s="45" t="s">
        <v>65</v>
      </c>
      <c r="N55" s="45">
        <v>322</v>
      </c>
      <c r="O55" s="45" t="s">
        <v>65</v>
      </c>
      <c r="P55" s="12"/>
      <c r="Q55" s="45">
        <v>322</v>
      </c>
      <c r="R55" s="45" t="s">
        <v>123</v>
      </c>
    </row>
    <row r="56" spans="2:18" ht="15" customHeight="1" x14ac:dyDescent="0.2">
      <c r="B56" s="45">
        <v>326</v>
      </c>
      <c r="C56" s="45" t="s">
        <v>65</v>
      </c>
      <c r="E56" s="45">
        <v>326</v>
      </c>
      <c r="F56" s="45" t="s">
        <v>65</v>
      </c>
      <c r="H56" s="45">
        <v>326</v>
      </c>
      <c r="I56" s="45" t="s">
        <v>104</v>
      </c>
      <c r="K56" s="45">
        <v>326</v>
      </c>
      <c r="L56" s="45" t="s">
        <v>65</v>
      </c>
      <c r="N56" s="45">
        <v>326</v>
      </c>
      <c r="O56" s="45" t="s">
        <v>65</v>
      </c>
      <c r="P56" s="12"/>
      <c r="Q56" s="45">
        <v>326</v>
      </c>
      <c r="R56" s="45" t="s">
        <v>123</v>
      </c>
    </row>
    <row r="57" spans="2:18" ht="15" customHeight="1" x14ac:dyDescent="0.2">
      <c r="B57" s="45">
        <v>314</v>
      </c>
      <c r="C57" s="45" t="s">
        <v>65</v>
      </c>
      <c r="E57" s="45">
        <v>314</v>
      </c>
      <c r="F57" s="45" t="s">
        <v>65</v>
      </c>
      <c r="H57" s="45">
        <v>314</v>
      </c>
      <c r="I57" s="45" t="s">
        <v>104</v>
      </c>
      <c r="K57" s="45">
        <v>314</v>
      </c>
      <c r="L57" s="45" t="s">
        <v>65</v>
      </c>
      <c r="N57" s="45">
        <v>314</v>
      </c>
      <c r="O57" s="45" t="s">
        <v>65</v>
      </c>
      <c r="P57" s="12"/>
      <c r="Q57" s="45">
        <v>314</v>
      </c>
      <c r="R57" s="45" t="s">
        <v>123</v>
      </c>
    </row>
    <row r="58" spans="2:18" ht="15" customHeight="1" x14ac:dyDescent="0.2">
      <c r="B58" s="45">
        <v>330</v>
      </c>
      <c r="C58" s="45" t="s">
        <v>65</v>
      </c>
      <c r="E58" s="45">
        <v>330</v>
      </c>
      <c r="F58" s="45" t="s">
        <v>65</v>
      </c>
      <c r="H58" s="45">
        <v>330</v>
      </c>
      <c r="I58" s="45" t="s">
        <v>104</v>
      </c>
      <c r="K58" s="45">
        <v>330</v>
      </c>
      <c r="L58" s="45" t="s">
        <v>65</v>
      </c>
      <c r="N58" s="45">
        <v>330</v>
      </c>
      <c r="O58" s="45" t="s">
        <v>65</v>
      </c>
      <c r="P58" s="12"/>
      <c r="Q58" s="45">
        <v>330</v>
      </c>
      <c r="R58" s="45" t="s">
        <v>123</v>
      </c>
    </row>
    <row r="59" spans="2:18" ht="15" customHeight="1" x14ac:dyDescent="0.2">
      <c r="B59" s="45">
        <v>315</v>
      </c>
      <c r="C59" s="45" t="s">
        <v>65</v>
      </c>
      <c r="E59" s="45">
        <v>315</v>
      </c>
      <c r="F59" s="45" t="s">
        <v>65</v>
      </c>
      <c r="H59" s="45">
        <v>315</v>
      </c>
      <c r="I59" s="45" t="s">
        <v>104</v>
      </c>
      <c r="K59" s="45">
        <v>315</v>
      </c>
      <c r="L59" s="45" t="s">
        <v>65</v>
      </c>
      <c r="N59" s="45">
        <v>315</v>
      </c>
      <c r="O59" s="45" t="s">
        <v>65</v>
      </c>
      <c r="P59" s="12"/>
      <c r="Q59" s="45">
        <v>315</v>
      </c>
      <c r="R59" s="45" t="s">
        <v>123</v>
      </c>
    </row>
    <row r="60" spans="2:18" ht="15" customHeight="1" x14ac:dyDescent="0.2">
      <c r="B60" s="45">
        <v>333</v>
      </c>
      <c r="C60" s="45" t="s">
        <v>65</v>
      </c>
      <c r="E60" s="45">
        <v>333</v>
      </c>
      <c r="F60" s="45" t="s">
        <v>65</v>
      </c>
      <c r="H60" s="45">
        <v>333</v>
      </c>
      <c r="I60" s="45" t="s">
        <v>104</v>
      </c>
      <c r="K60" s="45">
        <v>333</v>
      </c>
      <c r="L60" s="45" t="s">
        <v>65</v>
      </c>
      <c r="N60" s="45">
        <v>333</v>
      </c>
      <c r="O60" s="45" t="s">
        <v>65</v>
      </c>
      <c r="P60" s="12"/>
      <c r="Q60" s="45">
        <v>333</v>
      </c>
      <c r="R60" s="45" t="s">
        <v>123</v>
      </c>
    </row>
    <row r="61" spans="2:18" ht="15" customHeight="1" x14ac:dyDescent="0.2">
      <c r="B61" s="45">
        <v>334</v>
      </c>
      <c r="C61" s="45" t="s">
        <v>65</v>
      </c>
      <c r="E61" s="45">
        <v>334</v>
      </c>
      <c r="F61" s="45" t="s">
        <v>65</v>
      </c>
      <c r="H61" s="45">
        <v>334</v>
      </c>
      <c r="I61" s="45" t="s">
        <v>104</v>
      </c>
      <c r="K61" s="45">
        <v>334</v>
      </c>
      <c r="L61" s="45" t="s">
        <v>65</v>
      </c>
      <c r="N61" s="45">
        <v>334</v>
      </c>
      <c r="O61" s="45" t="s">
        <v>65</v>
      </c>
      <c r="P61" s="12"/>
      <c r="Q61" s="45">
        <v>334</v>
      </c>
      <c r="R61" s="45" t="s">
        <v>123</v>
      </c>
    </row>
    <row r="62" spans="2:18" ht="15" customHeight="1" x14ac:dyDescent="0.2">
      <c r="B62" s="45">
        <v>317</v>
      </c>
      <c r="C62" s="45" t="s">
        <v>65</v>
      </c>
      <c r="E62" s="45">
        <v>317</v>
      </c>
      <c r="F62" s="45" t="s">
        <v>65</v>
      </c>
      <c r="H62" s="45">
        <v>317</v>
      </c>
      <c r="I62" s="45" t="s">
        <v>104</v>
      </c>
      <c r="K62" s="45">
        <v>317</v>
      </c>
      <c r="L62" s="45" t="s">
        <v>65</v>
      </c>
      <c r="N62" s="45">
        <v>317</v>
      </c>
      <c r="O62" s="45" t="s">
        <v>65</v>
      </c>
      <c r="P62" s="12"/>
      <c r="Q62" s="45">
        <v>317</v>
      </c>
      <c r="R62" s="45" t="s">
        <v>123</v>
      </c>
    </row>
    <row r="63" spans="2:18" ht="15" customHeight="1" x14ac:dyDescent="0.2">
      <c r="B63" s="45">
        <v>328</v>
      </c>
      <c r="C63" s="45" t="s">
        <v>65</v>
      </c>
      <c r="E63" s="45">
        <v>328</v>
      </c>
      <c r="F63" s="45" t="s">
        <v>65</v>
      </c>
      <c r="H63" s="45">
        <v>328</v>
      </c>
      <c r="I63" s="45" t="s">
        <v>104</v>
      </c>
      <c r="K63" s="45">
        <v>328</v>
      </c>
      <c r="L63" s="45" t="s">
        <v>65</v>
      </c>
      <c r="N63" s="45">
        <v>328</v>
      </c>
      <c r="O63" s="45" t="s">
        <v>65</v>
      </c>
      <c r="P63" s="12"/>
      <c r="Q63" s="45">
        <v>328</v>
      </c>
      <c r="R63" s="45" t="s">
        <v>123</v>
      </c>
    </row>
    <row r="64" spans="2:18" ht="15" customHeight="1" x14ac:dyDescent="0.2">
      <c r="B64" s="45">
        <v>329</v>
      </c>
      <c r="C64" s="45" t="s">
        <v>65</v>
      </c>
      <c r="E64" s="45">
        <v>329</v>
      </c>
      <c r="F64" s="45" t="s">
        <v>65</v>
      </c>
      <c r="H64" s="45">
        <v>329</v>
      </c>
      <c r="I64" s="45" t="s">
        <v>104</v>
      </c>
      <c r="K64" s="45">
        <v>329</v>
      </c>
      <c r="L64" s="45" t="s">
        <v>65</v>
      </c>
      <c r="N64" s="45">
        <v>329</v>
      </c>
      <c r="O64" s="45" t="s">
        <v>65</v>
      </c>
      <c r="P64" s="12"/>
      <c r="Q64" s="45">
        <v>329</v>
      </c>
      <c r="R64" s="45" t="s">
        <v>123</v>
      </c>
    </row>
    <row r="65" spans="2:18" ht="15" customHeight="1" x14ac:dyDescent="0.2">
      <c r="B65" s="45">
        <v>316</v>
      </c>
      <c r="C65" s="45" t="s">
        <v>65</v>
      </c>
      <c r="E65" s="45">
        <v>316</v>
      </c>
      <c r="F65" s="45" t="s">
        <v>65</v>
      </c>
      <c r="H65" s="45">
        <v>316</v>
      </c>
      <c r="I65" s="45" t="s">
        <v>104</v>
      </c>
      <c r="K65" s="45">
        <v>316</v>
      </c>
      <c r="L65" s="45" t="s">
        <v>65</v>
      </c>
      <c r="N65" s="45">
        <v>316</v>
      </c>
      <c r="O65" s="45" t="s">
        <v>65</v>
      </c>
      <c r="P65" s="12"/>
      <c r="Q65" s="45">
        <v>316</v>
      </c>
      <c r="R65" s="45" t="s">
        <v>123</v>
      </c>
    </row>
    <row r="66" spans="2:18" ht="15" customHeight="1" x14ac:dyDescent="0.2">
      <c r="B66" s="45">
        <v>331</v>
      </c>
      <c r="C66" s="45" t="s">
        <v>65</v>
      </c>
      <c r="E66" s="45">
        <v>331</v>
      </c>
      <c r="F66" s="45" t="s">
        <v>65</v>
      </c>
      <c r="H66" s="45">
        <v>331</v>
      </c>
      <c r="I66" s="45" t="s">
        <v>104</v>
      </c>
      <c r="K66" s="45">
        <v>331</v>
      </c>
      <c r="L66" s="45" t="s">
        <v>65</v>
      </c>
      <c r="N66" s="45">
        <v>331</v>
      </c>
      <c r="O66" s="45" t="s">
        <v>65</v>
      </c>
      <c r="P66" s="12"/>
      <c r="Q66" s="45">
        <v>331</v>
      </c>
      <c r="R66" s="45" t="s">
        <v>123</v>
      </c>
    </row>
    <row r="67" spans="2:18" ht="15" customHeight="1" x14ac:dyDescent="0.2">
      <c r="B67" s="45">
        <v>332</v>
      </c>
      <c r="C67" s="45" t="s">
        <v>65</v>
      </c>
      <c r="E67" s="45">
        <v>332</v>
      </c>
      <c r="F67" s="45" t="s">
        <v>65</v>
      </c>
      <c r="H67" s="45">
        <v>332</v>
      </c>
      <c r="I67" s="45" t="s">
        <v>104</v>
      </c>
      <c r="K67" s="45">
        <v>332</v>
      </c>
      <c r="L67" s="45" t="s">
        <v>65</v>
      </c>
      <c r="N67" s="45">
        <v>332</v>
      </c>
      <c r="O67" s="45" t="s">
        <v>65</v>
      </c>
      <c r="P67" s="12"/>
      <c r="Q67" s="45">
        <v>332</v>
      </c>
      <c r="R67" s="45" t="s">
        <v>123</v>
      </c>
    </row>
    <row r="68" spans="2:18" ht="15" customHeight="1" x14ac:dyDescent="0.2">
      <c r="B68" s="45">
        <v>318</v>
      </c>
      <c r="C68" s="45" t="s">
        <v>65</v>
      </c>
      <c r="E68" s="45">
        <v>318</v>
      </c>
      <c r="F68" s="45" t="s">
        <v>65</v>
      </c>
      <c r="H68" s="45">
        <v>318</v>
      </c>
      <c r="I68" s="45" t="s">
        <v>104</v>
      </c>
      <c r="K68" s="45">
        <v>318</v>
      </c>
      <c r="L68" s="45" t="s">
        <v>65</v>
      </c>
      <c r="N68" s="45">
        <v>318</v>
      </c>
      <c r="O68" s="45" t="s">
        <v>65</v>
      </c>
      <c r="P68" s="12"/>
      <c r="Q68" s="45">
        <v>318</v>
      </c>
      <c r="R68" s="45" t="s">
        <v>123</v>
      </c>
    </row>
    <row r="69" spans="2:18" ht="15" customHeight="1" x14ac:dyDescent="0.2">
      <c r="B69" s="45">
        <v>327</v>
      </c>
      <c r="C69" s="45" t="s">
        <v>65</v>
      </c>
      <c r="E69" s="45">
        <v>327</v>
      </c>
      <c r="F69" s="45" t="s">
        <v>65</v>
      </c>
      <c r="H69" s="45">
        <v>327</v>
      </c>
      <c r="I69" s="45" t="s">
        <v>104</v>
      </c>
      <c r="K69" s="45">
        <v>327</v>
      </c>
      <c r="L69" s="45" t="s">
        <v>65</v>
      </c>
      <c r="N69" s="45">
        <v>327</v>
      </c>
      <c r="O69" s="45" t="s">
        <v>65</v>
      </c>
      <c r="P69" s="12"/>
      <c r="Q69" s="45">
        <v>327</v>
      </c>
      <c r="R69" s="45" t="s">
        <v>123</v>
      </c>
    </row>
    <row r="70" spans="2:18" ht="15" customHeight="1" x14ac:dyDescent="0.2">
      <c r="B70" s="45">
        <v>311</v>
      </c>
      <c r="C70" s="45" t="s">
        <v>65</v>
      </c>
      <c r="E70" s="45">
        <v>311</v>
      </c>
      <c r="F70" s="45" t="s">
        <v>65</v>
      </c>
      <c r="H70" s="45">
        <v>311</v>
      </c>
      <c r="I70" s="45" t="s">
        <v>104</v>
      </c>
      <c r="K70" s="45">
        <v>311</v>
      </c>
      <c r="L70" s="45" t="s">
        <v>65</v>
      </c>
      <c r="N70" s="45">
        <v>311</v>
      </c>
      <c r="O70" s="45" t="s">
        <v>65</v>
      </c>
      <c r="P70" s="12"/>
      <c r="Q70" s="45">
        <v>311</v>
      </c>
      <c r="R70" s="45" t="s">
        <v>123</v>
      </c>
    </row>
    <row r="71" spans="2:18" ht="15" customHeight="1" x14ac:dyDescent="0.2">
      <c r="B71" s="45">
        <v>323</v>
      </c>
      <c r="C71" s="45" t="s">
        <v>65</v>
      </c>
      <c r="E71" s="45">
        <v>323</v>
      </c>
      <c r="F71" s="45" t="s">
        <v>65</v>
      </c>
      <c r="H71" s="45">
        <v>323</v>
      </c>
      <c r="I71" s="45" t="s">
        <v>104</v>
      </c>
      <c r="K71" s="45">
        <v>323</v>
      </c>
      <c r="L71" s="45" t="s">
        <v>65</v>
      </c>
      <c r="N71" s="45">
        <v>323</v>
      </c>
      <c r="O71" s="45" t="s">
        <v>65</v>
      </c>
      <c r="P71" s="12"/>
      <c r="Q71" s="45">
        <v>323</v>
      </c>
      <c r="R71" s="45" t="s">
        <v>123</v>
      </c>
    </row>
    <row r="72" spans="2:18" ht="15" customHeight="1" x14ac:dyDescent="0.2">
      <c r="B72" s="45">
        <v>319</v>
      </c>
      <c r="C72" s="45" t="s">
        <v>65</v>
      </c>
      <c r="E72" s="45">
        <v>319</v>
      </c>
      <c r="F72" s="45" t="s">
        <v>65</v>
      </c>
      <c r="H72" s="45">
        <v>319</v>
      </c>
      <c r="I72" s="45" t="s">
        <v>104</v>
      </c>
      <c r="K72" s="45">
        <v>319</v>
      </c>
      <c r="L72" s="45" t="s">
        <v>65</v>
      </c>
      <c r="N72" s="45">
        <v>319</v>
      </c>
      <c r="O72" s="45" t="s">
        <v>65</v>
      </c>
      <c r="P72" s="12"/>
      <c r="Q72" s="45">
        <v>319</v>
      </c>
      <c r="R72" s="45" t="s">
        <v>123</v>
      </c>
    </row>
    <row r="73" spans="2:18" ht="15" customHeight="1" x14ac:dyDescent="0.2">
      <c r="B73" s="45">
        <v>320</v>
      </c>
      <c r="C73" s="45" t="s">
        <v>65</v>
      </c>
      <c r="E73" s="45">
        <v>320</v>
      </c>
      <c r="F73" s="45" t="s">
        <v>65</v>
      </c>
      <c r="H73" s="45">
        <v>320</v>
      </c>
      <c r="I73" s="45" t="s">
        <v>104</v>
      </c>
      <c r="K73" s="45">
        <v>320</v>
      </c>
      <c r="L73" s="45" t="s">
        <v>65</v>
      </c>
      <c r="N73" s="45">
        <v>320</v>
      </c>
      <c r="O73" s="45" t="s">
        <v>65</v>
      </c>
      <c r="P73" s="12"/>
      <c r="Q73" s="45">
        <v>320</v>
      </c>
      <c r="R73" s="45" t="s">
        <v>123</v>
      </c>
    </row>
    <row r="74" spans="2:18" ht="15" customHeight="1" x14ac:dyDescent="0.2">
      <c r="B74" s="45">
        <v>324</v>
      </c>
      <c r="C74" s="45" t="s">
        <v>65</v>
      </c>
      <c r="E74" s="45">
        <v>324</v>
      </c>
      <c r="F74" s="45" t="s">
        <v>65</v>
      </c>
      <c r="H74" s="45">
        <v>324</v>
      </c>
      <c r="I74" s="45" t="s">
        <v>104</v>
      </c>
      <c r="K74" s="45">
        <v>324</v>
      </c>
      <c r="L74" s="45" t="s">
        <v>65</v>
      </c>
      <c r="N74" s="45">
        <v>324</v>
      </c>
      <c r="O74" s="45" t="s">
        <v>65</v>
      </c>
      <c r="P74" s="12"/>
      <c r="Q74" s="45">
        <v>324</v>
      </c>
      <c r="R74" s="45" t="s">
        <v>123</v>
      </c>
    </row>
    <row r="75" spans="2:18" ht="15" customHeight="1" x14ac:dyDescent="0.2">
      <c r="B75" s="45">
        <v>312</v>
      </c>
      <c r="C75" s="45" t="s">
        <v>65</v>
      </c>
      <c r="E75" s="45">
        <v>312</v>
      </c>
      <c r="F75" s="45" t="s">
        <v>65</v>
      </c>
      <c r="H75" s="45">
        <v>312</v>
      </c>
      <c r="I75" s="45" t="s">
        <v>104</v>
      </c>
      <c r="K75" s="45">
        <v>312</v>
      </c>
      <c r="L75" s="45" t="s">
        <v>65</v>
      </c>
      <c r="N75" s="45">
        <v>312</v>
      </c>
      <c r="O75" s="45" t="s">
        <v>65</v>
      </c>
      <c r="P75" s="12"/>
      <c r="Q75" s="45">
        <v>312</v>
      </c>
      <c r="R75" s="45" t="s">
        <v>123</v>
      </c>
    </row>
    <row r="76" spans="2:18" ht="15" customHeight="1" x14ac:dyDescent="0.2">
      <c r="B76" s="45">
        <v>375</v>
      </c>
      <c r="C76" s="45" t="s">
        <v>65</v>
      </c>
      <c r="E76" s="45">
        <v>375</v>
      </c>
      <c r="F76" s="45" t="s">
        <v>65</v>
      </c>
      <c r="H76" s="45">
        <v>375</v>
      </c>
      <c r="I76" s="45" t="s">
        <v>104</v>
      </c>
      <c r="K76" s="45">
        <v>375</v>
      </c>
      <c r="L76" s="45" t="s">
        <v>65</v>
      </c>
      <c r="N76" s="45">
        <v>375</v>
      </c>
      <c r="O76" s="45" t="s">
        <v>65</v>
      </c>
      <c r="P76" s="12"/>
      <c r="Q76" s="45">
        <v>375</v>
      </c>
      <c r="R76" s="45" t="s">
        <v>123</v>
      </c>
    </row>
    <row r="77" spans="2:18" ht="15" customHeight="1" x14ac:dyDescent="0.2">
      <c r="B77" s="45">
        <v>387</v>
      </c>
      <c r="C77" s="45" t="s">
        <v>65</v>
      </c>
      <c r="E77" s="45">
        <v>387</v>
      </c>
      <c r="F77" s="45" t="s">
        <v>65</v>
      </c>
      <c r="H77" s="45">
        <v>387</v>
      </c>
      <c r="I77" s="45" t="s">
        <v>104</v>
      </c>
      <c r="K77" s="45">
        <v>387</v>
      </c>
      <c r="L77" s="45" t="s">
        <v>65</v>
      </c>
      <c r="N77" s="45">
        <v>387</v>
      </c>
      <c r="O77" s="45" t="s">
        <v>65</v>
      </c>
      <c r="P77" s="12"/>
      <c r="Q77" s="45">
        <v>387</v>
      </c>
      <c r="R77" s="45" t="s">
        <v>123</v>
      </c>
    </row>
    <row r="78" spans="2:18" ht="15" customHeight="1" x14ac:dyDescent="0.2">
      <c r="B78" s="45">
        <v>383</v>
      </c>
      <c r="C78" s="45" t="s">
        <v>65</v>
      </c>
      <c r="E78" s="45">
        <v>383</v>
      </c>
      <c r="F78" s="45" t="s">
        <v>65</v>
      </c>
      <c r="H78" s="45">
        <v>383</v>
      </c>
      <c r="I78" s="45" t="s">
        <v>104</v>
      </c>
      <c r="K78" s="45">
        <v>383</v>
      </c>
      <c r="L78" s="45" t="s">
        <v>65</v>
      </c>
      <c r="N78" s="45">
        <v>383</v>
      </c>
      <c r="O78" s="45" t="s">
        <v>65</v>
      </c>
      <c r="P78" s="12"/>
      <c r="Q78" s="45">
        <v>383</v>
      </c>
      <c r="R78" s="45" t="s">
        <v>123</v>
      </c>
    </row>
    <row r="79" spans="2:18" ht="15" customHeight="1" x14ac:dyDescent="0.2">
      <c r="B79" s="45">
        <v>384</v>
      </c>
      <c r="C79" s="45" t="s">
        <v>65</v>
      </c>
      <c r="E79" s="45">
        <v>384</v>
      </c>
      <c r="F79" s="45" t="s">
        <v>65</v>
      </c>
      <c r="H79" s="45">
        <v>384</v>
      </c>
      <c r="I79" s="45" t="s">
        <v>104</v>
      </c>
      <c r="K79" s="45">
        <v>384</v>
      </c>
      <c r="L79" s="45" t="s">
        <v>65</v>
      </c>
      <c r="N79" s="45">
        <v>384</v>
      </c>
      <c r="O79" s="45" t="s">
        <v>65</v>
      </c>
      <c r="P79" s="12"/>
      <c r="Q79" s="45">
        <v>384</v>
      </c>
      <c r="R79" s="45" t="s">
        <v>123</v>
      </c>
    </row>
    <row r="80" spans="2:18" ht="15" customHeight="1" x14ac:dyDescent="0.2">
      <c r="B80" s="45">
        <v>388</v>
      </c>
      <c r="C80" s="45" t="s">
        <v>65</v>
      </c>
      <c r="E80" s="45">
        <v>388</v>
      </c>
      <c r="F80" s="45" t="s">
        <v>65</v>
      </c>
      <c r="H80" s="45">
        <v>388</v>
      </c>
      <c r="I80" s="45" t="s">
        <v>104</v>
      </c>
      <c r="K80" s="45">
        <v>388</v>
      </c>
      <c r="L80" s="45" t="s">
        <v>65</v>
      </c>
      <c r="N80" s="45">
        <v>388</v>
      </c>
      <c r="O80" s="45" t="s">
        <v>65</v>
      </c>
      <c r="P80" s="12"/>
      <c r="Q80" s="45">
        <v>388</v>
      </c>
      <c r="R80" s="45" t="s">
        <v>123</v>
      </c>
    </row>
    <row r="81" spans="2:18" ht="15" customHeight="1" x14ac:dyDescent="0.2">
      <c r="B81" s="45">
        <v>376</v>
      </c>
      <c r="C81" s="45" t="s">
        <v>65</v>
      </c>
      <c r="E81" s="45">
        <v>376</v>
      </c>
      <c r="F81" s="45" t="s">
        <v>65</v>
      </c>
      <c r="H81" s="45">
        <v>376</v>
      </c>
      <c r="I81" s="45" t="s">
        <v>104</v>
      </c>
      <c r="K81" s="45">
        <v>376</v>
      </c>
      <c r="L81" s="45" t="s">
        <v>65</v>
      </c>
      <c r="N81" s="45">
        <v>376</v>
      </c>
      <c r="O81" s="45" t="s">
        <v>65</v>
      </c>
      <c r="P81" s="12"/>
      <c r="Q81" s="45">
        <v>376</v>
      </c>
      <c r="R81" s="45" t="s">
        <v>123</v>
      </c>
    </row>
    <row r="82" spans="2:18" ht="15" customHeight="1" x14ac:dyDescent="0.2">
      <c r="B82" s="45">
        <v>392</v>
      </c>
      <c r="C82" s="45" t="s">
        <v>65</v>
      </c>
      <c r="E82" s="45">
        <v>392</v>
      </c>
      <c r="F82" s="45" t="s">
        <v>65</v>
      </c>
      <c r="H82" s="45">
        <v>392</v>
      </c>
      <c r="I82" s="45" t="s">
        <v>104</v>
      </c>
      <c r="K82" s="45">
        <v>392</v>
      </c>
      <c r="L82" s="45" t="s">
        <v>65</v>
      </c>
      <c r="N82" s="45">
        <v>392</v>
      </c>
      <c r="O82" s="45" t="s">
        <v>65</v>
      </c>
      <c r="P82" s="12"/>
      <c r="Q82" s="45">
        <v>392</v>
      </c>
      <c r="R82" s="45" t="s">
        <v>123</v>
      </c>
    </row>
    <row r="83" spans="2:18" ht="15" customHeight="1" x14ac:dyDescent="0.2">
      <c r="B83" s="45">
        <v>377</v>
      </c>
      <c r="C83" s="45" t="s">
        <v>65</v>
      </c>
      <c r="E83" s="45">
        <v>377</v>
      </c>
      <c r="F83" s="45" t="s">
        <v>65</v>
      </c>
      <c r="H83" s="45">
        <v>377</v>
      </c>
      <c r="I83" s="45" t="s">
        <v>104</v>
      </c>
      <c r="K83" s="45">
        <v>377</v>
      </c>
      <c r="L83" s="45" t="s">
        <v>65</v>
      </c>
      <c r="N83" s="45">
        <v>377</v>
      </c>
      <c r="O83" s="45" t="s">
        <v>65</v>
      </c>
      <c r="P83" s="12"/>
      <c r="Q83" s="45">
        <v>377</v>
      </c>
      <c r="R83" s="45" t="s">
        <v>123</v>
      </c>
    </row>
    <row r="84" spans="2:18" ht="15" customHeight="1" x14ac:dyDescent="0.2">
      <c r="B84" s="45">
        <v>395</v>
      </c>
      <c r="C84" s="45" t="s">
        <v>65</v>
      </c>
      <c r="E84" s="45">
        <v>395</v>
      </c>
      <c r="F84" s="45" t="s">
        <v>65</v>
      </c>
      <c r="H84" s="45">
        <v>395</v>
      </c>
      <c r="I84" s="45" t="s">
        <v>104</v>
      </c>
      <c r="K84" s="45">
        <v>395</v>
      </c>
      <c r="L84" s="45" t="s">
        <v>65</v>
      </c>
      <c r="N84" s="45">
        <v>395</v>
      </c>
      <c r="O84" s="45" t="s">
        <v>65</v>
      </c>
      <c r="P84" s="12"/>
      <c r="Q84" s="45">
        <v>395</v>
      </c>
      <c r="R84" s="45" t="s">
        <v>123</v>
      </c>
    </row>
    <row r="85" spans="2:18" ht="15" customHeight="1" x14ac:dyDescent="0.2">
      <c r="B85" s="45">
        <v>396</v>
      </c>
      <c r="C85" s="45" t="s">
        <v>65</v>
      </c>
      <c r="E85" s="45">
        <v>396</v>
      </c>
      <c r="F85" s="45" t="s">
        <v>65</v>
      </c>
      <c r="H85" s="45">
        <v>396</v>
      </c>
      <c r="I85" s="45" t="s">
        <v>104</v>
      </c>
      <c r="K85" s="45">
        <v>396</v>
      </c>
      <c r="L85" s="45" t="s">
        <v>65</v>
      </c>
      <c r="N85" s="45">
        <v>396</v>
      </c>
      <c r="O85" s="45" t="s">
        <v>65</v>
      </c>
      <c r="P85" s="12"/>
      <c r="Q85" s="45">
        <v>396</v>
      </c>
      <c r="R85" s="45" t="s">
        <v>123</v>
      </c>
    </row>
    <row r="86" spans="2:18" ht="15" customHeight="1" x14ac:dyDescent="0.2">
      <c r="B86" s="45">
        <v>379</v>
      </c>
      <c r="C86" s="45" t="s">
        <v>65</v>
      </c>
      <c r="E86" s="45">
        <v>379</v>
      </c>
      <c r="F86" s="45" t="s">
        <v>65</v>
      </c>
      <c r="H86" s="45">
        <v>379</v>
      </c>
      <c r="I86" s="45" t="s">
        <v>104</v>
      </c>
      <c r="K86" s="45">
        <v>379</v>
      </c>
      <c r="L86" s="45" t="s">
        <v>65</v>
      </c>
      <c r="N86" s="45">
        <v>379</v>
      </c>
      <c r="O86" s="45" t="s">
        <v>65</v>
      </c>
      <c r="P86" s="12"/>
      <c r="Q86" s="45">
        <v>379</v>
      </c>
      <c r="R86" s="45" t="s">
        <v>123</v>
      </c>
    </row>
    <row r="87" spans="2:18" ht="15" customHeight="1" x14ac:dyDescent="0.2">
      <c r="B87" s="45">
        <v>390</v>
      </c>
      <c r="C87" s="45" t="s">
        <v>65</v>
      </c>
      <c r="E87" s="45">
        <v>390</v>
      </c>
      <c r="F87" s="45" t="s">
        <v>65</v>
      </c>
      <c r="H87" s="45">
        <v>390</v>
      </c>
      <c r="I87" s="45" t="s">
        <v>104</v>
      </c>
      <c r="K87" s="45">
        <v>390</v>
      </c>
      <c r="L87" s="45" t="s">
        <v>65</v>
      </c>
      <c r="N87" s="45">
        <v>390</v>
      </c>
      <c r="O87" s="45" t="s">
        <v>65</v>
      </c>
      <c r="P87" s="12"/>
      <c r="Q87" s="45">
        <v>390</v>
      </c>
      <c r="R87" s="45" t="s">
        <v>123</v>
      </c>
    </row>
    <row r="88" spans="2:18" ht="15" customHeight="1" x14ac:dyDescent="0.2">
      <c r="B88" s="45">
        <v>391</v>
      </c>
      <c r="C88" s="45" t="s">
        <v>65</v>
      </c>
      <c r="E88" s="45">
        <v>391</v>
      </c>
      <c r="F88" s="45" t="s">
        <v>65</v>
      </c>
      <c r="H88" s="45">
        <v>391</v>
      </c>
      <c r="I88" s="45" t="s">
        <v>104</v>
      </c>
      <c r="K88" s="45">
        <v>391</v>
      </c>
      <c r="L88" s="45" t="s">
        <v>65</v>
      </c>
      <c r="N88" s="45">
        <v>391</v>
      </c>
      <c r="O88" s="45" t="s">
        <v>65</v>
      </c>
      <c r="P88" s="12"/>
      <c r="Q88" s="45">
        <v>391</v>
      </c>
      <c r="R88" s="45" t="s">
        <v>123</v>
      </c>
    </row>
    <row r="89" spans="2:18" ht="15" customHeight="1" x14ac:dyDescent="0.2">
      <c r="B89" s="45">
        <v>378</v>
      </c>
      <c r="C89" s="45" t="s">
        <v>65</v>
      </c>
      <c r="E89" s="45">
        <v>378</v>
      </c>
      <c r="F89" s="45" t="s">
        <v>65</v>
      </c>
      <c r="H89" s="45">
        <v>378</v>
      </c>
      <c r="I89" s="45" t="s">
        <v>104</v>
      </c>
      <c r="K89" s="45">
        <v>378</v>
      </c>
      <c r="L89" s="45" t="s">
        <v>65</v>
      </c>
      <c r="N89" s="45">
        <v>378</v>
      </c>
      <c r="O89" s="45" t="s">
        <v>65</v>
      </c>
      <c r="P89" s="12"/>
      <c r="Q89" s="45">
        <v>378</v>
      </c>
      <c r="R89" s="45" t="s">
        <v>123</v>
      </c>
    </row>
    <row r="90" spans="2:18" ht="15" customHeight="1" x14ac:dyDescent="0.2">
      <c r="B90" s="45">
        <v>393</v>
      </c>
      <c r="C90" s="45" t="s">
        <v>65</v>
      </c>
      <c r="E90" s="45">
        <v>393</v>
      </c>
      <c r="F90" s="45" t="s">
        <v>65</v>
      </c>
      <c r="H90" s="45">
        <v>393</v>
      </c>
      <c r="I90" s="45" t="s">
        <v>104</v>
      </c>
      <c r="K90" s="45">
        <v>393</v>
      </c>
      <c r="L90" s="45" t="s">
        <v>65</v>
      </c>
      <c r="N90" s="45">
        <v>393</v>
      </c>
      <c r="O90" s="45" t="s">
        <v>65</v>
      </c>
      <c r="P90" s="12"/>
      <c r="Q90" s="45">
        <v>393</v>
      </c>
      <c r="R90" s="45" t="s">
        <v>123</v>
      </c>
    </row>
    <row r="91" spans="2:18" ht="15" customHeight="1" x14ac:dyDescent="0.2">
      <c r="B91" s="45">
        <v>394</v>
      </c>
      <c r="C91" s="45" t="s">
        <v>65</v>
      </c>
      <c r="E91" s="45">
        <v>394</v>
      </c>
      <c r="F91" s="45" t="s">
        <v>65</v>
      </c>
      <c r="H91" s="45">
        <v>394</v>
      </c>
      <c r="I91" s="45" t="s">
        <v>104</v>
      </c>
      <c r="K91" s="45">
        <v>394</v>
      </c>
      <c r="L91" s="45" t="s">
        <v>65</v>
      </c>
      <c r="N91" s="45">
        <v>394</v>
      </c>
      <c r="O91" s="45" t="s">
        <v>65</v>
      </c>
      <c r="P91" s="12"/>
      <c r="Q91" s="45">
        <v>394</v>
      </c>
      <c r="R91" s="45" t="s">
        <v>123</v>
      </c>
    </row>
    <row r="92" spans="2:18" ht="15" customHeight="1" x14ac:dyDescent="0.2">
      <c r="B92" s="45">
        <v>380</v>
      </c>
      <c r="C92" s="45" t="s">
        <v>65</v>
      </c>
      <c r="E92" s="45">
        <v>380</v>
      </c>
      <c r="F92" s="45" t="s">
        <v>65</v>
      </c>
      <c r="H92" s="45">
        <v>380</v>
      </c>
      <c r="I92" s="45" t="s">
        <v>104</v>
      </c>
      <c r="K92" s="45">
        <v>380</v>
      </c>
      <c r="L92" s="45" t="s">
        <v>65</v>
      </c>
      <c r="N92" s="45">
        <v>380</v>
      </c>
      <c r="O92" s="45" t="s">
        <v>65</v>
      </c>
      <c r="P92" s="12"/>
      <c r="Q92" s="45">
        <v>380</v>
      </c>
      <c r="R92" s="45" t="s">
        <v>123</v>
      </c>
    </row>
    <row r="93" spans="2:18" ht="15" customHeight="1" x14ac:dyDescent="0.2">
      <c r="B93" s="45">
        <v>389</v>
      </c>
      <c r="C93" s="45" t="s">
        <v>65</v>
      </c>
      <c r="E93" s="45">
        <v>389</v>
      </c>
      <c r="F93" s="45" t="s">
        <v>65</v>
      </c>
      <c r="H93" s="45">
        <v>389</v>
      </c>
      <c r="I93" s="45" t="s">
        <v>104</v>
      </c>
      <c r="K93" s="45">
        <v>389</v>
      </c>
      <c r="L93" s="45" t="s">
        <v>65</v>
      </c>
      <c r="N93" s="45">
        <v>389</v>
      </c>
      <c r="O93" s="45" t="s">
        <v>65</v>
      </c>
      <c r="P93" s="12"/>
      <c r="Q93" s="45">
        <v>389</v>
      </c>
      <c r="R93" s="45" t="s">
        <v>123</v>
      </c>
    </row>
    <row r="94" spans="2:18" ht="15" customHeight="1" x14ac:dyDescent="0.2">
      <c r="B94" s="45">
        <v>373</v>
      </c>
      <c r="C94" s="45" t="s">
        <v>65</v>
      </c>
      <c r="E94" s="45">
        <v>373</v>
      </c>
      <c r="F94" s="45" t="s">
        <v>65</v>
      </c>
      <c r="H94" s="45">
        <v>373</v>
      </c>
      <c r="I94" s="45" t="s">
        <v>104</v>
      </c>
      <c r="K94" s="45">
        <v>373</v>
      </c>
      <c r="L94" s="45" t="s">
        <v>65</v>
      </c>
      <c r="N94" s="45">
        <v>373</v>
      </c>
      <c r="O94" s="45" t="s">
        <v>65</v>
      </c>
      <c r="P94" s="12"/>
      <c r="Q94" s="45">
        <v>373</v>
      </c>
      <c r="R94" s="45" t="s">
        <v>123</v>
      </c>
    </row>
    <row r="95" spans="2:18" ht="15" customHeight="1" x14ac:dyDescent="0.2">
      <c r="B95" s="45">
        <v>385</v>
      </c>
      <c r="C95" s="45" t="s">
        <v>65</v>
      </c>
      <c r="E95" s="45">
        <v>385</v>
      </c>
      <c r="F95" s="45" t="s">
        <v>65</v>
      </c>
      <c r="H95" s="45">
        <v>385</v>
      </c>
      <c r="I95" s="45" t="s">
        <v>104</v>
      </c>
      <c r="K95" s="45">
        <v>385</v>
      </c>
      <c r="L95" s="45" t="s">
        <v>65</v>
      </c>
      <c r="N95" s="45">
        <v>385</v>
      </c>
      <c r="O95" s="45" t="s">
        <v>65</v>
      </c>
      <c r="P95" s="12"/>
      <c r="Q95" s="45">
        <v>385</v>
      </c>
      <c r="R95" s="45" t="s">
        <v>123</v>
      </c>
    </row>
    <row r="96" spans="2:18" ht="15" customHeight="1" x14ac:dyDescent="0.2">
      <c r="B96" s="45">
        <v>381</v>
      </c>
      <c r="C96" s="45" t="s">
        <v>65</v>
      </c>
      <c r="E96" s="45">
        <v>381</v>
      </c>
      <c r="F96" s="45" t="s">
        <v>65</v>
      </c>
      <c r="H96" s="45">
        <v>381</v>
      </c>
      <c r="I96" s="45" t="s">
        <v>104</v>
      </c>
      <c r="K96" s="45">
        <v>381</v>
      </c>
      <c r="L96" s="45" t="s">
        <v>65</v>
      </c>
      <c r="N96" s="45">
        <v>381</v>
      </c>
      <c r="O96" s="45" t="s">
        <v>65</v>
      </c>
      <c r="P96" s="12"/>
      <c r="Q96" s="45">
        <v>381</v>
      </c>
      <c r="R96" s="45" t="s">
        <v>123</v>
      </c>
    </row>
    <row r="97" spans="2:18" ht="15" customHeight="1" x14ac:dyDescent="0.2">
      <c r="B97" s="45">
        <v>382</v>
      </c>
      <c r="C97" s="45" t="s">
        <v>65</v>
      </c>
      <c r="E97" s="45">
        <v>382</v>
      </c>
      <c r="F97" s="45" t="s">
        <v>65</v>
      </c>
      <c r="H97" s="45">
        <v>382</v>
      </c>
      <c r="I97" s="45" t="s">
        <v>104</v>
      </c>
      <c r="K97" s="45">
        <v>382</v>
      </c>
      <c r="L97" s="45" t="s">
        <v>65</v>
      </c>
      <c r="N97" s="45">
        <v>382</v>
      </c>
      <c r="O97" s="45" t="s">
        <v>65</v>
      </c>
      <c r="P97" s="12"/>
      <c r="Q97" s="45">
        <v>382</v>
      </c>
      <c r="R97" s="45" t="s">
        <v>123</v>
      </c>
    </row>
    <row r="98" spans="2:18" ht="15" customHeight="1" x14ac:dyDescent="0.2">
      <c r="B98" s="45">
        <v>386</v>
      </c>
      <c r="C98" s="45" t="s">
        <v>65</v>
      </c>
      <c r="E98" s="45">
        <v>386</v>
      </c>
      <c r="F98" s="45" t="s">
        <v>65</v>
      </c>
      <c r="H98" s="45">
        <v>386</v>
      </c>
      <c r="I98" s="45" t="s">
        <v>104</v>
      </c>
      <c r="K98" s="45">
        <v>386</v>
      </c>
      <c r="L98" s="45" t="s">
        <v>65</v>
      </c>
      <c r="N98" s="45">
        <v>386</v>
      </c>
      <c r="O98" s="45" t="s">
        <v>65</v>
      </c>
      <c r="P98" s="12"/>
      <c r="Q98" s="45">
        <v>386</v>
      </c>
      <c r="R98" s="45" t="s">
        <v>123</v>
      </c>
    </row>
    <row r="99" spans="2:18" ht="15" customHeight="1" x14ac:dyDescent="0.2">
      <c r="B99" s="45">
        <v>374</v>
      </c>
      <c r="C99" s="45" t="s">
        <v>65</v>
      </c>
      <c r="E99" s="45">
        <v>374</v>
      </c>
      <c r="F99" s="45" t="s">
        <v>65</v>
      </c>
      <c r="H99" s="45">
        <v>374</v>
      </c>
      <c r="I99" s="45" t="s">
        <v>104</v>
      </c>
      <c r="K99" s="45">
        <v>374</v>
      </c>
      <c r="L99" s="45" t="s">
        <v>65</v>
      </c>
      <c r="N99" s="45">
        <v>374</v>
      </c>
      <c r="O99" s="45" t="s">
        <v>65</v>
      </c>
      <c r="P99" s="12"/>
      <c r="Q99" s="45">
        <v>374</v>
      </c>
      <c r="R99" s="45" t="s">
        <v>123</v>
      </c>
    </row>
    <row r="100" spans="2:18" ht="15" customHeight="1" x14ac:dyDescent="0.2">
      <c r="B100" s="45">
        <v>437</v>
      </c>
      <c r="C100" s="45" t="s">
        <v>65</v>
      </c>
      <c r="E100" s="45">
        <v>437</v>
      </c>
      <c r="F100" s="45" t="s">
        <v>65</v>
      </c>
      <c r="H100" s="45">
        <v>437</v>
      </c>
      <c r="I100" s="45" t="s">
        <v>104</v>
      </c>
      <c r="K100" s="45">
        <v>437</v>
      </c>
      <c r="L100" s="45" t="s">
        <v>65</v>
      </c>
      <c r="N100" s="45">
        <v>437</v>
      </c>
      <c r="O100" s="45" t="s">
        <v>65</v>
      </c>
      <c r="P100" s="12"/>
      <c r="Q100" s="45">
        <v>437</v>
      </c>
      <c r="R100" s="45" t="s">
        <v>123</v>
      </c>
    </row>
    <row r="101" spans="2:18" ht="15" customHeight="1" x14ac:dyDescent="0.2">
      <c r="B101" s="45">
        <v>449</v>
      </c>
      <c r="C101" s="45" t="s">
        <v>65</v>
      </c>
      <c r="E101" s="45">
        <v>449</v>
      </c>
      <c r="F101" s="45" t="s">
        <v>65</v>
      </c>
      <c r="H101" s="45">
        <v>449</v>
      </c>
      <c r="I101" s="45" t="s">
        <v>104</v>
      </c>
      <c r="K101" s="45">
        <v>449</v>
      </c>
      <c r="L101" s="45" t="s">
        <v>65</v>
      </c>
      <c r="N101" s="45">
        <v>449</v>
      </c>
      <c r="O101" s="45" t="s">
        <v>65</v>
      </c>
      <c r="P101" s="12"/>
      <c r="Q101" s="45">
        <v>449</v>
      </c>
      <c r="R101" s="45" t="s">
        <v>123</v>
      </c>
    </row>
    <row r="102" spans="2:18" ht="15" customHeight="1" x14ac:dyDescent="0.2">
      <c r="B102" s="45">
        <v>445</v>
      </c>
      <c r="C102" s="45" t="s">
        <v>65</v>
      </c>
      <c r="E102" s="45">
        <v>445</v>
      </c>
      <c r="F102" s="45" t="s">
        <v>65</v>
      </c>
      <c r="H102" s="45">
        <v>445</v>
      </c>
      <c r="I102" s="45" t="s">
        <v>104</v>
      </c>
      <c r="K102" s="45">
        <v>445</v>
      </c>
      <c r="L102" s="45" t="s">
        <v>65</v>
      </c>
      <c r="N102" s="45">
        <v>445</v>
      </c>
      <c r="O102" s="45" t="s">
        <v>65</v>
      </c>
      <c r="P102" s="12"/>
      <c r="Q102" s="45">
        <v>445</v>
      </c>
      <c r="R102" s="45" t="s">
        <v>123</v>
      </c>
    </row>
    <row r="103" spans="2:18" ht="15" customHeight="1" x14ac:dyDescent="0.2">
      <c r="B103" s="45">
        <v>446</v>
      </c>
      <c r="C103" s="45" t="s">
        <v>65</v>
      </c>
      <c r="E103" s="45">
        <v>446</v>
      </c>
      <c r="F103" s="45" t="s">
        <v>65</v>
      </c>
      <c r="H103" s="45">
        <v>446</v>
      </c>
      <c r="I103" s="45" t="s">
        <v>104</v>
      </c>
      <c r="K103" s="45">
        <v>446</v>
      </c>
      <c r="L103" s="45" t="s">
        <v>65</v>
      </c>
      <c r="N103" s="45">
        <v>446</v>
      </c>
      <c r="O103" s="45" t="s">
        <v>65</v>
      </c>
      <c r="P103" s="12"/>
      <c r="Q103" s="45">
        <v>446</v>
      </c>
      <c r="R103" s="45" t="s">
        <v>123</v>
      </c>
    </row>
    <row r="104" spans="2:18" ht="15" customHeight="1" x14ac:dyDescent="0.2">
      <c r="B104" s="45">
        <v>450</v>
      </c>
      <c r="C104" s="45" t="s">
        <v>65</v>
      </c>
      <c r="E104" s="45">
        <v>450</v>
      </c>
      <c r="F104" s="45" t="s">
        <v>65</v>
      </c>
      <c r="H104" s="45">
        <v>450</v>
      </c>
      <c r="I104" s="45" t="s">
        <v>104</v>
      </c>
      <c r="K104" s="45">
        <v>450</v>
      </c>
      <c r="L104" s="45" t="s">
        <v>65</v>
      </c>
      <c r="N104" s="45">
        <v>450</v>
      </c>
      <c r="O104" s="45" t="s">
        <v>65</v>
      </c>
      <c r="P104" s="12"/>
      <c r="Q104" s="45">
        <v>450</v>
      </c>
      <c r="R104" s="45" t="s">
        <v>123</v>
      </c>
    </row>
    <row r="105" spans="2:18" ht="15" customHeight="1" x14ac:dyDescent="0.2">
      <c r="B105" s="45">
        <v>438</v>
      </c>
      <c r="C105" s="45" t="s">
        <v>65</v>
      </c>
      <c r="E105" s="45">
        <v>438</v>
      </c>
      <c r="F105" s="45" t="s">
        <v>65</v>
      </c>
      <c r="H105" s="45">
        <v>438</v>
      </c>
      <c r="I105" s="45" t="s">
        <v>104</v>
      </c>
      <c r="K105" s="45">
        <v>438</v>
      </c>
      <c r="L105" s="45" t="s">
        <v>65</v>
      </c>
      <c r="N105" s="45">
        <v>438</v>
      </c>
      <c r="O105" s="45" t="s">
        <v>65</v>
      </c>
      <c r="P105" s="12"/>
      <c r="Q105" s="45">
        <v>438</v>
      </c>
      <c r="R105" s="45" t="s">
        <v>123</v>
      </c>
    </row>
    <row r="106" spans="2:18" ht="15" customHeight="1" x14ac:dyDescent="0.2">
      <c r="B106" s="45">
        <v>454</v>
      </c>
      <c r="C106" s="45" t="s">
        <v>65</v>
      </c>
      <c r="E106" s="45">
        <v>454</v>
      </c>
      <c r="F106" s="45" t="s">
        <v>65</v>
      </c>
      <c r="H106" s="45">
        <v>454</v>
      </c>
      <c r="I106" s="45" t="s">
        <v>104</v>
      </c>
      <c r="K106" s="45">
        <v>454</v>
      </c>
      <c r="L106" s="45" t="s">
        <v>65</v>
      </c>
      <c r="N106" s="45">
        <v>454</v>
      </c>
      <c r="O106" s="45" t="s">
        <v>65</v>
      </c>
      <c r="P106" s="12"/>
      <c r="Q106" s="45">
        <v>454</v>
      </c>
      <c r="R106" s="45" t="s">
        <v>123</v>
      </c>
    </row>
    <row r="107" spans="2:18" ht="15" customHeight="1" x14ac:dyDescent="0.2">
      <c r="B107" s="45">
        <v>439</v>
      </c>
      <c r="C107" s="45" t="s">
        <v>65</v>
      </c>
      <c r="E107" s="45">
        <v>439</v>
      </c>
      <c r="F107" s="45" t="s">
        <v>65</v>
      </c>
      <c r="H107" s="45">
        <v>439</v>
      </c>
      <c r="I107" s="45" t="s">
        <v>104</v>
      </c>
      <c r="K107" s="45">
        <v>439</v>
      </c>
      <c r="L107" s="45" t="s">
        <v>65</v>
      </c>
      <c r="N107" s="45">
        <v>439</v>
      </c>
      <c r="O107" s="45" t="s">
        <v>65</v>
      </c>
      <c r="P107" s="12"/>
      <c r="Q107" s="45">
        <v>439</v>
      </c>
      <c r="R107" s="45" t="s">
        <v>123</v>
      </c>
    </row>
    <row r="108" spans="2:18" ht="15" customHeight="1" x14ac:dyDescent="0.2">
      <c r="B108" s="45">
        <v>457</v>
      </c>
      <c r="C108" s="45" t="s">
        <v>65</v>
      </c>
      <c r="E108" s="45">
        <v>457</v>
      </c>
      <c r="F108" s="45" t="s">
        <v>65</v>
      </c>
      <c r="H108" s="45">
        <v>457</v>
      </c>
      <c r="I108" s="45" t="s">
        <v>104</v>
      </c>
      <c r="K108" s="45">
        <v>457</v>
      </c>
      <c r="L108" s="45" t="s">
        <v>65</v>
      </c>
      <c r="N108" s="45">
        <v>457</v>
      </c>
      <c r="O108" s="45" t="s">
        <v>65</v>
      </c>
      <c r="P108" s="12"/>
      <c r="Q108" s="45">
        <v>457</v>
      </c>
      <c r="R108" s="45" t="s">
        <v>123</v>
      </c>
    </row>
    <row r="109" spans="2:18" ht="15" customHeight="1" x14ac:dyDescent="0.2">
      <c r="B109" s="45">
        <v>458</v>
      </c>
      <c r="C109" s="45" t="s">
        <v>65</v>
      </c>
      <c r="E109" s="45">
        <v>458</v>
      </c>
      <c r="F109" s="45" t="s">
        <v>65</v>
      </c>
      <c r="H109" s="45">
        <v>458</v>
      </c>
      <c r="I109" s="45" t="s">
        <v>104</v>
      </c>
      <c r="K109" s="45">
        <v>458</v>
      </c>
      <c r="L109" s="45" t="s">
        <v>65</v>
      </c>
      <c r="N109" s="45">
        <v>458</v>
      </c>
      <c r="O109" s="45" t="s">
        <v>65</v>
      </c>
      <c r="P109" s="12"/>
      <c r="Q109" s="45">
        <v>458</v>
      </c>
      <c r="R109" s="45" t="s">
        <v>123</v>
      </c>
    </row>
    <row r="110" spans="2:18" ht="15" customHeight="1" x14ac:dyDescent="0.2">
      <c r="B110" s="45">
        <v>441</v>
      </c>
      <c r="C110" s="45" t="s">
        <v>65</v>
      </c>
      <c r="E110" s="45">
        <v>441</v>
      </c>
      <c r="F110" s="45" t="s">
        <v>65</v>
      </c>
      <c r="H110" s="45">
        <v>441</v>
      </c>
      <c r="I110" s="45" t="s">
        <v>104</v>
      </c>
      <c r="K110" s="45">
        <v>441</v>
      </c>
      <c r="L110" s="45" t="s">
        <v>65</v>
      </c>
      <c r="N110" s="45">
        <v>441</v>
      </c>
      <c r="O110" s="45" t="s">
        <v>65</v>
      </c>
      <c r="P110" s="12"/>
      <c r="Q110" s="45">
        <v>441</v>
      </c>
      <c r="R110" s="45" t="s">
        <v>123</v>
      </c>
    </row>
    <row r="111" spans="2:18" ht="15" customHeight="1" x14ac:dyDescent="0.2">
      <c r="B111" s="45">
        <v>452</v>
      </c>
      <c r="C111" s="45" t="s">
        <v>65</v>
      </c>
      <c r="E111" s="45">
        <v>452</v>
      </c>
      <c r="F111" s="45" t="s">
        <v>65</v>
      </c>
      <c r="H111" s="45">
        <v>452</v>
      </c>
      <c r="I111" s="45" t="s">
        <v>104</v>
      </c>
      <c r="K111" s="45">
        <v>452</v>
      </c>
      <c r="L111" s="45" t="s">
        <v>65</v>
      </c>
      <c r="N111" s="45">
        <v>452</v>
      </c>
      <c r="O111" s="45" t="s">
        <v>65</v>
      </c>
      <c r="P111" s="12"/>
      <c r="Q111" s="45">
        <v>452</v>
      </c>
      <c r="R111" s="45" t="s">
        <v>123</v>
      </c>
    </row>
    <row r="112" spans="2:18" ht="15" customHeight="1" x14ac:dyDescent="0.2">
      <c r="B112" s="45">
        <v>453</v>
      </c>
      <c r="C112" s="45" t="s">
        <v>65</v>
      </c>
      <c r="E112" s="45">
        <v>453</v>
      </c>
      <c r="F112" s="45" t="s">
        <v>65</v>
      </c>
      <c r="H112" s="45">
        <v>453</v>
      </c>
      <c r="I112" s="45" t="s">
        <v>104</v>
      </c>
      <c r="K112" s="45">
        <v>453</v>
      </c>
      <c r="L112" s="45" t="s">
        <v>65</v>
      </c>
      <c r="N112" s="45">
        <v>453</v>
      </c>
      <c r="O112" s="45" t="s">
        <v>65</v>
      </c>
      <c r="P112" s="12"/>
      <c r="Q112" s="45">
        <v>453</v>
      </c>
      <c r="R112" s="45" t="s">
        <v>123</v>
      </c>
    </row>
    <row r="113" spans="2:18" ht="15" customHeight="1" x14ac:dyDescent="0.2">
      <c r="B113" s="45">
        <v>440</v>
      </c>
      <c r="C113" s="45" t="s">
        <v>65</v>
      </c>
      <c r="E113" s="45">
        <v>440</v>
      </c>
      <c r="F113" s="45" t="s">
        <v>65</v>
      </c>
      <c r="H113" s="45">
        <v>440</v>
      </c>
      <c r="I113" s="45" t="s">
        <v>104</v>
      </c>
      <c r="K113" s="45">
        <v>440</v>
      </c>
      <c r="L113" s="45" t="s">
        <v>65</v>
      </c>
      <c r="N113" s="45">
        <v>440</v>
      </c>
      <c r="O113" s="45" t="s">
        <v>65</v>
      </c>
      <c r="P113" s="12"/>
      <c r="Q113" s="45">
        <v>440</v>
      </c>
      <c r="R113" s="45" t="s">
        <v>123</v>
      </c>
    </row>
    <row r="114" spans="2:18" ht="15" customHeight="1" x14ac:dyDescent="0.2">
      <c r="B114" s="45">
        <v>455</v>
      </c>
      <c r="C114" s="45" t="s">
        <v>65</v>
      </c>
      <c r="E114" s="45">
        <v>455</v>
      </c>
      <c r="F114" s="45" t="s">
        <v>65</v>
      </c>
      <c r="H114" s="45">
        <v>455</v>
      </c>
      <c r="I114" s="45" t="s">
        <v>104</v>
      </c>
      <c r="K114" s="45">
        <v>455</v>
      </c>
      <c r="L114" s="45" t="s">
        <v>65</v>
      </c>
      <c r="N114" s="45">
        <v>455</v>
      </c>
      <c r="O114" s="45" t="s">
        <v>65</v>
      </c>
      <c r="P114" s="12"/>
      <c r="Q114" s="45">
        <v>455</v>
      </c>
      <c r="R114" s="45" t="s">
        <v>123</v>
      </c>
    </row>
    <row r="115" spans="2:18" ht="15" customHeight="1" x14ac:dyDescent="0.2">
      <c r="B115" s="45">
        <v>456</v>
      </c>
      <c r="C115" s="45" t="s">
        <v>65</v>
      </c>
      <c r="E115" s="45">
        <v>456</v>
      </c>
      <c r="F115" s="45" t="s">
        <v>65</v>
      </c>
      <c r="H115" s="45">
        <v>456</v>
      </c>
      <c r="I115" s="45" t="s">
        <v>104</v>
      </c>
      <c r="K115" s="45">
        <v>456</v>
      </c>
      <c r="L115" s="45" t="s">
        <v>65</v>
      </c>
      <c r="N115" s="45">
        <v>456</v>
      </c>
      <c r="O115" s="45" t="s">
        <v>65</v>
      </c>
      <c r="P115" s="12"/>
      <c r="Q115" s="45">
        <v>456</v>
      </c>
      <c r="R115" s="45" t="s">
        <v>123</v>
      </c>
    </row>
    <row r="116" spans="2:18" ht="15" customHeight="1" x14ac:dyDescent="0.2">
      <c r="B116" s="45">
        <v>442</v>
      </c>
      <c r="C116" s="45" t="s">
        <v>65</v>
      </c>
      <c r="E116" s="45">
        <v>442</v>
      </c>
      <c r="F116" s="45" t="s">
        <v>65</v>
      </c>
      <c r="H116" s="45">
        <v>442</v>
      </c>
      <c r="I116" s="45" t="s">
        <v>104</v>
      </c>
      <c r="K116" s="45">
        <v>442</v>
      </c>
      <c r="L116" s="45" t="s">
        <v>65</v>
      </c>
      <c r="N116" s="45">
        <v>442</v>
      </c>
      <c r="O116" s="45" t="s">
        <v>65</v>
      </c>
      <c r="P116" s="12"/>
      <c r="Q116" s="45">
        <v>442</v>
      </c>
      <c r="R116" s="45" t="s">
        <v>123</v>
      </c>
    </row>
    <row r="117" spans="2:18" ht="15" customHeight="1" x14ac:dyDescent="0.2">
      <c r="B117" s="45">
        <v>451</v>
      </c>
      <c r="C117" s="45" t="s">
        <v>65</v>
      </c>
      <c r="E117" s="45">
        <v>451</v>
      </c>
      <c r="F117" s="45" t="s">
        <v>65</v>
      </c>
      <c r="H117" s="45">
        <v>451</v>
      </c>
      <c r="I117" s="45" t="s">
        <v>104</v>
      </c>
      <c r="K117" s="45">
        <v>451</v>
      </c>
      <c r="L117" s="45" t="s">
        <v>65</v>
      </c>
      <c r="N117" s="45">
        <v>451</v>
      </c>
      <c r="O117" s="45" t="s">
        <v>65</v>
      </c>
      <c r="P117" s="12"/>
      <c r="Q117" s="45">
        <v>451</v>
      </c>
      <c r="R117" s="45" t="s">
        <v>123</v>
      </c>
    </row>
    <row r="118" spans="2:18" ht="15" customHeight="1" x14ac:dyDescent="0.2">
      <c r="B118" s="45">
        <v>435</v>
      </c>
      <c r="C118" s="45" t="s">
        <v>65</v>
      </c>
      <c r="E118" s="45">
        <v>435</v>
      </c>
      <c r="F118" s="45" t="s">
        <v>65</v>
      </c>
      <c r="H118" s="45">
        <v>435</v>
      </c>
      <c r="I118" s="45" t="s">
        <v>104</v>
      </c>
      <c r="K118" s="45">
        <v>435</v>
      </c>
      <c r="L118" s="45" t="s">
        <v>65</v>
      </c>
      <c r="N118" s="45">
        <v>435</v>
      </c>
      <c r="O118" s="45" t="s">
        <v>65</v>
      </c>
      <c r="P118" s="12"/>
      <c r="Q118" s="45">
        <v>435</v>
      </c>
      <c r="R118" s="45" t="s">
        <v>123</v>
      </c>
    </row>
    <row r="119" spans="2:18" ht="15" customHeight="1" x14ac:dyDescent="0.2">
      <c r="B119" s="45">
        <v>447</v>
      </c>
      <c r="C119" s="45" t="s">
        <v>65</v>
      </c>
      <c r="E119" s="45">
        <v>447</v>
      </c>
      <c r="F119" s="45" t="s">
        <v>65</v>
      </c>
      <c r="H119" s="45">
        <v>447</v>
      </c>
      <c r="I119" s="45" t="s">
        <v>104</v>
      </c>
      <c r="K119" s="45">
        <v>447</v>
      </c>
      <c r="L119" s="45" t="s">
        <v>65</v>
      </c>
      <c r="N119" s="45">
        <v>447</v>
      </c>
      <c r="O119" s="45" t="s">
        <v>65</v>
      </c>
      <c r="P119" s="12"/>
      <c r="Q119" s="45">
        <v>447</v>
      </c>
      <c r="R119" s="45" t="s">
        <v>123</v>
      </c>
    </row>
    <row r="120" spans="2:18" ht="15" customHeight="1" x14ac:dyDescent="0.2">
      <c r="B120" s="45">
        <v>443</v>
      </c>
      <c r="C120" s="45" t="s">
        <v>65</v>
      </c>
      <c r="E120" s="45">
        <v>443</v>
      </c>
      <c r="F120" s="45" t="s">
        <v>65</v>
      </c>
      <c r="H120" s="45">
        <v>443</v>
      </c>
      <c r="I120" s="45" t="s">
        <v>104</v>
      </c>
      <c r="K120" s="45">
        <v>443</v>
      </c>
      <c r="L120" s="45" t="s">
        <v>65</v>
      </c>
      <c r="N120" s="45">
        <v>443</v>
      </c>
      <c r="O120" s="45" t="s">
        <v>65</v>
      </c>
      <c r="P120" s="12"/>
      <c r="Q120" s="45">
        <v>443</v>
      </c>
      <c r="R120" s="45" t="s">
        <v>123</v>
      </c>
    </row>
    <row r="121" spans="2:18" ht="15" customHeight="1" x14ac:dyDescent="0.2">
      <c r="B121" s="45">
        <v>444</v>
      </c>
      <c r="C121" s="45" t="s">
        <v>65</v>
      </c>
      <c r="E121" s="45">
        <v>444</v>
      </c>
      <c r="F121" s="45" t="s">
        <v>65</v>
      </c>
      <c r="H121" s="45">
        <v>444</v>
      </c>
      <c r="I121" s="45" t="s">
        <v>104</v>
      </c>
      <c r="K121" s="45">
        <v>444</v>
      </c>
      <c r="L121" s="45" t="s">
        <v>65</v>
      </c>
      <c r="N121" s="45">
        <v>444</v>
      </c>
      <c r="O121" s="45" t="s">
        <v>65</v>
      </c>
      <c r="P121" s="12"/>
      <c r="Q121" s="45">
        <v>444</v>
      </c>
      <c r="R121" s="45" t="s">
        <v>123</v>
      </c>
    </row>
    <row r="122" spans="2:18" ht="15" customHeight="1" x14ac:dyDescent="0.2">
      <c r="B122" s="45">
        <v>448</v>
      </c>
      <c r="C122" s="45" t="s">
        <v>65</v>
      </c>
      <c r="E122" s="45">
        <v>448</v>
      </c>
      <c r="F122" s="45" t="s">
        <v>65</v>
      </c>
      <c r="H122" s="45">
        <v>448</v>
      </c>
      <c r="I122" s="45" t="s">
        <v>104</v>
      </c>
      <c r="K122" s="45">
        <v>448</v>
      </c>
      <c r="L122" s="45" t="s">
        <v>65</v>
      </c>
      <c r="N122" s="45">
        <v>448</v>
      </c>
      <c r="O122" s="45" t="s">
        <v>65</v>
      </c>
      <c r="P122" s="12"/>
      <c r="Q122" s="45">
        <v>448</v>
      </c>
      <c r="R122" s="45" t="s">
        <v>123</v>
      </c>
    </row>
    <row r="123" spans="2:18" ht="15" customHeight="1" x14ac:dyDescent="0.2">
      <c r="B123" s="45">
        <v>436</v>
      </c>
      <c r="C123" s="45" t="s">
        <v>65</v>
      </c>
      <c r="E123" s="45">
        <v>436</v>
      </c>
      <c r="F123" s="45" t="s">
        <v>65</v>
      </c>
      <c r="H123" s="45">
        <v>436</v>
      </c>
      <c r="I123" s="45" t="s">
        <v>104</v>
      </c>
      <c r="K123" s="45">
        <v>436</v>
      </c>
      <c r="L123" s="45" t="s">
        <v>65</v>
      </c>
      <c r="N123" s="45">
        <v>436</v>
      </c>
      <c r="O123" s="45" t="s">
        <v>65</v>
      </c>
      <c r="P123" s="12"/>
      <c r="Q123" s="45">
        <v>436</v>
      </c>
      <c r="R123" s="45" t="s">
        <v>123</v>
      </c>
    </row>
    <row r="124" spans="2:18" ht="15" customHeight="1" x14ac:dyDescent="0.2">
      <c r="B124" s="45">
        <v>189</v>
      </c>
      <c r="C124" s="45" t="s">
        <v>65</v>
      </c>
      <c r="E124" s="45">
        <v>189</v>
      </c>
      <c r="F124" s="45" t="s">
        <v>65</v>
      </c>
      <c r="H124" s="45">
        <v>189</v>
      </c>
      <c r="I124" s="45" t="s">
        <v>104</v>
      </c>
      <c r="K124" s="45">
        <v>189</v>
      </c>
      <c r="L124" s="45" t="s">
        <v>65</v>
      </c>
      <c r="N124" s="45">
        <v>189</v>
      </c>
      <c r="O124" s="45" t="s">
        <v>65</v>
      </c>
      <c r="P124" s="12"/>
      <c r="Q124" s="45">
        <v>189</v>
      </c>
      <c r="R124" s="45" t="s">
        <v>123</v>
      </c>
    </row>
    <row r="125" spans="2:18" ht="15" customHeight="1" x14ac:dyDescent="0.2">
      <c r="B125" s="45">
        <v>201</v>
      </c>
      <c r="C125" s="45" t="s">
        <v>65</v>
      </c>
      <c r="E125" s="45">
        <v>201</v>
      </c>
      <c r="F125" s="45" t="s">
        <v>65</v>
      </c>
      <c r="H125" s="45">
        <v>201</v>
      </c>
      <c r="I125" s="45" t="s">
        <v>104</v>
      </c>
      <c r="K125" s="45">
        <v>201</v>
      </c>
      <c r="L125" s="45" t="s">
        <v>65</v>
      </c>
      <c r="N125" s="45">
        <v>201</v>
      </c>
      <c r="O125" s="45" t="s">
        <v>65</v>
      </c>
      <c r="P125" s="12"/>
      <c r="Q125" s="45">
        <v>201</v>
      </c>
      <c r="R125" s="45" t="s">
        <v>123</v>
      </c>
    </row>
    <row r="126" spans="2:18" ht="15" customHeight="1" x14ac:dyDescent="0.2">
      <c r="B126" s="45">
        <v>197</v>
      </c>
      <c r="C126" s="45" t="s">
        <v>65</v>
      </c>
      <c r="E126" s="45">
        <v>197</v>
      </c>
      <c r="F126" s="45" t="s">
        <v>65</v>
      </c>
      <c r="H126" s="45">
        <v>197</v>
      </c>
      <c r="I126" s="45" t="s">
        <v>104</v>
      </c>
      <c r="K126" s="45">
        <v>197</v>
      </c>
      <c r="L126" s="45" t="s">
        <v>65</v>
      </c>
      <c r="N126" s="45">
        <v>197</v>
      </c>
      <c r="O126" s="45" t="s">
        <v>65</v>
      </c>
      <c r="P126" s="12"/>
      <c r="Q126" s="45">
        <v>197</v>
      </c>
      <c r="R126" s="45" t="s">
        <v>123</v>
      </c>
    </row>
    <row r="127" spans="2:18" ht="15" customHeight="1" x14ac:dyDescent="0.2">
      <c r="B127" s="45">
        <v>198</v>
      </c>
      <c r="C127" s="45" t="s">
        <v>65</v>
      </c>
      <c r="E127" s="45">
        <v>198</v>
      </c>
      <c r="F127" s="45" t="s">
        <v>65</v>
      </c>
      <c r="H127" s="45">
        <v>198</v>
      </c>
      <c r="I127" s="45" t="s">
        <v>104</v>
      </c>
      <c r="K127" s="45">
        <v>198</v>
      </c>
      <c r="L127" s="45" t="s">
        <v>65</v>
      </c>
      <c r="N127" s="45">
        <v>198</v>
      </c>
      <c r="O127" s="45" t="s">
        <v>65</v>
      </c>
      <c r="P127" s="12"/>
      <c r="Q127" s="45">
        <v>198</v>
      </c>
      <c r="R127" s="45" t="s">
        <v>123</v>
      </c>
    </row>
    <row r="128" spans="2:18" ht="15" customHeight="1" x14ac:dyDescent="0.2">
      <c r="B128" s="45">
        <v>202</v>
      </c>
      <c r="C128" s="45" t="s">
        <v>65</v>
      </c>
      <c r="E128" s="45">
        <v>202</v>
      </c>
      <c r="F128" s="45" t="s">
        <v>65</v>
      </c>
      <c r="H128" s="45">
        <v>202</v>
      </c>
      <c r="I128" s="45" t="s">
        <v>104</v>
      </c>
      <c r="K128" s="45">
        <v>202</v>
      </c>
      <c r="L128" s="45" t="s">
        <v>65</v>
      </c>
      <c r="N128" s="45">
        <v>202</v>
      </c>
      <c r="O128" s="45" t="s">
        <v>65</v>
      </c>
      <c r="P128" s="12"/>
      <c r="Q128" s="45">
        <v>202</v>
      </c>
      <c r="R128" s="45" t="s">
        <v>123</v>
      </c>
    </row>
    <row r="129" spans="2:18" ht="15" customHeight="1" x14ac:dyDescent="0.2">
      <c r="B129" s="45">
        <v>190</v>
      </c>
      <c r="C129" s="45" t="s">
        <v>65</v>
      </c>
      <c r="E129" s="45">
        <v>190</v>
      </c>
      <c r="F129" s="45" t="s">
        <v>65</v>
      </c>
      <c r="H129" s="45">
        <v>190</v>
      </c>
      <c r="I129" s="45" t="s">
        <v>104</v>
      </c>
      <c r="K129" s="45">
        <v>190</v>
      </c>
      <c r="L129" s="45" t="s">
        <v>65</v>
      </c>
      <c r="N129" s="45">
        <v>190</v>
      </c>
      <c r="O129" s="45" t="s">
        <v>65</v>
      </c>
      <c r="P129" s="12"/>
      <c r="Q129" s="45">
        <v>190</v>
      </c>
      <c r="R129" s="45" t="s">
        <v>123</v>
      </c>
    </row>
    <row r="130" spans="2:18" ht="15" customHeight="1" x14ac:dyDescent="0.2">
      <c r="B130" s="45">
        <v>206</v>
      </c>
      <c r="C130" s="45" t="s">
        <v>65</v>
      </c>
      <c r="E130" s="45">
        <v>206</v>
      </c>
      <c r="F130" s="45" t="s">
        <v>65</v>
      </c>
      <c r="H130" s="45">
        <v>206</v>
      </c>
      <c r="I130" s="45" t="s">
        <v>104</v>
      </c>
      <c r="K130" s="45">
        <v>206</v>
      </c>
      <c r="L130" s="45" t="s">
        <v>65</v>
      </c>
      <c r="N130" s="45">
        <v>206</v>
      </c>
      <c r="O130" s="45" t="s">
        <v>65</v>
      </c>
      <c r="P130" s="12"/>
      <c r="Q130" s="45">
        <v>206</v>
      </c>
      <c r="R130" s="45" t="s">
        <v>123</v>
      </c>
    </row>
    <row r="131" spans="2:18" ht="15" customHeight="1" x14ac:dyDescent="0.2">
      <c r="B131" s="45">
        <v>191</v>
      </c>
      <c r="C131" s="45" t="s">
        <v>65</v>
      </c>
      <c r="E131" s="45">
        <v>191</v>
      </c>
      <c r="F131" s="45" t="s">
        <v>65</v>
      </c>
      <c r="H131" s="45">
        <v>191</v>
      </c>
      <c r="I131" s="45" t="s">
        <v>104</v>
      </c>
      <c r="K131" s="45">
        <v>191</v>
      </c>
      <c r="L131" s="45" t="s">
        <v>65</v>
      </c>
      <c r="N131" s="45">
        <v>191</v>
      </c>
      <c r="O131" s="45" t="s">
        <v>65</v>
      </c>
      <c r="P131" s="12"/>
      <c r="Q131" s="45">
        <v>191</v>
      </c>
      <c r="R131" s="45" t="s">
        <v>123</v>
      </c>
    </row>
    <row r="132" spans="2:18" ht="15" customHeight="1" x14ac:dyDescent="0.2">
      <c r="B132" s="45">
        <v>209</v>
      </c>
      <c r="C132" s="45" t="s">
        <v>65</v>
      </c>
      <c r="E132" s="45">
        <v>209</v>
      </c>
      <c r="F132" s="45" t="s">
        <v>65</v>
      </c>
      <c r="H132" s="45">
        <v>209</v>
      </c>
      <c r="I132" s="45" t="s">
        <v>104</v>
      </c>
      <c r="K132" s="45">
        <v>209</v>
      </c>
      <c r="L132" s="45" t="s">
        <v>65</v>
      </c>
      <c r="N132" s="45">
        <v>209</v>
      </c>
      <c r="O132" s="45" t="s">
        <v>65</v>
      </c>
      <c r="P132" s="12"/>
      <c r="Q132" s="45">
        <v>209</v>
      </c>
      <c r="R132" s="45" t="s">
        <v>123</v>
      </c>
    </row>
    <row r="133" spans="2:18" ht="15" customHeight="1" x14ac:dyDescent="0.2">
      <c r="B133" s="45">
        <v>210</v>
      </c>
      <c r="C133" s="45" t="s">
        <v>65</v>
      </c>
      <c r="E133" s="45">
        <v>210</v>
      </c>
      <c r="F133" s="45" t="s">
        <v>65</v>
      </c>
      <c r="H133" s="45">
        <v>210</v>
      </c>
      <c r="I133" s="45" t="s">
        <v>104</v>
      </c>
      <c r="K133" s="45">
        <v>210</v>
      </c>
      <c r="L133" s="45" t="s">
        <v>65</v>
      </c>
      <c r="N133" s="45">
        <v>210</v>
      </c>
      <c r="O133" s="45" t="s">
        <v>65</v>
      </c>
      <c r="P133" s="12"/>
      <c r="Q133" s="45">
        <v>210</v>
      </c>
      <c r="R133" s="45" t="s">
        <v>123</v>
      </c>
    </row>
    <row r="134" spans="2:18" ht="15" customHeight="1" x14ac:dyDescent="0.2">
      <c r="B134" s="45">
        <v>193</v>
      </c>
      <c r="C134" s="45" t="s">
        <v>65</v>
      </c>
      <c r="E134" s="45">
        <v>193</v>
      </c>
      <c r="F134" s="45" t="s">
        <v>65</v>
      </c>
      <c r="H134" s="45">
        <v>193</v>
      </c>
      <c r="I134" s="45" t="s">
        <v>104</v>
      </c>
      <c r="K134" s="45">
        <v>193</v>
      </c>
      <c r="L134" s="45" t="s">
        <v>65</v>
      </c>
      <c r="N134" s="45">
        <v>193</v>
      </c>
      <c r="O134" s="45" t="s">
        <v>65</v>
      </c>
      <c r="P134" s="12"/>
      <c r="Q134" s="45">
        <v>193</v>
      </c>
      <c r="R134" s="45" t="s">
        <v>123</v>
      </c>
    </row>
    <row r="135" spans="2:18" ht="15" customHeight="1" x14ac:dyDescent="0.2">
      <c r="B135" s="45">
        <v>204</v>
      </c>
      <c r="C135" s="45" t="s">
        <v>65</v>
      </c>
      <c r="E135" s="45">
        <v>204</v>
      </c>
      <c r="F135" s="45" t="s">
        <v>65</v>
      </c>
      <c r="H135" s="45">
        <v>204</v>
      </c>
      <c r="I135" s="45" t="s">
        <v>104</v>
      </c>
      <c r="K135" s="45">
        <v>204</v>
      </c>
      <c r="L135" s="45" t="s">
        <v>65</v>
      </c>
      <c r="N135" s="45">
        <v>204</v>
      </c>
      <c r="O135" s="45" t="s">
        <v>65</v>
      </c>
      <c r="P135" s="12"/>
      <c r="Q135" s="45">
        <v>204</v>
      </c>
      <c r="R135" s="45" t="s">
        <v>123</v>
      </c>
    </row>
    <row r="136" spans="2:18" ht="15" customHeight="1" x14ac:dyDescent="0.2">
      <c r="B136" s="45">
        <v>205</v>
      </c>
      <c r="C136" s="45" t="s">
        <v>65</v>
      </c>
      <c r="E136" s="45">
        <v>205</v>
      </c>
      <c r="F136" s="45" t="s">
        <v>65</v>
      </c>
      <c r="H136" s="45">
        <v>205</v>
      </c>
      <c r="I136" s="45" t="s">
        <v>104</v>
      </c>
      <c r="K136" s="45">
        <v>205</v>
      </c>
      <c r="L136" s="45" t="s">
        <v>65</v>
      </c>
      <c r="N136" s="45">
        <v>205</v>
      </c>
      <c r="O136" s="45" t="s">
        <v>65</v>
      </c>
      <c r="P136" s="12"/>
      <c r="Q136" s="45">
        <v>205</v>
      </c>
      <c r="R136" s="45" t="s">
        <v>123</v>
      </c>
    </row>
    <row r="137" spans="2:18" ht="15" customHeight="1" x14ac:dyDescent="0.2">
      <c r="B137" s="45">
        <v>192</v>
      </c>
      <c r="C137" s="45" t="s">
        <v>65</v>
      </c>
      <c r="E137" s="45">
        <v>192</v>
      </c>
      <c r="F137" s="45" t="s">
        <v>65</v>
      </c>
      <c r="H137" s="45">
        <v>192</v>
      </c>
      <c r="I137" s="45" t="s">
        <v>104</v>
      </c>
      <c r="K137" s="45">
        <v>192</v>
      </c>
      <c r="L137" s="45" t="s">
        <v>65</v>
      </c>
      <c r="N137" s="45">
        <v>192</v>
      </c>
      <c r="O137" s="45" t="s">
        <v>65</v>
      </c>
      <c r="P137" s="12"/>
      <c r="Q137" s="45">
        <v>192</v>
      </c>
      <c r="R137" s="45" t="s">
        <v>123</v>
      </c>
    </row>
    <row r="138" spans="2:18" ht="15" customHeight="1" x14ac:dyDescent="0.2">
      <c r="B138" s="45">
        <v>207</v>
      </c>
      <c r="C138" s="45" t="s">
        <v>65</v>
      </c>
      <c r="E138" s="45">
        <v>207</v>
      </c>
      <c r="F138" s="45" t="s">
        <v>65</v>
      </c>
      <c r="H138" s="45">
        <v>207</v>
      </c>
      <c r="I138" s="45" t="s">
        <v>104</v>
      </c>
      <c r="K138" s="45">
        <v>207</v>
      </c>
      <c r="L138" s="45" t="s">
        <v>65</v>
      </c>
      <c r="N138" s="45">
        <v>207</v>
      </c>
      <c r="O138" s="45" t="s">
        <v>65</v>
      </c>
      <c r="P138" s="12"/>
      <c r="Q138" s="45">
        <v>207</v>
      </c>
      <c r="R138" s="45" t="s">
        <v>123</v>
      </c>
    </row>
    <row r="139" spans="2:18" ht="15" customHeight="1" x14ac:dyDescent="0.2">
      <c r="B139" s="45">
        <v>208</v>
      </c>
      <c r="C139" s="45" t="s">
        <v>65</v>
      </c>
      <c r="E139" s="45">
        <v>208</v>
      </c>
      <c r="F139" s="45" t="s">
        <v>65</v>
      </c>
      <c r="H139" s="45">
        <v>208</v>
      </c>
      <c r="I139" s="45" t="s">
        <v>104</v>
      </c>
      <c r="K139" s="45">
        <v>208</v>
      </c>
      <c r="L139" s="45" t="s">
        <v>65</v>
      </c>
      <c r="N139" s="45">
        <v>208</v>
      </c>
      <c r="O139" s="45" t="s">
        <v>65</v>
      </c>
      <c r="P139" s="12"/>
      <c r="Q139" s="45">
        <v>208</v>
      </c>
      <c r="R139" s="45" t="s">
        <v>123</v>
      </c>
    </row>
    <row r="140" spans="2:18" ht="15" customHeight="1" x14ac:dyDescent="0.2">
      <c r="B140" s="45">
        <v>194</v>
      </c>
      <c r="C140" s="45" t="s">
        <v>65</v>
      </c>
      <c r="E140" s="45">
        <v>194</v>
      </c>
      <c r="F140" s="45" t="s">
        <v>65</v>
      </c>
      <c r="H140" s="45">
        <v>194</v>
      </c>
      <c r="I140" s="45" t="s">
        <v>104</v>
      </c>
      <c r="K140" s="45">
        <v>194</v>
      </c>
      <c r="L140" s="45" t="s">
        <v>65</v>
      </c>
      <c r="N140" s="45">
        <v>194</v>
      </c>
      <c r="O140" s="45" t="s">
        <v>65</v>
      </c>
      <c r="P140" s="12"/>
      <c r="Q140" s="45">
        <v>194</v>
      </c>
      <c r="R140" s="45" t="s">
        <v>123</v>
      </c>
    </row>
    <row r="141" spans="2:18" ht="15" customHeight="1" x14ac:dyDescent="0.2">
      <c r="B141" s="45">
        <v>203</v>
      </c>
      <c r="C141" s="45" t="s">
        <v>65</v>
      </c>
      <c r="E141" s="45">
        <v>203</v>
      </c>
      <c r="F141" s="45" t="s">
        <v>65</v>
      </c>
      <c r="H141" s="45">
        <v>203</v>
      </c>
      <c r="I141" s="45" t="s">
        <v>104</v>
      </c>
      <c r="K141" s="45">
        <v>203</v>
      </c>
      <c r="L141" s="45" t="s">
        <v>65</v>
      </c>
      <c r="N141" s="45">
        <v>203</v>
      </c>
      <c r="O141" s="45" t="s">
        <v>65</v>
      </c>
      <c r="P141" s="12"/>
      <c r="Q141" s="45">
        <v>203</v>
      </c>
      <c r="R141" s="45" t="s">
        <v>123</v>
      </c>
    </row>
    <row r="142" spans="2:18" ht="15" customHeight="1" x14ac:dyDescent="0.2">
      <c r="B142" s="45">
        <v>187</v>
      </c>
      <c r="C142" s="45" t="s">
        <v>65</v>
      </c>
      <c r="E142" s="45">
        <v>187</v>
      </c>
      <c r="F142" s="45" t="s">
        <v>65</v>
      </c>
      <c r="H142" s="45">
        <v>187</v>
      </c>
      <c r="I142" s="45" t="s">
        <v>104</v>
      </c>
      <c r="K142" s="45">
        <v>187</v>
      </c>
      <c r="L142" s="45" t="s">
        <v>65</v>
      </c>
      <c r="N142" s="45">
        <v>187</v>
      </c>
      <c r="O142" s="45" t="s">
        <v>65</v>
      </c>
      <c r="P142" s="12"/>
      <c r="Q142" s="45">
        <v>187</v>
      </c>
      <c r="R142" s="45" t="s">
        <v>123</v>
      </c>
    </row>
    <row r="143" spans="2:18" ht="15" customHeight="1" x14ac:dyDescent="0.2">
      <c r="B143" s="45">
        <v>199</v>
      </c>
      <c r="C143" s="45" t="s">
        <v>65</v>
      </c>
      <c r="E143" s="45">
        <v>199</v>
      </c>
      <c r="F143" s="45" t="s">
        <v>65</v>
      </c>
      <c r="H143" s="45">
        <v>199</v>
      </c>
      <c r="I143" s="45" t="s">
        <v>104</v>
      </c>
      <c r="K143" s="45">
        <v>199</v>
      </c>
      <c r="L143" s="45" t="s">
        <v>65</v>
      </c>
      <c r="N143" s="45">
        <v>199</v>
      </c>
      <c r="O143" s="45" t="s">
        <v>65</v>
      </c>
      <c r="P143" s="12"/>
      <c r="Q143" s="45">
        <v>199</v>
      </c>
      <c r="R143" s="45" t="s">
        <v>123</v>
      </c>
    </row>
    <row r="144" spans="2:18" ht="15" customHeight="1" x14ac:dyDescent="0.2">
      <c r="B144" s="45">
        <v>195</v>
      </c>
      <c r="C144" s="45" t="s">
        <v>65</v>
      </c>
      <c r="E144" s="45">
        <v>195</v>
      </c>
      <c r="F144" s="45" t="s">
        <v>65</v>
      </c>
      <c r="H144" s="45">
        <v>195</v>
      </c>
      <c r="I144" s="45" t="s">
        <v>104</v>
      </c>
      <c r="K144" s="45">
        <v>195</v>
      </c>
      <c r="L144" s="45" t="s">
        <v>65</v>
      </c>
      <c r="N144" s="45">
        <v>195</v>
      </c>
      <c r="O144" s="45" t="s">
        <v>65</v>
      </c>
      <c r="P144" s="12"/>
      <c r="Q144" s="45">
        <v>195</v>
      </c>
      <c r="R144" s="45" t="s">
        <v>123</v>
      </c>
    </row>
    <row r="145" spans="2:18" ht="15" customHeight="1" x14ac:dyDescent="0.2">
      <c r="B145" s="45">
        <v>196</v>
      </c>
      <c r="C145" s="45" t="s">
        <v>65</v>
      </c>
      <c r="E145" s="45">
        <v>196</v>
      </c>
      <c r="F145" s="45" t="s">
        <v>65</v>
      </c>
      <c r="H145" s="45">
        <v>196</v>
      </c>
      <c r="I145" s="45" t="s">
        <v>104</v>
      </c>
      <c r="K145" s="45">
        <v>196</v>
      </c>
      <c r="L145" s="45" t="s">
        <v>65</v>
      </c>
      <c r="N145" s="45">
        <v>196</v>
      </c>
      <c r="O145" s="45" t="s">
        <v>65</v>
      </c>
      <c r="P145" s="12"/>
      <c r="Q145" s="45">
        <v>196</v>
      </c>
      <c r="R145" s="45" t="s">
        <v>123</v>
      </c>
    </row>
    <row r="146" spans="2:18" ht="15" customHeight="1" x14ac:dyDescent="0.2">
      <c r="B146" s="45">
        <v>200</v>
      </c>
      <c r="C146" s="45" t="s">
        <v>65</v>
      </c>
      <c r="E146" s="45">
        <v>200</v>
      </c>
      <c r="F146" s="45" t="s">
        <v>65</v>
      </c>
      <c r="H146" s="45">
        <v>200</v>
      </c>
      <c r="I146" s="45" t="s">
        <v>104</v>
      </c>
      <c r="K146" s="45">
        <v>200</v>
      </c>
      <c r="L146" s="45" t="s">
        <v>65</v>
      </c>
      <c r="N146" s="45">
        <v>200</v>
      </c>
      <c r="O146" s="45" t="s">
        <v>65</v>
      </c>
      <c r="P146" s="12"/>
      <c r="Q146" s="45">
        <v>200</v>
      </c>
      <c r="R146" s="45" t="s">
        <v>123</v>
      </c>
    </row>
    <row r="147" spans="2:18" ht="15" customHeight="1" x14ac:dyDescent="0.2">
      <c r="B147" s="45">
        <v>188</v>
      </c>
      <c r="C147" s="45" t="s">
        <v>65</v>
      </c>
      <c r="E147" s="45">
        <v>188</v>
      </c>
      <c r="F147" s="45" t="s">
        <v>65</v>
      </c>
      <c r="H147" s="45">
        <v>188</v>
      </c>
      <c r="I147" s="45" t="s">
        <v>104</v>
      </c>
      <c r="K147" s="45">
        <v>188</v>
      </c>
      <c r="L147" s="45" t="s">
        <v>65</v>
      </c>
      <c r="N147" s="45">
        <v>188</v>
      </c>
      <c r="O147" s="45" t="s">
        <v>65</v>
      </c>
      <c r="P147" s="12"/>
      <c r="Q147" s="45">
        <v>188</v>
      </c>
      <c r="R147" s="45" t="s">
        <v>123</v>
      </c>
    </row>
    <row r="148" spans="2:18" ht="15" customHeight="1" x14ac:dyDescent="0.2">
      <c r="B148" s="45">
        <v>251</v>
      </c>
      <c r="C148" s="45" t="s">
        <v>65</v>
      </c>
      <c r="E148" s="45">
        <v>251</v>
      </c>
      <c r="F148" s="45" t="s">
        <v>65</v>
      </c>
      <c r="H148" s="45">
        <v>251</v>
      </c>
      <c r="I148" s="45" t="s">
        <v>104</v>
      </c>
      <c r="K148" s="45">
        <v>251</v>
      </c>
      <c r="L148" s="45" t="s">
        <v>65</v>
      </c>
      <c r="N148" s="45">
        <v>251</v>
      </c>
      <c r="O148" s="45" t="s">
        <v>65</v>
      </c>
      <c r="P148" s="12"/>
      <c r="Q148" s="45">
        <v>251</v>
      </c>
      <c r="R148" s="45" t="s">
        <v>123</v>
      </c>
    </row>
    <row r="149" spans="2:18" ht="15" customHeight="1" x14ac:dyDescent="0.2">
      <c r="B149" s="45">
        <v>263</v>
      </c>
      <c r="C149" s="45" t="s">
        <v>65</v>
      </c>
      <c r="E149" s="45">
        <v>263</v>
      </c>
      <c r="F149" s="45" t="s">
        <v>65</v>
      </c>
      <c r="H149" s="45">
        <v>263</v>
      </c>
      <c r="I149" s="45" t="s">
        <v>104</v>
      </c>
      <c r="K149" s="45">
        <v>263</v>
      </c>
      <c r="L149" s="45" t="s">
        <v>65</v>
      </c>
      <c r="N149" s="45">
        <v>263</v>
      </c>
      <c r="O149" s="45" t="s">
        <v>65</v>
      </c>
      <c r="P149" s="12"/>
      <c r="Q149" s="45">
        <v>263</v>
      </c>
      <c r="R149" s="45" t="s">
        <v>123</v>
      </c>
    </row>
    <row r="150" spans="2:18" ht="15" customHeight="1" x14ac:dyDescent="0.2">
      <c r="B150" s="45">
        <v>259</v>
      </c>
      <c r="C150" s="45" t="s">
        <v>65</v>
      </c>
      <c r="E150" s="45">
        <v>259</v>
      </c>
      <c r="F150" s="45" t="s">
        <v>65</v>
      </c>
      <c r="H150" s="45">
        <v>259</v>
      </c>
      <c r="I150" s="45" t="s">
        <v>104</v>
      </c>
      <c r="K150" s="45">
        <v>259</v>
      </c>
      <c r="L150" s="45" t="s">
        <v>65</v>
      </c>
      <c r="N150" s="45">
        <v>259</v>
      </c>
      <c r="O150" s="45" t="s">
        <v>65</v>
      </c>
      <c r="P150" s="12"/>
      <c r="Q150" s="45">
        <v>259</v>
      </c>
      <c r="R150" s="45" t="s">
        <v>123</v>
      </c>
    </row>
    <row r="151" spans="2:18" ht="15" customHeight="1" x14ac:dyDescent="0.2">
      <c r="B151" s="45">
        <v>260</v>
      </c>
      <c r="C151" s="45" t="s">
        <v>65</v>
      </c>
      <c r="E151" s="45">
        <v>260</v>
      </c>
      <c r="F151" s="45" t="s">
        <v>65</v>
      </c>
      <c r="H151" s="45">
        <v>260</v>
      </c>
      <c r="I151" s="45" t="s">
        <v>104</v>
      </c>
      <c r="K151" s="45">
        <v>260</v>
      </c>
      <c r="L151" s="45" t="s">
        <v>65</v>
      </c>
      <c r="N151" s="45">
        <v>260</v>
      </c>
      <c r="O151" s="45" t="s">
        <v>65</v>
      </c>
      <c r="P151" s="12"/>
      <c r="Q151" s="45">
        <v>260</v>
      </c>
      <c r="R151" s="45" t="s">
        <v>123</v>
      </c>
    </row>
    <row r="152" spans="2:18" ht="15" customHeight="1" x14ac:dyDescent="0.2">
      <c r="B152" s="45">
        <v>264</v>
      </c>
      <c r="C152" s="45" t="s">
        <v>65</v>
      </c>
      <c r="E152" s="45">
        <v>264</v>
      </c>
      <c r="F152" s="45" t="s">
        <v>65</v>
      </c>
      <c r="H152" s="45">
        <v>264</v>
      </c>
      <c r="I152" s="45" t="s">
        <v>104</v>
      </c>
      <c r="K152" s="45">
        <v>264</v>
      </c>
      <c r="L152" s="45" t="s">
        <v>65</v>
      </c>
      <c r="N152" s="45">
        <v>264</v>
      </c>
      <c r="O152" s="45" t="s">
        <v>65</v>
      </c>
      <c r="P152" s="12"/>
      <c r="Q152" s="45">
        <v>264</v>
      </c>
      <c r="R152" s="45" t="s">
        <v>123</v>
      </c>
    </row>
    <row r="153" spans="2:18" ht="15" customHeight="1" x14ac:dyDescent="0.2">
      <c r="B153" s="45">
        <v>252</v>
      </c>
      <c r="C153" s="45" t="s">
        <v>65</v>
      </c>
      <c r="E153" s="45">
        <v>252</v>
      </c>
      <c r="F153" s="45" t="s">
        <v>65</v>
      </c>
      <c r="H153" s="45">
        <v>252</v>
      </c>
      <c r="I153" s="45" t="s">
        <v>104</v>
      </c>
      <c r="K153" s="45">
        <v>252</v>
      </c>
      <c r="L153" s="45" t="s">
        <v>65</v>
      </c>
      <c r="N153" s="45">
        <v>252</v>
      </c>
      <c r="O153" s="45" t="s">
        <v>65</v>
      </c>
      <c r="P153" s="12"/>
      <c r="Q153" s="45">
        <v>252</v>
      </c>
      <c r="R153" s="45" t="s">
        <v>123</v>
      </c>
    </row>
    <row r="154" spans="2:18" ht="15" customHeight="1" x14ac:dyDescent="0.2">
      <c r="B154" s="45">
        <v>268</v>
      </c>
      <c r="C154" s="45" t="s">
        <v>65</v>
      </c>
      <c r="E154" s="45">
        <v>268</v>
      </c>
      <c r="F154" s="45" t="s">
        <v>65</v>
      </c>
      <c r="H154" s="45">
        <v>268</v>
      </c>
      <c r="I154" s="45" t="s">
        <v>104</v>
      </c>
      <c r="K154" s="45">
        <v>268</v>
      </c>
      <c r="L154" s="45" t="s">
        <v>65</v>
      </c>
      <c r="N154" s="45">
        <v>268</v>
      </c>
      <c r="O154" s="45" t="s">
        <v>65</v>
      </c>
      <c r="P154" s="12"/>
      <c r="Q154" s="45">
        <v>268</v>
      </c>
      <c r="R154" s="45" t="s">
        <v>123</v>
      </c>
    </row>
    <row r="155" spans="2:18" ht="15" customHeight="1" x14ac:dyDescent="0.2">
      <c r="B155" s="45">
        <v>253</v>
      </c>
      <c r="C155" s="45" t="s">
        <v>65</v>
      </c>
      <c r="E155" s="45">
        <v>253</v>
      </c>
      <c r="F155" s="45" t="s">
        <v>65</v>
      </c>
      <c r="H155" s="45">
        <v>253</v>
      </c>
      <c r="I155" s="45" t="s">
        <v>104</v>
      </c>
      <c r="K155" s="45">
        <v>253</v>
      </c>
      <c r="L155" s="45" t="s">
        <v>65</v>
      </c>
      <c r="N155" s="45">
        <v>253</v>
      </c>
      <c r="O155" s="45" t="s">
        <v>65</v>
      </c>
      <c r="P155" s="12"/>
      <c r="Q155" s="45">
        <v>253</v>
      </c>
      <c r="R155" s="45" t="s">
        <v>123</v>
      </c>
    </row>
    <row r="156" spans="2:18" ht="15" customHeight="1" x14ac:dyDescent="0.2">
      <c r="B156" s="45">
        <v>271</v>
      </c>
      <c r="C156" s="45" t="s">
        <v>65</v>
      </c>
      <c r="E156" s="45">
        <v>271</v>
      </c>
      <c r="F156" s="45" t="s">
        <v>65</v>
      </c>
      <c r="H156" s="45">
        <v>271</v>
      </c>
      <c r="I156" s="45" t="s">
        <v>104</v>
      </c>
      <c r="K156" s="45">
        <v>271</v>
      </c>
      <c r="L156" s="45" t="s">
        <v>65</v>
      </c>
      <c r="N156" s="45">
        <v>271</v>
      </c>
      <c r="O156" s="45" t="s">
        <v>65</v>
      </c>
      <c r="P156" s="12"/>
      <c r="Q156" s="45">
        <v>271</v>
      </c>
      <c r="R156" s="45" t="s">
        <v>123</v>
      </c>
    </row>
    <row r="157" spans="2:18" ht="15" customHeight="1" x14ac:dyDescent="0.2">
      <c r="B157" s="45">
        <v>272</v>
      </c>
      <c r="C157" s="45" t="s">
        <v>65</v>
      </c>
      <c r="E157" s="45">
        <v>272</v>
      </c>
      <c r="F157" s="45" t="s">
        <v>65</v>
      </c>
      <c r="H157" s="45">
        <v>272</v>
      </c>
      <c r="I157" s="45" t="s">
        <v>104</v>
      </c>
      <c r="K157" s="45">
        <v>272</v>
      </c>
      <c r="L157" s="45" t="s">
        <v>65</v>
      </c>
      <c r="N157" s="45">
        <v>272</v>
      </c>
      <c r="O157" s="45" t="s">
        <v>65</v>
      </c>
      <c r="P157" s="12"/>
      <c r="Q157" s="45">
        <v>272</v>
      </c>
      <c r="R157" s="45" t="s">
        <v>123</v>
      </c>
    </row>
    <row r="158" spans="2:18" ht="15" customHeight="1" x14ac:dyDescent="0.2">
      <c r="B158" s="45">
        <v>255</v>
      </c>
      <c r="C158" s="45" t="s">
        <v>65</v>
      </c>
      <c r="E158" s="45">
        <v>255</v>
      </c>
      <c r="F158" s="45" t="s">
        <v>65</v>
      </c>
      <c r="H158" s="45">
        <v>255</v>
      </c>
      <c r="I158" s="45" t="s">
        <v>104</v>
      </c>
      <c r="K158" s="45">
        <v>255</v>
      </c>
      <c r="L158" s="45" t="s">
        <v>65</v>
      </c>
      <c r="N158" s="45">
        <v>255</v>
      </c>
      <c r="O158" s="45" t="s">
        <v>65</v>
      </c>
      <c r="P158" s="12"/>
      <c r="Q158" s="45">
        <v>255</v>
      </c>
      <c r="R158" s="45" t="s">
        <v>123</v>
      </c>
    </row>
    <row r="159" spans="2:18" ht="15" customHeight="1" x14ac:dyDescent="0.2">
      <c r="B159" s="45">
        <v>266</v>
      </c>
      <c r="C159" s="45" t="s">
        <v>65</v>
      </c>
      <c r="E159" s="45">
        <v>266</v>
      </c>
      <c r="F159" s="45" t="s">
        <v>65</v>
      </c>
      <c r="H159" s="45">
        <v>266</v>
      </c>
      <c r="I159" s="45" t="s">
        <v>104</v>
      </c>
      <c r="K159" s="45">
        <v>266</v>
      </c>
      <c r="L159" s="45" t="s">
        <v>65</v>
      </c>
      <c r="N159" s="45">
        <v>266</v>
      </c>
      <c r="O159" s="45" t="s">
        <v>65</v>
      </c>
      <c r="P159" s="12"/>
      <c r="Q159" s="45">
        <v>266</v>
      </c>
      <c r="R159" s="45" t="s">
        <v>123</v>
      </c>
    </row>
    <row r="160" spans="2:18" ht="15" customHeight="1" x14ac:dyDescent="0.2">
      <c r="B160" s="45">
        <v>267</v>
      </c>
      <c r="C160" s="45" t="s">
        <v>65</v>
      </c>
      <c r="E160" s="45">
        <v>267</v>
      </c>
      <c r="F160" s="45" t="s">
        <v>65</v>
      </c>
      <c r="H160" s="45">
        <v>267</v>
      </c>
      <c r="I160" s="45" t="s">
        <v>104</v>
      </c>
      <c r="K160" s="45">
        <v>267</v>
      </c>
      <c r="L160" s="45" t="s">
        <v>65</v>
      </c>
      <c r="N160" s="45">
        <v>267</v>
      </c>
      <c r="O160" s="45" t="s">
        <v>65</v>
      </c>
      <c r="P160" s="12"/>
      <c r="Q160" s="45">
        <v>267</v>
      </c>
      <c r="R160" s="45" t="s">
        <v>123</v>
      </c>
    </row>
    <row r="161" spans="2:18" ht="15" customHeight="1" x14ac:dyDescent="0.2">
      <c r="B161" s="45">
        <v>254</v>
      </c>
      <c r="C161" s="45" t="s">
        <v>65</v>
      </c>
      <c r="E161" s="45">
        <v>254</v>
      </c>
      <c r="F161" s="45" t="s">
        <v>65</v>
      </c>
      <c r="H161" s="45">
        <v>254</v>
      </c>
      <c r="I161" s="45" t="s">
        <v>104</v>
      </c>
      <c r="K161" s="45">
        <v>254</v>
      </c>
      <c r="L161" s="45" t="s">
        <v>65</v>
      </c>
      <c r="N161" s="45">
        <v>254</v>
      </c>
      <c r="O161" s="45" t="s">
        <v>65</v>
      </c>
      <c r="P161" s="12"/>
      <c r="Q161" s="45">
        <v>254</v>
      </c>
      <c r="R161" s="45" t="s">
        <v>123</v>
      </c>
    </row>
    <row r="162" spans="2:18" ht="15" customHeight="1" x14ac:dyDescent="0.2">
      <c r="B162" s="45">
        <v>269</v>
      </c>
      <c r="C162" s="45" t="s">
        <v>65</v>
      </c>
      <c r="E162" s="45">
        <v>269</v>
      </c>
      <c r="F162" s="45" t="s">
        <v>65</v>
      </c>
      <c r="H162" s="45">
        <v>269</v>
      </c>
      <c r="I162" s="45" t="s">
        <v>104</v>
      </c>
      <c r="K162" s="45">
        <v>269</v>
      </c>
      <c r="L162" s="45" t="s">
        <v>65</v>
      </c>
      <c r="N162" s="45">
        <v>269</v>
      </c>
      <c r="O162" s="45" t="s">
        <v>65</v>
      </c>
      <c r="P162" s="12"/>
      <c r="Q162" s="45">
        <v>269</v>
      </c>
      <c r="R162" s="45" t="s">
        <v>123</v>
      </c>
    </row>
    <row r="163" spans="2:18" ht="15" customHeight="1" x14ac:dyDescent="0.2">
      <c r="B163" s="45">
        <v>270</v>
      </c>
      <c r="C163" s="45" t="s">
        <v>65</v>
      </c>
      <c r="E163" s="45">
        <v>270</v>
      </c>
      <c r="F163" s="45" t="s">
        <v>65</v>
      </c>
      <c r="H163" s="45">
        <v>270</v>
      </c>
      <c r="I163" s="45" t="s">
        <v>104</v>
      </c>
      <c r="K163" s="45">
        <v>270</v>
      </c>
      <c r="L163" s="45" t="s">
        <v>65</v>
      </c>
      <c r="N163" s="45">
        <v>270</v>
      </c>
      <c r="O163" s="45" t="s">
        <v>65</v>
      </c>
      <c r="P163" s="12"/>
      <c r="Q163" s="45">
        <v>270</v>
      </c>
      <c r="R163" s="45" t="s">
        <v>123</v>
      </c>
    </row>
    <row r="164" spans="2:18" ht="15" customHeight="1" x14ac:dyDescent="0.2">
      <c r="B164" s="45">
        <v>256</v>
      </c>
      <c r="C164" s="45" t="s">
        <v>65</v>
      </c>
      <c r="E164" s="45">
        <v>256</v>
      </c>
      <c r="F164" s="45" t="s">
        <v>65</v>
      </c>
      <c r="H164" s="45">
        <v>256</v>
      </c>
      <c r="I164" s="45" t="s">
        <v>104</v>
      </c>
      <c r="K164" s="45">
        <v>256</v>
      </c>
      <c r="L164" s="45" t="s">
        <v>65</v>
      </c>
      <c r="N164" s="45">
        <v>256</v>
      </c>
      <c r="O164" s="45" t="s">
        <v>65</v>
      </c>
      <c r="P164" s="12"/>
      <c r="Q164" s="45">
        <v>256</v>
      </c>
      <c r="R164" s="45" t="s">
        <v>123</v>
      </c>
    </row>
    <row r="165" spans="2:18" ht="15" customHeight="1" x14ac:dyDescent="0.2">
      <c r="B165" s="45">
        <v>265</v>
      </c>
      <c r="C165" s="45" t="s">
        <v>65</v>
      </c>
      <c r="E165" s="45">
        <v>265</v>
      </c>
      <c r="F165" s="45" t="s">
        <v>65</v>
      </c>
      <c r="H165" s="45">
        <v>265</v>
      </c>
      <c r="I165" s="45" t="s">
        <v>104</v>
      </c>
      <c r="K165" s="45">
        <v>265</v>
      </c>
      <c r="L165" s="45" t="s">
        <v>65</v>
      </c>
      <c r="N165" s="45">
        <v>265</v>
      </c>
      <c r="O165" s="45" t="s">
        <v>65</v>
      </c>
      <c r="P165" s="12"/>
      <c r="Q165" s="45">
        <v>265</v>
      </c>
      <c r="R165" s="45" t="s">
        <v>123</v>
      </c>
    </row>
    <row r="166" spans="2:18" ht="15" customHeight="1" x14ac:dyDescent="0.2">
      <c r="B166" s="45">
        <v>249</v>
      </c>
      <c r="C166" s="45" t="s">
        <v>65</v>
      </c>
      <c r="E166" s="45">
        <v>249</v>
      </c>
      <c r="F166" s="45" t="s">
        <v>65</v>
      </c>
      <c r="H166" s="45">
        <v>249</v>
      </c>
      <c r="I166" s="45" t="s">
        <v>104</v>
      </c>
      <c r="K166" s="45">
        <v>249</v>
      </c>
      <c r="L166" s="45" t="s">
        <v>65</v>
      </c>
      <c r="N166" s="45">
        <v>249</v>
      </c>
      <c r="O166" s="45" t="s">
        <v>65</v>
      </c>
      <c r="P166" s="12"/>
      <c r="Q166" s="45">
        <v>249</v>
      </c>
      <c r="R166" s="45" t="s">
        <v>123</v>
      </c>
    </row>
    <row r="167" spans="2:18" ht="15" customHeight="1" x14ac:dyDescent="0.2">
      <c r="B167" s="45">
        <v>261</v>
      </c>
      <c r="C167" s="45" t="s">
        <v>65</v>
      </c>
      <c r="E167" s="45">
        <v>261</v>
      </c>
      <c r="F167" s="45" t="s">
        <v>65</v>
      </c>
      <c r="H167" s="45">
        <v>261</v>
      </c>
      <c r="I167" s="45" t="s">
        <v>104</v>
      </c>
      <c r="K167" s="45">
        <v>261</v>
      </c>
      <c r="L167" s="45" t="s">
        <v>65</v>
      </c>
      <c r="N167" s="45">
        <v>261</v>
      </c>
      <c r="O167" s="45" t="s">
        <v>65</v>
      </c>
      <c r="P167" s="12"/>
      <c r="Q167" s="45">
        <v>261</v>
      </c>
      <c r="R167" s="45" t="s">
        <v>123</v>
      </c>
    </row>
    <row r="168" spans="2:18" ht="15" customHeight="1" x14ac:dyDescent="0.2">
      <c r="B168" s="45">
        <v>257</v>
      </c>
      <c r="C168" s="45" t="s">
        <v>65</v>
      </c>
      <c r="E168" s="45">
        <v>257</v>
      </c>
      <c r="F168" s="45" t="s">
        <v>65</v>
      </c>
      <c r="H168" s="45">
        <v>257</v>
      </c>
      <c r="I168" s="45" t="s">
        <v>104</v>
      </c>
      <c r="K168" s="45">
        <v>257</v>
      </c>
      <c r="L168" s="45" t="s">
        <v>65</v>
      </c>
      <c r="N168" s="45">
        <v>257</v>
      </c>
      <c r="O168" s="45" t="s">
        <v>65</v>
      </c>
      <c r="P168" s="12"/>
      <c r="Q168" s="45">
        <v>257</v>
      </c>
      <c r="R168" s="45" t="s">
        <v>123</v>
      </c>
    </row>
    <row r="169" spans="2:18" ht="15" customHeight="1" x14ac:dyDescent="0.2">
      <c r="B169" s="45">
        <v>258</v>
      </c>
      <c r="C169" s="45" t="s">
        <v>65</v>
      </c>
      <c r="E169" s="45">
        <v>258</v>
      </c>
      <c r="F169" s="45" t="s">
        <v>65</v>
      </c>
      <c r="H169" s="45">
        <v>258</v>
      </c>
      <c r="I169" s="45" t="s">
        <v>104</v>
      </c>
      <c r="K169" s="45">
        <v>258</v>
      </c>
      <c r="L169" s="45" t="s">
        <v>65</v>
      </c>
      <c r="N169" s="45">
        <v>258</v>
      </c>
      <c r="O169" s="45" t="s">
        <v>65</v>
      </c>
      <c r="P169" s="12"/>
      <c r="Q169" s="45">
        <v>258</v>
      </c>
      <c r="R169" s="45" t="s">
        <v>123</v>
      </c>
    </row>
    <row r="170" spans="2:18" ht="15" customHeight="1" x14ac:dyDescent="0.2">
      <c r="B170" s="45">
        <v>262</v>
      </c>
      <c r="C170" s="45" t="s">
        <v>65</v>
      </c>
      <c r="E170" s="45">
        <v>262</v>
      </c>
      <c r="F170" s="45" t="s">
        <v>65</v>
      </c>
      <c r="H170" s="45">
        <v>262</v>
      </c>
      <c r="I170" s="45" t="s">
        <v>104</v>
      </c>
      <c r="K170" s="45">
        <v>262</v>
      </c>
      <c r="L170" s="45" t="s">
        <v>65</v>
      </c>
      <c r="N170" s="45">
        <v>262</v>
      </c>
      <c r="O170" s="45" t="s">
        <v>65</v>
      </c>
      <c r="P170" s="12"/>
      <c r="Q170" s="45">
        <v>262</v>
      </c>
      <c r="R170" s="45" t="s">
        <v>123</v>
      </c>
    </row>
    <row r="171" spans="2:18" ht="15" customHeight="1" x14ac:dyDescent="0.2">
      <c r="B171" s="45">
        <v>250</v>
      </c>
      <c r="C171" s="45" t="s">
        <v>65</v>
      </c>
      <c r="E171" s="45">
        <v>250</v>
      </c>
      <c r="F171" s="45" t="s">
        <v>65</v>
      </c>
      <c r="H171" s="45">
        <v>250</v>
      </c>
      <c r="I171" s="45" t="s">
        <v>104</v>
      </c>
      <c r="K171" s="45">
        <v>250</v>
      </c>
      <c r="L171" s="45" t="s">
        <v>65</v>
      </c>
      <c r="N171" s="45">
        <v>250</v>
      </c>
      <c r="O171" s="45" t="s">
        <v>65</v>
      </c>
      <c r="P171" s="12"/>
      <c r="Q171" s="45">
        <v>250</v>
      </c>
      <c r="R171" s="45" t="s">
        <v>123</v>
      </c>
    </row>
    <row r="172" spans="2:18" ht="15" customHeight="1" x14ac:dyDescent="0.2">
      <c r="B172" s="45">
        <v>65</v>
      </c>
      <c r="C172" s="45" t="s">
        <v>65</v>
      </c>
      <c r="E172" s="45">
        <v>65</v>
      </c>
      <c r="F172" s="45" t="s">
        <v>65</v>
      </c>
      <c r="H172" s="45">
        <v>65</v>
      </c>
      <c r="I172" s="45" t="s">
        <v>104</v>
      </c>
      <c r="K172" s="45">
        <v>65</v>
      </c>
      <c r="L172" s="45" t="s">
        <v>65</v>
      </c>
      <c r="N172" s="45">
        <v>65</v>
      </c>
      <c r="O172" s="45" t="s">
        <v>65</v>
      </c>
      <c r="P172" s="12"/>
      <c r="Q172" s="45">
        <v>65</v>
      </c>
      <c r="R172" s="45" t="s">
        <v>123</v>
      </c>
    </row>
    <row r="173" spans="2:18" ht="15" customHeight="1" x14ac:dyDescent="0.2">
      <c r="B173" s="45">
        <v>77</v>
      </c>
      <c r="C173" s="45" t="s">
        <v>65</v>
      </c>
      <c r="E173" s="45">
        <v>77</v>
      </c>
      <c r="F173" s="45" t="s">
        <v>65</v>
      </c>
      <c r="H173" s="45">
        <v>77</v>
      </c>
      <c r="I173" s="45" t="s">
        <v>104</v>
      </c>
      <c r="K173" s="45">
        <v>77</v>
      </c>
      <c r="L173" s="45" t="s">
        <v>65</v>
      </c>
      <c r="N173" s="45">
        <v>77</v>
      </c>
      <c r="O173" s="45" t="s">
        <v>65</v>
      </c>
      <c r="P173" s="12"/>
      <c r="Q173" s="45">
        <v>77</v>
      </c>
      <c r="R173" s="45" t="s">
        <v>123</v>
      </c>
    </row>
    <row r="174" spans="2:18" ht="15" customHeight="1" x14ac:dyDescent="0.2">
      <c r="B174" s="45">
        <v>73</v>
      </c>
      <c r="C174" s="45" t="s">
        <v>65</v>
      </c>
      <c r="E174" s="45">
        <v>73</v>
      </c>
      <c r="F174" s="45" t="s">
        <v>65</v>
      </c>
      <c r="H174" s="45">
        <v>73</v>
      </c>
      <c r="I174" s="45" t="s">
        <v>104</v>
      </c>
      <c r="K174" s="45">
        <v>73</v>
      </c>
      <c r="L174" s="45" t="s">
        <v>65</v>
      </c>
      <c r="N174" s="45">
        <v>73</v>
      </c>
      <c r="O174" s="45" t="s">
        <v>65</v>
      </c>
      <c r="P174" s="12"/>
      <c r="Q174" s="45">
        <v>73</v>
      </c>
      <c r="R174" s="45" t="s">
        <v>123</v>
      </c>
    </row>
    <row r="175" spans="2:18" ht="15" customHeight="1" x14ac:dyDescent="0.2">
      <c r="B175" s="45">
        <v>74</v>
      </c>
      <c r="C175" s="45" t="s">
        <v>65</v>
      </c>
      <c r="E175" s="45">
        <v>74</v>
      </c>
      <c r="F175" s="45" t="s">
        <v>65</v>
      </c>
      <c r="H175" s="45">
        <v>74</v>
      </c>
      <c r="I175" s="45" t="s">
        <v>104</v>
      </c>
      <c r="K175" s="45">
        <v>74</v>
      </c>
      <c r="L175" s="45" t="s">
        <v>65</v>
      </c>
      <c r="N175" s="45">
        <v>74</v>
      </c>
      <c r="O175" s="45" t="s">
        <v>65</v>
      </c>
      <c r="P175" s="12"/>
      <c r="Q175" s="45">
        <v>74</v>
      </c>
      <c r="R175" s="45" t="s">
        <v>123</v>
      </c>
    </row>
    <row r="176" spans="2:18" ht="15" customHeight="1" x14ac:dyDescent="0.2">
      <c r="B176" s="45">
        <v>78</v>
      </c>
      <c r="C176" s="45" t="s">
        <v>65</v>
      </c>
      <c r="E176" s="45">
        <v>78</v>
      </c>
      <c r="F176" s="45" t="s">
        <v>65</v>
      </c>
      <c r="H176" s="45">
        <v>78</v>
      </c>
      <c r="I176" s="45" t="s">
        <v>104</v>
      </c>
      <c r="K176" s="45">
        <v>78</v>
      </c>
      <c r="L176" s="45" t="s">
        <v>65</v>
      </c>
      <c r="N176" s="45">
        <v>78</v>
      </c>
      <c r="O176" s="45" t="s">
        <v>65</v>
      </c>
      <c r="P176" s="12"/>
      <c r="Q176" s="45">
        <v>78</v>
      </c>
      <c r="R176" s="45" t="s">
        <v>123</v>
      </c>
    </row>
    <row r="177" spans="2:18" ht="15" customHeight="1" x14ac:dyDescent="0.2">
      <c r="B177" s="45">
        <v>66</v>
      </c>
      <c r="C177" s="45" t="s">
        <v>65</v>
      </c>
      <c r="E177" s="45">
        <v>66</v>
      </c>
      <c r="F177" s="45" t="s">
        <v>65</v>
      </c>
      <c r="H177" s="45">
        <v>66</v>
      </c>
      <c r="I177" s="45" t="s">
        <v>104</v>
      </c>
      <c r="K177" s="45">
        <v>66</v>
      </c>
      <c r="L177" s="45" t="s">
        <v>65</v>
      </c>
      <c r="N177" s="45">
        <v>66</v>
      </c>
      <c r="O177" s="45" t="s">
        <v>65</v>
      </c>
      <c r="P177" s="12"/>
      <c r="Q177" s="45">
        <v>66</v>
      </c>
      <c r="R177" s="45" t="s">
        <v>123</v>
      </c>
    </row>
    <row r="178" spans="2:18" ht="15" customHeight="1" x14ac:dyDescent="0.2">
      <c r="B178" s="45">
        <v>82</v>
      </c>
      <c r="C178" s="45" t="s">
        <v>65</v>
      </c>
      <c r="E178" s="45">
        <v>82</v>
      </c>
      <c r="F178" s="45" t="s">
        <v>65</v>
      </c>
      <c r="H178" s="45">
        <v>82</v>
      </c>
      <c r="I178" s="45" t="s">
        <v>104</v>
      </c>
      <c r="K178" s="45">
        <v>82</v>
      </c>
      <c r="L178" s="45" t="s">
        <v>65</v>
      </c>
      <c r="N178" s="45">
        <v>82</v>
      </c>
      <c r="O178" s="45" t="s">
        <v>65</v>
      </c>
      <c r="P178" s="12"/>
      <c r="Q178" s="45">
        <v>82</v>
      </c>
      <c r="R178" s="45" t="s">
        <v>123</v>
      </c>
    </row>
    <row r="179" spans="2:18" ht="15" customHeight="1" x14ac:dyDescent="0.2">
      <c r="B179" s="45">
        <v>67</v>
      </c>
      <c r="C179" s="45" t="s">
        <v>65</v>
      </c>
      <c r="E179" s="45">
        <v>67</v>
      </c>
      <c r="F179" s="45" t="s">
        <v>65</v>
      </c>
      <c r="H179" s="45">
        <v>67</v>
      </c>
      <c r="I179" s="45" t="s">
        <v>104</v>
      </c>
      <c r="K179" s="45">
        <v>67</v>
      </c>
      <c r="L179" s="45" t="s">
        <v>65</v>
      </c>
      <c r="N179" s="45">
        <v>67</v>
      </c>
      <c r="O179" s="45" t="s">
        <v>65</v>
      </c>
      <c r="P179" s="12"/>
      <c r="Q179" s="45">
        <v>67</v>
      </c>
      <c r="R179" s="45" t="s">
        <v>123</v>
      </c>
    </row>
    <row r="180" spans="2:18" ht="15" customHeight="1" x14ac:dyDescent="0.2">
      <c r="B180" s="45">
        <v>85</v>
      </c>
      <c r="C180" s="45" t="s">
        <v>65</v>
      </c>
      <c r="E180" s="45">
        <v>85</v>
      </c>
      <c r="F180" s="45" t="s">
        <v>65</v>
      </c>
      <c r="H180" s="45">
        <v>85</v>
      </c>
      <c r="I180" s="45" t="s">
        <v>104</v>
      </c>
      <c r="K180" s="45">
        <v>85</v>
      </c>
      <c r="L180" s="45" t="s">
        <v>65</v>
      </c>
      <c r="N180" s="45">
        <v>85</v>
      </c>
      <c r="O180" s="45" t="s">
        <v>65</v>
      </c>
      <c r="P180" s="12"/>
      <c r="Q180" s="45">
        <v>85</v>
      </c>
      <c r="R180" s="45" t="s">
        <v>123</v>
      </c>
    </row>
    <row r="181" spans="2:18" ht="15" customHeight="1" x14ac:dyDescent="0.2">
      <c r="B181" s="45">
        <v>86</v>
      </c>
      <c r="C181" s="45" t="s">
        <v>65</v>
      </c>
      <c r="E181" s="45">
        <v>86</v>
      </c>
      <c r="F181" s="45" t="s">
        <v>65</v>
      </c>
      <c r="H181" s="45">
        <v>86</v>
      </c>
      <c r="I181" s="45" t="s">
        <v>104</v>
      </c>
      <c r="K181" s="45">
        <v>86</v>
      </c>
      <c r="L181" s="45" t="s">
        <v>65</v>
      </c>
      <c r="N181" s="45">
        <v>86</v>
      </c>
      <c r="O181" s="45" t="s">
        <v>65</v>
      </c>
      <c r="P181" s="12"/>
      <c r="Q181" s="45">
        <v>86</v>
      </c>
      <c r="R181" s="45" t="s">
        <v>123</v>
      </c>
    </row>
    <row r="182" spans="2:18" ht="15" customHeight="1" x14ac:dyDescent="0.2">
      <c r="B182" s="45">
        <v>69</v>
      </c>
      <c r="C182" s="45" t="s">
        <v>65</v>
      </c>
      <c r="E182" s="45">
        <v>69</v>
      </c>
      <c r="F182" s="45" t="s">
        <v>65</v>
      </c>
      <c r="H182" s="45">
        <v>69</v>
      </c>
      <c r="I182" s="45" t="s">
        <v>104</v>
      </c>
      <c r="K182" s="45">
        <v>69</v>
      </c>
      <c r="L182" s="45" t="s">
        <v>65</v>
      </c>
      <c r="N182" s="45">
        <v>69</v>
      </c>
      <c r="O182" s="45" t="s">
        <v>65</v>
      </c>
      <c r="P182" s="12"/>
      <c r="Q182" s="45">
        <v>69</v>
      </c>
      <c r="R182" s="45" t="s">
        <v>123</v>
      </c>
    </row>
    <row r="183" spans="2:18" ht="15" customHeight="1" x14ac:dyDescent="0.2">
      <c r="B183" s="45">
        <v>80</v>
      </c>
      <c r="C183" s="45" t="s">
        <v>65</v>
      </c>
      <c r="E183" s="45">
        <v>80</v>
      </c>
      <c r="F183" s="45" t="s">
        <v>65</v>
      </c>
      <c r="H183" s="45">
        <v>80</v>
      </c>
      <c r="I183" s="45" t="s">
        <v>104</v>
      </c>
      <c r="K183" s="45">
        <v>80</v>
      </c>
      <c r="L183" s="45" t="s">
        <v>65</v>
      </c>
      <c r="N183" s="45">
        <v>80</v>
      </c>
      <c r="O183" s="45" t="s">
        <v>65</v>
      </c>
      <c r="P183" s="12"/>
      <c r="Q183" s="45">
        <v>80</v>
      </c>
      <c r="R183" s="45" t="s">
        <v>123</v>
      </c>
    </row>
    <row r="184" spans="2:18" ht="15" customHeight="1" x14ac:dyDescent="0.2">
      <c r="B184" s="45">
        <v>81</v>
      </c>
      <c r="C184" s="45" t="s">
        <v>65</v>
      </c>
      <c r="E184" s="45">
        <v>81</v>
      </c>
      <c r="F184" s="45" t="s">
        <v>65</v>
      </c>
      <c r="H184" s="45">
        <v>81</v>
      </c>
      <c r="I184" s="45" t="s">
        <v>104</v>
      </c>
      <c r="K184" s="45">
        <v>81</v>
      </c>
      <c r="L184" s="45" t="s">
        <v>65</v>
      </c>
      <c r="N184" s="45">
        <v>81</v>
      </c>
      <c r="O184" s="45" t="s">
        <v>65</v>
      </c>
      <c r="P184" s="12"/>
      <c r="Q184" s="45">
        <v>81</v>
      </c>
      <c r="R184" s="45" t="s">
        <v>123</v>
      </c>
    </row>
    <row r="185" spans="2:18" ht="15" customHeight="1" x14ac:dyDescent="0.2">
      <c r="B185" s="45">
        <v>68</v>
      </c>
      <c r="C185" s="45" t="s">
        <v>65</v>
      </c>
      <c r="E185" s="45">
        <v>68</v>
      </c>
      <c r="F185" s="45" t="s">
        <v>65</v>
      </c>
      <c r="H185" s="45">
        <v>68</v>
      </c>
      <c r="I185" s="45" t="s">
        <v>104</v>
      </c>
      <c r="K185" s="45">
        <v>68</v>
      </c>
      <c r="L185" s="45" t="s">
        <v>65</v>
      </c>
      <c r="N185" s="45">
        <v>68</v>
      </c>
      <c r="O185" s="45" t="s">
        <v>65</v>
      </c>
      <c r="P185" s="12"/>
      <c r="Q185" s="45">
        <v>68</v>
      </c>
      <c r="R185" s="45" t="s">
        <v>123</v>
      </c>
    </row>
    <row r="186" spans="2:18" ht="15" customHeight="1" x14ac:dyDescent="0.2">
      <c r="B186" s="45">
        <v>83</v>
      </c>
      <c r="C186" s="45" t="s">
        <v>65</v>
      </c>
      <c r="E186" s="45">
        <v>83</v>
      </c>
      <c r="F186" s="45" t="s">
        <v>65</v>
      </c>
      <c r="H186" s="45">
        <v>83</v>
      </c>
      <c r="I186" s="45" t="s">
        <v>104</v>
      </c>
      <c r="K186" s="45">
        <v>83</v>
      </c>
      <c r="L186" s="45" t="s">
        <v>65</v>
      </c>
      <c r="N186" s="45">
        <v>83</v>
      </c>
      <c r="O186" s="45" t="s">
        <v>65</v>
      </c>
      <c r="P186" s="12"/>
      <c r="Q186" s="45">
        <v>83</v>
      </c>
      <c r="R186" s="45" t="s">
        <v>123</v>
      </c>
    </row>
    <row r="187" spans="2:18" ht="15" customHeight="1" x14ac:dyDescent="0.2">
      <c r="B187" s="45">
        <v>84</v>
      </c>
      <c r="C187" s="45" t="s">
        <v>65</v>
      </c>
      <c r="E187" s="45">
        <v>84</v>
      </c>
      <c r="F187" s="45" t="s">
        <v>65</v>
      </c>
      <c r="H187" s="45">
        <v>84</v>
      </c>
      <c r="I187" s="45" t="s">
        <v>104</v>
      </c>
      <c r="K187" s="45">
        <v>84</v>
      </c>
      <c r="L187" s="45" t="s">
        <v>65</v>
      </c>
      <c r="N187" s="45">
        <v>84</v>
      </c>
      <c r="O187" s="45" t="s">
        <v>65</v>
      </c>
      <c r="P187" s="12"/>
      <c r="Q187" s="45">
        <v>84</v>
      </c>
      <c r="R187" s="45" t="s">
        <v>123</v>
      </c>
    </row>
    <row r="188" spans="2:18" ht="15" customHeight="1" x14ac:dyDescent="0.2">
      <c r="B188" s="45">
        <v>70</v>
      </c>
      <c r="C188" s="45" t="s">
        <v>65</v>
      </c>
      <c r="E188" s="45">
        <v>70</v>
      </c>
      <c r="F188" s="45" t="s">
        <v>65</v>
      </c>
      <c r="H188" s="45">
        <v>70</v>
      </c>
      <c r="I188" s="45" t="s">
        <v>104</v>
      </c>
      <c r="K188" s="45">
        <v>70</v>
      </c>
      <c r="L188" s="45" t="s">
        <v>65</v>
      </c>
      <c r="N188" s="45">
        <v>70</v>
      </c>
      <c r="O188" s="45" t="s">
        <v>65</v>
      </c>
      <c r="P188" s="12"/>
      <c r="Q188" s="45">
        <v>70</v>
      </c>
      <c r="R188" s="45" t="s">
        <v>123</v>
      </c>
    </row>
    <row r="189" spans="2:18" ht="15" customHeight="1" x14ac:dyDescent="0.2">
      <c r="B189" s="45">
        <v>79</v>
      </c>
      <c r="C189" s="45" t="s">
        <v>65</v>
      </c>
      <c r="E189" s="45">
        <v>79</v>
      </c>
      <c r="F189" s="45" t="s">
        <v>65</v>
      </c>
      <c r="H189" s="45">
        <v>79</v>
      </c>
      <c r="I189" s="45" t="s">
        <v>104</v>
      </c>
      <c r="K189" s="45">
        <v>79</v>
      </c>
      <c r="L189" s="45" t="s">
        <v>65</v>
      </c>
      <c r="N189" s="45">
        <v>79</v>
      </c>
      <c r="O189" s="45" t="s">
        <v>65</v>
      </c>
      <c r="P189" s="12"/>
      <c r="Q189" s="45">
        <v>79</v>
      </c>
      <c r="R189" s="45" t="s">
        <v>123</v>
      </c>
    </row>
    <row r="190" spans="2:18" ht="15" customHeight="1" x14ac:dyDescent="0.2">
      <c r="B190" s="45">
        <v>63</v>
      </c>
      <c r="C190" s="45" t="s">
        <v>65</v>
      </c>
      <c r="E190" s="45">
        <v>63</v>
      </c>
      <c r="F190" s="45" t="s">
        <v>65</v>
      </c>
      <c r="H190" s="45">
        <v>63</v>
      </c>
      <c r="I190" s="45" t="s">
        <v>104</v>
      </c>
      <c r="K190" s="45">
        <v>63</v>
      </c>
      <c r="L190" s="45" t="s">
        <v>65</v>
      </c>
      <c r="N190" s="45">
        <v>63</v>
      </c>
      <c r="O190" s="45" t="s">
        <v>65</v>
      </c>
      <c r="Q190" s="45">
        <v>63</v>
      </c>
      <c r="R190" s="45" t="s">
        <v>123</v>
      </c>
    </row>
    <row r="191" spans="2:18" ht="15" customHeight="1" x14ac:dyDescent="0.2">
      <c r="B191" s="45">
        <v>75</v>
      </c>
      <c r="C191" s="45" t="s">
        <v>65</v>
      </c>
      <c r="E191" s="45">
        <v>75</v>
      </c>
      <c r="F191" s="45" t="s">
        <v>65</v>
      </c>
      <c r="H191" s="45">
        <v>75</v>
      </c>
      <c r="I191" s="45" t="s">
        <v>104</v>
      </c>
      <c r="K191" s="45">
        <v>75</v>
      </c>
      <c r="L191" s="45" t="s">
        <v>65</v>
      </c>
      <c r="N191" s="45">
        <v>75</v>
      </c>
      <c r="O191" s="45" t="s">
        <v>65</v>
      </c>
      <c r="Q191" s="45">
        <v>75</v>
      </c>
      <c r="R191" s="45" t="s">
        <v>123</v>
      </c>
    </row>
    <row r="192" spans="2:18" ht="15" customHeight="1" x14ac:dyDescent="0.2">
      <c r="B192" s="45">
        <v>71</v>
      </c>
      <c r="C192" s="45" t="s">
        <v>65</v>
      </c>
      <c r="E192" s="45">
        <v>71</v>
      </c>
      <c r="F192" s="45" t="s">
        <v>65</v>
      </c>
      <c r="H192" s="45">
        <v>71</v>
      </c>
      <c r="I192" s="45" t="s">
        <v>104</v>
      </c>
      <c r="K192" s="45">
        <v>71</v>
      </c>
      <c r="L192" s="45" t="s">
        <v>65</v>
      </c>
      <c r="N192" s="45">
        <v>71</v>
      </c>
      <c r="O192" s="45" t="s">
        <v>65</v>
      </c>
      <c r="Q192" s="45">
        <v>71</v>
      </c>
      <c r="R192" s="45" t="s">
        <v>123</v>
      </c>
    </row>
    <row r="193" spans="2:18" ht="15" customHeight="1" x14ac:dyDescent="0.2">
      <c r="B193" s="45">
        <v>72</v>
      </c>
      <c r="C193" s="45" t="s">
        <v>65</v>
      </c>
      <c r="E193" s="45">
        <v>72</v>
      </c>
      <c r="F193" s="45" t="s">
        <v>65</v>
      </c>
      <c r="H193" s="45">
        <v>72</v>
      </c>
      <c r="I193" s="45" t="s">
        <v>104</v>
      </c>
      <c r="K193" s="45">
        <v>72</v>
      </c>
      <c r="L193" s="45" t="s">
        <v>65</v>
      </c>
      <c r="N193" s="45">
        <v>72</v>
      </c>
      <c r="O193" s="45" t="s">
        <v>65</v>
      </c>
      <c r="Q193" s="45">
        <v>72</v>
      </c>
      <c r="R193" s="45" t="s">
        <v>123</v>
      </c>
    </row>
    <row r="194" spans="2:18" ht="15" customHeight="1" x14ac:dyDescent="0.2">
      <c r="B194" s="45">
        <v>76</v>
      </c>
      <c r="C194" s="45" t="s">
        <v>65</v>
      </c>
      <c r="E194" s="45">
        <v>76</v>
      </c>
      <c r="F194" s="45" t="s">
        <v>65</v>
      </c>
      <c r="H194" s="45">
        <v>76</v>
      </c>
      <c r="I194" s="45" t="s">
        <v>104</v>
      </c>
      <c r="K194" s="45">
        <v>76</v>
      </c>
      <c r="L194" s="45" t="s">
        <v>65</v>
      </c>
      <c r="N194" s="45">
        <v>76</v>
      </c>
      <c r="O194" s="45" t="s">
        <v>65</v>
      </c>
      <c r="Q194" s="45">
        <v>76</v>
      </c>
      <c r="R194" s="45" t="s">
        <v>123</v>
      </c>
    </row>
    <row r="195" spans="2:18" ht="15" customHeight="1" x14ac:dyDescent="0.2">
      <c r="B195" s="45">
        <v>64</v>
      </c>
      <c r="C195" s="45" t="s">
        <v>65</v>
      </c>
      <c r="E195" s="45">
        <v>64</v>
      </c>
      <c r="F195" s="45" t="s">
        <v>65</v>
      </c>
      <c r="H195" s="45">
        <v>64</v>
      </c>
      <c r="I195" s="45" t="s">
        <v>104</v>
      </c>
      <c r="K195" s="45">
        <v>64</v>
      </c>
      <c r="L195" s="45" t="s">
        <v>65</v>
      </c>
      <c r="N195" s="45">
        <v>64</v>
      </c>
      <c r="O195" s="45" t="s">
        <v>65</v>
      </c>
      <c r="Q195" s="45">
        <v>64</v>
      </c>
      <c r="R195" s="45" t="s">
        <v>123</v>
      </c>
    </row>
    <row r="196" spans="2:18" ht="15" customHeight="1" x14ac:dyDescent="0.2">
      <c r="B196" s="45">
        <v>127</v>
      </c>
      <c r="C196" s="45" t="s">
        <v>65</v>
      </c>
      <c r="E196" s="45">
        <v>127</v>
      </c>
      <c r="F196" s="45" t="s">
        <v>65</v>
      </c>
      <c r="H196" s="45">
        <v>127</v>
      </c>
      <c r="I196" s="45" t="s">
        <v>104</v>
      </c>
      <c r="K196" s="45">
        <v>127</v>
      </c>
      <c r="L196" s="45" t="s">
        <v>65</v>
      </c>
      <c r="N196" s="45">
        <v>127</v>
      </c>
      <c r="O196" s="45" t="s">
        <v>65</v>
      </c>
      <c r="Q196" s="45">
        <v>127</v>
      </c>
      <c r="R196" s="45" t="s">
        <v>123</v>
      </c>
    </row>
    <row r="197" spans="2:18" ht="15" customHeight="1" x14ac:dyDescent="0.2">
      <c r="B197" s="45">
        <v>139</v>
      </c>
      <c r="C197" s="45" t="s">
        <v>65</v>
      </c>
      <c r="E197" s="45">
        <v>139</v>
      </c>
      <c r="F197" s="45" t="s">
        <v>65</v>
      </c>
      <c r="H197" s="45">
        <v>139</v>
      </c>
      <c r="I197" s="45" t="s">
        <v>104</v>
      </c>
      <c r="K197" s="45">
        <v>139</v>
      </c>
      <c r="L197" s="45" t="s">
        <v>65</v>
      </c>
      <c r="N197" s="45">
        <v>139</v>
      </c>
      <c r="O197" s="45" t="s">
        <v>65</v>
      </c>
      <c r="Q197" s="45">
        <v>139</v>
      </c>
      <c r="R197" s="45" t="s">
        <v>123</v>
      </c>
    </row>
    <row r="198" spans="2:18" ht="15" customHeight="1" x14ac:dyDescent="0.2">
      <c r="B198" s="45">
        <v>135</v>
      </c>
      <c r="C198" s="45" t="s">
        <v>65</v>
      </c>
      <c r="E198" s="45">
        <v>135</v>
      </c>
      <c r="F198" s="45" t="s">
        <v>65</v>
      </c>
      <c r="H198" s="45">
        <v>135</v>
      </c>
      <c r="I198" s="45" t="s">
        <v>104</v>
      </c>
      <c r="K198" s="45">
        <v>135</v>
      </c>
      <c r="L198" s="45" t="s">
        <v>65</v>
      </c>
      <c r="N198" s="45">
        <v>135</v>
      </c>
      <c r="O198" s="45" t="s">
        <v>65</v>
      </c>
      <c r="Q198" s="45">
        <v>135</v>
      </c>
      <c r="R198" s="45" t="s">
        <v>123</v>
      </c>
    </row>
    <row r="199" spans="2:18" ht="15" customHeight="1" x14ac:dyDescent="0.2">
      <c r="B199" s="45">
        <v>136</v>
      </c>
      <c r="C199" s="45" t="s">
        <v>65</v>
      </c>
      <c r="E199" s="45">
        <v>136</v>
      </c>
      <c r="F199" s="45" t="s">
        <v>65</v>
      </c>
      <c r="H199" s="45">
        <v>136</v>
      </c>
      <c r="I199" s="45" t="s">
        <v>104</v>
      </c>
      <c r="K199" s="45">
        <v>136</v>
      </c>
      <c r="L199" s="45" t="s">
        <v>65</v>
      </c>
      <c r="N199" s="45">
        <v>136</v>
      </c>
      <c r="O199" s="45" t="s">
        <v>65</v>
      </c>
      <c r="Q199" s="45">
        <v>136</v>
      </c>
      <c r="R199" s="45" t="s">
        <v>123</v>
      </c>
    </row>
    <row r="200" spans="2:18" ht="15" customHeight="1" x14ac:dyDescent="0.2">
      <c r="B200" s="45">
        <v>140</v>
      </c>
      <c r="C200" s="45" t="s">
        <v>65</v>
      </c>
      <c r="E200" s="45">
        <v>140</v>
      </c>
      <c r="F200" s="45" t="s">
        <v>65</v>
      </c>
      <c r="H200" s="45">
        <v>140</v>
      </c>
      <c r="I200" s="45" t="s">
        <v>104</v>
      </c>
      <c r="K200" s="45">
        <v>140</v>
      </c>
      <c r="L200" s="45" t="s">
        <v>65</v>
      </c>
      <c r="N200" s="45">
        <v>140</v>
      </c>
      <c r="O200" s="45" t="s">
        <v>65</v>
      </c>
      <c r="Q200" s="45">
        <v>140</v>
      </c>
      <c r="R200" s="45" t="s">
        <v>123</v>
      </c>
    </row>
    <row r="201" spans="2:18" ht="15" customHeight="1" x14ac:dyDescent="0.2">
      <c r="B201" s="45">
        <v>128</v>
      </c>
      <c r="C201" s="45" t="s">
        <v>65</v>
      </c>
      <c r="E201" s="45">
        <v>128</v>
      </c>
      <c r="F201" s="45" t="s">
        <v>65</v>
      </c>
      <c r="H201" s="45">
        <v>128</v>
      </c>
      <c r="I201" s="45" t="s">
        <v>104</v>
      </c>
      <c r="K201" s="45">
        <v>128</v>
      </c>
      <c r="L201" s="45" t="s">
        <v>65</v>
      </c>
      <c r="N201" s="45">
        <v>128</v>
      </c>
      <c r="O201" s="45" t="s">
        <v>65</v>
      </c>
      <c r="Q201" s="45">
        <v>128</v>
      </c>
      <c r="R201" s="45" t="s">
        <v>123</v>
      </c>
    </row>
    <row r="202" spans="2:18" ht="15" customHeight="1" x14ac:dyDescent="0.2">
      <c r="B202" s="45">
        <v>144</v>
      </c>
      <c r="C202" s="45" t="s">
        <v>65</v>
      </c>
      <c r="E202" s="45">
        <v>144</v>
      </c>
      <c r="F202" s="45" t="s">
        <v>65</v>
      </c>
      <c r="H202" s="45">
        <v>144</v>
      </c>
      <c r="I202" s="45" t="s">
        <v>104</v>
      </c>
      <c r="K202" s="45">
        <v>144</v>
      </c>
      <c r="L202" s="45" t="s">
        <v>65</v>
      </c>
      <c r="N202" s="45">
        <v>144</v>
      </c>
      <c r="O202" s="45" t="s">
        <v>65</v>
      </c>
      <c r="Q202" s="45">
        <v>144</v>
      </c>
      <c r="R202" s="45" t="s">
        <v>123</v>
      </c>
    </row>
    <row r="203" spans="2:18" ht="15" customHeight="1" x14ac:dyDescent="0.2">
      <c r="B203" s="45">
        <v>129</v>
      </c>
      <c r="C203" s="45" t="s">
        <v>65</v>
      </c>
      <c r="E203" s="45">
        <v>129</v>
      </c>
      <c r="F203" s="45" t="s">
        <v>65</v>
      </c>
      <c r="H203" s="45">
        <v>129</v>
      </c>
      <c r="I203" s="45" t="s">
        <v>104</v>
      </c>
      <c r="K203" s="45">
        <v>129</v>
      </c>
      <c r="L203" s="45" t="s">
        <v>65</v>
      </c>
      <c r="N203" s="45">
        <v>129</v>
      </c>
      <c r="O203" s="45" t="s">
        <v>65</v>
      </c>
      <c r="Q203" s="45">
        <v>129</v>
      </c>
      <c r="R203" s="45" t="s">
        <v>123</v>
      </c>
    </row>
    <row r="204" spans="2:18" ht="15" customHeight="1" x14ac:dyDescent="0.2">
      <c r="B204" s="45">
        <v>147</v>
      </c>
      <c r="C204" s="45" t="s">
        <v>65</v>
      </c>
      <c r="E204" s="45">
        <v>147</v>
      </c>
      <c r="F204" s="45" t="s">
        <v>65</v>
      </c>
      <c r="H204" s="45">
        <v>147</v>
      </c>
      <c r="I204" s="45" t="s">
        <v>104</v>
      </c>
      <c r="K204" s="45">
        <v>147</v>
      </c>
      <c r="L204" s="45" t="s">
        <v>65</v>
      </c>
      <c r="N204" s="45">
        <v>147</v>
      </c>
      <c r="O204" s="45" t="s">
        <v>65</v>
      </c>
      <c r="Q204" s="45">
        <v>147</v>
      </c>
      <c r="R204" s="45" t="s">
        <v>123</v>
      </c>
    </row>
    <row r="205" spans="2:18" ht="15" customHeight="1" x14ac:dyDescent="0.2">
      <c r="B205" s="45">
        <v>148</v>
      </c>
      <c r="C205" s="45" t="s">
        <v>65</v>
      </c>
      <c r="E205" s="45">
        <v>148</v>
      </c>
      <c r="F205" s="45" t="s">
        <v>65</v>
      </c>
      <c r="H205" s="45">
        <v>148</v>
      </c>
      <c r="I205" s="45" t="s">
        <v>104</v>
      </c>
      <c r="K205" s="45">
        <v>148</v>
      </c>
      <c r="L205" s="45" t="s">
        <v>65</v>
      </c>
      <c r="N205" s="45">
        <v>148</v>
      </c>
      <c r="O205" s="45" t="s">
        <v>65</v>
      </c>
      <c r="Q205" s="45">
        <v>148</v>
      </c>
      <c r="R205" s="45" t="s">
        <v>123</v>
      </c>
    </row>
    <row r="206" spans="2:18" ht="15" customHeight="1" x14ac:dyDescent="0.2">
      <c r="B206" s="45">
        <v>131</v>
      </c>
      <c r="C206" s="45" t="s">
        <v>65</v>
      </c>
      <c r="E206" s="45">
        <v>131</v>
      </c>
      <c r="F206" s="45" t="s">
        <v>65</v>
      </c>
      <c r="H206" s="45">
        <v>131</v>
      </c>
      <c r="I206" s="45" t="s">
        <v>104</v>
      </c>
      <c r="K206" s="45">
        <v>131</v>
      </c>
      <c r="L206" s="45" t="s">
        <v>65</v>
      </c>
      <c r="N206" s="45">
        <v>131</v>
      </c>
      <c r="O206" s="45" t="s">
        <v>65</v>
      </c>
      <c r="Q206" s="45">
        <v>131</v>
      </c>
      <c r="R206" s="45" t="s">
        <v>123</v>
      </c>
    </row>
    <row r="207" spans="2:18" ht="15" customHeight="1" x14ac:dyDescent="0.2">
      <c r="B207" s="45">
        <v>142</v>
      </c>
      <c r="C207" s="45" t="s">
        <v>65</v>
      </c>
      <c r="E207" s="45">
        <v>142</v>
      </c>
      <c r="F207" s="45" t="s">
        <v>65</v>
      </c>
      <c r="H207" s="45">
        <v>142</v>
      </c>
      <c r="I207" s="45" t="s">
        <v>104</v>
      </c>
      <c r="K207" s="45">
        <v>142</v>
      </c>
      <c r="L207" s="45" t="s">
        <v>65</v>
      </c>
      <c r="N207" s="45">
        <v>142</v>
      </c>
      <c r="O207" s="45" t="s">
        <v>65</v>
      </c>
      <c r="Q207" s="45">
        <v>142</v>
      </c>
      <c r="R207" s="45" t="s">
        <v>123</v>
      </c>
    </row>
    <row r="208" spans="2:18" ht="15" customHeight="1" x14ac:dyDescent="0.2">
      <c r="B208" s="45">
        <v>143</v>
      </c>
      <c r="C208" s="45" t="s">
        <v>65</v>
      </c>
      <c r="E208" s="45">
        <v>143</v>
      </c>
      <c r="F208" s="45" t="s">
        <v>65</v>
      </c>
      <c r="H208" s="45">
        <v>143</v>
      </c>
      <c r="I208" s="45" t="s">
        <v>104</v>
      </c>
      <c r="K208" s="45">
        <v>143</v>
      </c>
      <c r="L208" s="45" t="s">
        <v>65</v>
      </c>
      <c r="N208" s="45">
        <v>143</v>
      </c>
      <c r="O208" s="45" t="s">
        <v>65</v>
      </c>
      <c r="Q208" s="45">
        <v>143</v>
      </c>
      <c r="R208" s="45" t="s">
        <v>123</v>
      </c>
    </row>
    <row r="209" spans="2:18" ht="15" customHeight="1" x14ac:dyDescent="0.2">
      <c r="B209" s="45">
        <v>130</v>
      </c>
      <c r="C209" s="45" t="s">
        <v>65</v>
      </c>
      <c r="E209" s="45">
        <v>130</v>
      </c>
      <c r="F209" s="45" t="s">
        <v>65</v>
      </c>
      <c r="H209" s="45">
        <v>130</v>
      </c>
      <c r="I209" s="45" t="s">
        <v>104</v>
      </c>
      <c r="K209" s="45">
        <v>130</v>
      </c>
      <c r="L209" s="45" t="s">
        <v>65</v>
      </c>
      <c r="N209" s="45">
        <v>130</v>
      </c>
      <c r="O209" s="45" t="s">
        <v>65</v>
      </c>
      <c r="Q209" s="45">
        <v>130</v>
      </c>
      <c r="R209" s="45" t="s">
        <v>123</v>
      </c>
    </row>
    <row r="210" spans="2:18" ht="15" customHeight="1" x14ac:dyDescent="0.2">
      <c r="B210" s="45">
        <v>145</v>
      </c>
      <c r="C210" s="45" t="s">
        <v>65</v>
      </c>
      <c r="E210" s="45">
        <v>145</v>
      </c>
      <c r="F210" s="45" t="s">
        <v>65</v>
      </c>
      <c r="H210" s="45">
        <v>145</v>
      </c>
      <c r="I210" s="45" t="s">
        <v>104</v>
      </c>
      <c r="K210" s="45">
        <v>145</v>
      </c>
      <c r="L210" s="45" t="s">
        <v>65</v>
      </c>
      <c r="N210" s="45">
        <v>145</v>
      </c>
      <c r="O210" s="45" t="s">
        <v>65</v>
      </c>
      <c r="Q210" s="45">
        <v>145</v>
      </c>
      <c r="R210" s="45" t="s">
        <v>123</v>
      </c>
    </row>
    <row r="211" spans="2:18" ht="15" customHeight="1" x14ac:dyDescent="0.2">
      <c r="B211" s="45">
        <v>146</v>
      </c>
      <c r="C211" s="45" t="s">
        <v>65</v>
      </c>
      <c r="E211" s="45">
        <v>146</v>
      </c>
      <c r="F211" s="45" t="s">
        <v>65</v>
      </c>
      <c r="H211" s="45">
        <v>146</v>
      </c>
      <c r="I211" s="45" t="s">
        <v>104</v>
      </c>
      <c r="K211" s="45">
        <v>146</v>
      </c>
      <c r="L211" s="45" t="s">
        <v>65</v>
      </c>
      <c r="N211" s="45">
        <v>146</v>
      </c>
      <c r="O211" s="45" t="s">
        <v>65</v>
      </c>
      <c r="Q211" s="45">
        <v>146</v>
      </c>
      <c r="R211" s="45" t="s">
        <v>123</v>
      </c>
    </row>
    <row r="212" spans="2:18" ht="15" customHeight="1" x14ac:dyDescent="0.2">
      <c r="B212" s="45">
        <v>132</v>
      </c>
      <c r="C212" s="45" t="s">
        <v>65</v>
      </c>
      <c r="E212" s="45">
        <v>132</v>
      </c>
      <c r="F212" s="45" t="s">
        <v>65</v>
      </c>
      <c r="H212" s="45">
        <v>132</v>
      </c>
      <c r="I212" s="45" t="s">
        <v>104</v>
      </c>
      <c r="K212" s="45">
        <v>132</v>
      </c>
      <c r="L212" s="45" t="s">
        <v>65</v>
      </c>
      <c r="N212" s="45">
        <v>132</v>
      </c>
      <c r="O212" s="45" t="s">
        <v>65</v>
      </c>
      <c r="Q212" s="45">
        <v>132</v>
      </c>
      <c r="R212" s="45" t="s">
        <v>123</v>
      </c>
    </row>
    <row r="213" spans="2:18" ht="15" customHeight="1" x14ac:dyDescent="0.2">
      <c r="B213" s="45">
        <v>141</v>
      </c>
      <c r="C213" s="45" t="s">
        <v>65</v>
      </c>
      <c r="E213" s="45">
        <v>141</v>
      </c>
      <c r="F213" s="45" t="s">
        <v>65</v>
      </c>
      <c r="H213" s="45">
        <v>141</v>
      </c>
      <c r="I213" s="45" t="s">
        <v>104</v>
      </c>
      <c r="K213" s="45">
        <v>141</v>
      </c>
      <c r="L213" s="45" t="s">
        <v>65</v>
      </c>
      <c r="N213" s="45">
        <v>141</v>
      </c>
      <c r="O213" s="45" t="s">
        <v>65</v>
      </c>
      <c r="Q213" s="45">
        <v>141</v>
      </c>
      <c r="R213" s="45" t="s">
        <v>123</v>
      </c>
    </row>
    <row r="214" spans="2:18" ht="15" customHeight="1" x14ac:dyDescent="0.2">
      <c r="B214" s="45">
        <v>125</v>
      </c>
      <c r="C214" s="45" t="s">
        <v>65</v>
      </c>
      <c r="E214" s="45">
        <v>125</v>
      </c>
      <c r="F214" s="45" t="s">
        <v>65</v>
      </c>
      <c r="H214" s="45">
        <v>125</v>
      </c>
      <c r="I214" s="45" t="s">
        <v>104</v>
      </c>
      <c r="K214" s="45">
        <v>125</v>
      </c>
      <c r="L214" s="45" t="s">
        <v>65</v>
      </c>
      <c r="N214" s="45">
        <v>125</v>
      </c>
      <c r="O214" s="45" t="s">
        <v>65</v>
      </c>
      <c r="Q214" s="45">
        <v>125</v>
      </c>
      <c r="R214" s="45" t="s">
        <v>123</v>
      </c>
    </row>
    <row r="215" spans="2:18" ht="15" customHeight="1" x14ac:dyDescent="0.2">
      <c r="B215" s="45">
        <v>137</v>
      </c>
      <c r="C215" s="45" t="s">
        <v>65</v>
      </c>
      <c r="E215" s="45">
        <v>137</v>
      </c>
      <c r="F215" s="45" t="s">
        <v>65</v>
      </c>
      <c r="H215" s="45">
        <v>137</v>
      </c>
      <c r="I215" s="45" t="s">
        <v>104</v>
      </c>
      <c r="K215" s="45">
        <v>137</v>
      </c>
      <c r="L215" s="45" t="s">
        <v>65</v>
      </c>
      <c r="N215" s="45">
        <v>137</v>
      </c>
      <c r="O215" s="45" t="s">
        <v>65</v>
      </c>
      <c r="Q215" s="45">
        <v>137</v>
      </c>
      <c r="R215" s="45" t="s">
        <v>123</v>
      </c>
    </row>
    <row r="216" spans="2:18" ht="15" customHeight="1" x14ac:dyDescent="0.2">
      <c r="B216" s="45">
        <v>133</v>
      </c>
      <c r="C216" s="45" t="s">
        <v>65</v>
      </c>
      <c r="E216" s="45">
        <v>133</v>
      </c>
      <c r="F216" s="45" t="s">
        <v>65</v>
      </c>
      <c r="H216" s="45">
        <v>133</v>
      </c>
      <c r="I216" s="45" t="s">
        <v>104</v>
      </c>
      <c r="K216" s="45">
        <v>133</v>
      </c>
      <c r="L216" s="45" t="s">
        <v>65</v>
      </c>
      <c r="N216" s="45">
        <v>133</v>
      </c>
      <c r="O216" s="45" t="s">
        <v>65</v>
      </c>
      <c r="Q216" s="45">
        <v>133</v>
      </c>
      <c r="R216" s="45" t="s">
        <v>123</v>
      </c>
    </row>
    <row r="217" spans="2:18" ht="15" customHeight="1" x14ac:dyDescent="0.2">
      <c r="B217" s="45">
        <v>134</v>
      </c>
      <c r="C217" s="45" t="s">
        <v>65</v>
      </c>
      <c r="E217" s="45">
        <v>134</v>
      </c>
      <c r="F217" s="45" t="s">
        <v>65</v>
      </c>
      <c r="H217" s="45">
        <v>134</v>
      </c>
      <c r="I217" s="45" t="s">
        <v>104</v>
      </c>
      <c r="K217" s="45">
        <v>134</v>
      </c>
      <c r="L217" s="45" t="s">
        <v>65</v>
      </c>
      <c r="N217" s="45">
        <v>134</v>
      </c>
      <c r="O217" s="45" t="s">
        <v>65</v>
      </c>
      <c r="Q217" s="45">
        <v>134</v>
      </c>
      <c r="R217" s="45" t="s">
        <v>123</v>
      </c>
    </row>
    <row r="218" spans="2:18" ht="15" customHeight="1" x14ac:dyDescent="0.2">
      <c r="B218" s="45">
        <v>138</v>
      </c>
      <c r="C218" s="45" t="s">
        <v>65</v>
      </c>
      <c r="E218" s="45">
        <v>138</v>
      </c>
      <c r="F218" s="45" t="s">
        <v>65</v>
      </c>
      <c r="H218" s="45">
        <v>138</v>
      </c>
      <c r="I218" s="45" t="s">
        <v>104</v>
      </c>
      <c r="K218" s="45">
        <v>138</v>
      </c>
      <c r="L218" s="45" t="s">
        <v>65</v>
      </c>
      <c r="N218" s="45">
        <v>138</v>
      </c>
      <c r="O218" s="45" t="s">
        <v>65</v>
      </c>
      <c r="Q218" s="45">
        <v>138</v>
      </c>
      <c r="R218" s="45" t="s">
        <v>123</v>
      </c>
    </row>
    <row r="219" spans="2:18" ht="15" customHeight="1" x14ac:dyDescent="0.2">
      <c r="B219" s="45">
        <v>126</v>
      </c>
      <c r="C219" s="45" t="s">
        <v>65</v>
      </c>
      <c r="E219" s="45">
        <v>126</v>
      </c>
      <c r="F219" s="45" t="s">
        <v>65</v>
      </c>
      <c r="H219" s="45">
        <v>126</v>
      </c>
      <c r="I219" s="45" t="s">
        <v>104</v>
      </c>
      <c r="K219" s="45">
        <v>126</v>
      </c>
      <c r="L219" s="45" t="s">
        <v>65</v>
      </c>
      <c r="N219" s="45">
        <v>126</v>
      </c>
      <c r="O219" s="45" t="s">
        <v>65</v>
      </c>
      <c r="Q219" s="45">
        <v>126</v>
      </c>
      <c r="R219" s="45" t="s">
        <v>123</v>
      </c>
    </row>
    <row r="220" spans="2:18" ht="15" customHeight="1" x14ac:dyDescent="0.2">
      <c r="B220" s="45">
        <v>3</v>
      </c>
      <c r="C220" s="45" t="s">
        <v>65</v>
      </c>
      <c r="E220" s="45">
        <v>3</v>
      </c>
      <c r="F220" s="45" t="s">
        <v>65</v>
      </c>
      <c r="H220" s="45">
        <v>3</v>
      </c>
      <c r="I220" s="45" t="s">
        <v>104</v>
      </c>
      <c r="K220" s="45">
        <v>3</v>
      </c>
      <c r="L220" s="45" t="s">
        <v>65</v>
      </c>
      <c r="N220" s="45">
        <v>3</v>
      </c>
      <c r="O220" s="45" t="s">
        <v>65</v>
      </c>
      <c r="Q220" s="45">
        <v>3</v>
      </c>
      <c r="R220" s="45" t="s">
        <v>123</v>
      </c>
    </row>
    <row r="221" spans="2:18" ht="15" customHeight="1" x14ac:dyDescent="0.2">
      <c r="B221" s="45">
        <v>15</v>
      </c>
      <c r="C221" s="45" t="s">
        <v>65</v>
      </c>
      <c r="E221" s="45">
        <v>15</v>
      </c>
      <c r="F221" s="45" t="s">
        <v>65</v>
      </c>
      <c r="H221" s="45">
        <v>15</v>
      </c>
      <c r="I221" s="45" t="s">
        <v>104</v>
      </c>
      <c r="K221" s="45">
        <v>15</v>
      </c>
      <c r="L221" s="45" t="s">
        <v>65</v>
      </c>
      <c r="N221" s="45">
        <v>15</v>
      </c>
      <c r="O221" s="45" t="s">
        <v>65</v>
      </c>
      <c r="Q221" s="45">
        <v>15</v>
      </c>
      <c r="R221" s="45" t="s">
        <v>123</v>
      </c>
    </row>
    <row r="222" spans="2:18" ht="15" customHeight="1" x14ac:dyDescent="0.2">
      <c r="B222" s="45">
        <v>11</v>
      </c>
      <c r="C222" s="45" t="s">
        <v>65</v>
      </c>
      <c r="E222" s="45">
        <v>11</v>
      </c>
      <c r="F222" s="45" t="s">
        <v>65</v>
      </c>
      <c r="H222" s="45">
        <v>11</v>
      </c>
      <c r="I222" s="45" t="s">
        <v>104</v>
      </c>
      <c r="K222" s="45">
        <v>11</v>
      </c>
      <c r="L222" s="45" t="s">
        <v>65</v>
      </c>
      <c r="N222" s="45">
        <v>11</v>
      </c>
      <c r="O222" s="45" t="s">
        <v>65</v>
      </c>
      <c r="Q222" s="45">
        <v>11</v>
      </c>
      <c r="R222" s="45" t="s">
        <v>123</v>
      </c>
    </row>
    <row r="223" spans="2:18" ht="15" customHeight="1" x14ac:dyDescent="0.2">
      <c r="B223" s="45">
        <v>12</v>
      </c>
      <c r="C223" s="45" t="s">
        <v>65</v>
      </c>
      <c r="E223" s="45">
        <v>12</v>
      </c>
      <c r="F223" s="45" t="s">
        <v>65</v>
      </c>
      <c r="H223" s="45">
        <v>12</v>
      </c>
      <c r="I223" s="45" t="s">
        <v>104</v>
      </c>
      <c r="K223" s="45">
        <v>12</v>
      </c>
      <c r="L223" s="45" t="s">
        <v>65</v>
      </c>
      <c r="N223" s="45">
        <v>12</v>
      </c>
      <c r="O223" s="45" t="s">
        <v>65</v>
      </c>
      <c r="Q223" s="45">
        <v>12</v>
      </c>
      <c r="R223" s="45" t="s">
        <v>123</v>
      </c>
    </row>
    <row r="224" spans="2:18" ht="15" customHeight="1" x14ac:dyDescent="0.2">
      <c r="B224" s="45">
        <v>16</v>
      </c>
      <c r="C224" s="45" t="s">
        <v>65</v>
      </c>
      <c r="E224" s="45">
        <v>16</v>
      </c>
      <c r="F224" s="45" t="s">
        <v>65</v>
      </c>
      <c r="H224" s="45">
        <v>16</v>
      </c>
      <c r="I224" s="45" t="s">
        <v>104</v>
      </c>
      <c r="K224" s="45">
        <v>16</v>
      </c>
      <c r="L224" s="45" t="s">
        <v>65</v>
      </c>
      <c r="N224" s="45">
        <v>16</v>
      </c>
      <c r="O224" s="45" t="s">
        <v>65</v>
      </c>
      <c r="Q224" s="45">
        <v>16</v>
      </c>
      <c r="R224" s="45" t="s">
        <v>123</v>
      </c>
    </row>
    <row r="225" spans="2:18" ht="15" customHeight="1" x14ac:dyDescent="0.2">
      <c r="B225" s="45">
        <v>4</v>
      </c>
      <c r="C225" s="45" t="s">
        <v>65</v>
      </c>
      <c r="E225" s="45">
        <v>4</v>
      </c>
      <c r="F225" s="45" t="s">
        <v>65</v>
      </c>
      <c r="H225" s="45">
        <v>4</v>
      </c>
      <c r="I225" s="45" t="s">
        <v>104</v>
      </c>
      <c r="K225" s="45">
        <v>4</v>
      </c>
      <c r="L225" s="45" t="s">
        <v>65</v>
      </c>
      <c r="N225" s="45">
        <v>4</v>
      </c>
      <c r="O225" s="45" t="s">
        <v>65</v>
      </c>
      <c r="Q225" s="45">
        <v>4</v>
      </c>
      <c r="R225" s="45" t="s">
        <v>123</v>
      </c>
    </row>
    <row r="226" spans="2:18" ht="15" customHeight="1" x14ac:dyDescent="0.2">
      <c r="B226" s="45">
        <v>20</v>
      </c>
      <c r="C226" s="45" t="s">
        <v>65</v>
      </c>
      <c r="E226" s="45">
        <v>20</v>
      </c>
      <c r="F226" s="45" t="s">
        <v>65</v>
      </c>
      <c r="H226" s="45">
        <v>20</v>
      </c>
      <c r="I226" s="45" t="s">
        <v>104</v>
      </c>
      <c r="K226" s="45">
        <v>20</v>
      </c>
      <c r="L226" s="45" t="s">
        <v>65</v>
      </c>
      <c r="N226" s="45">
        <v>20</v>
      </c>
      <c r="O226" s="45" t="s">
        <v>65</v>
      </c>
      <c r="Q226" s="45">
        <v>20</v>
      </c>
      <c r="R226" s="45" t="s">
        <v>123</v>
      </c>
    </row>
    <row r="227" spans="2:18" ht="15" customHeight="1" x14ac:dyDescent="0.2">
      <c r="B227" s="45">
        <v>5</v>
      </c>
      <c r="C227" s="45" t="s">
        <v>65</v>
      </c>
      <c r="E227" s="45">
        <v>5</v>
      </c>
      <c r="F227" s="45" t="s">
        <v>65</v>
      </c>
      <c r="H227" s="45">
        <v>5</v>
      </c>
      <c r="I227" s="45" t="s">
        <v>104</v>
      </c>
      <c r="K227" s="45">
        <v>5</v>
      </c>
      <c r="L227" s="45" t="s">
        <v>65</v>
      </c>
      <c r="N227" s="45">
        <v>5</v>
      </c>
      <c r="O227" s="45" t="s">
        <v>65</v>
      </c>
      <c r="Q227" s="45">
        <v>5</v>
      </c>
      <c r="R227" s="45" t="s">
        <v>123</v>
      </c>
    </row>
    <row r="228" spans="2:18" ht="15" customHeight="1" x14ac:dyDescent="0.2">
      <c r="B228" s="45">
        <v>23</v>
      </c>
      <c r="C228" s="45" t="s">
        <v>65</v>
      </c>
      <c r="E228" s="45">
        <v>23</v>
      </c>
      <c r="F228" s="45" t="s">
        <v>65</v>
      </c>
      <c r="H228" s="45">
        <v>23</v>
      </c>
      <c r="I228" s="45" t="s">
        <v>104</v>
      </c>
      <c r="K228" s="45">
        <v>23</v>
      </c>
      <c r="L228" s="45" t="s">
        <v>65</v>
      </c>
      <c r="N228" s="45">
        <v>23</v>
      </c>
      <c r="O228" s="45" t="s">
        <v>65</v>
      </c>
      <c r="Q228" s="45">
        <v>23</v>
      </c>
      <c r="R228" s="45" t="s">
        <v>123</v>
      </c>
    </row>
    <row r="229" spans="2:18" ht="15" customHeight="1" x14ac:dyDescent="0.2">
      <c r="B229" s="45">
        <v>24</v>
      </c>
      <c r="C229" s="45" t="s">
        <v>65</v>
      </c>
      <c r="E229" s="45">
        <v>24</v>
      </c>
      <c r="F229" s="45" t="s">
        <v>65</v>
      </c>
      <c r="H229" s="45">
        <v>24</v>
      </c>
      <c r="I229" s="45" t="s">
        <v>104</v>
      </c>
      <c r="K229" s="45">
        <v>24</v>
      </c>
      <c r="L229" s="45" t="s">
        <v>65</v>
      </c>
      <c r="N229" s="45">
        <v>24</v>
      </c>
      <c r="O229" s="45" t="s">
        <v>65</v>
      </c>
      <c r="Q229" s="45">
        <v>24</v>
      </c>
      <c r="R229" s="45" t="s">
        <v>123</v>
      </c>
    </row>
    <row r="230" spans="2:18" ht="15" customHeight="1" x14ac:dyDescent="0.2">
      <c r="B230" s="45">
        <v>7</v>
      </c>
      <c r="C230" s="45" t="s">
        <v>65</v>
      </c>
      <c r="E230" s="45">
        <v>7</v>
      </c>
      <c r="F230" s="45" t="s">
        <v>65</v>
      </c>
      <c r="H230" s="45">
        <v>7</v>
      </c>
      <c r="I230" s="45" t="s">
        <v>104</v>
      </c>
      <c r="K230" s="45">
        <v>7</v>
      </c>
      <c r="L230" s="45" t="s">
        <v>65</v>
      </c>
      <c r="N230" s="45">
        <v>7</v>
      </c>
      <c r="O230" s="45" t="s">
        <v>65</v>
      </c>
      <c r="Q230" s="45">
        <v>7</v>
      </c>
      <c r="R230" s="45" t="s">
        <v>123</v>
      </c>
    </row>
    <row r="231" spans="2:18" ht="15" customHeight="1" x14ac:dyDescent="0.2">
      <c r="B231" s="45">
        <v>18</v>
      </c>
      <c r="C231" s="45" t="s">
        <v>65</v>
      </c>
      <c r="E231" s="45">
        <v>18</v>
      </c>
      <c r="F231" s="45" t="s">
        <v>65</v>
      </c>
      <c r="H231" s="45">
        <v>18</v>
      </c>
      <c r="I231" s="45" t="s">
        <v>104</v>
      </c>
      <c r="K231" s="45">
        <v>18</v>
      </c>
      <c r="L231" s="45" t="s">
        <v>65</v>
      </c>
      <c r="N231" s="45">
        <v>18</v>
      </c>
      <c r="O231" s="45" t="s">
        <v>65</v>
      </c>
      <c r="Q231" s="45">
        <v>18</v>
      </c>
      <c r="R231" s="45" t="s">
        <v>123</v>
      </c>
    </row>
    <row r="232" spans="2:18" ht="15" customHeight="1" x14ac:dyDescent="0.2">
      <c r="B232" s="45">
        <v>19</v>
      </c>
      <c r="C232" s="45" t="s">
        <v>65</v>
      </c>
      <c r="E232" s="45">
        <v>19</v>
      </c>
      <c r="F232" s="45" t="s">
        <v>65</v>
      </c>
      <c r="H232" s="45">
        <v>19</v>
      </c>
      <c r="I232" s="45" t="s">
        <v>104</v>
      </c>
      <c r="K232" s="45">
        <v>19</v>
      </c>
      <c r="L232" s="45" t="s">
        <v>65</v>
      </c>
      <c r="N232" s="45">
        <v>19</v>
      </c>
      <c r="O232" s="45" t="s">
        <v>65</v>
      </c>
      <c r="Q232" s="45">
        <v>19</v>
      </c>
      <c r="R232" s="45" t="s">
        <v>123</v>
      </c>
    </row>
    <row r="233" spans="2:18" ht="15" customHeight="1" x14ac:dyDescent="0.2">
      <c r="B233" s="45">
        <v>6</v>
      </c>
      <c r="C233" s="45" t="s">
        <v>65</v>
      </c>
      <c r="E233" s="45">
        <v>6</v>
      </c>
      <c r="F233" s="45" t="s">
        <v>65</v>
      </c>
      <c r="H233" s="45">
        <v>6</v>
      </c>
      <c r="I233" s="45" t="s">
        <v>104</v>
      </c>
      <c r="K233" s="45">
        <v>6</v>
      </c>
      <c r="L233" s="45" t="s">
        <v>65</v>
      </c>
      <c r="N233" s="45">
        <v>6</v>
      </c>
      <c r="O233" s="45" t="s">
        <v>65</v>
      </c>
      <c r="Q233" s="45">
        <v>6</v>
      </c>
      <c r="R233" s="45" t="s">
        <v>123</v>
      </c>
    </row>
    <row r="234" spans="2:18" ht="15" customHeight="1" x14ac:dyDescent="0.2">
      <c r="B234" s="45">
        <v>21</v>
      </c>
      <c r="C234" s="45" t="s">
        <v>65</v>
      </c>
      <c r="E234" s="45">
        <v>21</v>
      </c>
      <c r="F234" s="45" t="s">
        <v>65</v>
      </c>
      <c r="H234" s="45">
        <v>21</v>
      </c>
      <c r="I234" s="45" t="s">
        <v>104</v>
      </c>
      <c r="K234" s="45">
        <v>21</v>
      </c>
      <c r="L234" s="45" t="s">
        <v>65</v>
      </c>
      <c r="N234" s="45">
        <v>21</v>
      </c>
      <c r="O234" s="45" t="s">
        <v>65</v>
      </c>
      <c r="Q234" s="45">
        <v>21</v>
      </c>
      <c r="R234" s="45" t="s">
        <v>123</v>
      </c>
    </row>
    <row r="235" spans="2:18" ht="15" customHeight="1" x14ac:dyDescent="0.2">
      <c r="B235" s="45">
        <v>22</v>
      </c>
      <c r="C235" s="45" t="s">
        <v>65</v>
      </c>
      <c r="E235" s="45">
        <v>22</v>
      </c>
      <c r="F235" s="45" t="s">
        <v>65</v>
      </c>
      <c r="H235" s="45">
        <v>22</v>
      </c>
      <c r="I235" s="45" t="s">
        <v>104</v>
      </c>
      <c r="K235" s="45">
        <v>22</v>
      </c>
      <c r="L235" s="45" t="s">
        <v>65</v>
      </c>
      <c r="N235" s="45">
        <v>22</v>
      </c>
      <c r="O235" s="45" t="s">
        <v>65</v>
      </c>
      <c r="Q235" s="45">
        <v>22</v>
      </c>
      <c r="R235" s="45" t="s">
        <v>123</v>
      </c>
    </row>
    <row r="236" spans="2:18" ht="15" customHeight="1" x14ac:dyDescent="0.2">
      <c r="B236" s="45">
        <v>8</v>
      </c>
      <c r="C236" s="45" t="s">
        <v>65</v>
      </c>
      <c r="E236" s="45">
        <v>8</v>
      </c>
      <c r="F236" s="45" t="s">
        <v>65</v>
      </c>
      <c r="H236" s="45">
        <v>8</v>
      </c>
      <c r="I236" s="45" t="s">
        <v>104</v>
      </c>
      <c r="K236" s="45">
        <v>8</v>
      </c>
      <c r="L236" s="45" t="s">
        <v>65</v>
      </c>
      <c r="N236" s="45">
        <v>8</v>
      </c>
      <c r="O236" s="45" t="s">
        <v>65</v>
      </c>
      <c r="Q236" s="45">
        <v>8</v>
      </c>
      <c r="R236" s="45" t="s">
        <v>123</v>
      </c>
    </row>
    <row r="237" spans="2:18" ht="15" customHeight="1" x14ac:dyDescent="0.2">
      <c r="B237" s="45">
        <v>17</v>
      </c>
      <c r="C237" s="45" t="s">
        <v>65</v>
      </c>
      <c r="E237" s="45">
        <v>17</v>
      </c>
      <c r="F237" s="45" t="s">
        <v>65</v>
      </c>
      <c r="H237" s="45">
        <v>17</v>
      </c>
      <c r="I237" s="45" t="s">
        <v>104</v>
      </c>
      <c r="K237" s="45">
        <v>17</v>
      </c>
      <c r="L237" s="45" t="s">
        <v>65</v>
      </c>
      <c r="N237" s="45">
        <v>17</v>
      </c>
      <c r="O237" s="45" t="s">
        <v>65</v>
      </c>
      <c r="Q237" s="45">
        <v>17</v>
      </c>
      <c r="R237" s="45" t="s">
        <v>123</v>
      </c>
    </row>
    <row r="238" spans="2:18" ht="15" customHeight="1" x14ac:dyDescent="0.2">
      <c r="B238" s="45">
        <v>1</v>
      </c>
      <c r="C238" s="45" t="s">
        <v>65</v>
      </c>
      <c r="E238" s="45">
        <v>1</v>
      </c>
      <c r="F238" s="45" t="s">
        <v>65</v>
      </c>
      <c r="H238" s="45">
        <v>1</v>
      </c>
      <c r="I238" s="45" t="s">
        <v>104</v>
      </c>
      <c r="K238" s="45">
        <v>1</v>
      </c>
      <c r="L238" s="45" t="s">
        <v>65</v>
      </c>
      <c r="N238" s="45">
        <v>1</v>
      </c>
      <c r="O238" s="45" t="s">
        <v>65</v>
      </c>
      <c r="Q238" s="45">
        <v>1</v>
      </c>
      <c r="R238" s="45" t="s">
        <v>123</v>
      </c>
    </row>
    <row r="239" spans="2:18" ht="15" customHeight="1" x14ac:dyDescent="0.2">
      <c r="B239" s="45">
        <v>13</v>
      </c>
      <c r="C239" s="45" t="s">
        <v>65</v>
      </c>
      <c r="E239" s="45">
        <v>13</v>
      </c>
      <c r="F239" s="45" t="s">
        <v>65</v>
      </c>
      <c r="H239" s="45">
        <v>13</v>
      </c>
      <c r="I239" s="45" t="s">
        <v>104</v>
      </c>
      <c r="K239" s="45">
        <v>13</v>
      </c>
      <c r="L239" s="45" t="s">
        <v>65</v>
      </c>
      <c r="N239" s="45">
        <v>13</v>
      </c>
      <c r="O239" s="45" t="s">
        <v>65</v>
      </c>
      <c r="Q239" s="45">
        <v>13</v>
      </c>
      <c r="R239" s="45" t="s">
        <v>123</v>
      </c>
    </row>
    <row r="240" spans="2:18" ht="15" customHeight="1" x14ac:dyDescent="0.2">
      <c r="B240" s="45">
        <v>9</v>
      </c>
      <c r="C240" s="45" t="s">
        <v>65</v>
      </c>
      <c r="E240" s="45">
        <v>9</v>
      </c>
      <c r="F240" s="45" t="s">
        <v>65</v>
      </c>
      <c r="H240" s="45">
        <v>9</v>
      </c>
      <c r="I240" s="45" t="s">
        <v>104</v>
      </c>
      <c r="K240" s="45">
        <v>9</v>
      </c>
      <c r="L240" s="45" t="s">
        <v>65</v>
      </c>
      <c r="N240" s="45">
        <v>9</v>
      </c>
      <c r="O240" s="45" t="s">
        <v>65</v>
      </c>
      <c r="Q240" s="45">
        <v>9</v>
      </c>
      <c r="R240" s="45" t="s">
        <v>123</v>
      </c>
    </row>
    <row r="241" spans="2:18" ht="15" customHeight="1" x14ac:dyDescent="0.2">
      <c r="B241" s="45">
        <v>10</v>
      </c>
      <c r="C241" s="45" t="s">
        <v>65</v>
      </c>
      <c r="E241" s="45">
        <v>10</v>
      </c>
      <c r="F241" s="45" t="s">
        <v>65</v>
      </c>
      <c r="H241" s="45">
        <v>10</v>
      </c>
      <c r="I241" s="45" t="s">
        <v>104</v>
      </c>
      <c r="K241" s="45">
        <v>10</v>
      </c>
      <c r="L241" s="45" t="s">
        <v>65</v>
      </c>
      <c r="N241" s="45">
        <v>10</v>
      </c>
      <c r="O241" s="45" t="s">
        <v>65</v>
      </c>
      <c r="Q241" s="45">
        <v>10</v>
      </c>
      <c r="R241" s="45" t="s">
        <v>123</v>
      </c>
    </row>
    <row r="242" spans="2:18" ht="15" customHeight="1" x14ac:dyDescent="0.2">
      <c r="B242" s="45">
        <v>14</v>
      </c>
      <c r="C242" s="45" t="s">
        <v>65</v>
      </c>
      <c r="E242" s="45">
        <v>14</v>
      </c>
      <c r="F242" s="45" t="s">
        <v>65</v>
      </c>
      <c r="H242" s="45">
        <v>14</v>
      </c>
      <c r="I242" s="45" t="s">
        <v>104</v>
      </c>
      <c r="K242" s="45">
        <v>14</v>
      </c>
      <c r="L242" s="45" t="s">
        <v>65</v>
      </c>
      <c r="N242" s="45">
        <v>14</v>
      </c>
      <c r="O242" s="45" t="s">
        <v>65</v>
      </c>
      <c r="Q242" s="45">
        <v>14</v>
      </c>
      <c r="R242" s="45" t="s">
        <v>123</v>
      </c>
    </row>
    <row r="243" spans="2:18" ht="15" customHeight="1" x14ac:dyDescent="0.2">
      <c r="B243" s="45">
        <v>2</v>
      </c>
      <c r="C243" s="45" t="s">
        <v>65</v>
      </c>
      <c r="E243" s="45">
        <v>2</v>
      </c>
      <c r="F243" s="45" t="s">
        <v>65</v>
      </c>
      <c r="H243" s="45">
        <v>2</v>
      </c>
      <c r="I243" s="45" t="s">
        <v>104</v>
      </c>
      <c r="K243" s="45">
        <v>2</v>
      </c>
      <c r="L243" s="45" t="s">
        <v>65</v>
      </c>
      <c r="N243" s="45">
        <v>2</v>
      </c>
      <c r="O243" s="45" t="s">
        <v>65</v>
      </c>
      <c r="Q243" s="45">
        <v>2</v>
      </c>
      <c r="R243" s="45" t="s">
        <v>123</v>
      </c>
    </row>
    <row r="244" spans="2:18" ht="15" customHeight="1" x14ac:dyDescent="0.2">
      <c r="B244" s="45">
        <v>539</v>
      </c>
      <c r="C244" s="45" t="s">
        <v>65</v>
      </c>
      <c r="E244" s="45">
        <v>539</v>
      </c>
      <c r="F244" s="45" t="s">
        <v>65</v>
      </c>
      <c r="H244" s="45">
        <v>539</v>
      </c>
      <c r="I244" s="45" t="s">
        <v>104</v>
      </c>
      <c r="K244" s="45">
        <v>539</v>
      </c>
      <c r="L244" s="45" t="s">
        <v>65</v>
      </c>
      <c r="N244" s="45">
        <v>539</v>
      </c>
      <c r="O244" s="45" t="s">
        <v>65</v>
      </c>
      <c r="Q244" s="45">
        <v>539</v>
      </c>
      <c r="R244" s="45" t="s">
        <v>123</v>
      </c>
    </row>
    <row r="245" spans="2:18" ht="15" customHeight="1" x14ac:dyDescent="0.2">
      <c r="B245" s="45">
        <v>540</v>
      </c>
      <c r="C245" s="45" t="s">
        <v>65</v>
      </c>
      <c r="E245" s="45">
        <v>540</v>
      </c>
      <c r="F245" s="45" t="s">
        <v>65</v>
      </c>
      <c r="H245" s="45">
        <v>540</v>
      </c>
      <c r="I245" s="45" t="s">
        <v>104</v>
      </c>
      <c r="K245" s="45">
        <v>540</v>
      </c>
      <c r="L245" s="45" t="s">
        <v>65</v>
      </c>
      <c r="N245" s="45">
        <v>540</v>
      </c>
      <c r="O245" s="45" t="s">
        <v>65</v>
      </c>
      <c r="Q245" s="45">
        <v>540</v>
      </c>
      <c r="R245" s="45" t="s">
        <v>123</v>
      </c>
    </row>
    <row r="246" spans="2:18" ht="15" customHeight="1" x14ac:dyDescent="0.2">
      <c r="B246" s="45">
        <v>541</v>
      </c>
      <c r="C246" s="45" t="s">
        <v>65</v>
      </c>
      <c r="E246" s="45">
        <v>541</v>
      </c>
      <c r="F246" s="45" t="s">
        <v>65</v>
      </c>
      <c r="H246" s="45">
        <v>541</v>
      </c>
      <c r="I246" s="45" t="s">
        <v>104</v>
      </c>
      <c r="K246" s="45">
        <v>541</v>
      </c>
      <c r="L246" s="45" t="s">
        <v>65</v>
      </c>
      <c r="N246" s="45">
        <v>541</v>
      </c>
      <c r="O246" s="45" t="s">
        <v>65</v>
      </c>
      <c r="Q246" s="45">
        <v>541</v>
      </c>
      <c r="R246" s="45" t="s">
        <v>123</v>
      </c>
    </row>
    <row r="247" spans="2:18" ht="15" customHeight="1" x14ac:dyDescent="0.2">
      <c r="B247" s="45">
        <v>542</v>
      </c>
      <c r="C247" s="45" t="s">
        <v>65</v>
      </c>
      <c r="E247" s="45">
        <v>542</v>
      </c>
      <c r="F247" s="45" t="s">
        <v>65</v>
      </c>
      <c r="H247" s="45">
        <v>542</v>
      </c>
      <c r="I247" s="45" t="s">
        <v>104</v>
      </c>
      <c r="K247" s="45">
        <v>542</v>
      </c>
      <c r="L247" s="45" t="s">
        <v>65</v>
      </c>
      <c r="N247" s="45">
        <v>542</v>
      </c>
      <c r="O247" s="45" t="s">
        <v>65</v>
      </c>
      <c r="Q247" s="45">
        <v>542</v>
      </c>
      <c r="R247" s="45" t="s">
        <v>123</v>
      </c>
    </row>
    <row r="248" spans="2:18" ht="15" customHeight="1" x14ac:dyDescent="0.2">
      <c r="B248" s="45">
        <v>543</v>
      </c>
      <c r="C248" s="45" t="s">
        <v>65</v>
      </c>
      <c r="E248" s="45">
        <v>543</v>
      </c>
      <c r="F248" s="45" t="s">
        <v>65</v>
      </c>
      <c r="H248" s="45">
        <v>543</v>
      </c>
      <c r="I248" s="45" t="s">
        <v>104</v>
      </c>
      <c r="K248" s="45">
        <v>543</v>
      </c>
      <c r="L248" s="45" t="s">
        <v>65</v>
      </c>
      <c r="N248" s="45">
        <v>543</v>
      </c>
      <c r="O248" s="45" t="s">
        <v>65</v>
      </c>
      <c r="Q248" s="45">
        <v>543</v>
      </c>
      <c r="R248" s="45" t="s">
        <v>123</v>
      </c>
    </row>
    <row r="249" spans="2:18" ht="15" customHeight="1" x14ac:dyDescent="0.2">
      <c r="B249" s="45">
        <v>521</v>
      </c>
      <c r="C249" s="45" t="s">
        <v>65</v>
      </c>
      <c r="E249" s="45">
        <v>521</v>
      </c>
      <c r="F249" s="45" t="s">
        <v>65</v>
      </c>
      <c r="H249" s="45">
        <v>521</v>
      </c>
      <c r="I249" s="45" t="s">
        <v>104</v>
      </c>
      <c r="K249" s="45">
        <v>521</v>
      </c>
      <c r="L249" s="45" t="s">
        <v>65</v>
      </c>
      <c r="N249" s="45">
        <v>521</v>
      </c>
      <c r="O249" s="45" t="s">
        <v>65</v>
      </c>
      <c r="Q249" s="45">
        <v>521</v>
      </c>
      <c r="R249" s="45" t="s">
        <v>123</v>
      </c>
    </row>
    <row r="250" spans="2:18" ht="15" customHeight="1" x14ac:dyDescent="0.2">
      <c r="B250" s="45">
        <v>524</v>
      </c>
      <c r="C250" s="45" t="s">
        <v>65</v>
      </c>
      <c r="E250" s="45">
        <v>524</v>
      </c>
      <c r="F250" s="45" t="s">
        <v>65</v>
      </c>
      <c r="H250" s="45">
        <v>524</v>
      </c>
      <c r="I250" s="45" t="s">
        <v>104</v>
      </c>
      <c r="K250" s="45">
        <v>524</v>
      </c>
      <c r="L250" s="45" t="s">
        <v>65</v>
      </c>
      <c r="N250" s="45">
        <v>524</v>
      </c>
      <c r="O250" s="45" t="s">
        <v>65</v>
      </c>
      <c r="Q250" s="45">
        <v>524</v>
      </c>
      <c r="R250" s="45" t="s">
        <v>123</v>
      </c>
    </row>
    <row r="251" spans="2:18" ht="15" customHeight="1" x14ac:dyDescent="0.2">
      <c r="B251" s="45">
        <v>527</v>
      </c>
      <c r="C251" s="45" t="s">
        <v>65</v>
      </c>
      <c r="E251" s="45">
        <v>527</v>
      </c>
      <c r="F251" s="45" t="s">
        <v>65</v>
      </c>
      <c r="H251" s="45">
        <v>527</v>
      </c>
      <c r="I251" s="45" t="s">
        <v>104</v>
      </c>
      <c r="K251" s="45">
        <v>527</v>
      </c>
      <c r="L251" s="45" t="s">
        <v>65</v>
      </c>
      <c r="N251" s="45">
        <v>527</v>
      </c>
      <c r="O251" s="45" t="s">
        <v>65</v>
      </c>
      <c r="Q251" s="45">
        <v>527</v>
      </c>
      <c r="R251" s="45" t="s">
        <v>123</v>
      </c>
    </row>
    <row r="252" spans="2:18" ht="15" customHeight="1" x14ac:dyDescent="0.2">
      <c r="B252" s="45">
        <v>530</v>
      </c>
      <c r="C252" s="45" t="s">
        <v>65</v>
      </c>
      <c r="E252" s="45">
        <v>530</v>
      </c>
      <c r="F252" s="45" t="s">
        <v>65</v>
      </c>
      <c r="H252" s="45">
        <v>530</v>
      </c>
      <c r="I252" s="45" t="s">
        <v>104</v>
      </c>
      <c r="K252" s="45">
        <v>530</v>
      </c>
      <c r="L252" s="45" t="s">
        <v>65</v>
      </c>
      <c r="N252" s="45">
        <v>530</v>
      </c>
      <c r="O252" s="45" t="s">
        <v>65</v>
      </c>
      <c r="Q252" s="45">
        <v>530</v>
      </c>
      <c r="R252" s="45" t="s">
        <v>123</v>
      </c>
    </row>
    <row r="253" spans="2:18" ht="15" customHeight="1" x14ac:dyDescent="0.2">
      <c r="B253" s="45">
        <v>533</v>
      </c>
      <c r="C253" s="45" t="s">
        <v>65</v>
      </c>
      <c r="E253" s="45">
        <v>533</v>
      </c>
      <c r="F253" s="45" t="s">
        <v>65</v>
      </c>
      <c r="H253" s="45">
        <v>533</v>
      </c>
      <c r="I253" s="45" t="s">
        <v>104</v>
      </c>
      <c r="K253" s="45">
        <v>533</v>
      </c>
      <c r="L253" s="45" t="s">
        <v>65</v>
      </c>
      <c r="N253" s="45">
        <v>533</v>
      </c>
      <c r="O253" s="45" t="s">
        <v>65</v>
      </c>
      <c r="Q253" s="45">
        <v>533</v>
      </c>
      <c r="R253" s="45" t="s">
        <v>123</v>
      </c>
    </row>
    <row r="254" spans="2:18" ht="15" customHeight="1" x14ac:dyDescent="0.2">
      <c r="B254" s="45">
        <v>536</v>
      </c>
      <c r="C254" s="45" t="s">
        <v>65</v>
      </c>
      <c r="E254" s="45">
        <v>536</v>
      </c>
      <c r="F254" s="45" t="s">
        <v>65</v>
      </c>
      <c r="H254" s="45">
        <v>536</v>
      </c>
      <c r="I254" s="45" t="s">
        <v>104</v>
      </c>
      <c r="K254" s="45">
        <v>536</v>
      </c>
      <c r="L254" s="45" t="s">
        <v>65</v>
      </c>
      <c r="N254" s="45">
        <v>536</v>
      </c>
      <c r="O254" s="45" t="s">
        <v>65</v>
      </c>
      <c r="Q254" s="45">
        <v>536</v>
      </c>
      <c r="R254" s="45" t="s">
        <v>123</v>
      </c>
    </row>
    <row r="255" spans="2:18" ht="15" customHeight="1" x14ac:dyDescent="0.2">
      <c r="B255" s="45">
        <v>544</v>
      </c>
      <c r="C255" s="45" t="s">
        <v>65</v>
      </c>
      <c r="E255" s="45">
        <v>544</v>
      </c>
      <c r="F255" s="45" t="s">
        <v>65</v>
      </c>
      <c r="H255" s="45">
        <v>544</v>
      </c>
      <c r="I255" s="45" t="s">
        <v>104</v>
      </c>
      <c r="K255" s="45">
        <v>544</v>
      </c>
      <c r="L255" s="45" t="s">
        <v>65</v>
      </c>
      <c r="N255" s="45">
        <v>544</v>
      </c>
      <c r="O255" s="45" t="s">
        <v>65</v>
      </c>
      <c r="Q255" s="45">
        <v>544</v>
      </c>
      <c r="R255" s="45" t="s">
        <v>123</v>
      </c>
    </row>
    <row r="256" spans="2:18" ht="15" customHeight="1" x14ac:dyDescent="0.2">
      <c r="B256" s="45">
        <v>545</v>
      </c>
      <c r="C256" s="45" t="s">
        <v>65</v>
      </c>
      <c r="E256" s="45">
        <v>545</v>
      </c>
      <c r="F256" s="45" t="s">
        <v>65</v>
      </c>
      <c r="H256" s="45">
        <v>545</v>
      </c>
      <c r="I256" s="45" t="s">
        <v>104</v>
      </c>
      <c r="K256" s="45">
        <v>545</v>
      </c>
      <c r="L256" s="45" t="s">
        <v>65</v>
      </c>
      <c r="N256" s="45">
        <v>545</v>
      </c>
      <c r="O256" s="45" t="s">
        <v>65</v>
      </c>
      <c r="Q256" s="45">
        <v>545</v>
      </c>
      <c r="R256" s="45" t="s">
        <v>123</v>
      </c>
    </row>
    <row r="257" spans="2:18" ht="15" customHeight="1" x14ac:dyDescent="0.2">
      <c r="B257" s="45">
        <v>546</v>
      </c>
      <c r="C257" s="45" t="s">
        <v>65</v>
      </c>
      <c r="E257" s="45">
        <v>546</v>
      </c>
      <c r="F257" s="45" t="s">
        <v>65</v>
      </c>
      <c r="H257" s="45">
        <v>546</v>
      </c>
      <c r="I257" s="45" t="s">
        <v>104</v>
      </c>
      <c r="K257" s="45">
        <v>546</v>
      </c>
      <c r="L257" s="45" t="s">
        <v>65</v>
      </c>
      <c r="N257" s="45">
        <v>546</v>
      </c>
      <c r="O257" s="45" t="s">
        <v>65</v>
      </c>
      <c r="Q257" s="45">
        <v>546</v>
      </c>
      <c r="R257" s="45" t="s">
        <v>123</v>
      </c>
    </row>
    <row r="258" spans="2:18" ht="15" customHeight="1" x14ac:dyDescent="0.2">
      <c r="B258" s="45">
        <v>547</v>
      </c>
      <c r="C258" s="45" t="s">
        <v>65</v>
      </c>
      <c r="E258" s="45">
        <v>547</v>
      </c>
      <c r="F258" s="45" t="s">
        <v>65</v>
      </c>
      <c r="H258" s="45">
        <v>547</v>
      </c>
      <c r="I258" s="45" t="s">
        <v>104</v>
      </c>
      <c r="K258" s="45">
        <v>547</v>
      </c>
      <c r="L258" s="45" t="s">
        <v>65</v>
      </c>
      <c r="N258" s="45">
        <v>547</v>
      </c>
      <c r="O258" s="45" t="s">
        <v>65</v>
      </c>
      <c r="Q258" s="45">
        <v>547</v>
      </c>
      <c r="R258" s="45" t="s">
        <v>123</v>
      </c>
    </row>
    <row r="259" spans="2:18" ht="15" customHeight="1" x14ac:dyDescent="0.2">
      <c r="B259" s="45">
        <v>548</v>
      </c>
      <c r="C259" s="45" t="s">
        <v>65</v>
      </c>
      <c r="E259" s="45">
        <v>548</v>
      </c>
      <c r="F259" s="45" t="s">
        <v>65</v>
      </c>
      <c r="H259" s="45">
        <v>548</v>
      </c>
      <c r="I259" s="45" t="s">
        <v>104</v>
      </c>
      <c r="K259" s="45">
        <v>548</v>
      </c>
      <c r="L259" s="45" t="s">
        <v>65</v>
      </c>
      <c r="N259" s="45">
        <v>548</v>
      </c>
      <c r="O259" s="45" t="s">
        <v>65</v>
      </c>
      <c r="Q259" s="45">
        <v>548</v>
      </c>
      <c r="R259" s="45" t="s">
        <v>123</v>
      </c>
    </row>
    <row r="260" spans="2:18" ht="15" customHeight="1" x14ac:dyDescent="0.2">
      <c r="B260" s="45">
        <v>522</v>
      </c>
      <c r="C260" s="45" t="s">
        <v>65</v>
      </c>
      <c r="E260" s="45">
        <v>522</v>
      </c>
      <c r="F260" s="45" t="s">
        <v>65</v>
      </c>
      <c r="H260" s="45">
        <v>522</v>
      </c>
      <c r="I260" s="45" t="s">
        <v>104</v>
      </c>
      <c r="K260" s="45">
        <v>522</v>
      </c>
      <c r="L260" s="45" t="s">
        <v>65</v>
      </c>
      <c r="N260" s="45">
        <v>522</v>
      </c>
      <c r="O260" s="45" t="s">
        <v>65</v>
      </c>
      <c r="Q260" s="45">
        <v>522</v>
      </c>
      <c r="R260" s="45" t="s">
        <v>123</v>
      </c>
    </row>
    <row r="261" spans="2:18" ht="15" customHeight="1" x14ac:dyDescent="0.2">
      <c r="B261" s="45">
        <v>525</v>
      </c>
      <c r="C261" s="45" t="s">
        <v>65</v>
      </c>
      <c r="E261" s="45">
        <v>525</v>
      </c>
      <c r="F261" s="45" t="s">
        <v>65</v>
      </c>
      <c r="H261" s="45">
        <v>525</v>
      </c>
      <c r="I261" s="45" t="s">
        <v>104</v>
      </c>
      <c r="K261" s="45">
        <v>525</v>
      </c>
      <c r="L261" s="45" t="s">
        <v>65</v>
      </c>
      <c r="N261" s="45">
        <v>525</v>
      </c>
      <c r="O261" s="45" t="s">
        <v>65</v>
      </c>
      <c r="Q261" s="45">
        <v>525</v>
      </c>
      <c r="R261" s="45" t="s">
        <v>123</v>
      </c>
    </row>
    <row r="262" spans="2:18" ht="15" customHeight="1" x14ac:dyDescent="0.2">
      <c r="B262" s="45">
        <v>528</v>
      </c>
      <c r="C262" s="45" t="s">
        <v>65</v>
      </c>
      <c r="E262" s="45">
        <v>528</v>
      </c>
      <c r="F262" s="45" t="s">
        <v>65</v>
      </c>
      <c r="H262" s="45">
        <v>528</v>
      </c>
      <c r="I262" s="45" t="s">
        <v>104</v>
      </c>
      <c r="K262" s="45">
        <v>528</v>
      </c>
      <c r="L262" s="45" t="s">
        <v>65</v>
      </c>
      <c r="N262" s="45">
        <v>528</v>
      </c>
      <c r="O262" s="45" t="s">
        <v>65</v>
      </c>
      <c r="Q262" s="45">
        <v>528</v>
      </c>
      <c r="R262" s="45" t="s">
        <v>123</v>
      </c>
    </row>
    <row r="263" spans="2:18" ht="15" customHeight="1" x14ac:dyDescent="0.2">
      <c r="B263" s="45">
        <v>531</v>
      </c>
      <c r="C263" s="45" t="s">
        <v>65</v>
      </c>
      <c r="E263" s="45">
        <v>531</v>
      </c>
      <c r="F263" s="45" t="s">
        <v>65</v>
      </c>
      <c r="H263" s="45">
        <v>531</v>
      </c>
      <c r="I263" s="45" t="s">
        <v>104</v>
      </c>
      <c r="K263" s="45">
        <v>531</v>
      </c>
      <c r="L263" s="45" t="s">
        <v>65</v>
      </c>
      <c r="N263" s="45">
        <v>531</v>
      </c>
      <c r="O263" s="45" t="s">
        <v>65</v>
      </c>
      <c r="Q263" s="45">
        <v>531</v>
      </c>
      <c r="R263" s="45" t="s">
        <v>123</v>
      </c>
    </row>
    <row r="264" spans="2:18" ht="15" customHeight="1" x14ac:dyDescent="0.2">
      <c r="B264" s="45">
        <v>534</v>
      </c>
      <c r="C264" s="45" t="s">
        <v>65</v>
      </c>
      <c r="E264" s="45">
        <v>534</v>
      </c>
      <c r="F264" s="45" t="s">
        <v>65</v>
      </c>
      <c r="H264" s="45">
        <v>534</v>
      </c>
      <c r="I264" s="45" t="s">
        <v>104</v>
      </c>
      <c r="K264" s="45">
        <v>534</v>
      </c>
      <c r="L264" s="45" t="s">
        <v>65</v>
      </c>
      <c r="N264" s="45">
        <v>534</v>
      </c>
      <c r="O264" s="45" t="s">
        <v>65</v>
      </c>
      <c r="Q264" s="45">
        <v>534</v>
      </c>
      <c r="R264" s="45" t="s">
        <v>123</v>
      </c>
    </row>
    <row r="265" spans="2:18" ht="15" customHeight="1" x14ac:dyDescent="0.2">
      <c r="B265" s="45">
        <v>537</v>
      </c>
      <c r="C265" s="45" t="s">
        <v>65</v>
      </c>
      <c r="E265" s="45">
        <v>537</v>
      </c>
      <c r="F265" s="45" t="s">
        <v>65</v>
      </c>
      <c r="H265" s="45">
        <v>537</v>
      </c>
      <c r="I265" s="45" t="s">
        <v>104</v>
      </c>
      <c r="K265" s="45">
        <v>537</v>
      </c>
      <c r="L265" s="45" t="s">
        <v>65</v>
      </c>
      <c r="N265" s="45">
        <v>537</v>
      </c>
      <c r="O265" s="45" t="s">
        <v>65</v>
      </c>
      <c r="Q265" s="45">
        <v>537</v>
      </c>
      <c r="R265" s="45" t="s">
        <v>123</v>
      </c>
    </row>
    <row r="266" spans="2:18" ht="15" customHeight="1" x14ac:dyDescent="0.2">
      <c r="B266" s="45">
        <v>549</v>
      </c>
      <c r="C266" s="45" t="s">
        <v>65</v>
      </c>
      <c r="E266" s="45">
        <v>549</v>
      </c>
      <c r="F266" s="45" t="s">
        <v>65</v>
      </c>
      <c r="H266" s="45">
        <v>549</v>
      </c>
      <c r="I266" s="45" t="s">
        <v>104</v>
      </c>
      <c r="K266" s="45">
        <v>549</v>
      </c>
      <c r="L266" s="45" t="s">
        <v>65</v>
      </c>
      <c r="N266" s="45">
        <v>549</v>
      </c>
      <c r="O266" s="45" t="s">
        <v>65</v>
      </c>
      <c r="Q266" s="45">
        <v>549</v>
      </c>
      <c r="R266" s="45" t="s">
        <v>123</v>
      </c>
    </row>
    <row r="267" spans="2:18" ht="15" customHeight="1" x14ac:dyDescent="0.2">
      <c r="B267" s="45">
        <v>550</v>
      </c>
      <c r="C267" s="45" t="s">
        <v>65</v>
      </c>
      <c r="E267" s="45">
        <v>550</v>
      </c>
      <c r="F267" s="45" t="s">
        <v>65</v>
      </c>
      <c r="H267" s="45">
        <v>550</v>
      </c>
      <c r="I267" s="45" t="s">
        <v>104</v>
      </c>
      <c r="K267" s="45">
        <v>550</v>
      </c>
      <c r="L267" s="45" t="s">
        <v>65</v>
      </c>
      <c r="N267" s="45">
        <v>550</v>
      </c>
      <c r="O267" s="45" t="s">
        <v>65</v>
      </c>
      <c r="Q267" s="45">
        <v>550</v>
      </c>
      <c r="R267" s="45" t="s">
        <v>123</v>
      </c>
    </row>
    <row r="268" spans="2:18" ht="15" customHeight="1" x14ac:dyDescent="0.2">
      <c r="B268" s="45">
        <v>551</v>
      </c>
      <c r="C268" s="45" t="s">
        <v>65</v>
      </c>
      <c r="E268" s="45">
        <v>551</v>
      </c>
      <c r="F268" s="45" t="s">
        <v>65</v>
      </c>
      <c r="H268" s="45">
        <v>551</v>
      </c>
      <c r="I268" s="45" t="s">
        <v>104</v>
      </c>
      <c r="K268" s="45">
        <v>551</v>
      </c>
      <c r="L268" s="45" t="s">
        <v>65</v>
      </c>
      <c r="N268" s="45">
        <v>551</v>
      </c>
      <c r="O268" s="45" t="s">
        <v>65</v>
      </c>
      <c r="Q268" s="45">
        <v>551</v>
      </c>
      <c r="R268" s="45" t="s">
        <v>123</v>
      </c>
    </row>
    <row r="269" spans="2:18" ht="15" customHeight="1" x14ac:dyDescent="0.2">
      <c r="B269" s="45">
        <v>552</v>
      </c>
      <c r="C269" s="45" t="s">
        <v>65</v>
      </c>
      <c r="E269" s="45">
        <v>552</v>
      </c>
      <c r="F269" s="45" t="s">
        <v>65</v>
      </c>
      <c r="H269" s="45">
        <v>552</v>
      </c>
      <c r="I269" s="45" t="s">
        <v>104</v>
      </c>
      <c r="K269" s="45">
        <v>552</v>
      </c>
      <c r="L269" s="45" t="s">
        <v>65</v>
      </c>
      <c r="N269" s="45">
        <v>552</v>
      </c>
      <c r="O269" s="45" t="s">
        <v>65</v>
      </c>
      <c r="Q269" s="45">
        <v>552</v>
      </c>
      <c r="R269" s="45" t="s">
        <v>123</v>
      </c>
    </row>
    <row r="270" spans="2:18" ht="15" customHeight="1" x14ac:dyDescent="0.2">
      <c r="B270" s="45">
        <v>553</v>
      </c>
      <c r="C270" s="45" t="s">
        <v>65</v>
      </c>
      <c r="E270" s="45">
        <v>553</v>
      </c>
      <c r="F270" s="45" t="s">
        <v>65</v>
      </c>
      <c r="H270" s="45">
        <v>553</v>
      </c>
      <c r="I270" s="45" t="s">
        <v>104</v>
      </c>
      <c r="K270" s="45">
        <v>553</v>
      </c>
      <c r="L270" s="45" t="s">
        <v>65</v>
      </c>
      <c r="N270" s="45">
        <v>553</v>
      </c>
      <c r="O270" s="45" t="s">
        <v>65</v>
      </c>
      <c r="Q270" s="45">
        <v>553</v>
      </c>
      <c r="R270" s="45" t="s">
        <v>123</v>
      </c>
    </row>
    <row r="271" spans="2:18" ht="15" customHeight="1" x14ac:dyDescent="0.2">
      <c r="B271" s="45">
        <v>523</v>
      </c>
      <c r="C271" s="45" t="s">
        <v>65</v>
      </c>
      <c r="E271" s="45">
        <v>523</v>
      </c>
      <c r="F271" s="45" t="s">
        <v>65</v>
      </c>
      <c r="H271" s="45">
        <v>523</v>
      </c>
      <c r="I271" s="45" t="s">
        <v>104</v>
      </c>
      <c r="K271" s="45">
        <v>523</v>
      </c>
      <c r="L271" s="45" t="s">
        <v>65</v>
      </c>
      <c r="N271" s="45">
        <v>523</v>
      </c>
      <c r="O271" s="45" t="s">
        <v>65</v>
      </c>
      <c r="Q271" s="45">
        <v>523</v>
      </c>
      <c r="R271" s="45" t="s">
        <v>123</v>
      </c>
    </row>
    <row r="272" spans="2:18" ht="15" customHeight="1" x14ac:dyDescent="0.2">
      <c r="B272" s="45">
        <v>526</v>
      </c>
      <c r="C272" s="45" t="s">
        <v>65</v>
      </c>
      <c r="E272" s="45">
        <v>526</v>
      </c>
      <c r="F272" s="45" t="s">
        <v>65</v>
      </c>
      <c r="H272" s="45">
        <v>526</v>
      </c>
      <c r="I272" s="45" t="s">
        <v>104</v>
      </c>
      <c r="K272" s="45">
        <v>526</v>
      </c>
      <c r="L272" s="45" t="s">
        <v>65</v>
      </c>
      <c r="N272" s="45">
        <v>526</v>
      </c>
      <c r="O272" s="45" t="s">
        <v>65</v>
      </c>
      <c r="Q272" s="45">
        <v>526</v>
      </c>
      <c r="R272" s="45" t="s">
        <v>123</v>
      </c>
    </row>
    <row r="273" spans="2:18" ht="15" customHeight="1" x14ac:dyDescent="0.2">
      <c r="B273" s="45">
        <v>529</v>
      </c>
      <c r="C273" s="45" t="s">
        <v>65</v>
      </c>
      <c r="E273" s="45">
        <v>529</v>
      </c>
      <c r="F273" s="45" t="s">
        <v>65</v>
      </c>
      <c r="H273" s="45">
        <v>529</v>
      </c>
      <c r="I273" s="45" t="s">
        <v>104</v>
      </c>
      <c r="K273" s="45">
        <v>529</v>
      </c>
      <c r="L273" s="45" t="s">
        <v>65</v>
      </c>
      <c r="N273" s="45">
        <v>529</v>
      </c>
      <c r="O273" s="45" t="s">
        <v>65</v>
      </c>
      <c r="Q273" s="45">
        <v>529</v>
      </c>
      <c r="R273" s="45" t="s">
        <v>123</v>
      </c>
    </row>
    <row r="274" spans="2:18" ht="15" customHeight="1" x14ac:dyDescent="0.2">
      <c r="B274" s="45">
        <v>532</v>
      </c>
      <c r="C274" s="45" t="s">
        <v>65</v>
      </c>
      <c r="E274" s="45">
        <v>532</v>
      </c>
      <c r="F274" s="45" t="s">
        <v>65</v>
      </c>
      <c r="H274" s="45">
        <v>532</v>
      </c>
      <c r="I274" s="45" t="s">
        <v>104</v>
      </c>
      <c r="K274" s="45">
        <v>532</v>
      </c>
      <c r="L274" s="45" t="s">
        <v>65</v>
      </c>
      <c r="N274" s="45">
        <v>532</v>
      </c>
      <c r="O274" s="45" t="s">
        <v>65</v>
      </c>
      <c r="Q274" s="45">
        <v>532</v>
      </c>
      <c r="R274" s="45" t="s">
        <v>123</v>
      </c>
    </row>
    <row r="275" spans="2:18" ht="15" customHeight="1" x14ac:dyDescent="0.2">
      <c r="B275" s="45">
        <v>535</v>
      </c>
      <c r="C275" s="45" t="s">
        <v>65</v>
      </c>
      <c r="E275" s="45">
        <v>535</v>
      </c>
      <c r="F275" s="45" t="s">
        <v>65</v>
      </c>
      <c r="H275" s="45">
        <v>535</v>
      </c>
      <c r="I275" s="45" t="s">
        <v>104</v>
      </c>
      <c r="K275" s="45">
        <v>535</v>
      </c>
      <c r="L275" s="45" t="s">
        <v>65</v>
      </c>
      <c r="N275" s="45">
        <v>535</v>
      </c>
      <c r="O275" s="45" t="s">
        <v>65</v>
      </c>
      <c r="Q275" s="45">
        <v>535</v>
      </c>
      <c r="R275" s="45" t="s">
        <v>123</v>
      </c>
    </row>
    <row r="276" spans="2:18" ht="15" customHeight="1" x14ac:dyDescent="0.2">
      <c r="B276" s="45">
        <v>538</v>
      </c>
      <c r="C276" s="45" t="s">
        <v>65</v>
      </c>
      <c r="E276" s="45">
        <v>538</v>
      </c>
      <c r="F276" s="45" t="s">
        <v>65</v>
      </c>
      <c r="H276" s="45">
        <v>538</v>
      </c>
      <c r="I276" s="45" t="s">
        <v>104</v>
      </c>
      <c r="K276" s="45">
        <v>538</v>
      </c>
      <c r="L276" s="45" t="s">
        <v>65</v>
      </c>
      <c r="N276" s="45">
        <v>538</v>
      </c>
      <c r="O276" s="45" t="s">
        <v>65</v>
      </c>
      <c r="Q276" s="45">
        <v>538</v>
      </c>
      <c r="R276" s="45" t="s">
        <v>123</v>
      </c>
    </row>
    <row r="277" spans="2:18" ht="15" customHeight="1" x14ac:dyDescent="0.2">
      <c r="B277" s="45">
        <v>554</v>
      </c>
      <c r="C277" s="45" t="s">
        <v>65</v>
      </c>
      <c r="E277" s="45">
        <v>554</v>
      </c>
      <c r="F277" s="45" t="s">
        <v>65</v>
      </c>
      <c r="H277" s="45">
        <v>554</v>
      </c>
      <c r="I277" s="45" t="s">
        <v>104</v>
      </c>
      <c r="K277" s="45">
        <v>554</v>
      </c>
      <c r="L277" s="45" t="s">
        <v>65</v>
      </c>
      <c r="N277" s="45">
        <v>554</v>
      </c>
      <c r="O277" s="45" t="s">
        <v>65</v>
      </c>
      <c r="Q277" s="45">
        <v>554</v>
      </c>
      <c r="R277" s="45" t="s">
        <v>123</v>
      </c>
    </row>
    <row r="278" spans="2:18" ht="15" customHeight="1" x14ac:dyDescent="0.2">
      <c r="B278" s="45">
        <v>555</v>
      </c>
      <c r="C278" s="45" t="s">
        <v>65</v>
      </c>
      <c r="E278" s="45">
        <v>555</v>
      </c>
      <c r="F278" s="45" t="s">
        <v>65</v>
      </c>
      <c r="H278" s="45">
        <v>555</v>
      </c>
      <c r="I278" s="45" t="s">
        <v>104</v>
      </c>
      <c r="K278" s="45">
        <v>555</v>
      </c>
      <c r="L278" s="45" t="s">
        <v>65</v>
      </c>
      <c r="N278" s="45">
        <v>555</v>
      </c>
      <c r="O278" s="45" t="s">
        <v>65</v>
      </c>
      <c r="Q278" s="45">
        <v>555</v>
      </c>
      <c r="R278" s="45" t="s">
        <v>123</v>
      </c>
    </row>
    <row r="279" spans="2:18" ht="15" customHeight="1" x14ac:dyDescent="0.2">
      <c r="B279" s="45">
        <v>556</v>
      </c>
      <c r="C279" s="45" t="s">
        <v>65</v>
      </c>
      <c r="E279" s="45">
        <v>556</v>
      </c>
      <c r="F279" s="45" t="s">
        <v>65</v>
      </c>
      <c r="H279" s="45">
        <v>556</v>
      </c>
      <c r="I279" s="45" t="s">
        <v>104</v>
      </c>
      <c r="K279" s="45">
        <v>556</v>
      </c>
      <c r="L279" s="45" t="s">
        <v>65</v>
      </c>
      <c r="N279" s="45">
        <v>556</v>
      </c>
      <c r="O279" s="45" t="s">
        <v>65</v>
      </c>
      <c r="Q279" s="45">
        <v>556</v>
      </c>
      <c r="R279" s="45" t="s">
        <v>123</v>
      </c>
    </row>
    <row r="280" spans="2:18" ht="15" customHeight="1" x14ac:dyDescent="0.2">
      <c r="B280" s="45">
        <v>557</v>
      </c>
      <c r="C280" s="45" t="s">
        <v>65</v>
      </c>
      <c r="E280" s="45">
        <v>557</v>
      </c>
      <c r="F280" s="45" t="s">
        <v>65</v>
      </c>
      <c r="H280" s="45">
        <v>557</v>
      </c>
      <c r="I280" s="45" t="s">
        <v>104</v>
      </c>
      <c r="K280" s="45">
        <v>557</v>
      </c>
      <c r="L280" s="45" t="s">
        <v>65</v>
      </c>
      <c r="N280" s="45">
        <v>557</v>
      </c>
      <c r="O280" s="45" t="s">
        <v>65</v>
      </c>
      <c r="Q280" s="45">
        <v>557</v>
      </c>
      <c r="R280" s="45" t="s">
        <v>123</v>
      </c>
    </row>
    <row r="281" spans="2:18" ht="15" customHeight="1" x14ac:dyDescent="0.2">
      <c r="B281" s="45">
        <v>558</v>
      </c>
      <c r="C281" s="45" t="s">
        <v>65</v>
      </c>
      <c r="E281" s="45">
        <v>558</v>
      </c>
      <c r="F281" s="45" t="s">
        <v>65</v>
      </c>
      <c r="H281" s="45">
        <v>558</v>
      </c>
      <c r="I281" s="45" t="s">
        <v>104</v>
      </c>
      <c r="K281" s="45">
        <v>558</v>
      </c>
      <c r="L281" s="45" t="s">
        <v>65</v>
      </c>
      <c r="N281" s="45">
        <v>558</v>
      </c>
      <c r="O281" s="45" t="s">
        <v>65</v>
      </c>
      <c r="Q281" s="45">
        <v>558</v>
      </c>
      <c r="R281" s="45" t="s">
        <v>123</v>
      </c>
    </row>
    <row r="282" spans="2:18" ht="15" customHeight="1" x14ac:dyDescent="0.2">
      <c r="B282" s="45">
        <v>601</v>
      </c>
      <c r="C282" s="45" t="s">
        <v>65</v>
      </c>
      <c r="E282" s="45">
        <v>601</v>
      </c>
      <c r="F282" s="45" t="s">
        <v>65</v>
      </c>
      <c r="H282" s="45">
        <v>601</v>
      </c>
      <c r="I282" s="45" t="s">
        <v>104</v>
      </c>
      <c r="K282" s="45">
        <v>601</v>
      </c>
      <c r="L282" s="45" t="s">
        <v>65</v>
      </c>
      <c r="N282" s="45">
        <v>601</v>
      </c>
      <c r="O282" s="45" t="s">
        <v>65</v>
      </c>
      <c r="Q282" s="45">
        <v>601</v>
      </c>
      <c r="R282" s="45" t="s">
        <v>123</v>
      </c>
    </row>
    <row r="283" spans="2:18" ht="15" customHeight="1" x14ac:dyDescent="0.2">
      <c r="B283" s="45">
        <v>602</v>
      </c>
      <c r="C283" s="45" t="s">
        <v>65</v>
      </c>
      <c r="E283" s="45">
        <v>602</v>
      </c>
      <c r="F283" s="45" t="s">
        <v>65</v>
      </c>
      <c r="H283" s="45">
        <v>602</v>
      </c>
      <c r="I283" s="45" t="s">
        <v>104</v>
      </c>
      <c r="K283" s="45">
        <v>602</v>
      </c>
      <c r="L283" s="45" t="s">
        <v>65</v>
      </c>
      <c r="N283" s="45">
        <v>602</v>
      </c>
      <c r="O283" s="45" t="s">
        <v>65</v>
      </c>
      <c r="Q283" s="45">
        <v>602</v>
      </c>
      <c r="R283" s="45" t="s">
        <v>123</v>
      </c>
    </row>
    <row r="284" spans="2:18" ht="15" customHeight="1" x14ac:dyDescent="0.2">
      <c r="B284" s="45">
        <v>603</v>
      </c>
      <c r="C284" s="45" t="s">
        <v>65</v>
      </c>
      <c r="E284" s="45">
        <v>603</v>
      </c>
      <c r="F284" s="45" t="s">
        <v>65</v>
      </c>
      <c r="H284" s="45">
        <v>603</v>
      </c>
      <c r="I284" s="45" t="s">
        <v>104</v>
      </c>
      <c r="K284" s="45">
        <v>603</v>
      </c>
      <c r="L284" s="45" t="s">
        <v>65</v>
      </c>
      <c r="N284" s="45">
        <v>603</v>
      </c>
      <c r="O284" s="45" t="s">
        <v>65</v>
      </c>
      <c r="Q284" s="45">
        <v>603</v>
      </c>
      <c r="R284" s="45" t="s">
        <v>123</v>
      </c>
    </row>
    <row r="285" spans="2:18" ht="15" customHeight="1" x14ac:dyDescent="0.2">
      <c r="B285" s="45">
        <v>604</v>
      </c>
      <c r="C285" s="45" t="s">
        <v>65</v>
      </c>
      <c r="E285" s="45">
        <v>604</v>
      </c>
      <c r="F285" s="45" t="s">
        <v>65</v>
      </c>
      <c r="H285" s="45">
        <v>604</v>
      </c>
      <c r="I285" s="45" t="s">
        <v>104</v>
      </c>
      <c r="K285" s="45">
        <v>604</v>
      </c>
      <c r="L285" s="45" t="s">
        <v>65</v>
      </c>
      <c r="N285" s="45">
        <v>604</v>
      </c>
      <c r="O285" s="45" t="s">
        <v>65</v>
      </c>
      <c r="Q285" s="45">
        <v>604</v>
      </c>
      <c r="R285" s="45" t="s">
        <v>123</v>
      </c>
    </row>
    <row r="286" spans="2:18" ht="15" customHeight="1" x14ac:dyDescent="0.2">
      <c r="B286" s="45">
        <v>605</v>
      </c>
      <c r="C286" s="45" t="s">
        <v>65</v>
      </c>
      <c r="E286" s="45">
        <v>605</v>
      </c>
      <c r="F286" s="45" t="s">
        <v>65</v>
      </c>
      <c r="H286" s="45">
        <v>605</v>
      </c>
      <c r="I286" s="45" t="s">
        <v>104</v>
      </c>
      <c r="K286" s="45">
        <v>605</v>
      </c>
      <c r="L286" s="45" t="s">
        <v>65</v>
      </c>
      <c r="N286" s="45">
        <v>605</v>
      </c>
      <c r="O286" s="45" t="s">
        <v>65</v>
      </c>
      <c r="Q286" s="45">
        <v>605</v>
      </c>
      <c r="R286" s="45" t="s">
        <v>123</v>
      </c>
    </row>
    <row r="287" spans="2:18" ht="15" customHeight="1" x14ac:dyDescent="0.2">
      <c r="B287" s="45">
        <v>583</v>
      </c>
      <c r="C287" s="45" t="s">
        <v>65</v>
      </c>
      <c r="E287" s="45">
        <v>583</v>
      </c>
      <c r="F287" s="45" t="s">
        <v>65</v>
      </c>
      <c r="H287" s="45">
        <v>583</v>
      </c>
      <c r="I287" s="45" t="s">
        <v>104</v>
      </c>
      <c r="K287" s="45">
        <v>583</v>
      </c>
      <c r="L287" s="45" t="s">
        <v>65</v>
      </c>
      <c r="N287" s="45">
        <v>583</v>
      </c>
      <c r="O287" s="45" t="s">
        <v>65</v>
      </c>
      <c r="Q287" s="45">
        <v>583</v>
      </c>
      <c r="R287" s="45" t="s">
        <v>123</v>
      </c>
    </row>
    <row r="288" spans="2:18" ht="15" customHeight="1" x14ac:dyDescent="0.2">
      <c r="B288" s="45">
        <v>586</v>
      </c>
      <c r="C288" s="45" t="s">
        <v>65</v>
      </c>
      <c r="E288" s="45">
        <v>586</v>
      </c>
      <c r="F288" s="45" t="s">
        <v>65</v>
      </c>
      <c r="H288" s="45">
        <v>586</v>
      </c>
      <c r="I288" s="45" t="s">
        <v>104</v>
      </c>
      <c r="K288" s="45">
        <v>586</v>
      </c>
      <c r="L288" s="45" t="s">
        <v>65</v>
      </c>
      <c r="N288" s="45">
        <v>586</v>
      </c>
      <c r="O288" s="45" t="s">
        <v>65</v>
      </c>
      <c r="Q288" s="45">
        <v>586</v>
      </c>
      <c r="R288" s="45" t="s">
        <v>123</v>
      </c>
    </row>
    <row r="289" spans="2:18" ht="15" customHeight="1" x14ac:dyDescent="0.2">
      <c r="B289" s="45">
        <v>589</v>
      </c>
      <c r="C289" s="45" t="s">
        <v>65</v>
      </c>
      <c r="E289" s="45">
        <v>589</v>
      </c>
      <c r="F289" s="45" t="s">
        <v>65</v>
      </c>
      <c r="H289" s="45">
        <v>589</v>
      </c>
      <c r="I289" s="45" t="s">
        <v>104</v>
      </c>
      <c r="K289" s="45">
        <v>589</v>
      </c>
      <c r="L289" s="45" t="s">
        <v>65</v>
      </c>
      <c r="N289" s="45">
        <v>589</v>
      </c>
      <c r="O289" s="45" t="s">
        <v>65</v>
      </c>
      <c r="Q289" s="45">
        <v>589</v>
      </c>
      <c r="R289" s="45" t="s">
        <v>123</v>
      </c>
    </row>
    <row r="290" spans="2:18" ht="15" customHeight="1" x14ac:dyDescent="0.2">
      <c r="B290" s="45">
        <v>592</v>
      </c>
      <c r="C290" s="45" t="s">
        <v>65</v>
      </c>
      <c r="E290" s="45">
        <v>592</v>
      </c>
      <c r="F290" s="45" t="s">
        <v>65</v>
      </c>
      <c r="H290" s="45">
        <v>592</v>
      </c>
      <c r="I290" s="45" t="s">
        <v>104</v>
      </c>
      <c r="K290" s="45">
        <v>592</v>
      </c>
      <c r="L290" s="45" t="s">
        <v>65</v>
      </c>
      <c r="N290" s="45">
        <v>592</v>
      </c>
      <c r="O290" s="45" t="s">
        <v>65</v>
      </c>
      <c r="Q290" s="45">
        <v>592</v>
      </c>
      <c r="R290" s="45" t="s">
        <v>123</v>
      </c>
    </row>
    <row r="291" spans="2:18" ht="15" customHeight="1" x14ac:dyDescent="0.2">
      <c r="B291" s="45">
        <v>595</v>
      </c>
      <c r="C291" s="45" t="s">
        <v>65</v>
      </c>
      <c r="E291" s="45">
        <v>595</v>
      </c>
      <c r="F291" s="45" t="s">
        <v>65</v>
      </c>
      <c r="H291" s="45">
        <v>595</v>
      </c>
      <c r="I291" s="45" t="s">
        <v>104</v>
      </c>
      <c r="K291" s="45">
        <v>595</v>
      </c>
      <c r="L291" s="45" t="s">
        <v>65</v>
      </c>
      <c r="N291" s="45">
        <v>595</v>
      </c>
      <c r="O291" s="45" t="s">
        <v>65</v>
      </c>
      <c r="Q291" s="45">
        <v>595</v>
      </c>
      <c r="R291" s="45" t="s">
        <v>123</v>
      </c>
    </row>
    <row r="292" spans="2:18" ht="15" customHeight="1" x14ac:dyDescent="0.2">
      <c r="B292" s="45">
        <v>598</v>
      </c>
      <c r="C292" s="45" t="s">
        <v>65</v>
      </c>
      <c r="E292" s="45">
        <v>598</v>
      </c>
      <c r="F292" s="45" t="s">
        <v>65</v>
      </c>
      <c r="H292" s="45">
        <v>598</v>
      </c>
      <c r="I292" s="45" t="s">
        <v>104</v>
      </c>
      <c r="K292" s="45">
        <v>598</v>
      </c>
      <c r="L292" s="45" t="s">
        <v>65</v>
      </c>
      <c r="N292" s="45">
        <v>598</v>
      </c>
      <c r="O292" s="45" t="s">
        <v>65</v>
      </c>
      <c r="Q292" s="45">
        <v>598</v>
      </c>
      <c r="R292" s="45" t="s">
        <v>123</v>
      </c>
    </row>
    <row r="293" spans="2:18" ht="15" customHeight="1" x14ac:dyDescent="0.2">
      <c r="B293" s="45">
        <v>606</v>
      </c>
      <c r="C293" s="45" t="s">
        <v>65</v>
      </c>
      <c r="E293" s="45">
        <v>606</v>
      </c>
      <c r="F293" s="45" t="s">
        <v>65</v>
      </c>
      <c r="H293" s="45">
        <v>606</v>
      </c>
      <c r="I293" s="45" t="s">
        <v>104</v>
      </c>
      <c r="K293" s="45">
        <v>606</v>
      </c>
      <c r="L293" s="45" t="s">
        <v>65</v>
      </c>
      <c r="N293" s="45">
        <v>606</v>
      </c>
      <c r="O293" s="45" t="s">
        <v>65</v>
      </c>
      <c r="Q293" s="45">
        <v>606</v>
      </c>
      <c r="R293" s="45" t="s">
        <v>123</v>
      </c>
    </row>
    <row r="294" spans="2:18" ht="15" customHeight="1" x14ac:dyDescent="0.2">
      <c r="B294" s="45">
        <v>607</v>
      </c>
      <c r="C294" s="45" t="s">
        <v>65</v>
      </c>
      <c r="E294" s="45">
        <v>607</v>
      </c>
      <c r="F294" s="45" t="s">
        <v>65</v>
      </c>
      <c r="H294" s="45">
        <v>607</v>
      </c>
      <c r="I294" s="45" t="s">
        <v>104</v>
      </c>
      <c r="K294" s="45">
        <v>607</v>
      </c>
      <c r="L294" s="45" t="s">
        <v>65</v>
      </c>
      <c r="N294" s="45">
        <v>607</v>
      </c>
      <c r="O294" s="45" t="s">
        <v>65</v>
      </c>
      <c r="Q294" s="45">
        <v>607</v>
      </c>
      <c r="R294" s="45" t="s">
        <v>123</v>
      </c>
    </row>
    <row r="295" spans="2:18" ht="15" customHeight="1" x14ac:dyDescent="0.2">
      <c r="B295" s="45">
        <v>608</v>
      </c>
      <c r="C295" s="45" t="s">
        <v>65</v>
      </c>
      <c r="E295" s="45">
        <v>608</v>
      </c>
      <c r="F295" s="45" t="s">
        <v>65</v>
      </c>
      <c r="H295" s="45">
        <v>608</v>
      </c>
      <c r="I295" s="45" t="s">
        <v>104</v>
      </c>
      <c r="K295" s="45">
        <v>608</v>
      </c>
      <c r="L295" s="45" t="s">
        <v>65</v>
      </c>
      <c r="N295" s="45">
        <v>608</v>
      </c>
      <c r="O295" s="45" t="s">
        <v>65</v>
      </c>
      <c r="Q295" s="45">
        <v>608</v>
      </c>
      <c r="R295" s="45" t="s">
        <v>123</v>
      </c>
    </row>
    <row r="296" spans="2:18" ht="15" customHeight="1" x14ac:dyDescent="0.2">
      <c r="B296" s="45">
        <v>609</v>
      </c>
      <c r="C296" s="45" t="s">
        <v>65</v>
      </c>
      <c r="E296" s="45">
        <v>609</v>
      </c>
      <c r="F296" s="45" t="s">
        <v>65</v>
      </c>
      <c r="H296" s="45">
        <v>609</v>
      </c>
      <c r="I296" s="45" t="s">
        <v>104</v>
      </c>
      <c r="K296" s="45">
        <v>609</v>
      </c>
      <c r="L296" s="45" t="s">
        <v>65</v>
      </c>
      <c r="N296" s="45">
        <v>609</v>
      </c>
      <c r="O296" s="45" t="s">
        <v>65</v>
      </c>
      <c r="Q296" s="45">
        <v>609</v>
      </c>
      <c r="R296" s="45" t="s">
        <v>123</v>
      </c>
    </row>
    <row r="297" spans="2:18" ht="15" customHeight="1" x14ac:dyDescent="0.2">
      <c r="B297" s="45">
        <v>610</v>
      </c>
      <c r="C297" s="45" t="s">
        <v>65</v>
      </c>
      <c r="E297" s="45">
        <v>610</v>
      </c>
      <c r="F297" s="45" t="s">
        <v>65</v>
      </c>
      <c r="H297" s="45">
        <v>610</v>
      </c>
      <c r="I297" s="45" t="s">
        <v>104</v>
      </c>
      <c r="K297" s="45">
        <v>610</v>
      </c>
      <c r="L297" s="45" t="s">
        <v>65</v>
      </c>
      <c r="N297" s="45">
        <v>610</v>
      </c>
      <c r="O297" s="45" t="s">
        <v>65</v>
      </c>
      <c r="Q297" s="45">
        <v>610</v>
      </c>
      <c r="R297" s="45" t="s">
        <v>123</v>
      </c>
    </row>
    <row r="298" spans="2:18" ht="15" customHeight="1" x14ac:dyDescent="0.2">
      <c r="B298" s="45">
        <v>584</v>
      </c>
      <c r="C298" s="45" t="s">
        <v>65</v>
      </c>
      <c r="E298" s="45">
        <v>584</v>
      </c>
      <c r="F298" s="45" t="s">
        <v>65</v>
      </c>
      <c r="H298" s="45">
        <v>584</v>
      </c>
      <c r="I298" s="45" t="s">
        <v>104</v>
      </c>
      <c r="K298" s="45">
        <v>584</v>
      </c>
      <c r="L298" s="45" t="s">
        <v>65</v>
      </c>
      <c r="N298" s="45">
        <v>584</v>
      </c>
      <c r="O298" s="45" t="s">
        <v>65</v>
      </c>
      <c r="Q298" s="45">
        <v>584</v>
      </c>
      <c r="R298" s="45" t="s">
        <v>123</v>
      </c>
    </row>
    <row r="299" spans="2:18" ht="15" customHeight="1" x14ac:dyDescent="0.2">
      <c r="B299" s="45">
        <v>587</v>
      </c>
      <c r="C299" s="45" t="s">
        <v>65</v>
      </c>
      <c r="E299" s="45">
        <v>587</v>
      </c>
      <c r="F299" s="45" t="s">
        <v>65</v>
      </c>
      <c r="H299" s="45">
        <v>587</v>
      </c>
      <c r="I299" s="45" t="s">
        <v>104</v>
      </c>
      <c r="K299" s="45">
        <v>587</v>
      </c>
      <c r="L299" s="45" t="s">
        <v>65</v>
      </c>
      <c r="N299" s="45">
        <v>587</v>
      </c>
      <c r="O299" s="45" t="s">
        <v>65</v>
      </c>
      <c r="Q299" s="45">
        <v>587</v>
      </c>
      <c r="R299" s="45" t="s">
        <v>123</v>
      </c>
    </row>
    <row r="300" spans="2:18" ht="15" customHeight="1" x14ac:dyDescent="0.2">
      <c r="B300" s="45">
        <v>590</v>
      </c>
      <c r="C300" s="45" t="s">
        <v>65</v>
      </c>
      <c r="E300" s="45">
        <v>590</v>
      </c>
      <c r="F300" s="45" t="s">
        <v>65</v>
      </c>
      <c r="H300" s="45">
        <v>590</v>
      </c>
      <c r="I300" s="45" t="s">
        <v>104</v>
      </c>
      <c r="K300" s="45">
        <v>590</v>
      </c>
      <c r="L300" s="45" t="s">
        <v>65</v>
      </c>
      <c r="N300" s="45">
        <v>590</v>
      </c>
      <c r="O300" s="45" t="s">
        <v>65</v>
      </c>
      <c r="Q300" s="45">
        <v>590</v>
      </c>
      <c r="R300" s="45" t="s">
        <v>123</v>
      </c>
    </row>
    <row r="301" spans="2:18" ht="15" customHeight="1" x14ac:dyDescent="0.2">
      <c r="B301" s="45">
        <v>593</v>
      </c>
      <c r="C301" s="45" t="s">
        <v>65</v>
      </c>
      <c r="E301" s="45">
        <v>593</v>
      </c>
      <c r="F301" s="45" t="s">
        <v>65</v>
      </c>
      <c r="H301" s="45">
        <v>593</v>
      </c>
      <c r="I301" s="45" t="s">
        <v>104</v>
      </c>
      <c r="K301" s="45">
        <v>593</v>
      </c>
      <c r="L301" s="45" t="s">
        <v>65</v>
      </c>
      <c r="N301" s="45">
        <v>593</v>
      </c>
      <c r="O301" s="45" t="s">
        <v>65</v>
      </c>
      <c r="Q301" s="45">
        <v>593</v>
      </c>
      <c r="R301" s="45" t="s">
        <v>123</v>
      </c>
    </row>
    <row r="302" spans="2:18" ht="15" customHeight="1" x14ac:dyDescent="0.2">
      <c r="B302" s="45">
        <v>596</v>
      </c>
      <c r="C302" s="45" t="s">
        <v>65</v>
      </c>
      <c r="E302" s="45">
        <v>596</v>
      </c>
      <c r="F302" s="45" t="s">
        <v>65</v>
      </c>
      <c r="H302" s="45">
        <v>596</v>
      </c>
      <c r="I302" s="45" t="s">
        <v>104</v>
      </c>
      <c r="K302" s="45">
        <v>596</v>
      </c>
      <c r="L302" s="45" t="s">
        <v>65</v>
      </c>
      <c r="N302" s="45">
        <v>596</v>
      </c>
      <c r="O302" s="45" t="s">
        <v>65</v>
      </c>
      <c r="Q302" s="45">
        <v>596</v>
      </c>
      <c r="R302" s="45" t="s">
        <v>123</v>
      </c>
    </row>
    <row r="303" spans="2:18" ht="15" customHeight="1" x14ac:dyDescent="0.2">
      <c r="B303" s="45">
        <v>599</v>
      </c>
      <c r="C303" s="45" t="s">
        <v>65</v>
      </c>
      <c r="E303" s="45">
        <v>599</v>
      </c>
      <c r="F303" s="45" t="s">
        <v>65</v>
      </c>
      <c r="H303" s="45">
        <v>599</v>
      </c>
      <c r="I303" s="45" t="s">
        <v>104</v>
      </c>
      <c r="K303" s="45">
        <v>599</v>
      </c>
      <c r="L303" s="45" t="s">
        <v>65</v>
      </c>
      <c r="N303" s="45">
        <v>599</v>
      </c>
      <c r="O303" s="45" t="s">
        <v>65</v>
      </c>
      <c r="Q303" s="45">
        <v>599</v>
      </c>
      <c r="R303" s="45" t="s">
        <v>123</v>
      </c>
    </row>
    <row r="304" spans="2:18" ht="15" customHeight="1" x14ac:dyDescent="0.2">
      <c r="B304" s="45">
        <v>611</v>
      </c>
      <c r="C304" s="45" t="s">
        <v>65</v>
      </c>
      <c r="E304" s="45">
        <v>611</v>
      </c>
      <c r="F304" s="45" t="s">
        <v>65</v>
      </c>
      <c r="H304" s="45">
        <v>611</v>
      </c>
      <c r="I304" s="45" t="s">
        <v>104</v>
      </c>
      <c r="K304" s="45">
        <v>611</v>
      </c>
      <c r="L304" s="45" t="s">
        <v>65</v>
      </c>
      <c r="N304" s="45">
        <v>611</v>
      </c>
      <c r="O304" s="45" t="s">
        <v>65</v>
      </c>
      <c r="Q304" s="45">
        <v>611</v>
      </c>
      <c r="R304" s="45" t="s">
        <v>123</v>
      </c>
    </row>
    <row r="305" spans="2:18" ht="15" customHeight="1" x14ac:dyDescent="0.2">
      <c r="B305" s="45">
        <v>612</v>
      </c>
      <c r="C305" s="45" t="s">
        <v>65</v>
      </c>
      <c r="E305" s="45">
        <v>612</v>
      </c>
      <c r="F305" s="45" t="s">
        <v>65</v>
      </c>
      <c r="H305" s="45">
        <v>612</v>
      </c>
      <c r="I305" s="45" t="s">
        <v>104</v>
      </c>
      <c r="K305" s="45">
        <v>612</v>
      </c>
      <c r="L305" s="45" t="s">
        <v>65</v>
      </c>
      <c r="N305" s="45">
        <v>612</v>
      </c>
      <c r="O305" s="45" t="s">
        <v>65</v>
      </c>
      <c r="Q305" s="45">
        <v>612</v>
      </c>
      <c r="R305" s="45" t="s">
        <v>123</v>
      </c>
    </row>
    <row r="306" spans="2:18" ht="15" customHeight="1" x14ac:dyDescent="0.2">
      <c r="B306" s="45">
        <v>613</v>
      </c>
      <c r="C306" s="45" t="s">
        <v>65</v>
      </c>
      <c r="E306" s="45">
        <v>613</v>
      </c>
      <c r="F306" s="45" t="s">
        <v>65</v>
      </c>
      <c r="H306" s="45">
        <v>613</v>
      </c>
      <c r="I306" s="45" t="s">
        <v>104</v>
      </c>
      <c r="K306" s="45">
        <v>613</v>
      </c>
      <c r="L306" s="45" t="s">
        <v>65</v>
      </c>
      <c r="N306" s="45">
        <v>613</v>
      </c>
      <c r="O306" s="45" t="s">
        <v>65</v>
      </c>
      <c r="Q306" s="45">
        <v>613</v>
      </c>
      <c r="R306" s="45" t="s">
        <v>123</v>
      </c>
    </row>
    <row r="307" spans="2:18" ht="15" customHeight="1" x14ac:dyDescent="0.2">
      <c r="B307" s="45">
        <v>614</v>
      </c>
      <c r="C307" s="45" t="s">
        <v>65</v>
      </c>
      <c r="E307" s="45">
        <v>614</v>
      </c>
      <c r="F307" s="45" t="s">
        <v>65</v>
      </c>
      <c r="H307" s="45">
        <v>614</v>
      </c>
      <c r="I307" s="45" t="s">
        <v>104</v>
      </c>
      <c r="K307" s="45">
        <v>614</v>
      </c>
      <c r="L307" s="45" t="s">
        <v>65</v>
      </c>
      <c r="N307" s="45">
        <v>614</v>
      </c>
      <c r="O307" s="45" t="s">
        <v>65</v>
      </c>
      <c r="Q307" s="45">
        <v>614</v>
      </c>
      <c r="R307" s="45" t="s">
        <v>123</v>
      </c>
    </row>
    <row r="308" spans="2:18" ht="15" customHeight="1" x14ac:dyDescent="0.2">
      <c r="B308" s="45">
        <v>615</v>
      </c>
      <c r="C308" s="45" t="s">
        <v>65</v>
      </c>
      <c r="E308" s="45">
        <v>615</v>
      </c>
      <c r="F308" s="45" t="s">
        <v>65</v>
      </c>
      <c r="H308" s="45">
        <v>615</v>
      </c>
      <c r="I308" s="45" t="s">
        <v>104</v>
      </c>
      <c r="K308" s="45">
        <v>615</v>
      </c>
      <c r="L308" s="45" t="s">
        <v>65</v>
      </c>
      <c r="N308" s="45">
        <v>615</v>
      </c>
      <c r="O308" s="45" t="s">
        <v>65</v>
      </c>
      <c r="Q308" s="45">
        <v>615</v>
      </c>
      <c r="R308" s="45" t="s">
        <v>123</v>
      </c>
    </row>
    <row r="309" spans="2:18" ht="15" customHeight="1" x14ac:dyDescent="0.2">
      <c r="B309" s="45">
        <v>585</v>
      </c>
      <c r="C309" s="45" t="s">
        <v>65</v>
      </c>
      <c r="E309" s="45">
        <v>585</v>
      </c>
      <c r="F309" s="45" t="s">
        <v>65</v>
      </c>
      <c r="H309" s="45">
        <v>585</v>
      </c>
      <c r="I309" s="45" t="s">
        <v>104</v>
      </c>
      <c r="K309" s="45">
        <v>585</v>
      </c>
      <c r="L309" s="45" t="s">
        <v>65</v>
      </c>
      <c r="N309" s="45">
        <v>585</v>
      </c>
      <c r="O309" s="45" t="s">
        <v>65</v>
      </c>
      <c r="Q309" s="45">
        <v>585</v>
      </c>
      <c r="R309" s="45" t="s">
        <v>123</v>
      </c>
    </row>
    <row r="310" spans="2:18" ht="15" customHeight="1" x14ac:dyDescent="0.2">
      <c r="B310" s="45">
        <v>588</v>
      </c>
      <c r="C310" s="45" t="s">
        <v>65</v>
      </c>
      <c r="E310" s="45">
        <v>588</v>
      </c>
      <c r="F310" s="45" t="s">
        <v>65</v>
      </c>
      <c r="H310" s="45">
        <v>588</v>
      </c>
      <c r="I310" s="45" t="s">
        <v>104</v>
      </c>
      <c r="K310" s="45">
        <v>588</v>
      </c>
      <c r="L310" s="45" t="s">
        <v>65</v>
      </c>
      <c r="N310" s="45">
        <v>588</v>
      </c>
      <c r="O310" s="45" t="s">
        <v>65</v>
      </c>
      <c r="Q310" s="45">
        <v>588</v>
      </c>
      <c r="R310" s="45" t="s">
        <v>123</v>
      </c>
    </row>
    <row r="311" spans="2:18" ht="15" customHeight="1" x14ac:dyDescent="0.2">
      <c r="B311" s="45">
        <v>591</v>
      </c>
      <c r="C311" s="45" t="s">
        <v>65</v>
      </c>
      <c r="E311" s="45">
        <v>591</v>
      </c>
      <c r="F311" s="45" t="s">
        <v>65</v>
      </c>
      <c r="H311" s="45">
        <v>591</v>
      </c>
      <c r="I311" s="45" t="s">
        <v>104</v>
      </c>
      <c r="K311" s="45">
        <v>591</v>
      </c>
      <c r="L311" s="45" t="s">
        <v>65</v>
      </c>
      <c r="N311" s="45">
        <v>591</v>
      </c>
      <c r="O311" s="45" t="s">
        <v>65</v>
      </c>
      <c r="Q311" s="45">
        <v>591</v>
      </c>
      <c r="R311" s="45" t="s">
        <v>123</v>
      </c>
    </row>
    <row r="312" spans="2:18" ht="15" customHeight="1" x14ac:dyDescent="0.2">
      <c r="B312" s="45">
        <v>594</v>
      </c>
      <c r="C312" s="45" t="s">
        <v>65</v>
      </c>
      <c r="E312" s="45">
        <v>594</v>
      </c>
      <c r="F312" s="45" t="s">
        <v>65</v>
      </c>
      <c r="H312" s="45">
        <v>594</v>
      </c>
      <c r="I312" s="45" t="s">
        <v>104</v>
      </c>
      <c r="K312" s="45">
        <v>594</v>
      </c>
      <c r="L312" s="45" t="s">
        <v>65</v>
      </c>
      <c r="N312" s="45">
        <v>594</v>
      </c>
      <c r="O312" s="45" t="s">
        <v>65</v>
      </c>
      <c r="Q312" s="45">
        <v>594</v>
      </c>
      <c r="R312" s="45" t="s">
        <v>123</v>
      </c>
    </row>
    <row r="313" spans="2:18" ht="15" customHeight="1" x14ac:dyDescent="0.2">
      <c r="B313" s="45">
        <v>597</v>
      </c>
      <c r="C313" s="45" t="s">
        <v>65</v>
      </c>
      <c r="E313" s="45">
        <v>597</v>
      </c>
      <c r="F313" s="45" t="s">
        <v>65</v>
      </c>
      <c r="H313" s="45">
        <v>597</v>
      </c>
      <c r="I313" s="45" t="s">
        <v>104</v>
      </c>
      <c r="K313" s="45">
        <v>597</v>
      </c>
      <c r="L313" s="45" t="s">
        <v>65</v>
      </c>
      <c r="N313" s="45">
        <v>597</v>
      </c>
      <c r="O313" s="45" t="s">
        <v>65</v>
      </c>
      <c r="Q313" s="45">
        <v>597</v>
      </c>
      <c r="R313" s="45" t="s">
        <v>123</v>
      </c>
    </row>
    <row r="314" spans="2:18" ht="15" customHeight="1" x14ac:dyDescent="0.2">
      <c r="B314" s="45">
        <v>600</v>
      </c>
      <c r="C314" s="45" t="s">
        <v>65</v>
      </c>
      <c r="E314" s="45">
        <v>600</v>
      </c>
      <c r="F314" s="45" t="s">
        <v>65</v>
      </c>
      <c r="H314" s="45">
        <v>600</v>
      </c>
      <c r="I314" s="45" t="s">
        <v>104</v>
      </c>
      <c r="K314" s="45">
        <v>600</v>
      </c>
      <c r="L314" s="45" t="s">
        <v>65</v>
      </c>
      <c r="N314" s="45">
        <v>600</v>
      </c>
      <c r="O314" s="45" t="s">
        <v>65</v>
      </c>
      <c r="Q314" s="45">
        <v>600</v>
      </c>
      <c r="R314" s="45" t="s">
        <v>123</v>
      </c>
    </row>
    <row r="315" spans="2:18" ht="15" customHeight="1" x14ac:dyDescent="0.2">
      <c r="B315" s="45">
        <v>616</v>
      </c>
      <c r="C315" s="45" t="s">
        <v>65</v>
      </c>
      <c r="E315" s="45">
        <v>616</v>
      </c>
      <c r="F315" s="45" t="s">
        <v>65</v>
      </c>
      <c r="H315" s="45">
        <v>616</v>
      </c>
      <c r="I315" s="45" t="s">
        <v>104</v>
      </c>
      <c r="K315" s="45">
        <v>616</v>
      </c>
      <c r="L315" s="45" t="s">
        <v>65</v>
      </c>
      <c r="N315" s="45">
        <v>616</v>
      </c>
      <c r="O315" s="45" t="s">
        <v>65</v>
      </c>
      <c r="Q315" s="45">
        <v>616</v>
      </c>
      <c r="R315" s="45" t="s">
        <v>123</v>
      </c>
    </row>
    <row r="316" spans="2:18" ht="15" customHeight="1" x14ac:dyDescent="0.2">
      <c r="B316" s="45">
        <v>617</v>
      </c>
      <c r="C316" s="45" t="s">
        <v>65</v>
      </c>
      <c r="E316" s="45">
        <v>617</v>
      </c>
      <c r="F316" s="45" t="s">
        <v>65</v>
      </c>
      <c r="H316" s="45">
        <v>617</v>
      </c>
      <c r="I316" s="45" t="s">
        <v>104</v>
      </c>
      <c r="K316" s="45">
        <v>617</v>
      </c>
      <c r="L316" s="45" t="s">
        <v>65</v>
      </c>
      <c r="N316" s="45">
        <v>617</v>
      </c>
      <c r="O316" s="45" t="s">
        <v>65</v>
      </c>
      <c r="Q316" s="45">
        <v>617</v>
      </c>
      <c r="R316" s="45" t="s">
        <v>123</v>
      </c>
    </row>
    <row r="317" spans="2:18" ht="15" customHeight="1" x14ac:dyDescent="0.2">
      <c r="B317" s="45">
        <v>618</v>
      </c>
      <c r="C317" s="45" t="s">
        <v>65</v>
      </c>
      <c r="E317" s="45">
        <v>618</v>
      </c>
      <c r="F317" s="45" t="s">
        <v>65</v>
      </c>
      <c r="H317" s="45">
        <v>618</v>
      </c>
      <c r="I317" s="45" t="s">
        <v>104</v>
      </c>
      <c r="K317" s="45">
        <v>618</v>
      </c>
      <c r="L317" s="45" t="s">
        <v>65</v>
      </c>
      <c r="N317" s="45">
        <v>618</v>
      </c>
      <c r="O317" s="45" t="s">
        <v>65</v>
      </c>
      <c r="Q317" s="45">
        <v>618</v>
      </c>
      <c r="R317" s="45" t="s">
        <v>123</v>
      </c>
    </row>
    <row r="318" spans="2:18" ht="15" customHeight="1" x14ac:dyDescent="0.2">
      <c r="B318" s="45">
        <v>619</v>
      </c>
      <c r="C318" s="45" t="s">
        <v>65</v>
      </c>
      <c r="E318" s="45">
        <v>619</v>
      </c>
      <c r="F318" s="45" t="s">
        <v>65</v>
      </c>
      <c r="H318" s="45">
        <v>619</v>
      </c>
      <c r="I318" s="45" t="s">
        <v>104</v>
      </c>
      <c r="K318" s="45">
        <v>619</v>
      </c>
      <c r="L318" s="45" t="s">
        <v>65</v>
      </c>
      <c r="N318" s="45">
        <v>619</v>
      </c>
      <c r="O318" s="45" t="s">
        <v>65</v>
      </c>
      <c r="Q318" s="45">
        <v>619</v>
      </c>
      <c r="R318" s="45" t="s">
        <v>123</v>
      </c>
    </row>
    <row r="319" spans="2:18" ht="15" customHeight="1" x14ac:dyDescent="0.2">
      <c r="B319" s="45">
        <v>620</v>
      </c>
      <c r="C319" s="45" t="s">
        <v>65</v>
      </c>
      <c r="E319" s="45">
        <v>620</v>
      </c>
      <c r="F319" s="45" t="s">
        <v>65</v>
      </c>
      <c r="H319" s="45">
        <v>620</v>
      </c>
      <c r="I319" s="45" t="s">
        <v>104</v>
      </c>
      <c r="K319" s="45">
        <v>620</v>
      </c>
      <c r="L319" s="45" t="s">
        <v>65</v>
      </c>
      <c r="N319" s="45">
        <v>620</v>
      </c>
      <c r="O319" s="45" t="s">
        <v>65</v>
      </c>
      <c r="Q319" s="45">
        <v>620</v>
      </c>
      <c r="R319" s="45" t="s">
        <v>123</v>
      </c>
    </row>
    <row r="320" spans="2:18" ht="15" customHeight="1" x14ac:dyDescent="0.2">
      <c r="B320" s="45">
        <v>353</v>
      </c>
      <c r="C320" s="45" t="s">
        <v>65</v>
      </c>
      <c r="E320" s="45">
        <v>353</v>
      </c>
      <c r="F320" s="45" t="s">
        <v>65</v>
      </c>
      <c r="H320" s="45">
        <v>353</v>
      </c>
      <c r="I320" s="45" t="s">
        <v>104</v>
      </c>
      <c r="K320" s="45">
        <v>353</v>
      </c>
      <c r="L320" s="45" t="s">
        <v>65</v>
      </c>
      <c r="N320" s="45">
        <v>353</v>
      </c>
      <c r="O320" s="45" t="s">
        <v>65</v>
      </c>
      <c r="Q320" s="45">
        <v>353</v>
      </c>
      <c r="R320" s="45" t="s">
        <v>123</v>
      </c>
    </row>
    <row r="321" spans="2:18" ht="15" customHeight="1" x14ac:dyDescent="0.2">
      <c r="B321" s="45">
        <v>354</v>
      </c>
      <c r="C321" s="45" t="s">
        <v>65</v>
      </c>
      <c r="E321" s="45">
        <v>354</v>
      </c>
      <c r="F321" s="45" t="s">
        <v>65</v>
      </c>
      <c r="H321" s="45">
        <v>354</v>
      </c>
      <c r="I321" s="45" t="s">
        <v>104</v>
      </c>
      <c r="K321" s="45">
        <v>354</v>
      </c>
      <c r="L321" s="45" t="s">
        <v>65</v>
      </c>
      <c r="N321" s="45">
        <v>354</v>
      </c>
      <c r="O321" s="45" t="s">
        <v>65</v>
      </c>
      <c r="Q321" s="45">
        <v>354</v>
      </c>
      <c r="R321" s="45" t="s">
        <v>123</v>
      </c>
    </row>
    <row r="322" spans="2:18" ht="15" customHeight="1" x14ac:dyDescent="0.2">
      <c r="B322" s="45">
        <v>355</v>
      </c>
      <c r="C322" s="45" t="s">
        <v>65</v>
      </c>
      <c r="E322" s="45">
        <v>355</v>
      </c>
      <c r="F322" s="45" t="s">
        <v>65</v>
      </c>
      <c r="H322" s="45">
        <v>355</v>
      </c>
      <c r="I322" s="45" t="s">
        <v>104</v>
      </c>
      <c r="K322" s="45">
        <v>355</v>
      </c>
      <c r="L322" s="45" t="s">
        <v>65</v>
      </c>
      <c r="N322" s="45">
        <v>355</v>
      </c>
      <c r="O322" s="45" t="s">
        <v>65</v>
      </c>
      <c r="Q322" s="45">
        <v>355</v>
      </c>
      <c r="R322" s="45" t="s">
        <v>123</v>
      </c>
    </row>
    <row r="323" spans="2:18" ht="15" customHeight="1" x14ac:dyDescent="0.2">
      <c r="B323" s="45">
        <v>356</v>
      </c>
      <c r="C323" s="45" t="s">
        <v>65</v>
      </c>
      <c r="E323" s="45">
        <v>356</v>
      </c>
      <c r="F323" s="45" t="s">
        <v>65</v>
      </c>
      <c r="H323" s="45">
        <v>356</v>
      </c>
      <c r="I323" s="45" t="s">
        <v>104</v>
      </c>
      <c r="K323" s="45">
        <v>356</v>
      </c>
      <c r="L323" s="45" t="s">
        <v>65</v>
      </c>
      <c r="N323" s="45">
        <v>356</v>
      </c>
      <c r="O323" s="45" t="s">
        <v>65</v>
      </c>
      <c r="Q323" s="45">
        <v>356</v>
      </c>
      <c r="R323" s="45" t="s">
        <v>123</v>
      </c>
    </row>
    <row r="324" spans="2:18" ht="15" customHeight="1" x14ac:dyDescent="0.2">
      <c r="B324" s="45">
        <v>357</v>
      </c>
      <c r="C324" s="45" t="s">
        <v>65</v>
      </c>
      <c r="E324" s="45">
        <v>357</v>
      </c>
      <c r="F324" s="45" t="s">
        <v>65</v>
      </c>
      <c r="H324" s="45">
        <v>357</v>
      </c>
      <c r="I324" s="45" t="s">
        <v>104</v>
      </c>
      <c r="K324" s="45">
        <v>357</v>
      </c>
      <c r="L324" s="45" t="s">
        <v>65</v>
      </c>
      <c r="N324" s="45">
        <v>357</v>
      </c>
      <c r="O324" s="45" t="s">
        <v>65</v>
      </c>
      <c r="Q324" s="45">
        <v>357</v>
      </c>
      <c r="R324" s="45" t="s">
        <v>123</v>
      </c>
    </row>
    <row r="325" spans="2:18" ht="15" customHeight="1" x14ac:dyDescent="0.2">
      <c r="B325" s="45">
        <v>335</v>
      </c>
      <c r="C325" s="45" t="s">
        <v>65</v>
      </c>
      <c r="E325" s="45">
        <v>335</v>
      </c>
      <c r="F325" s="45" t="s">
        <v>65</v>
      </c>
      <c r="H325" s="45">
        <v>335</v>
      </c>
      <c r="I325" s="45" t="s">
        <v>104</v>
      </c>
      <c r="K325" s="45">
        <v>335</v>
      </c>
      <c r="L325" s="45" t="s">
        <v>65</v>
      </c>
      <c r="N325" s="45">
        <v>335</v>
      </c>
      <c r="O325" s="45" t="s">
        <v>65</v>
      </c>
      <c r="Q325" s="45">
        <v>335</v>
      </c>
      <c r="R325" s="45" t="s">
        <v>123</v>
      </c>
    </row>
    <row r="326" spans="2:18" ht="15" customHeight="1" x14ac:dyDescent="0.2">
      <c r="B326" s="45">
        <v>338</v>
      </c>
      <c r="C326" s="45" t="s">
        <v>65</v>
      </c>
      <c r="E326" s="45">
        <v>338</v>
      </c>
      <c r="F326" s="45" t="s">
        <v>65</v>
      </c>
      <c r="H326" s="45">
        <v>338</v>
      </c>
      <c r="I326" s="45" t="s">
        <v>104</v>
      </c>
      <c r="K326" s="45">
        <v>338</v>
      </c>
      <c r="L326" s="45" t="s">
        <v>65</v>
      </c>
      <c r="N326" s="45">
        <v>338</v>
      </c>
      <c r="O326" s="45" t="s">
        <v>65</v>
      </c>
      <c r="Q326" s="45">
        <v>338</v>
      </c>
      <c r="R326" s="45" t="s">
        <v>123</v>
      </c>
    </row>
    <row r="327" spans="2:18" ht="15" customHeight="1" x14ac:dyDescent="0.2">
      <c r="B327" s="45">
        <v>341</v>
      </c>
      <c r="C327" s="45" t="s">
        <v>65</v>
      </c>
      <c r="E327" s="45">
        <v>341</v>
      </c>
      <c r="F327" s="45" t="s">
        <v>65</v>
      </c>
      <c r="H327" s="45">
        <v>341</v>
      </c>
      <c r="I327" s="45" t="s">
        <v>104</v>
      </c>
      <c r="K327" s="45">
        <v>341</v>
      </c>
      <c r="L327" s="45" t="s">
        <v>65</v>
      </c>
      <c r="N327" s="45">
        <v>341</v>
      </c>
      <c r="O327" s="45" t="s">
        <v>65</v>
      </c>
      <c r="Q327" s="45">
        <v>341</v>
      </c>
      <c r="R327" s="45" t="s">
        <v>123</v>
      </c>
    </row>
    <row r="328" spans="2:18" ht="15" customHeight="1" x14ac:dyDescent="0.2">
      <c r="B328" s="45">
        <v>344</v>
      </c>
      <c r="C328" s="45" t="s">
        <v>65</v>
      </c>
      <c r="E328" s="45">
        <v>344</v>
      </c>
      <c r="F328" s="45" t="s">
        <v>65</v>
      </c>
      <c r="H328" s="45">
        <v>344</v>
      </c>
      <c r="I328" s="45" t="s">
        <v>104</v>
      </c>
      <c r="K328" s="45">
        <v>344</v>
      </c>
      <c r="L328" s="45" t="s">
        <v>65</v>
      </c>
      <c r="N328" s="45">
        <v>344</v>
      </c>
      <c r="O328" s="45" t="s">
        <v>65</v>
      </c>
      <c r="Q328" s="45">
        <v>344</v>
      </c>
      <c r="R328" s="45" t="s">
        <v>123</v>
      </c>
    </row>
    <row r="329" spans="2:18" ht="15" customHeight="1" x14ac:dyDescent="0.2">
      <c r="B329" s="45">
        <v>347</v>
      </c>
      <c r="C329" s="45" t="s">
        <v>65</v>
      </c>
      <c r="E329" s="45">
        <v>347</v>
      </c>
      <c r="F329" s="45" t="s">
        <v>65</v>
      </c>
      <c r="H329" s="45">
        <v>347</v>
      </c>
      <c r="I329" s="45" t="s">
        <v>104</v>
      </c>
      <c r="K329" s="45">
        <v>347</v>
      </c>
      <c r="L329" s="45" t="s">
        <v>65</v>
      </c>
      <c r="N329" s="45">
        <v>347</v>
      </c>
      <c r="O329" s="45" t="s">
        <v>65</v>
      </c>
      <c r="Q329" s="45">
        <v>347</v>
      </c>
      <c r="R329" s="45" t="s">
        <v>123</v>
      </c>
    </row>
    <row r="330" spans="2:18" ht="15" customHeight="1" x14ac:dyDescent="0.2">
      <c r="B330" s="45">
        <v>350</v>
      </c>
      <c r="C330" s="45" t="s">
        <v>65</v>
      </c>
      <c r="E330" s="45">
        <v>350</v>
      </c>
      <c r="F330" s="45" t="s">
        <v>65</v>
      </c>
      <c r="H330" s="45">
        <v>350</v>
      </c>
      <c r="I330" s="45" t="s">
        <v>104</v>
      </c>
      <c r="K330" s="45">
        <v>350</v>
      </c>
      <c r="L330" s="45" t="s">
        <v>65</v>
      </c>
      <c r="N330" s="45">
        <v>350</v>
      </c>
      <c r="O330" s="45" t="s">
        <v>65</v>
      </c>
      <c r="Q330" s="45">
        <v>350</v>
      </c>
      <c r="R330" s="45" t="s">
        <v>123</v>
      </c>
    </row>
    <row r="331" spans="2:18" ht="15" customHeight="1" x14ac:dyDescent="0.2">
      <c r="B331" s="45">
        <v>358</v>
      </c>
      <c r="C331" s="45" t="s">
        <v>65</v>
      </c>
      <c r="E331" s="45">
        <v>358</v>
      </c>
      <c r="F331" s="45" t="s">
        <v>65</v>
      </c>
      <c r="H331" s="45">
        <v>358</v>
      </c>
      <c r="I331" s="45" t="s">
        <v>104</v>
      </c>
      <c r="K331" s="45">
        <v>358</v>
      </c>
      <c r="L331" s="45" t="s">
        <v>65</v>
      </c>
      <c r="N331" s="45">
        <v>358</v>
      </c>
      <c r="O331" s="45" t="s">
        <v>65</v>
      </c>
      <c r="Q331" s="45">
        <v>358</v>
      </c>
      <c r="R331" s="45" t="s">
        <v>123</v>
      </c>
    </row>
    <row r="332" spans="2:18" ht="15" customHeight="1" x14ac:dyDescent="0.2">
      <c r="B332" s="45">
        <v>359</v>
      </c>
      <c r="C332" s="45" t="s">
        <v>65</v>
      </c>
      <c r="E332" s="45">
        <v>359</v>
      </c>
      <c r="F332" s="45" t="s">
        <v>65</v>
      </c>
      <c r="H332" s="45">
        <v>359</v>
      </c>
      <c r="I332" s="45" t="s">
        <v>104</v>
      </c>
      <c r="K332" s="45">
        <v>359</v>
      </c>
      <c r="L332" s="45" t="s">
        <v>65</v>
      </c>
      <c r="N332" s="45">
        <v>359</v>
      </c>
      <c r="O332" s="45" t="s">
        <v>65</v>
      </c>
      <c r="Q332" s="45">
        <v>359</v>
      </c>
      <c r="R332" s="45" t="s">
        <v>123</v>
      </c>
    </row>
    <row r="333" spans="2:18" ht="15" customHeight="1" x14ac:dyDescent="0.2">
      <c r="B333" s="45">
        <v>360</v>
      </c>
      <c r="C333" s="45" t="s">
        <v>65</v>
      </c>
      <c r="E333" s="45">
        <v>360</v>
      </c>
      <c r="F333" s="45" t="s">
        <v>65</v>
      </c>
      <c r="H333" s="45">
        <v>360</v>
      </c>
      <c r="I333" s="45" t="s">
        <v>104</v>
      </c>
      <c r="K333" s="45">
        <v>360</v>
      </c>
      <c r="L333" s="45" t="s">
        <v>65</v>
      </c>
      <c r="N333" s="45">
        <v>360</v>
      </c>
      <c r="O333" s="45" t="s">
        <v>65</v>
      </c>
      <c r="Q333" s="45">
        <v>360</v>
      </c>
      <c r="R333" s="45" t="s">
        <v>123</v>
      </c>
    </row>
    <row r="334" spans="2:18" ht="15" customHeight="1" x14ac:dyDescent="0.2">
      <c r="B334" s="45">
        <v>361</v>
      </c>
      <c r="C334" s="45" t="s">
        <v>65</v>
      </c>
      <c r="E334" s="45">
        <v>361</v>
      </c>
      <c r="F334" s="45" t="s">
        <v>65</v>
      </c>
      <c r="H334" s="45">
        <v>361</v>
      </c>
      <c r="I334" s="45" t="s">
        <v>104</v>
      </c>
      <c r="K334" s="45">
        <v>361</v>
      </c>
      <c r="L334" s="45" t="s">
        <v>65</v>
      </c>
      <c r="N334" s="45">
        <v>361</v>
      </c>
      <c r="O334" s="45" t="s">
        <v>65</v>
      </c>
      <c r="Q334" s="45">
        <v>361</v>
      </c>
      <c r="R334" s="45" t="s">
        <v>123</v>
      </c>
    </row>
    <row r="335" spans="2:18" ht="15" customHeight="1" x14ac:dyDescent="0.2">
      <c r="B335" s="45">
        <v>362</v>
      </c>
      <c r="C335" s="45" t="s">
        <v>65</v>
      </c>
      <c r="E335" s="45">
        <v>362</v>
      </c>
      <c r="F335" s="45" t="s">
        <v>65</v>
      </c>
      <c r="H335" s="45">
        <v>362</v>
      </c>
      <c r="I335" s="45" t="s">
        <v>104</v>
      </c>
      <c r="K335" s="45">
        <v>362</v>
      </c>
      <c r="L335" s="45" t="s">
        <v>65</v>
      </c>
      <c r="N335" s="45">
        <v>362</v>
      </c>
      <c r="O335" s="45" t="s">
        <v>65</v>
      </c>
      <c r="Q335" s="45">
        <v>362</v>
      </c>
      <c r="R335" s="45" t="s">
        <v>123</v>
      </c>
    </row>
    <row r="336" spans="2:18" ht="15" customHeight="1" x14ac:dyDescent="0.2">
      <c r="B336" s="45">
        <v>336</v>
      </c>
      <c r="C336" s="45" t="s">
        <v>65</v>
      </c>
      <c r="E336" s="45">
        <v>336</v>
      </c>
      <c r="F336" s="45" t="s">
        <v>65</v>
      </c>
      <c r="H336" s="45">
        <v>336</v>
      </c>
      <c r="I336" s="45" t="s">
        <v>104</v>
      </c>
      <c r="K336" s="45">
        <v>336</v>
      </c>
      <c r="L336" s="45" t="s">
        <v>65</v>
      </c>
      <c r="N336" s="45">
        <v>336</v>
      </c>
      <c r="O336" s="45" t="s">
        <v>65</v>
      </c>
      <c r="Q336" s="45">
        <v>336</v>
      </c>
      <c r="R336" s="45" t="s">
        <v>123</v>
      </c>
    </row>
    <row r="337" spans="2:18" ht="15" customHeight="1" x14ac:dyDescent="0.2">
      <c r="B337" s="45">
        <v>339</v>
      </c>
      <c r="C337" s="45" t="s">
        <v>65</v>
      </c>
      <c r="E337" s="45">
        <v>339</v>
      </c>
      <c r="F337" s="45" t="s">
        <v>65</v>
      </c>
      <c r="H337" s="45">
        <v>339</v>
      </c>
      <c r="I337" s="45" t="s">
        <v>104</v>
      </c>
      <c r="K337" s="45">
        <v>339</v>
      </c>
      <c r="L337" s="45" t="s">
        <v>65</v>
      </c>
      <c r="N337" s="45">
        <v>339</v>
      </c>
      <c r="O337" s="45" t="s">
        <v>65</v>
      </c>
      <c r="Q337" s="45">
        <v>339</v>
      </c>
      <c r="R337" s="45" t="s">
        <v>123</v>
      </c>
    </row>
    <row r="338" spans="2:18" ht="15" customHeight="1" x14ac:dyDescent="0.2">
      <c r="B338" s="45">
        <v>342</v>
      </c>
      <c r="C338" s="45" t="s">
        <v>65</v>
      </c>
      <c r="E338" s="45">
        <v>342</v>
      </c>
      <c r="F338" s="45" t="s">
        <v>65</v>
      </c>
      <c r="H338" s="45">
        <v>342</v>
      </c>
      <c r="I338" s="45" t="s">
        <v>104</v>
      </c>
      <c r="K338" s="45">
        <v>342</v>
      </c>
      <c r="L338" s="45" t="s">
        <v>65</v>
      </c>
      <c r="N338" s="45">
        <v>342</v>
      </c>
      <c r="O338" s="45" t="s">
        <v>65</v>
      </c>
      <c r="Q338" s="45">
        <v>342</v>
      </c>
      <c r="R338" s="45" t="s">
        <v>123</v>
      </c>
    </row>
    <row r="339" spans="2:18" ht="15" customHeight="1" x14ac:dyDescent="0.2">
      <c r="B339" s="45">
        <v>345</v>
      </c>
      <c r="C339" s="45" t="s">
        <v>65</v>
      </c>
      <c r="E339" s="45">
        <v>345</v>
      </c>
      <c r="F339" s="45" t="s">
        <v>65</v>
      </c>
      <c r="H339" s="45">
        <v>345</v>
      </c>
      <c r="I339" s="45" t="s">
        <v>104</v>
      </c>
      <c r="K339" s="45">
        <v>345</v>
      </c>
      <c r="L339" s="45" t="s">
        <v>65</v>
      </c>
      <c r="N339" s="45">
        <v>345</v>
      </c>
      <c r="O339" s="45" t="s">
        <v>65</v>
      </c>
      <c r="Q339" s="45">
        <v>345</v>
      </c>
      <c r="R339" s="45" t="s">
        <v>123</v>
      </c>
    </row>
    <row r="340" spans="2:18" ht="15" customHeight="1" x14ac:dyDescent="0.2">
      <c r="B340" s="45">
        <v>348</v>
      </c>
      <c r="C340" s="45" t="s">
        <v>65</v>
      </c>
      <c r="E340" s="45">
        <v>348</v>
      </c>
      <c r="F340" s="45" t="s">
        <v>65</v>
      </c>
      <c r="H340" s="45">
        <v>348</v>
      </c>
      <c r="I340" s="45" t="s">
        <v>104</v>
      </c>
      <c r="K340" s="45">
        <v>348</v>
      </c>
      <c r="L340" s="45" t="s">
        <v>65</v>
      </c>
      <c r="N340" s="45">
        <v>348</v>
      </c>
      <c r="O340" s="45" t="s">
        <v>65</v>
      </c>
      <c r="Q340" s="45">
        <v>348</v>
      </c>
      <c r="R340" s="45" t="s">
        <v>123</v>
      </c>
    </row>
    <row r="341" spans="2:18" ht="15" customHeight="1" x14ac:dyDescent="0.2">
      <c r="B341" s="45">
        <v>351</v>
      </c>
      <c r="C341" s="45" t="s">
        <v>65</v>
      </c>
      <c r="E341" s="45">
        <v>351</v>
      </c>
      <c r="F341" s="45" t="s">
        <v>65</v>
      </c>
      <c r="H341" s="45">
        <v>351</v>
      </c>
      <c r="I341" s="45" t="s">
        <v>104</v>
      </c>
      <c r="K341" s="45">
        <v>351</v>
      </c>
      <c r="L341" s="45" t="s">
        <v>65</v>
      </c>
      <c r="N341" s="45">
        <v>351</v>
      </c>
      <c r="O341" s="45" t="s">
        <v>65</v>
      </c>
      <c r="Q341" s="45">
        <v>351</v>
      </c>
      <c r="R341" s="45" t="s">
        <v>123</v>
      </c>
    </row>
    <row r="342" spans="2:18" ht="15" customHeight="1" x14ac:dyDescent="0.2">
      <c r="B342" s="45">
        <v>363</v>
      </c>
      <c r="C342" s="45" t="s">
        <v>65</v>
      </c>
      <c r="E342" s="45">
        <v>363</v>
      </c>
      <c r="F342" s="45" t="s">
        <v>65</v>
      </c>
      <c r="H342" s="45">
        <v>363</v>
      </c>
      <c r="I342" s="45" t="s">
        <v>104</v>
      </c>
      <c r="K342" s="45">
        <v>363</v>
      </c>
      <c r="L342" s="45" t="s">
        <v>65</v>
      </c>
      <c r="N342" s="45">
        <v>363</v>
      </c>
      <c r="O342" s="45" t="s">
        <v>65</v>
      </c>
      <c r="Q342" s="45">
        <v>363</v>
      </c>
      <c r="R342" s="45" t="s">
        <v>123</v>
      </c>
    </row>
    <row r="343" spans="2:18" ht="15" customHeight="1" x14ac:dyDescent="0.2">
      <c r="B343" s="45">
        <v>364</v>
      </c>
      <c r="C343" s="45" t="s">
        <v>65</v>
      </c>
      <c r="E343" s="45">
        <v>364</v>
      </c>
      <c r="F343" s="45" t="s">
        <v>65</v>
      </c>
      <c r="H343" s="45">
        <v>364</v>
      </c>
      <c r="I343" s="45" t="s">
        <v>104</v>
      </c>
      <c r="K343" s="45">
        <v>364</v>
      </c>
      <c r="L343" s="45" t="s">
        <v>65</v>
      </c>
      <c r="N343" s="45">
        <v>364</v>
      </c>
      <c r="O343" s="45" t="s">
        <v>65</v>
      </c>
      <c r="Q343" s="45">
        <v>364</v>
      </c>
      <c r="R343" s="45" t="s">
        <v>123</v>
      </c>
    </row>
    <row r="344" spans="2:18" ht="15" customHeight="1" x14ac:dyDescent="0.2">
      <c r="B344" s="45">
        <v>365</v>
      </c>
      <c r="C344" s="45" t="s">
        <v>65</v>
      </c>
      <c r="E344" s="45">
        <v>365</v>
      </c>
      <c r="F344" s="45" t="s">
        <v>65</v>
      </c>
      <c r="H344" s="45">
        <v>365</v>
      </c>
      <c r="I344" s="45" t="s">
        <v>104</v>
      </c>
      <c r="K344" s="45">
        <v>365</v>
      </c>
      <c r="L344" s="45" t="s">
        <v>65</v>
      </c>
      <c r="N344" s="45">
        <v>365</v>
      </c>
      <c r="O344" s="45" t="s">
        <v>65</v>
      </c>
      <c r="Q344" s="45">
        <v>365</v>
      </c>
      <c r="R344" s="45" t="s">
        <v>123</v>
      </c>
    </row>
    <row r="345" spans="2:18" ht="15" customHeight="1" x14ac:dyDescent="0.2">
      <c r="B345" s="45">
        <v>366</v>
      </c>
      <c r="C345" s="45" t="s">
        <v>65</v>
      </c>
      <c r="E345" s="45">
        <v>366</v>
      </c>
      <c r="F345" s="45" t="s">
        <v>65</v>
      </c>
      <c r="H345" s="45">
        <v>366</v>
      </c>
      <c r="I345" s="45" t="s">
        <v>104</v>
      </c>
      <c r="K345" s="45">
        <v>366</v>
      </c>
      <c r="L345" s="45" t="s">
        <v>65</v>
      </c>
      <c r="N345" s="45">
        <v>366</v>
      </c>
      <c r="O345" s="45" t="s">
        <v>65</v>
      </c>
      <c r="Q345" s="45">
        <v>366</v>
      </c>
      <c r="R345" s="45" t="s">
        <v>123</v>
      </c>
    </row>
    <row r="346" spans="2:18" ht="15" customHeight="1" x14ac:dyDescent="0.2">
      <c r="B346" s="45">
        <v>367</v>
      </c>
      <c r="C346" s="45" t="s">
        <v>65</v>
      </c>
      <c r="E346" s="45">
        <v>367</v>
      </c>
      <c r="F346" s="45" t="s">
        <v>65</v>
      </c>
      <c r="H346" s="45">
        <v>367</v>
      </c>
      <c r="I346" s="45" t="s">
        <v>104</v>
      </c>
      <c r="K346" s="45">
        <v>367</v>
      </c>
      <c r="L346" s="45" t="s">
        <v>65</v>
      </c>
      <c r="N346" s="45">
        <v>367</v>
      </c>
      <c r="O346" s="45" t="s">
        <v>65</v>
      </c>
      <c r="Q346" s="45">
        <v>367</v>
      </c>
      <c r="R346" s="45" t="s">
        <v>123</v>
      </c>
    </row>
    <row r="347" spans="2:18" ht="15" customHeight="1" x14ac:dyDescent="0.2">
      <c r="B347" s="45">
        <v>337</v>
      </c>
      <c r="C347" s="45" t="s">
        <v>65</v>
      </c>
      <c r="E347" s="45">
        <v>337</v>
      </c>
      <c r="F347" s="45" t="s">
        <v>65</v>
      </c>
      <c r="H347" s="45">
        <v>337</v>
      </c>
      <c r="I347" s="45" t="s">
        <v>104</v>
      </c>
      <c r="K347" s="45">
        <v>337</v>
      </c>
      <c r="L347" s="45" t="s">
        <v>65</v>
      </c>
      <c r="N347" s="45">
        <v>337</v>
      </c>
      <c r="O347" s="45" t="s">
        <v>65</v>
      </c>
      <c r="Q347" s="45">
        <v>337</v>
      </c>
      <c r="R347" s="45" t="s">
        <v>123</v>
      </c>
    </row>
    <row r="348" spans="2:18" ht="15" customHeight="1" x14ac:dyDescent="0.2">
      <c r="B348" s="45">
        <v>340</v>
      </c>
      <c r="C348" s="45" t="s">
        <v>65</v>
      </c>
      <c r="E348" s="45">
        <v>340</v>
      </c>
      <c r="F348" s="45" t="s">
        <v>65</v>
      </c>
      <c r="H348" s="45">
        <v>340</v>
      </c>
      <c r="I348" s="45" t="s">
        <v>104</v>
      </c>
      <c r="K348" s="45">
        <v>340</v>
      </c>
      <c r="L348" s="45" t="s">
        <v>65</v>
      </c>
      <c r="N348" s="45">
        <v>340</v>
      </c>
      <c r="O348" s="45" t="s">
        <v>65</v>
      </c>
      <c r="Q348" s="45">
        <v>340</v>
      </c>
      <c r="R348" s="45" t="s">
        <v>123</v>
      </c>
    </row>
    <row r="349" spans="2:18" ht="15" customHeight="1" x14ac:dyDescent="0.2">
      <c r="B349" s="45">
        <v>343</v>
      </c>
      <c r="C349" s="45" t="s">
        <v>65</v>
      </c>
      <c r="E349" s="45">
        <v>343</v>
      </c>
      <c r="F349" s="45" t="s">
        <v>65</v>
      </c>
      <c r="H349" s="45">
        <v>343</v>
      </c>
      <c r="I349" s="45" t="s">
        <v>104</v>
      </c>
      <c r="K349" s="45">
        <v>343</v>
      </c>
      <c r="L349" s="45" t="s">
        <v>65</v>
      </c>
      <c r="N349" s="45">
        <v>343</v>
      </c>
      <c r="O349" s="45" t="s">
        <v>65</v>
      </c>
      <c r="Q349" s="45">
        <v>343</v>
      </c>
      <c r="R349" s="45" t="s">
        <v>123</v>
      </c>
    </row>
    <row r="350" spans="2:18" ht="15" customHeight="1" x14ac:dyDescent="0.2">
      <c r="B350" s="45">
        <v>346</v>
      </c>
      <c r="C350" s="45" t="s">
        <v>65</v>
      </c>
      <c r="E350" s="45">
        <v>346</v>
      </c>
      <c r="F350" s="45" t="s">
        <v>65</v>
      </c>
      <c r="H350" s="45">
        <v>346</v>
      </c>
      <c r="I350" s="45" t="s">
        <v>104</v>
      </c>
      <c r="K350" s="45">
        <v>346</v>
      </c>
      <c r="L350" s="45" t="s">
        <v>65</v>
      </c>
      <c r="N350" s="45">
        <v>346</v>
      </c>
      <c r="O350" s="45" t="s">
        <v>65</v>
      </c>
      <c r="Q350" s="45">
        <v>346</v>
      </c>
      <c r="R350" s="45" t="s">
        <v>123</v>
      </c>
    </row>
    <row r="351" spans="2:18" ht="15" customHeight="1" x14ac:dyDescent="0.2">
      <c r="B351" s="45">
        <v>349</v>
      </c>
      <c r="C351" s="45" t="s">
        <v>65</v>
      </c>
      <c r="E351" s="45">
        <v>349</v>
      </c>
      <c r="F351" s="45" t="s">
        <v>65</v>
      </c>
      <c r="H351" s="45">
        <v>349</v>
      </c>
      <c r="I351" s="45" t="s">
        <v>104</v>
      </c>
      <c r="K351" s="45">
        <v>349</v>
      </c>
      <c r="L351" s="45" t="s">
        <v>65</v>
      </c>
      <c r="N351" s="45">
        <v>349</v>
      </c>
      <c r="O351" s="45" t="s">
        <v>65</v>
      </c>
      <c r="Q351" s="45">
        <v>349</v>
      </c>
      <c r="R351" s="45" t="s">
        <v>123</v>
      </c>
    </row>
    <row r="352" spans="2:18" ht="15" customHeight="1" x14ac:dyDescent="0.2">
      <c r="B352" s="45">
        <v>352</v>
      </c>
      <c r="C352" s="45" t="s">
        <v>65</v>
      </c>
      <c r="E352" s="45">
        <v>352</v>
      </c>
      <c r="F352" s="45" t="s">
        <v>65</v>
      </c>
      <c r="H352" s="45">
        <v>352</v>
      </c>
      <c r="I352" s="45" t="s">
        <v>104</v>
      </c>
      <c r="K352" s="45">
        <v>352</v>
      </c>
      <c r="L352" s="45" t="s">
        <v>65</v>
      </c>
      <c r="N352" s="45">
        <v>352</v>
      </c>
      <c r="O352" s="45" t="s">
        <v>65</v>
      </c>
      <c r="Q352" s="45">
        <v>352</v>
      </c>
      <c r="R352" s="45" t="s">
        <v>123</v>
      </c>
    </row>
    <row r="353" spans="2:18" ht="15" customHeight="1" x14ac:dyDescent="0.2">
      <c r="B353" s="45">
        <v>368</v>
      </c>
      <c r="C353" s="45" t="s">
        <v>65</v>
      </c>
      <c r="E353" s="45">
        <v>368</v>
      </c>
      <c r="F353" s="45" t="s">
        <v>65</v>
      </c>
      <c r="H353" s="45">
        <v>368</v>
      </c>
      <c r="I353" s="45" t="s">
        <v>104</v>
      </c>
      <c r="K353" s="45">
        <v>368</v>
      </c>
      <c r="L353" s="45" t="s">
        <v>65</v>
      </c>
      <c r="N353" s="45">
        <v>368</v>
      </c>
      <c r="O353" s="45" t="s">
        <v>65</v>
      </c>
      <c r="Q353" s="45">
        <v>368</v>
      </c>
      <c r="R353" s="45" t="s">
        <v>123</v>
      </c>
    </row>
    <row r="354" spans="2:18" ht="15" customHeight="1" x14ac:dyDescent="0.2">
      <c r="B354" s="45">
        <v>369</v>
      </c>
      <c r="C354" s="45" t="s">
        <v>65</v>
      </c>
      <c r="E354" s="45">
        <v>369</v>
      </c>
      <c r="F354" s="45" t="s">
        <v>65</v>
      </c>
      <c r="H354" s="45">
        <v>369</v>
      </c>
      <c r="I354" s="45" t="s">
        <v>104</v>
      </c>
      <c r="K354" s="45">
        <v>369</v>
      </c>
      <c r="L354" s="45" t="s">
        <v>65</v>
      </c>
      <c r="N354" s="45">
        <v>369</v>
      </c>
      <c r="O354" s="45" t="s">
        <v>65</v>
      </c>
      <c r="Q354" s="45">
        <v>369</v>
      </c>
      <c r="R354" s="45" t="s">
        <v>123</v>
      </c>
    </row>
    <row r="355" spans="2:18" ht="15" customHeight="1" x14ac:dyDescent="0.2">
      <c r="B355" s="45">
        <v>370</v>
      </c>
      <c r="C355" s="45" t="s">
        <v>65</v>
      </c>
      <c r="E355" s="45">
        <v>370</v>
      </c>
      <c r="F355" s="45" t="s">
        <v>65</v>
      </c>
      <c r="H355" s="45">
        <v>370</v>
      </c>
      <c r="I355" s="45" t="s">
        <v>104</v>
      </c>
      <c r="K355" s="45">
        <v>370</v>
      </c>
      <c r="L355" s="45" t="s">
        <v>65</v>
      </c>
      <c r="N355" s="45">
        <v>370</v>
      </c>
      <c r="O355" s="45" t="s">
        <v>65</v>
      </c>
      <c r="Q355" s="45">
        <v>370</v>
      </c>
      <c r="R355" s="45" t="s">
        <v>123</v>
      </c>
    </row>
    <row r="356" spans="2:18" ht="15" customHeight="1" x14ac:dyDescent="0.2">
      <c r="B356" s="45">
        <v>371</v>
      </c>
      <c r="C356" s="45" t="s">
        <v>65</v>
      </c>
      <c r="E356" s="45">
        <v>371</v>
      </c>
      <c r="F356" s="45" t="s">
        <v>65</v>
      </c>
      <c r="H356" s="45">
        <v>371</v>
      </c>
      <c r="I356" s="45" t="s">
        <v>104</v>
      </c>
      <c r="K356" s="45">
        <v>371</v>
      </c>
      <c r="L356" s="45" t="s">
        <v>65</v>
      </c>
      <c r="N356" s="45">
        <v>371</v>
      </c>
      <c r="O356" s="45" t="s">
        <v>65</v>
      </c>
      <c r="Q356" s="45">
        <v>371</v>
      </c>
      <c r="R356" s="45" t="s">
        <v>123</v>
      </c>
    </row>
    <row r="357" spans="2:18" ht="15" customHeight="1" x14ac:dyDescent="0.2">
      <c r="B357" s="45">
        <v>372</v>
      </c>
      <c r="C357" s="45" t="s">
        <v>65</v>
      </c>
      <c r="E357" s="45">
        <v>372</v>
      </c>
      <c r="F357" s="45" t="s">
        <v>65</v>
      </c>
      <c r="H357" s="45">
        <v>372</v>
      </c>
      <c r="I357" s="45" t="s">
        <v>104</v>
      </c>
      <c r="K357" s="45">
        <v>372</v>
      </c>
      <c r="L357" s="45" t="s">
        <v>65</v>
      </c>
      <c r="N357" s="45">
        <v>372</v>
      </c>
      <c r="O357" s="45" t="s">
        <v>65</v>
      </c>
      <c r="Q357" s="45">
        <v>372</v>
      </c>
      <c r="R357" s="45" t="s">
        <v>123</v>
      </c>
    </row>
    <row r="358" spans="2:18" ht="15" customHeight="1" x14ac:dyDescent="0.2">
      <c r="B358" s="45">
        <v>415</v>
      </c>
      <c r="C358" s="45" t="s">
        <v>65</v>
      </c>
      <c r="E358" s="45">
        <v>415</v>
      </c>
      <c r="F358" s="45" t="s">
        <v>65</v>
      </c>
      <c r="H358" s="45">
        <v>415</v>
      </c>
      <c r="I358" s="45" t="s">
        <v>104</v>
      </c>
      <c r="K358" s="45">
        <v>415</v>
      </c>
      <c r="L358" s="45" t="s">
        <v>65</v>
      </c>
      <c r="N358" s="45">
        <v>415</v>
      </c>
      <c r="O358" s="45" t="s">
        <v>65</v>
      </c>
      <c r="Q358" s="45">
        <v>415</v>
      </c>
      <c r="R358" s="45" t="s">
        <v>123</v>
      </c>
    </row>
    <row r="359" spans="2:18" ht="15" customHeight="1" x14ac:dyDescent="0.2">
      <c r="B359" s="45">
        <v>416</v>
      </c>
      <c r="C359" s="45" t="s">
        <v>65</v>
      </c>
      <c r="E359" s="45">
        <v>416</v>
      </c>
      <c r="F359" s="45" t="s">
        <v>65</v>
      </c>
      <c r="H359" s="45">
        <v>416</v>
      </c>
      <c r="I359" s="45" t="s">
        <v>104</v>
      </c>
      <c r="K359" s="45">
        <v>416</v>
      </c>
      <c r="L359" s="45" t="s">
        <v>65</v>
      </c>
      <c r="N359" s="45">
        <v>416</v>
      </c>
      <c r="O359" s="45" t="s">
        <v>65</v>
      </c>
      <c r="Q359" s="45">
        <v>416</v>
      </c>
      <c r="R359" s="45" t="s">
        <v>123</v>
      </c>
    </row>
    <row r="360" spans="2:18" ht="15" customHeight="1" x14ac:dyDescent="0.2">
      <c r="B360" s="45">
        <v>417</v>
      </c>
      <c r="C360" s="45" t="s">
        <v>65</v>
      </c>
      <c r="E360" s="45">
        <v>417</v>
      </c>
      <c r="F360" s="45" t="s">
        <v>65</v>
      </c>
      <c r="H360" s="45">
        <v>417</v>
      </c>
      <c r="I360" s="45" t="s">
        <v>104</v>
      </c>
      <c r="K360" s="45">
        <v>417</v>
      </c>
      <c r="L360" s="45" t="s">
        <v>65</v>
      </c>
      <c r="N360" s="45">
        <v>417</v>
      </c>
      <c r="O360" s="45" t="s">
        <v>65</v>
      </c>
      <c r="Q360" s="45">
        <v>417</v>
      </c>
      <c r="R360" s="45" t="s">
        <v>123</v>
      </c>
    </row>
    <row r="361" spans="2:18" ht="15" customHeight="1" x14ac:dyDescent="0.2">
      <c r="B361" s="45">
        <v>418</v>
      </c>
      <c r="C361" s="45" t="s">
        <v>65</v>
      </c>
      <c r="E361" s="45">
        <v>418</v>
      </c>
      <c r="F361" s="45" t="s">
        <v>65</v>
      </c>
      <c r="H361" s="45">
        <v>418</v>
      </c>
      <c r="I361" s="45" t="s">
        <v>104</v>
      </c>
      <c r="K361" s="45">
        <v>418</v>
      </c>
      <c r="L361" s="45" t="s">
        <v>65</v>
      </c>
      <c r="N361" s="45">
        <v>418</v>
      </c>
      <c r="O361" s="45" t="s">
        <v>65</v>
      </c>
      <c r="Q361" s="45">
        <v>418</v>
      </c>
      <c r="R361" s="45" t="s">
        <v>123</v>
      </c>
    </row>
    <row r="362" spans="2:18" ht="15" customHeight="1" x14ac:dyDescent="0.2">
      <c r="B362" s="45">
        <v>419</v>
      </c>
      <c r="C362" s="45" t="s">
        <v>65</v>
      </c>
      <c r="E362" s="45">
        <v>419</v>
      </c>
      <c r="F362" s="45" t="s">
        <v>65</v>
      </c>
      <c r="H362" s="45">
        <v>419</v>
      </c>
      <c r="I362" s="45" t="s">
        <v>104</v>
      </c>
      <c r="K362" s="45">
        <v>419</v>
      </c>
      <c r="L362" s="45" t="s">
        <v>65</v>
      </c>
      <c r="N362" s="45">
        <v>419</v>
      </c>
      <c r="O362" s="45" t="s">
        <v>65</v>
      </c>
      <c r="Q362" s="45">
        <v>419</v>
      </c>
      <c r="R362" s="45" t="s">
        <v>123</v>
      </c>
    </row>
    <row r="363" spans="2:18" ht="15" customHeight="1" x14ac:dyDescent="0.2">
      <c r="B363" s="45">
        <v>397</v>
      </c>
      <c r="C363" s="45" t="s">
        <v>65</v>
      </c>
      <c r="E363" s="45">
        <v>397</v>
      </c>
      <c r="F363" s="45" t="s">
        <v>65</v>
      </c>
      <c r="H363" s="45">
        <v>397</v>
      </c>
      <c r="I363" s="45" t="s">
        <v>104</v>
      </c>
      <c r="K363" s="45">
        <v>397</v>
      </c>
      <c r="L363" s="45" t="s">
        <v>65</v>
      </c>
      <c r="N363" s="45">
        <v>397</v>
      </c>
      <c r="O363" s="45" t="s">
        <v>65</v>
      </c>
      <c r="Q363" s="45">
        <v>397</v>
      </c>
      <c r="R363" s="45" t="s">
        <v>123</v>
      </c>
    </row>
    <row r="364" spans="2:18" ht="15" customHeight="1" x14ac:dyDescent="0.2">
      <c r="B364" s="45">
        <v>400</v>
      </c>
      <c r="C364" s="45" t="s">
        <v>65</v>
      </c>
      <c r="E364" s="45">
        <v>400</v>
      </c>
      <c r="F364" s="45" t="s">
        <v>65</v>
      </c>
      <c r="H364" s="45">
        <v>400</v>
      </c>
      <c r="I364" s="45" t="s">
        <v>104</v>
      </c>
      <c r="K364" s="45">
        <v>400</v>
      </c>
      <c r="L364" s="45" t="s">
        <v>65</v>
      </c>
      <c r="N364" s="45">
        <v>400</v>
      </c>
      <c r="O364" s="45" t="s">
        <v>65</v>
      </c>
      <c r="Q364" s="45">
        <v>400</v>
      </c>
      <c r="R364" s="45" t="s">
        <v>123</v>
      </c>
    </row>
    <row r="365" spans="2:18" ht="15" customHeight="1" x14ac:dyDescent="0.2">
      <c r="B365" s="45">
        <v>403</v>
      </c>
      <c r="C365" s="45" t="s">
        <v>65</v>
      </c>
      <c r="E365" s="45">
        <v>403</v>
      </c>
      <c r="F365" s="45" t="s">
        <v>65</v>
      </c>
      <c r="H365" s="45">
        <v>403</v>
      </c>
      <c r="I365" s="45" t="s">
        <v>104</v>
      </c>
      <c r="K365" s="45">
        <v>403</v>
      </c>
      <c r="L365" s="45" t="s">
        <v>65</v>
      </c>
      <c r="N365" s="45">
        <v>403</v>
      </c>
      <c r="O365" s="45" t="s">
        <v>65</v>
      </c>
      <c r="Q365" s="45">
        <v>403</v>
      </c>
      <c r="R365" s="45" t="s">
        <v>123</v>
      </c>
    </row>
    <row r="366" spans="2:18" ht="15" customHeight="1" x14ac:dyDescent="0.2">
      <c r="B366" s="45">
        <v>406</v>
      </c>
      <c r="C366" s="45" t="s">
        <v>65</v>
      </c>
      <c r="E366" s="45">
        <v>406</v>
      </c>
      <c r="F366" s="45" t="s">
        <v>65</v>
      </c>
      <c r="H366" s="45">
        <v>406</v>
      </c>
      <c r="I366" s="45" t="s">
        <v>104</v>
      </c>
      <c r="K366" s="45">
        <v>406</v>
      </c>
      <c r="L366" s="45" t="s">
        <v>65</v>
      </c>
      <c r="N366" s="45">
        <v>406</v>
      </c>
      <c r="O366" s="45" t="s">
        <v>65</v>
      </c>
      <c r="Q366" s="45">
        <v>406</v>
      </c>
      <c r="R366" s="45" t="s">
        <v>123</v>
      </c>
    </row>
    <row r="367" spans="2:18" ht="15" customHeight="1" x14ac:dyDescent="0.2">
      <c r="B367" s="45">
        <v>409</v>
      </c>
      <c r="C367" s="45" t="s">
        <v>65</v>
      </c>
      <c r="E367" s="45">
        <v>409</v>
      </c>
      <c r="F367" s="45" t="s">
        <v>65</v>
      </c>
      <c r="H367" s="45">
        <v>409</v>
      </c>
      <c r="I367" s="45" t="s">
        <v>104</v>
      </c>
      <c r="K367" s="45">
        <v>409</v>
      </c>
      <c r="L367" s="45" t="s">
        <v>65</v>
      </c>
      <c r="N367" s="45">
        <v>409</v>
      </c>
      <c r="O367" s="45" t="s">
        <v>65</v>
      </c>
      <c r="Q367" s="45">
        <v>409</v>
      </c>
      <c r="R367" s="45" t="s">
        <v>123</v>
      </c>
    </row>
    <row r="368" spans="2:18" ht="15" customHeight="1" x14ac:dyDescent="0.2">
      <c r="B368" s="45">
        <v>412</v>
      </c>
      <c r="C368" s="45" t="s">
        <v>65</v>
      </c>
      <c r="E368" s="45">
        <v>412</v>
      </c>
      <c r="F368" s="45" t="s">
        <v>65</v>
      </c>
      <c r="H368" s="45">
        <v>412</v>
      </c>
      <c r="I368" s="45" t="s">
        <v>104</v>
      </c>
      <c r="K368" s="45">
        <v>412</v>
      </c>
      <c r="L368" s="45" t="s">
        <v>65</v>
      </c>
      <c r="N368" s="45">
        <v>412</v>
      </c>
      <c r="O368" s="45" t="s">
        <v>65</v>
      </c>
      <c r="Q368" s="45">
        <v>412</v>
      </c>
      <c r="R368" s="45" t="s">
        <v>123</v>
      </c>
    </row>
    <row r="369" spans="2:18" ht="15" customHeight="1" x14ac:dyDescent="0.2">
      <c r="B369" s="45">
        <v>420</v>
      </c>
      <c r="C369" s="45" t="s">
        <v>65</v>
      </c>
      <c r="E369" s="45">
        <v>420</v>
      </c>
      <c r="F369" s="45" t="s">
        <v>65</v>
      </c>
      <c r="H369" s="45">
        <v>420</v>
      </c>
      <c r="I369" s="45" t="s">
        <v>104</v>
      </c>
      <c r="K369" s="45">
        <v>420</v>
      </c>
      <c r="L369" s="45" t="s">
        <v>65</v>
      </c>
      <c r="N369" s="45">
        <v>420</v>
      </c>
      <c r="O369" s="45" t="s">
        <v>65</v>
      </c>
      <c r="Q369" s="45">
        <v>420</v>
      </c>
      <c r="R369" s="45" t="s">
        <v>123</v>
      </c>
    </row>
    <row r="370" spans="2:18" ht="15" customHeight="1" x14ac:dyDescent="0.2">
      <c r="B370" s="45">
        <v>421</v>
      </c>
      <c r="C370" s="45" t="s">
        <v>65</v>
      </c>
      <c r="E370" s="45">
        <v>421</v>
      </c>
      <c r="F370" s="45" t="s">
        <v>65</v>
      </c>
      <c r="H370" s="45">
        <v>421</v>
      </c>
      <c r="I370" s="45" t="s">
        <v>104</v>
      </c>
      <c r="K370" s="45">
        <v>421</v>
      </c>
      <c r="L370" s="45" t="s">
        <v>65</v>
      </c>
      <c r="N370" s="45">
        <v>421</v>
      </c>
      <c r="O370" s="45" t="s">
        <v>65</v>
      </c>
      <c r="Q370" s="45">
        <v>421</v>
      </c>
      <c r="R370" s="45" t="s">
        <v>123</v>
      </c>
    </row>
    <row r="371" spans="2:18" ht="15" customHeight="1" x14ac:dyDescent="0.2">
      <c r="B371" s="45">
        <v>422</v>
      </c>
      <c r="C371" s="45" t="s">
        <v>65</v>
      </c>
      <c r="E371" s="45">
        <v>422</v>
      </c>
      <c r="F371" s="45" t="s">
        <v>65</v>
      </c>
      <c r="H371" s="45">
        <v>422</v>
      </c>
      <c r="I371" s="45" t="s">
        <v>104</v>
      </c>
      <c r="K371" s="45">
        <v>422</v>
      </c>
      <c r="L371" s="45" t="s">
        <v>65</v>
      </c>
      <c r="N371" s="45">
        <v>422</v>
      </c>
      <c r="O371" s="45" t="s">
        <v>65</v>
      </c>
      <c r="Q371" s="45">
        <v>422</v>
      </c>
      <c r="R371" s="45" t="s">
        <v>123</v>
      </c>
    </row>
    <row r="372" spans="2:18" ht="15" customHeight="1" x14ac:dyDescent="0.2">
      <c r="B372" s="45">
        <v>423</v>
      </c>
      <c r="C372" s="45" t="s">
        <v>65</v>
      </c>
      <c r="E372" s="45">
        <v>423</v>
      </c>
      <c r="F372" s="45" t="s">
        <v>65</v>
      </c>
      <c r="H372" s="45">
        <v>423</v>
      </c>
      <c r="I372" s="45" t="s">
        <v>104</v>
      </c>
      <c r="K372" s="45">
        <v>423</v>
      </c>
      <c r="L372" s="45" t="s">
        <v>65</v>
      </c>
      <c r="N372" s="45">
        <v>423</v>
      </c>
      <c r="O372" s="45" t="s">
        <v>65</v>
      </c>
      <c r="Q372" s="45">
        <v>423</v>
      </c>
      <c r="R372" s="45" t="s">
        <v>123</v>
      </c>
    </row>
    <row r="373" spans="2:18" ht="15" customHeight="1" x14ac:dyDescent="0.2">
      <c r="B373" s="45">
        <v>424</v>
      </c>
      <c r="C373" s="45" t="s">
        <v>65</v>
      </c>
      <c r="E373" s="45">
        <v>424</v>
      </c>
      <c r="F373" s="45" t="s">
        <v>65</v>
      </c>
      <c r="H373" s="45">
        <v>424</v>
      </c>
      <c r="I373" s="45" t="s">
        <v>104</v>
      </c>
      <c r="K373" s="45">
        <v>424</v>
      </c>
      <c r="L373" s="45" t="s">
        <v>65</v>
      </c>
      <c r="N373" s="45">
        <v>424</v>
      </c>
      <c r="O373" s="45" t="s">
        <v>65</v>
      </c>
      <c r="Q373" s="45">
        <v>424</v>
      </c>
      <c r="R373" s="45" t="s">
        <v>123</v>
      </c>
    </row>
    <row r="374" spans="2:18" ht="15" customHeight="1" x14ac:dyDescent="0.2">
      <c r="B374" s="45">
        <v>398</v>
      </c>
      <c r="C374" s="45" t="s">
        <v>65</v>
      </c>
      <c r="E374" s="45">
        <v>398</v>
      </c>
      <c r="F374" s="45" t="s">
        <v>65</v>
      </c>
      <c r="H374" s="45">
        <v>398</v>
      </c>
      <c r="I374" s="45" t="s">
        <v>104</v>
      </c>
      <c r="K374" s="45">
        <v>398</v>
      </c>
      <c r="L374" s="45" t="s">
        <v>65</v>
      </c>
      <c r="N374" s="45">
        <v>398</v>
      </c>
      <c r="O374" s="45" t="s">
        <v>65</v>
      </c>
      <c r="Q374" s="45">
        <v>398</v>
      </c>
      <c r="R374" s="45" t="s">
        <v>123</v>
      </c>
    </row>
    <row r="375" spans="2:18" ht="15" customHeight="1" x14ac:dyDescent="0.2">
      <c r="B375" s="45">
        <v>401</v>
      </c>
      <c r="C375" s="45" t="s">
        <v>65</v>
      </c>
      <c r="E375" s="45">
        <v>401</v>
      </c>
      <c r="F375" s="45" t="s">
        <v>65</v>
      </c>
      <c r="H375" s="45">
        <v>401</v>
      </c>
      <c r="I375" s="45" t="s">
        <v>104</v>
      </c>
      <c r="K375" s="45">
        <v>401</v>
      </c>
      <c r="L375" s="45" t="s">
        <v>65</v>
      </c>
      <c r="N375" s="45">
        <v>401</v>
      </c>
      <c r="O375" s="45" t="s">
        <v>65</v>
      </c>
      <c r="Q375" s="45">
        <v>401</v>
      </c>
      <c r="R375" s="45" t="s">
        <v>123</v>
      </c>
    </row>
    <row r="376" spans="2:18" ht="15" customHeight="1" x14ac:dyDescent="0.2">
      <c r="B376" s="45">
        <v>404</v>
      </c>
      <c r="C376" s="45" t="s">
        <v>65</v>
      </c>
      <c r="E376" s="45">
        <v>404</v>
      </c>
      <c r="F376" s="45" t="s">
        <v>65</v>
      </c>
      <c r="H376" s="45">
        <v>404</v>
      </c>
      <c r="I376" s="45" t="s">
        <v>104</v>
      </c>
      <c r="K376" s="45">
        <v>404</v>
      </c>
      <c r="L376" s="45" t="s">
        <v>65</v>
      </c>
      <c r="N376" s="45">
        <v>404</v>
      </c>
      <c r="O376" s="45" t="s">
        <v>65</v>
      </c>
      <c r="Q376" s="45">
        <v>404</v>
      </c>
      <c r="R376" s="45" t="s">
        <v>123</v>
      </c>
    </row>
    <row r="377" spans="2:18" ht="15" customHeight="1" x14ac:dyDescent="0.2">
      <c r="B377" s="45">
        <v>407</v>
      </c>
      <c r="C377" s="45" t="s">
        <v>65</v>
      </c>
      <c r="E377" s="45">
        <v>407</v>
      </c>
      <c r="F377" s="45" t="s">
        <v>65</v>
      </c>
      <c r="H377" s="45">
        <v>407</v>
      </c>
      <c r="I377" s="45" t="s">
        <v>104</v>
      </c>
      <c r="K377" s="45">
        <v>407</v>
      </c>
      <c r="L377" s="45" t="s">
        <v>65</v>
      </c>
      <c r="N377" s="45">
        <v>407</v>
      </c>
      <c r="O377" s="45" t="s">
        <v>65</v>
      </c>
      <c r="Q377" s="45">
        <v>407</v>
      </c>
      <c r="R377" s="45" t="s">
        <v>123</v>
      </c>
    </row>
    <row r="378" spans="2:18" ht="15" customHeight="1" x14ac:dyDescent="0.2">
      <c r="B378" s="45">
        <v>410</v>
      </c>
      <c r="C378" s="45" t="s">
        <v>65</v>
      </c>
      <c r="E378" s="45">
        <v>410</v>
      </c>
      <c r="F378" s="45" t="s">
        <v>65</v>
      </c>
      <c r="H378" s="45">
        <v>410</v>
      </c>
      <c r="I378" s="45" t="s">
        <v>104</v>
      </c>
      <c r="K378" s="45">
        <v>410</v>
      </c>
      <c r="L378" s="45" t="s">
        <v>65</v>
      </c>
      <c r="N378" s="45">
        <v>410</v>
      </c>
      <c r="O378" s="45" t="s">
        <v>65</v>
      </c>
      <c r="Q378" s="45">
        <v>410</v>
      </c>
      <c r="R378" s="45" t="s">
        <v>123</v>
      </c>
    </row>
    <row r="379" spans="2:18" ht="15" customHeight="1" x14ac:dyDescent="0.2">
      <c r="B379" s="45">
        <v>413</v>
      </c>
      <c r="C379" s="45" t="s">
        <v>65</v>
      </c>
      <c r="E379" s="45">
        <v>413</v>
      </c>
      <c r="F379" s="45" t="s">
        <v>65</v>
      </c>
      <c r="H379" s="45">
        <v>413</v>
      </c>
      <c r="I379" s="45" t="s">
        <v>104</v>
      </c>
      <c r="K379" s="45">
        <v>413</v>
      </c>
      <c r="L379" s="45" t="s">
        <v>65</v>
      </c>
      <c r="N379" s="45">
        <v>413</v>
      </c>
      <c r="O379" s="45" t="s">
        <v>65</v>
      </c>
      <c r="Q379" s="45">
        <v>413</v>
      </c>
      <c r="R379" s="45" t="s">
        <v>123</v>
      </c>
    </row>
    <row r="380" spans="2:18" ht="15" customHeight="1" x14ac:dyDescent="0.2">
      <c r="B380" s="45">
        <v>425</v>
      </c>
      <c r="C380" s="45" t="s">
        <v>65</v>
      </c>
      <c r="E380" s="45">
        <v>425</v>
      </c>
      <c r="F380" s="45" t="s">
        <v>65</v>
      </c>
      <c r="H380" s="45">
        <v>425</v>
      </c>
      <c r="I380" s="45" t="s">
        <v>104</v>
      </c>
      <c r="K380" s="45">
        <v>425</v>
      </c>
      <c r="L380" s="45" t="s">
        <v>65</v>
      </c>
      <c r="N380" s="45">
        <v>425</v>
      </c>
      <c r="O380" s="45" t="s">
        <v>65</v>
      </c>
      <c r="Q380" s="45">
        <v>425</v>
      </c>
      <c r="R380" s="45" t="s">
        <v>123</v>
      </c>
    </row>
    <row r="381" spans="2:18" ht="15" customHeight="1" x14ac:dyDescent="0.2">
      <c r="B381" s="45">
        <v>426</v>
      </c>
      <c r="C381" s="45" t="s">
        <v>65</v>
      </c>
      <c r="E381" s="45">
        <v>426</v>
      </c>
      <c r="F381" s="45" t="s">
        <v>65</v>
      </c>
      <c r="H381" s="45">
        <v>426</v>
      </c>
      <c r="I381" s="45" t="s">
        <v>104</v>
      </c>
      <c r="K381" s="45">
        <v>426</v>
      </c>
      <c r="L381" s="45" t="s">
        <v>65</v>
      </c>
      <c r="N381" s="45">
        <v>426</v>
      </c>
      <c r="O381" s="45" t="s">
        <v>65</v>
      </c>
      <c r="Q381" s="45">
        <v>426</v>
      </c>
      <c r="R381" s="45" t="s">
        <v>123</v>
      </c>
    </row>
    <row r="382" spans="2:18" ht="15" customHeight="1" x14ac:dyDescent="0.2">
      <c r="B382" s="45">
        <v>427</v>
      </c>
      <c r="C382" s="45" t="s">
        <v>65</v>
      </c>
      <c r="E382" s="45">
        <v>427</v>
      </c>
      <c r="F382" s="45" t="s">
        <v>65</v>
      </c>
      <c r="H382" s="45">
        <v>427</v>
      </c>
      <c r="I382" s="45" t="s">
        <v>104</v>
      </c>
      <c r="K382" s="45">
        <v>427</v>
      </c>
      <c r="L382" s="45" t="s">
        <v>65</v>
      </c>
      <c r="N382" s="45">
        <v>427</v>
      </c>
      <c r="O382" s="45" t="s">
        <v>65</v>
      </c>
      <c r="Q382" s="45">
        <v>427</v>
      </c>
      <c r="R382" s="45" t="s">
        <v>123</v>
      </c>
    </row>
    <row r="383" spans="2:18" ht="15" customHeight="1" x14ac:dyDescent="0.2">
      <c r="B383" s="45">
        <v>428</v>
      </c>
      <c r="C383" s="45" t="s">
        <v>65</v>
      </c>
      <c r="E383" s="45">
        <v>428</v>
      </c>
      <c r="F383" s="45" t="s">
        <v>65</v>
      </c>
      <c r="H383" s="45">
        <v>428</v>
      </c>
      <c r="I383" s="45" t="s">
        <v>104</v>
      </c>
      <c r="K383" s="45">
        <v>428</v>
      </c>
      <c r="L383" s="45" t="s">
        <v>65</v>
      </c>
      <c r="N383" s="45">
        <v>428</v>
      </c>
      <c r="O383" s="45" t="s">
        <v>65</v>
      </c>
      <c r="Q383" s="45">
        <v>428</v>
      </c>
      <c r="R383" s="45" t="s">
        <v>123</v>
      </c>
    </row>
    <row r="384" spans="2:18" ht="15" customHeight="1" x14ac:dyDescent="0.2">
      <c r="B384" s="45">
        <v>429</v>
      </c>
      <c r="C384" s="45" t="s">
        <v>65</v>
      </c>
      <c r="E384" s="45">
        <v>429</v>
      </c>
      <c r="F384" s="45" t="s">
        <v>65</v>
      </c>
      <c r="H384" s="45">
        <v>429</v>
      </c>
      <c r="I384" s="45" t="s">
        <v>104</v>
      </c>
      <c r="K384" s="45">
        <v>429</v>
      </c>
      <c r="L384" s="45" t="s">
        <v>65</v>
      </c>
      <c r="N384" s="45">
        <v>429</v>
      </c>
      <c r="O384" s="45" t="s">
        <v>65</v>
      </c>
      <c r="Q384" s="45">
        <v>429</v>
      </c>
      <c r="R384" s="45" t="s">
        <v>123</v>
      </c>
    </row>
    <row r="385" spans="2:18" ht="15" customHeight="1" x14ac:dyDescent="0.2">
      <c r="B385" s="45">
        <v>399</v>
      </c>
      <c r="C385" s="45" t="s">
        <v>65</v>
      </c>
      <c r="E385" s="45">
        <v>399</v>
      </c>
      <c r="F385" s="45" t="s">
        <v>65</v>
      </c>
      <c r="H385" s="45">
        <v>399</v>
      </c>
      <c r="I385" s="45" t="s">
        <v>104</v>
      </c>
      <c r="K385" s="45">
        <v>399</v>
      </c>
      <c r="L385" s="45" t="s">
        <v>65</v>
      </c>
      <c r="N385" s="45">
        <v>399</v>
      </c>
      <c r="O385" s="45" t="s">
        <v>65</v>
      </c>
      <c r="Q385" s="45">
        <v>399</v>
      </c>
      <c r="R385" s="45" t="s">
        <v>123</v>
      </c>
    </row>
    <row r="386" spans="2:18" ht="15" customHeight="1" x14ac:dyDescent="0.2">
      <c r="B386" s="45">
        <v>402</v>
      </c>
      <c r="C386" s="45" t="s">
        <v>65</v>
      </c>
      <c r="E386" s="45">
        <v>402</v>
      </c>
      <c r="F386" s="45" t="s">
        <v>65</v>
      </c>
      <c r="H386" s="45">
        <v>402</v>
      </c>
      <c r="I386" s="45" t="s">
        <v>104</v>
      </c>
      <c r="K386" s="45">
        <v>402</v>
      </c>
      <c r="L386" s="45" t="s">
        <v>65</v>
      </c>
      <c r="N386" s="45">
        <v>402</v>
      </c>
      <c r="O386" s="45" t="s">
        <v>65</v>
      </c>
      <c r="Q386" s="45">
        <v>402</v>
      </c>
      <c r="R386" s="45" t="s">
        <v>123</v>
      </c>
    </row>
    <row r="387" spans="2:18" ht="15" customHeight="1" x14ac:dyDescent="0.2">
      <c r="B387" s="45">
        <v>405</v>
      </c>
      <c r="C387" s="45" t="s">
        <v>65</v>
      </c>
      <c r="E387" s="45">
        <v>405</v>
      </c>
      <c r="F387" s="45" t="s">
        <v>65</v>
      </c>
      <c r="H387" s="45">
        <v>405</v>
      </c>
      <c r="I387" s="45" t="s">
        <v>104</v>
      </c>
      <c r="K387" s="45">
        <v>405</v>
      </c>
      <c r="L387" s="45" t="s">
        <v>65</v>
      </c>
      <c r="N387" s="45">
        <v>405</v>
      </c>
      <c r="O387" s="45" t="s">
        <v>65</v>
      </c>
      <c r="Q387" s="45">
        <v>405</v>
      </c>
      <c r="R387" s="45" t="s">
        <v>123</v>
      </c>
    </row>
    <row r="388" spans="2:18" ht="15" customHeight="1" x14ac:dyDescent="0.2">
      <c r="B388" s="45">
        <v>408</v>
      </c>
      <c r="C388" s="45" t="s">
        <v>65</v>
      </c>
      <c r="E388" s="45">
        <v>408</v>
      </c>
      <c r="F388" s="45" t="s">
        <v>65</v>
      </c>
      <c r="H388" s="45">
        <v>408</v>
      </c>
      <c r="I388" s="45" t="s">
        <v>104</v>
      </c>
      <c r="K388" s="45">
        <v>408</v>
      </c>
      <c r="L388" s="45" t="s">
        <v>65</v>
      </c>
      <c r="N388" s="45">
        <v>408</v>
      </c>
      <c r="O388" s="45" t="s">
        <v>65</v>
      </c>
      <c r="Q388" s="45">
        <v>408</v>
      </c>
      <c r="R388" s="45" t="s">
        <v>123</v>
      </c>
    </row>
    <row r="389" spans="2:18" ht="15" customHeight="1" x14ac:dyDescent="0.2">
      <c r="B389" s="45">
        <v>411</v>
      </c>
      <c r="C389" s="45" t="s">
        <v>65</v>
      </c>
      <c r="E389" s="45">
        <v>411</v>
      </c>
      <c r="F389" s="45" t="s">
        <v>65</v>
      </c>
      <c r="H389" s="45">
        <v>411</v>
      </c>
      <c r="I389" s="45" t="s">
        <v>104</v>
      </c>
      <c r="K389" s="45">
        <v>411</v>
      </c>
      <c r="L389" s="45" t="s">
        <v>65</v>
      </c>
      <c r="N389" s="45">
        <v>411</v>
      </c>
      <c r="O389" s="45" t="s">
        <v>65</v>
      </c>
      <c r="Q389" s="45">
        <v>411</v>
      </c>
      <c r="R389" s="45" t="s">
        <v>123</v>
      </c>
    </row>
    <row r="390" spans="2:18" ht="15" customHeight="1" x14ac:dyDescent="0.2">
      <c r="B390" s="45">
        <v>414</v>
      </c>
      <c r="C390" s="45" t="s">
        <v>65</v>
      </c>
      <c r="E390" s="45">
        <v>414</v>
      </c>
      <c r="F390" s="45" t="s">
        <v>65</v>
      </c>
      <c r="H390" s="45">
        <v>414</v>
      </c>
      <c r="I390" s="45" t="s">
        <v>104</v>
      </c>
      <c r="K390" s="45">
        <v>414</v>
      </c>
      <c r="L390" s="45" t="s">
        <v>65</v>
      </c>
      <c r="N390" s="45">
        <v>414</v>
      </c>
      <c r="O390" s="45" t="s">
        <v>65</v>
      </c>
      <c r="Q390" s="45">
        <v>414</v>
      </c>
      <c r="R390" s="45" t="s">
        <v>123</v>
      </c>
    </row>
    <row r="391" spans="2:18" ht="15" customHeight="1" x14ac:dyDescent="0.2">
      <c r="B391" s="45">
        <v>430</v>
      </c>
      <c r="C391" s="45" t="s">
        <v>65</v>
      </c>
      <c r="E391" s="45">
        <v>430</v>
      </c>
      <c r="F391" s="45" t="s">
        <v>65</v>
      </c>
      <c r="H391" s="45">
        <v>430</v>
      </c>
      <c r="I391" s="45" t="s">
        <v>104</v>
      </c>
      <c r="K391" s="45">
        <v>430</v>
      </c>
      <c r="L391" s="45" t="s">
        <v>65</v>
      </c>
      <c r="N391" s="45">
        <v>430</v>
      </c>
      <c r="O391" s="45" t="s">
        <v>65</v>
      </c>
      <c r="Q391" s="45">
        <v>430</v>
      </c>
      <c r="R391" s="45" t="s">
        <v>123</v>
      </c>
    </row>
    <row r="392" spans="2:18" ht="15" customHeight="1" x14ac:dyDescent="0.2">
      <c r="B392" s="45">
        <v>431</v>
      </c>
      <c r="C392" s="45" t="s">
        <v>65</v>
      </c>
      <c r="E392" s="45">
        <v>431</v>
      </c>
      <c r="F392" s="45" t="s">
        <v>65</v>
      </c>
      <c r="H392" s="45">
        <v>431</v>
      </c>
      <c r="I392" s="45" t="s">
        <v>104</v>
      </c>
      <c r="K392" s="45">
        <v>431</v>
      </c>
      <c r="L392" s="45" t="s">
        <v>65</v>
      </c>
      <c r="N392" s="45">
        <v>431</v>
      </c>
      <c r="O392" s="45" t="s">
        <v>65</v>
      </c>
      <c r="Q392" s="45">
        <v>431</v>
      </c>
      <c r="R392" s="45" t="s">
        <v>123</v>
      </c>
    </row>
    <row r="393" spans="2:18" ht="15" customHeight="1" x14ac:dyDescent="0.2">
      <c r="B393" s="45">
        <v>432</v>
      </c>
      <c r="C393" s="45" t="s">
        <v>65</v>
      </c>
      <c r="E393" s="45">
        <v>432</v>
      </c>
      <c r="F393" s="45" t="s">
        <v>65</v>
      </c>
      <c r="H393" s="45">
        <v>432</v>
      </c>
      <c r="I393" s="45" t="s">
        <v>104</v>
      </c>
      <c r="K393" s="45">
        <v>432</v>
      </c>
      <c r="L393" s="45" t="s">
        <v>65</v>
      </c>
      <c r="N393" s="45">
        <v>432</v>
      </c>
      <c r="O393" s="45" t="s">
        <v>65</v>
      </c>
      <c r="Q393" s="45">
        <v>432</v>
      </c>
      <c r="R393" s="45" t="s">
        <v>123</v>
      </c>
    </row>
    <row r="394" spans="2:18" ht="15" customHeight="1" x14ac:dyDescent="0.2">
      <c r="B394" s="45">
        <v>433</v>
      </c>
      <c r="C394" s="45" t="s">
        <v>65</v>
      </c>
      <c r="E394" s="45">
        <v>433</v>
      </c>
      <c r="F394" s="45" t="s">
        <v>65</v>
      </c>
      <c r="H394" s="45">
        <v>433</v>
      </c>
      <c r="I394" s="45" t="s">
        <v>104</v>
      </c>
      <c r="K394" s="45">
        <v>433</v>
      </c>
      <c r="L394" s="45" t="s">
        <v>65</v>
      </c>
      <c r="N394" s="45">
        <v>433</v>
      </c>
      <c r="O394" s="45" t="s">
        <v>65</v>
      </c>
      <c r="Q394" s="45">
        <v>433</v>
      </c>
      <c r="R394" s="45" t="s">
        <v>123</v>
      </c>
    </row>
    <row r="395" spans="2:18" ht="15" customHeight="1" x14ac:dyDescent="0.2">
      <c r="B395" s="45">
        <v>434</v>
      </c>
      <c r="C395" s="45" t="s">
        <v>65</v>
      </c>
      <c r="E395" s="45">
        <v>434</v>
      </c>
      <c r="F395" s="45" t="s">
        <v>65</v>
      </c>
      <c r="H395" s="45">
        <v>434</v>
      </c>
      <c r="I395" s="45" t="s">
        <v>104</v>
      </c>
      <c r="K395" s="45">
        <v>434</v>
      </c>
      <c r="L395" s="45" t="s">
        <v>65</v>
      </c>
      <c r="N395" s="45">
        <v>434</v>
      </c>
      <c r="O395" s="45" t="s">
        <v>65</v>
      </c>
      <c r="Q395" s="45">
        <v>434</v>
      </c>
      <c r="R395" s="45" t="s">
        <v>123</v>
      </c>
    </row>
    <row r="396" spans="2:18" ht="15" customHeight="1" x14ac:dyDescent="0.2">
      <c r="B396" s="45">
        <v>477</v>
      </c>
      <c r="C396" s="45" t="s">
        <v>65</v>
      </c>
      <c r="E396" s="45">
        <v>477</v>
      </c>
      <c r="F396" s="45" t="s">
        <v>65</v>
      </c>
      <c r="H396" s="45">
        <v>477</v>
      </c>
      <c r="I396" s="45" t="s">
        <v>104</v>
      </c>
      <c r="K396" s="45">
        <v>477</v>
      </c>
      <c r="L396" s="45" t="s">
        <v>65</v>
      </c>
      <c r="N396" s="45">
        <v>477</v>
      </c>
      <c r="O396" s="45" t="s">
        <v>65</v>
      </c>
      <c r="Q396" s="45">
        <v>477</v>
      </c>
      <c r="R396" s="45" t="s">
        <v>123</v>
      </c>
    </row>
    <row r="397" spans="2:18" ht="15" customHeight="1" x14ac:dyDescent="0.2">
      <c r="B397" s="45">
        <v>478</v>
      </c>
      <c r="C397" s="45" t="s">
        <v>65</v>
      </c>
      <c r="E397" s="45">
        <v>478</v>
      </c>
      <c r="F397" s="45" t="s">
        <v>65</v>
      </c>
      <c r="H397" s="45">
        <v>478</v>
      </c>
      <c r="I397" s="45" t="s">
        <v>104</v>
      </c>
      <c r="K397" s="45">
        <v>478</v>
      </c>
      <c r="L397" s="45" t="s">
        <v>65</v>
      </c>
      <c r="N397" s="45">
        <v>478</v>
      </c>
      <c r="O397" s="45" t="s">
        <v>65</v>
      </c>
      <c r="Q397" s="45">
        <v>478</v>
      </c>
      <c r="R397" s="45" t="s">
        <v>123</v>
      </c>
    </row>
    <row r="398" spans="2:18" ht="15" customHeight="1" x14ac:dyDescent="0.2">
      <c r="B398" s="45">
        <v>479</v>
      </c>
      <c r="C398" s="45" t="s">
        <v>65</v>
      </c>
      <c r="E398" s="45">
        <v>479</v>
      </c>
      <c r="F398" s="45" t="s">
        <v>65</v>
      </c>
      <c r="H398" s="45">
        <v>479</v>
      </c>
      <c r="I398" s="45" t="s">
        <v>104</v>
      </c>
      <c r="K398" s="45">
        <v>479</v>
      </c>
      <c r="L398" s="45" t="s">
        <v>65</v>
      </c>
      <c r="N398" s="45">
        <v>479</v>
      </c>
      <c r="O398" s="45" t="s">
        <v>65</v>
      </c>
      <c r="Q398" s="45">
        <v>479</v>
      </c>
      <c r="R398" s="45" t="s">
        <v>123</v>
      </c>
    </row>
    <row r="399" spans="2:18" ht="15" customHeight="1" x14ac:dyDescent="0.2">
      <c r="B399" s="45">
        <v>480</v>
      </c>
      <c r="C399" s="45" t="s">
        <v>65</v>
      </c>
      <c r="E399" s="45">
        <v>480</v>
      </c>
      <c r="F399" s="45" t="s">
        <v>65</v>
      </c>
      <c r="H399" s="45">
        <v>480</v>
      </c>
      <c r="I399" s="45" t="s">
        <v>104</v>
      </c>
      <c r="K399" s="45">
        <v>480</v>
      </c>
      <c r="L399" s="45" t="s">
        <v>65</v>
      </c>
      <c r="N399" s="45">
        <v>480</v>
      </c>
      <c r="O399" s="45" t="s">
        <v>65</v>
      </c>
      <c r="Q399" s="45">
        <v>480</v>
      </c>
      <c r="R399" s="45" t="s">
        <v>123</v>
      </c>
    </row>
    <row r="400" spans="2:18" ht="15" customHeight="1" x14ac:dyDescent="0.2">
      <c r="B400" s="45">
        <v>481</v>
      </c>
      <c r="C400" s="45" t="s">
        <v>65</v>
      </c>
      <c r="E400" s="45">
        <v>481</v>
      </c>
      <c r="F400" s="45" t="s">
        <v>65</v>
      </c>
      <c r="H400" s="45">
        <v>481</v>
      </c>
      <c r="I400" s="45" t="s">
        <v>104</v>
      </c>
      <c r="K400" s="45">
        <v>481</v>
      </c>
      <c r="L400" s="45" t="s">
        <v>65</v>
      </c>
      <c r="N400" s="45">
        <v>481</v>
      </c>
      <c r="O400" s="45" t="s">
        <v>65</v>
      </c>
      <c r="Q400" s="45">
        <v>481</v>
      </c>
      <c r="R400" s="45" t="s">
        <v>123</v>
      </c>
    </row>
    <row r="401" spans="2:18" ht="15" customHeight="1" x14ac:dyDescent="0.2">
      <c r="B401" s="45">
        <v>459</v>
      </c>
      <c r="C401" s="45" t="s">
        <v>65</v>
      </c>
      <c r="E401" s="45">
        <v>459</v>
      </c>
      <c r="F401" s="45" t="s">
        <v>65</v>
      </c>
      <c r="H401" s="45">
        <v>459</v>
      </c>
      <c r="I401" s="45" t="s">
        <v>104</v>
      </c>
      <c r="K401" s="45">
        <v>459</v>
      </c>
      <c r="L401" s="45" t="s">
        <v>65</v>
      </c>
      <c r="N401" s="45">
        <v>459</v>
      </c>
      <c r="O401" s="45" t="s">
        <v>65</v>
      </c>
      <c r="Q401" s="45">
        <v>459</v>
      </c>
      <c r="R401" s="45" t="s">
        <v>123</v>
      </c>
    </row>
    <row r="402" spans="2:18" ht="15" customHeight="1" x14ac:dyDescent="0.2">
      <c r="B402" s="45">
        <v>462</v>
      </c>
      <c r="C402" s="45" t="s">
        <v>65</v>
      </c>
      <c r="E402" s="45">
        <v>462</v>
      </c>
      <c r="F402" s="45" t="s">
        <v>65</v>
      </c>
      <c r="H402" s="45">
        <v>462</v>
      </c>
      <c r="I402" s="45" t="s">
        <v>104</v>
      </c>
      <c r="K402" s="45">
        <v>462</v>
      </c>
      <c r="L402" s="45" t="s">
        <v>65</v>
      </c>
      <c r="N402" s="45">
        <v>462</v>
      </c>
      <c r="O402" s="45" t="s">
        <v>65</v>
      </c>
      <c r="Q402" s="45">
        <v>462</v>
      </c>
      <c r="R402" s="45" t="s">
        <v>123</v>
      </c>
    </row>
    <row r="403" spans="2:18" ht="15" customHeight="1" x14ac:dyDescent="0.2">
      <c r="B403" s="45">
        <v>465</v>
      </c>
      <c r="C403" s="45" t="s">
        <v>65</v>
      </c>
      <c r="E403" s="45">
        <v>465</v>
      </c>
      <c r="F403" s="45" t="s">
        <v>65</v>
      </c>
      <c r="H403" s="45">
        <v>465</v>
      </c>
      <c r="I403" s="45" t="s">
        <v>104</v>
      </c>
      <c r="K403" s="45">
        <v>465</v>
      </c>
      <c r="L403" s="45" t="s">
        <v>65</v>
      </c>
      <c r="N403" s="45">
        <v>465</v>
      </c>
      <c r="O403" s="45" t="s">
        <v>65</v>
      </c>
      <c r="Q403" s="45">
        <v>465</v>
      </c>
      <c r="R403" s="45" t="s">
        <v>123</v>
      </c>
    </row>
    <row r="404" spans="2:18" ht="15" customHeight="1" x14ac:dyDescent="0.2">
      <c r="B404" s="45">
        <v>468</v>
      </c>
      <c r="C404" s="45" t="s">
        <v>65</v>
      </c>
      <c r="E404" s="45">
        <v>468</v>
      </c>
      <c r="F404" s="45" t="s">
        <v>65</v>
      </c>
      <c r="H404" s="45">
        <v>468</v>
      </c>
      <c r="I404" s="45" t="s">
        <v>104</v>
      </c>
      <c r="K404" s="45">
        <v>468</v>
      </c>
      <c r="L404" s="45" t="s">
        <v>65</v>
      </c>
      <c r="N404" s="45">
        <v>468</v>
      </c>
      <c r="O404" s="45" t="s">
        <v>65</v>
      </c>
      <c r="Q404" s="45">
        <v>468</v>
      </c>
      <c r="R404" s="45" t="s">
        <v>123</v>
      </c>
    </row>
    <row r="405" spans="2:18" ht="15" customHeight="1" x14ac:dyDescent="0.2">
      <c r="B405" s="45">
        <v>471</v>
      </c>
      <c r="C405" s="45" t="s">
        <v>65</v>
      </c>
      <c r="E405" s="45">
        <v>471</v>
      </c>
      <c r="F405" s="45" t="s">
        <v>65</v>
      </c>
      <c r="H405" s="45">
        <v>471</v>
      </c>
      <c r="I405" s="45" t="s">
        <v>104</v>
      </c>
      <c r="K405" s="45">
        <v>471</v>
      </c>
      <c r="L405" s="45" t="s">
        <v>65</v>
      </c>
      <c r="N405" s="45">
        <v>471</v>
      </c>
      <c r="O405" s="45" t="s">
        <v>65</v>
      </c>
      <c r="Q405" s="45">
        <v>471</v>
      </c>
      <c r="R405" s="45" t="s">
        <v>123</v>
      </c>
    </row>
    <row r="406" spans="2:18" ht="15" customHeight="1" x14ac:dyDescent="0.2">
      <c r="B406" s="45">
        <v>474</v>
      </c>
      <c r="C406" s="45" t="s">
        <v>65</v>
      </c>
      <c r="E406" s="45">
        <v>474</v>
      </c>
      <c r="F406" s="45" t="s">
        <v>65</v>
      </c>
      <c r="H406" s="45">
        <v>474</v>
      </c>
      <c r="I406" s="45" t="s">
        <v>104</v>
      </c>
      <c r="K406" s="45">
        <v>474</v>
      </c>
      <c r="L406" s="45" t="s">
        <v>65</v>
      </c>
      <c r="N406" s="45">
        <v>474</v>
      </c>
      <c r="O406" s="45" t="s">
        <v>65</v>
      </c>
      <c r="Q406" s="45">
        <v>474</v>
      </c>
      <c r="R406" s="45" t="s">
        <v>123</v>
      </c>
    </row>
    <row r="407" spans="2:18" ht="15" customHeight="1" x14ac:dyDescent="0.2">
      <c r="B407" s="45">
        <v>482</v>
      </c>
      <c r="C407" s="45" t="s">
        <v>65</v>
      </c>
      <c r="E407" s="45">
        <v>482</v>
      </c>
      <c r="F407" s="45" t="s">
        <v>65</v>
      </c>
      <c r="H407" s="45">
        <v>482</v>
      </c>
      <c r="I407" s="45" t="s">
        <v>104</v>
      </c>
      <c r="K407" s="45">
        <v>482</v>
      </c>
      <c r="L407" s="45" t="s">
        <v>65</v>
      </c>
      <c r="N407" s="45">
        <v>482</v>
      </c>
      <c r="O407" s="45" t="s">
        <v>65</v>
      </c>
      <c r="Q407" s="45">
        <v>482</v>
      </c>
      <c r="R407" s="45" t="s">
        <v>123</v>
      </c>
    </row>
    <row r="408" spans="2:18" ht="15" customHeight="1" x14ac:dyDescent="0.2">
      <c r="B408" s="45">
        <v>483</v>
      </c>
      <c r="C408" s="45" t="s">
        <v>65</v>
      </c>
      <c r="E408" s="45">
        <v>483</v>
      </c>
      <c r="F408" s="45" t="s">
        <v>65</v>
      </c>
      <c r="H408" s="45">
        <v>483</v>
      </c>
      <c r="I408" s="45" t="s">
        <v>104</v>
      </c>
      <c r="K408" s="45">
        <v>483</v>
      </c>
      <c r="L408" s="45" t="s">
        <v>65</v>
      </c>
      <c r="N408" s="45">
        <v>483</v>
      </c>
      <c r="O408" s="45" t="s">
        <v>65</v>
      </c>
      <c r="Q408" s="45">
        <v>483</v>
      </c>
      <c r="R408" s="45" t="s">
        <v>123</v>
      </c>
    </row>
    <row r="409" spans="2:18" ht="15" customHeight="1" x14ac:dyDescent="0.2">
      <c r="B409" s="45">
        <v>484</v>
      </c>
      <c r="C409" s="45" t="s">
        <v>65</v>
      </c>
      <c r="E409" s="45">
        <v>484</v>
      </c>
      <c r="F409" s="45" t="s">
        <v>65</v>
      </c>
      <c r="H409" s="45">
        <v>484</v>
      </c>
      <c r="I409" s="45" t="s">
        <v>104</v>
      </c>
      <c r="K409" s="45">
        <v>484</v>
      </c>
      <c r="L409" s="45" t="s">
        <v>65</v>
      </c>
      <c r="N409" s="45">
        <v>484</v>
      </c>
      <c r="O409" s="45" t="s">
        <v>65</v>
      </c>
      <c r="Q409" s="45">
        <v>484</v>
      </c>
      <c r="R409" s="45" t="s">
        <v>123</v>
      </c>
    </row>
    <row r="410" spans="2:18" ht="15" customHeight="1" x14ac:dyDescent="0.2">
      <c r="B410" s="45">
        <v>485</v>
      </c>
      <c r="C410" s="45" t="s">
        <v>65</v>
      </c>
      <c r="E410" s="45">
        <v>485</v>
      </c>
      <c r="F410" s="45" t="s">
        <v>65</v>
      </c>
      <c r="H410" s="45">
        <v>485</v>
      </c>
      <c r="I410" s="45" t="s">
        <v>104</v>
      </c>
      <c r="K410" s="45">
        <v>485</v>
      </c>
      <c r="L410" s="45" t="s">
        <v>65</v>
      </c>
      <c r="N410" s="45">
        <v>485</v>
      </c>
      <c r="O410" s="45" t="s">
        <v>65</v>
      </c>
      <c r="Q410" s="45">
        <v>485</v>
      </c>
      <c r="R410" s="45" t="s">
        <v>123</v>
      </c>
    </row>
    <row r="411" spans="2:18" ht="15" customHeight="1" x14ac:dyDescent="0.2">
      <c r="B411" s="45">
        <v>486</v>
      </c>
      <c r="C411" s="45" t="s">
        <v>65</v>
      </c>
      <c r="E411" s="45">
        <v>486</v>
      </c>
      <c r="F411" s="45" t="s">
        <v>65</v>
      </c>
      <c r="H411" s="45">
        <v>486</v>
      </c>
      <c r="I411" s="45" t="s">
        <v>104</v>
      </c>
      <c r="K411" s="45">
        <v>486</v>
      </c>
      <c r="L411" s="45" t="s">
        <v>65</v>
      </c>
      <c r="N411" s="45">
        <v>486</v>
      </c>
      <c r="O411" s="45" t="s">
        <v>65</v>
      </c>
      <c r="Q411" s="45">
        <v>486</v>
      </c>
      <c r="R411" s="45" t="s">
        <v>123</v>
      </c>
    </row>
    <row r="412" spans="2:18" ht="15" customHeight="1" x14ac:dyDescent="0.2">
      <c r="B412" s="45">
        <v>460</v>
      </c>
      <c r="C412" s="45" t="s">
        <v>65</v>
      </c>
      <c r="E412" s="45">
        <v>460</v>
      </c>
      <c r="F412" s="45" t="s">
        <v>65</v>
      </c>
      <c r="H412" s="45">
        <v>460</v>
      </c>
      <c r="I412" s="45" t="s">
        <v>104</v>
      </c>
      <c r="K412" s="45">
        <v>460</v>
      </c>
      <c r="L412" s="45" t="s">
        <v>65</v>
      </c>
      <c r="N412" s="45">
        <v>460</v>
      </c>
      <c r="O412" s="45" t="s">
        <v>65</v>
      </c>
      <c r="Q412" s="45">
        <v>460</v>
      </c>
      <c r="R412" s="45" t="s">
        <v>123</v>
      </c>
    </row>
    <row r="413" spans="2:18" ht="15" customHeight="1" x14ac:dyDescent="0.2">
      <c r="B413" s="45">
        <v>463</v>
      </c>
      <c r="C413" s="45" t="s">
        <v>65</v>
      </c>
      <c r="E413" s="45">
        <v>463</v>
      </c>
      <c r="F413" s="45" t="s">
        <v>65</v>
      </c>
      <c r="H413" s="45">
        <v>463</v>
      </c>
      <c r="I413" s="45" t="s">
        <v>104</v>
      </c>
      <c r="K413" s="45">
        <v>463</v>
      </c>
      <c r="L413" s="45" t="s">
        <v>65</v>
      </c>
      <c r="N413" s="45">
        <v>463</v>
      </c>
      <c r="O413" s="45" t="s">
        <v>65</v>
      </c>
      <c r="Q413" s="45">
        <v>463</v>
      </c>
      <c r="R413" s="45" t="s">
        <v>123</v>
      </c>
    </row>
    <row r="414" spans="2:18" ht="15" customHeight="1" x14ac:dyDescent="0.2">
      <c r="B414" s="45">
        <v>466</v>
      </c>
      <c r="C414" s="45" t="s">
        <v>65</v>
      </c>
      <c r="E414" s="45">
        <v>466</v>
      </c>
      <c r="F414" s="45" t="s">
        <v>65</v>
      </c>
      <c r="H414" s="45">
        <v>466</v>
      </c>
      <c r="I414" s="45" t="s">
        <v>104</v>
      </c>
      <c r="K414" s="45">
        <v>466</v>
      </c>
      <c r="L414" s="45" t="s">
        <v>65</v>
      </c>
      <c r="N414" s="45">
        <v>466</v>
      </c>
      <c r="O414" s="45" t="s">
        <v>65</v>
      </c>
      <c r="Q414" s="45">
        <v>466</v>
      </c>
      <c r="R414" s="45" t="s">
        <v>123</v>
      </c>
    </row>
    <row r="415" spans="2:18" ht="15" customHeight="1" x14ac:dyDescent="0.2">
      <c r="B415" s="45">
        <v>469</v>
      </c>
      <c r="C415" s="45" t="s">
        <v>65</v>
      </c>
      <c r="E415" s="45">
        <v>469</v>
      </c>
      <c r="F415" s="45" t="s">
        <v>65</v>
      </c>
      <c r="H415" s="45">
        <v>469</v>
      </c>
      <c r="I415" s="45" t="s">
        <v>104</v>
      </c>
      <c r="K415" s="45">
        <v>469</v>
      </c>
      <c r="L415" s="45" t="s">
        <v>65</v>
      </c>
      <c r="N415" s="45">
        <v>469</v>
      </c>
      <c r="O415" s="45" t="s">
        <v>65</v>
      </c>
      <c r="Q415" s="45">
        <v>469</v>
      </c>
      <c r="R415" s="45" t="s">
        <v>123</v>
      </c>
    </row>
    <row r="416" spans="2:18" ht="15" customHeight="1" x14ac:dyDescent="0.2">
      <c r="B416" s="45">
        <v>472</v>
      </c>
      <c r="C416" s="45" t="s">
        <v>65</v>
      </c>
      <c r="E416" s="45">
        <v>472</v>
      </c>
      <c r="F416" s="45" t="s">
        <v>65</v>
      </c>
      <c r="H416" s="45">
        <v>472</v>
      </c>
      <c r="I416" s="45" t="s">
        <v>104</v>
      </c>
      <c r="K416" s="45">
        <v>472</v>
      </c>
      <c r="L416" s="45" t="s">
        <v>65</v>
      </c>
      <c r="N416" s="45">
        <v>472</v>
      </c>
      <c r="O416" s="45" t="s">
        <v>65</v>
      </c>
      <c r="Q416" s="45">
        <v>472</v>
      </c>
      <c r="R416" s="45" t="s">
        <v>123</v>
      </c>
    </row>
    <row r="417" spans="2:18" ht="15" customHeight="1" x14ac:dyDescent="0.2">
      <c r="B417" s="45">
        <v>475</v>
      </c>
      <c r="C417" s="45" t="s">
        <v>65</v>
      </c>
      <c r="E417" s="45">
        <v>475</v>
      </c>
      <c r="F417" s="45" t="s">
        <v>65</v>
      </c>
      <c r="H417" s="45">
        <v>475</v>
      </c>
      <c r="I417" s="45" t="s">
        <v>104</v>
      </c>
      <c r="K417" s="45">
        <v>475</v>
      </c>
      <c r="L417" s="45" t="s">
        <v>65</v>
      </c>
      <c r="N417" s="45">
        <v>475</v>
      </c>
      <c r="O417" s="45" t="s">
        <v>65</v>
      </c>
      <c r="Q417" s="45">
        <v>475</v>
      </c>
      <c r="R417" s="45" t="s">
        <v>123</v>
      </c>
    </row>
    <row r="418" spans="2:18" ht="15" customHeight="1" x14ac:dyDescent="0.2">
      <c r="B418" s="45">
        <v>487</v>
      </c>
      <c r="C418" s="45" t="s">
        <v>65</v>
      </c>
      <c r="E418" s="45">
        <v>487</v>
      </c>
      <c r="F418" s="45" t="s">
        <v>65</v>
      </c>
      <c r="H418" s="45">
        <v>487</v>
      </c>
      <c r="I418" s="45" t="s">
        <v>104</v>
      </c>
      <c r="K418" s="45">
        <v>487</v>
      </c>
      <c r="L418" s="45" t="s">
        <v>65</v>
      </c>
      <c r="N418" s="45">
        <v>487</v>
      </c>
      <c r="O418" s="45" t="s">
        <v>65</v>
      </c>
      <c r="Q418" s="45">
        <v>487</v>
      </c>
      <c r="R418" s="45" t="s">
        <v>123</v>
      </c>
    </row>
    <row r="419" spans="2:18" ht="15" customHeight="1" x14ac:dyDescent="0.2">
      <c r="B419" s="45">
        <v>488</v>
      </c>
      <c r="C419" s="45" t="s">
        <v>65</v>
      </c>
      <c r="E419" s="45">
        <v>488</v>
      </c>
      <c r="F419" s="45" t="s">
        <v>65</v>
      </c>
      <c r="H419" s="45">
        <v>488</v>
      </c>
      <c r="I419" s="45" t="s">
        <v>104</v>
      </c>
      <c r="K419" s="45">
        <v>488</v>
      </c>
      <c r="L419" s="45" t="s">
        <v>65</v>
      </c>
      <c r="N419" s="45">
        <v>488</v>
      </c>
      <c r="O419" s="45" t="s">
        <v>65</v>
      </c>
      <c r="Q419" s="45">
        <v>488</v>
      </c>
      <c r="R419" s="45" t="s">
        <v>123</v>
      </c>
    </row>
    <row r="420" spans="2:18" ht="15" customHeight="1" x14ac:dyDescent="0.2">
      <c r="B420" s="45">
        <v>489</v>
      </c>
      <c r="C420" s="45" t="s">
        <v>65</v>
      </c>
      <c r="E420" s="45">
        <v>489</v>
      </c>
      <c r="F420" s="45" t="s">
        <v>65</v>
      </c>
      <c r="H420" s="45">
        <v>489</v>
      </c>
      <c r="I420" s="45" t="s">
        <v>104</v>
      </c>
      <c r="K420" s="45">
        <v>489</v>
      </c>
      <c r="L420" s="45" t="s">
        <v>65</v>
      </c>
      <c r="N420" s="45">
        <v>489</v>
      </c>
      <c r="O420" s="45" t="s">
        <v>65</v>
      </c>
      <c r="Q420" s="45">
        <v>489</v>
      </c>
      <c r="R420" s="45" t="s">
        <v>123</v>
      </c>
    </row>
    <row r="421" spans="2:18" ht="15" customHeight="1" x14ac:dyDescent="0.2">
      <c r="B421" s="45">
        <v>490</v>
      </c>
      <c r="C421" s="45" t="s">
        <v>65</v>
      </c>
      <c r="E421" s="45">
        <v>490</v>
      </c>
      <c r="F421" s="45" t="s">
        <v>65</v>
      </c>
      <c r="H421" s="45">
        <v>490</v>
      </c>
      <c r="I421" s="45" t="s">
        <v>104</v>
      </c>
      <c r="K421" s="45">
        <v>490</v>
      </c>
      <c r="L421" s="45" t="s">
        <v>65</v>
      </c>
      <c r="N421" s="45">
        <v>490</v>
      </c>
      <c r="O421" s="45" t="s">
        <v>65</v>
      </c>
      <c r="Q421" s="45">
        <v>490</v>
      </c>
      <c r="R421" s="45" t="s">
        <v>123</v>
      </c>
    </row>
    <row r="422" spans="2:18" ht="15" customHeight="1" x14ac:dyDescent="0.2">
      <c r="B422" s="45">
        <v>491</v>
      </c>
      <c r="C422" s="45" t="s">
        <v>65</v>
      </c>
      <c r="E422" s="45">
        <v>491</v>
      </c>
      <c r="F422" s="45" t="s">
        <v>65</v>
      </c>
      <c r="H422" s="45">
        <v>491</v>
      </c>
      <c r="I422" s="45" t="s">
        <v>104</v>
      </c>
      <c r="K422" s="45">
        <v>491</v>
      </c>
      <c r="L422" s="45" t="s">
        <v>65</v>
      </c>
      <c r="N422" s="45">
        <v>491</v>
      </c>
      <c r="O422" s="45" t="s">
        <v>65</v>
      </c>
      <c r="Q422" s="45">
        <v>491</v>
      </c>
      <c r="R422" s="45" t="s">
        <v>123</v>
      </c>
    </row>
    <row r="423" spans="2:18" ht="15" customHeight="1" x14ac:dyDescent="0.2">
      <c r="B423" s="45">
        <v>461</v>
      </c>
      <c r="C423" s="45" t="s">
        <v>65</v>
      </c>
      <c r="E423" s="45">
        <v>461</v>
      </c>
      <c r="F423" s="45" t="s">
        <v>65</v>
      </c>
      <c r="H423" s="45">
        <v>461</v>
      </c>
      <c r="I423" s="45" t="s">
        <v>104</v>
      </c>
      <c r="K423" s="45">
        <v>461</v>
      </c>
      <c r="L423" s="45" t="s">
        <v>65</v>
      </c>
      <c r="N423" s="45">
        <v>461</v>
      </c>
      <c r="O423" s="45" t="s">
        <v>65</v>
      </c>
      <c r="Q423" s="45">
        <v>461</v>
      </c>
      <c r="R423" s="45" t="s">
        <v>123</v>
      </c>
    </row>
    <row r="424" spans="2:18" ht="15" customHeight="1" x14ac:dyDescent="0.2">
      <c r="B424" s="45">
        <v>464</v>
      </c>
      <c r="C424" s="45" t="s">
        <v>65</v>
      </c>
      <c r="E424" s="45">
        <v>464</v>
      </c>
      <c r="F424" s="45" t="s">
        <v>65</v>
      </c>
      <c r="H424" s="45">
        <v>464</v>
      </c>
      <c r="I424" s="45" t="s">
        <v>104</v>
      </c>
      <c r="K424" s="45">
        <v>464</v>
      </c>
      <c r="L424" s="45" t="s">
        <v>65</v>
      </c>
      <c r="N424" s="45">
        <v>464</v>
      </c>
      <c r="O424" s="45" t="s">
        <v>65</v>
      </c>
      <c r="Q424" s="45">
        <v>464</v>
      </c>
      <c r="R424" s="45" t="s">
        <v>123</v>
      </c>
    </row>
    <row r="425" spans="2:18" ht="15" customHeight="1" x14ac:dyDescent="0.2">
      <c r="B425" s="45">
        <v>467</v>
      </c>
      <c r="C425" s="45" t="s">
        <v>65</v>
      </c>
      <c r="E425" s="45">
        <v>467</v>
      </c>
      <c r="F425" s="45" t="s">
        <v>65</v>
      </c>
      <c r="H425" s="45">
        <v>467</v>
      </c>
      <c r="I425" s="45" t="s">
        <v>104</v>
      </c>
      <c r="K425" s="45">
        <v>467</v>
      </c>
      <c r="L425" s="45" t="s">
        <v>65</v>
      </c>
      <c r="N425" s="45">
        <v>467</v>
      </c>
      <c r="O425" s="45" t="s">
        <v>65</v>
      </c>
      <c r="Q425" s="45">
        <v>467</v>
      </c>
      <c r="R425" s="45" t="s">
        <v>123</v>
      </c>
    </row>
    <row r="426" spans="2:18" ht="15" customHeight="1" x14ac:dyDescent="0.2">
      <c r="B426" s="45">
        <v>470</v>
      </c>
      <c r="C426" s="45" t="s">
        <v>65</v>
      </c>
      <c r="E426" s="45">
        <v>470</v>
      </c>
      <c r="F426" s="45" t="s">
        <v>65</v>
      </c>
      <c r="H426" s="45">
        <v>470</v>
      </c>
      <c r="I426" s="45" t="s">
        <v>104</v>
      </c>
      <c r="K426" s="45">
        <v>470</v>
      </c>
      <c r="L426" s="45" t="s">
        <v>65</v>
      </c>
      <c r="N426" s="45">
        <v>470</v>
      </c>
      <c r="O426" s="45" t="s">
        <v>65</v>
      </c>
      <c r="Q426" s="45">
        <v>470</v>
      </c>
      <c r="R426" s="45" t="s">
        <v>123</v>
      </c>
    </row>
    <row r="427" spans="2:18" ht="15" customHeight="1" x14ac:dyDescent="0.2">
      <c r="B427" s="45">
        <v>473</v>
      </c>
      <c r="C427" s="45" t="s">
        <v>65</v>
      </c>
      <c r="E427" s="45">
        <v>473</v>
      </c>
      <c r="F427" s="45" t="s">
        <v>65</v>
      </c>
      <c r="H427" s="45">
        <v>473</v>
      </c>
      <c r="I427" s="45" t="s">
        <v>104</v>
      </c>
      <c r="K427" s="45">
        <v>473</v>
      </c>
      <c r="L427" s="45" t="s">
        <v>65</v>
      </c>
      <c r="N427" s="45">
        <v>473</v>
      </c>
      <c r="O427" s="45" t="s">
        <v>65</v>
      </c>
      <c r="Q427" s="45">
        <v>473</v>
      </c>
      <c r="R427" s="45" t="s">
        <v>123</v>
      </c>
    </row>
    <row r="428" spans="2:18" ht="15" customHeight="1" x14ac:dyDescent="0.2">
      <c r="B428" s="45">
        <v>476</v>
      </c>
      <c r="C428" s="45" t="s">
        <v>65</v>
      </c>
      <c r="E428" s="45">
        <v>476</v>
      </c>
      <c r="F428" s="45" t="s">
        <v>65</v>
      </c>
      <c r="H428" s="45">
        <v>476</v>
      </c>
      <c r="I428" s="45" t="s">
        <v>104</v>
      </c>
      <c r="K428" s="45">
        <v>476</v>
      </c>
      <c r="L428" s="45" t="s">
        <v>65</v>
      </c>
      <c r="N428" s="45">
        <v>476</v>
      </c>
      <c r="O428" s="45" t="s">
        <v>65</v>
      </c>
      <c r="Q428" s="45">
        <v>476</v>
      </c>
      <c r="R428" s="45" t="s">
        <v>123</v>
      </c>
    </row>
    <row r="429" spans="2:18" ht="15" customHeight="1" x14ac:dyDescent="0.2">
      <c r="B429" s="45">
        <v>492</v>
      </c>
      <c r="C429" s="45" t="s">
        <v>65</v>
      </c>
      <c r="E429" s="45">
        <v>492</v>
      </c>
      <c r="F429" s="45" t="s">
        <v>65</v>
      </c>
      <c r="H429" s="45">
        <v>492</v>
      </c>
      <c r="I429" s="45" t="s">
        <v>104</v>
      </c>
      <c r="K429" s="45">
        <v>492</v>
      </c>
      <c r="L429" s="45" t="s">
        <v>65</v>
      </c>
      <c r="N429" s="45">
        <v>492</v>
      </c>
      <c r="O429" s="45" t="s">
        <v>65</v>
      </c>
      <c r="Q429" s="45">
        <v>492</v>
      </c>
      <c r="R429" s="45" t="s">
        <v>123</v>
      </c>
    </row>
    <row r="430" spans="2:18" ht="15" customHeight="1" x14ac:dyDescent="0.2">
      <c r="B430" s="45">
        <v>493</v>
      </c>
      <c r="C430" s="45" t="s">
        <v>65</v>
      </c>
      <c r="E430" s="45">
        <v>493</v>
      </c>
      <c r="F430" s="45" t="s">
        <v>65</v>
      </c>
      <c r="H430" s="45">
        <v>493</v>
      </c>
      <c r="I430" s="45" t="s">
        <v>104</v>
      </c>
      <c r="K430" s="45">
        <v>493</v>
      </c>
      <c r="L430" s="45" t="s">
        <v>65</v>
      </c>
      <c r="N430" s="45">
        <v>493</v>
      </c>
      <c r="O430" s="45" t="s">
        <v>65</v>
      </c>
      <c r="Q430" s="45">
        <v>493</v>
      </c>
      <c r="R430" s="45" t="s">
        <v>123</v>
      </c>
    </row>
    <row r="431" spans="2:18" ht="15" customHeight="1" x14ac:dyDescent="0.2">
      <c r="B431" s="45">
        <v>494</v>
      </c>
      <c r="C431" s="45" t="s">
        <v>65</v>
      </c>
      <c r="E431" s="45">
        <v>494</v>
      </c>
      <c r="F431" s="45" t="s">
        <v>65</v>
      </c>
      <c r="H431" s="45">
        <v>494</v>
      </c>
      <c r="I431" s="45" t="s">
        <v>104</v>
      </c>
      <c r="K431" s="45">
        <v>494</v>
      </c>
      <c r="L431" s="45" t="s">
        <v>65</v>
      </c>
      <c r="N431" s="45">
        <v>494</v>
      </c>
      <c r="O431" s="45" t="s">
        <v>65</v>
      </c>
      <c r="Q431" s="45">
        <v>494</v>
      </c>
      <c r="R431" s="45" t="s">
        <v>123</v>
      </c>
    </row>
    <row r="432" spans="2:18" ht="15" customHeight="1" x14ac:dyDescent="0.2">
      <c r="B432" s="45">
        <v>495</v>
      </c>
      <c r="C432" s="45" t="s">
        <v>65</v>
      </c>
      <c r="E432" s="45">
        <v>495</v>
      </c>
      <c r="F432" s="45" t="s">
        <v>65</v>
      </c>
      <c r="H432" s="45">
        <v>495</v>
      </c>
      <c r="I432" s="45" t="s">
        <v>104</v>
      </c>
      <c r="K432" s="45">
        <v>495</v>
      </c>
      <c r="L432" s="45" t="s">
        <v>65</v>
      </c>
      <c r="N432" s="45">
        <v>495</v>
      </c>
      <c r="O432" s="45" t="s">
        <v>65</v>
      </c>
      <c r="Q432" s="45">
        <v>495</v>
      </c>
      <c r="R432" s="45" t="s">
        <v>123</v>
      </c>
    </row>
    <row r="433" spans="2:18" ht="15" customHeight="1" x14ac:dyDescent="0.2">
      <c r="B433" s="45">
        <v>496</v>
      </c>
      <c r="C433" s="45" t="s">
        <v>65</v>
      </c>
      <c r="E433" s="45">
        <v>496</v>
      </c>
      <c r="F433" s="45" t="s">
        <v>65</v>
      </c>
      <c r="H433" s="45">
        <v>496</v>
      </c>
      <c r="I433" s="45" t="s">
        <v>104</v>
      </c>
      <c r="K433" s="45">
        <v>496</v>
      </c>
      <c r="L433" s="45" t="s">
        <v>65</v>
      </c>
      <c r="N433" s="45">
        <v>496</v>
      </c>
      <c r="O433" s="45" t="s">
        <v>65</v>
      </c>
      <c r="Q433" s="45">
        <v>496</v>
      </c>
      <c r="R433" s="45" t="s">
        <v>123</v>
      </c>
    </row>
    <row r="434" spans="2:18" ht="15" customHeight="1" x14ac:dyDescent="0.2">
      <c r="B434" s="45">
        <v>229</v>
      </c>
      <c r="C434" s="45" t="s">
        <v>65</v>
      </c>
      <c r="E434" s="45">
        <v>229</v>
      </c>
      <c r="F434" s="45" t="s">
        <v>65</v>
      </c>
      <c r="H434" s="45">
        <v>229</v>
      </c>
      <c r="I434" s="45" t="s">
        <v>104</v>
      </c>
      <c r="K434" s="45">
        <v>229</v>
      </c>
      <c r="L434" s="45" t="s">
        <v>65</v>
      </c>
      <c r="N434" s="45">
        <v>229</v>
      </c>
      <c r="O434" s="45" t="s">
        <v>65</v>
      </c>
      <c r="Q434" s="45">
        <v>229</v>
      </c>
      <c r="R434" s="45" t="s">
        <v>123</v>
      </c>
    </row>
    <row r="435" spans="2:18" ht="15" customHeight="1" x14ac:dyDescent="0.2">
      <c r="B435" s="45">
        <v>230</v>
      </c>
      <c r="C435" s="45" t="s">
        <v>65</v>
      </c>
      <c r="E435" s="45">
        <v>230</v>
      </c>
      <c r="F435" s="45" t="s">
        <v>65</v>
      </c>
      <c r="H435" s="45">
        <v>230</v>
      </c>
      <c r="I435" s="45" t="s">
        <v>104</v>
      </c>
      <c r="K435" s="45">
        <v>230</v>
      </c>
      <c r="L435" s="45" t="s">
        <v>65</v>
      </c>
      <c r="N435" s="45">
        <v>230</v>
      </c>
      <c r="O435" s="45" t="s">
        <v>65</v>
      </c>
      <c r="Q435" s="45">
        <v>230</v>
      </c>
      <c r="R435" s="45" t="s">
        <v>123</v>
      </c>
    </row>
    <row r="436" spans="2:18" ht="15" customHeight="1" x14ac:dyDescent="0.2">
      <c r="B436" s="45">
        <v>231</v>
      </c>
      <c r="C436" s="45" t="s">
        <v>65</v>
      </c>
      <c r="E436" s="45">
        <v>231</v>
      </c>
      <c r="F436" s="45" t="s">
        <v>65</v>
      </c>
      <c r="H436" s="45">
        <v>231</v>
      </c>
      <c r="I436" s="45" t="s">
        <v>104</v>
      </c>
      <c r="K436" s="45">
        <v>231</v>
      </c>
      <c r="L436" s="45" t="s">
        <v>65</v>
      </c>
      <c r="N436" s="45">
        <v>231</v>
      </c>
      <c r="O436" s="45" t="s">
        <v>65</v>
      </c>
      <c r="Q436" s="45">
        <v>231</v>
      </c>
      <c r="R436" s="45" t="s">
        <v>123</v>
      </c>
    </row>
    <row r="437" spans="2:18" ht="15" customHeight="1" x14ac:dyDescent="0.2">
      <c r="B437" s="45">
        <v>232</v>
      </c>
      <c r="C437" s="45" t="s">
        <v>65</v>
      </c>
      <c r="E437" s="45">
        <v>232</v>
      </c>
      <c r="F437" s="45" t="s">
        <v>65</v>
      </c>
      <c r="H437" s="45">
        <v>232</v>
      </c>
      <c r="I437" s="45" t="s">
        <v>104</v>
      </c>
      <c r="K437" s="45">
        <v>232</v>
      </c>
      <c r="L437" s="45" t="s">
        <v>65</v>
      </c>
      <c r="N437" s="45">
        <v>232</v>
      </c>
      <c r="O437" s="45" t="s">
        <v>65</v>
      </c>
      <c r="Q437" s="45">
        <v>232</v>
      </c>
      <c r="R437" s="45" t="s">
        <v>123</v>
      </c>
    </row>
    <row r="438" spans="2:18" ht="15" customHeight="1" x14ac:dyDescent="0.2">
      <c r="B438" s="45">
        <v>233</v>
      </c>
      <c r="C438" s="45" t="s">
        <v>65</v>
      </c>
      <c r="E438" s="45">
        <v>233</v>
      </c>
      <c r="F438" s="45" t="s">
        <v>65</v>
      </c>
      <c r="H438" s="45">
        <v>233</v>
      </c>
      <c r="I438" s="45" t="s">
        <v>104</v>
      </c>
      <c r="K438" s="45">
        <v>233</v>
      </c>
      <c r="L438" s="45" t="s">
        <v>65</v>
      </c>
      <c r="N438" s="45">
        <v>233</v>
      </c>
      <c r="O438" s="45" t="s">
        <v>65</v>
      </c>
      <c r="Q438" s="45">
        <v>233</v>
      </c>
      <c r="R438" s="45" t="s">
        <v>123</v>
      </c>
    </row>
    <row r="439" spans="2:18" ht="15" customHeight="1" x14ac:dyDescent="0.2">
      <c r="B439" s="45">
        <v>211</v>
      </c>
      <c r="C439" s="45" t="s">
        <v>65</v>
      </c>
      <c r="E439" s="45">
        <v>211</v>
      </c>
      <c r="F439" s="45" t="s">
        <v>65</v>
      </c>
      <c r="H439" s="45">
        <v>211</v>
      </c>
      <c r="I439" s="45" t="s">
        <v>104</v>
      </c>
      <c r="K439" s="45">
        <v>211</v>
      </c>
      <c r="L439" s="45" t="s">
        <v>65</v>
      </c>
      <c r="N439" s="45">
        <v>211</v>
      </c>
      <c r="O439" s="45" t="s">
        <v>65</v>
      </c>
      <c r="Q439" s="45">
        <v>211</v>
      </c>
      <c r="R439" s="45" t="s">
        <v>123</v>
      </c>
    </row>
    <row r="440" spans="2:18" ht="15" customHeight="1" x14ac:dyDescent="0.2">
      <c r="B440" s="45">
        <v>214</v>
      </c>
      <c r="C440" s="45" t="s">
        <v>65</v>
      </c>
      <c r="E440" s="45">
        <v>214</v>
      </c>
      <c r="F440" s="45" t="s">
        <v>65</v>
      </c>
      <c r="H440" s="45">
        <v>214</v>
      </c>
      <c r="I440" s="45" t="s">
        <v>104</v>
      </c>
      <c r="K440" s="45">
        <v>214</v>
      </c>
      <c r="L440" s="45" t="s">
        <v>65</v>
      </c>
      <c r="N440" s="45">
        <v>214</v>
      </c>
      <c r="O440" s="45" t="s">
        <v>65</v>
      </c>
      <c r="Q440" s="45">
        <v>214</v>
      </c>
      <c r="R440" s="45" t="s">
        <v>123</v>
      </c>
    </row>
    <row r="441" spans="2:18" ht="15" customHeight="1" x14ac:dyDescent="0.2">
      <c r="B441" s="45">
        <v>217</v>
      </c>
      <c r="C441" s="45" t="s">
        <v>65</v>
      </c>
      <c r="E441" s="45">
        <v>217</v>
      </c>
      <c r="F441" s="45" t="s">
        <v>65</v>
      </c>
      <c r="H441" s="45">
        <v>217</v>
      </c>
      <c r="I441" s="45" t="s">
        <v>104</v>
      </c>
      <c r="K441" s="45">
        <v>217</v>
      </c>
      <c r="L441" s="45" t="s">
        <v>65</v>
      </c>
      <c r="N441" s="45">
        <v>217</v>
      </c>
      <c r="O441" s="45" t="s">
        <v>65</v>
      </c>
      <c r="Q441" s="45">
        <v>217</v>
      </c>
      <c r="R441" s="45" t="s">
        <v>123</v>
      </c>
    </row>
    <row r="442" spans="2:18" ht="15" customHeight="1" x14ac:dyDescent="0.2">
      <c r="B442" s="45">
        <v>220</v>
      </c>
      <c r="C442" s="45" t="s">
        <v>65</v>
      </c>
      <c r="E442" s="45">
        <v>220</v>
      </c>
      <c r="F442" s="45" t="s">
        <v>65</v>
      </c>
      <c r="H442" s="45">
        <v>220</v>
      </c>
      <c r="I442" s="45" t="s">
        <v>104</v>
      </c>
      <c r="K442" s="45">
        <v>220</v>
      </c>
      <c r="L442" s="45" t="s">
        <v>65</v>
      </c>
      <c r="N442" s="45">
        <v>220</v>
      </c>
      <c r="O442" s="45" t="s">
        <v>65</v>
      </c>
      <c r="Q442" s="45">
        <v>220</v>
      </c>
      <c r="R442" s="45" t="s">
        <v>123</v>
      </c>
    </row>
    <row r="443" spans="2:18" ht="15" customHeight="1" x14ac:dyDescent="0.2">
      <c r="B443" s="45">
        <v>223</v>
      </c>
      <c r="C443" s="45" t="s">
        <v>65</v>
      </c>
      <c r="E443" s="45">
        <v>223</v>
      </c>
      <c r="F443" s="45" t="s">
        <v>65</v>
      </c>
      <c r="H443" s="45">
        <v>223</v>
      </c>
      <c r="I443" s="45" t="s">
        <v>104</v>
      </c>
      <c r="K443" s="45">
        <v>223</v>
      </c>
      <c r="L443" s="45" t="s">
        <v>65</v>
      </c>
      <c r="N443" s="45">
        <v>223</v>
      </c>
      <c r="O443" s="45" t="s">
        <v>65</v>
      </c>
      <c r="Q443" s="45">
        <v>223</v>
      </c>
      <c r="R443" s="45" t="s">
        <v>123</v>
      </c>
    </row>
    <row r="444" spans="2:18" ht="15" customHeight="1" x14ac:dyDescent="0.2">
      <c r="B444" s="45">
        <v>226</v>
      </c>
      <c r="C444" s="45" t="s">
        <v>65</v>
      </c>
      <c r="E444" s="45">
        <v>226</v>
      </c>
      <c r="F444" s="45" t="s">
        <v>65</v>
      </c>
      <c r="H444" s="45">
        <v>226</v>
      </c>
      <c r="I444" s="45" t="s">
        <v>104</v>
      </c>
      <c r="K444" s="45">
        <v>226</v>
      </c>
      <c r="L444" s="45" t="s">
        <v>65</v>
      </c>
      <c r="N444" s="45">
        <v>226</v>
      </c>
      <c r="O444" s="45" t="s">
        <v>65</v>
      </c>
      <c r="Q444" s="45">
        <v>226</v>
      </c>
      <c r="R444" s="45" t="s">
        <v>123</v>
      </c>
    </row>
    <row r="445" spans="2:18" ht="15" customHeight="1" x14ac:dyDescent="0.2">
      <c r="B445" s="45">
        <v>234</v>
      </c>
      <c r="C445" s="45" t="s">
        <v>65</v>
      </c>
      <c r="E445" s="45">
        <v>234</v>
      </c>
      <c r="F445" s="45" t="s">
        <v>65</v>
      </c>
      <c r="H445" s="45">
        <v>234</v>
      </c>
      <c r="I445" s="45" t="s">
        <v>104</v>
      </c>
      <c r="K445" s="45">
        <v>234</v>
      </c>
      <c r="L445" s="45" t="s">
        <v>65</v>
      </c>
      <c r="N445" s="45">
        <v>234</v>
      </c>
      <c r="O445" s="45" t="s">
        <v>65</v>
      </c>
      <c r="Q445" s="45">
        <v>234</v>
      </c>
      <c r="R445" s="45" t="s">
        <v>123</v>
      </c>
    </row>
    <row r="446" spans="2:18" ht="15" customHeight="1" x14ac:dyDescent="0.2">
      <c r="B446" s="45">
        <v>235</v>
      </c>
      <c r="C446" s="45" t="s">
        <v>65</v>
      </c>
      <c r="E446" s="45">
        <v>235</v>
      </c>
      <c r="F446" s="45" t="s">
        <v>65</v>
      </c>
      <c r="H446" s="45">
        <v>235</v>
      </c>
      <c r="I446" s="45" t="s">
        <v>104</v>
      </c>
      <c r="K446" s="45">
        <v>235</v>
      </c>
      <c r="L446" s="45" t="s">
        <v>65</v>
      </c>
      <c r="N446" s="45">
        <v>235</v>
      </c>
      <c r="O446" s="45" t="s">
        <v>65</v>
      </c>
      <c r="Q446" s="45">
        <v>235</v>
      </c>
      <c r="R446" s="45" t="s">
        <v>123</v>
      </c>
    </row>
    <row r="447" spans="2:18" ht="15" customHeight="1" x14ac:dyDescent="0.2">
      <c r="B447" s="45">
        <v>236</v>
      </c>
      <c r="C447" s="45" t="s">
        <v>65</v>
      </c>
      <c r="E447" s="45">
        <v>236</v>
      </c>
      <c r="F447" s="45" t="s">
        <v>65</v>
      </c>
      <c r="H447" s="45">
        <v>236</v>
      </c>
      <c r="I447" s="45" t="s">
        <v>104</v>
      </c>
      <c r="K447" s="45">
        <v>236</v>
      </c>
      <c r="L447" s="45" t="s">
        <v>65</v>
      </c>
      <c r="N447" s="45">
        <v>236</v>
      </c>
      <c r="O447" s="45" t="s">
        <v>65</v>
      </c>
      <c r="Q447" s="45">
        <v>236</v>
      </c>
      <c r="R447" s="45" t="s">
        <v>123</v>
      </c>
    </row>
    <row r="448" spans="2:18" ht="15" customHeight="1" x14ac:dyDescent="0.2">
      <c r="B448" s="45">
        <v>237</v>
      </c>
      <c r="C448" s="45" t="s">
        <v>65</v>
      </c>
      <c r="E448" s="45">
        <v>237</v>
      </c>
      <c r="F448" s="45" t="s">
        <v>65</v>
      </c>
      <c r="H448" s="45">
        <v>237</v>
      </c>
      <c r="I448" s="45" t="s">
        <v>104</v>
      </c>
      <c r="K448" s="45">
        <v>237</v>
      </c>
      <c r="L448" s="45" t="s">
        <v>65</v>
      </c>
      <c r="N448" s="45">
        <v>237</v>
      </c>
      <c r="O448" s="45" t="s">
        <v>65</v>
      </c>
      <c r="Q448" s="45">
        <v>237</v>
      </c>
      <c r="R448" s="45" t="s">
        <v>123</v>
      </c>
    </row>
    <row r="449" spans="2:18" ht="15" customHeight="1" x14ac:dyDescent="0.2">
      <c r="B449" s="45">
        <v>238</v>
      </c>
      <c r="C449" s="45" t="s">
        <v>65</v>
      </c>
      <c r="E449" s="45">
        <v>238</v>
      </c>
      <c r="F449" s="45" t="s">
        <v>65</v>
      </c>
      <c r="H449" s="45">
        <v>238</v>
      </c>
      <c r="I449" s="45" t="s">
        <v>104</v>
      </c>
      <c r="K449" s="45">
        <v>238</v>
      </c>
      <c r="L449" s="45" t="s">
        <v>65</v>
      </c>
      <c r="N449" s="45">
        <v>238</v>
      </c>
      <c r="O449" s="45" t="s">
        <v>65</v>
      </c>
      <c r="Q449" s="45">
        <v>238</v>
      </c>
      <c r="R449" s="45" t="s">
        <v>123</v>
      </c>
    </row>
    <row r="450" spans="2:18" ht="15" customHeight="1" x14ac:dyDescent="0.2">
      <c r="B450" s="45">
        <v>212</v>
      </c>
      <c r="C450" s="45" t="s">
        <v>65</v>
      </c>
      <c r="E450" s="45">
        <v>212</v>
      </c>
      <c r="F450" s="45" t="s">
        <v>65</v>
      </c>
      <c r="H450" s="45">
        <v>212</v>
      </c>
      <c r="I450" s="45" t="s">
        <v>104</v>
      </c>
      <c r="K450" s="45">
        <v>212</v>
      </c>
      <c r="L450" s="45" t="s">
        <v>65</v>
      </c>
      <c r="N450" s="45">
        <v>212</v>
      </c>
      <c r="O450" s="45" t="s">
        <v>65</v>
      </c>
      <c r="Q450" s="45">
        <v>212</v>
      </c>
      <c r="R450" s="45" t="s">
        <v>123</v>
      </c>
    </row>
    <row r="451" spans="2:18" ht="15" customHeight="1" x14ac:dyDescent="0.2">
      <c r="B451" s="45">
        <v>215</v>
      </c>
      <c r="C451" s="45" t="s">
        <v>65</v>
      </c>
      <c r="E451" s="45">
        <v>215</v>
      </c>
      <c r="F451" s="45" t="s">
        <v>65</v>
      </c>
      <c r="H451" s="45">
        <v>215</v>
      </c>
      <c r="I451" s="45" t="s">
        <v>104</v>
      </c>
      <c r="K451" s="45">
        <v>215</v>
      </c>
      <c r="L451" s="45" t="s">
        <v>65</v>
      </c>
      <c r="N451" s="45">
        <v>215</v>
      </c>
      <c r="O451" s="45" t="s">
        <v>65</v>
      </c>
      <c r="Q451" s="45">
        <v>215</v>
      </c>
      <c r="R451" s="45" t="s">
        <v>123</v>
      </c>
    </row>
    <row r="452" spans="2:18" ht="15" customHeight="1" x14ac:dyDescent="0.2">
      <c r="B452" s="45">
        <v>218</v>
      </c>
      <c r="C452" s="45" t="s">
        <v>65</v>
      </c>
      <c r="E452" s="45">
        <v>218</v>
      </c>
      <c r="F452" s="45" t="s">
        <v>65</v>
      </c>
      <c r="H452" s="45">
        <v>218</v>
      </c>
      <c r="I452" s="45" t="s">
        <v>104</v>
      </c>
      <c r="K452" s="45">
        <v>218</v>
      </c>
      <c r="L452" s="45" t="s">
        <v>65</v>
      </c>
      <c r="N452" s="45">
        <v>218</v>
      </c>
      <c r="O452" s="45" t="s">
        <v>65</v>
      </c>
      <c r="Q452" s="45">
        <v>218</v>
      </c>
      <c r="R452" s="45" t="s">
        <v>123</v>
      </c>
    </row>
    <row r="453" spans="2:18" ht="15" customHeight="1" x14ac:dyDescent="0.2">
      <c r="B453" s="45">
        <v>221</v>
      </c>
      <c r="C453" s="45" t="s">
        <v>65</v>
      </c>
      <c r="E453" s="45">
        <v>221</v>
      </c>
      <c r="F453" s="45" t="s">
        <v>65</v>
      </c>
      <c r="H453" s="45">
        <v>221</v>
      </c>
      <c r="I453" s="45" t="s">
        <v>104</v>
      </c>
      <c r="K453" s="45">
        <v>221</v>
      </c>
      <c r="L453" s="45" t="s">
        <v>65</v>
      </c>
      <c r="N453" s="45">
        <v>221</v>
      </c>
      <c r="O453" s="45" t="s">
        <v>65</v>
      </c>
      <c r="Q453" s="45">
        <v>221</v>
      </c>
      <c r="R453" s="45" t="s">
        <v>123</v>
      </c>
    </row>
    <row r="454" spans="2:18" ht="15" customHeight="1" x14ac:dyDescent="0.2">
      <c r="B454" s="45">
        <v>224</v>
      </c>
      <c r="C454" s="45" t="s">
        <v>65</v>
      </c>
      <c r="E454" s="45">
        <v>224</v>
      </c>
      <c r="F454" s="45" t="s">
        <v>65</v>
      </c>
      <c r="H454" s="45">
        <v>224</v>
      </c>
      <c r="I454" s="45" t="s">
        <v>104</v>
      </c>
      <c r="K454" s="45">
        <v>224</v>
      </c>
      <c r="L454" s="45" t="s">
        <v>65</v>
      </c>
      <c r="N454" s="45">
        <v>224</v>
      </c>
      <c r="O454" s="45" t="s">
        <v>65</v>
      </c>
      <c r="Q454" s="45">
        <v>224</v>
      </c>
      <c r="R454" s="45" t="s">
        <v>123</v>
      </c>
    </row>
    <row r="455" spans="2:18" ht="15" customHeight="1" x14ac:dyDescent="0.2">
      <c r="B455" s="45">
        <v>227</v>
      </c>
      <c r="C455" s="45" t="s">
        <v>65</v>
      </c>
      <c r="E455" s="45">
        <v>227</v>
      </c>
      <c r="F455" s="45" t="s">
        <v>65</v>
      </c>
      <c r="H455" s="45">
        <v>227</v>
      </c>
      <c r="I455" s="45" t="s">
        <v>104</v>
      </c>
      <c r="K455" s="45">
        <v>227</v>
      </c>
      <c r="L455" s="45" t="s">
        <v>65</v>
      </c>
      <c r="N455" s="45">
        <v>227</v>
      </c>
      <c r="O455" s="45" t="s">
        <v>65</v>
      </c>
      <c r="Q455" s="45">
        <v>227</v>
      </c>
      <c r="R455" s="45" t="s">
        <v>123</v>
      </c>
    </row>
    <row r="456" spans="2:18" ht="15" customHeight="1" x14ac:dyDescent="0.2">
      <c r="B456" s="45">
        <v>239</v>
      </c>
      <c r="C456" s="45" t="s">
        <v>65</v>
      </c>
      <c r="E456" s="45">
        <v>239</v>
      </c>
      <c r="F456" s="45" t="s">
        <v>65</v>
      </c>
      <c r="H456" s="45">
        <v>239</v>
      </c>
      <c r="I456" s="45" t="s">
        <v>104</v>
      </c>
      <c r="K456" s="45">
        <v>239</v>
      </c>
      <c r="L456" s="45" t="s">
        <v>65</v>
      </c>
      <c r="N456" s="45">
        <v>239</v>
      </c>
      <c r="O456" s="45" t="s">
        <v>65</v>
      </c>
      <c r="Q456" s="45">
        <v>239</v>
      </c>
      <c r="R456" s="45" t="s">
        <v>123</v>
      </c>
    </row>
    <row r="457" spans="2:18" ht="15" customHeight="1" x14ac:dyDescent="0.2">
      <c r="B457" s="45">
        <v>240</v>
      </c>
      <c r="C457" s="45" t="s">
        <v>65</v>
      </c>
      <c r="E457" s="45">
        <v>240</v>
      </c>
      <c r="F457" s="45" t="s">
        <v>65</v>
      </c>
      <c r="H457" s="45">
        <v>240</v>
      </c>
      <c r="I457" s="45" t="s">
        <v>104</v>
      </c>
      <c r="K457" s="45">
        <v>240</v>
      </c>
      <c r="L457" s="45" t="s">
        <v>65</v>
      </c>
      <c r="N457" s="45">
        <v>240</v>
      </c>
      <c r="O457" s="45" t="s">
        <v>65</v>
      </c>
      <c r="Q457" s="45">
        <v>240</v>
      </c>
      <c r="R457" s="45" t="s">
        <v>123</v>
      </c>
    </row>
    <row r="458" spans="2:18" ht="15" customHeight="1" x14ac:dyDescent="0.2">
      <c r="B458" s="45">
        <v>241</v>
      </c>
      <c r="C458" s="45" t="s">
        <v>65</v>
      </c>
      <c r="E458" s="45">
        <v>241</v>
      </c>
      <c r="F458" s="45" t="s">
        <v>65</v>
      </c>
      <c r="H458" s="45">
        <v>241</v>
      </c>
      <c r="I458" s="45" t="s">
        <v>104</v>
      </c>
      <c r="K458" s="45">
        <v>241</v>
      </c>
      <c r="L458" s="45" t="s">
        <v>65</v>
      </c>
      <c r="N458" s="45">
        <v>241</v>
      </c>
      <c r="O458" s="45" t="s">
        <v>65</v>
      </c>
      <c r="Q458" s="45">
        <v>241</v>
      </c>
      <c r="R458" s="45" t="s">
        <v>123</v>
      </c>
    </row>
    <row r="459" spans="2:18" ht="15" customHeight="1" x14ac:dyDescent="0.2">
      <c r="B459" s="45">
        <v>242</v>
      </c>
      <c r="C459" s="45" t="s">
        <v>65</v>
      </c>
      <c r="E459" s="45">
        <v>242</v>
      </c>
      <c r="F459" s="45" t="s">
        <v>65</v>
      </c>
      <c r="H459" s="45">
        <v>242</v>
      </c>
      <c r="I459" s="45" t="s">
        <v>104</v>
      </c>
      <c r="K459" s="45">
        <v>242</v>
      </c>
      <c r="L459" s="45" t="s">
        <v>65</v>
      </c>
      <c r="N459" s="45">
        <v>242</v>
      </c>
      <c r="O459" s="45" t="s">
        <v>65</v>
      </c>
      <c r="Q459" s="45">
        <v>242</v>
      </c>
      <c r="R459" s="45" t="s">
        <v>123</v>
      </c>
    </row>
    <row r="460" spans="2:18" ht="15" customHeight="1" x14ac:dyDescent="0.2">
      <c r="B460" s="45">
        <v>243</v>
      </c>
      <c r="C460" s="45" t="s">
        <v>65</v>
      </c>
      <c r="E460" s="45">
        <v>243</v>
      </c>
      <c r="F460" s="45" t="s">
        <v>65</v>
      </c>
      <c r="H460" s="45">
        <v>243</v>
      </c>
      <c r="I460" s="45" t="s">
        <v>104</v>
      </c>
      <c r="K460" s="45">
        <v>243</v>
      </c>
      <c r="L460" s="45" t="s">
        <v>65</v>
      </c>
      <c r="N460" s="45">
        <v>243</v>
      </c>
      <c r="O460" s="45" t="s">
        <v>65</v>
      </c>
      <c r="Q460" s="45">
        <v>243</v>
      </c>
      <c r="R460" s="45" t="s">
        <v>123</v>
      </c>
    </row>
    <row r="461" spans="2:18" ht="15" customHeight="1" x14ac:dyDescent="0.2">
      <c r="B461" s="45">
        <v>213</v>
      </c>
      <c r="C461" s="45" t="s">
        <v>65</v>
      </c>
      <c r="E461" s="45">
        <v>213</v>
      </c>
      <c r="F461" s="45" t="s">
        <v>65</v>
      </c>
      <c r="H461" s="45">
        <v>213</v>
      </c>
      <c r="I461" s="45" t="s">
        <v>104</v>
      </c>
      <c r="K461" s="45">
        <v>213</v>
      </c>
      <c r="L461" s="45" t="s">
        <v>65</v>
      </c>
      <c r="N461" s="45">
        <v>213</v>
      </c>
      <c r="O461" s="45" t="s">
        <v>65</v>
      </c>
      <c r="Q461" s="45">
        <v>213</v>
      </c>
      <c r="R461" s="45" t="s">
        <v>123</v>
      </c>
    </row>
    <row r="462" spans="2:18" ht="15" customHeight="1" x14ac:dyDescent="0.2">
      <c r="B462" s="45">
        <v>216</v>
      </c>
      <c r="C462" s="45" t="s">
        <v>65</v>
      </c>
      <c r="E462" s="45">
        <v>216</v>
      </c>
      <c r="F462" s="45" t="s">
        <v>65</v>
      </c>
      <c r="H462" s="45">
        <v>216</v>
      </c>
      <c r="I462" s="45" t="s">
        <v>104</v>
      </c>
      <c r="K462" s="45">
        <v>216</v>
      </c>
      <c r="L462" s="45" t="s">
        <v>65</v>
      </c>
      <c r="N462" s="45">
        <v>216</v>
      </c>
      <c r="O462" s="45" t="s">
        <v>65</v>
      </c>
      <c r="Q462" s="45">
        <v>216</v>
      </c>
      <c r="R462" s="45" t="s">
        <v>123</v>
      </c>
    </row>
    <row r="463" spans="2:18" ht="15" customHeight="1" x14ac:dyDescent="0.2">
      <c r="B463" s="45">
        <v>219</v>
      </c>
      <c r="C463" s="45" t="s">
        <v>65</v>
      </c>
      <c r="E463" s="45">
        <v>219</v>
      </c>
      <c r="F463" s="45" t="s">
        <v>65</v>
      </c>
      <c r="H463" s="45">
        <v>219</v>
      </c>
      <c r="I463" s="45" t="s">
        <v>104</v>
      </c>
      <c r="K463" s="45">
        <v>219</v>
      </c>
      <c r="L463" s="45" t="s">
        <v>65</v>
      </c>
      <c r="N463" s="45">
        <v>219</v>
      </c>
      <c r="O463" s="45" t="s">
        <v>65</v>
      </c>
      <c r="Q463" s="45">
        <v>219</v>
      </c>
      <c r="R463" s="45" t="s">
        <v>123</v>
      </c>
    </row>
    <row r="464" spans="2:18" ht="15" customHeight="1" x14ac:dyDescent="0.2">
      <c r="B464" s="45">
        <v>222</v>
      </c>
      <c r="C464" s="45" t="s">
        <v>65</v>
      </c>
      <c r="E464" s="45">
        <v>222</v>
      </c>
      <c r="F464" s="45" t="s">
        <v>65</v>
      </c>
      <c r="H464" s="45">
        <v>222</v>
      </c>
      <c r="I464" s="45" t="s">
        <v>104</v>
      </c>
      <c r="K464" s="45">
        <v>222</v>
      </c>
      <c r="L464" s="45" t="s">
        <v>65</v>
      </c>
      <c r="N464" s="45">
        <v>222</v>
      </c>
      <c r="O464" s="45" t="s">
        <v>65</v>
      </c>
      <c r="Q464" s="45">
        <v>222</v>
      </c>
      <c r="R464" s="45" t="s">
        <v>123</v>
      </c>
    </row>
    <row r="465" spans="2:18" ht="15" customHeight="1" x14ac:dyDescent="0.2">
      <c r="B465" s="45">
        <v>225</v>
      </c>
      <c r="C465" s="45" t="s">
        <v>65</v>
      </c>
      <c r="E465" s="45">
        <v>225</v>
      </c>
      <c r="F465" s="45" t="s">
        <v>65</v>
      </c>
      <c r="H465" s="45">
        <v>225</v>
      </c>
      <c r="I465" s="45" t="s">
        <v>104</v>
      </c>
      <c r="K465" s="45">
        <v>225</v>
      </c>
      <c r="L465" s="45" t="s">
        <v>65</v>
      </c>
      <c r="N465" s="45">
        <v>225</v>
      </c>
      <c r="O465" s="45" t="s">
        <v>65</v>
      </c>
      <c r="Q465" s="45">
        <v>225</v>
      </c>
      <c r="R465" s="45" t="s">
        <v>123</v>
      </c>
    </row>
    <row r="466" spans="2:18" ht="15" customHeight="1" x14ac:dyDescent="0.2">
      <c r="B466" s="45">
        <v>228</v>
      </c>
      <c r="C466" s="45" t="s">
        <v>65</v>
      </c>
      <c r="E466" s="45">
        <v>228</v>
      </c>
      <c r="F466" s="45" t="s">
        <v>65</v>
      </c>
      <c r="H466" s="45">
        <v>228</v>
      </c>
      <c r="I466" s="45" t="s">
        <v>104</v>
      </c>
      <c r="K466" s="45">
        <v>228</v>
      </c>
      <c r="L466" s="45" t="s">
        <v>65</v>
      </c>
      <c r="N466" s="45">
        <v>228</v>
      </c>
      <c r="O466" s="45" t="s">
        <v>65</v>
      </c>
      <c r="Q466" s="45">
        <v>228</v>
      </c>
      <c r="R466" s="45" t="s">
        <v>123</v>
      </c>
    </row>
    <row r="467" spans="2:18" ht="15" customHeight="1" x14ac:dyDescent="0.2">
      <c r="B467" s="45">
        <v>244</v>
      </c>
      <c r="C467" s="45" t="s">
        <v>65</v>
      </c>
      <c r="E467" s="45">
        <v>244</v>
      </c>
      <c r="F467" s="45" t="s">
        <v>65</v>
      </c>
      <c r="H467" s="45">
        <v>244</v>
      </c>
      <c r="I467" s="45" t="s">
        <v>104</v>
      </c>
      <c r="K467" s="45">
        <v>244</v>
      </c>
      <c r="L467" s="45" t="s">
        <v>65</v>
      </c>
      <c r="N467" s="45">
        <v>244</v>
      </c>
      <c r="O467" s="45" t="s">
        <v>65</v>
      </c>
      <c r="Q467" s="45">
        <v>244</v>
      </c>
      <c r="R467" s="45" t="s">
        <v>123</v>
      </c>
    </row>
    <row r="468" spans="2:18" ht="15" customHeight="1" x14ac:dyDescent="0.2">
      <c r="B468" s="45">
        <v>245</v>
      </c>
      <c r="C468" s="45" t="s">
        <v>65</v>
      </c>
      <c r="E468" s="45">
        <v>245</v>
      </c>
      <c r="F468" s="45" t="s">
        <v>65</v>
      </c>
      <c r="H468" s="45">
        <v>245</v>
      </c>
      <c r="I468" s="45" t="s">
        <v>104</v>
      </c>
      <c r="K468" s="45">
        <v>245</v>
      </c>
      <c r="L468" s="45" t="s">
        <v>65</v>
      </c>
      <c r="N468" s="45">
        <v>245</v>
      </c>
      <c r="O468" s="45" t="s">
        <v>65</v>
      </c>
      <c r="Q468" s="45">
        <v>245</v>
      </c>
      <c r="R468" s="45" t="s">
        <v>123</v>
      </c>
    </row>
    <row r="469" spans="2:18" ht="15" customHeight="1" x14ac:dyDescent="0.2">
      <c r="B469" s="45">
        <v>246</v>
      </c>
      <c r="C469" s="45" t="s">
        <v>65</v>
      </c>
      <c r="E469" s="45">
        <v>246</v>
      </c>
      <c r="F469" s="45" t="s">
        <v>65</v>
      </c>
      <c r="H469" s="45">
        <v>246</v>
      </c>
      <c r="I469" s="45" t="s">
        <v>104</v>
      </c>
      <c r="K469" s="45">
        <v>246</v>
      </c>
      <c r="L469" s="45" t="s">
        <v>65</v>
      </c>
      <c r="N469" s="45">
        <v>246</v>
      </c>
      <c r="O469" s="45" t="s">
        <v>65</v>
      </c>
      <c r="Q469" s="45">
        <v>246</v>
      </c>
      <c r="R469" s="45" t="s">
        <v>123</v>
      </c>
    </row>
    <row r="470" spans="2:18" ht="15" customHeight="1" x14ac:dyDescent="0.2">
      <c r="B470" s="45">
        <v>247</v>
      </c>
      <c r="C470" s="45" t="s">
        <v>65</v>
      </c>
      <c r="E470" s="45">
        <v>247</v>
      </c>
      <c r="F470" s="45" t="s">
        <v>65</v>
      </c>
      <c r="H470" s="45">
        <v>247</v>
      </c>
      <c r="I470" s="45" t="s">
        <v>104</v>
      </c>
      <c r="K470" s="45">
        <v>247</v>
      </c>
      <c r="L470" s="45" t="s">
        <v>65</v>
      </c>
      <c r="N470" s="45">
        <v>247</v>
      </c>
      <c r="O470" s="45" t="s">
        <v>65</v>
      </c>
      <c r="Q470" s="45">
        <v>247</v>
      </c>
      <c r="R470" s="45" t="s">
        <v>123</v>
      </c>
    </row>
    <row r="471" spans="2:18" ht="15" customHeight="1" x14ac:dyDescent="0.2">
      <c r="B471" s="45">
        <v>248</v>
      </c>
      <c r="C471" s="45" t="s">
        <v>65</v>
      </c>
      <c r="E471" s="45">
        <v>248</v>
      </c>
      <c r="F471" s="45" t="s">
        <v>65</v>
      </c>
      <c r="H471" s="45">
        <v>248</v>
      </c>
      <c r="I471" s="45" t="s">
        <v>104</v>
      </c>
      <c r="K471" s="45">
        <v>248</v>
      </c>
      <c r="L471" s="45" t="s">
        <v>65</v>
      </c>
      <c r="N471" s="45">
        <v>248</v>
      </c>
      <c r="O471" s="45" t="s">
        <v>65</v>
      </c>
      <c r="Q471" s="45">
        <v>248</v>
      </c>
      <c r="R471" s="45" t="s">
        <v>123</v>
      </c>
    </row>
    <row r="472" spans="2:18" ht="15" customHeight="1" x14ac:dyDescent="0.2">
      <c r="B472" s="45">
        <v>291</v>
      </c>
      <c r="C472" s="45" t="s">
        <v>65</v>
      </c>
      <c r="E472" s="45">
        <v>291</v>
      </c>
      <c r="F472" s="45" t="s">
        <v>65</v>
      </c>
      <c r="H472" s="45">
        <v>291</v>
      </c>
      <c r="I472" s="45" t="s">
        <v>104</v>
      </c>
      <c r="K472" s="45">
        <v>291</v>
      </c>
      <c r="L472" s="45" t="s">
        <v>65</v>
      </c>
      <c r="N472" s="45">
        <v>291</v>
      </c>
      <c r="O472" s="45" t="s">
        <v>65</v>
      </c>
      <c r="Q472" s="45">
        <v>291</v>
      </c>
      <c r="R472" s="45" t="s">
        <v>123</v>
      </c>
    </row>
    <row r="473" spans="2:18" ht="15" customHeight="1" x14ac:dyDescent="0.2">
      <c r="B473" s="45">
        <v>292</v>
      </c>
      <c r="C473" s="45" t="s">
        <v>65</v>
      </c>
      <c r="E473" s="45">
        <v>292</v>
      </c>
      <c r="F473" s="45" t="s">
        <v>65</v>
      </c>
      <c r="H473" s="45">
        <v>292</v>
      </c>
      <c r="I473" s="45" t="s">
        <v>104</v>
      </c>
      <c r="K473" s="45">
        <v>292</v>
      </c>
      <c r="L473" s="45" t="s">
        <v>65</v>
      </c>
      <c r="N473" s="45">
        <v>292</v>
      </c>
      <c r="O473" s="45" t="s">
        <v>65</v>
      </c>
      <c r="Q473" s="45">
        <v>292</v>
      </c>
      <c r="R473" s="45" t="s">
        <v>123</v>
      </c>
    </row>
    <row r="474" spans="2:18" ht="15" customHeight="1" x14ac:dyDescent="0.2">
      <c r="B474" s="45">
        <v>293</v>
      </c>
      <c r="C474" s="45" t="s">
        <v>65</v>
      </c>
      <c r="E474" s="45">
        <v>293</v>
      </c>
      <c r="F474" s="45" t="s">
        <v>65</v>
      </c>
      <c r="H474" s="45">
        <v>293</v>
      </c>
      <c r="I474" s="45" t="s">
        <v>104</v>
      </c>
      <c r="K474" s="45">
        <v>293</v>
      </c>
      <c r="L474" s="45" t="s">
        <v>65</v>
      </c>
      <c r="N474" s="45">
        <v>293</v>
      </c>
      <c r="O474" s="45" t="s">
        <v>65</v>
      </c>
      <c r="Q474" s="45">
        <v>293</v>
      </c>
      <c r="R474" s="45" t="s">
        <v>123</v>
      </c>
    </row>
    <row r="475" spans="2:18" ht="15" customHeight="1" x14ac:dyDescent="0.2">
      <c r="B475" s="45">
        <v>294</v>
      </c>
      <c r="C475" s="45" t="s">
        <v>65</v>
      </c>
      <c r="E475" s="45">
        <v>294</v>
      </c>
      <c r="F475" s="45" t="s">
        <v>65</v>
      </c>
      <c r="H475" s="45">
        <v>294</v>
      </c>
      <c r="I475" s="45" t="s">
        <v>104</v>
      </c>
      <c r="K475" s="45">
        <v>294</v>
      </c>
      <c r="L475" s="45" t="s">
        <v>65</v>
      </c>
      <c r="N475" s="45">
        <v>294</v>
      </c>
      <c r="O475" s="45" t="s">
        <v>65</v>
      </c>
      <c r="Q475" s="45">
        <v>294</v>
      </c>
      <c r="R475" s="45" t="s">
        <v>123</v>
      </c>
    </row>
    <row r="476" spans="2:18" ht="15" customHeight="1" x14ac:dyDescent="0.2">
      <c r="B476" s="45">
        <v>295</v>
      </c>
      <c r="C476" s="45" t="s">
        <v>65</v>
      </c>
      <c r="E476" s="45">
        <v>295</v>
      </c>
      <c r="F476" s="45" t="s">
        <v>65</v>
      </c>
      <c r="H476" s="45">
        <v>295</v>
      </c>
      <c r="I476" s="45" t="s">
        <v>104</v>
      </c>
      <c r="K476" s="45">
        <v>295</v>
      </c>
      <c r="L476" s="45" t="s">
        <v>65</v>
      </c>
      <c r="N476" s="45">
        <v>295</v>
      </c>
      <c r="O476" s="45" t="s">
        <v>65</v>
      </c>
      <c r="Q476" s="45">
        <v>295</v>
      </c>
      <c r="R476" s="45" t="s">
        <v>123</v>
      </c>
    </row>
    <row r="477" spans="2:18" ht="15" customHeight="1" x14ac:dyDescent="0.2">
      <c r="B477" s="45">
        <v>273</v>
      </c>
      <c r="C477" s="45" t="s">
        <v>65</v>
      </c>
      <c r="E477" s="45">
        <v>273</v>
      </c>
      <c r="F477" s="45" t="s">
        <v>65</v>
      </c>
      <c r="H477" s="45">
        <v>273</v>
      </c>
      <c r="I477" s="45" t="s">
        <v>104</v>
      </c>
      <c r="K477" s="45">
        <v>273</v>
      </c>
      <c r="L477" s="45" t="s">
        <v>65</v>
      </c>
      <c r="N477" s="45">
        <v>273</v>
      </c>
      <c r="O477" s="45" t="s">
        <v>65</v>
      </c>
      <c r="Q477" s="45">
        <v>273</v>
      </c>
      <c r="R477" s="45" t="s">
        <v>123</v>
      </c>
    </row>
    <row r="478" spans="2:18" ht="15" customHeight="1" x14ac:dyDescent="0.2">
      <c r="B478" s="45">
        <v>276</v>
      </c>
      <c r="C478" s="45" t="s">
        <v>65</v>
      </c>
      <c r="E478" s="45">
        <v>276</v>
      </c>
      <c r="F478" s="45" t="s">
        <v>65</v>
      </c>
      <c r="H478" s="45">
        <v>276</v>
      </c>
      <c r="I478" s="45" t="s">
        <v>104</v>
      </c>
      <c r="K478" s="45">
        <v>276</v>
      </c>
      <c r="L478" s="45" t="s">
        <v>65</v>
      </c>
      <c r="N478" s="45">
        <v>276</v>
      </c>
      <c r="O478" s="45" t="s">
        <v>65</v>
      </c>
      <c r="Q478" s="45">
        <v>276</v>
      </c>
      <c r="R478" s="45" t="s">
        <v>123</v>
      </c>
    </row>
    <row r="479" spans="2:18" ht="15" customHeight="1" x14ac:dyDescent="0.2">
      <c r="B479" s="45">
        <v>279</v>
      </c>
      <c r="C479" s="45" t="s">
        <v>65</v>
      </c>
      <c r="E479" s="45">
        <v>279</v>
      </c>
      <c r="F479" s="45" t="s">
        <v>65</v>
      </c>
      <c r="H479" s="45">
        <v>279</v>
      </c>
      <c r="I479" s="45" t="s">
        <v>104</v>
      </c>
      <c r="K479" s="45">
        <v>279</v>
      </c>
      <c r="L479" s="45" t="s">
        <v>65</v>
      </c>
      <c r="N479" s="45">
        <v>279</v>
      </c>
      <c r="O479" s="45" t="s">
        <v>65</v>
      </c>
      <c r="Q479" s="45">
        <v>279</v>
      </c>
      <c r="R479" s="45" t="s">
        <v>123</v>
      </c>
    </row>
    <row r="480" spans="2:18" ht="15" customHeight="1" x14ac:dyDescent="0.2">
      <c r="B480" s="45">
        <v>282</v>
      </c>
      <c r="C480" s="45" t="s">
        <v>65</v>
      </c>
      <c r="E480" s="45">
        <v>282</v>
      </c>
      <c r="F480" s="45" t="s">
        <v>65</v>
      </c>
      <c r="H480" s="45">
        <v>282</v>
      </c>
      <c r="I480" s="45" t="s">
        <v>104</v>
      </c>
      <c r="K480" s="45">
        <v>282</v>
      </c>
      <c r="L480" s="45" t="s">
        <v>65</v>
      </c>
      <c r="N480" s="45">
        <v>282</v>
      </c>
      <c r="O480" s="45" t="s">
        <v>65</v>
      </c>
      <c r="Q480" s="45">
        <v>282</v>
      </c>
      <c r="R480" s="45" t="s">
        <v>123</v>
      </c>
    </row>
    <row r="481" spans="2:18" ht="15" customHeight="1" x14ac:dyDescent="0.2">
      <c r="B481" s="45">
        <v>285</v>
      </c>
      <c r="C481" s="45" t="s">
        <v>65</v>
      </c>
      <c r="E481" s="45">
        <v>285</v>
      </c>
      <c r="F481" s="45" t="s">
        <v>65</v>
      </c>
      <c r="H481" s="45">
        <v>285</v>
      </c>
      <c r="I481" s="45" t="s">
        <v>104</v>
      </c>
      <c r="K481" s="45">
        <v>285</v>
      </c>
      <c r="L481" s="45" t="s">
        <v>65</v>
      </c>
      <c r="N481" s="45">
        <v>285</v>
      </c>
      <c r="O481" s="45" t="s">
        <v>65</v>
      </c>
      <c r="Q481" s="45">
        <v>285</v>
      </c>
      <c r="R481" s="45" t="s">
        <v>123</v>
      </c>
    </row>
    <row r="482" spans="2:18" ht="15" customHeight="1" x14ac:dyDescent="0.2">
      <c r="B482" s="45">
        <v>288</v>
      </c>
      <c r="C482" s="45" t="s">
        <v>65</v>
      </c>
      <c r="E482" s="45">
        <v>288</v>
      </c>
      <c r="F482" s="45" t="s">
        <v>65</v>
      </c>
      <c r="H482" s="45">
        <v>288</v>
      </c>
      <c r="I482" s="45" t="s">
        <v>104</v>
      </c>
      <c r="K482" s="45">
        <v>288</v>
      </c>
      <c r="L482" s="45" t="s">
        <v>65</v>
      </c>
      <c r="N482" s="45">
        <v>288</v>
      </c>
      <c r="O482" s="45" t="s">
        <v>65</v>
      </c>
      <c r="Q482" s="45">
        <v>288</v>
      </c>
      <c r="R482" s="45" t="s">
        <v>123</v>
      </c>
    </row>
    <row r="483" spans="2:18" ht="15" customHeight="1" x14ac:dyDescent="0.2">
      <c r="B483" s="45">
        <v>296</v>
      </c>
      <c r="C483" s="45" t="s">
        <v>65</v>
      </c>
      <c r="E483" s="45">
        <v>296</v>
      </c>
      <c r="F483" s="45" t="s">
        <v>65</v>
      </c>
      <c r="H483" s="45">
        <v>296</v>
      </c>
      <c r="I483" s="45" t="s">
        <v>104</v>
      </c>
      <c r="K483" s="45">
        <v>296</v>
      </c>
      <c r="L483" s="45" t="s">
        <v>65</v>
      </c>
      <c r="N483" s="45">
        <v>296</v>
      </c>
      <c r="O483" s="45" t="s">
        <v>65</v>
      </c>
      <c r="Q483" s="45">
        <v>296</v>
      </c>
      <c r="R483" s="45" t="s">
        <v>123</v>
      </c>
    </row>
    <row r="484" spans="2:18" ht="15" customHeight="1" x14ac:dyDescent="0.2">
      <c r="B484" s="45">
        <v>297</v>
      </c>
      <c r="C484" s="45" t="s">
        <v>65</v>
      </c>
      <c r="E484" s="45">
        <v>297</v>
      </c>
      <c r="F484" s="45" t="s">
        <v>65</v>
      </c>
      <c r="H484" s="45">
        <v>297</v>
      </c>
      <c r="I484" s="45" t="s">
        <v>104</v>
      </c>
      <c r="K484" s="45">
        <v>297</v>
      </c>
      <c r="L484" s="45" t="s">
        <v>65</v>
      </c>
      <c r="N484" s="45">
        <v>297</v>
      </c>
      <c r="O484" s="45" t="s">
        <v>65</v>
      </c>
      <c r="Q484" s="45">
        <v>297</v>
      </c>
      <c r="R484" s="45" t="s">
        <v>123</v>
      </c>
    </row>
    <row r="485" spans="2:18" ht="15" customHeight="1" x14ac:dyDescent="0.2">
      <c r="B485" s="45">
        <v>298</v>
      </c>
      <c r="C485" s="45" t="s">
        <v>65</v>
      </c>
      <c r="E485" s="45">
        <v>298</v>
      </c>
      <c r="F485" s="45" t="s">
        <v>65</v>
      </c>
      <c r="H485" s="45">
        <v>298</v>
      </c>
      <c r="I485" s="45" t="s">
        <v>104</v>
      </c>
      <c r="K485" s="45">
        <v>298</v>
      </c>
      <c r="L485" s="45" t="s">
        <v>65</v>
      </c>
      <c r="N485" s="45">
        <v>298</v>
      </c>
      <c r="O485" s="45" t="s">
        <v>65</v>
      </c>
      <c r="Q485" s="45">
        <v>298</v>
      </c>
      <c r="R485" s="45" t="s">
        <v>123</v>
      </c>
    </row>
    <row r="486" spans="2:18" ht="15" customHeight="1" x14ac:dyDescent="0.2">
      <c r="B486" s="45">
        <v>299</v>
      </c>
      <c r="C486" s="45" t="s">
        <v>65</v>
      </c>
      <c r="E486" s="45">
        <v>299</v>
      </c>
      <c r="F486" s="45" t="s">
        <v>65</v>
      </c>
      <c r="H486" s="45">
        <v>299</v>
      </c>
      <c r="I486" s="45" t="s">
        <v>104</v>
      </c>
      <c r="K486" s="45">
        <v>299</v>
      </c>
      <c r="L486" s="45" t="s">
        <v>65</v>
      </c>
      <c r="N486" s="45">
        <v>299</v>
      </c>
      <c r="O486" s="45" t="s">
        <v>65</v>
      </c>
      <c r="Q486" s="45">
        <v>299</v>
      </c>
      <c r="R486" s="45" t="s">
        <v>123</v>
      </c>
    </row>
    <row r="487" spans="2:18" ht="15" customHeight="1" x14ac:dyDescent="0.2">
      <c r="B487" s="45">
        <v>300</v>
      </c>
      <c r="C487" s="45" t="s">
        <v>65</v>
      </c>
      <c r="E487" s="45">
        <v>300</v>
      </c>
      <c r="F487" s="45" t="s">
        <v>65</v>
      </c>
      <c r="H487" s="45">
        <v>300</v>
      </c>
      <c r="I487" s="45" t="s">
        <v>104</v>
      </c>
      <c r="K487" s="45">
        <v>300</v>
      </c>
      <c r="L487" s="45" t="s">
        <v>65</v>
      </c>
      <c r="N487" s="45">
        <v>300</v>
      </c>
      <c r="O487" s="45" t="s">
        <v>65</v>
      </c>
      <c r="Q487" s="45">
        <v>300</v>
      </c>
      <c r="R487" s="45" t="s">
        <v>123</v>
      </c>
    </row>
    <row r="488" spans="2:18" ht="15" customHeight="1" x14ac:dyDescent="0.2">
      <c r="B488" s="45">
        <v>274</v>
      </c>
      <c r="C488" s="45" t="s">
        <v>65</v>
      </c>
      <c r="E488" s="45">
        <v>274</v>
      </c>
      <c r="F488" s="45" t="s">
        <v>65</v>
      </c>
      <c r="H488" s="45">
        <v>274</v>
      </c>
      <c r="I488" s="45" t="s">
        <v>104</v>
      </c>
      <c r="K488" s="45">
        <v>274</v>
      </c>
      <c r="L488" s="45" t="s">
        <v>65</v>
      </c>
      <c r="N488" s="45">
        <v>274</v>
      </c>
      <c r="O488" s="45" t="s">
        <v>65</v>
      </c>
      <c r="Q488" s="45">
        <v>274</v>
      </c>
      <c r="R488" s="45" t="s">
        <v>123</v>
      </c>
    </row>
    <row r="489" spans="2:18" ht="15" customHeight="1" x14ac:dyDescent="0.2">
      <c r="B489" s="45">
        <v>277</v>
      </c>
      <c r="C489" s="45" t="s">
        <v>65</v>
      </c>
      <c r="E489" s="45">
        <v>277</v>
      </c>
      <c r="F489" s="45" t="s">
        <v>65</v>
      </c>
      <c r="H489" s="45">
        <v>277</v>
      </c>
      <c r="I489" s="45" t="s">
        <v>104</v>
      </c>
      <c r="K489" s="45">
        <v>277</v>
      </c>
      <c r="L489" s="45" t="s">
        <v>65</v>
      </c>
      <c r="N489" s="45">
        <v>277</v>
      </c>
      <c r="O489" s="45" t="s">
        <v>65</v>
      </c>
      <c r="Q489" s="45">
        <v>277</v>
      </c>
      <c r="R489" s="45" t="s">
        <v>123</v>
      </c>
    </row>
    <row r="490" spans="2:18" ht="15" customHeight="1" x14ac:dyDescent="0.2">
      <c r="B490" s="45">
        <v>280</v>
      </c>
      <c r="C490" s="45" t="s">
        <v>65</v>
      </c>
      <c r="E490" s="45">
        <v>280</v>
      </c>
      <c r="F490" s="45" t="s">
        <v>65</v>
      </c>
      <c r="H490" s="45">
        <v>280</v>
      </c>
      <c r="I490" s="45" t="s">
        <v>104</v>
      </c>
      <c r="K490" s="45">
        <v>280</v>
      </c>
      <c r="L490" s="45" t="s">
        <v>65</v>
      </c>
      <c r="N490" s="45">
        <v>280</v>
      </c>
      <c r="O490" s="45" t="s">
        <v>65</v>
      </c>
      <c r="Q490" s="45">
        <v>280</v>
      </c>
      <c r="R490" s="45" t="s">
        <v>123</v>
      </c>
    </row>
    <row r="491" spans="2:18" ht="15" customHeight="1" x14ac:dyDescent="0.2">
      <c r="B491" s="45">
        <v>283</v>
      </c>
      <c r="C491" s="45" t="s">
        <v>65</v>
      </c>
      <c r="E491" s="45">
        <v>283</v>
      </c>
      <c r="F491" s="45" t="s">
        <v>65</v>
      </c>
      <c r="H491" s="45">
        <v>283</v>
      </c>
      <c r="I491" s="45" t="s">
        <v>104</v>
      </c>
      <c r="K491" s="45">
        <v>283</v>
      </c>
      <c r="L491" s="45" t="s">
        <v>65</v>
      </c>
      <c r="N491" s="45">
        <v>283</v>
      </c>
      <c r="O491" s="45" t="s">
        <v>65</v>
      </c>
      <c r="Q491" s="45">
        <v>283</v>
      </c>
      <c r="R491" s="45" t="s">
        <v>123</v>
      </c>
    </row>
    <row r="492" spans="2:18" ht="15" customHeight="1" x14ac:dyDescent="0.2">
      <c r="B492" s="45">
        <v>286</v>
      </c>
      <c r="C492" s="45" t="s">
        <v>65</v>
      </c>
      <c r="E492" s="45">
        <v>286</v>
      </c>
      <c r="F492" s="45" t="s">
        <v>65</v>
      </c>
      <c r="H492" s="45">
        <v>286</v>
      </c>
      <c r="I492" s="45" t="s">
        <v>104</v>
      </c>
      <c r="K492" s="45">
        <v>286</v>
      </c>
      <c r="L492" s="45" t="s">
        <v>65</v>
      </c>
      <c r="N492" s="45">
        <v>286</v>
      </c>
      <c r="O492" s="45" t="s">
        <v>65</v>
      </c>
      <c r="Q492" s="45">
        <v>286</v>
      </c>
      <c r="R492" s="45" t="s">
        <v>123</v>
      </c>
    </row>
    <row r="493" spans="2:18" ht="15" customHeight="1" x14ac:dyDescent="0.2">
      <c r="B493" s="45">
        <v>289</v>
      </c>
      <c r="C493" s="45" t="s">
        <v>65</v>
      </c>
      <c r="E493" s="45">
        <v>289</v>
      </c>
      <c r="F493" s="45" t="s">
        <v>65</v>
      </c>
      <c r="H493" s="45">
        <v>289</v>
      </c>
      <c r="I493" s="45" t="s">
        <v>104</v>
      </c>
      <c r="K493" s="45">
        <v>289</v>
      </c>
      <c r="L493" s="45" t="s">
        <v>65</v>
      </c>
      <c r="N493" s="45">
        <v>289</v>
      </c>
      <c r="O493" s="45" t="s">
        <v>65</v>
      </c>
      <c r="Q493" s="45">
        <v>289</v>
      </c>
      <c r="R493" s="45" t="s">
        <v>123</v>
      </c>
    </row>
    <row r="494" spans="2:18" ht="15" customHeight="1" x14ac:dyDescent="0.2">
      <c r="B494" s="45">
        <v>301</v>
      </c>
      <c r="C494" s="45" t="s">
        <v>65</v>
      </c>
      <c r="E494" s="45">
        <v>301</v>
      </c>
      <c r="F494" s="45" t="s">
        <v>65</v>
      </c>
      <c r="H494" s="45">
        <v>301</v>
      </c>
      <c r="I494" s="45" t="s">
        <v>104</v>
      </c>
      <c r="K494" s="45">
        <v>301</v>
      </c>
      <c r="L494" s="45" t="s">
        <v>65</v>
      </c>
      <c r="N494" s="45">
        <v>301</v>
      </c>
      <c r="O494" s="45" t="s">
        <v>65</v>
      </c>
      <c r="Q494" s="45">
        <v>301</v>
      </c>
      <c r="R494" s="45" t="s">
        <v>123</v>
      </c>
    </row>
    <row r="495" spans="2:18" ht="15" customHeight="1" x14ac:dyDescent="0.2">
      <c r="B495" s="45">
        <v>302</v>
      </c>
      <c r="C495" s="45" t="s">
        <v>65</v>
      </c>
      <c r="E495" s="45">
        <v>302</v>
      </c>
      <c r="F495" s="45" t="s">
        <v>65</v>
      </c>
      <c r="H495" s="45">
        <v>302</v>
      </c>
      <c r="I495" s="45" t="s">
        <v>104</v>
      </c>
      <c r="K495" s="45">
        <v>302</v>
      </c>
      <c r="L495" s="45" t="s">
        <v>65</v>
      </c>
      <c r="N495" s="45">
        <v>302</v>
      </c>
      <c r="O495" s="45" t="s">
        <v>65</v>
      </c>
      <c r="Q495" s="45">
        <v>302</v>
      </c>
      <c r="R495" s="45" t="s">
        <v>123</v>
      </c>
    </row>
    <row r="496" spans="2:18" ht="15" customHeight="1" x14ac:dyDescent="0.2">
      <c r="B496" s="45">
        <v>303</v>
      </c>
      <c r="C496" s="45" t="s">
        <v>65</v>
      </c>
      <c r="E496" s="45">
        <v>303</v>
      </c>
      <c r="F496" s="45" t="s">
        <v>65</v>
      </c>
      <c r="H496" s="45">
        <v>303</v>
      </c>
      <c r="I496" s="45" t="s">
        <v>104</v>
      </c>
      <c r="K496" s="45">
        <v>303</v>
      </c>
      <c r="L496" s="45" t="s">
        <v>65</v>
      </c>
      <c r="N496" s="45">
        <v>303</v>
      </c>
      <c r="O496" s="45" t="s">
        <v>65</v>
      </c>
      <c r="Q496" s="45">
        <v>303</v>
      </c>
      <c r="R496" s="45" t="s">
        <v>123</v>
      </c>
    </row>
    <row r="497" spans="2:18" ht="15" customHeight="1" x14ac:dyDescent="0.2">
      <c r="B497" s="45">
        <v>304</v>
      </c>
      <c r="C497" s="45" t="s">
        <v>65</v>
      </c>
      <c r="E497" s="45">
        <v>304</v>
      </c>
      <c r="F497" s="45" t="s">
        <v>65</v>
      </c>
      <c r="H497" s="45">
        <v>304</v>
      </c>
      <c r="I497" s="45" t="s">
        <v>104</v>
      </c>
      <c r="K497" s="45">
        <v>304</v>
      </c>
      <c r="L497" s="45" t="s">
        <v>65</v>
      </c>
      <c r="N497" s="45">
        <v>304</v>
      </c>
      <c r="O497" s="45" t="s">
        <v>65</v>
      </c>
      <c r="Q497" s="45">
        <v>304</v>
      </c>
      <c r="R497" s="45" t="s">
        <v>123</v>
      </c>
    </row>
    <row r="498" spans="2:18" ht="15" customHeight="1" x14ac:dyDescent="0.2">
      <c r="B498" s="45">
        <v>305</v>
      </c>
      <c r="C498" s="45" t="s">
        <v>65</v>
      </c>
      <c r="E498" s="45">
        <v>305</v>
      </c>
      <c r="F498" s="45" t="s">
        <v>65</v>
      </c>
      <c r="H498" s="45">
        <v>305</v>
      </c>
      <c r="I498" s="45" t="s">
        <v>104</v>
      </c>
      <c r="K498" s="45">
        <v>305</v>
      </c>
      <c r="L498" s="45" t="s">
        <v>65</v>
      </c>
      <c r="N498" s="45">
        <v>305</v>
      </c>
      <c r="O498" s="45" t="s">
        <v>65</v>
      </c>
      <c r="Q498" s="45">
        <v>305</v>
      </c>
      <c r="R498" s="45" t="s">
        <v>123</v>
      </c>
    </row>
    <row r="499" spans="2:18" ht="15" customHeight="1" x14ac:dyDescent="0.2">
      <c r="B499" s="45">
        <v>275</v>
      </c>
      <c r="C499" s="45" t="s">
        <v>65</v>
      </c>
      <c r="E499" s="45">
        <v>275</v>
      </c>
      <c r="F499" s="45" t="s">
        <v>65</v>
      </c>
      <c r="H499" s="45">
        <v>275</v>
      </c>
      <c r="I499" s="45" t="s">
        <v>104</v>
      </c>
      <c r="K499" s="45">
        <v>275</v>
      </c>
      <c r="L499" s="45" t="s">
        <v>65</v>
      </c>
      <c r="N499" s="45">
        <v>275</v>
      </c>
      <c r="O499" s="45" t="s">
        <v>65</v>
      </c>
      <c r="Q499" s="45">
        <v>275</v>
      </c>
      <c r="R499" s="45" t="s">
        <v>123</v>
      </c>
    </row>
    <row r="500" spans="2:18" ht="15" customHeight="1" x14ac:dyDescent="0.2">
      <c r="B500" s="45">
        <v>278</v>
      </c>
      <c r="C500" s="45" t="s">
        <v>65</v>
      </c>
      <c r="E500" s="45">
        <v>278</v>
      </c>
      <c r="F500" s="45" t="s">
        <v>65</v>
      </c>
      <c r="H500" s="45">
        <v>278</v>
      </c>
      <c r="I500" s="45" t="s">
        <v>104</v>
      </c>
      <c r="K500" s="45">
        <v>278</v>
      </c>
      <c r="L500" s="45" t="s">
        <v>65</v>
      </c>
      <c r="N500" s="45">
        <v>278</v>
      </c>
      <c r="O500" s="45" t="s">
        <v>65</v>
      </c>
      <c r="Q500" s="45">
        <v>278</v>
      </c>
      <c r="R500" s="45" t="s">
        <v>123</v>
      </c>
    </row>
    <row r="501" spans="2:18" ht="15" customHeight="1" x14ac:dyDescent="0.2">
      <c r="B501" s="45">
        <v>281</v>
      </c>
      <c r="C501" s="45" t="s">
        <v>65</v>
      </c>
      <c r="E501" s="45">
        <v>281</v>
      </c>
      <c r="F501" s="45" t="s">
        <v>65</v>
      </c>
      <c r="H501" s="45">
        <v>281</v>
      </c>
      <c r="I501" s="45" t="s">
        <v>104</v>
      </c>
      <c r="K501" s="45">
        <v>281</v>
      </c>
      <c r="L501" s="45" t="s">
        <v>65</v>
      </c>
      <c r="N501" s="45">
        <v>281</v>
      </c>
      <c r="O501" s="45" t="s">
        <v>65</v>
      </c>
      <c r="Q501" s="45">
        <v>281</v>
      </c>
      <c r="R501" s="45" t="s">
        <v>123</v>
      </c>
    </row>
    <row r="502" spans="2:18" ht="15" customHeight="1" x14ac:dyDescent="0.2">
      <c r="B502" s="45">
        <v>284</v>
      </c>
      <c r="C502" s="45" t="s">
        <v>65</v>
      </c>
      <c r="E502" s="45">
        <v>284</v>
      </c>
      <c r="F502" s="45" t="s">
        <v>65</v>
      </c>
      <c r="H502" s="45">
        <v>284</v>
      </c>
      <c r="I502" s="45" t="s">
        <v>104</v>
      </c>
      <c r="K502" s="45">
        <v>284</v>
      </c>
      <c r="L502" s="45" t="s">
        <v>65</v>
      </c>
      <c r="N502" s="45">
        <v>284</v>
      </c>
      <c r="O502" s="45" t="s">
        <v>65</v>
      </c>
      <c r="Q502" s="45">
        <v>284</v>
      </c>
      <c r="R502" s="45" t="s">
        <v>123</v>
      </c>
    </row>
    <row r="503" spans="2:18" ht="15" customHeight="1" x14ac:dyDescent="0.2">
      <c r="B503" s="45">
        <v>287</v>
      </c>
      <c r="C503" s="45" t="s">
        <v>65</v>
      </c>
      <c r="E503" s="45">
        <v>287</v>
      </c>
      <c r="F503" s="45" t="s">
        <v>65</v>
      </c>
      <c r="H503" s="45">
        <v>287</v>
      </c>
      <c r="I503" s="45" t="s">
        <v>104</v>
      </c>
      <c r="K503" s="45">
        <v>287</v>
      </c>
      <c r="L503" s="45" t="s">
        <v>65</v>
      </c>
      <c r="N503" s="45">
        <v>287</v>
      </c>
      <c r="O503" s="45" t="s">
        <v>65</v>
      </c>
      <c r="Q503" s="45">
        <v>287</v>
      </c>
      <c r="R503" s="45" t="s">
        <v>123</v>
      </c>
    </row>
    <row r="504" spans="2:18" ht="15" customHeight="1" x14ac:dyDescent="0.2">
      <c r="B504" s="45">
        <v>290</v>
      </c>
      <c r="C504" s="45" t="s">
        <v>65</v>
      </c>
      <c r="E504" s="45">
        <v>290</v>
      </c>
      <c r="F504" s="45" t="s">
        <v>65</v>
      </c>
      <c r="H504" s="45">
        <v>290</v>
      </c>
      <c r="I504" s="45" t="s">
        <v>104</v>
      </c>
      <c r="K504" s="45">
        <v>290</v>
      </c>
      <c r="L504" s="45" t="s">
        <v>65</v>
      </c>
      <c r="N504" s="45">
        <v>290</v>
      </c>
      <c r="O504" s="45" t="s">
        <v>65</v>
      </c>
      <c r="Q504" s="45">
        <v>290</v>
      </c>
      <c r="R504" s="45" t="s">
        <v>123</v>
      </c>
    </row>
    <row r="505" spans="2:18" ht="15" customHeight="1" x14ac:dyDescent="0.2">
      <c r="B505" s="45">
        <v>306</v>
      </c>
      <c r="C505" s="45" t="s">
        <v>65</v>
      </c>
      <c r="E505" s="45">
        <v>306</v>
      </c>
      <c r="F505" s="45" t="s">
        <v>65</v>
      </c>
      <c r="H505" s="45">
        <v>306</v>
      </c>
      <c r="I505" s="45" t="s">
        <v>104</v>
      </c>
      <c r="K505" s="45">
        <v>306</v>
      </c>
      <c r="L505" s="45" t="s">
        <v>65</v>
      </c>
      <c r="N505" s="45">
        <v>306</v>
      </c>
      <c r="O505" s="45" t="s">
        <v>65</v>
      </c>
      <c r="Q505" s="45">
        <v>306</v>
      </c>
      <c r="R505" s="45" t="s">
        <v>123</v>
      </c>
    </row>
    <row r="506" spans="2:18" ht="15" customHeight="1" x14ac:dyDescent="0.2">
      <c r="B506" s="45">
        <v>307</v>
      </c>
      <c r="C506" s="45" t="s">
        <v>65</v>
      </c>
      <c r="E506" s="45">
        <v>307</v>
      </c>
      <c r="F506" s="45" t="s">
        <v>65</v>
      </c>
      <c r="H506" s="45">
        <v>307</v>
      </c>
      <c r="I506" s="45" t="s">
        <v>104</v>
      </c>
      <c r="K506" s="45">
        <v>307</v>
      </c>
      <c r="L506" s="45" t="s">
        <v>65</v>
      </c>
      <c r="N506" s="45">
        <v>307</v>
      </c>
      <c r="O506" s="45" t="s">
        <v>65</v>
      </c>
      <c r="Q506" s="45">
        <v>307</v>
      </c>
      <c r="R506" s="45" t="s">
        <v>123</v>
      </c>
    </row>
    <row r="507" spans="2:18" ht="15" customHeight="1" x14ac:dyDescent="0.2">
      <c r="B507" s="45">
        <v>308</v>
      </c>
      <c r="C507" s="45" t="s">
        <v>65</v>
      </c>
      <c r="E507" s="45">
        <v>308</v>
      </c>
      <c r="F507" s="45" t="s">
        <v>65</v>
      </c>
      <c r="H507" s="45">
        <v>308</v>
      </c>
      <c r="I507" s="45" t="s">
        <v>104</v>
      </c>
      <c r="K507" s="45">
        <v>308</v>
      </c>
      <c r="L507" s="45" t="s">
        <v>65</v>
      </c>
      <c r="N507" s="45">
        <v>308</v>
      </c>
      <c r="O507" s="45" t="s">
        <v>65</v>
      </c>
      <c r="Q507" s="45">
        <v>308</v>
      </c>
      <c r="R507" s="45" t="s">
        <v>123</v>
      </c>
    </row>
    <row r="508" spans="2:18" ht="15" customHeight="1" x14ac:dyDescent="0.2">
      <c r="B508" s="45">
        <v>309</v>
      </c>
      <c r="C508" s="45" t="s">
        <v>65</v>
      </c>
      <c r="E508" s="45">
        <v>309</v>
      </c>
      <c r="F508" s="45" t="s">
        <v>65</v>
      </c>
      <c r="H508" s="45">
        <v>309</v>
      </c>
      <c r="I508" s="45" t="s">
        <v>104</v>
      </c>
      <c r="K508" s="45">
        <v>309</v>
      </c>
      <c r="L508" s="45" t="s">
        <v>65</v>
      </c>
      <c r="N508" s="45">
        <v>309</v>
      </c>
      <c r="O508" s="45" t="s">
        <v>65</v>
      </c>
      <c r="Q508" s="45">
        <v>309</v>
      </c>
      <c r="R508" s="45" t="s">
        <v>123</v>
      </c>
    </row>
    <row r="509" spans="2:18" ht="15" customHeight="1" x14ac:dyDescent="0.2">
      <c r="B509" s="45">
        <v>310</v>
      </c>
      <c r="C509" s="45" t="s">
        <v>65</v>
      </c>
      <c r="E509" s="45">
        <v>310</v>
      </c>
      <c r="F509" s="45" t="s">
        <v>65</v>
      </c>
      <c r="H509" s="45">
        <v>310</v>
      </c>
      <c r="I509" s="45" t="s">
        <v>104</v>
      </c>
      <c r="K509" s="45">
        <v>310</v>
      </c>
      <c r="L509" s="45" t="s">
        <v>65</v>
      </c>
      <c r="N509" s="45">
        <v>310</v>
      </c>
      <c r="O509" s="45" t="s">
        <v>65</v>
      </c>
      <c r="Q509" s="45">
        <v>310</v>
      </c>
      <c r="R509" s="45" t="s">
        <v>123</v>
      </c>
    </row>
    <row r="510" spans="2:18" ht="15" customHeight="1" x14ac:dyDescent="0.2">
      <c r="B510" s="45">
        <v>105</v>
      </c>
      <c r="C510" s="45" t="s">
        <v>65</v>
      </c>
      <c r="E510" s="45">
        <v>105</v>
      </c>
      <c r="F510" s="45" t="s">
        <v>65</v>
      </c>
      <c r="H510" s="45">
        <v>105</v>
      </c>
      <c r="I510" s="45" t="s">
        <v>104</v>
      </c>
      <c r="K510" s="45">
        <v>105</v>
      </c>
      <c r="L510" s="45" t="s">
        <v>65</v>
      </c>
      <c r="N510" s="45">
        <v>105</v>
      </c>
      <c r="O510" s="45" t="s">
        <v>65</v>
      </c>
      <c r="Q510" s="45">
        <v>105</v>
      </c>
      <c r="R510" s="45" t="s">
        <v>123</v>
      </c>
    </row>
    <row r="511" spans="2:18" ht="15" customHeight="1" x14ac:dyDescent="0.2">
      <c r="B511" s="45">
        <v>106</v>
      </c>
      <c r="C511" s="45" t="s">
        <v>65</v>
      </c>
      <c r="E511" s="45">
        <v>106</v>
      </c>
      <c r="F511" s="45" t="s">
        <v>65</v>
      </c>
      <c r="H511" s="45">
        <v>106</v>
      </c>
      <c r="I511" s="45" t="s">
        <v>104</v>
      </c>
      <c r="K511" s="45">
        <v>106</v>
      </c>
      <c r="L511" s="45" t="s">
        <v>65</v>
      </c>
      <c r="N511" s="45">
        <v>106</v>
      </c>
      <c r="O511" s="45" t="s">
        <v>65</v>
      </c>
      <c r="Q511" s="45">
        <v>106</v>
      </c>
      <c r="R511" s="45" t="s">
        <v>123</v>
      </c>
    </row>
    <row r="512" spans="2:18" ht="15" customHeight="1" x14ac:dyDescent="0.2">
      <c r="B512" s="45">
        <v>107</v>
      </c>
      <c r="C512" s="45" t="s">
        <v>65</v>
      </c>
      <c r="E512" s="45">
        <v>107</v>
      </c>
      <c r="F512" s="45" t="s">
        <v>65</v>
      </c>
      <c r="H512" s="45">
        <v>107</v>
      </c>
      <c r="I512" s="45" t="s">
        <v>104</v>
      </c>
      <c r="K512" s="45">
        <v>107</v>
      </c>
      <c r="L512" s="45" t="s">
        <v>65</v>
      </c>
      <c r="N512" s="45">
        <v>107</v>
      </c>
      <c r="O512" s="45" t="s">
        <v>65</v>
      </c>
      <c r="Q512" s="45">
        <v>107</v>
      </c>
      <c r="R512" s="45" t="s">
        <v>123</v>
      </c>
    </row>
    <row r="513" spans="2:18" ht="15" customHeight="1" x14ac:dyDescent="0.2">
      <c r="B513" s="45">
        <v>108</v>
      </c>
      <c r="C513" s="45" t="s">
        <v>65</v>
      </c>
      <c r="E513" s="45">
        <v>108</v>
      </c>
      <c r="F513" s="45" t="s">
        <v>65</v>
      </c>
      <c r="H513" s="45">
        <v>108</v>
      </c>
      <c r="I513" s="45" t="s">
        <v>104</v>
      </c>
      <c r="K513" s="45">
        <v>108</v>
      </c>
      <c r="L513" s="45" t="s">
        <v>65</v>
      </c>
      <c r="N513" s="45">
        <v>108</v>
      </c>
      <c r="O513" s="45" t="s">
        <v>65</v>
      </c>
      <c r="Q513" s="45">
        <v>108</v>
      </c>
      <c r="R513" s="45" t="s">
        <v>123</v>
      </c>
    </row>
    <row r="514" spans="2:18" ht="15" customHeight="1" x14ac:dyDescent="0.2">
      <c r="B514" s="45">
        <v>109</v>
      </c>
      <c r="C514" s="45" t="s">
        <v>65</v>
      </c>
      <c r="E514" s="45">
        <v>109</v>
      </c>
      <c r="F514" s="45" t="s">
        <v>65</v>
      </c>
      <c r="H514" s="45">
        <v>109</v>
      </c>
      <c r="I514" s="45" t="s">
        <v>104</v>
      </c>
      <c r="K514" s="45">
        <v>109</v>
      </c>
      <c r="L514" s="45" t="s">
        <v>65</v>
      </c>
      <c r="N514" s="45">
        <v>109</v>
      </c>
      <c r="O514" s="45" t="s">
        <v>65</v>
      </c>
      <c r="Q514" s="45">
        <v>109</v>
      </c>
      <c r="R514" s="45" t="s">
        <v>123</v>
      </c>
    </row>
    <row r="515" spans="2:18" ht="15" customHeight="1" x14ac:dyDescent="0.2">
      <c r="B515" s="45">
        <v>87</v>
      </c>
      <c r="C515" s="45" t="s">
        <v>65</v>
      </c>
      <c r="E515" s="45">
        <v>87</v>
      </c>
      <c r="F515" s="45" t="s">
        <v>65</v>
      </c>
      <c r="H515" s="45">
        <v>87</v>
      </c>
      <c r="I515" s="45" t="s">
        <v>104</v>
      </c>
      <c r="K515" s="45">
        <v>87</v>
      </c>
      <c r="L515" s="45" t="s">
        <v>65</v>
      </c>
      <c r="N515" s="45">
        <v>87</v>
      </c>
      <c r="O515" s="45" t="s">
        <v>65</v>
      </c>
      <c r="Q515" s="45">
        <v>87</v>
      </c>
      <c r="R515" s="45" t="s">
        <v>123</v>
      </c>
    </row>
    <row r="516" spans="2:18" ht="15" customHeight="1" x14ac:dyDescent="0.2">
      <c r="B516" s="45">
        <v>90</v>
      </c>
      <c r="C516" s="45" t="s">
        <v>65</v>
      </c>
      <c r="E516" s="45">
        <v>90</v>
      </c>
      <c r="F516" s="45" t="s">
        <v>65</v>
      </c>
      <c r="H516" s="45">
        <v>90</v>
      </c>
      <c r="I516" s="45" t="s">
        <v>104</v>
      </c>
      <c r="K516" s="45">
        <v>90</v>
      </c>
      <c r="L516" s="45" t="s">
        <v>65</v>
      </c>
      <c r="N516" s="45">
        <v>90</v>
      </c>
      <c r="O516" s="45" t="s">
        <v>65</v>
      </c>
      <c r="Q516" s="45">
        <v>90</v>
      </c>
      <c r="R516" s="45" t="s">
        <v>123</v>
      </c>
    </row>
    <row r="517" spans="2:18" ht="15" customHeight="1" x14ac:dyDescent="0.2">
      <c r="B517" s="45">
        <v>93</v>
      </c>
      <c r="C517" s="45" t="s">
        <v>65</v>
      </c>
      <c r="E517" s="45">
        <v>93</v>
      </c>
      <c r="F517" s="45" t="s">
        <v>65</v>
      </c>
      <c r="H517" s="45">
        <v>93</v>
      </c>
      <c r="I517" s="45" t="s">
        <v>104</v>
      </c>
      <c r="K517" s="45">
        <v>93</v>
      </c>
      <c r="L517" s="45" t="s">
        <v>65</v>
      </c>
      <c r="N517" s="45">
        <v>93</v>
      </c>
      <c r="O517" s="45" t="s">
        <v>65</v>
      </c>
      <c r="Q517" s="45">
        <v>93</v>
      </c>
      <c r="R517" s="45" t="s">
        <v>123</v>
      </c>
    </row>
    <row r="518" spans="2:18" ht="15" customHeight="1" x14ac:dyDescent="0.2">
      <c r="B518" s="45">
        <v>96</v>
      </c>
      <c r="C518" s="45" t="s">
        <v>65</v>
      </c>
      <c r="E518" s="45">
        <v>96</v>
      </c>
      <c r="F518" s="45" t="s">
        <v>65</v>
      </c>
      <c r="H518" s="45">
        <v>96</v>
      </c>
      <c r="I518" s="45" t="s">
        <v>104</v>
      </c>
      <c r="K518" s="45">
        <v>96</v>
      </c>
      <c r="L518" s="45" t="s">
        <v>65</v>
      </c>
      <c r="N518" s="45">
        <v>96</v>
      </c>
      <c r="O518" s="45" t="s">
        <v>65</v>
      </c>
      <c r="Q518" s="45">
        <v>96</v>
      </c>
      <c r="R518" s="45" t="s">
        <v>123</v>
      </c>
    </row>
    <row r="519" spans="2:18" ht="15" customHeight="1" x14ac:dyDescent="0.2">
      <c r="B519" s="45">
        <v>99</v>
      </c>
      <c r="C519" s="45" t="s">
        <v>65</v>
      </c>
      <c r="E519" s="45">
        <v>99</v>
      </c>
      <c r="F519" s="45" t="s">
        <v>65</v>
      </c>
      <c r="H519" s="45">
        <v>99</v>
      </c>
      <c r="I519" s="45" t="s">
        <v>104</v>
      </c>
      <c r="K519" s="45">
        <v>99</v>
      </c>
      <c r="L519" s="45" t="s">
        <v>65</v>
      </c>
      <c r="N519" s="45">
        <v>99</v>
      </c>
      <c r="O519" s="45" t="s">
        <v>65</v>
      </c>
      <c r="Q519" s="45">
        <v>99</v>
      </c>
      <c r="R519" s="45" t="s">
        <v>123</v>
      </c>
    </row>
    <row r="520" spans="2:18" ht="15" customHeight="1" x14ac:dyDescent="0.2">
      <c r="B520" s="45">
        <v>102</v>
      </c>
      <c r="C520" s="45" t="s">
        <v>65</v>
      </c>
      <c r="E520" s="45">
        <v>102</v>
      </c>
      <c r="F520" s="45" t="s">
        <v>65</v>
      </c>
      <c r="H520" s="45">
        <v>102</v>
      </c>
      <c r="I520" s="45" t="s">
        <v>104</v>
      </c>
      <c r="K520" s="45">
        <v>102</v>
      </c>
      <c r="L520" s="45" t="s">
        <v>65</v>
      </c>
      <c r="N520" s="45">
        <v>102</v>
      </c>
      <c r="O520" s="45" t="s">
        <v>65</v>
      </c>
      <c r="Q520" s="45">
        <v>102</v>
      </c>
      <c r="R520" s="45" t="s">
        <v>123</v>
      </c>
    </row>
    <row r="521" spans="2:18" ht="15" customHeight="1" x14ac:dyDescent="0.2">
      <c r="B521" s="45">
        <v>110</v>
      </c>
      <c r="C521" s="45" t="s">
        <v>65</v>
      </c>
      <c r="E521" s="45">
        <v>110</v>
      </c>
      <c r="F521" s="45" t="s">
        <v>65</v>
      </c>
      <c r="H521" s="45">
        <v>110</v>
      </c>
      <c r="I521" s="45" t="s">
        <v>104</v>
      </c>
      <c r="K521" s="45">
        <v>110</v>
      </c>
      <c r="L521" s="45" t="s">
        <v>65</v>
      </c>
      <c r="N521" s="45">
        <v>110</v>
      </c>
      <c r="O521" s="45" t="s">
        <v>65</v>
      </c>
      <c r="Q521" s="45">
        <v>110</v>
      </c>
      <c r="R521" s="45" t="s">
        <v>123</v>
      </c>
    </row>
    <row r="522" spans="2:18" ht="15" customHeight="1" x14ac:dyDescent="0.2">
      <c r="B522" s="45">
        <v>111</v>
      </c>
      <c r="C522" s="45" t="s">
        <v>65</v>
      </c>
      <c r="E522" s="45">
        <v>111</v>
      </c>
      <c r="F522" s="45" t="s">
        <v>65</v>
      </c>
      <c r="H522" s="45">
        <v>111</v>
      </c>
      <c r="I522" s="45" t="s">
        <v>104</v>
      </c>
      <c r="K522" s="45">
        <v>111</v>
      </c>
      <c r="L522" s="45" t="s">
        <v>65</v>
      </c>
      <c r="N522" s="45">
        <v>111</v>
      </c>
      <c r="O522" s="45" t="s">
        <v>65</v>
      </c>
      <c r="Q522" s="45">
        <v>111</v>
      </c>
      <c r="R522" s="45" t="s">
        <v>123</v>
      </c>
    </row>
    <row r="523" spans="2:18" ht="15" customHeight="1" x14ac:dyDescent="0.2">
      <c r="B523" s="45">
        <v>112</v>
      </c>
      <c r="C523" s="45" t="s">
        <v>65</v>
      </c>
      <c r="E523" s="45">
        <v>112</v>
      </c>
      <c r="F523" s="45" t="s">
        <v>65</v>
      </c>
      <c r="H523" s="45">
        <v>112</v>
      </c>
      <c r="I523" s="45" t="s">
        <v>104</v>
      </c>
      <c r="K523" s="45">
        <v>112</v>
      </c>
      <c r="L523" s="45" t="s">
        <v>65</v>
      </c>
      <c r="N523" s="45">
        <v>112</v>
      </c>
      <c r="O523" s="45" t="s">
        <v>65</v>
      </c>
      <c r="Q523" s="45">
        <v>112</v>
      </c>
      <c r="R523" s="45" t="s">
        <v>123</v>
      </c>
    </row>
    <row r="524" spans="2:18" ht="15" customHeight="1" x14ac:dyDescent="0.2">
      <c r="B524" s="45">
        <v>113</v>
      </c>
      <c r="C524" s="45" t="s">
        <v>65</v>
      </c>
      <c r="E524" s="45">
        <v>113</v>
      </c>
      <c r="F524" s="45" t="s">
        <v>65</v>
      </c>
      <c r="H524" s="45">
        <v>113</v>
      </c>
      <c r="I524" s="45" t="s">
        <v>104</v>
      </c>
      <c r="K524" s="45">
        <v>113</v>
      </c>
      <c r="L524" s="45" t="s">
        <v>65</v>
      </c>
      <c r="N524" s="45">
        <v>113</v>
      </c>
      <c r="O524" s="45" t="s">
        <v>65</v>
      </c>
      <c r="Q524" s="45">
        <v>113</v>
      </c>
      <c r="R524" s="45" t="s">
        <v>123</v>
      </c>
    </row>
    <row r="525" spans="2:18" ht="15" customHeight="1" x14ac:dyDescent="0.2">
      <c r="B525" s="45">
        <v>114</v>
      </c>
      <c r="C525" s="45" t="s">
        <v>65</v>
      </c>
      <c r="E525" s="45">
        <v>114</v>
      </c>
      <c r="F525" s="45" t="s">
        <v>65</v>
      </c>
      <c r="H525" s="45">
        <v>114</v>
      </c>
      <c r="I525" s="45" t="s">
        <v>104</v>
      </c>
      <c r="K525" s="45">
        <v>114</v>
      </c>
      <c r="L525" s="45" t="s">
        <v>65</v>
      </c>
      <c r="N525" s="45">
        <v>114</v>
      </c>
      <c r="O525" s="45" t="s">
        <v>65</v>
      </c>
      <c r="Q525" s="45">
        <v>114</v>
      </c>
      <c r="R525" s="45" t="s">
        <v>123</v>
      </c>
    </row>
    <row r="526" spans="2:18" ht="15" customHeight="1" x14ac:dyDescent="0.2">
      <c r="B526" s="45">
        <v>88</v>
      </c>
      <c r="C526" s="45" t="s">
        <v>65</v>
      </c>
      <c r="E526" s="45">
        <v>88</v>
      </c>
      <c r="F526" s="45" t="s">
        <v>65</v>
      </c>
      <c r="H526" s="45">
        <v>88</v>
      </c>
      <c r="I526" s="45" t="s">
        <v>104</v>
      </c>
      <c r="K526" s="45">
        <v>88</v>
      </c>
      <c r="L526" s="45" t="s">
        <v>65</v>
      </c>
      <c r="N526" s="45">
        <v>88</v>
      </c>
      <c r="O526" s="45" t="s">
        <v>65</v>
      </c>
      <c r="Q526" s="45">
        <v>88</v>
      </c>
      <c r="R526" s="45" t="s">
        <v>123</v>
      </c>
    </row>
    <row r="527" spans="2:18" ht="15" customHeight="1" x14ac:dyDescent="0.2">
      <c r="B527" s="45">
        <v>91</v>
      </c>
      <c r="C527" s="45" t="s">
        <v>65</v>
      </c>
      <c r="E527" s="45">
        <v>91</v>
      </c>
      <c r="F527" s="45" t="s">
        <v>65</v>
      </c>
      <c r="H527" s="45">
        <v>91</v>
      </c>
      <c r="I527" s="45" t="s">
        <v>104</v>
      </c>
      <c r="K527" s="45">
        <v>91</v>
      </c>
      <c r="L527" s="45" t="s">
        <v>65</v>
      </c>
      <c r="N527" s="45">
        <v>91</v>
      </c>
      <c r="O527" s="45" t="s">
        <v>65</v>
      </c>
      <c r="Q527" s="45">
        <v>91</v>
      </c>
      <c r="R527" s="45" t="s">
        <v>123</v>
      </c>
    </row>
    <row r="528" spans="2:18" ht="15" customHeight="1" x14ac:dyDescent="0.2">
      <c r="B528" s="45">
        <v>94</v>
      </c>
      <c r="C528" s="45" t="s">
        <v>65</v>
      </c>
      <c r="E528" s="45">
        <v>94</v>
      </c>
      <c r="F528" s="45" t="s">
        <v>65</v>
      </c>
      <c r="H528" s="45">
        <v>94</v>
      </c>
      <c r="I528" s="45" t="s">
        <v>104</v>
      </c>
      <c r="K528" s="45">
        <v>94</v>
      </c>
      <c r="L528" s="45" t="s">
        <v>65</v>
      </c>
      <c r="N528" s="45">
        <v>94</v>
      </c>
      <c r="O528" s="45" t="s">
        <v>65</v>
      </c>
      <c r="Q528" s="45">
        <v>94</v>
      </c>
      <c r="R528" s="45" t="s">
        <v>123</v>
      </c>
    </row>
    <row r="529" spans="2:18" ht="15" customHeight="1" x14ac:dyDescent="0.2">
      <c r="B529" s="45">
        <v>97</v>
      </c>
      <c r="C529" s="45" t="s">
        <v>65</v>
      </c>
      <c r="E529" s="45">
        <v>97</v>
      </c>
      <c r="F529" s="45" t="s">
        <v>65</v>
      </c>
      <c r="H529" s="45">
        <v>97</v>
      </c>
      <c r="I529" s="45" t="s">
        <v>104</v>
      </c>
      <c r="K529" s="45">
        <v>97</v>
      </c>
      <c r="L529" s="45" t="s">
        <v>65</v>
      </c>
      <c r="N529" s="45">
        <v>97</v>
      </c>
      <c r="O529" s="45" t="s">
        <v>65</v>
      </c>
      <c r="Q529" s="45">
        <v>97</v>
      </c>
      <c r="R529" s="45" t="s">
        <v>123</v>
      </c>
    </row>
    <row r="530" spans="2:18" ht="15" customHeight="1" x14ac:dyDescent="0.2">
      <c r="B530" s="45">
        <v>100</v>
      </c>
      <c r="C530" s="45" t="s">
        <v>65</v>
      </c>
      <c r="E530" s="45">
        <v>100</v>
      </c>
      <c r="F530" s="45" t="s">
        <v>65</v>
      </c>
      <c r="H530" s="45">
        <v>100</v>
      </c>
      <c r="I530" s="45" t="s">
        <v>104</v>
      </c>
      <c r="K530" s="45">
        <v>100</v>
      </c>
      <c r="L530" s="45" t="s">
        <v>65</v>
      </c>
      <c r="N530" s="45">
        <v>100</v>
      </c>
      <c r="O530" s="45" t="s">
        <v>65</v>
      </c>
      <c r="Q530" s="45">
        <v>100</v>
      </c>
      <c r="R530" s="45" t="s">
        <v>123</v>
      </c>
    </row>
    <row r="531" spans="2:18" ht="15" customHeight="1" x14ac:dyDescent="0.2">
      <c r="B531" s="45">
        <v>103</v>
      </c>
      <c r="C531" s="45" t="s">
        <v>65</v>
      </c>
      <c r="E531" s="45">
        <v>103</v>
      </c>
      <c r="F531" s="45" t="s">
        <v>65</v>
      </c>
      <c r="H531" s="45">
        <v>103</v>
      </c>
      <c r="I531" s="45" t="s">
        <v>104</v>
      </c>
      <c r="K531" s="45">
        <v>103</v>
      </c>
      <c r="L531" s="45" t="s">
        <v>65</v>
      </c>
      <c r="N531" s="45">
        <v>103</v>
      </c>
      <c r="O531" s="45" t="s">
        <v>65</v>
      </c>
      <c r="Q531" s="45">
        <v>103</v>
      </c>
      <c r="R531" s="45" t="s">
        <v>123</v>
      </c>
    </row>
    <row r="532" spans="2:18" ht="15" customHeight="1" x14ac:dyDescent="0.2">
      <c r="B532" s="45">
        <v>115</v>
      </c>
      <c r="C532" s="45" t="s">
        <v>65</v>
      </c>
      <c r="E532" s="45">
        <v>115</v>
      </c>
      <c r="F532" s="45" t="s">
        <v>65</v>
      </c>
      <c r="H532" s="45">
        <v>115</v>
      </c>
      <c r="I532" s="45" t="s">
        <v>104</v>
      </c>
      <c r="K532" s="45">
        <v>115</v>
      </c>
      <c r="L532" s="45" t="s">
        <v>65</v>
      </c>
      <c r="N532" s="45">
        <v>115</v>
      </c>
      <c r="O532" s="45" t="s">
        <v>65</v>
      </c>
      <c r="Q532" s="45">
        <v>115</v>
      </c>
      <c r="R532" s="45" t="s">
        <v>123</v>
      </c>
    </row>
    <row r="533" spans="2:18" ht="15" customHeight="1" x14ac:dyDescent="0.2">
      <c r="B533" s="45">
        <v>116</v>
      </c>
      <c r="C533" s="45" t="s">
        <v>65</v>
      </c>
      <c r="E533" s="45">
        <v>116</v>
      </c>
      <c r="F533" s="45" t="s">
        <v>65</v>
      </c>
      <c r="H533" s="45">
        <v>116</v>
      </c>
      <c r="I533" s="45" t="s">
        <v>104</v>
      </c>
      <c r="K533" s="45">
        <v>116</v>
      </c>
      <c r="L533" s="45" t="s">
        <v>65</v>
      </c>
      <c r="N533" s="45">
        <v>116</v>
      </c>
      <c r="O533" s="45" t="s">
        <v>65</v>
      </c>
      <c r="Q533" s="45">
        <v>116</v>
      </c>
      <c r="R533" s="45" t="s">
        <v>123</v>
      </c>
    </row>
    <row r="534" spans="2:18" ht="15" customHeight="1" x14ac:dyDescent="0.2">
      <c r="B534" s="45">
        <v>117</v>
      </c>
      <c r="C534" s="45" t="s">
        <v>65</v>
      </c>
      <c r="E534" s="45">
        <v>117</v>
      </c>
      <c r="F534" s="45" t="s">
        <v>65</v>
      </c>
      <c r="H534" s="45">
        <v>117</v>
      </c>
      <c r="I534" s="45" t="s">
        <v>104</v>
      </c>
      <c r="K534" s="45">
        <v>117</v>
      </c>
      <c r="L534" s="45" t="s">
        <v>65</v>
      </c>
      <c r="N534" s="45">
        <v>117</v>
      </c>
      <c r="O534" s="45" t="s">
        <v>65</v>
      </c>
      <c r="Q534" s="45">
        <v>117</v>
      </c>
      <c r="R534" s="45" t="s">
        <v>123</v>
      </c>
    </row>
    <row r="535" spans="2:18" ht="15" customHeight="1" x14ac:dyDescent="0.2">
      <c r="B535" s="45">
        <v>118</v>
      </c>
      <c r="C535" s="45" t="s">
        <v>65</v>
      </c>
      <c r="E535" s="45">
        <v>118</v>
      </c>
      <c r="F535" s="45" t="s">
        <v>65</v>
      </c>
      <c r="H535" s="45">
        <v>118</v>
      </c>
      <c r="I535" s="45" t="s">
        <v>104</v>
      </c>
      <c r="K535" s="45">
        <v>118</v>
      </c>
      <c r="L535" s="45" t="s">
        <v>65</v>
      </c>
      <c r="N535" s="45">
        <v>118</v>
      </c>
      <c r="O535" s="45" t="s">
        <v>65</v>
      </c>
      <c r="Q535" s="45">
        <v>118</v>
      </c>
      <c r="R535" s="45" t="s">
        <v>123</v>
      </c>
    </row>
    <row r="536" spans="2:18" ht="15" customHeight="1" x14ac:dyDescent="0.2">
      <c r="B536" s="45">
        <v>119</v>
      </c>
      <c r="C536" s="45" t="s">
        <v>65</v>
      </c>
      <c r="E536" s="45">
        <v>119</v>
      </c>
      <c r="F536" s="45" t="s">
        <v>65</v>
      </c>
      <c r="H536" s="45">
        <v>119</v>
      </c>
      <c r="I536" s="45" t="s">
        <v>104</v>
      </c>
      <c r="K536" s="45">
        <v>119</v>
      </c>
      <c r="L536" s="45" t="s">
        <v>65</v>
      </c>
      <c r="N536" s="45">
        <v>119</v>
      </c>
      <c r="O536" s="45" t="s">
        <v>65</v>
      </c>
      <c r="Q536" s="45">
        <v>119</v>
      </c>
      <c r="R536" s="45" t="s">
        <v>123</v>
      </c>
    </row>
    <row r="537" spans="2:18" ht="15" customHeight="1" x14ac:dyDescent="0.2">
      <c r="B537" s="45">
        <v>89</v>
      </c>
      <c r="C537" s="45" t="s">
        <v>65</v>
      </c>
      <c r="E537" s="45">
        <v>89</v>
      </c>
      <c r="F537" s="45" t="s">
        <v>65</v>
      </c>
      <c r="H537" s="45">
        <v>89</v>
      </c>
      <c r="I537" s="45" t="s">
        <v>104</v>
      </c>
      <c r="K537" s="45">
        <v>89</v>
      </c>
      <c r="L537" s="45" t="s">
        <v>65</v>
      </c>
      <c r="N537" s="45">
        <v>89</v>
      </c>
      <c r="O537" s="45" t="s">
        <v>65</v>
      </c>
      <c r="Q537" s="45">
        <v>89</v>
      </c>
      <c r="R537" s="45" t="s">
        <v>123</v>
      </c>
    </row>
    <row r="538" spans="2:18" ht="15" customHeight="1" x14ac:dyDescent="0.2">
      <c r="B538" s="45">
        <v>92</v>
      </c>
      <c r="C538" s="45" t="s">
        <v>65</v>
      </c>
      <c r="E538" s="45">
        <v>92</v>
      </c>
      <c r="F538" s="45" t="s">
        <v>65</v>
      </c>
      <c r="H538" s="45">
        <v>92</v>
      </c>
      <c r="I538" s="45" t="s">
        <v>104</v>
      </c>
      <c r="K538" s="45">
        <v>92</v>
      </c>
      <c r="L538" s="45" t="s">
        <v>65</v>
      </c>
      <c r="N538" s="45">
        <v>92</v>
      </c>
      <c r="O538" s="45" t="s">
        <v>65</v>
      </c>
      <c r="Q538" s="45">
        <v>92</v>
      </c>
      <c r="R538" s="45" t="s">
        <v>123</v>
      </c>
    </row>
    <row r="539" spans="2:18" ht="15" customHeight="1" x14ac:dyDescent="0.2">
      <c r="B539" s="45">
        <v>95</v>
      </c>
      <c r="C539" s="45" t="s">
        <v>65</v>
      </c>
      <c r="E539" s="45">
        <v>95</v>
      </c>
      <c r="F539" s="45" t="s">
        <v>65</v>
      </c>
      <c r="H539" s="45">
        <v>95</v>
      </c>
      <c r="I539" s="45" t="s">
        <v>104</v>
      </c>
      <c r="K539" s="45">
        <v>95</v>
      </c>
      <c r="L539" s="45" t="s">
        <v>65</v>
      </c>
      <c r="N539" s="45">
        <v>95</v>
      </c>
      <c r="O539" s="45" t="s">
        <v>65</v>
      </c>
      <c r="Q539" s="45">
        <v>95</v>
      </c>
      <c r="R539" s="45" t="s">
        <v>123</v>
      </c>
    </row>
    <row r="540" spans="2:18" ht="15" customHeight="1" x14ac:dyDescent="0.2">
      <c r="B540" s="45">
        <v>98</v>
      </c>
      <c r="C540" s="45" t="s">
        <v>65</v>
      </c>
      <c r="E540" s="45">
        <v>98</v>
      </c>
      <c r="F540" s="45" t="s">
        <v>65</v>
      </c>
      <c r="H540" s="45">
        <v>98</v>
      </c>
      <c r="I540" s="45" t="s">
        <v>104</v>
      </c>
      <c r="K540" s="45">
        <v>98</v>
      </c>
      <c r="L540" s="45" t="s">
        <v>65</v>
      </c>
      <c r="N540" s="45">
        <v>98</v>
      </c>
      <c r="O540" s="45" t="s">
        <v>65</v>
      </c>
      <c r="Q540" s="45">
        <v>98</v>
      </c>
      <c r="R540" s="45" t="s">
        <v>123</v>
      </c>
    </row>
    <row r="541" spans="2:18" ht="15" customHeight="1" x14ac:dyDescent="0.2">
      <c r="B541" s="45">
        <v>101</v>
      </c>
      <c r="C541" s="45" t="s">
        <v>65</v>
      </c>
      <c r="E541" s="45">
        <v>101</v>
      </c>
      <c r="F541" s="45" t="s">
        <v>65</v>
      </c>
      <c r="H541" s="45">
        <v>101</v>
      </c>
      <c r="I541" s="45" t="s">
        <v>104</v>
      </c>
      <c r="K541" s="45">
        <v>101</v>
      </c>
      <c r="L541" s="45" t="s">
        <v>65</v>
      </c>
      <c r="N541" s="45">
        <v>101</v>
      </c>
      <c r="O541" s="45" t="s">
        <v>65</v>
      </c>
      <c r="Q541" s="45">
        <v>101</v>
      </c>
      <c r="R541" s="45" t="s">
        <v>123</v>
      </c>
    </row>
    <row r="542" spans="2:18" ht="15" customHeight="1" x14ac:dyDescent="0.2">
      <c r="B542" s="45">
        <v>104</v>
      </c>
      <c r="C542" s="45" t="s">
        <v>65</v>
      </c>
      <c r="E542" s="45">
        <v>104</v>
      </c>
      <c r="F542" s="45" t="s">
        <v>65</v>
      </c>
      <c r="H542" s="45">
        <v>104</v>
      </c>
      <c r="I542" s="45" t="s">
        <v>104</v>
      </c>
      <c r="K542" s="45">
        <v>104</v>
      </c>
      <c r="L542" s="45" t="s">
        <v>65</v>
      </c>
      <c r="N542" s="45">
        <v>104</v>
      </c>
      <c r="O542" s="45" t="s">
        <v>65</v>
      </c>
      <c r="Q542" s="45">
        <v>104</v>
      </c>
      <c r="R542" s="45" t="s">
        <v>123</v>
      </c>
    </row>
    <row r="543" spans="2:18" ht="15" customHeight="1" x14ac:dyDescent="0.2">
      <c r="B543" s="45">
        <v>120</v>
      </c>
      <c r="C543" s="45" t="s">
        <v>65</v>
      </c>
      <c r="E543" s="45">
        <v>120</v>
      </c>
      <c r="F543" s="45" t="s">
        <v>65</v>
      </c>
      <c r="H543" s="45">
        <v>120</v>
      </c>
      <c r="I543" s="45" t="s">
        <v>104</v>
      </c>
      <c r="K543" s="45">
        <v>120</v>
      </c>
      <c r="L543" s="45" t="s">
        <v>65</v>
      </c>
      <c r="N543" s="45">
        <v>120</v>
      </c>
      <c r="O543" s="45" t="s">
        <v>65</v>
      </c>
      <c r="Q543" s="45">
        <v>120</v>
      </c>
      <c r="R543" s="45" t="s">
        <v>123</v>
      </c>
    </row>
    <row r="544" spans="2:18" ht="15" customHeight="1" x14ac:dyDescent="0.2">
      <c r="B544" s="45">
        <v>121</v>
      </c>
      <c r="C544" s="45" t="s">
        <v>65</v>
      </c>
      <c r="E544" s="45">
        <v>121</v>
      </c>
      <c r="F544" s="45" t="s">
        <v>65</v>
      </c>
      <c r="H544" s="45">
        <v>121</v>
      </c>
      <c r="I544" s="45" t="s">
        <v>104</v>
      </c>
      <c r="K544" s="45">
        <v>121</v>
      </c>
      <c r="L544" s="45" t="s">
        <v>65</v>
      </c>
      <c r="N544" s="45">
        <v>121</v>
      </c>
      <c r="O544" s="45" t="s">
        <v>65</v>
      </c>
      <c r="Q544" s="45">
        <v>121</v>
      </c>
      <c r="R544" s="45" t="s">
        <v>123</v>
      </c>
    </row>
    <row r="545" spans="2:18" ht="15" customHeight="1" x14ac:dyDescent="0.2">
      <c r="B545" s="45">
        <v>122</v>
      </c>
      <c r="C545" s="45" t="s">
        <v>65</v>
      </c>
      <c r="E545" s="45">
        <v>122</v>
      </c>
      <c r="F545" s="45" t="s">
        <v>65</v>
      </c>
      <c r="H545" s="45">
        <v>122</v>
      </c>
      <c r="I545" s="45" t="s">
        <v>104</v>
      </c>
      <c r="K545" s="45">
        <v>122</v>
      </c>
      <c r="L545" s="45" t="s">
        <v>65</v>
      </c>
      <c r="N545" s="45">
        <v>122</v>
      </c>
      <c r="O545" s="45" t="s">
        <v>65</v>
      </c>
      <c r="Q545" s="45">
        <v>122</v>
      </c>
      <c r="R545" s="45" t="s">
        <v>123</v>
      </c>
    </row>
    <row r="546" spans="2:18" ht="15" customHeight="1" x14ac:dyDescent="0.2">
      <c r="B546" s="45">
        <v>123</v>
      </c>
      <c r="C546" s="45" t="s">
        <v>65</v>
      </c>
      <c r="E546" s="45">
        <v>123</v>
      </c>
      <c r="F546" s="45" t="s">
        <v>65</v>
      </c>
      <c r="H546" s="45">
        <v>123</v>
      </c>
      <c r="I546" s="45" t="s">
        <v>104</v>
      </c>
      <c r="K546" s="45">
        <v>123</v>
      </c>
      <c r="L546" s="45" t="s">
        <v>65</v>
      </c>
      <c r="N546" s="45">
        <v>123</v>
      </c>
      <c r="O546" s="45" t="s">
        <v>65</v>
      </c>
      <c r="Q546" s="45">
        <v>123</v>
      </c>
      <c r="R546" s="45" t="s">
        <v>123</v>
      </c>
    </row>
    <row r="547" spans="2:18" ht="15" customHeight="1" x14ac:dyDescent="0.2">
      <c r="B547" s="45">
        <v>124</v>
      </c>
      <c r="C547" s="45" t="s">
        <v>65</v>
      </c>
      <c r="E547" s="45">
        <v>124</v>
      </c>
      <c r="F547" s="45" t="s">
        <v>65</v>
      </c>
      <c r="H547" s="45">
        <v>124</v>
      </c>
      <c r="I547" s="45" t="s">
        <v>104</v>
      </c>
      <c r="K547" s="45">
        <v>124</v>
      </c>
      <c r="L547" s="45" t="s">
        <v>65</v>
      </c>
      <c r="N547" s="45">
        <v>124</v>
      </c>
      <c r="O547" s="45" t="s">
        <v>65</v>
      </c>
      <c r="Q547" s="45">
        <v>124</v>
      </c>
      <c r="R547" s="45" t="s">
        <v>123</v>
      </c>
    </row>
    <row r="548" spans="2:18" ht="15" customHeight="1" x14ac:dyDescent="0.2">
      <c r="B548" s="45">
        <v>167</v>
      </c>
      <c r="C548" s="45" t="s">
        <v>65</v>
      </c>
      <c r="E548" s="45">
        <v>167</v>
      </c>
      <c r="F548" s="45" t="s">
        <v>65</v>
      </c>
      <c r="H548" s="45">
        <v>167</v>
      </c>
      <c r="I548" s="45" t="s">
        <v>104</v>
      </c>
      <c r="K548" s="45">
        <v>167</v>
      </c>
      <c r="L548" s="45" t="s">
        <v>65</v>
      </c>
      <c r="N548" s="45">
        <v>167</v>
      </c>
      <c r="O548" s="45" t="s">
        <v>65</v>
      </c>
      <c r="Q548" s="45">
        <v>167</v>
      </c>
      <c r="R548" s="45" t="s">
        <v>123</v>
      </c>
    </row>
    <row r="549" spans="2:18" ht="15" customHeight="1" x14ac:dyDescent="0.2">
      <c r="B549" s="45">
        <v>168</v>
      </c>
      <c r="C549" s="45" t="s">
        <v>65</v>
      </c>
      <c r="E549" s="45">
        <v>168</v>
      </c>
      <c r="F549" s="45" t="s">
        <v>65</v>
      </c>
      <c r="H549" s="45">
        <v>168</v>
      </c>
      <c r="I549" s="45" t="s">
        <v>104</v>
      </c>
      <c r="K549" s="45">
        <v>168</v>
      </c>
      <c r="L549" s="45" t="s">
        <v>65</v>
      </c>
      <c r="N549" s="45">
        <v>168</v>
      </c>
      <c r="O549" s="45" t="s">
        <v>65</v>
      </c>
      <c r="Q549" s="45">
        <v>168</v>
      </c>
      <c r="R549" s="45" t="s">
        <v>123</v>
      </c>
    </row>
    <row r="550" spans="2:18" ht="15" customHeight="1" x14ac:dyDescent="0.2">
      <c r="B550" s="45">
        <v>169</v>
      </c>
      <c r="C550" s="45" t="s">
        <v>65</v>
      </c>
      <c r="E550" s="45">
        <v>169</v>
      </c>
      <c r="F550" s="45" t="s">
        <v>65</v>
      </c>
      <c r="H550" s="45">
        <v>169</v>
      </c>
      <c r="I550" s="45" t="s">
        <v>104</v>
      </c>
      <c r="K550" s="45">
        <v>169</v>
      </c>
      <c r="L550" s="45" t="s">
        <v>65</v>
      </c>
      <c r="N550" s="45">
        <v>169</v>
      </c>
      <c r="O550" s="45" t="s">
        <v>65</v>
      </c>
      <c r="Q550" s="45">
        <v>169</v>
      </c>
      <c r="R550" s="45" t="s">
        <v>123</v>
      </c>
    </row>
    <row r="551" spans="2:18" ht="15" customHeight="1" x14ac:dyDescent="0.2">
      <c r="B551" s="45">
        <v>170</v>
      </c>
      <c r="C551" s="45" t="s">
        <v>65</v>
      </c>
      <c r="E551" s="45">
        <v>170</v>
      </c>
      <c r="F551" s="45" t="s">
        <v>65</v>
      </c>
      <c r="H551" s="45">
        <v>170</v>
      </c>
      <c r="I551" s="45" t="s">
        <v>104</v>
      </c>
      <c r="K551" s="45">
        <v>170</v>
      </c>
      <c r="L551" s="45" t="s">
        <v>65</v>
      </c>
      <c r="N551" s="45">
        <v>170</v>
      </c>
      <c r="O551" s="45" t="s">
        <v>65</v>
      </c>
      <c r="Q551" s="45">
        <v>170</v>
      </c>
      <c r="R551" s="45" t="s">
        <v>123</v>
      </c>
    </row>
    <row r="552" spans="2:18" ht="15" customHeight="1" x14ac:dyDescent="0.2">
      <c r="B552" s="45">
        <v>171</v>
      </c>
      <c r="C552" s="45" t="s">
        <v>65</v>
      </c>
      <c r="E552" s="45">
        <v>171</v>
      </c>
      <c r="F552" s="45" t="s">
        <v>65</v>
      </c>
      <c r="H552" s="45">
        <v>171</v>
      </c>
      <c r="I552" s="45" t="s">
        <v>104</v>
      </c>
      <c r="K552" s="45">
        <v>171</v>
      </c>
      <c r="L552" s="45" t="s">
        <v>65</v>
      </c>
      <c r="N552" s="45">
        <v>171</v>
      </c>
      <c r="O552" s="45" t="s">
        <v>65</v>
      </c>
      <c r="Q552" s="45">
        <v>171</v>
      </c>
      <c r="R552" s="45" t="s">
        <v>123</v>
      </c>
    </row>
    <row r="553" spans="2:18" ht="15" customHeight="1" x14ac:dyDescent="0.2">
      <c r="B553" s="45">
        <v>149</v>
      </c>
      <c r="C553" s="45" t="s">
        <v>65</v>
      </c>
      <c r="E553" s="45">
        <v>149</v>
      </c>
      <c r="F553" s="45" t="s">
        <v>65</v>
      </c>
      <c r="H553" s="45">
        <v>149</v>
      </c>
      <c r="I553" s="45" t="s">
        <v>104</v>
      </c>
      <c r="K553" s="45">
        <v>149</v>
      </c>
      <c r="L553" s="45" t="s">
        <v>65</v>
      </c>
      <c r="N553" s="45">
        <v>149</v>
      </c>
      <c r="O553" s="45" t="s">
        <v>65</v>
      </c>
      <c r="Q553" s="45">
        <v>149</v>
      </c>
      <c r="R553" s="45" t="s">
        <v>123</v>
      </c>
    </row>
    <row r="554" spans="2:18" ht="15" customHeight="1" x14ac:dyDescent="0.2">
      <c r="B554" s="45">
        <v>152</v>
      </c>
      <c r="C554" s="45" t="s">
        <v>65</v>
      </c>
      <c r="E554" s="45">
        <v>152</v>
      </c>
      <c r="F554" s="45" t="s">
        <v>65</v>
      </c>
      <c r="H554" s="45">
        <v>152</v>
      </c>
      <c r="I554" s="45" t="s">
        <v>104</v>
      </c>
      <c r="K554" s="45">
        <v>152</v>
      </c>
      <c r="L554" s="45" t="s">
        <v>65</v>
      </c>
      <c r="N554" s="45">
        <v>152</v>
      </c>
      <c r="O554" s="45" t="s">
        <v>65</v>
      </c>
      <c r="Q554" s="45">
        <v>152</v>
      </c>
      <c r="R554" s="45" t="s">
        <v>123</v>
      </c>
    </row>
    <row r="555" spans="2:18" ht="15" customHeight="1" x14ac:dyDescent="0.2">
      <c r="B555" s="45">
        <v>155</v>
      </c>
      <c r="C555" s="45" t="s">
        <v>65</v>
      </c>
      <c r="E555" s="45">
        <v>155</v>
      </c>
      <c r="F555" s="45" t="s">
        <v>65</v>
      </c>
      <c r="H555" s="45">
        <v>155</v>
      </c>
      <c r="I555" s="45" t="s">
        <v>104</v>
      </c>
      <c r="K555" s="45">
        <v>155</v>
      </c>
      <c r="L555" s="45" t="s">
        <v>65</v>
      </c>
      <c r="N555" s="45">
        <v>155</v>
      </c>
      <c r="O555" s="45" t="s">
        <v>65</v>
      </c>
      <c r="Q555" s="45">
        <v>155</v>
      </c>
      <c r="R555" s="45" t="s">
        <v>123</v>
      </c>
    </row>
    <row r="556" spans="2:18" ht="15" customHeight="1" x14ac:dyDescent="0.2">
      <c r="B556" s="45">
        <v>158</v>
      </c>
      <c r="C556" s="45" t="s">
        <v>65</v>
      </c>
      <c r="E556" s="45">
        <v>158</v>
      </c>
      <c r="F556" s="45" t="s">
        <v>65</v>
      </c>
      <c r="H556" s="45">
        <v>158</v>
      </c>
      <c r="I556" s="45" t="s">
        <v>104</v>
      </c>
      <c r="K556" s="45">
        <v>158</v>
      </c>
      <c r="L556" s="45" t="s">
        <v>65</v>
      </c>
      <c r="N556" s="45">
        <v>158</v>
      </c>
      <c r="O556" s="45" t="s">
        <v>65</v>
      </c>
      <c r="Q556" s="45">
        <v>158</v>
      </c>
      <c r="R556" s="45" t="s">
        <v>123</v>
      </c>
    </row>
    <row r="557" spans="2:18" ht="15" customHeight="1" x14ac:dyDescent="0.2">
      <c r="B557" s="45">
        <v>161</v>
      </c>
      <c r="C557" s="45" t="s">
        <v>65</v>
      </c>
      <c r="E557" s="45">
        <v>161</v>
      </c>
      <c r="F557" s="45" t="s">
        <v>65</v>
      </c>
      <c r="H557" s="45">
        <v>161</v>
      </c>
      <c r="I557" s="45" t="s">
        <v>104</v>
      </c>
      <c r="K557" s="45">
        <v>161</v>
      </c>
      <c r="L557" s="45" t="s">
        <v>65</v>
      </c>
      <c r="N557" s="45">
        <v>161</v>
      </c>
      <c r="O557" s="45" t="s">
        <v>65</v>
      </c>
      <c r="Q557" s="45">
        <v>161</v>
      </c>
      <c r="R557" s="45" t="s">
        <v>123</v>
      </c>
    </row>
    <row r="558" spans="2:18" ht="15" customHeight="1" x14ac:dyDescent="0.2">
      <c r="B558" s="45">
        <v>164</v>
      </c>
      <c r="C558" s="45" t="s">
        <v>65</v>
      </c>
      <c r="E558" s="45">
        <v>164</v>
      </c>
      <c r="F558" s="45" t="s">
        <v>65</v>
      </c>
      <c r="H558" s="45">
        <v>164</v>
      </c>
      <c r="I558" s="45" t="s">
        <v>104</v>
      </c>
      <c r="K558" s="45">
        <v>164</v>
      </c>
      <c r="L558" s="45" t="s">
        <v>65</v>
      </c>
      <c r="N558" s="45">
        <v>164</v>
      </c>
      <c r="O558" s="45" t="s">
        <v>65</v>
      </c>
      <c r="Q558" s="45">
        <v>164</v>
      </c>
      <c r="R558" s="45" t="s">
        <v>123</v>
      </c>
    </row>
    <row r="559" spans="2:18" ht="15" customHeight="1" x14ac:dyDescent="0.2">
      <c r="B559" s="45">
        <v>172</v>
      </c>
      <c r="C559" s="45" t="s">
        <v>65</v>
      </c>
      <c r="E559" s="45">
        <v>172</v>
      </c>
      <c r="F559" s="45" t="s">
        <v>65</v>
      </c>
      <c r="H559" s="45">
        <v>172</v>
      </c>
      <c r="I559" s="45" t="s">
        <v>104</v>
      </c>
      <c r="K559" s="45">
        <v>172</v>
      </c>
      <c r="L559" s="45" t="s">
        <v>65</v>
      </c>
      <c r="N559" s="45">
        <v>172</v>
      </c>
      <c r="O559" s="45" t="s">
        <v>65</v>
      </c>
      <c r="Q559" s="45">
        <v>172</v>
      </c>
      <c r="R559" s="45" t="s">
        <v>123</v>
      </c>
    </row>
    <row r="560" spans="2:18" ht="15" customHeight="1" x14ac:dyDescent="0.2">
      <c r="B560" s="45">
        <v>173</v>
      </c>
      <c r="C560" s="45" t="s">
        <v>65</v>
      </c>
      <c r="E560" s="45">
        <v>173</v>
      </c>
      <c r="F560" s="45" t="s">
        <v>65</v>
      </c>
      <c r="H560" s="45">
        <v>173</v>
      </c>
      <c r="I560" s="45" t="s">
        <v>104</v>
      </c>
      <c r="K560" s="45">
        <v>173</v>
      </c>
      <c r="L560" s="45" t="s">
        <v>65</v>
      </c>
      <c r="N560" s="45">
        <v>173</v>
      </c>
      <c r="O560" s="45" t="s">
        <v>65</v>
      </c>
      <c r="Q560" s="45">
        <v>173</v>
      </c>
      <c r="R560" s="45" t="s">
        <v>123</v>
      </c>
    </row>
    <row r="561" spans="2:18" ht="15" customHeight="1" x14ac:dyDescent="0.2">
      <c r="B561" s="45">
        <v>174</v>
      </c>
      <c r="C561" s="45" t="s">
        <v>65</v>
      </c>
      <c r="E561" s="45">
        <v>174</v>
      </c>
      <c r="F561" s="45" t="s">
        <v>65</v>
      </c>
      <c r="H561" s="45">
        <v>174</v>
      </c>
      <c r="I561" s="45" t="s">
        <v>104</v>
      </c>
      <c r="K561" s="45">
        <v>174</v>
      </c>
      <c r="L561" s="45" t="s">
        <v>65</v>
      </c>
      <c r="N561" s="45">
        <v>174</v>
      </c>
      <c r="O561" s="45" t="s">
        <v>65</v>
      </c>
      <c r="Q561" s="45">
        <v>174</v>
      </c>
      <c r="R561" s="45" t="s">
        <v>123</v>
      </c>
    </row>
    <row r="562" spans="2:18" ht="15" customHeight="1" x14ac:dyDescent="0.2">
      <c r="B562" s="45">
        <v>175</v>
      </c>
      <c r="C562" s="45" t="s">
        <v>65</v>
      </c>
      <c r="E562" s="45">
        <v>175</v>
      </c>
      <c r="F562" s="45" t="s">
        <v>65</v>
      </c>
      <c r="H562" s="45">
        <v>175</v>
      </c>
      <c r="I562" s="45" t="s">
        <v>104</v>
      </c>
      <c r="K562" s="45">
        <v>175</v>
      </c>
      <c r="L562" s="45" t="s">
        <v>65</v>
      </c>
      <c r="N562" s="45">
        <v>175</v>
      </c>
      <c r="O562" s="45" t="s">
        <v>65</v>
      </c>
      <c r="Q562" s="45">
        <v>175</v>
      </c>
      <c r="R562" s="45" t="s">
        <v>123</v>
      </c>
    </row>
    <row r="563" spans="2:18" ht="15" customHeight="1" x14ac:dyDescent="0.2">
      <c r="B563" s="45">
        <v>176</v>
      </c>
      <c r="C563" s="45" t="s">
        <v>65</v>
      </c>
      <c r="E563" s="45">
        <v>176</v>
      </c>
      <c r="F563" s="45" t="s">
        <v>65</v>
      </c>
      <c r="H563" s="45">
        <v>176</v>
      </c>
      <c r="I563" s="45" t="s">
        <v>104</v>
      </c>
      <c r="K563" s="45">
        <v>176</v>
      </c>
      <c r="L563" s="45" t="s">
        <v>65</v>
      </c>
      <c r="N563" s="45">
        <v>176</v>
      </c>
      <c r="O563" s="45" t="s">
        <v>65</v>
      </c>
      <c r="Q563" s="45">
        <v>176</v>
      </c>
      <c r="R563" s="45" t="s">
        <v>123</v>
      </c>
    </row>
    <row r="564" spans="2:18" ht="15" customHeight="1" x14ac:dyDescent="0.2">
      <c r="B564" s="45">
        <v>150</v>
      </c>
      <c r="C564" s="45" t="s">
        <v>65</v>
      </c>
      <c r="E564" s="45">
        <v>150</v>
      </c>
      <c r="F564" s="45" t="s">
        <v>65</v>
      </c>
      <c r="H564" s="45">
        <v>150</v>
      </c>
      <c r="I564" s="45" t="s">
        <v>104</v>
      </c>
      <c r="K564" s="45">
        <v>150</v>
      </c>
      <c r="L564" s="45" t="s">
        <v>65</v>
      </c>
      <c r="N564" s="45">
        <v>150</v>
      </c>
      <c r="O564" s="45" t="s">
        <v>65</v>
      </c>
      <c r="Q564" s="45">
        <v>150</v>
      </c>
      <c r="R564" s="45" t="s">
        <v>123</v>
      </c>
    </row>
    <row r="565" spans="2:18" ht="15" customHeight="1" x14ac:dyDescent="0.2">
      <c r="B565" s="45">
        <v>153</v>
      </c>
      <c r="C565" s="45" t="s">
        <v>65</v>
      </c>
      <c r="E565" s="45">
        <v>153</v>
      </c>
      <c r="F565" s="45" t="s">
        <v>65</v>
      </c>
      <c r="H565" s="45">
        <v>153</v>
      </c>
      <c r="I565" s="45" t="s">
        <v>104</v>
      </c>
      <c r="K565" s="45">
        <v>153</v>
      </c>
      <c r="L565" s="45" t="s">
        <v>65</v>
      </c>
      <c r="N565" s="45">
        <v>153</v>
      </c>
      <c r="O565" s="45" t="s">
        <v>65</v>
      </c>
      <c r="Q565" s="45">
        <v>153</v>
      </c>
      <c r="R565" s="45" t="s">
        <v>123</v>
      </c>
    </row>
    <row r="566" spans="2:18" ht="15" customHeight="1" x14ac:dyDescent="0.2">
      <c r="B566" s="45">
        <v>156</v>
      </c>
      <c r="C566" s="45" t="s">
        <v>65</v>
      </c>
      <c r="E566" s="45">
        <v>156</v>
      </c>
      <c r="F566" s="45" t="s">
        <v>65</v>
      </c>
      <c r="H566" s="45">
        <v>156</v>
      </c>
      <c r="I566" s="45" t="s">
        <v>104</v>
      </c>
      <c r="K566" s="45">
        <v>156</v>
      </c>
      <c r="L566" s="45" t="s">
        <v>65</v>
      </c>
      <c r="N566" s="45">
        <v>156</v>
      </c>
      <c r="O566" s="45" t="s">
        <v>65</v>
      </c>
      <c r="Q566" s="45">
        <v>156</v>
      </c>
      <c r="R566" s="45" t="s">
        <v>123</v>
      </c>
    </row>
    <row r="567" spans="2:18" ht="15" customHeight="1" x14ac:dyDescent="0.2">
      <c r="B567" s="45">
        <v>159</v>
      </c>
      <c r="C567" s="45" t="s">
        <v>65</v>
      </c>
      <c r="E567" s="45">
        <v>159</v>
      </c>
      <c r="F567" s="45" t="s">
        <v>65</v>
      </c>
      <c r="H567" s="45">
        <v>159</v>
      </c>
      <c r="I567" s="45" t="s">
        <v>104</v>
      </c>
      <c r="K567" s="45">
        <v>159</v>
      </c>
      <c r="L567" s="45" t="s">
        <v>65</v>
      </c>
      <c r="N567" s="45">
        <v>159</v>
      </c>
      <c r="O567" s="45" t="s">
        <v>65</v>
      </c>
      <c r="Q567" s="45">
        <v>159</v>
      </c>
      <c r="R567" s="45" t="s">
        <v>123</v>
      </c>
    </row>
    <row r="568" spans="2:18" ht="15" customHeight="1" x14ac:dyDescent="0.2">
      <c r="B568" s="45">
        <v>162</v>
      </c>
      <c r="C568" s="45" t="s">
        <v>65</v>
      </c>
      <c r="E568" s="45">
        <v>162</v>
      </c>
      <c r="F568" s="45" t="s">
        <v>65</v>
      </c>
      <c r="H568" s="45">
        <v>162</v>
      </c>
      <c r="I568" s="45" t="s">
        <v>104</v>
      </c>
      <c r="K568" s="45">
        <v>162</v>
      </c>
      <c r="L568" s="45" t="s">
        <v>65</v>
      </c>
      <c r="N568" s="45">
        <v>162</v>
      </c>
      <c r="O568" s="45" t="s">
        <v>65</v>
      </c>
      <c r="Q568" s="45">
        <v>162</v>
      </c>
      <c r="R568" s="45" t="s">
        <v>123</v>
      </c>
    </row>
    <row r="569" spans="2:18" ht="15" customHeight="1" x14ac:dyDescent="0.2">
      <c r="B569" s="45">
        <v>165</v>
      </c>
      <c r="C569" s="45" t="s">
        <v>65</v>
      </c>
      <c r="E569" s="45">
        <v>165</v>
      </c>
      <c r="F569" s="45" t="s">
        <v>65</v>
      </c>
      <c r="H569" s="45">
        <v>165</v>
      </c>
      <c r="I569" s="45" t="s">
        <v>104</v>
      </c>
      <c r="K569" s="45">
        <v>165</v>
      </c>
      <c r="L569" s="45" t="s">
        <v>65</v>
      </c>
      <c r="N569" s="45">
        <v>165</v>
      </c>
      <c r="O569" s="45" t="s">
        <v>65</v>
      </c>
      <c r="Q569" s="45">
        <v>165</v>
      </c>
      <c r="R569" s="45" t="s">
        <v>123</v>
      </c>
    </row>
    <row r="570" spans="2:18" ht="15" customHeight="1" x14ac:dyDescent="0.2">
      <c r="B570" s="45">
        <v>177</v>
      </c>
      <c r="C570" s="45" t="s">
        <v>65</v>
      </c>
      <c r="E570" s="45">
        <v>177</v>
      </c>
      <c r="F570" s="45" t="s">
        <v>65</v>
      </c>
      <c r="H570" s="45">
        <v>177</v>
      </c>
      <c r="I570" s="45" t="s">
        <v>104</v>
      </c>
      <c r="K570" s="45">
        <v>177</v>
      </c>
      <c r="L570" s="45" t="s">
        <v>65</v>
      </c>
      <c r="N570" s="45">
        <v>177</v>
      </c>
      <c r="O570" s="45" t="s">
        <v>65</v>
      </c>
      <c r="Q570" s="45">
        <v>177</v>
      </c>
      <c r="R570" s="45" t="s">
        <v>123</v>
      </c>
    </row>
    <row r="571" spans="2:18" ht="15" customHeight="1" x14ac:dyDescent="0.2">
      <c r="B571" s="45">
        <v>178</v>
      </c>
      <c r="C571" s="45" t="s">
        <v>65</v>
      </c>
      <c r="E571" s="45">
        <v>178</v>
      </c>
      <c r="F571" s="45" t="s">
        <v>65</v>
      </c>
      <c r="H571" s="45">
        <v>178</v>
      </c>
      <c r="I571" s="45" t="s">
        <v>104</v>
      </c>
      <c r="K571" s="45">
        <v>178</v>
      </c>
      <c r="L571" s="45" t="s">
        <v>65</v>
      </c>
      <c r="N571" s="45">
        <v>178</v>
      </c>
      <c r="O571" s="45" t="s">
        <v>65</v>
      </c>
      <c r="Q571" s="45">
        <v>178</v>
      </c>
      <c r="R571" s="45" t="s">
        <v>123</v>
      </c>
    </row>
    <row r="572" spans="2:18" ht="15" customHeight="1" x14ac:dyDescent="0.2">
      <c r="B572" s="45">
        <v>179</v>
      </c>
      <c r="C572" s="45" t="s">
        <v>65</v>
      </c>
      <c r="E572" s="45">
        <v>179</v>
      </c>
      <c r="F572" s="45" t="s">
        <v>65</v>
      </c>
      <c r="H572" s="45">
        <v>179</v>
      </c>
      <c r="I572" s="45" t="s">
        <v>104</v>
      </c>
      <c r="K572" s="45">
        <v>179</v>
      </c>
      <c r="L572" s="45" t="s">
        <v>65</v>
      </c>
      <c r="N572" s="45">
        <v>179</v>
      </c>
      <c r="O572" s="45" t="s">
        <v>65</v>
      </c>
      <c r="Q572" s="45">
        <v>179</v>
      </c>
      <c r="R572" s="45" t="s">
        <v>123</v>
      </c>
    </row>
    <row r="573" spans="2:18" ht="15" customHeight="1" x14ac:dyDescent="0.2">
      <c r="B573" s="45">
        <v>180</v>
      </c>
      <c r="C573" s="45" t="s">
        <v>65</v>
      </c>
      <c r="E573" s="45">
        <v>180</v>
      </c>
      <c r="F573" s="45" t="s">
        <v>65</v>
      </c>
      <c r="H573" s="45">
        <v>180</v>
      </c>
      <c r="I573" s="45" t="s">
        <v>104</v>
      </c>
      <c r="K573" s="45">
        <v>180</v>
      </c>
      <c r="L573" s="45" t="s">
        <v>65</v>
      </c>
      <c r="N573" s="45">
        <v>180</v>
      </c>
      <c r="O573" s="45" t="s">
        <v>65</v>
      </c>
      <c r="Q573" s="45">
        <v>180</v>
      </c>
      <c r="R573" s="45" t="s">
        <v>123</v>
      </c>
    </row>
    <row r="574" spans="2:18" ht="15" customHeight="1" x14ac:dyDescent="0.2">
      <c r="B574" s="45">
        <v>181</v>
      </c>
      <c r="C574" s="45" t="s">
        <v>65</v>
      </c>
      <c r="E574" s="45">
        <v>181</v>
      </c>
      <c r="F574" s="45" t="s">
        <v>65</v>
      </c>
      <c r="H574" s="45">
        <v>181</v>
      </c>
      <c r="I574" s="45" t="s">
        <v>104</v>
      </c>
      <c r="K574" s="45">
        <v>181</v>
      </c>
      <c r="L574" s="45" t="s">
        <v>65</v>
      </c>
      <c r="N574" s="45">
        <v>181</v>
      </c>
      <c r="O574" s="45" t="s">
        <v>65</v>
      </c>
      <c r="Q574" s="45">
        <v>181</v>
      </c>
      <c r="R574" s="45" t="s">
        <v>123</v>
      </c>
    </row>
    <row r="575" spans="2:18" ht="15" customHeight="1" x14ac:dyDescent="0.2">
      <c r="B575" s="45">
        <v>151</v>
      </c>
      <c r="C575" s="45" t="s">
        <v>65</v>
      </c>
      <c r="E575" s="45">
        <v>151</v>
      </c>
      <c r="F575" s="45" t="s">
        <v>65</v>
      </c>
      <c r="H575" s="45">
        <v>151</v>
      </c>
      <c r="I575" s="45" t="s">
        <v>104</v>
      </c>
      <c r="K575" s="45">
        <v>151</v>
      </c>
      <c r="L575" s="45" t="s">
        <v>65</v>
      </c>
      <c r="N575" s="45">
        <v>151</v>
      </c>
      <c r="O575" s="45" t="s">
        <v>65</v>
      </c>
      <c r="Q575" s="45">
        <v>151</v>
      </c>
      <c r="R575" s="45" t="s">
        <v>123</v>
      </c>
    </row>
    <row r="576" spans="2:18" ht="15" customHeight="1" x14ac:dyDescent="0.2">
      <c r="B576" s="45">
        <v>154</v>
      </c>
      <c r="C576" s="45" t="s">
        <v>65</v>
      </c>
      <c r="E576" s="45">
        <v>154</v>
      </c>
      <c r="F576" s="45" t="s">
        <v>65</v>
      </c>
      <c r="H576" s="45">
        <v>154</v>
      </c>
      <c r="I576" s="45" t="s">
        <v>104</v>
      </c>
      <c r="K576" s="45">
        <v>154</v>
      </c>
      <c r="L576" s="45" t="s">
        <v>65</v>
      </c>
      <c r="N576" s="45">
        <v>154</v>
      </c>
      <c r="O576" s="45" t="s">
        <v>65</v>
      </c>
      <c r="Q576" s="45">
        <v>154</v>
      </c>
      <c r="R576" s="45" t="s">
        <v>123</v>
      </c>
    </row>
    <row r="577" spans="2:18" ht="15" customHeight="1" x14ac:dyDescent="0.2">
      <c r="B577" s="45">
        <v>157</v>
      </c>
      <c r="C577" s="45" t="s">
        <v>65</v>
      </c>
      <c r="E577" s="45">
        <v>157</v>
      </c>
      <c r="F577" s="45" t="s">
        <v>65</v>
      </c>
      <c r="H577" s="45">
        <v>157</v>
      </c>
      <c r="I577" s="45" t="s">
        <v>104</v>
      </c>
      <c r="K577" s="45">
        <v>157</v>
      </c>
      <c r="L577" s="45" t="s">
        <v>65</v>
      </c>
      <c r="N577" s="45">
        <v>157</v>
      </c>
      <c r="O577" s="45" t="s">
        <v>65</v>
      </c>
      <c r="Q577" s="45">
        <v>157</v>
      </c>
      <c r="R577" s="45" t="s">
        <v>123</v>
      </c>
    </row>
    <row r="578" spans="2:18" ht="15" customHeight="1" x14ac:dyDescent="0.2">
      <c r="B578" s="45">
        <v>160</v>
      </c>
      <c r="C578" s="45" t="s">
        <v>65</v>
      </c>
      <c r="E578" s="45">
        <v>160</v>
      </c>
      <c r="F578" s="45" t="s">
        <v>65</v>
      </c>
      <c r="H578" s="45">
        <v>160</v>
      </c>
      <c r="I578" s="45" t="s">
        <v>104</v>
      </c>
      <c r="K578" s="45">
        <v>160</v>
      </c>
      <c r="L578" s="45" t="s">
        <v>65</v>
      </c>
      <c r="N578" s="45">
        <v>160</v>
      </c>
      <c r="O578" s="45" t="s">
        <v>65</v>
      </c>
      <c r="Q578" s="45">
        <v>160</v>
      </c>
      <c r="R578" s="45" t="s">
        <v>123</v>
      </c>
    </row>
    <row r="579" spans="2:18" ht="15" customHeight="1" x14ac:dyDescent="0.2">
      <c r="B579" s="45">
        <v>163</v>
      </c>
      <c r="C579" s="45" t="s">
        <v>65</v>
      </c>
      <c r="E579" s="45">
        <v>163</v>
      </c>
      <c r="F579" s="45" t="s">
        <v>65</v>
      </c>
      <c r="H579" s="45">
        <v>163</v>
      </c>
      <c r="I579" s="45" t="s">
        <v>104</v>
      </c>
      <c r="K579" s="45">
        <v>163</v>
      </c>
      <c r="L579" s="45" t="s">
        <v>65</v>
      </c>
      <c r="N579" s="45">
        <v>163</v>
      </c>
      <c r="O579" s="45" t="s">
        <v>65</v>
      </c>
      <c r="Q579" s="45">
        <v>163</v>
      </c>
      <c r="R579" s="45" t="s">
        <v>123</v>
      </c>
    </row>
    <row r="580" spans="2:18" ht="15" customHeight="1" x14ac:dyDescent="0.2">
      <c r="B580" s="45">
        <v>166</v>
      </c>
      <c r="C580" s="45" t="s">
        <v>65</v>
      </c>
      <c r="E580" s="45">
        <v>166</v>
      </c>
      <c r="F580" s="45" t="s">
        <v>65</v>
      </c>
      <c r="H580" s="45">
        <v>166</v>
      </c>
      <c r="I580" s="45" t="s">
        <v>104</v>
      </c>
      <c r="K580" s="45">
        <v>166</v>
      </c>
      <c r="L580" s="45" t="s">
        <v>65</v>
      </c>
      <c r="N580" s="45">
        <v>166</v>
      </c>
      <c r="O580" s="45" t="s">
        <v>65</v>
      </c>
      <c r="Q580" s="45">
        <v>166</v>
      </c>
      <c r="R580" s="45" t="s">
        <v>123</v>
      </c>
    </row>
    <row r="581" spans="2:18" ht="15" customHeight="1" x14ac:dyDescent="0.2">
      <c r="B581" s="45">
        <v>182</v>
      </c>
      <c r="C581" s="45" t="s">
        <v>65</v>
      </c>
      <c r="E581" s="45">
        <v>182</v>
      </c>
      <c r="F581" s="45" t="s">
        <v>65</v>
      </c>
      <c r="H581" s="45">
        <v>182</v>
      </c>
      <c r="I581" s="45" t="s">
        <v>104</v>
      </c>
      <c r="K581" s="45">
        <v>182</v>
      </c>
      <c r="L581" s="45" t="s">
        <v>65</v>
      </c>
      <c r="N581" s="45">
        <v>182</v>
      </c>
      <c r="O581" s="45" t="s">
        <v>65</v>
      </c>
      <c r="Q581" s="45">
        <v>182</v>
      </c>
      <c r="R581" s="45" t="s">
        <v>123</v>
      </c>
    </row>
    <row r="582" spans="2:18" ht="15" customHeight="1" x14ac:dyDescent="0.2">
      <c r="B582" s="45">
        <v>183</v>
      </c>
      <c r="C582" s="45" t="s">
        <v>65</v>
      </c>
      <c r="E582" s="45">
        <v>183</v>
      </c>
      <c r="F582" s="45" t="s">
        <v>65</v>
      </c>
      <c r="H582" s="45">
        <v>183</v>
      </c>
      <c r="I582" s="45" t="s">
        <v>104</v>
      </c>
      <c r="K582" s="45">
        <v>183</v>
      </c>
      <c r="L582" s="45" t="s">
        <v>65</v>
      </c>
      <c r="N582" s="45">
        <v>183</v>
      </c>
      <c r="O582" s="45" t="s">
        <v>65</v>
      </c>
      <c r="Q582" s="45">
        <v>183</v>
      </c>
      <c r="R582" s="45" t="s">
        <v>123</v>
      </c>
    </row>
    <row r="583" spans="2:18" ht="15" customHeight="1" x14ac:dyDescent="0.2">
      <c r="B583" s="45">
        <v>184</v>
      </c>
      <c r="C583" s="45" t="s">
        <v>65</v>
      </c>
      <c r="E583" s="45">
        <v>184</v>
      </c>
      <c r="F583" s="45" t="s">
        <v>65</v>
      </c>
      <c r="H583" s="45">
        <v>184</v>
      </c>
      <c r="I583" s="45" t="s">
        <v>104</v>
      </c>
      <c r="K583" s="45">
        <v>184</v>
      </c>
      <c r="L583" s="45" t="s">
        <v>65</v>
      </c>
      <c r="N583" s="45">
        <v>184</v>
      </c>
      <c r="O583" s="45" t="s">
        <v>65</v>
      </c>
      <c r="Q583" s="45">
        <v>184</v>
      </c>
      <c r="R583" s="45" t="s">
        <v>123</v>
      </c>
    </row>
    <row r="584" spans="2:18" ht="15" customHeight="1" x14ac:dyDescent="0.2">
      <c r="B584" s="45">
        <v>185</v>
      </c>
      <c r="C584" s="45" t="s">
        <v>65</v>
      </c>
      <c r="E584" s="45">
        <v>185</v>
      </c>
      <c r="F584" s="45" t="s">
        <v>65</v>
      </c>
      <c r="H584" s="45">
        <v>185</v>
      </c>
      <c r="I584" s="45" t="s">
        <v>104</v>
      </c>
      <c r="K584" s="45">
        <v>185</v>
      </c>
      <c r="L584" s="45" t="s">
        <v>65</v>
      </c>
      <c r="N584" s="45">
        <v>185</v>
      </c>
      <c r="O584" s="45" t="s">
        <v>65</v>
      </c>
      <c r="Q584" s="45">
        <v>185</v>
      </c>
      <c r="R584" s="45" t="s">
        <v>123</v>
      </c>
    </row>
    <row r="585" spans="2:18" ht="15" customHeight="1" x14ac:dyDescent="0.2">
      <c r="B585" s="45">
        <v>186</v>
      </c>
      <c r="C585" s="45" t="s">
        <v>65</v>
      </c>
      <c r="E585" s="45">
        <v>186</v>
      </c>
      <c r="F585" s="45" t="s">
        <v>65</v>
      </c>
      <c r="H585" s="45">
        <v>186</v>
      </c>
      <c r="I585" s="45" t="s">
        <v>104</v>
      </c>
      <c r="K585" s="45">
        <v>186</v>
      </c>
      <c r="L585" s="45" t="s">
        <v>65</v>
      </c>
      <c r="N585" s="45">
        <v>186</v>
      </c>
      <c r="O585" s="45" t="s">
        <v>65</v>
      </c>
      <c r="Q585" s="45">
        <v>186</v>
      </c>
      <c r="R585" s="45" t="s">
        <v>123</v>
      </c>
    </row>
    <row r="586" spans="2:18" ht="15" customHeight="1" x14ac:dyDescent="0.2">
      <c r="B586" s="45">
        <v>43</v>
      </c>
      <c r="C586" s="45" t="s">
        <v>65</v>
      </c>
      <c r="E586" s="45">
        <v>43</v>
      </c>
      <c r="F586" s="45" t="s">
        <v>65</v>
      </c>
      <c r="H586" s="45">
        <v>43</v>
      </c>
      <c r="I586" s="45" t="s">
        <v>104</v>
      </c>
      <c r="K586" s="45">
        <v>43</v>
      </c>
      <c r="L586" s="45" t="s">
        <v>65</v>
      </c>
      <c r="N586" s="45">
        <v>43</v>
      </c>
      <c r="O586" s="45" t="s">
        <v>65</v>
      </c>
      <c r="Q586" s="45">
        <v>43</v>
      </c>
      <c r="R586" s="45" t="s">
        <v>123</v>
      </c>
    </row>
    <row r="587" spans="2:18" ht="15" customHeight="1" x14ac:dyDescent="0.2">
      <c r="B587" s="45">
        <v>44</v>
      </c>
      <c r="C587" s="45" t="s">
        <v>65</v>
      </c>
      <c r="E587" s="45">
        <v>44</v>
      </c>
      <c r="F587" s="45" t="s">
        <v>65</v>
      </c>
      <c r="H587" s="45">
        <v>44</v>
      </c>
      <c r="I587" s="45" t="s">
        <v>104</v>
      </c>
      <c r="K587" s="45">
        <v>44</v>
      </c>
      <c r="L587" s="45" t="s">
        <v>65</v>
      </c>
      <c r="N587" s="45">
        <v>44</v>
      </c>
      <c r="O587" s="45" t="s">
        <v>65</v>
      </c>
      <c r="Q587" s="45">
        <v>44</v>
      </c>
      <c r="R587" s="45" t="s">
        <v>123</v>
      </c>
    </row>
    <row r="588" spans="2:18" ht="15" customHeight="1" x14ac:dyDescent="0.2">
      <c r="B588" s="45">
        <v>45</v>
      </c>
      <c r="C588" s="45" t="s">
        <v>65</v>
      </c>
      <c r="E588" s="45">
        <v>45</v>
      </c>
      <c r="F588" s="45" t="s">
        <v>65</v>
      </c>
      <c r="H588" s="45">
        <v>45</v>
      </c>
      <c r="I588" s="45" t="s">
        <v>104</v>
      </c>
      <c r="K588" s="45">
        <v>45</v>
      </c>
      <c r="L588" s="45" t="s">
        <v>65</v>
      </c>
      <c r="N588" s="45">
        <v>45</v>
      </c>
      <c r="O588" s="45" t="s">
        <v>65</v>
      </c>
      <c r="Q588" s="45">
        <v>45</v>
      </c>
      <c r="R588" s="45" t="s">
        <v>123</v>
      </c>
    </row>
    <row r="589" spans="2:18" ht="15" customHeight="1" x14ac:dyDescent="0.2">
      <c r="B589" s="45">
        <v>46</v>
      </c>
      <c r="C589" s="45" t="s">
        <v>65</v>
      </c>
      <c r="E589" s="45">
        <v>46</v>
      </c>
      <c r="F589" s="45" t="s">
        <v>65</v>
      </c>
      <c r="H589" s="45">
        <v>46</v>
      </c>
      <c r="I589" s="45" t="s">
        <v>104</v>
      </c>
      <c r="K589" s="45">
        <v>46</v>
      </c>
      <c r="L589" s="45" t="s">
        <v>65</v>
      </c>
      <c r="N589" s="45">
        <v>46</v>
      </c>
      <c r="O589" s="45" t="s">
        <v>65</v>
      </c>
      <c r="Q589" s="45">
        <v>46</v>
      </c>
      <c r="R589" s="45" t="s">
        <v>123</v>
      </c>
    </row>
    <row r="590" spans="2:18" ht="15" customHeight="1" x14ac:dyDescent="0.2">
      <c r="B590" s="45">
        <v>47</v>
      </c>
      <c r="C590" s="45" t="s">
        <v>65</v>
      </c>
      <c r="E590" s="45">
        <v>47</v>
      </c>
      <c r="F590" s="45" t="s">
        <v>65</v>
      </c>
      <c r="H590" s="45">
        <v>47</v>
      </c>
      <c r="I590" s="45" t="s">
        <v>104</v>
      </c>
      <c r="K590" s="45">
        <v>47</v>
      </c>
      <c r="L590" s="45" t="s">
        <v>65</v>
      </c>
      <c r="N590" s="45">
        <v>47</v>
      </c>
      <c r="O590" s="45" t="s">
        <v>65</v>
      </c>
      <c r="Q590" s="45">
        <v>47</v>
      </c>
      <c r="R590" s="45" t="s">
        <v>123</v>
      </c>
    </row>
    <row r="591" spans="2:18" ht="15" customHeight="1" x14ac:dyDescent="0.2">
      <c r="B591" s="45">
        <v>25</v>
      </c>
      <c r="C591" s="45" t="s">
        <v>65</v>
      </c>
      <c r="E591" s="45">
        <v>25</v>
      </c>
      <c r="F591" s="45" t="s">
        <v>65</v>
      </c>
      <c r="H591" s="45">
        <v>25</v>
      </c>
      <c r="I591" s="45" t="s">
        <v>104</v>
      </c>
      <c r="K591" s="45">
        <v>25</v>
      </c>
      <c r="L591" s="45" t="s">
        <v>65</v>
      </c>
      <c r="N591" s="45">
        <v>25</v>
      </c>
      <c r="O591" s="45" t="s">
        <v>65</v>
      </c>
      <c r="Q591" s="45">
        <v>25</v>
      </c>
      <c r="R591" s="45" t="s">
        <v>123</v>
      </c>
    </row>
    <row r="592" spans="2:18" ht="15" customHeight="1" x14ac:dyDescent="0.2">
      <c r="B592" s="45">
        <v>28</v>
      </c>
      <c r="C592" s="45" t="s">
        <v>65</v>
      </c>
      <c r="E592" s="45">
        <v>28</v>
      </c>
      <c r="F592" s="45" t="s">
        <v>65</v>
      </c>
      <c r="H592" s="45">
        <v>28</v>
      </c>
      <c r="I592" s="45" t="s">
        <v>104</v>
      </c>
      <c r="K592" s="45">
        <v>28</v>
      </c>
      <c r="L592" s="45" t="s">
        <v>65</v>
      </c>
      <c r="N592" s="45">
        <v>28</v>
      </c>
      <c r="O592" s="45" t="s">
        <v>65</v>
      </c>
      <c r="Q592" s="45">
        <v>28</v>
      </c>
      <c r="R592" s="45" t="s">
        <v>123</v>
      </c>
    </row>
    <row r="593" spans="2:18" ht="15" customHeight="1" x14ac:dyDescent="0.2">
      <c r="B593" s="45">
        <v>31</v>
      </c>
      <c r="C593" s="45" t="s">
        <v>65</v>
      </c>
      <c r="E593" s="45">
        <v>31</v>
      </c>
      <c r="F593" s="45" t="s">
        <v>65</v>
      </c>
      <c r="H593" s="45">
        <v>31</v>
      </c>
      <c r="I593" s="45" t="s">
        <v>104</v>
      </c>
      <c r="K593" s="45">
        <v>31</v>
      </c>
      <c r="L593" s="45" t="s">
        <v>65</v>
      </c>
      <c r="N593" s="45">
        <v>31</v>
      </c>
      <c r="O593" s="45" t="s">
        <v>65</v>
      </c>
      <c r="Q593" s="45">
        <v>31</v>
      </c>
      <c r="R593" s="45" t="s">
        <v>123</v>
      </c>
    </row>
    <row r="594" spans="2:18" ht="15" customHeight="1" x14ac:dyDescent="0.2">
      <c r="B594" s="45">
        <v>34</v>
      </c>
      <c r="C594" s="45" t="s">
        <v>65</v>
      </c>
      <c r="E594" s="45">
        <v>34</v>
      </c>
      <c r="F594" s="45" t="s">
        <v>65</v>
      </c>
      <c r="H594" s="45">
        <v>34</v>
      </c>
      <c r="I594" s="45" t="s">
        <v>104</v>
      </c>
      <c r="K594" s="45">
        <v>34</v>
      </c>
      <c r="L594" s="45" t="s">
        <v>65</v>
      </c>
      <c r="N594" s="45">
        <v>34</v>
      </c>
      <c r="O594" s="45" t="s">
        <v>65</v>
      </c>
      <c r="Q594" s="45">
        <v>34</v>
      </c>
      <c r="R594" s="45" t="s">
        <v>123</v>
      </c>
    </row>
    <row r="595" spans="2:18" ht="15" customHeight="1" x14ac:dyDescent="0.2">
      <c r="B595" s="45">
        <v>37</v>
      </c>
      <c r="C595" s="45" t="s">
        <v>65</v>
      </c>
      <c r="E595" s="45">
        <v>37</v>
      </c>
      <c r="F595" s="45" t="s">
        <v>65</v>
      </c>
      <c r="H595" s="45">
        <v>37</v>
      </c>
      <c r="I595" s="45" t="s">
        <v>104</v>
      </c>
      <c r="K595" s="45">
        <v>37</v>
      </c>
      <c r="L595" s="45" t="s">
        <v>65</v>
      </c>
      <c r="N595" s="45">
        <v>37</v>
      </c>
      <c r="O595" s="45" t="s">
        <v>65</v>
      </c>
      <c r="Q595" s="45">
        <v>37</v>
      </c>
      <c r="R595" s="45" t="s">
        <v>123</v>
      </c>
    </row>
    <row r="596" spans="2:18" ht="15" customHeight="1" x14ac:dyDescent="0.2">
      <c r="B596" s="45">
        <v>40</v>
      </c>
      <c r="C596" s="45" t="s">
        <v>65</v>
      </c>
      <c r="E596" s="45">
        <v>40</v>
      </c>
      <c r="F596" s="45" t="s">
        <v>65</v>
      </c>
      <c r="H596" s="45">
        <v>40</v>
      </c>
      <c r="I596" s="45" t="s">
        <v>104</v>
      </c>
      <c r="K596" s="45">
        <v>40</v>
      </c>
      <c r="L596" s="45" t="s">
        <v>65</v>
      </c>
      <c r="N596" s="45">
        <v>40</v>
      </c>
      <c r="O596" s="45" t="s">
        <v>65</v>
      </c>
      <c r="Q596" s="45">
        <v>40</v>
      </c>
      <c r="R596" s="45" t="s">
        <v>123</v>
      </c>
    </row>
    <row r="597" spans="2:18" ht="15" customHeight="1" x14ac:dyDescent="0.2">
      <c r="B597" s="45">
        <v>48</v>
      </c>
      <c r="C597" s="45" t="s">
        <v>65</v>
      </c>
      <c r="E597" s="45">
        <v>48</v>
      </c>
      <c r="F597" s="45" t="s">
        <v>65</v>
      </c>
      <c r="H597" s="45">
        <v>48</v>
      </c>
      <c r="I597" s="45" t="s">
        <v>104</v>
      </c>
      <c r="K597" s="45">
        <v>48</v>
      </c>
      <c r="L597" s="45" t="s">
        <v>65</v>
      </c>
      <c r="N597" s="45">
        <v>48</v>
      </c>
      <c r="O597" s="45" t="s">
        <v>65</v>
      </c>
      <c r="Q597" s="45">
        <v>48</v>
      </c>
      <c r="R597" s="45" t="s">
        <v>123</v>
      </c>
    </row>
    <row r="598" spans="2:18" ht="15" customHeight="1" x14ac:dyDescent="0.2">
      <c r="B598" s="45">
        <v>49</v>
      </c>
      <c r="C598" s="45" t="s">
        <v>65</v>
      </c>
      <c r="E598" s="45">
        <v>49</v>
      </c>
      <c r="F598" s="45" t="s">
        <v>65</v>
      </c>
      <c r="H598" s="45">
        <v>49</v>
      </c>
      <c r="I598" s="45" t="s">
        <v>104</v>
      </c>
      <c r="K598" s="45">
        <v>49</v>
      </c>
      <c r="L598" s="45" t="s">
        <v>65</v>
      </c>
      <c r="N598" s="45">
        <v>49</v>
      </c>
      <c r="O598" s="45" t="s">
        <v>65</v>
      </c>
      <c r="Q598" s="45">
        <v>49</v>
      </c>
      <c r="R598" s="45" t="s">
        <v>123</v>
      </c>
    </row>
    <row r="599" spans="2:18" ht="15" customHeight="1" x14ac:dyDescent="0.2">
      <c r="B599" s="45">
        <v>50</v>
      </c>
      <c r="C599" s="45" t="s">
        <v>65</v>
      </c>
      <c r="E599" s="45">
        <v>50</v>
      </c>
      <c r="F599" s="45" t="s">
        <v>65</v>
      </c>
      <c r="H599" s="45">
        <v>50</v>
      </c>
      <c r="I599" s="45" t="s">
        <v>104</v>
      </c>
      <c r="K599" s="45">
        <v>50</v>
      </c>
      <c r="L599" s="45" t="s">
        <v>65</v>
      </c>
      <c r="N599" s="45">
        <v>50</v>
      </c>
      <c r="O599" s="45" t="s">
        <v>65</v>
      </c>
      <c r="Q599" s="45">
        <v>50</v>
      </c>
      <c r="R599" s="45" t="s">
        <v>123</v>
      </c>
    </row>
    <row r="600" spans="2:18" ht="15" customHeight="1" x14ac:dyDescent="0.2">
      <c r="B600" s="45">
        <v>51</v>
      </c>
      <c r="C600" s="45" t="s">
        <v>65</v>
      </c>
      <c r="E600" s="45">
        <v>51</v>
      </c>
      <c r="F600" s="45" t="s">
        <v>65</v>
      </c>
      <c r="H600" s="45">
        <v>51</v>
      </c>
      <c r="I600" s="45" t="s">
        <v>104</v>
      </c>
      <c r="K600" s="45">
        <v>51</v>
      </c>
      <c r="L600" s="45" t="s">
        <v>65</v>
      </c>
      <c r="N600" s="45">
        <v>51</v>
      </c>
      <c r="O600" s="45" t="s">
        <v>65</v>
      </c>
      <c r="Q600" s="45">
        <v>51</v>
      </c>
      <c r="R600" s="45" t="s">
        <v>123</v>
      </c>
    </row>
    <row r="601" spans="2:18" ht="15" customHeight="1" x14ac:dyDescent="0.2">
      <c r="B601" s="45">
        <v>52</v>
      </c>
      <c r="C601" s="45" t="s">
        <v>65</v>
      </c>
      <c r="E601" s="45">
        <v>52</v>
      </c>
      <c r="F601" s="45" t="s">
        <v>65</v>
      </c>
      <c r="H601" s="45">
        <v>52</v>
      </c>
      <c r="I601" s="45" t="s">
        <v>104</v>
      </c>
      <c r="K601" s="45">
        <v>52</v>
      </c>
      <c r="L601" s="45" t="s">
        <v>65</v>
      </c>
      <c r="N601" s="45">
        <v>52</v>
      </c>
      <c r="O601" s="45" t="s">
        <v>65</v>
      </c>
      <c r="Q601" s="45">
        <v>52</v>
      </c>
      <c r="R601" s="45" t="s">
        <v>123</v>
      </c>
    </row>
    <row r="602" spans="2:18" ht="15" customHeight="1" x14ac:dyDescent="0.2">
      <c r="B602" s="45">
        <v>26</v>
      </c>
      <c r="C602" s="45" t="s">
        <v>65</v>
      </c>
      <c r="E602" s="45">
        <v>26</v>
      </c>
      <c r="F602" s="45" t="s">
        <v>65</v>
      </c>
      <c r="H602" s="45">
        <v>26</v>
      </c>
      <c r="I602" s="45" t="s">
        <v>104</v>
      </c>
      <c r="K602" s="45">
        <v>26</v>
      </c>
      <c r="L602" s="45" t="s">
        <v>65</v>
      </c>
      <c r="N602" s="45">
        <v>26</v>
      </c>
      <c r="O602" s="45" t="s">
        <v>65</v>
      </c>
      <c r="Q602" s="45">
        <v>26</v>
      </c>
      <c r="R602" s="45" t="s">
        <v>123</v>
      </c>
    </row>
    <row r="603" spans="2:18" ht="15" customHeight="1" x14ac:dyDescent="0.2">
      <c r="B603" s="45">
        <v>29</v>
      </c>
      <c r="C603" s="45" t="s">
        <v>65</v>
      </c>
      <c r="E603" s="45">
        <v>29</v>
      </c>
      <c r="F603" s="45" t="s">
        <v>65</v>
      </c>
      <c r="H603" s="45">
        <v>29</v>
      </c>
      <c r="I603" s="45" t="s">
        <v>104</v>
      </c>
      <c r="K603" s="45">
        <v>29</v>
      </c>
      <c r="L603" s="45" t="s">
        <v>65</v>
      </c>
      <c r="N603" s="45">
        <v>29</v>
      </c>
      <c r="O603" s="45" t="s">
        <v>65</v>
      </c>
      <c r="Q603" s="45">
        <v>29</v>
      </c>
      <c r="R603" s="45" t="s">
        <v>123</v>
      </c>
    </row>
    <row r="604" spans="2:18" ht="15" customHeight="1" x14ac:dyDescent="0.2">
      <c r="B604" s="45">
        <v>32</v>
      </c>
      <c r="C604" s="45" t="s">
        <v>65</v>
      </c>
      <c r="E604" s="45">
        <v>32</v>
      </c>
      <c r="F604" s="45" t="s">
        <v>65</v>
      </c>
      <c r="H604" s="45">
        <v>32</v>
      </c>
      <c r="I604" s="45" t="s">
        <v>104</v>
      </c>
      <c r="K604" s="45">
        <v>32</v>
      </c>
      <c r="L604" s="45" t="s">
        <v>65</v>
      </c>
      <c r="N604" s="45">
        <v>32</v>
      </c>
      <c r="O604" s="45" t="s">
        <v>65</v>
      </c>
      <c r="Q604" s="45">
        <v>32</v>
      </c>
      <c r="R604" s="45" t="s">
        <v>123</v>
      </c>
    </row>
    <row r="605" spans="2:18" ht="15" customHeight="1" x14ac:dyDescent="0.2">
      <c r="B605" s="45">
        <v>35</v>
      </c>
      <c r="C605" s="45" t="s">
        <v>65</v>
      </c>
      <c r="E605" s="45">
        <v>35</v>
      </c>
      <c r="F605" s="45" t="s">
        <v>65</v>
      </c>
      <c r="H605" s="45">
        <v>35</v>
      </c>
      <c r="I605" s="45" t="s">
        <v>104</v>
      </c>
      <c r="K605" s="45">
        <v>35</v>
      </c>
      <c r="L605" s="45" t="s">
        <v>65</v>
      </c>
      <c r="N605" s="45">
        <v>35</v>
      </c>
      <c r="O605" s="45" t="s">
        <v>65</v>
      </c>
      <c r="Q605" s="45">
        <v>35</v>
      </c>
      <c r="R605" s="45" t="s">
        <v>123</v>
      </c>
    </row>
    <row r="606" spans="2:18" ht="15" customHeight="1" x14ac:dyDescent="0.2">
      <c r="B606" s="45">
        <v>38</v>
      </c>
      <c r="C606" s="45" t="s">
        <v>65</v>
      </c>
      <c r="E606" s="45">
        <v>38</v>
      </c>
      <c r="F606" s="45" t="s">
        <v>65</v>
      </c>
      <c r="H606" s="45">
        <v>38</v>
      </c>
      <c r="I606" s="45" t="s">
        <v>104</v>
      </c>
      <c r="K606" s="45">
        <v>38</v>
      </c>
      <c r="L606" s="45" t="s">
        <v>65</v>
      </c>
      <c r="N606" s="45">
        <v>38</v>
      </c>
      <c r="O606" s="45" t="s">
        <v>65</v>
      </c>
      <c r="Q606" s="45">
        <v>38</v>
      </c>
      <c r="R606" s="45" t="s">
        <v>123</v>
      </c>
    </row>
    <row r="607" spans="2:18" ht="15" customHeight="1" x14ac:dyDescent="0.2">
      <c r="B607" s="45">
        <v>41</v>
      </c>
      <c r="C607" s="45" t="s">
        <v>65</v>
      </c>
      <c r="E607" s="45">
        <v>41</v>
      </c>
      <c r="F607" s="45" t="s">
        <v>65</v>
      </c>
      <c r="H607" s="45">
        <v>41</v>
      </c>
      <c r="I607" s="45" t="s">
        <v>104</v>
      </c>
      <c r="K607" s="45">
        <v>41</v>
      </c>
      <c r="L607" s="45" t="s">
        <v>65</v>
      </c>
      <c r="N607" s="45">
        <v>41</v>
      </c>
      <c r="O607" s="45" t="s">
        <v>65</v>
      </c>
      <c r="Q607" s="45">
        <v>41</v>
      </c>
      <c r="R607" s="45" t="s">
        <v>123</v>
      </c>
    </row>
    <row r="608" spans="2:18" ht="15" customHeight="1" x14ac:dyDescent="0.2">
      <c r="B608" s="45">
        <v>53</v>
      </c>
      <c r="C608" s="45" t="s">
        <v>65</v>
      </c>
      <c r="E608" s="45">
        <v>53</v>
      </c>
      <c r="F608" s="45" t="s">
        <v>65</v>
      </c>
      <c r="H608" s="45">
        <v>53</v>
      </c>
      <c r="I608" s="45" t="s">
        <v>104</v>
      </c>
      <c r="K608" s="45">
        <v>53</v>
      </c>
      <c r="L608" s="45" t="s">
        <v>65</v>
      </c>
      <c r="N608" s="45">
        <v>53</v>
      </c>
      <c r="O608" s="45" t="s">
        <v>65</v>
      </c>
      <c r="Q608" s="45">
        <v>53</v>
      </c>
      <c r="R608" s="45" t="s">
        <v>123</v>
      </c>
    </row>
    <row r="609" spans="2:18" ht="15" customHeight="1" x14ac:dyDescent="0.2">
      <c r="B609" s="45">
        <v>54</v>
      </c>
      <c r="C609" s="45" t="s">
        <v>65</v>
      </c>
      <c r="E609" s="45">
        <v>54</v>
      </c>
      <c r="F609" s="45" t="s">
        <v>65</v>
      </c>
      <c r="H609" s="45">
        <v>54</v>
      </c>
      <c r="I609" s="45" t="s">
        <v>104</v>
      </c>
      <c r="K609" s="45">
        <v>54</v>
      </c>
      <c r="L609" s="45" t="s">
        <v>65</v>
      </c>
      <c r="N609" s="45">
        <v>54</v>
      </c>
      <c r="O609" s="45" t="s">
        <v>65</v>
      </c>
      <c r="Q609" s="45">
        <v>54</v>
      </c>
      <c r="R609" s="45" t="s">
        <v>123</v>
      </c>
    </row>
    <row r="610" spans="2:18" ht="15" customHeight="1" x14ac:dyDescent="0.2">
      <c r="B610" s="45">
        <v>55</v>
      </c>
      <c r="C610" s="45" t="s">
        <v>65</v>
      </c>
      <c r="E610" s="45">
        <v>55</v>
      </c>
      <c r="F610" s="45" t="s">
        <v>65</v>
      </c>
      <c r="H610" s="45">
        <v>55</v>
      </c>
      <c r="I610" s="45" t="s">
        <v>104</v>
      </c>
      <c r="K610" s="45">
        <v>55</v>
      </c>
      <c r="L610" s="45" t="s">
        <v>65</v>
      </c>
      <c r="N610" s="45">
        <v>55</v>
      </c>
      <c r="O610" s="45" t="s">
        <v>65</v>
      </c>
      <c r="Q610" s="45">
        <v>55</v>
      </c>
      <c r="R610" s="45" t="s">
        <v>123</v>
      </c>
    </row>
    <row r="611" spans="2:18" ht="15" customHeight="1" x14ac:dyDescent="0.2">
      <c r="B611" s="45">
        <v>56</v>
      </c>
      <c r="C611" s="45" t="s">
        <v>65</v>
      </c>
      <c r="E611" s="45">
        <v>56</v>
      </c>
      <c r="F611" s="45" t="s">
        <v>65</v>
      </c>
      <c r="H611" s="45">
        <v>56</v>
      </c>
      <c r="I611" s="45" t="s">
        <v>104</v>
      </c>
      <c r="K611" s="45">
        <v>56</v>
      </c>
      <c r="L611" s="45" t="s">
        <v>65</v>
      </c>
      <c r="N611" s="45">
        <v>56</v>
      </c>
      <c r="O611" s="45" t="s">
        <v>65</v>
      </c>
      <c r="Q611" s="45">
        <v>56</v>
      </c>
      <c r="R611" s="45" t="s">
        <v>123</v>
      </c>
    </row>
    <row r="612" spans="2:18" ht="15" customHeight="1" x14ac:dyDescent="0.2">
      <c r="B612" s="45">
        <v>57</v>
      </c>
      <c r="C612" s="45" t="s">
        <v>65</v>
      </c>
      <c r="E612" s="45">
        <v>57</v>
      </c>
      <c r="F612" s="45" t="s">
        <v>65</v>
      </c>
      <c r="H612" s="45">
        <v>57</v>
      </c>
      <c r="I612" s="45" t="s">
        <v>104</v>
      </c>
      <c r="K612" s="45">
        <v>57</v>
      </c>
      <c r="L612" s="45" t="s">
        <v>65</v>
      </c>
      <c r="N612" s="45">
        <v>57</v>
      </c>
      <c r="O612" s="45" t="s">
        <v>65</v>
      </c>
      <c r="Q612" s="45">
        <v>57</v>
      </c>
      <c r="R612" s="45" t="s">
        <v>123</v>
      </c>
    </row>
    <row r="613" spans="2:18" ht="15" customHeight="1" x14ac:dyDescent="0.2">
      <c r="B613" s="45">
        <v>27</v>
      </c>
      <c r="C613" s="45" t="s">
        <v>65</v>
      </c>
      <c r="E613" s="45">
        <v>27</v>
      </c>
      <c r="F613" s="45" t="s">
        <v>65</v>
      </c>
      <c r="H613" s="45">
        <v>27</v>
      </c>
      <c r="I613" s="45" t="s">
        <v>104</v>
      </c>
      <c r="K613" s="45">
        <v>27</v>
      </c>
      <c r="L613" s="45" t="s">
        <v>65</v>
      </c>
      <c r="N613" s="45">
        <v>27</v>
      </c>
      <c r="O613" s="45" t="s">
        <v>65</v>
      </c>
      <c r="Q613" s="45">
        <v>27</v>
      </c>
      <c r="R613" s="45" t="s">
        <v>123</v>
      </c>
    </row>
    <row r="614" spans="2:18" ht="15" customHeight="1" x14ac:dyDescent="0.2">
      <c r="B614" s="45">
        <v>30</v>
      </c>
      <c r="C614" s="45" t="s">
        <v>65</v>
      </c>
      <c r="E614" s="45">
        <v>30</v>
      </c>
      <c r="F614" s="45" t="s">
        <v>65</v>
      </c>
      <c r="H614" s="45">
        <v>30</v>
      </c>
      <c r="I614" s="45" t="s">
        <v>104</v>
      </c>
      <c r="K614" s="45">
        <v>30</v>
      </c>
      <c r="L614" s="45" t="s">
        <v>65</v>
      </c>
      <c r="N614" s="45">
        <v>30</v>
      </c>
      <c r="O614" s="45" t="s">
        <v>65</v>
      </c>
      <c r="Q614" s="45">
        <v>30</v>
      </c>
      <c r="R614" s="45" t="s">
        <v>123</v>
      </c>
    </row>
    <row r="615" spans="2:18" ht="15" customHeight="1" x14ac:dyDescent="0.2">
      <c r="B615" s="45">
        <v>33</v>
      </c>
      <c r="C615" s="45" t="s">
        <v>65</v>
      </c>
      <c r="E615" s="45">
        <v>33</v>
      </c>
      <c r="F615" s="45" t="s">
        <v>65</v>
      </c>
      <c r="H615" s="45">
        <v>33</v>
      </c>
      <c r="I615" s="45" t="s">
        <v>104</v>
      </c>
      <c r="K615" s="45">
        <v>33</v>
      </c>
      <c r="L615" s="45" t="s">
        <v>65</v>
      </c>
      <c r="N615" s="45">
        <v>33</v>
      </c>
      <c r="O615" s="45" t="s">
        <v>65</v>
      </c>
      <c r="Q615" s="45">
        <v>33</v>
      </c>
      <c r="R615" s="45" t="s">
        <v>123</v>
      </c>
    </row>
    <row r="616" spans="2:18" ht="15" customHeight="1" x14ac:dyDescent="0.2">
      <c r="B616" s="45">
        <v>36</v>
      </c>
      <c r="C616" s="45" t="s">
        <v>65</v>
      </c>
      <c r="E616" s="45">
        <v>36</v>
      </c>
      <c r="F616" s="45" t="s">
        <v>65</v>
      </c>
      <c r="H616" s="45">
        <v>36</v>
      </c>
      <c r="I616" s="45" t="s">
        <v>104</v>
      </c>
      <c r="K616" s="45">
        <v>36</v>
      </c>
      <c r="L616" s="45" t="s">
        <v>65</v>
      </c>
      <c r="N616" s="45">
        <v>36</v>
      </c>
      <c r="O616" s="45" t="s">
        <v>65</v>
      </c>
      <c r="Q616" s="45">
        <v>36</v>
      </c>
      <c r="R616" s="45" t="s">
        <v>123</v>
      </c>
    </row>
    <row r="617" spans="2:18" ht="15" customHeight="1" x14ac:dyDescent="0.2">
      <c r="B617" s="45">
        <v>39</v>
      </c>
      <c r="C617" s="45" t="s">
        <v>65</v>
      </c>
      <c r="E617" s="45">
        <v>39</v>
      </c>
      <c r="F617" s="45" t="s">
        <v>65</v>
      </c>
      <c r="H617" s="45">
        <v>39</v>
      </c>
      <c r="I617" s="45" t="s">
        <v>104</v>
      </c>
      <c r="K617" s="45">
        <v>39</v>
      </c>
      <c r="L617" s="45" t="s">
        <v>65</v>
      </c>
      <c r="N617" s="45">
        <v>39</v>
      </c>
      <c r="O617" s="45" t="s">
        <v>65</v>
      </c>
      <c r="Q617" s="45">
        <v>39</v>
      </c>
      <c r="R617" s="45" t="s">
        <v>123</v>
      </c>
    </row>
    <row r="618" spans="2:18" ht="15" customHeight="1" x14ac:dyDescent="0.2">
      <c r="B618" s="45">
        <v>42</v>
      </c>
      <c r="C618" s="45" t="s">
        <v>65</v>
      </c>
      <c r="E618" s="45">
        <v>42</v>
      </c>
      <c r="F618" s="45" t="s">
        <v>65</v>
      </c>
      <c r="H618" s="45">
        <v>42</v>
      </c>
      <c r="I618" s="45" t="s">
        <v>104</v>
      </c>
      <c r="K618" s="45">
        <v>42</v>
      </c>
      <c r="L618" s="45" t="s">
        <v>65</v>
      </c>
      <c r="N618" s="45">
        <v>42</v>
      </c>
      <c r="O618" s="45" t="s">
        <v>65</v>
      </c>
      <c r="Q618" s="45">
        <v>42</v>
      </c>
      <c r="R618" s="45" t="s">
        <v>123</v>
      </c>
    </row>
    <row r="619" spans="2:18" ht="15" customHeight="1" x14ac:dyDescent="0.2">
      <c r="B619" s="45">
        <v>58</v>
      </c>
      <c r="C619" s="45" t="s">
        <v>65</v>
      </c>
      <c r="E619" s="45">
        <v>58</v>
      </c>
      <c r="F619" s="45" t="s">
        <v>65</v>
      </c>
      <c r="H619" s="45">
        <v>58</v>
      </c>
      <c r="I619" s="45" t="s">
        <v>104</v>
      </c>
      <c r="K619" s="45">
        <v>58</v>
      </c>
      <c r="L619" s="45" t="s">
        <v>65</v>
      </c>
      <c r="N619" s="45">
        <v>58</v>
      </c>
      <c r="O619" s="45" t="s">
        <v>65</v>
      </c>
      <c r="Q619" s="45">
        <v>58</v>
      </c>
      <c r="R619" s="45" t="s">
        <v>123</v>
      </c>
    </row>
    <row r="620" spans="2:18" ht="15" customHeight="1" x14ac:dyDescent="0.2">
      <c r="B620" s="45">
        <v>59</v>
      </c>
      <c r="C620" s="45" t="s">
        <v>65</v>
      </c>
      <c r="E620" s="45">
        <v>59</v>
      </c>
      <c r="F620" s="45" t="s">
        <v>65</v>
      </c>
      <c r="H620" s="45">
        <v>59</v>
      </c>
      <c r="I620" s="45" t="s">
        <v>104</v>
      </c>
      <c r="K620" s="45">
        <v>59</v>
      </c>
      <c r="L620" s="45" t="s">
        <v>65</v>
      </c>
      <c r="N620" s="45">
        <v>59</v>
      </c>
      <c r="O620" s="45" t="s">
        <v>65</v>
      </c>
      <c r="Q620" s="45">
        <v>59</v>
      </c>
      <c r="R620" s="45" t="s">
        <v>123</v>
      </c>
    </row>
    <row r="621" spans="2:18" ht="15" customHeight="1" x14ac:dyDescent="0.2">
      <c r="B621" s="45">
        <v>60</v>
      </c>
      <c r="C621" s="45" t="s">
        <v>65</v>
      </c>
      <c r="E621" s="45">
        <v>60</v>
      </c>
      <c r="F621" s="45" t="s">
        <v>65</v>
      </c>
      <c r="H621" s="45">
        <v>60</v>
      </c>
      <c r="I621" s="45" t="s">
        <v>104</v>
      </c>
      <c r="K621" s="45">
        <v>60</v>
      </c>
      <c r="L621" s="45" t="s">
        <v>65</v>
      </c>
      <c r="N621" s="45">
        <v>60</v>
      </c>
      <c r="O621" s="45" t="s">
        <v>65</v>
      </c>
      <c r="Q621" s="45">
        <v>60</v>
      </c>
      <c r="R621" s="45" t="s">
        <v>123</v>
      </c>
    </row>
    <row r="622" spans="2:18" ht="15" customHeight="1" x14ac:dyDescent="0.2">
      <c r="B622" s="45">
        <v>61</v>
      </c>
      <c r="C622" s="45" t="s">
        <v>65</v>
      </c>
      <c r="E622" s="45">
        <v>61</v>
      </c>
      <c r="F622" s="45" t="s">
        <v>65</v>
      </c>
      <c r="H622" s="45">
        <v>61</v>
      </c>
      <c r="I622" s="45" t="s">
        <v>104</v>
      </c>
      <c r="K622" s="45">
        <v>61</v>
      </c>
      <c r="L622" s="45" t="s">
        <v>65</v>
      </c>
      <c r="N622" s="45">
        <v>61</v>
      </c>
      <c r="O622" s="45" t="s">
        <v>65</v>
      </c>
      <c r="Q622" s="45">
        <v>61</v>
      </c>
      <c r="R622" s="45" t="s">
        <v>123</v>
      </c>
    </row>
    <row r="623" spans="2:18" ht="15" customHeight="1" x14ac:dyDescent="0.2">
      <c r="B623" s="45">
        <v>62</v>
      </c>
      <c r="C623" s="45" t="s">
        <v>65</v>
      </c>
      <c r="E623" s="45">
        <v>62</v>
      </c>
      <c r="F623" s="45" t="s">
        <v>65</v>
      </c>
      <c r="H623" s="45">
        <v>62</v>
      </c>
      <c r="I623" s="45" t="s">
        <v>104</v>
      </c>
      <c r="K623" s="45">
        <v>62</v>
      </c>
      <c r="L623" s="45" t="s">
        <v>65</v>
      </c>
      <c r="N623" s="45">
        <v>62</v>
      </c>
      <c r="O623" s="45" t="s">
        <v>65</v>
      </c>
      <c r="Q623" s="45">
        <v>62</v>
      </c>
      <c r="R623" s="45" t="s">
        <v>123</v>
      </c>
    </row>
  </sheetData>
  <mergeCells count="8">
    <mergeCell ref="B1:I1"/>
    <mergeCell ref="K1:R1"/>
    <mergeCell ref="B2:C2"/>
    <mergeCell ref="E2:F2"/>
    <mergeCell ref="H2:I2"/>
    <mergeCell ref="K2:L2"/>
    <mergeCell ref="N2:O2"/>
    <mergeCell ref="Q2:R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D5727-21B1-42DF-B7B6-EC5849C9ED3C}">
  <sheetPr codeName="Sayfa19"/>
  <dimension ref="B2:X32"/>
  <sheetViews>
    <sheetView zoomScale="80" zoomScaleNormal="80" workbookViewId="0"/>
  </sheetViews>
  <sheetFormatPr defaultRowHeight="15" customHeight="1" x14ac:dyDescent="0.2"/>
  <cols>
    <col min="1" max="1" width="3.7109375" style="12" customWidth="1"/>
    <col min="2" max="2" width="11.140625" style="12" customWidth="1"/>
    <col min="3" max="10" width="15.7109375" style="12" customWidth="1"/>
    <col min="11" max="12" width="24.7109375" style="12" customWidth="1"/>
    <col min="13" max="13" width="5.7109375" style="12" customWidth="1"/>
    <col min="14" max="14" width="11.140625" style="12" customWidth="1"/>
    <col min="15" max="22" width="15.7109375" style="12" customWidth="1"/>
    <col min="23" max="24" width="24.7109375" style="12" customWidth="1"/>
    <col min="25" max="16384" width="9.140625" style="12"/>
  </cols>
  <sheetData>
    <row r="2" spans="2:24" ht="15" customHeight="1" x14ac:dyDescent="0.2">
      <c r="B2" s="59" t="s">
        <v>106</v>
      </c>
      <c r="C2" s="60"/>
      <c r="D2" s="60"/>
      <c r="E2" s="60"/>
      <c r="F2" s="60"/>
      <c r="G2" s="60"/>
      <c r="H2" s="60"/>
      <c r="I2" s="60"/>
      <c r="J2" s="60"/>
      <c r="K2" s="60"/>
      <c r="L2" s="61"/>
      <c r="N2" s="59" t="s">
        <v>107</v>
      </c>
      <c r="O2" s="60"/>
      <c r="P2" s="60"/>
      <c r="Q2" s="60"/>
      <c r="R2" s="60"/>
      <c r="S2" s="60"/>
      <c r="T2" s="60"/>
      <c r="U2" s="60"/>
      <c r="V2" s="60"/>
      <c r="W2" s="60"/>
      <c r="X2" s="61"/>
    </row>
    <row r="3" spans="2:24" ht="15" customHeight="1" x14ac:dyDescent="0.2">
      <c r="B3" s="64" t="s">
        <v>37</v>
      </c>
      <c r="C3" s="64" t="s">
        <v>108</v>
      </c>
      <c r="D3" s="64"/>
      <c r="E3" s="64"/>
      <c r="F3" s="64"/>
      <c r="G3" s="59" t="s">
        <v>109</v>
      </c>
      <c r="H3" s="60"/>
      <c r="I3" s="60"/>
      <c r="J3" s="60"/>
      <c r="K3" s="60"/>
      <c r="L3" s="61"/>
      <c r="N3" s="64" t="s">
        <v>37</v>
      </c>
      <c r="O3" s="64" t="s">
        <v>108</v>
      </c>
      <c r="P3" s="64"/>
      <c r="Q3" s="64"/>
      <c r="R3" s="64"/>
      <c r="S3" s="59" t="s">
        <v>109</v>
      </c>
      <c r="T3" s="60"/>
      <c r="U3" s="60"/>
      <c r="V3" s="60"/>
      <c r="W3" s="60"/>
      <c r="X3" s="61"/>
    </row>
    <row r="4" spans="2:24" ht="15" customHeight="1" x14ac:dyDescent="0.2">
      <c r="B4" s="64"/>
      <c r="C4" s="64" t="s">
        <v>112</v>
      </c>
      <c r="D4" s="64" t="s">
        <v>113</v>
      </c>
      <c r="E4" s="64" t="s">
        <v>114</v>
      </c>
      <c r="F4" s="64" t="s">
        <v>115</v>
      </c>
      <c r="G4" s="64" t="s">
        <v>117</v>
      </c>
      <c r="H4" s="64" t="s">
        <v>118</v>
      </c>
      <c r="I4" s="64" t="s">
        <v>119</v>
      </c>
      <c r="J4" s="64" t="s">
        <v>116</v>
      </c>
      <c r="K4" s="64" t="s">
        <v>110</v>
      </c>
      <c r="L4" s="64" t="s">
        <v>111</v>
      </c>
      <c r="N4" s="64"/>
      <c r="O4" s="64" t="s">
        <v>112</v>
      </c>
      <c r="P4" s="64" t="s">
        <v>113</v>
      </c>
      <c r="Q4" s="64" t="s">
        <v>114</v>
      </c>
      <c r="R4" s="64" t="s">
        <v>115</v>
      </c>
      <c r="S4" s="64" t="s">
        <v>117</v>
      </c>
      <c r="T4" s="64" t="s">
        <v>118</v>
      </c>
      <c r="U4" s="64" t="s">
        <v>119</v>
      </c>
      <c r="V4" s="64" t="s">
        <v>116</v>
      </c>
      <c r="W4" s="64" t="s">
        <v>110</v>
      </c>
      <c r="X4" s="64" t="s">
        <v>111</v>
      </c>
    </row>
    <row r="5" spans="2:24" ht="15" customHeight="1" x14ac:dyDescent="0.2"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</row>
    <row r="6" spans="2:24" ht="15" customHeight="1" x14ac:dyDescent="0.2"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</row>
    <row r="7" spans="2:24" ht="15" customHeight="1" x14ac:dyDescent="0.2">
      <c r="B7" s="28" t="s">
        <v>575</v>
      </c>
      <c r="C7" s="49">
        <v>1</v>
      </c>
      <c r="D7" s="49">
        <v>0</v>
      </c>
      <c r="E7" s="49">
        <v>0</v>
      </c>
      <c r="F7" s="49">
        <v>0</v>
      </c>
      <c r="G7" s="49">
        <v>1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N7" s="28" t="s">
        <v>575</v>
      </c>
      <c r="O7" s="49">
        <v>1</v>
      </c>
      <c r="P7" s="49">
        <v>0</v>
      </c>
      <c r="Q7" s="49">
        <v>0</v>
      </c>
      <c r="R7" s="49">
        <v>0</v>
      </c>
      <c r="S7" s="49">
        <v>1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</row>
    <row r="8" spans="2:24" ht="15" customHeight="1" x14ac:dyDescent="0.2">
      <c r="B8" s="28" t="s">
        <v>526</v>
      </c>
      <c r="C8" s="49">
        <v>1</v>
      </c>
      <c r="D8" s="49">
        <v>0</v>
      </c>
      <c r="E8" s="49">
        <v>0</v>
      </c>
      <c r="F8" s="49">
        <v>0</v>
      </c>
      <c r="G8" s="49">
        <v>1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N8" s="28" t="s">
        <v>526</v>
      </c>
      <c r="O8" s="49">
        <v>1</v>
      </c>
      <c r="P8" s="49">
        <v>0</v>
      </c>
      <c r="Q8" s="49">
        <v>0</v>
      </c>
      <c r="R8" s="49">
        <v>0</v>
      </c>
      <c r="S8" s="49">
        <v>1</v>
      </c>
      <c r="T8" s="49">
        <v>0</v>
      </c>
      <c r="U8" s="49">
        <v>0</v>
      </c>
      <c r="V8" s="49">
        <v>0</v>
      </c>
      <c r="W8" s="49">
        <v>0</v>
      </c>
      <c r="X8" s="49">
        <v>0</v>
      </c>
    </row>
    <row r="9" spans="2:24" ht="15" customHeight="1" x14ac:dyDescent="0.2">
      <c r="B9" s="28" t="s">
        <v>477</v>
      </c>
      <c r="C9" s="49">
        <v>1</v>
      </c>
      <c r="D9" s="49">
        <v>0</v>
      </c>
      <c r="E9" s="49">
        <v>0</v>
      </c>
      <c r="F9" s="49">
        <v>0</v>
      </c>
      <c r="G9" s="49">
        <v>1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N9" s="28" t="s">
        <v>477</v>
      </c>
      <c r="O9" s="49">
        <v>1</v>
      </c>
      <c r="P9" s="49">
        <v>0</v>
      </c>
      <c r="Q9" s="49">
        <v>0</v>
      </c>
      <c r="R9" s="49">
        <v>0</v>
      </c>
      <c r="S9" s="49">
        <v>1</v>
      </c>
      <c r="T9" s="49">
        <v>0</v>
      </c>
      <c r="U9" s="49">
        <v>0</v>
      </c>
      <c r="V9" s="49">
        <v>0</v>
      </c>
      <c r="W9" s="49">
        <v>0</v>
      </c>
      <c r="X9" s="49">
        <v>0</v>
      </c>
    </row>
    <row r="10" spans="2:24" ht="15" customHeight="1" x14ac:dyDescent="0.2">
      <c r="B10" s="28" t="s">
        <v>428</v>
      </c>
      <c r="C10" s="49">
        <v>1</v>
      </c>
      <c r="D10" s="49">
        <v>0</v>
      </c>
      <c r="E10" s="49">
        <v>0</v>
      </c>
      <c r="F10" s="49">
        <v>0</v>
      </c>
      <c r="G10" s="49">
        <v>1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N10" s="28" t="s">
        <v>428</v>
      </c>
      <c r="O10" s="49">
        <v>1</v>
      </c>
      <c r="P10" s="49">
        <v>0</v>
      </c>
      <c r="Q10" s="49">
        <v>0</v>
      </c>
      <c r="R10" s="49">
        <v>0</v>
      </c>
      <c r="S10" s="49">
        <v>1</v>
      </c>
      <c r="T10" s="49">
        <v>0</v>
      </c>
      <c r="U10" s="49">
        <v>0</v>
      </c>
      <c r="V10" s="49">
        <v>0</v>
      </c>
      <c r="W10" s="49">
        <v>0</v>
      </c>
      <c r="X10" s="49">
        <v>0</v>
      </c>
    </row>
    <row r="11" spans="2:24" ht="15" customHeight="1" x14ac:dyDescent="0.2">
      <c r="B11" s="28" t="s">
        <v>379</v>
      </c>
      <c r="C11" s="49">
        <v>1</v>
      </c>
      <c r="D11" s="49">
        <v>0</v>
      </c>
      <c r="E11" s="49">
        <v>0</v>
      </c>
      <c r="F11" s="49">
        <v>0</v>
      </c>
      <c r="G11" s="49">
        <v>1</v>
      </c>
      <c r="H11" s="49">
        <v>0</v>
      </c>
      <c r="I11" s="49">
        <v>0</v>
      </c>
      <c r="J11" s="49">
        <v>0</v>
      </c>
      <c r="K11" s="49">
        <v>0</v>
      </c>
      <c r="L11" s="49">
        <v>0</v>
      </c>
      <c r="N11" s="28" t="s">
        <v>379</v>
      </c>
      <c r="O11" s="49">
        <v>1</v>
      </c>
      <c r="P11" s="49">
        <v>0</v>
      </c>
      <c r="Q11" s="49">
        <v>0</v>
      </c>
      <c r="R11" s="49">
        <v>0</v>
      </c>
      <c r="S11" s="49">
        <v>1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</row>
    <row r="12" spans="2:24" ht="15" customHeight="1" x14ac:dyDescent="0.2">
      <c r="B12" s="28" t="s">
        <v>330</v>
      </c>
      <c r="C12" s="49">
        <v>1</v>
      </c>
      <c r="D12" s="49">
        <v>0</v>
      </c>
      <c r="E12" s="49">
        <v>0</v>
      </c>
      <c r="F12" s="49">
        <v>0</v>
      </c>
      <c r="G12" s="49">
        <v>1</v>
      </c>
      <c r="H12" s="49">
        <v>0</v>
      </c>
      <c r="I12" s="49">
        <v>0</v>
      </c>
      <c r="J12" s="49">
        <v>0</v>
      </c>
      <c r="K12" s="49">
        <v>0</v>
      </c>
      <c r="L12" s="49">
        <v>0</v>
      </c>
      <c r="N12" s="28" t="s">
        <v>330</v>
      </c>
      <c r="O12" s="49">
        <v>1</v>
      </c>
      <c r="P12" s="49">
        <v>0</v>
      </c>
      <c r="Q12" s="49">
        <v>0</v>
      </c>
      <c r="R12" s="49">
        <v>0</v>
      </c>
      <c r="S12" s="49">
        <v>1</v>
      </c>
      <c r="T12" s="49">
        <v>0</v>
      </c>
      <c r="U12" s="49">
        <v>0</v>
      </c>
      <c r="V12" s="49">
        <v>0</v>
      </c>
      <c r="W12" s="49">
        <v>0</v>
      </c>
      <c r="X12" s="49">
        <v>0</v>
      </c>
    </row>
    <row r="13" spans="2:24" ht="15" customHeight="1" x14ac:dyDescent="0.2">
      <c r="B13" s="28" t="s">
        <v>281</v>
      </c>
      <c r="C13" s="49">
        <v>1</v>
      </c>
      <c r="D13" s="49">
        <v>0</v>
      </c>
      <c r="E13" s="49">
        <v>0</v>
      </c>
      <c r="F13" s="49">
        <v>0</v>
      </c>
      <c r="G13" s="49">
        <v>1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N13" s="28" t="s">
        <v>281</v>
      </c>
      <c r="O13" s="49">
        <v>1</v>
      </c>
      <c r="P13" s="49">
        <v>0</v>
      </c>
      <c r="Q13" s="49">
        <v>0</v>
      </c>
      <c r="R13" s="49">
        <v>0</v>
      </c>
      <c r="S13" s="49">
        <v>1</v>
      </c>
      <c r="T13" s="49">
        <v>0</v>
      </c>
      <c r="U13" s="49">
        <v>0</v>
      </c>
      <c r="V13" s="49">
        <v>0</v>
      </c>
      <c r="W13" s="49">
        <v>0</v>
      </c>
      <c r="X13" s="49">
        <v>0</v>
      </c>
    </row>
    <row r="14" spans="2:24" ht="15" customHeight="1" x14ac:dyDescent="0.2">
      <c r="B14" s="28" t="s">
        <v>232</v>
      </c>
      <c r="C14" s="49">
        <v>1</v>
      </c>
      <c r="D14" s="49">
        <v>0</v>
      </c>
      <c r="E14" s="49">
        <v>0</v>
      </c>
      <c r="F14" s="49">
        <v>0</v>
      </c>
      <c r="G14" s="49">
        <v>1</v>
      </c>
      <c r="H14" s="49">
        <v>0</v>
      </c>
      <c r="I14" s="49">
        <v>0</v>
      </c>
      <c r="J14" s="49">
        <v>0</v>
      </c>
      <c r="K14" s="49">
        <v>0</v>
      </c>
      <c r="L14" s="49">
        <v>0</v>
      </c>
      <c r="N14" s="28" t="s">
        <v>232</v>
      </c>
      <c r="O14" s="49">
        <v>1</v>
      </c>
      <c r="P14" s="49">
        <v>0</v>
      </c>
      <c r="Q14" s="49">
        <v>0</v>
      </c>
      <c r="R14" s="49">
        <v>0</v>
      </c>
      <c r="S14" s="49">
        <v>1</v>
      </c>
      <c r="T14" s="49">
        <v>0</v>
      </c>
      <c r="U14" s="49">
        <v>0</v>
      </c>
      <c r="V14" s="49">
        <v>0</v>
      </c>
      <c r="W14" s="49">
        <v>0</v>
      </c>
      <c r="X14" s="49">
        <v>0</v>
      </c>
    </row>
    <row r="15" spans="2:24" ht="15" customHeight="1" x14ac:dyDescent="0.2">
      <c r="B15" s="28" t="s">
        <v>183</v>
      </c>
      <c r="C15" s="49">
        <v>1</v>
      </c>
      <c r="D15" s="49">
        <v>0</v>
      </c>
      <c r="E15" s="49">
        <v>0</v>
      </c>
      <c r="F15" s="49">
        <v>0</v>
      </c>
      <c r="G15" s="49">
        <v>1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N15" s="28" t="s">
        <v>183</v>
      </c>
      <c r="O15" s="49">
        <v>1</v>
      </c>
      <c r="P15" s="49">
        <v>0</v>
      </c>
      <c r="Q15" s="49">
        <v>0</v>
      </c>
      <c r="R15" s="49">
        <v>0</v>
      </c>
      <c r="S15" s="49">
        <v>1</v>
      </c>
      <c r="T15" s="49">
        <v>0</v>
      </c>
      <c r="U15" s="49">
        <v>0</v>
      </c>
      <c r="V15" s="49">
        <v>0</v>
      </c>
      <c r="W15" s="49">
        <v>0</v>
      </c>
      <c r="X15" s="49">
        <v>0</v>
      </c>
    </row>
    <row r="16" spans="2:24" ht="15" customHeight="1" x14ac:dyDescent="0.2">
      <c r="B16" s="28" t="s">
        <v>134</v>
      </c>
      <c r="C16" s="49">
        <v>1</v>
      </c>
      <c r="D16" s="49">
        <v>0</v>
      </c>
      <c r="E16" s="49">
        <v>0</v>
      </c>
      <c r="F16" s="49">
        <v>0</v>
      </c>
      <c r="G16" s="49">
        <v>1</v>
      </c>
      <c r="H16" s="49">
        <v>0</v>
      </c>
      <c r="I16" s="49">
        <v>0</v>
      </c>
      <c r="J16" s="49">
        <v>0</v>
      </c>
      <c r="K16" s="49">
        <v>0</v>
      </c>
      <c r="L16" s="49">
        <v>0</v>
      </c>
      <c r="N16" s="28" t="s">
        <v>134</v>
      </c>
      <c r="O16" s="49">
        <v>1</v>
      </c>
      <c r="P16" s="49">
        <v>0</v>
      </c>
      <c r="Q16" s="49">
        <v>0</v>
      </c>
      <c r="R16" s="49">
        <v>0</v>
      </c>
      <c r="S16" s="49">
        <v>1</v>
      </c>
      <c r="T16" s="49">
        <v>0</v>
      </c>
      <c r="U16" s="49">
        <v>0</v>
      </c>
      <c r="V16" s="49">
        <v>0</v>
      </c>
      <c r="W16" s="49">
        <v>0</v>
      </c>
      <c r="X16" s="49">
        <v>0</v>
      </c>
    </row>
    <row r="17" spans="2:24" ht="15" customHeight="1" x14ac:dyDescent="0.2">
      <c r="B17" s="28"/>
      <c r="C17" s="49"/>
      <c r="D17" s="49"/>
      <c r="E17" s="49"/>
      <c r="F17" s="49"/>
      <c r="G17" s="49"/>
      <c r="H17" s="49"/>
      <c r="I17" s="49"/>
      <c r="J17" s="49"/>
      <c r="K17" s="49"/>
      <c r="L17" s="49"/>
      <c r="N17" s="28"/>
      <c r="O17" s="49"/>
      <c r="P17" s="49"/>
      <c r="Q17" s="49"/>
      <c r="R17" s="49"/>
      <c r="S17" s="49"/>
      <c r="T17" s="49"/>
      <c r="U17" s="49"/>
      <c r="V17" s="49"/>
      <c r="W17" s="49"/>
      <c r="X17" s="49"/>
    </row>
    <row r="18" spans="2:24" ht="15" customHeight="1" x14ac:dyDescent="0.2">
      <c r="B18" s="28"/>
      <c r="C18" s="49"/>
      <c r="D18" s="49"/>
      <c r="E18" s="49"/>
      <c r="F18" s="49"/>
      <c r="G18" s="49"/>
      <c r="H18" s="49"/>
      <c r="I18" s="49"/>
      <c r="J18" s="49"/>
      <c r="K18" s="49"/>
      <c r="L18" s="49"/>
      <c r="N18" s="28"/>
      <c r="O18" s="49"/>
      <c r="P18" s="49"/>
      <c r="Q18" s="49"/>
      <c r="R18" s="49"/>
      <c r="S18" s="49"/>
      <c r="T18" s="49"/>
      <c r="U18" s="49"/>
      <c r="V18" s="49"/>
      <c r="W18" s="49"/>
      <c r="X18" s="49"/>
    </row>
    <row r="19" spans="2:24" ht="15" customHeight="1" x14ac:dyDescent="0.2">
      <c r="B19" s="28"/>
      <c r="C19" s="49"/>
      <c r="D19" s="49"/>
      <c r="E19" s="49"/>
      <c r="F19" s="49"/>
      <c r="G19" s="49"/>
      <c r="H19" s="49"/>
      <c r="I19" s="49"/>
      <c r="J19" s="49"/>
      <c r="K19" s="49"/>
      <c r="L19" s="49"/>
      <c r="N19" s="28"/>
      <c r="O19" s="49"/>
      <c r="P19" s="49"/>
      <c r="Q19" s="49"/>
      <c r="R19" s="49"/>
      <c r="S19" s="49"/>
      <c r="T19" s="49"/>
      <c r="U19" s="49"/>
      <c r="V19" s="49"/>
      <c r="W19" s="49"/>
      <c r="X19" s="49"/>
    </row>
    <row r="20" spans="2:24" ht="15" customHeight="1" x14ac:dyDescent="0.2">
      <c r="B20" s="28"/>
      <c r="C20" s="49"/>
      <c r="D20" s="49"/>
      <c r="E20" s="49"/>
      <c r="F20" s="49"/>
      <c r="G20" s="49"/>
      <c r="H20" s="49"/>
      <c r="I20" s="49"/>
      <c r="J20" s="49"/>
      <c r="K20" s="49"/>
      <c r="L20" s="49"/>
      <c r="N20" s="28"/>
      <c r="O20" s="49"/>
      <c r="P20" s="49"/>
      <c r="Q20" s="49"/>
      <c r="R20" s="49"/>
      <c r="S20" s="49"/>
      <c r="T20" s="49"/>
      <c r="U20" s="49"/>
      <c r="V20" s="49"/>
      <c r="W20" s="49"/>
      <c r="X20" s="49"/>
    </row>
    <row r="21" spans="2:24" ht="15" customHeight="1" x14ac:dyDescent="0.2">
      <c r="B21" s="28"/>
      <c r="C21" s="49"/>
      <c r="D21" s="49"/>
      <c r="E21" s="49"/>
      <c r="F21" s="49"/>
      <c r="G21" s="49"/>
      <c r="H21" s="49"/>
      <c r="I21" s="49"/>
      <c r="J21" s="49"/>
      <c r="K21" s="49"/>
      <c r="L21" s="49"/>
      <c r="N21" s="28"/>
      <c r="O21" s="49"/>
      <c r="P21" s="49"/>
      <c r="Q21" s="49"/>
      <c r="R21" s="49"/>
      <c r="S21" s="49"/>
      <c r="T21" s="49"/>
      <c r="U21" s="49"/>
      <c r="V21" s="49"/>
      <c r="W21" s="49"/>
      <c r="X21" s="49"/>
    </row>
    <row r="22" spans="2:24" ht="15" customHeight="1" x14ac:dyDescent="0.2">
      <c r="B22" s="28"/>
      <c r="C22" s="49"/>
      <c r="D22" s="49"/>
      <c r="E22" s="49"/>
      <c r="F22" s="49"/>
      <c r="G22" s="49"/>
      <c r="H22" s="49"/>
      <c r="I22" s="49"/>
      <c r="J22" s="49"/>
      <c r="K22" s="49"/>
      <c r="L22" s="49"/>
      <c r="N22" s="28"/>
      <c r="O22" s="49"/>
      <c r="P22" s="49"/>
      <c r="Q22" s="49"/>
      <c r="R22" s="49"/>
      <c r="S22" s="49"/>
      <c r="T22" s="49"/>
      <c r="U22" s="49"/>
      <c r="V22" s="49"/>
      <c r="W22" s="49"/>
      <c r="X22" s="49"/>
    </row>
    <row r="23" spans="2:24" ht="15" customHeight="1" x14ac:dyDescent="0.2">
      <c r="B23" s="28"/>
      <c r="C23" s="49"/>
      <c r="D23" s="49"/>
      <c r="E23" s="49"/>
      <c r="F23" s="49"/>
      <c r="G23" s="49"/>
      <c r="H23" s="49"/>
      <c r="I23" s="49"/>
      <c r="J23" s="49"/>
      <c r="K23" s="49"/>
      <c r="L23" s="49"/>
      <c r="N23" s="28"/>
      <c r="O23" s="49"/>
      <c r="P23" s="49"/>
      <c r="Q23" s="49"/>
      <c r="R23" s="49"/>
      <c r="S23" s="49"/>
      <c r="T23" s="49"/>
      <c r="U23" s="49"/>
      <c r="V23" s="49"/>
      <c r="W23" s="49"/>
      <c r="X23" s="49"/>
    </row>
    <row r="24" spans="2:24" ht="15" customHeight="1" x14ac:dyDescent="0.2">
      <c r="B24" s="28"/>
      <c r="C24" s="49"/>
      <c r="D24" s="49"/>
      <c r="E24" s="49"/>
      <c r="F24" s="49"/>
      <c r="G24" s="49"/>
      <c r="H24" s="49"/>
      <c r="I24" s="49"/>
      <c r="J24" s="49"/>
      <c r="K24" s="49"/>
      <c r="L24" s="49"/>
      <c r="N24" s="28"/>
      <c r="O24" s="49"/>
      <c r="P24" s="49"/>
      <c r="Q24" s="49"/>
      <c r="R24" s="49"/>
      <c r="S24" s="49"/>
      <c r="T24" s="49"/>
      <c r="U24" s="49"/>
      <c r="V24" s="49"/>
      <c r="W24" s="49"/>
      <c r="X24" s="49"/>
    </row>
    <row r="25" spans="2:24" ht="15" customHeight="1" x14ac:dyDescent="0.2">
      <c r="B25" s="28"/>
      <c r="C25" s="49"/>
      <c r="D25" s="49"/>
      <c r="E25" s="49"/>
      <c r="F25" s="49"/>
      <c r="G25" s="49"/>
      <c r="H25" s="49"/>
      <c r="I25" s="49"/>
      <c r="J25" s="49"/>
      <c r="K25" s="49"/>
      <c r="L25" s="49"/>
      <c r="N25" s="28"/>
      <c r="O25" s="49"/>
      <c r="P25" s="49"/>
      <c r="Q25" s="49"/>
      <c r="R25" s="49"/>
      <c r="S25" s="49"/>
      <c r="T25" s="49"/>
      <c r="U25" s="49"/>
      <c r="V25" s="49"/>
      <c r="W25" s="49"/>
      <c r="X25" s="49"/>
    </row>
    <row r="26" spans="2:24" ht="15" customHeight="1" x14ac:dyDescent="0.2">
      <c r="B26" s="28"/>
      <c r="C26" s="49"/>
      <c r="D26" s="49"/>
      <c r="E26" s="49"/>
      <c r="F26" s="49"/>
      <c r="G26" s="49"/>
      <c r="H26" s="49"/>
      <c r="I26" s="49"/>
      <c r="J26" s="49"/>
      <c r="K26" s="49"/>
      <c r="L26" s="49"/>
      <c r="N26" s="28"/>
      <c r="O26" s="49"/>
      <c r="P26" s="49"/>
      <c r="Q26" s="49"/>
      <c r="R26" s="49"/>
      <c r="S26" s="49"/>
      <c r="T26" s="49"/>
      <c r="U26" s="49"/>
      <c r="V26" s="49"/>
      <c r="W26" s="49"/>
      <c r="X26" s="49"/>
    </row>
    <row r="27" spans="2:24" ht="25.15" customHeight="1" x14ac:dyDescent="0.2">
      <c r="B27" s="86" t="s">
        <v>1677</v>
      </c>
      <c r="C27" s="87"/>
      <c r="D27" s="87"/>
      <c r="E27" s="87"/>
      <c r="F27" s="87"/>
      <c r="G27" s="87"/>
      <c r="H27" s="87"/>
      <c r="I27" s="87"/>
      <c r="J27" s="87"/>
      <c r="K27" s="87"/>
      <c r="L27" s="88"/>
      <c r="N27" s="86" t="s">
        <v>1677</v>
      </c>
      <c r="O27" s="87"/>
      <c r="P27" s="87"/>
      <c r="Q27" s="87"/>
      <c r="R27" s="87"/>
      <c r="S27" s="87"/>
      <c r="T27" s="87"/>
      <c r="U27" s="87"/>
      <c r="V27" s="87"/>
      <c r="W27" s="87"/>
      <c r="X27" s="88"/>
    </row>
    <row r="32" spans="2:24" ht="15" customHeight="1" x14ac:dyDescent="0.2">
      <c r="U32" s="50"/>
    </row>
  </sheetData>
  <mergeCells count="30">
    <mergeCell ref="B2:L2"/>
    <mergeCell ref="N2:X2"/>
    <mergeCell ref="O3:R3"/>
    <mergeCell ref="C4:C6"/>
    <mergeCell ref="D4:D6"/>
    <mergeCell ref="E4:E6"/>
    <mergeCell ref="F4:F6"/>
    <mergeCell ref="R4:R6"/>
    <mergeCell ref="V4:V6"/>
    <mergeCell ref="W4:W6"/>
    <mergeCell ref="X4:X6"/>
    <mergeCell ref="G4:G6"/>
    <mergeCell ref="H4:H6"/>
    <mergeCell ref="I4:I6"/>
    <mergeCell ref="G3:L3"/>
    <mergeCell ref="B27:L27"/>
    <mergeCell ref="N27:X27"/>
    <mergeCell ref="K4:K6"/>
    <mergeCell ref="L4:L6"/>
    <mergeCell ref="J4:J6"/>
    <mergeCell ref="O4:O6"/>
    <mergeCell ref="P4:P6"/>
    <mergeCell ref="Q4:Q6"/>
    <mergeCell ref="B3:B6"/>
    <mergeCell ref="C3:F3"/>
    <mergeCell ref="N3:N6"/>
    <mergeCell ref="S4:S6"/>
    <mergeCell ref="T4:T6"/>
    <mergeCell ref="U4:U6"/>
    <mergeCell ref="S3:X3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2DA0E-0312-438B-A876-4E147223D76A}">
  <sheetPr codeName="Sayfa20"/>
  <dimension ref="B2:X27"/>
  <sheetViews>
    <sheetView zoomScale="80" zoomScaleNormal="80" workbookViewId="0"/>
  </sheetViews>
  <sheetFormatPr defaultRowHeight="15" customHeight="1" x14ac:dyDescent="0.2"/>
  <cols>
    <col min="1" max="1" width="3.7109375" style="12" customWidth="1"/>
    <col min="2" max="2" width="11.140625" style="12" customWidth="1"/>
    <col min="3" max="10" width="15.7109375" style="12" customWidth="1"/>
    <col min="11" max="12" width="24.7109375" style="12" customWidth="1"/>
    <col min="13" max="13" width="5.7109375" style="12" customWidth="1"/>
    <col min="14" max="14" width="11.140625" style="12" customWidth="1"/>
    <col min="15" max="22" width="15.7109375" style="12" customWidth="1"/>
    <col min="23" max="24" width="24.7109375" style="12" customWidth="1"/>
    <col min="25" max="16384" width="9.140625" style="12"/>
  </cols>
  <sheetData>
    <row r="2" spans="2:24" ht="15" customHeight="1" x14ac:dyDescent="0.2">
      <c r="B2" s="59" t="s">
        <v>120</v>
      </c>
      <c r="C2" s="60"/>
      <c r="D2" s="60"/>
      <c r="E2" s="60"/>
      <c r="F2" s="60"/>
      <c r="G2" s="60"/>
      <c r="H2" s="60"/>
      <c r="I2" s="60"/>
      <c r="J2" s="60"/>
      <c r="K2" s="60"/>
      <c r="L2" s="61"/>
      <c r="N2" s="59" t="s">
        <v>121</v>
      </c>
      <c r="O2" s="60"/>
      <c r="P2" s="60"/>
      <c r="Q2" s="60"/>
      <c r="R2" s="60"/>
      <c r="S2" s="60"/>
      <c r="T2" s="60"/>
      <c r="U2" s="60"/>
      <c r="V2" s="60"/>
      <c r="W2" s="60"/>
      <c r="X2" s="61"/>
    </row>
    <row r="3" spans="2:24" ht="15" customHeight="1" x14ac:dyDescent="0.2">
      <c r="B3" s="64" t="s">
        <v>37</v>
      </c>
      <c r="C3" s="64" t="s">
        <v>108</v>
      </c>
      <c r="D3" s="64"/>
      <c r="E3" s="64"/>
      <c r="F3" s="64"/>
      <c r="G3" s="59" t="s">
        <v>109</v>
      </c>
      <c r="H3" s="60"/>
      <c r="I3" s="60"/>
      <c r="J3" s="60"/>
      <c r="K3" s="60"/>
      <c r="L3" s="61"/>
      <c r="N3" s="64" t="s">
        <v>37</v>
      </c>
      <c r="O3" s="64" t="s">
        <v>108</v>
      </c>
      <c r="P3" s="64"/>
      <c r="Q3" s="64"/>
      <c r="R3" s="64"/>
      <c r="S3" s="59" t="s">
        <v>109</v>
      </c>
      <c r="T3" s="60"/>
      <c r="U3" s="60"/>
      <c r="V3" s="60"/>
      <c r="W3" s="60"/>
      <c r="X3" s="61"/>
    </row>
    <row r="4" spans="2:24" ht="15" customHeight="1" x14ac:dyDescent="0.2">
      <c r="B4" s="64"/>
      <c r="C4" s="64" t="s">
        <v>112</v>
      </c>
      <c r="D4" s="64" t="s">
        <v>113</v>
      </c>
      <c r="E4" s="64" t="s">
        <v>114</v>
      </c>
      <c r="F4" s="64" t="s">
        <v>115</v>
      </c>
      <c r="G4" s="64" t="s">
        <v>117</v>
      </c>
      <c r="H4" s="64" t="s">
        <v>118</v>
      </c>
      <c r="I4" s="64" t="s">
        <v>119</v>
      </c>
      <c r="J4" s="64" t="s">
        <v>116</v>
      </c>
      <c r="K4" s="64" t="s">
        <v>110</v>
      </c>
      <c r="L4" s="64" t="s">
        <v>111</v>
      </c>
      <c r="N4" s="64"/>
      <c r="O4" s="64" t="s">
        <v>112</v>
      </c>
      <c r="P4" s="64" t="s">
        <v>113</v>
      </c>
      <c r="Q4" s="64" t="s">
        <v>114</v>
      </c>
      <c r="R4" s="64" t="s">
        <v>115</v>
      </c>
      <c r="S4" s="64" t="s">
        <v>117</v>
      </c>
      <c r="T4" s="64" t="s">
        <v>118</v>
      </c>
      <c r="U4" s="64" t="s">
        <v>119</v>
      </c>
      <c r="V4" s="64" t="s">
        <v>116</v>
      </c>
      <c r="W4" s="64" t="s">
        <v>110</v>
      </c>
      <c r="X4" s="64" t="s">
        <v>111</v>
      </c>
    </row>
    <row r="5" spans="2:24" ht="15" customHeight="1" x14ac:dyDescent="0.2">
      <c r="B5" s="64"/>
      <c r="C5" s="64"/>
      <c r="D5" s="64"/>
      <c r="E5" s="64"/>
      <c r="F5" s="64"/>
      <c r="G5" s="64"/>
      <c r="H5" s="64"/>
      <c r="I5" s="64"/>
      <c r="J5" s="64"/>
      <c r="K5" s="64"/>
      <c r="L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</row>
    <row r="6" spans="2:24" ht="15" customHeight="1" x14ac:dyDescent="0.2">
      <c r="B6" s="64"/>
      <c r="C6" s="64"/>
      <c r="D6" s="64"/>
      <c r="E6" s="64"/>
      <c r="F6" s="64"/>
      <c r="G6" s="64"/>
      <c r="H6" s="64"/>
      <c r="I6" s="64"/>
      <c r="J6" s="64"/>
      <c r="K6" s="64"/>
      <c r="L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</row>
    <row r="7" spans="2:24" ht="15" customHeight="1" x14ac:dyDescent="0.2">
      <c r="B7" s="28" t="s">
        <v>575</v>
      </c>
      <c r="C7" s="49">
        <v>1</v>
      </c>
      <c r="D7" s="49">
        <v>0</v>
      </c>
      <c r="E7" s="49">
        <v>0</v>
      </c>
      <c r="F7" s="49">
        <v>0</v>
      </c>
      <c r="G7" s="49">
        <v>1</v>
      </c>
      <c r="H7" s="49">
        <v>0</v>
      </c>
      <c r="I7" s="49">
        <v>0</v>
      </c>
      <c r="J7" s="49">
        <v>0</v>
      </c>
      <c r="K7" s="49">
        <v>0</v>
      </c>
      <c r="L7" s="49">
        <v>0</v>
      </c>
      <c r="N7" s="28" t="s">
        <v>575</v>
      </c>
      <c r="O7" s="49">
        <v>1</v>
      </c>
      <c r="P7" s="49">
        <v>0</v>
      </c>
      <c r="Q7" s="49">
        <v>0</v>
      </c>
      <c r="R7" s="49">
        <v>0</v>
      </c>
      <c r="S7" s="49">
        <v>1</v>
      </c>
      <c r="T7" s="49">
        <v>0</v>
      </c>
      <c r="U7" s="49">
        <v>0</v>
      </c>
      <c r="V7" s="49">
        <v>0</v>
      </c>
      <c r="W7" s="49">
        <v>0</v>
      </c>
      <c r="X7" s="49">
        <v>0</v>
      </c>
    </row>
    <row r="8" spans="2:24" ht="15" customHeight="1" x14ac:dyDescent="0.2">
      <c r="B8" s="28" t="s">
        <v>526</v>
      </c>
      <c r="C8" s="49">
        <v>1</v>
      </c>
      <c r="D8" s="49">
        <v>0</v>
      </c>
      <c r="E8" s="49">
        <v>0</v>
      </c>
      <c r="F8" s="49">
        <v>0</v>
      </c>
      <c r="G8" s="49">
        <v>1</v>
      </c>
      <c r="H8" s="49">
        <v>0</v>
      </c>
      <c r="I8" s="49">
        <v>0</v>
      </c>
      <c r="J8" s="49">
        <v>0</v>
      </c>
      <c r="K8" s="49">
        <v>0</v>
      </c>
      <c r="L8" s="49">
        <v>0</v>
      </c>
      <c r="N8" s="28" t="s">
        <v>526</v>
      </c>
      <c r="O8" s="49">
        <v>1</v>
      </c>
      <c r="P8" s="49">
        <v>0</v>
      </c>
      <c r="Q8" s="49">
        <v>0</v>
      </c>
      <c r="R8" s="49">
        <v>0</v>
      </c>
      <c r="S8" s="49">
        <v>1</v>
      </c>
      <c r="T8" s="49">
        <v>0</v>
      </c>
      <c r="U8" s="49">
        <v>0</v>
      </c>
      <c r="V8" s="49">
        <v>0</v>
      </c>
      <c r="W8" s="49">
        <v>0</v>
      </c>
      <c r="X8" s="49">
        <v>0</v>
      </c>
    </row>
    <row r="9" spans="2:24" ht="15" customHeight="1" x14ac:dyDescent="0.2">
      <c r="B9" s="28" t="s">
        <v>477</v>
      </c>
      <c r="C9" s="49">
        <v>1</v>
      </c>
      <c r="D9" s="49">
        <v>0</v>
      </c>
      <c r="E9" s="49">
        <v>0</v>
      </c>
      <c r="F9" s="49">
        <v>0</v>
      </c>
      <c r="G9" s="49">
        <v>1</v>
      </c>
      <c r="H9" s="49">
        <v>0</v>
      </c>
      <c r="I9" s="49">
        <v>0</v>
      </c>
      <c r="J9" s="49">
        <v>0</v>
      </c>
      <c r="K9" s="49">
        <v>0</v>
      </c>
      <c r="L9" s="49">
        <v>0</v>
      </c>
      <c r="N9" s="28" t="s">
        <v>477</v>
      </c>
      <c r="O9" s="49">
        <v>1</v>
      </c>
      <c r="P9" s="49">
        <v>0</v>
      </c>
      <c r="Q9" s="49">
        <v>0</v>
      </c>
      <c r="R9" s="49">
        <v>0</v>
      </c>
      <c r="S9" s="49">
        <v>1</v>
      </c>
      <c r="T9" s="49">
        <v>0</v>
      </c>
      <c r="U9" s="49">
        <v>0</v>
      </c>
      <c r="V9" s="49">
        <v>0</v>
      </c>
      <c r="W9" s="49">
        <v>0</v>
      </c>
      <c r="X9" s="49">
        <v>0</v>
      </c>
    </row>
    <row r="10" spans="2:24" ht="15" customHeight="1" x14ac:dyDescent="0.2">
      <c r="B10" s="28" t="s">
        <v>428</v>
      </c>
      <c r="C10" s="49">
        <v>1</v>
      </c>
      <c r="D10" s="49">
        <v>0</v>
      </c>
      <c r="E10" s="49">
        <v>0</v>
      </c>
      <c r="F10" s="49">
        <v>0</v>
      </c>
      <c r="G10" s="49">
        <v>1</v>
      </c>
      <c r="H10" s="49">
        <v>0</v>
      </c>
      <c r="I10" s="49">
        <v>0</v>
      </c>
      <c r="J10" s="49">
        <v>0</v>
      </c>
      <c r="K10" s="49">
        <v>0</v>
      </c>
      <c r="L10" s="49">
        <v>0</v>
      </c>
      <c r="N10" s="28" t="s">
        <v>428</v>
      </c>
      <c r="O10" s="49">
        <v>1</v>
      </c>
      <c r="P10" s="49">
        <v>0</v>
      </c>
      <c r="Q10" s="49">
        <v>0</v>
      </c>
      <c r="R10" s="49">
        <v>0</v>
      </c>
      <c r="S10" s="49">
        <v>1</v>
      </c>
      <c r="T10" s="49">
        <v>0</v>
      </c>
      <c r="U10" s="49">
        <v>0</v>
      </c>
      <c r="V10" s="49">
        <v>0</v>
      </c>
      <c r="W10" s="49">
        <v>0</v>
      </c>
      <c r="X10" s="49">
        <v>0</v>
      </c>
    </row>
    <row r="11" spans="2:24" ht="15" customHeight="1" x14ac:dyDescent="0.2">
      <c r="B11" s="28" t="s">
        <v>379</v>
      </c>
      <c r="C11" s="49">
        <v>1</v>
      </c>
      <c r="D11" s="49">
        <v>0</v>
      </c>
      <c r="E11" s="49">
        <v>0</v>
      </c>
      <c r="F11" s="49">
        <v>0</v>
      </c>
      <c r="G11" s="49">
        <v>1</v>
      </c>
      <c r="H11" s="49">
        <v>0</v>
      </c>
      <c r="I11" s="49">
        <v>0</v>
      </c>
      <c r="J11" s="49">
        <v>0</v>
      </c>
      <c r="K11" s="49">
        <v>0</v>
      </c>
      <c r="L11" s="49">
        <v>0</v>
      </c>
      <c r="N11" s="28" t="s">
        <v>379</v>
      </c>
      <c r="O11" s="49">
        <v>1</v>
      </c>
      <c r="P11" s="49">
        <v>0</v>
      </c>
      <c r="Q11" s="49">
        <v>0</v>
      </c>
      <c r="R11" s="49">
        <v>0</v>
      </c>
      <c r="S11" s="49">
        <v>1</v>
      </c>
      <c r="T11" s="49">
        <v>0</v>
      </c>
      <c r="U11" s="49">
        <v>0</v>
      </c>
      <c r="V11" s="49">
        <v>0</v>
      </c>
      <c r="W11" s="49">
        <v>0</v>
      </c>
      <c r="X11" s="49">
        <v>0</v>
      </c>
    </row>
    <row r="12" spans="2:24" ht="15" customHeight="1" x14ac:dyDescent="0.2">
      <c r="B12" s="28" t="s">
        <v>330</v>
      </c>
      <c r="C12" s="49">
        <v>1</v>
      </c>
      <c r="D12" s="49">
        <v>0</v>
      </c>
      <c r="E12" s="49">
        <v>0</v>
      </c>
      <c r="F12" s="49">
        <v>0</v>
      </c>
      <c r="G12" s="49">
        <v>1</v>
      </c>
      <c r="H12" s="49">
        <v>0</v>
      </c>
      <c r="I12" s="49">
        <v>0</v>
      </c>
      <c r="J12" s="49">
        <v>0</v>
      </c>
      <c r="K12" s="49">
        <v>0</v>
      </c>
      <c r="L12" s="49">
        <v>0</v>
      </c>
      <c r="N12" s="28" t="s">
        <v>330</v>
      </c>
      <c r="O12" s="49">
        <v>1</v>
      </c>
      <c r="P12" s="49">
        <v>0</v>
      </c>
      <c r="Q12" s="49">
        <v>0</v>
      </c>
      <c r="R12" s="49">
        <v>0</v>
      </c>
      <c r="S12" s="49">
        <v>1</v>
      </c>
      <c r="T12" s="49">
        <v>0</v>
      </c>
      <c r="U12" s="49">
        <v>0</v>
      </c>
      <c r="V12" s="49">
        <v>0</v>
      </c>
      <c r="W12" s="49">
        <v>0</v>
      </c>
      <c r="X12" s="49">
        <v>0</v>
      </c>
    </row>
    <row r="13" spans="2:24" ht="15" customHeight="1" x14ac:dyDescent="0.2">
      <c r="B13" s="28" t="s">
        <v>281</v>
      </c>
      <c r="C13" s="49">
        <v>1</v>
      </c>
      <c r="D13" s="49">
        <v>0</v>
      </c>
      <c r="E13" s="49">
        <v>0</v>
      </c>
      <c r="F13" s="49">
        <v>0</v>
      </c>
      <c r="G13" s="49">
        <v>1</v>
      </c>
      <c r="H13" s="49">
        <v>0</v>
      </c>
      <c r="I13" s="49">
        <v>0</v>
      </c>
      <c r="J13" s="49">
        <v>0</v>
      </c>
      <c r="K13" s="49">
        <v>0</v>
      </c>
      <c r="L13" s="49">
        <v>0</v>
      </c>
      <c r="N13" s="28" t="s">
        <v>281</v>
      </c>
      <c r="O13" s="49">
        <v>1</v>
      </c>
      <c r="P13" s="49">
        <v>0</v>
      </c>
      <c r="Q13" s="49">
        <v>0</v>
      </c>
      <c r="R13" s="49">
        <v>0</v>
      </c>
      <c r="S13" s="49">
        <v>1</v>
      </c>
      <c r="T13" s="49">
        <v>0</v>
      </c>
      <c r="U13" s="49">
        <v>0</v>
      </c>
      <c r="V13" s="49">
        <v>0</v>
      </c>
      <c r="W13" s="49">
        <v>0</v>
      </c>
      <c r="X13" s="49">
        <v>0</v>
      </c>
    </row>
    <row r="14" spans="2:24" ht="15" customHeight="1" x14ac:dyDescent="0.2">
      <c r="B14" s="28" t="s">
        <v>232</v>
      </c>
      <c r="C14" s="49">
        <v>1</v>
      </c>
      <c r="D14" s="49">
        <v>0</v>
      </c>
      <c r="E14" s="49">
        <v>0</v>
      </c>
      <c r="F14" s="49">
        <v>0</v>
      </c>
      <c r="G14" s="49">
        <v>1</v>
      </c>
      <c r="H14" s="49">
        <v>0</v>
      </c>
      <c r="I14" s="49">
        <v>0</v>
      </c>
      <c r="J14" s="49">
        <v>0</v>
      </c>
      <c r="K14" s="49">
        <v>0</v>
      </c>
      <c r="L14" s="49">
        <v>0</v>
      </c>
      <c r="N14" s="28" t="s">
        <v>232</v>
      </c>
      <c r="O14" s="49">
        <v>1</v>
      </c>
      <c r="P14" s="49">
        <v>0</v>
      </c>
      <c r="Q14" s="49">
        <v>0</v>
      </c>
      <c r="R14" s="49">
        <v>0</v>
      </c>
      <c r="S14" s="49">
        <v>1</v>
      </c>
      <c r="T14" s="49">
        <v>0</v>
      </c>
      <c r="U14" s="49">
        <v>0</v>
      </c>
      <c r="V14" s="49">
        <v>0</v>
      </c>
      <c r="W14" s="49">
        <v>0</v>
      </c>
      <c r="X14" s="49">
        <v>0</v>
      </c>
    </row>
    <row r="15" spans="2:24" ht="15" customHeight="1" x14ac:dyDescent="0.2">
      <c r="B15" s="28" t="s">
        <v>183</v>
      </c>
      <c r="C15" s="49">
        <v>1</v>
      </c>
      <c r="D15" s="49">
        <v>0</v>
      </c>
      <c r="E15" s="49">
        <v>0</v>
      </c>
      <c r="F15" s="49">
        <v>0</v>
      </c>
      <c r="G15" s="49">
        <v>1</v>
      </c>
      <c r="H15" s="49">
        <v>0</v>
      </c>
      <c r="I15" s="49">
        <v>0</v>
      </c>
      <c r="J15" s="49">
        <v>0</v>
      </c>
      <c r="K15" s="49">
        <v>0</v>
      </c>
      <c r="L15" s="49">
        <v>0</v>
      </c>
      <c r="N15" s="28" t="s">
        <v>183</v>
      </c>
      <c r="O15" s="49">
        <v>1</v>
      </c>
      <c r="P15" s="49">
        <v>0</v>
      </c>
      <c r="Q15" s="49">
        <v>0</v>
      </c>
      <c r="R15" s="49">
        <v>0</v>
      </c>
      <c r="S15" s="49">
        <v>1</v>
      </c>
      <c r="T15" s="49">
        <v>0</v>
      </c>
      <c r="U15" s="49">
        <v>0</v>
      </c>
      <c r="V15" s="49">
        <v>0</v>
      </c>
      <c r="W15" s="49">
        <v>0</v>
      </c>
      <c r="X15" s="49">
        <v>0</v>
      </c>
    </row>
    <row r="16" spans="2:24" ht="15" customHeight="1" x14ac:dyDescent="0.2">
      <c r="B16" s="28" t="s">
        <v>134</v>
      </c>
      <c r="C16" s="49">
        <v>1</v>
      </c>
      <c r="D16" s="49">
        <v>0</v>
      </c>
      <c r="E16" s="49">
        <v>0</v>
      </c>
      <c r="F16" s="49">
        <v>0</v>
      </c>
      <c r="G16" s="49">
        <v>1</v>
      </c>
      <c r="H16" s="49">
        <v>0</v>
      </c>
      <c r="I16" s="49">
        <v>0</v>
      </c>
      <c r="J16" s="49">
        <v>0</v>
      </c>
      <c r="K16" s="49">
        <v>0</v>
      </c>
      <c r="L16" s="49">
        <v>0</v>
      </c>
      <c r="N16" s="28" t="s">
        <v>134</v>
      </c>
      <c r="O16" s="49">
        <v>1</v>
      </c>
      <c r="P16" s="49">
        <v>0</v>
      </c>
      <c r="Q16" s="49">
        <v>0</v>
      </c>
      <c r="R16" s="49">
        <v>0</v>
      </c>
      <c r="S16" s="49">
        <v>1</v>
      </c>
      <c r="T16" s="49">
        <v>0</v>
      </c>
      <c r="U16" s="49">
        <v>0</v>
      </c>
      <c r="V16" s="49">
        <v>0</v>
      </c>
      <c r="W16" s="49">
        <v>0</v>
      </c>
      <c r="X16" s="49">
        <v>0</v>
      </c>
    </row>
    <row r="17" spans="2:24" ht="15" customHeight="1" x14ac:dyDescent="0.2">
      <c r="B17" s="28"/>
      <c r="C17" s="49"/>
      <c r="D17" s="49"/>
      <c r="E17" s="49"/>
      <c r="F17" s="49"/>
      <c r="G17" s="49"/>
      <c r="H17" s="49"/>
      <c r="I17" s="49"/>
      <c r="J17" s="49"/>
      <c r="K17" s="49"/>
      <c r="L17" s="49"/>
      <c r="N17" s="28"/>
      <c r="O17" s="49"/>
      <c r="P17" s="49"/>
      <c r="Q17" s="49"/>
      <c r="R17" s="49"/>
      <c r="S17" s="49"/>
      <c r="T17" s="49"/>
      <c r="U17" s="49"/>
      <c r="V17" s="49"/>
      <c r="W17" s="49"/>
      <c r="X17" s="49"/>
    </row>
    <row r="18" spans="2:24" ht="15" customHeight="1" x14ac:dyDescent="0.2">
      <c r="B18" s="28"/>
      <c r="C18" s="49"/>
      <c r="D18" s="49"/>
      <c r="E18" s="49"/>
      <c r="F18" s="49"/>
      <c r="G18" s="49"/>
      <c r="H18" s="49"/>
      <c r="I18" s="49"/>
      <c r="J18" s="49"/>
      <c r="K18" s="49"/>
      <c r="L18" s="49"/>
      <c r="N18" s="28"/>
      <c r="O18" s="49"/>
      <c r="P18" s="49"/>
      <c r="Q18" s="49"/>
      <c r="R18" s="49"/>
      <c r="S18" s="49"/>
      <c r="T18" s="49"/>
      <c r="U18" s="49"/>
      <c r="V18" s="49"/>
      <c r="W18" s="49"/>
      <c r="X18" s="49"/>
    </row>
    <row r="19" spans="2:24" ht="15" customHeight="1" x14ac:dyDescent="0.2">
      <c r="B19" s="28"/>
      <c r="C19" s="49"/>
      <c r="D19" s="49"/>
      <c r="E19" s="49"/>
      <c r="F19" s="49"/>
      <c r="G19" s="49"/>
      <c r="H19" s="49"/>
      <c r="I19" s="49"/>
      <c r="J19" s="49"/>
      <c r="K19" s="49"/>
      <c r="L19" s="49"/>
      <c r="N19" s="28"/>
      <c r="O19" s="49"/>
      <c r="P19" s="49"/>
      <c r="Q19" s="49"/>
      <c r="R19" s="49"/>
      <c r="S19" s="49"/>
      <c r="T19" s="49"/>
      <c r="U19" s="49"/>
      <c r="V19" s="49"/>
      <c r="W19" s="49"/>
      <c r="X19" s="49"/>
    </row>
    <row r="20" spans="2:24" ht="15" customHeight="1" x14ac:dyDescent="0.2">
      <c r="B20" s="28"/>
      <c r="C20" s="49"/>
      <c r="D20" s="49"/>
      <c r="E20" s="49"/>
      <c r="F20" s="49"/>
      <c r="G20" s="49"/>
      <c r="H20" s="49"/>
      <c r="I20" s="49"/>
      <c r="J20" s="49"/>
      <c r="K20" s="49"/>
      <c r="L20" s="49"/>
      <c r="N20" s="28"/>
      <c r="O20" s="49"/>
      <c r="P20" s="49"/>
      <c r="Q20" s="49"/>
      <c r="R20" s="49"/>
      <c r="S20" s="49"/>
      <c r="T20" s="49"/>
      <c r="U20" s="49"/>
      <c r="V20" s="49"/>
      <c r="W20" s="49"/>
      <c r="X20" s="49"/>
    </row>
    <row r="21" spans="2:24" ht="15" customHeight="1" x14ac:dyDescent="0.2">
      <c r="B21" s="28"/>
      <c r="C21" s="49"/>
      <c r="D21" s="49"/>
      <c r="E21" s="49"/>
      <c r="F21" s="49"/>
      <c r="G21" s="49"/>
      <c r="H21" s="49"/>
      <c r="I21" s="49"/>
      <c r="J21" s="49"/>
      <c r="K21" s="49"/>
      <c r="L21" s="49"/>
      <c r="N21" s="28"/>
      <c r="O21" s="49"/>
      <c r="P21" s="49"/>
      <c r="Q21" s="49"/>
      <c r="R21" s="49"/>
      <c r="S21" s="49"/>
      <c r="T21" s="49"/>
      <c r="U21" s="49"/>
      <c r="V21" s="49"/>
      <c r="W21" s="49"/>
      <c r="X21" s="49"/>
    </row>
    <row r="22" spans="2:24" ht="15" customHeight="1" x14ac:dyDescent="0.2">
      <c r="B22" s="28"/>
      <c r="C22" s="49"/>
      <c r="D22" s="49"/>
      <c r="E22" s="49"/>
      <c r="F22" s="49"/>
      <c r="G22" s="49"/>
      <c r="H22" s="49"/>
      <c r="I22" s="49"/>
      <c r="J22" s="49"/>
      <c r="K22" s="49"/>
      <c r="L22" s="49"/>
      <c r="N22" s="28"/>
      <c r="O22" s="49"/>
      <c r="P22" s="49"/>
      <c r="Q22" s="49"/>
      <c r="R22" s="49"/>
      <c r="S22" s="49"/>
      <c r="T22" s="49"/>
      <c r="U22" s="49"/>
      <c r="V22" s="49"/>
      <c r="W22" s="49"/>
      <c r="X22" s="49"/>
    </row>
    <row r="23" spans="2:24" ht="15" customHeight="1" x14ac:dyDescent="0.2">
      <c r="B23" s="28"/>
      <c r="C23" s="49"/>
      <c r="D23" s="49"/>
      <c r="E23" s="49"/>
      <c r="F23" s="49"/>
      <c r="G23" s="49"/>
      <c r="H23" s="49"/>
      <c r="I23" s="49"/>
      <c r="J23" s="49"/>
      <c r="K23" s="49"/>
      <c r="L23" s="49"/>
      <c r="N23" s="28"/>
      <c r="O23" s="49"/>
      <c r="P23" s="49"/>
      <c r="Q23" s="49"/>
      <c r="R23" s="49"/>
      <c r="S23" s="49"/>
      <c r="T23" s="49"/>
      <c r="U23" s="49"/>
      <c r="V23" s="49"/>
      <c r="W23" s="49"/>
      <c r="X23" s="49"/>
    </row>
    <row r="24" spans="2:24" ht="15" customHeight="1" x14ac:dyDescent="0.2">
      <c r="B24" s="28"/>
      <c r="C24" s="49"/>
      <c r="D24" s="49"/>
      <c r="E24" s="49"/>
      <c r="F24" s="49"/>
      <c r="G24" s="49"/>
      <c r="H24" s="49"/>
      <c r="I24" s="49"/>
      <c r="J24" s="49"/>
      <c r="K24" s="49"/>
      <c r="L24" s="49"/>
      <c r="N24" s="28"/>
      <c r="O24" s="49"/>
      <c r="P24" s="49"/>
      <c r="Q24" s="49"/>
      <c r="R24" s="49"/>
      <c r="S24" s="49"/>
      <c r="T24" s="49"/>
      <c r="U24" s="49"/>
      <c r="V24" s="49"/>
      <c r="W24" s="49"/>
      <c r="X24" s="49"/>
    </row>
    <row r="25" spans="2:24" ht="15" customHeight="1" x14ac:dyDescent="0.2">
      <c r="B25" s="28"/>
      <c r="C25" s="49"/>
      <c r="D25" s="49"/>
      <c r="E25" s="49"/>
      <c r="F25" s="49"/>
      <c r="G25" s="49"/>
      <c r="H25" s="49"/>
      <c r="I25" s="49"/>
      <c r="J25" s="49"/>
      <c r="K25" s="49"/>
      <c r="L25" s="49"/>
      <c r="N25" s="28"/>
      <c r="O25" s="49"/>
      <c r="P25" s="49"/>
      <c r="Q25" s="49"/>
      <c r="R25" s="49"/>
      <c r="S25" s="49"/>
      <c r="T25" s="49"/>
      <c r="U25" s="49"/>
      <c r="V25" s="49"/>
      <c r="W25" s="49"/>
      <c r="X25" s="49"/>
    </row>
    <row r="26" spans="2:24" ht="15" customHeight="1" x14ac:dyDescent="0.2">
      <c r="B26" s="28"/>
      <c r="C26" s="49"/>
      <c r="D26" s="49"/>
      <c r="E26" s="49"/>
      <c r="F26" s="49"/>
      <c r="G26" s="49"/>
      <c r="H26" s="49"/>
      <c r="I26" s="49"/>
      <c r="J26" s="49"/>
      <c r="K26" s="49"/>
      <c r="L26" s="49"/>
      <c r="N26" s="28"/>
      <c r="O26" s="49"/>
      <c r="P26" s="49"/>
      <c r="Q26" s="49"/>
      <c r="R26" s="49"/>
      <c r="S26" s="49"/>
      <c r="T26" s="49"/>
      <c r="U26" s="49"/>
      <c r="V26" s="49"/>
      <c r="W26" s="49"/>
      <c r="X26" s="49"/>
    </row>
    <row r="27" spans="2:24" ht="25.15" customHeight="1" x14ac:dyDescent="0.2">
      <c r="B27" s="86" t="s">
        <v>1677</v>
      </c>
      <c r="C27" s="87"/>
      <c r="D27" s="87"/>
      <c r="E27" s="87"/>
      <c r="F27" s="87"/>
      <c r="G27" s="87"/>
      <c r="H27" s="87"/>
      <c r="I27" s="87"/>
      <c r="J27" s="87"/>
      <c r="K27" s="87"/>
      <c r="L27" s="88"/>
      <c r="N27" s="86" t="s">
        <v>1677</v>
      </c>
      <c r="O27" s="87"/>
      <c r="P27" s="87"/>
      <c r="Q27" s="87"/>
      <c r="R27" s="87"/>
      <c r="S27" s="87"/>
      <c r="T27" s="87"/>
      <c r="U27" s="87"/>
      <c r="V27" s="87"/>
      <c r="W27" s="87"/>
      <c r="X27" s="88"/>
    </row>
  </sheetData>
  <mergeCells count="30">
    <mergeCell ref="B27:L27"/>
    <mergeCell ref="N27:X27"/>
    <mergeCell ref="S4:S6"/>
    <mergeCell ref="T4:T6"/>
    <mergeCell ref="U4:U6"/>
    <mergeCell ref="V4:V6"/>
    <mergeCell ref="W4:W6"/>
    <mergeCell ref="X4:X6"/>
    <mergeCell ref="K4:K6"/>
    <mergeCell ref="L4:L6"/>
    <mergeCell ref="O4:O6"/>
    <mergeCell ref="P4:P6"/>
    <mergeCell ref="Q4:Q6"/>
    <mergeCell ref="R4:R6"/>
    <mergeCell ref="E4:E6"/>
    <mergeCell ref="F4:F6"/>
    <mergeCell ref="N2:X2"/>
    <mergeCell ref="B3:B6"/>
    <mergeCell ref="C3:F3"/>
    <mergeCell ref="G3:L3"/>
    <mergeCell ref="N3:N6"/>
    <mergeCell ref="O3:R3"/>
    <mergeCell ref="S3:X3"/>
    <mergeCell ref="C4:C6"/>
    <mergeCell ref="D4:D6"/>
    <mergeCell ref="G4:G6"/>
    <mergeCell ref="H4:H6"/>
    <mergeCell ref="I4:I6"/>
    <mergeCell ref="J4:J6"/>
    <mergeCell ref="B2:L2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0D29A3-AC74-4428-878B-42C73F601A78}">
  <sheetPr codeName="Sayfa2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2" customWidth="1"/>
    <col min="2" max="2" width="9.140625" style="12"/>
    <col min="3" max="3" width="13.140625" style="12" customWidth="1"/>
    <col min="4" max="4" width="13.5703125" style="12" customWidth="1"/>
    <col min="5" max="7" width="9.140625" style="12"/>
    <col min="8" max="8" width="5.7109375" style="12" customWidth="1"/>
    <col min="9" max="9" width="10.7109375" style="12" customWidth="1"/>
    <col min="10" max="10" width="9.140625" style="12"/>
    <col min="11" max="11" width="17.28515625" style="12" bestFit="1" customWidth="1"/>
    <col min="12" max="12" width="13.7109375" style="12" customWidth="1"/>
    <col min="13" max="13" width="9.140625" style="12"/>
    <col min="14" max="14" width="10.7109375" style="12" customWidth="1"/>
    <col min="15" max="15" width="5.7109375" style="12" customWidth="1"/>
    <col min="16" max="16" width="9.140625" style="12"/>
    <col min="17" max="17" width="14.5703125" style="12" customWidth="1"/>
    <col min="18" max="18" width="13.28515625" style="12" customWidth="1"/>
    <col min="19" max="16384" width="9.140625" style="12"/>
  </cols>
  <sheetData>
    <row r="2" spans="2:21" ht="13.9" customHeight="1" x14ac:dyDescent="0.2">
      <c r="B2" s="89" t="s">
        <v>19</v>
      </c>
      <c r="C2" s="89"/>
      <c r="D2" s="89"/>
      <c r="E2" s="89"/>
      <c r="F2" s="89"/>
      <c r="G2" s="89"/>
      <c r="K2" s="90" t="s">
        <v>12</v>
      </c>
      <c r="L2" s="91"/>
      <c r="P2" s="89" t="s">
        <v>96</v>
      </c>
      <c r="Q2" s="89"/>
      <c r="R2" s="89"/>
      <c r="S2" s="89"/>
      <c r="T2" s="89"/>
      <c r="U2" s="89"/>
    </row>
    <row r="3" spans="2:21" ht="13.9" customHeight="1" x14ac:dyDescent="0.2">
      <c r="B3" s="89"/>
      <c r="C3" s="89"/>
      <c r="D3" s="89"/>
      <c r="E3" s="89"/>
      <c r="F3" s="89"/>
      <c r="G3" s="89"/>
      <c r="K3" s="92"/>
      <c r="L3" s="93"/>
      <c r="P3" s="89"/>
      <c r="Q3" s="89"/>
      <c r="R3" s="89"/>
      <c r="S3" s="89"/>
      <c r="T3" s="89"/>
      <c r="U3" s="89"/>
    </row>
    <row r="4" spans="2:21" ht="13.9" customHeight="1" x14ac:dyDescent="0.2">
      <c r="B4" s="55" t="s">
        <v>7</v>
      </c>
      <c r="C4" s="35" t="s">
        <v>8</v>
      </c>
      <c r="D4" s="35" t="s">
        <v>9</v>
      </c>
      <c r="E4" s="35" t="s">
        <v>1713</v>
      </c>
      <c r="F4" s="35" t="s">
        <v>1714</v>
      </c>
      <c r="G4" s="55" t="s">
        <v>11</v>
      </c>
      <c r="K4" s="35" t="s">
        <v>1713</v>
      </c>
      <c r="L4" s="35" t="s">
        <v>1714</v>
      </c>
      <c r="P4" s="55" t="s">
        <v>7</v>
      </c>
      <c r="Q4" s="35" t="s">
        <v>8</v>
      </c>
      <c r="R4" s="35" t="s">
        <v>9</v>
      </c>
      <c r="S4" s="35" t="s">
        <v>1713</v>
      </c>
      <c r="T4" s="35" t="s">
        <v>1714</v>
      </c>
      <c r="U4" s="55" t="s">
        <v>11</v>
      </c>
    </row>
    <row r="5" spans="2:21" ht="13.9" customHeight="1" x14ac:dyDescent="0.2">
      <c r="B5" s="55"/>
      <c r="C5" s="26" t="s">
        <v>6</v>
      </c>
      <c r="D5" s="26" t="s">
        <v>10</v>
      </c>
      <c r="E5" s="26" t="s">
        <v>6</v>
      </c>
      <c r="F5" s="26" t="s">
        <v>1715</v>
      </c>
      <c r="G5" s="55"/>
      <c r="K5" s="26" t="s">
        <v>6</v>
      </c>
      <c r="L5" s="26" t="s">
        <v>1715</v>
      </c>
      <c r="P5" s="55"/>
      <c r="Q5" s="26" t="s">
        <v>6</v>
      </c>
      <c r="R5" s="26" t="s">
        <v>10</v>
      </c>
      <c r="S5" s="26" t="s">
        <v>6</v>
      </c>
      <c r="T5" s="26" t="s">
        <v>1715</v>
      </c>
      <c r="U5" s="55"/>
    </row>
    <row r="6" spans="2:21" ht="13.9" customHeight="1" x14ac:dyDescent="0.2">
      <c r="B6" s="28">
        <v>0</v>
      </c>
      <c r="C6" s="31">
        <v>-3.8240860697427536E-6</v>
      </c>
      <c r="D6" s="31">
        <v>-1.8062564777210351E-12</v>
      </c>
      <c r="E6" s="31">
        <f>ABS(C6)/'İtme Analizi'!$C$17</f>
        <v>2.7652449648236123E-6</v>
      </c>
      <c r="F6" s="31">
        <f>ABS(D6)/'İtme Analizi'!$C$14</f>
        <v>4.7696361979873151E-16</v>
      </c>
      <c r="G6" s="31"/>
      <c r="K6" s="31">
        <v>0</v>
      </c>
      <c r="L6" s="31">
        <v>0</v>
      </c>
      <c r="P6" s="28">
        <v>0</v>
      </c>
      <c r="Q6" s="31">
        <v>-3.8240860697427536E-6</v>
      </c>
      <c r="R6" s="31">
        <v>-1.8062564777210351E-12</v>
      </c>
      <c r="S6" s="31">
        <f>ABS(Q6)/'İtme Analizi'!$C$17</f>
        <v>2.7652449648236123E-6</v>
      </c>
      <c r="T6" s="31">
        <f>ABS(R6)/'İtme Analizi'!$C$14</f>
        <v>4.7696361979873151E-16</v>
      </c>
      <c r="U6" s="31"/>
    </row>
    <row r="7" spans="2:21" ht="13.9" customHeight="1" x14ac:dyDescent="0.2">
      <c r="B7" s="28">
        <v>1</v>
      </c>
      <c r="C7" s="31">
        <v>1.2905267805969239E-3</v>
      </c>
      <c r="D7" s="31">
        <v>-23.591226531039354</v>
      </c>
      <c r="E7" s="31">
        <f>ABS(C7)/'İtme Analizi'!$C$17</f>
        <v>9.3319622438721201E-4</v>
      </c>
      <c r="F7" s="31">
        <f>ABS(D7)/'İtme Analizi'!$C$14</f>
        <v>6.2295454386042219E-3</v>
      </c>
      <c r="G7" s="31">
        <f>G6+(E7-E6)*((F7+F6)/2)</f>
        <v>2.8980810318986208E-6</v>
      </c>
      <c r="K7" s="31">
        <f>'İtme Analizi'!$C$24</f>
        <v>5.6157688508987565E-2</v>
      </c>
      <c r="L7" s="31">
        <f>'İtme Analizi'!$C$21</f>
        <v>0.3751826239931097</v>
      </c>
      <c r="P7" s="28">
        <v>1</v>
      </c>
      <c r="Q7" s="31">
        <v>9.6693911393025737E-4</v>
      </c>
      <c r="R7" s="31">
        <v>-17.693420809690338</v>
      </c>
      <c r="S7" s="31">
        <f>ABS(Q7)/'İtme Analizi'!$C$17</f>
        <v>6.9920589320483513E-4</v>
      </c>
      <c r="T7" s="31">
        <f>ABS(R7)/'İtme Analizi'!$C$14</f>
        <v>4.6721593196220913E-3</v>
      </c>
      <c r="U7" s="31">
        <f>U6+(S7-S6)*((T7+T6)/2)</f>
        <v>1.6269408326192763E-6</v>
      </c>
    </row>
    <row r="8" spans="2:21" ht="13.9" customHeight="1" x14ac:dyDescent="0.2">
      <c r="B8" s="28">
        <v>2</v>
      </c>
      <c r="C8" s="31">
        <v>2.5848776472635906E-3</v>
      </c>
      <c r="D8" s="31">
        <v>-47.193531453172426</v>
      </c>
      <c r="E8" s="31">
        <f>ABS(C8)/'İtme Analizi'!$C$17</f>
        <v>1.8691576937392477E-3</v>
      </c>
      <c r="F8" s="31">
        <f>ABS(D8)/'İtme Analizi'!$C$14</f>
        <v>1.2462016258837676E-2</v>
      </c>
      <c r="G8" s="31">
        <f>G7+(E8-E7)*((F8+F7)/2)</f>
        <v>1.1645371807309595E-5</v>
      </c>
      <c r="H8" s="51"/>
      <c r="I8" s="51"/>
      <c r="J8" s="51"/>
      <c r="K8" s="31">
        <f>'İtme Analizi'!$C$24</f>
        <v>5.6157688508987565E-2</v>
      </c>
      <c r="L8" s="31">
        <v>0</v>
      </c>
      <c r="P8" s="28">
        <v>2</v>
      </c>
      <c r="Q8" s="31">
        <v>1.9377023139302574E-3</v>
      </c>
      <c r="R8" s="31">
        <v>-35.395148180402366</v>
      </c>
      <c r="S8" s="31">
        <f>ABS(Q8)/'İtme Analizi'!$C$17</f>
        <v>1.4011770313744937E-3</v>
      </c>
      <c r="T8" s="31">
        <f>ABS(R8)/'İtme Analizi'!$C$14</f>
        <v>9.3465120860009715E-3</v>
      </c>
      <c r="U8" s="31">
        <f>U7+(S8-S7)*((T8+T7)/2)</f>
        <v>6.547292193735111E-6</v>
      </c>
    </row>
    <row r="9" spans="2:21" ht="13.9" customHeight="1" x14ac:dyDescent="0.2">
      <c r="B9" s="28">
        <v>3</v>
      </c>
      <c r="C9" s="31">
        <v>3.879228513930257E-3</v>
      </c>
      <c r="D9" s="31">
        <v>-70.790397566529421</v>
      </c>
      <c r="E9" s="31">
        <f>ABS(C9)/'İtme Analizi'!$C$17</f>
        <v>2.8051191630912831E-3</v>
      </c>
      <c r="F9" s="31">
        <f>ABS(D9)/'İtme Analizi'!$C$14</f>
        <v>1.8693050896583633E-2</v>
      </c>
      <c r="G9" s="31">
        <f>G8+(E9-E8)*((F9+F8)/2)</f>
        <v>2.622534302358433E-5</v>
      </c>
      <c r="H9" s="51"/>
      <c r="I9" s="51"/>
      <c r="J9" s="51"/>
      <c r="P9" s="28">
        <v>3</v>
      </c>
      <c r="Q9" s="31">
        <v>2.9084655139302576E-3</v>
      </c>
      <c r="R9" s="31">
        <v>-53.092798685249925</v>
      </c>
      <c r="S9" s="31">
        <f>ABS(Q9)/'İtme Analizi'!$C$17</f>
        <v>2.1031481695441526E-3</v>
      </c>
      <c r="T9" s="31">
        <f>ABS(R9)/'İtme Analizi'!$C$14</f>
        <v>1.40197883072025E-2</v>
      </c>
      <c r="U9" s="31">
        <f t="shared" ref="U9:U72" si="0">U8+(S9-S8)*((T9+T8)/2)</f>
        <v>1.4748526434650705E-5</v>
      </c>
    </row>
    <row r="10" spans="2:21" ht="13.9" customHeight="1" x14ac:dyDescent="0.2">
      <c r="B10" s="28">
        <v>4</v>
      </c>
      <c r="C10" s="31">
        <v>5.1735793805969231E-3</v>
      </c>
      <c r="D10" s="31">
        <v>-94.387264068654346</v>
      </c>
      <c r="E10" s="31">
        <f>ABS(C10)/'İtme Analizi'!$C$17</f>
        <v>3.7410806324433186E-3</v>
      </c>
      <c r="F10" s="31">
        <f>ABS(D10)/'İtme Analizi'!$C$14</f>
        <v>2.4924085636988412E-2</v>
      </c>
      <c r="G10" s="31">
        <f>G9+(E10-E9)*((F10+F9)/2)</f>
        <v>4.663732262302955E-5</v>
      </c>
      <c r="H10" s="51"/>
      <c r="I10" s="51"/>
      <c r="J10" s="51"/>
      <c r="K10" s="90" t="s">
        <v>20</v>
      </c>
      <c r="L10" s="91"/>
      <c r="P10" s="28">
        <v>4</v>
      </c>
      <c r="Q10" s="31">
        <v>3.8792287139302576E-3</v>
      </c>
      <c r="R10" s="31">
        <v>-70.790449460368094</v>
      </c>
      <c r="S10" s="31">
        <f>ABS(Q10)/'İtme Analizi'!$C$17</f>
        <v>2.805119307713811E-3</v>
      </c>
      <c r="T10" s="31">
        <f>ABS(R10)/'İtme Analizi'!$C$14</f>
        <v>1.8693064599772213E-2</v>
      </c>
      <c r="U10" s="31">
        <f t="shared" si="0"/>
        <v>2.6230265728593533E-5</v>
      </c>
    </row>
    <row r="11" spans="2:21" ht="13.9" customHeight="1" x14ac:dyDescent="0.2">
      <c r="B11" s="28">
        <v>5</v>
      </c>
      <c r="C11" s="31">
        <v>6.46793024726359E-3</v>
      </c>
      <c r="D11" s="31">
        <v>-117.98321758770203</v>
      </c>
      <c r="E11" s="31">
        <f>ABS(C11)/'İtme Analizi'!$C$17</f>
        <v>4.6770421017953544E-3</v>
      </c>
      <c r="F11" s="31">
        <f>ABS(D11)/'İtme Analizi'!$C$14</f>
        <v>3.1154879293295381E-2</v>
      </c>
      <c r="G11" s="31">
        <f>G10+(E11-E10)*((F11+F10)/2)</f>
        <v>7.2881197830974403E-5</v>
      </c>
      <c r="H11" s="51"/>
      <c r="I11" s="51"/>
      <c r="J11" s="51"/>
      <c r="K11" s="92"/>
      <c r="L11" s="93"/>
      <c r="P11" s="28">
        <v>5</v>
      </c>
      <c r="Q11" s="31">
        <v>4.8499919139302567E-3</v>
      </c>
      <c r="R11" s="31">
        <v>-88.488100242889715</v>
      </c>
      <c r="S11" s="31">
        <f>ABS(Q11)/'İtme Analizi'!$C$17</f>
        <v>3.5070904458834691E-3</v>
      </c>
      <c r="T11" s="31">
        <f>ABS(R11)/'İtme Analizi'!$C$14</f>
        <v>2.3366340894296896E-2</v>
      </c>
      <c r="U11" s="31">
        <f t="shared" si="0"/>
        <v>4.0992510101298966E-5</v>
      </c>
    </row>
    <row r="12" spans="2:21" ht="13.9" customHeight="1" x14ac:dyDescent="0.2">
      <c r="B12" s="28">
        <v>6</v>
      </c>
      <c r="C12" s="31">
        <v>7.7622811139302569E-3</v>
      </c>
      <c r="D12" s="31">
        <v>-141.57831103069614</v>
      </c>
      <c r="E12" s="31">
        <f>ABS(C12)/'İtme Analizi'!$C$17</f>
        <v>5.6130035711473899E-3</v>
      </c>
      <c r="F12" s="31">
        <f>ABS(D12)/'İtme Analizi'!$C$14</f>
        <v>3.7385445836236743E-2</v>
      </c>
      <c r="G12" s="31">
        <f t="shared" ref="G12:G75" si="1">G11+(E12-E11)*((F12+F11)/2)</f>
        <v>1.0495674954002596E-4</v>
      </c>
      <c r="H12" s="51"/>
      <c r="I12" s="51"/>
      <c r="J12" s="51"/>
      <c r="K12" s="35" t="s">
        <v>1713</v>
      </c>
      <c r="L12" s="35" t="s">
        <v>1714</v>
      </c>
      <c r="P12" s="28">
        <v>6</v>
      </c>
      <c r="Q12" s="31">
        <v>5.8207551139302571E-3</v>
      </c>
      <c r="R12" s="31">
        <v>-106.18540266896494</v>
      </c>
      <c r="S12" s="31">
        <f>ABS(Q12)/'İtme Analizi'!$C$17</f>
        <v>4.209061584053128E-3</v>
      </c>
      <c r="T12" s="31">
        <f>ABS(R12)/'İtme Analizi'!$C$14</f>
        <v>2.8039525201136721E-2</v>
      </c>
      <c r="U12" s="31">
        <f t="shared" si="0"/>
        <v>5.9035227267103269E-5</v>
      </c>
    </row>
    <row r="13" spans="2:21" ht="13.9" customHeight="1" x14ac:dyDescent="0.2">
      <c r="B13" s="28">
        <v>7</v>
      </c>
      <c r="C13" s="31">
        <v>9.0566319805969239E-3</v>
      </c>
      <c r="D13" s="31">
        <v>-165.17252628582492</v>
      </c>
      <c r="E13" s="31">
        <f>ABS(C13)/'İtme Analizi'!$C$17</f>
        <v>6.5489650404994262E-3</v>
      </c>
      <c r="F13" s="31">
        <f>ABS(D13)/'İtme Analizi'!$C$14</f>
        <v>4.3615780483172037E-2</v>
      </c>
      <c r="G13" s="31">
        <f t="shared" si="1"/>
        <v>1.4286376294264129E-4</v>
      </c>
      <c r="H13" s="51"/>
      <c r="I13" s="51"/>
      <c r="J13" s="51"/>
      <c r="K13" s="26" t="s">
        <v>6</v>
      </c>
      <c r="L13" s="26" t="s">
        <v>1715</v>
      </c>
      <c r="P13" s="28">
        <v>7</v>
      </c>
      <c r="Q13" s="31">
        <v>6.7915183139302575E-3</v>
      </c>
      <c r="R13" s="31">
        <v>-123.88192481922567</v>
      </c>
      <c r="S13" s="31">
        <f>ABS(Q13)/'İtme Analizi'!$C$17</f>
        <v>4.9110327222227869E-3</v>
      </c>
      <c r="T13" s="31">
        <f>ABS(R13)/'İtme Analizi'!$C$14</f>
        <v>3.2712503466818206E-2</v>
      </c>
      <c r="U13" s="31">
        <f t="shared" si="0"/>
        <v>8.03583126221833E-5</v>
      </c>
    </row>
    <row r="14" spans="2:21" ht="13.9" customHeight="1" x14ac:dyDescent="0.2">
      <c r="B14" s="28">
        <v>8</v>
      </c>
      <c r="C14" s="31">
        <v>1.0350982847263591E-2</v>
      </c>
      <c r="D14" s="31">
        <v>-188.76730551348956</v>
      </c>
      <c r="E14" s="31">
        <f>ABS(C14)/'İtme Analizi'!$C$17</f>
        <v>7.4849265098514616E-3</v>
      </c>
      <c r="F14" s="31">
        <f>ABS(D14)/'İtme Analizi'!$C$14</f>
        <v>4.9846264053798675E-2</v>
      </c>
      <c r="G14" s="31">
        <f t="shared" si="1"/>
        <v>1.8660219920937554E-4</v>
      </c>
      <c r="H14" s="51"/>
      <c r="I14" s="51"/>
      <c r="J14" s="51"/>
      <c r="K14" s="31">
        <v>0</v>
      </c>
      <c r="L14" s="31">
        <v>0</v>
      </c>
      <c r="P14" s="28">
        <v>8</v>
      </c>
      <c r="Q14" s="31">
        <v>7.7622815139302579E-3</v>
      </c>
      <c r="R14" s="31">
        <v>-141.57780254444972</v>
      </c>
      <c r="S14" s="31">
        <f>ABS(Q14)/'İtme Analizi'!$C$17</f>
        <v>5.6130038603924457E-3</v>
      </c>
      <c r="T14" s="31">
        <f>ABS(R14)/'İtme Analizi'!$C$14</f>
        <v>3.738531156436356E-2</v>
      </c>
      <c r="U14" s="31">
        <f t="shared" si="0"/>
        <v>1.0496163412250574E-4</v>
      </c>
    </row>
    <row r="15" spans="2:21" ht="13.9" customHeight="1" x14ac:dyDescent="0.2">
      <c r="B15" s="28">
        <v>9</v>
      </c>
      <c r="C15" s="31">
        <v>1.1645333713930258E-2</v>
      </c>
      <c r="D15" s="31">
        <v>-212.36208666781931</v>
      </c>
      <c r="E15" s="31">
        <f>ABS(C15)/'İtme Analizi'!$C$17</f>
        <v>8.420887979203498E-3</v>
      </c>
      <c r="F15" s="31">
        <f>ABS(D15)/'İtme Analizi'!$C$14</f>
        <v>5.6076748133184272E-2</v>
      </c>
      <c r="G15" s="31">
        <f t="shared" si="1"/>
        <v>2.3617212827173664E-4</v>
      </c>
      <c r="H15" s="51"/>
      <c r="I15" s="51"/>
      <c r="J15" s="51"/>
      <c r="K15" s="31"/>
      <c r="L15" s="31">
        <f>K15*'İtme Analizi'!$C$23</f>
        <v>0</v>
      </c>
      <c r="P15" s="28">
        <v>9</v>
      </c>
      <c r="Q15" s="31">
        <v>8.7330447139302592E-3</v>
      </c>
      <c r="R15" s="31">
        <v>-159.27388788167323</v>
      </c>
      <c r="S15" s="31">
        <f>ABS(Q15)/'İtme Analizi'!$C$17</f>
        <v>6.3149749985621055E-3</v>
      </c>
      <c r="T15" s="31">
        <f>ABS(R15)/'İtme Analizi'!$C$14</f>
        <v>4.2058174484339732E-2</v>
      </c>
      <c r="U15" s="31">
        <f t="shared" si="0"/>
        <v>1.3284515128339261E-4</v>
      </c>
    </row>
    <row r="16" spans="2:21" ht="13.9" customHeight="1" x14ac:dyDescent="0.2">
      <c r="B16" s="28">
        <v>10</v>
      </c>
      <c r="C16" s="31">
        <v>1.2939684580596925E-2</v>
      </c>
      <c r="D16" s="31">
        <v>-235.95686744190314</v>
      </c>
      <c r="E16" s="31">
        <f>ABS(C16)/'İtme Analizi'!$C$17</f>
        <v>9.3568494485555334E-3</v>
      </c>
      <c r="F16" s="31">
        <f>ABS(D16)/'İtme Analizi'!$C$14</f>
        <v>6.2307232112161381E-2</v>
      </c>
      <c r="G16" s="31">
        <f t="shared" si="1"/>
        <v>2.9157355032082466E-4</v>
      </c>
      <c r="H16" s="51"/>
      <c r="I16" s="51"/>
      <c r="J16" s="51"/>
      <c r="K16" s="31"/>
      <c r="L16" s="31">
        <f>VLOOKUP(K16,$E$6:$F$100,2,FALSE)</f>
        <v>0</v>
      </c>
      <c r="P16" s="28">
        <v>10</v>
      </c>
      <c r="Q16" s="31">
        <v>9.7038079139302579E-3</v>
      </c>
      <c r="R16" s="31">
        <v>-176.9699732412206</v>
      </c>
      <c r="S16" s="31">
        <f>ABS(Q16)/'İtme Analizi'!$C$17</f>
        <v>7.0169461367317627E-3</v>
      </c>
      <c r="T16" s="31">
        <f>ABS(R16)/'İtme Analizi'!$C$14</f>
        <v>4.6731037410210778E-2</v>
      </c>
      <c r="U16" s="31">
        <f t="shared" si="0"/>
        <v>1.6400888334879485E-4</v>
      </c>
    </row>
    <row r="17" spans="2:21" ht="13.9" customHeight="1" x14ac:dyDescent="0.2">
      <c r="B17" s="28">
        <v>11</v>
      </c>
      <c r="C17" s="31">
        <v>1.4234035447263592E-2</v>
      </c>
      <c r="D17" s="31">
        <v>-259.55164042087409</v>
      </c>
      <c r="E17" s="31">
        <f>ABS(C17)/'İtme Analizi'!$C$17</f>
        <v>1.0292810917907569E-2</v>
      </c>
      <c r="F17" s="31">
        <f>ABS(D17)/'İtme Analizi'!$C$14</f>
        <v>6.8537714032745736E-2</v>
      </c>
      <c r="G17" s="31">
        <f t="shared" si="1"/>
        <v>3.5280646434636225E-4</v>
      </c>
      <c r="H17" s="51"/>
      <c r="I17" s="51"/>
      <c r="J17" s="51"/>
      <c r="P17" s="28">
        <v>0</v>
      </c>
      <c r="Q17" s="31">
        <v>9.7038079139302579E-3</v>
      </c>
      <c r="R17" s="31">
        <v>-176.9699732412206</v>
      </c>
      <c r="S17" s="31">
        <f>ABS(Q17)/'İtme Analizi'!$C$17</f>
        <v>7.0169461367317627E-3</v>
      </c>
      <c r="T17" s="31">
        <f>ABS(R17)/'İtme Analizi'!$C$14</f>
        <v>4.6731037410210778E-2</v>
      </c>
      <c r="U17" s="31">
        <f t="shared" si="0"/>
        <v>1.6400888334879485E-4</v>
      </c>
    </row>
    <row r="18" spans="2:21" ht="13.9" customHeight="1" x14ac:dyDescent="0.2">
      <c r="B18" s="28">
        <v>12</v>
      </c>
      <c r="C18" s="31">
        <v>1.5528386313930258E-2</v>
      </c>
      <c r="D18" s="31">
        <v>-283.14315586643824</v>
      </c>
      <c r="E18" s="31">
        <f>ABS(C18)/'İtme Analizi'!$C$17</f>
        <v>1.1228772387259604E-2</v>
      </c>
      <c r="F18" s="31">
        <f>ABS(D18)/'İtme Analizi'!$C$14</f>
        <v>7.4767335762684697E-2</v>
      </c>
      <c r="G18" s="31">
        <f t="shared" si="1"/>
        <v>4.1987046683241108E-4</v>
      </c>
      <c r="H18" s="51"/>
      <c r="I18" s="51"/>
      <c r="J18" s="51"/>
      <c r="K18" s="56" t="s">
        <v>13</v>
      </c>
      <c r="L18" s="58"/>
      <c r="P18" s="28">
        <v>1</v>
      </c>
      <c r="Q18" s="31">
        <v>1.0674571113930258E-2</v>
      </c>
      <c r="R18" s="31">
        <v>-194.67599935569538</v>
      </c>
      <c r="S18" s="31">
        <f>ABS(Q18)/'İtme Analizi'!$C$17</f>
        <v>7.7189172749014216E-3</v>
      </c>
      <c r="T18" s="31">
        <f>ABS(R18)/'İtme Analizi'!$C$14</f>
        <v>5.1406525311278976E-2</v>
      </c>
      <c r="U18" s="31">
        <f t="shared" si="0"/>
        <v>1.9845375164919508E-4</v>
      </c>
    </row>
    <row r="19" spans="2:21" ht="13.9" customHeight="1" x14ac:dyDescent="0.2">
      <c r="B19" s="28">
        <v>13</v>
      </c>
      <c r="C19" s="31">
        <v>1.6822737180596924E-2</v>
      </c>
      <c r="D19" s="31">
        <v>-306.73591275727796</v>
      </c>
      <c r="E19" s="31">
        <f>ABS(C19)/'İtme Analizi'!$C$17</f>
        <v>1.216473385661164E-2</v>
      </c>
      <c r="F19" s="31">
        <f>ABS(D19)/'İtme Analizi'!$C$14</f>
        <v>8.0997285311092251E-2</v>
      </c>
      <c r="G19" s="31">
        <f t="shared" si="1"/>
        <v>4.9276530863904871E-4</v>
      </c>
      <c r="H19" s="51"/>
      <c r="I19" s="51"/>
      <c r="J19" s="51"/>
      <c r="K19" s="31" t="s">
        <v>36</v>
      </c>
      <c r="L19" s="31">
        <f>VLOOKUP($L$16,$F$6:$G$100,2,FALSE)</f>
        <v>1.8514387096473656E-6</v>
      </c>
      <c r="P19" s="28">
        <v>2</v>
      </c>
      <c r="Q19" s="31">
        <v>1.1645334313930259E-2</v>
      </c>
      <c r="R19" s="31">
        <v>-212.38217214245404</v>
      </c>
      <c r="S19" s="31">
        <f>ABS(Q19)/'İtme Analizi'!$C$17</f>
        <v>8.4208884130710804E-3</v>
      </c>
      <c r="T19" s="31">
        <f>ABS(R19)/'İtme Analizi'!$C$14</f>
        <v>5.6082051942917446E-2</v>
      </c>
      <c r="U19" s="31">
        <f t="shared" si="0"/>
        <v>2.3618069110687787E-4</v>
      </c>
    </row>
    <row r="20" spans="2:21" ht="13.9" customHeight="1" x14ac:dyDescent="0.2">
      <c r="B20" s="28">
        <v>14</v>
      </c>
      <c r="C20" s="31">
        <v>1.8117088047263589E-2</v>
      </c>
      <c r="D20" s="31">
        <v>-330.3275928044626</v>
      </c>
      <c r="E20" s="31">
        <f>ABS(C20)/'İtme Analizi'!$C$17</f>
        <v>1.3100695325963673E-2</v>
      </c>
      <c r="F20" s="31">
        <f>ABS(D20)/'İtme Analizi'!$C$14</f>
        <v>8.722695050605718E-2</v>
      </c>
      <c r="G20" s="31">
        <f t="shared" si="1"/>
        <v>5.7149101010706984E-4</v>
      </c>
      <c r="H20" s="51"/>
      <c r="I20" s="51"/>
      <c r="J20" s="51"/>
      <c r="K20" s="31" t="s">
        <v>35</v>
      </c>
      <c r="L20" s="31">
        <f>((K16-K15)*((L16+L15)/2))+(K15*L15/2)</f>
        <v>0</v>
      </c>
      <c r="P20" s="28">
        <v>3</v>
      </c>
      <c r="Q20" s="31">
        <v>1.2616097513930259E-2</v>
      </c>
      <c r="R20" s="31">
        <v>-230.08834415249595</v>
      </c>
      <c r="S20" s="31">
        <f>ABS(Q20)/'İtme Analizi'!$C$17</f>
        <v>9.1228595512407393E-3</v>
      </c>
      <c r="T20" s="31">
        <f>ABS(R20)/'İtme Analizi'!$C$14</f>
        <v>6.0757578369454578E-2</v>
      </c>
      <c r="U20" s="31">
        <f t="shared" si="0"/>
        <v>2.7718971524372683E-4</v>
      </c>
    </row>
    <row r="21" spans="2:21" ht="13.9" customHeight="1" x14ac:dyDescent="0.2">
      <c r="B21" s="28">
        <v>15</v>
      </c>
      <c r="C21" s="31">
        <v>1.9411438913930254E-2</v>
      </c>
      <c r="D21" s="31">
        <v>-353.91935783792445</v>
      </c>
      <c r="E21" s="31">
        <f>ABS(C21)/'İtme Analizi'!$C$17</f>
        <v>1.4036656795315709E-2</v>
      </c>
      <c r="F21" s="31">
        <f>ABS(D21)/'İtme Analizi'!$C$14</f>
        <v>9.3456638142664777E-2</v>
      </c>
      <c r="G21" s="31">
        <f t="shared" si="1"/>
        <v>6.5604744866679815E-4</v>
      </c>
      <c r="H21" s="51"/>
      <c r="I21" s="51"/>
      <c r="J21" s="51"/>
      <c r="K21" s="31" t="s">
        <v>14</v>
      </c>
      <c r="L21" s="31">
        <f>ABS((L20-L19)/L19)</f>
        <v>1</v>
      </c>
      <c r="P21" s="28">
        <v>4</v>
      </c>
      <c r="Q21" s="31">
        <v>1.358686071393026E-2</v>
      </c>
      <c r="R21" s="31">
        <v>-247.79451037947177</v>
      </c>
      <c r="S21" s="31">
        <f>ABS(Q21)/'İtme Analizi'!$C$17</f>
        <v>9.8248306894103982E-3</v>
      </c>
      <c r="T21" s="31">
        <f>ABS(R21)/'İtme Analizi'!$C$14</f>
        <v>6.5433103268903961E-2</v>
      </c>
      <c r="U21" s="31">
        <f t="shared" si="0"/>
        <v>3.2148082345176865E-4</v>
      </c>
    </row>
    <row r="22" spans="2:21" ht="13.9" customHeight="1" x14ac:dyDescent="0.2">
      <c r="B22" s="28">
        <v>16</v>
      </c>
      <c r="C22" s="31">
        <v>2.0705789780596919E-2</v>
      </c>
      <c r="D22" s="31">
        <v>-377.51043678975111</v>
      </c>
      <c r="E22" s="31">
        <f>ABS(C22)/'İtme Analizi'!$C$17</f>
        <v>1.4972618264667743E-2</v>
      </c>
      <c r="F22" s="31">
        <f>ABS(D22)/'İtme Analizi'!$C$14</f>
        <v>9.9686144611213334E-2</v>
      </c>
      <c r="G22" s="31">
        <f t="shared" si="1"/>
        <v>7.4643455003732832E-4</v>
      </c>
      <c r="H22" s="51"/>
      <c r="I22" s="51"/>
      <c r="J22" s="51"/>
      <c r="P22" s="28">
        <v>5</v>
      </c>
      <c r="Q22" s="31">
        <v>1.455762391393026E-2</v>
      </c>
      <c r="R22" s="31">
        <v>-265.49959945103893</v>
      </c>
      <c r="S22" s="31">
        <f>ABS(Q22)/'İtme Analizi'!$C$17</f>
        <v>1.0526801827580057E-2</v>
      </c>
      <c r="T22" s="31">
        <f>ABS(R22)/'İtme Analizi'!$C$14</f>
        <v>7.0108343732588466E-2</v>
      </c>
      <c r="U22" s="31">
        <f t="shared" si="0"/>
        <v>3.690539153621687E-4</v>
      </c>
    </row>
    <row r="23" spans="2:21" ht="13.9" customHeight="1" x14ac:dyDescent="0.2">
      <c r="B23" s="28">
        <v>17</v>
      </c>
      <c r="C23" s="31">
        <v>2.2000140647263584E-2</v>
      </c>
      <c r="D23" s="31">
        <v>-401.10001018622785</v>
      </c>
      <c r="E23" s="31">
        <f>ABS(C23)/'İtme Analizi'!$C$17</f>
        <v>1.5908579734019778E-2</v>
      </c>
      <c r="F23" s="31">
        <f>ABS(D23)/'İtme Analizi'!$C$14</f>
        <v>0.10591525351987027</v>
      </c>
      <c r="G23" s="31">
        <f t="shared" si="1"/>
        <v>8.426520433851292E-4</v>
      </c>
      <c r="H23" s="51"/>
      <c r="I23" s="51"/>
      <c r="J23" s="51"/>
      <c r="K23" s="8" t="s">
        <v>1716</v>
      </c>
      <c r="L23" s="31" t="e">
        <f>Spektrum!$C$4*9.8067/$L$15</f>
        <v>#DIV/0!</v>
      </c>
      <c r="P23" s="28">
        <v>6</v>
      </c>
      <c r="Q23" s="31">
        <v>1.552838711393026E-2</v>
      </c>
      <c r="R23" s="31">
        <v>-283.20358495554632</v>
      </c>
      <c r="S23" s="31">
        <f>ABS(Q23)/'İtme Analizi'!$C$17</f>
        <v>1.1228772965749716E-2</v>
      </c>
      <c r="T23" s="31">
        <f>ABS(R23)/'İtme Analizi'!$C$14</f>
        <v>7.4783292786195832E-2</v>
      </c>
      <c r="U23" s="31">
        <f t="shared" si="0"/>
        <v>4.1990878886134645E-4</v>
      </c>
    </row>
    <row r="24" spans="2:21" ht="13.9" customHeight="1" x14ac:dyDescent="0.2">
      <c r="B24" s="28">
        <v>18</v>
      </c>
      <c r="C24" s="31">
        <v>2.329449151393025E-2</v>
      </c>
      <c r="D24" s="31">
        <v>-424.68960504423649</v>
      </c>
      <c r="E24" s="31">
        <f>ABS(C24)/'İtme Analizi'!$C$17</f>
        <v>1.6844541203371814E-2</v>
      </c>
      <c r="F24" s="31">
        <f>ABS(D24)/'İtme Analizi'!$C$14</f>
        <v>0.11214436809570132</v>
      </c>
      <c r="G24" s="31">
        <f t="shared" si="1"/>
        <v>9.4469974531195887E-4</v>
      </c>
      <c r="H24" s="51"/>
      <c r="I24" s="51"/>
      <c r="J24" s="51"/>
      <c r="K24" s="8" t="s">
        <v>1717</v>
      </c>
      <c r="L24" s="31" t="e">
        <f>(1+($L$23-1)*'İtme Analizi'!$C$20/'İtme Analizi'!$C$18)/$L$23</f>
        <v>#DIV/0!</v>
      </c>
      <c r="P24" s="28">
        <v>7</v>
      </c>
      <c r="Q24" s="31">
        <v>1.6499150313930257E-2</v>
      </c>
      <c r="R24" s="31">
        <v>-300.90823522840429</v>
      </c>
      <c r="S24" s="31">
        <f>ABS(Q24)/'İtme Analizi'!$C$17</f>
        <v>1.1930744103919373E-2</v>
      </c>
      <c r="T24" s="31">
        <f>ABS(R24)/'İtme Analizi'!$C$14</f>
        <v>7.9458417379834598E-2</v>
      </c>
      <c r="U24" s="31">
        <f t="shared" si="0"/>
        <v>4.7404540328058783E-4</v>
      </c>
    </row>
    <row r="25" spans="2:21" ht="13.9" customHeight="1" x14ac:dyDescent="0.2">
      <c r="B25" s="28">
        <v>19</v>
      </c>
      <c r="C25" s="31">
        <v>2.4588842380596915E-2</v>
      </c>
      <c r="D25" s="31">
        <v>-448.2770790514096</v>
      </c>
      <c r="E25" s="31">
        <f>ABS(C25)/'İtme Analizi'!$C$17</f>
        <v>1.7780502672723845E-2</v>
      </c>
      <c r="F25" s="31">
        <f>ABS(D25)/'İtme Analizi'!$C$14</f>
        <v>0.11837292263551087</v>
      </c>
      <c r="G25" s="31">
        <f t="shared" si="1"/>
        <v>1.0525773963838763E-3</v>
      </c>
      <c r="H25" s="51"/>
      <c r="I25" s="51"/>
      <c r="J25" s="51"/>
      <c r="P25" s="28">
        <v>8</v>
      </c>
      <c r="Q25" s="31">
        <v>1.746991351393026E-2</v>
      </c>
      <c r="R25" s="31">
        <v>-318.6128844750578</v>
      </c>
      <c r="S25" s="31">
        <f>ABS(Q25)/'İtme Analizi'!$C$17</f>
        <v>1.2632715242089034E-2</v>
      </c>
      <c r="T25" s="31">
        <f>ABS(R25)/'İtme Analizi'!$C$14</f>
        <v>8.4133541702491793E-2</v>
      </c>
      <c r="U25" s="31">
        <f t="shared" si="0"/>
        <v>5.3146382013680041E-4</v>
      </c>
    </row>
    <row r="26" spans="2:21" ht="13.9" customHeight="1" x14ac:dyDescent="0.2">
      <c r="B26" s="28">
        <v>20</v>
      </c>
      <c r="C26" s="31">
        <v>2.588319324726358E-2</v>
      </c>
      <c r="D26" s="31">
        <v>-471.86471789665052</v>
      </c>
      <c r="E26" s="31">
        <f>ABS(C26)/'İtme Analizi'!$C$17</f>
        <v>1.8716464142075881E-2</v>
      </c>
      <c r="F26" s="31">
        <f>ABS(D26)/'İtme Analizi'!$C$14</f>
        <v>0.12460152070278316</v>
      </c>
      <c r="G26" s="31">
        <f t="shared" si="1"/>
        <v>1.1662847548848277E-3</v>
      </c>
      <c r="H26" s="51"/>
      <c r="I26" s="51"/>
      <c r="J26" s="51"/>
      <c r="P26" s="28">
        <v>9</v>
      </c>
      <c r="Q26" s="31">
        <v>1.8440676713930258E-2</v>
      </c>
      <c r="R26" s="31">
        <v>-336.31621092421341</v>
      </c>
      <c r="S26" s="31">
        <f>ABS(Q26)/'İtme Analizi'!$C$17</f>
        <v>1.3334686380258691E-2</v>
      </c>
      <c r="T26" s="31">
        <f>ABS(R26)/'İtme Analizi'!$C$14</f>
        <v>8.8808316724653391E-2</v>
      </c>
      <c r="U26" s="31">
        <f t="shared" si="0"/>
        <v>5.9216391673543977E-4</v>
      </c>
    </row>
    <row r="27" spans="2:21" ht="13.9" customHeight="1" x14ac:dyDescent="0.2">
      <c r="B27" s="28">
        <v>21</v>
      </c>
      <c r="C27" s="31">
        <v>2.7177544113930245E-2</v>
      </c>
      <c r="D27" s="31">
        <v>-495.44956106744786</v>
      </c>
      <c r="E27" s="31">
        <f>ABS(C27)/'İtme Analizi'!$C$17</f>
        <v>1.9652425611427916E-2</v>
      </c>
      <c r="F27" s="31">
        <f>ABS(D27)/'İtme Analizi'!$C$14</f>
        <v>0.13082938053879159</v>
      </c>
      <c r="G27" s="31">
        <f t="shared" si="1"/>
        <v>1.2858214957068171E-3</v>
      </c>
      <c r="H27" s="51"/>
      <c r="I27" s="51"/>
      <c r="J27" s="51"/>
      <c r="P27" s="28">
        <v>10</v>
      </c>
      <c r="Q27" s="31">
        <v>1.941143991393026E-2</v>
      </c>
      <c r="R27" s="31">
        <v>-354.02011888919401</v>
      </c>
      <c r="S27" s="31">
        <f>ABS(Q27)/'İtme Analizi'!$C$17</f>
        <v>1.4036657518428352E-2</v>
      </c>
      <c r="T27" s="31">
        <f>ABS(R27)/'İtme Analizi'!$C$14</f>
        <v>9.3483245303021587E-2</v>
      </c>
      <c r="U27" s="31">
        <f t="shared" si="0"/>
        <v>6.5614562437308591E-4</v>
      </c>
    </row>
    <row r="28" spans="2:21" ht="13.9" customHeight="1" x14ac:dyDescent="0.2">
      <c r="B28" s="28">
        <v>22</v>
      </c>
      <c r="C28" s="31">
        <v>2.847189498059691E-2</v>
      </c>
      <c r="D28" s="31">
        <v>-519.03506673783522</v>
      </c>
      <c r="E28" s="31">
        <f>ABS(C28)/'İtme Analizi'!$C$17</f>
        <v>2.0588387080779952E-2</v>
      </c>
      <c r="F28" s="31">
        <f>ABS(D28)/'İtme Analizi'!$C$14</f>
        <v>0.13705741531573806</v>
      </c>
      <c r="G28" s="31">
        <f t="shared" si="1"/>
        <v>1.4111873552408243E-3</v>
      </c>
      <c r="H28" s="51"/>
      <c r="I28" s="51"/>
      <c r="J28" s="51"/>
      <c r="P28" s="28">
        <v>0</v>
      </c>
      <c r="Q28" s="31">
        <v>1.941143991393026E-2</v>
      </c>
      <c r="R28" s="31">
        <v>-354.02011888919401</v>
      </c>
      <c r="S28" s="31">
        <f>ABS(Q28)/'İtme Analizi'!$C$17</f>
        <v>1.4036657518428352E-2</v>
      </c>
      <c r="T28" s="31">
        <f>ABS(R28)/'İtme Analizi'!$C$14</f>
        <v>9.3483245303021587E-2</v>
      </c>
      <c r="U28" s="31">
        <f t="shared" si="0"/>
        <v>6.5614562437308591E-4</v>
      </c>
    </row>
    <row r="29" spans="2:21" ht="13.9" customHeight="1" x14ac:dyDescent="0.2">
      <c r="B29" s="28">
        <v>23</v>
      </c>
      <c r="C29" s="31">
        <v>2.9766245847263575E-2</v>
      </c>
      <c r="D29" s="31">
        <v>-542.61980051240971</v>
      </c>
      <c r="E29" s="31">
        <f>ABS(C29)/'İtme Analizi'!$C$17</f>
        <v>2.1524348550131984E-2</v>
      </c>
      <c r="F29" s="31">
        <f>ABS(D29)/'İtme Analizi'!$C$14</f>
        <v>0.14328524626436584</v>
      </c>
      <c r="G29" s="31">
        <f t="shared" si="1"/>
        <v>1.5423823199681112E-3</v>
      </c>
      <c r="H29" s="51"/>
      <c r="I29" s="51"/>
      <c r="J29" s="51"/>
      <c r="P29" s="28">
        <v>1</v>
      </c>
      <c r="Q29" s="31">
        <v>2.0382203113930259E-2</v>
      </c>
      <c r="R29" s="31">
        <v>-371.72430482744517</v>
      </c>
      <c r="S29" s="31">
        <f>ABS(Q29)/'İtme Analizi'!$C$17</f>
        <v>1.4738628656598009E-2</v>
      </c>
      <c r="T29" s="31">
        <f>ABS(R29)/'İtme Analizi'!$C$14</f>
        <v>9.8158247283555516E-2</v>
      </c>
      <c r="U29" s="31">
        <f t="shared" si="0"/>
        <v>7.2340902270885167E-4</v>
      </c>
    </row>
    <row r="30" spans="2:21" ht="13.9" customHeight="1" x14ac:dyDescent="0.2">
      <c r="B30" s="28">
        <v>24</v>
      </c>
      <c r="C30" s="31">
        <v>3.1060596713930241E-2</v>
      </c>
      <c r="D30" s="31">
        <v>-566.20432865043392</v>
      </c>
      <c r="E30" s="31">
        <f>ABS(C30)/'İtme Analizi'!$C$17</f>
        <v>2.2460310019484019E-2</v>
      </c>
      <c r="F30" s="31">
        <f>ABS(D30)/'İtme Analizi'!$C$14</f>
        <v>0.14951302291220378</v>
      </c>
      <c r="G30" s="31">
        <f t="shared" si="1"/>
        <v>1.6794062690892286E-3</v>
      </c>
      <c r="H30" s="51"/>
      <c r="I30" s="51"/>
      <c r="J30" s="51"/>
      <c r="P30" s="28">
        <v>2</v>
      </c>
      <c r="Q30" s="31">
        <v>2.1352966313930261E-2</v>
      </c>
      <c r="R30" s="31">
        <v>-389.42755255245424</v>
      </c>
      <c r="S30" s="31">
        <f>ABS(Q30)/'İtme Analizi'!$C$17</f>
        <v>1.5440599794767669E-2</v>
      </c>
      <c r="T30" s="31">
        <f>ABS(R30)/'İtme Analizi'!$C$14</f>
        <v>0.10283300151766495</v>
      </c>
      <c r="U30" s="31">
        <f t="shared" si="0"/>
        <v>7.9395405055041881E-4</v>
      </c>
    </row>
    <row r="31" spans="2:21" ht="13.9" customHeight="1" x14ac:dyDescent="0.2">
      <c r="B31" s="28">
        <v>25</v>
      </c>
      <c r="C31" s="31">
        <v>3.2354947580596906E-2</v>
      </c>
      <c r="D31" s="31">
        <v>-589.78912446383526</v>
      </c>
      <c r="E31" s="31">
        <f>ABS(C31)/'İtme Analizi'!$C$17</f>
        <v>2.3396271488836055E-2</v>
      </c>
      <c r="F31" s="31">
        <f>ABS(D31)/'İtme Analizi'!$C$14</f>
        <v>0.15574087024292557</v>
      </c>
      <c r="G31" s="31">
        <f t="shared" si="1"/>
        <v>1.8222592102706808E-3</v>
      </c>
      <c r="H31" s="51"/>
      <c r="I31" s="51"/>
      <c r="J31" s="51"/>
      <c r="P31" s="28">
        <v>3</v>
      </c>
      <c r="Q31" s="31">
        <v>2.232372951393026E-2</v>
      </c>
      <c r="R31" s="31">
        <v>-407.13073404994594</v>
      </c>
      <c r="S31" s="31">
        <f>ABS(Q31)/'İtme Analizi'!$C$17</f>
        <v>1.6142570932937327E-2</v>
      </c>
      <c r="T31" s="31">
        <f>ABS(R31)/'İtme Analizi'!$C$14</f>
        <v>0.10750773826360654</v>
      </c>
      <c r="U31" s="31">
        <f t="shared" si="0"/>
        <v>8.6778061480427223E-4</v>
      </c>
    </row>
    <row r="32" spans="2:21" ht="13.9" customHeight="1" x14ac:dyDescent="0.2">
      <c r="B32" s="28">
        <v>26</v>
      </c>
      <c r="C32" s="31">
        <v>3.3649298447263574E-2</v>
      </c>
      <c r="D32" s="31">
        <v>-613.3733216600383</v>
      </c>
      <c r="E32" s="31">
        <f>ABS(C32)/'İtme Analizi'!$C$17</f>
        <v>2.433223295818809E-2</v>
      </c>
      <c r="F32" s="31">
        <f>ABS(D32)/'İtme Analizi'!$C$14</f>
        <v>0.16196855950161865</v>
      </c>
      <c r="G32" s="31">
        <f t="shared" si="1"/>
        <v>1.970941102616031E-3</v>
      </c>
      <c r="H32" s="51"/>
      <c r="I32" s="51"/>
      <c r="J32" s="51"/>
      <c r="P32" s="28">
        <v>4</v>
      </c>
      <c r="Q32" s="31">
        <v>2.3294492713930262E-2</v>
      </c>
      <c r="R32" s="31">
        <v>-424.83358541713613</v>
      </c>
      <c r="S32" s="31">
        <f>ABS(Q32)/'İtme Analizi'!$C$17</f>
        <v>1.6844542071106985E-2</v>
      </c>
      <c r="T32" s="31">
        <f>ABS(R32)/'İtme Analizi'!$C$14</f>
        <v>0.11218238783469477</v>
      </c>
      <c r="U32" s="31">
        <f t="shared" si="0"/>
        <v>9.4488867873520244E-4</v>
      </c>
    </row>
    <row r="33" spans="2:21" ht="13.9" customHeight="1" x14ac:dyDescent="0.2">
      <c r="B33" s="28">
        <v>27</v>
      </c>
      <c r="C33" s="31">
        <v>3.4943649313930243E-2</v>
      </c>
      <c r="D33" s="31">
        <v>-636.95738876089274</v>
      </c>
      <c r="E33" s="31">
        <f>ABS(C33)/'İtme Analizi'!$C$17</f>
        <v>2.5268194427540129E-2</v>
      </c>
      <c r="F33" s="31">
        <f>ABS(D33)/'İtme Analizi'!$C$14</f>
        <v>0.16819621440707944</v>
      </c>
      <c r="G33" s="31">
        <f t="shared" si="1"/>
        <v>2.1254518560739656E-3</v>
      </c>
      <c r="H33" s="51"/>
      <c r="I33" s="51"/>
      <c r="J33" s="51"/>
      <c r="P33" s="28">
        <v>5</v>
      </c>
      <c r="Q33" s="31">
        <v>2.4265255913930261E-2</v>
      </c>
      <c r="R33" s="31">
        <v>-442.53526608451278</v>
      </c>
      <c r="S33" s="31">
        <f>ABS(Q33)/'İtme Analizi'!$C$17</f>
        <v>1.7546513209276644E-2</v>
      </c>
      <c r="T33" s="31">
        <f>ABS(R33)/'İtme Analizi'!$C$14</f>
        <v>0.11685672826849952</v>
      </c>
      <c r="U33" s="31">
        <f t="shared" si="0"/>
        <v>1.0252781032433684E-3</v>
      </c>
    </row>
    <row r="34" spans="2:21" ht="13.9" customHeight="1" x14ac:dyDescent="0.2">
      <c r="B34" s="28">
        <v>28</v>
      </c>
      <c r="C34" s="31">
        <v>3.6238000180596912E-2</v>
      </c>
      <c r="D34" s="31">
        <v>-660.54157417561828</v>
      </c>
      <c r="E34" s="31">
        <f>ABS(C34)/'İtme Analizi'!$C$17</f>
        <v>2.6204155896892165E-2</v>
      </c>
      <c r="F34" s="31">
        <f>ABS(D34)/'İtme Analizi'!$C$14</f>
        <v>0.1744239005547325</v>
      </c>
      <c r="G34" s="31">
        <f t="shared" si="1"/>
        <v>2.2857914691885761E-3</v>
      </c>
      <c r="H34" s="51"/>
      <c r="I34" s="51"/>
      <c r="J34" s="51"/>
      <c r="P34" s="28">
        <v>6</v>
      </c>
      <c r="Q34" s="31">
        <v>2.5236019113930263E-2</v>
      </c>
      <c r="R34" s="31">
        <v>-460.23706243089674</v>
      </c>
      <c r="S34" s="31">
        <f>ABS(Q34)/'İtme Analizi'!$C$17</f>
        <v>1.8248484347446303E-2</v>
      </c>
      <c r="T34" s="31">
        <f>ABS(R34)/'İtme Analizi'!$C$14</f>
        <v>0.12153109924872929</v>
      </c>
      <c r="U34" s="31">
        <f t="shared" si="0"/>
        <v>1.108948790547399E-3</v>
      </c>
    </row>
    <row r="35" spans="2:21" ht="13.9" customHeight="1" x14ac:dyDescent="0.2">
      <c r="B35" s="28">
        <v>29</v>
      </c>
      <c r="C35" s="31">
        <v>3.753235104726358E-2</v>
      </c>
      <c r="D35" s="31">
        <v>-684.12531172072011</v>
      </c>
      <c r="E35" s="31">
        <f>ABS(C35)/'İtme Analizi'!$C$17</f>
        <v>2.7140117366244203E-2</v>
      </c>
      <c r="F35" s="31">
        <f>ABS(D35)/'İtme Analizi'!$C$14</f>
        <v>0.1806514684370564</v>
      </c>
      <c r="G35" s="31">
        <f t="shared" si="1"/>
        <v>2.4519599012347124E-3</v>
      </c>
      <c r="H35" s="51"/>
      <c r="I35" s="51"/>
      <c r="J35" s="51"/>
      <c r="P35" s="28">
        <v>7</v>
      </c>
      <c r="Q35" s="31">
        <v>2.6206782313930262E-2</v>
      </c>
      <c r="R35" s="31">
        <v>-477.93770775254245</v>
      </c>
      <c r="S35" s="31">
        <f>ABS(Q35)/'İtme Analizi'!$C$17</f>
        <v>1.8950455485615962E-2</v>
      </c>
      <c r="T35" s="31">
        <f>ABS(R35)/'İtme Analizi'!$C$14</f>
        <v>0.12620516628711448</v>
      </c>
      <c r="U35" s="31">
        <f t="shared" si="0"/>
        <v>1.1959006446894476E-3</v>
      </c>
    </row>
    <row r="36" spans="2:21" ht="13.9" customHeight="1" x14ac:dyDescent="0.2">
      <c r="B36" s="28">
        <v>30</v>
      </c>
      <c r="C36" s="31">
        <v>3.8826701913930249E-2</v>
      </c>
      <c r="D36" s="31">
        <v>-707.70930896952768</v>
      </c>
      <c r="E36" s="31">
        <f>ABS(C36)/'İtme Analizi'!$C$17</f>
        <v>2.8076078835596239E-2</v>
      </c>
      <c r="F36" s="31">
        <f>ABS(D36)/'İtme Analizi'!$C$14</f>
        <v>0.18687910489724902</v>
      </c>
      <c r="G36" s="31">
        <f t="shared" si="1"/>
        <v>2.6239571289595988E-3</v>
      </c>
      <c r="H36" s="51"/>
      <c r="I36" s="51"/>
      <c r="J36" s="51"/>
      <c r="P36" s="28">
        <v>8</v>
      </c>
      <c r="Q36" s="31">
        <v>2.7177545513930264E-2</v>
      </c>
      <c r="R36" s="31">
        <v>-495.63722026119461</v>
      </c>
      <c r="S36" s="31">
        <f>ABS(Q36)/'İtme Analizi'!$C$17</f>
        <v>1.9652426623785621E-2</v>
      </c>
      <c r="T36" s="31">
        <f>ABS(R36)/'İtme Analizi'!$C$14</f>
        <v>0.13087893419268404</v>
      </c>
      <c r="U36" s="31">
        <f t="shared" si="0"/>
        <v>1.2861334539990112E-3</v>
      </c>
    </row>
    <row r="37" spans="2:21" ht="13.9" customHeight="1" x14ac:dyDescent="0.2">
      <c r="B37" s="28">
        <v>31</v>
      </c>
      <c r="C37" s="31">
        <v>4.0121052780596918E-2</v>
      </c>
      <c r="D37" s="31">
        <v>-731.29328884553729</v>
      </c>
      <c r="E37" s="31">
        <f>ABS(C37)/'İtme Analizi'!$C$17</f>
        <v>2.9012040304948278E-2</v>
      </c>
      <c r="F37" s="31">
        <f>ABS(D37)/'İtme Analizi'!$C$14</f>
        <v>0.19310673676994658</v>
      </c>
      <c r="G37" s="31">
        <f t="shared" si="1"/>
        <v>2.8017831823094986E-3</v>
      </c>
      <c r="H37" s="51"/>
      <c r="I37" s="51"/>
      <c r="J37" s="51"/>
      <c r="P37" s="28">
        <v>9</v>
      </c>
      <c r="Q37" s="31">
        <v>2.8148308713930262E-2</v>
      </c>
      <c r="R37" s="31">
        <v>-513.33734979812857</v>
      </c>
      <c r="S37" s="31">
        <f>ABS(Q37)/'İtme Analizi'!$C$17</f>
        <v>2.035439776195528E-2</v>
      </c>
      <c r="T37" s="31">
        <f>ABS(R37)/'İtme Analizi'!$C$14</f>
        <v>0.13555286503194899</v>
      </c>
      <c r="U37" s="31">
        <f t="shared" si="0"/>
        <v>1.379647170672164E-3</v>
      </c>
    </row>
    <row r="38" spans="2:21" ht="13.9" customHeight="1" x14ac:dyDescent="0.2">
      <c r="B38" s="28">
        <v>32</v>
      </c>
      <c r="C38" s="31">
        <v>4.1415403647263586E-2</v>
      </c>
      <c r="D38" s="31">
        <v>-754.87682726055357</v>
      </c>
      <c r="E38" s="31">
        <f>ABS(C38)/'İtme Analizi'!$C$17</f>
        <v>2.9948001774300313E-2</v>
      </c>
      <c r="F38" s="31">
        <f>ABS(D38)/'İtme Analizi'!$C$14</f>
        <v>0.19933425206959046</v>
      </c>
      <c r="G38" s="31">
        <f t="shared" si="1"/>
        <v>2.9854380045836082E-3</v>
      </c>
      <c r="H38" s="51"/>
      <c r="I38" s="51"/>
      <c r="J38" s="51"/>
      <c r="P38" s="28">
        <v>10</v>
      </c>
      <c r="Q38" s="31">
        <v>2.9119071913930261E-2</v>
      </c>
      <c r="R38" s="31">
        <v>-531.03681188915732</v>
      </c>
      <c r="S38" s="31">
        <f>ABS(Q38)/'İtme Analizi'!$C$17</f>
        <v>2.1056368900124939E-2</v>
      </c>
      <c r="T38" s="31">
        <f>ABS(R38)/'İtme Analizi'!$C$14</f>
        <v>0.14022661962414226</v>
      </c>
      <c r="U38" s="31">
        <f t="shared" si="0"/>
        <v>1.4764417900361032E-3</v>
      </c>
    </row>
    <row r="39" spans="2:21" ht="13.9" customHeight="1" x14ac:dyDescent="0.2">
      <c r="B39" s="28">
        <v>33</v>
      </c>
      <c r="C39" s="31">
        <v>4.2709754513930255E-2</v>
      </c>
      <c r="D39" s="31">
        <v>-778.46063901492937</v>
      </c>
      <c r="E39" s="31">
        <f>ABS(C39)/'İtme Analizi'!$C$17</f>
        <v>3.0883963243652352E-2</v>
      </c>
      <c r="F39" s="31">
        <f>ABS(D39)/'İtme Analizi'!$C$14</f>
        <v>0.20556183954776047</v>
      </c>
      <c r="G39" s="31">
        <f t="shared" si="1"/>
        <v>3.1749215750061449E-3</v>
      </c>
      <c r="H39" s="51"/>
      <c r="I39" s="51"/>
      <c r="J39" s="51"/>
      <c r="P39" s="28">
        <v>0</v>
      </c>
      <c r="Q39" s="31">
        <v>2.9119071913930261E-2</v>
      </c>
      <c r="R39" s="31">
        <v>-531.03681188915732</v>
      </c>
      <c r="S39" s="31">
        <f>ABS(Q39)/'İtme Analizi'!$C$17</f>
        <v>2.1056368900124939E-2</v>
      </c>
      <c r="T39" s="31">
        <f>ABS(R39)/'İtme Analizi'!$C$14</f>
        <v>0.14022661962414226</v>
      </c>
      <c r="U39" s="31">
        <f t="shared" si="0"/>
        <v>1.4764417900361032E-3</v>
      </c>
    </row>
    <row r="40" spans="2:21" ht="13.9" customHeight="1" x14ac:dyDescent="0.2">
      <c r="B40" s="28">
        <v>34</v>
      </c>
      <c r="C40" s="31">
        <v>4.4004105380596924E-2</v>
      </c>
      <c r="D40" s="31">
        <v>-802.04396250298601</v>
      </c>
      <c r="E40" s="31">
        <f>ABS(C40)/'İtme Analizi'!$C$17</f>
        <v>3.1819924713004391E-2</v>
      </c>
      <c r="F40" s="31">
        <f>ABS(D40)/'İtme Analizi'!$C$14</f>
        <v>0.21178929809337083</v>
      </c>
      <c r="G40" s="31">
        <f t="shared" si="1"/>
        <v>3.3702338670173141E-3</v>
      </c>
      <c r="H40" s="51"/>
      <c r="I40" s="51"/>
      <c r="J40" s="51"/>
      <c r="P40" s="28">
        <v>1</v>
      </c>
      <c r="Q40" s="31">
        <v>3.008983511393026E-2</v>
      </c>
      <c r="R40" s="31">
        <v>-548.73711887397212</v>
      </c>
      <c r="S40" s="31">
        <f>ABS(Q40)/'İtme Analizi'!$C$17</f>
        <v>2.1758340038294594E-2</v>
      </c>
      <c r="T40" s="31">
        <f>ABS(R40)/'İtme Analizi'!$C$14</f>
        <v>0.14490059732064184</v>
      </c>
      <c r="U40" s="31">
        <f t="shared" si="0"/>
        <v>1.5765173285370413E-3</v>
      </c>
    </row>
    <row r="41" spans="2:21" ht="13.9" customHeight="1" x14ac:dyDescent="0.2">
      <c r="B41" s="28">
        <v>35</v>
      </c>
      <c r="C41" s="31">
        <v>4.5298456247263592E-2</v>
      </c>
      <c r="D41" s="31">
        <v>-825.6269120122804</v>
      </c>
      <c r="E41" s="31">
        <f>ABS(C41)/'İtme Analizi'!$C$17</f>
        <v>3.2755886182356427E-2</v>
      </c>
      <c r="F41" s="31">
        <f>ABS(D41)/'İtme Analizi'!$C$14</f>
        <v>0.21801665788541746</v>
      </c>
      <c r="G41" s="31">
        <f t="shared" si="1"/>
        <v>3.5713747740643955E-3</v>
      </c>
      <c r="H41" s="51"/>
      <c r="I41" s="51"/>
      <c r="J41" s="51"/>
      <c r="P41" s="28">
        <v>2</v>
      </c>
      <c r="Q41" s="31">
        <v>3.1060598313930262E-2</v>
      </c>
      <c r="R41" s="31">
        <v>-566.43757036205056</v>
      </c>
      <c r="S41" s="31">
        <f>ABS(Q41)/'İtme Analizi'!$C$17</f>
        <v>2.2460311176464257E-2</v>
      </c>
      <c r="T41" s="31">
        <f>ABS(R41)/'İtme Analizi'!$C$14</f>
        <v>0.14957461317495599</v>
      </c>
      <c r="U41" s="31">
        <f t="shared" si="0"/>
        <v>1.6798738778742142E-3</v>
      </c>
    </row>
    <row r="42" spans="2:21" ht="13.9" customHeight="1" x14ac:dyDescent="0.2">
      <c r="B42" s="28">
        <v>36</v>
      </c>
      <c r="C42" s="31">
        <v>4.6592807113930261E-2</v>
      </c>
      <c r="D42" s="31">
        <v>-849.21045973565606</v>
      </c>
      <c r="E42" s="31">
        <f>ABS(C42)/'İtme Analizi'!$C$17</f>
        <v>3.3691847651708462E-2</v>
      </c>
      <c r="F42" s="31">
        <f>ABS(D42)/'İtme Analizi'!$C$14</f>
        <v>0.22424417564304494</v>
      </c>
      <c r="G42" s="31">
        <f t="shared" si="1"/>
        <v>3.7783443238574733E-3</v>
      </c>
      <c r="H42" s="51"/>
      <c r="I42" s="51"/>
      <c r="J42" s="51"/>
      <c r="P42" s="28">
        <v>3</v>
      </c>
      <c r="Q42" s="31">
        <v>3.2031361513930261E-2</v>
      </c>
      <c r="R42" s="31">
        <v>-584.13802187238662</v>
      </c>
      <c r="S42" s="31">
        <f>ABS(Q42)/'İtme Analizi'!$C$17</f>
        <v>2.3162282314633912E-2</v>
      </c>
      <c r="T42" s="31">
        <f>ABS(R42)/'İtme Analizi'!$C$14</f>
        <v>0.15424862903514752</v>
      </c>
      <c r="U42" s="31">
        <f t="shared" si="0"/>
        <v>1.7865114514425248E-3</v>
      </c>
    </row>
    <row r="43" spans="2:21" ht="13.9" customHeight="1" x14ac:dyDescent="0.2">
      <c r="B43" s="28">
        <v>37</v>
      </c>
      <c r="C43" s="31">
        <v>4.788715798059693E-2</v>
      </c>
      <c r="D43" s="31">
        <v>-872.79345622079938</v>
      </c>
      <c r="E43" s="31">
        <f>ABS(C43)/'İtme Analizi'!$C$17</f>
        <v>3.4627809121060497E-2</v>
      </c>
      <c r="F43" s="31">
        <f>ABS(D43)/'İtme Analizi'!$C$14</f>
        <v>0.23047154783962617</v>
      </c>
      <c r="G43" s="31">
        <f t="shared" si="1"/>
        <v>3.9911425222016305E-3</v>
      </c>
      <c r="H43" s="51"/>
      <c r="I43" s="51"/>
      <c r="J43" s="51"/>
      <c r="P43" s="28">
        <v>4</v>
      </c>
      <c r="Q43" s="31">
        <v>3.3002124713930256E-2</v>
      </c>
      <c r="R43" s="31">
        <v>-601.83803547674745</v>
      </c>
      <c r="S43" s="31">
        <f>ABS(Q43)/'İtme Analizi'!$C$17</f>
        <v>2.3864253452803567E-2</v>
      </c>
      <c r="T43" s="31">
        <f>ABS(R43)/'İtme Analizi'!$C$14</f>
        <v>0.1589225292610304</v>
      </c>
      <c r="U43" s="31">
        <f t="shared" si="0"/>
        <v>1.8964300086580636E-3</v>
      </c>
    </row>
    <row r="44" spans="2:21" ht="13.9" customHeight="1" x14ac:dyDescent="0.2">
      <c r="B44" s="28">
        <v>38</v>
      </c>
      <c r="C44" s="31">
        <v>4.9181508847263598E-2</v>
      </c>
      <c r="D44" s="31">
        <v>-896.37671673863156</v>
      </c>
      <c r="E44" s="31">
        <f>ABS(C44)/'İtme Analizi'!$C$17</f>
        <v>3.5563770590412533E-2</v>
      </c>
      <c r="F44" s="31">
        <f>ABS(D44)/'İtme Analizi'!$C$14</f>
        <v>0.23669898975719586</v>
      </c>
      <c r="G44" s="31">
        <f t="shared" si="1"/>
        <v>4.2097693336051812E-3</v>
      </c>
      <c r="H44" s="51"/>
      <c r="I44" s="51"/>
      <c r="J44" s="51"/>
      <c r="P44" s="28">
        <v>5</v>
      </c>
      <c r="Q44" s="31">
        <v>3.3972887913930258E-2</v>
      </c>
      <c r="R44" s="31">
        <v>-619.53824145796068</v>
      </c>
      <c r="S44" s="31">
        <f>ABS(Q44)/'İtme Analizi'!$C$17</f>
        <v>2.456622459097323E-2</v>
      </c>
      <c r="T44" s="31">
        <f>ABS(R44)/'İtme Analizi'!$C$14</f>
        <v>0.16359648028632132</v>
      </c>
      <c r="U44" s="31">
        <f t="shared" si="0"/>
        <v>2.0096295267647171E-3</v>
      </c>
    </row>
    <row r="45" spans="2:21" ht="13.9" customHeight="1" x14ac:dyDescent="0.2">
      <c r="B45" s="28">
        <v>39</v>
      </c>
      <c r="C45" s="31">
        <v>5.0475859713930267E-2</v>
      </c>
      <c r="D45" s="31">
        <v>-919.9607422293102</v>
      </c>
      <c r="E45" s="31">
        <f>ABS(C45)/'İtme Analizi'!$C$17</f>
        <v>3.6499732059764575E-2</v>
      </c>
      <c r="F45" s="31">
        <f>ABS(D45)/'İtme Analizi'!$C$14</f>
        <v>0.2429266336749922</v>
      </c>
      <c r="G45" s="31">
        <f t="shared" si="1"/>
        <v>4.4342248852284214E-3</v>
      </c>
      <c r="H45" s="51"/>
      <c r="I45" s="51"/>
      <c r="J45" s="51"/>
      <c r="P45" s="28">
        <v>6</v>
      </c>
      <c r="Q45" s="31">
        <v>3.494365111393026E-2</v>
      </c>
      <c r="R45" s="31">
        <v>-637.23804354498554</v>
      </c>
      <c r="S45" s="31">
        <f>ABS(Q45)/'İtme Analizi'!$C$17</f>
        <v>2.5268195729142889E-2</v>
      </c>
      <c r="T45" s="31">
        <f>ABS(R45)/'İtme Analizi'!$C$14</f>
        <v>0.16827032465852257</v>
      </c>
      <c r="U45" s="31">
        <f t="shared" si="0"/>
        <v>2.1261099861586471E-3</v>
      </c>
    </row>
    <row r="46" spans="2:21" ht="13.9" customHeight="1" x14ac:dyDescent="0.2">
      <c r="B46" s="28">
        <v>40</v>
      </c>
      <c r="C46" s="31">
        <v>5.1770210580596943E-2</v>
      </c>
      <c r="D46" s="31">
        <v>-943.54442487637118</v>
      </c>
      <c r="E46" s="31">
        <f>ABS(C46)/'İtme Analizi'!$C$17</f>
        <v>3.7435693529116618E-2</v>
      </c>
      <c r="F46" s="31">
        <f>ABS(D46)/'İtme Analizi'!$C$14</f>
        <v>0.24915418706083201</v>
      </c>
      <c r="G46" s="31">
        <f t="shared" si="1"/>
        <v>4.664509229236352E-3</v>
      </c>
      <c r="H46" s="51"/>
      <c r="I46" s="51"/>
      <c r="J46" s="51"/>
      <c r="P46" s="28">
        <v>7</v>
      </c>
      <c r="Q46" s="31">
        <v>3.5914414313930262E-2</v>
      </c>
      <c r="R46" s="31">
        <v>-654.93803675330048</v>
      </c>
      <c r="S46" s="31">
        <f>ABS(Q46)/'İtme Analizi'!$C$17</f>
        <v>2.5970166867312548E-2</v>
      </c>
      <c r="T46" s="31">
        <f>ABS(R46)/'İtme Analizi'!$C$14</f>
        <v>0.17294421949858566</v>
      </c>
      <c r="U46" s="31">
        <f t="shared" si="0"/>
        <v>2.2458713671196502E-3</v>
      </c>
    </row>
    <row r="47" spans="2:21" ht="13.9" customHeight="1" x14ac:dyDescent="0.2">
      <c r="B47" s="28">
        <v>41</v>
      </c>
      <c r="C47" s="31">
        <v>5.3064561447263611E-2</v>
      </c>
      <c r="D47" s="31">
        <v>-967.12838578161018</v>
      </c>
      <c r="E47" s="31">
        <f>ABS(C47)/'İtme Analizi'!$C$17</f>
        <v>3.8371654998468653E-2</v>
      </c>
      <c r="F47" s="31">
        <f>ABS(D47)/'İtme Analizi'!$C$14</f>
        <v>0.25538181392407078</v>
      </c>
      <c r="G47" s="31">
        <f t="shared" si="1"/>
        <v>4.9006223576477667E-3</v>
      </c>
      <c r="H47" s="51"/>
      <c r="I47" s="51"/>
      <c r="J47" s="51"/>
      <c r="P47" s="28">
        <v>8</v>
      </c>
      <c r="Q47" s="31">
        <v>3.6885177513930258E-2</v>
      </c>
      <c r="R47" s="31">
        <v>-672.63769645571074</v>
      </c>
      <c r="S47" s="31">
        <f>ABS(Q47)/'İtme Analizi'!$C$17</f>
        <v>2.6672138005482203E-2</v>
      </c>
      <c r="T47" s="31">
        <f>ABS(R47)/'İtme Analizi'!$C$14</f>
        <v>0.17761802627242698</v>
      </c>
      <c r="U47" s="31">
        <f t="shared" si="0"/>
        <v>2.3689136564512443E-3</v>
      </c>
    </row>
    <row r="48" spans="2:21" ht="13.9" customHeight="1" x14ac:dyDescent="0.2">
      <c r="B48" s="28">
        <v>42</v>
      </c>
      <c r="C48" s="31">
        <v>5.435891231393028E-2</v>
      </c>
      <c r="D48" s="31">
        <v>-990.71371085832413</v>
      </c>
      <c r="E48" s="31">
        <f>ABS(C48)/'İtme Analizi'!$C$17</f>
        <v>3.9307616467820689E-2</v>
      </c>
      <c r="F48" s="31">
        <f>ABS(D48)/'İtme Analizi'!$C$14</f>
        <v>0.2616098010130985</v>
      </c>
      <c r="G48" s="31">
        <f t="shared" si="1"/>
        <v>5.1425644734274037E-3</v>
      </c>
      <c r="H48" s="51"/>
      <c r="I48" s="51"/>
      <c r="J48" s="51"/>
      <c r="P48" s="28">
        <v>9</v>
      </c>
      <c r="Q48" s="31">
        <v>3.785594071393026E-2</v>
      </c>
      <c r="R48" s="31">
        <v>-690.33753822112487</v>
      </c>
      <c r="S48" s="31">
        <f>ABS(Q48)/'İtme Analizi'!$C$17</f>
        <v>2.7374109143651865E-2</v>
      </c>
      <c r="T48" s="31">
        <f>ABS(R48)/'İtme Analizi'!$C$14</f>
        <v>0.18229188112218134</v>
      </c>
      <c r="U48" s="31">
        <f t="shared" si="0"/>
        <v>2.4952368401174097E-3</v>
      </c>
    </row>
    <row r="49" spans="2:21" ht="13.9" customHeight="1" x14ac:dyDescent="0.2">
      <c r="B49" s="28">
        <v>43</v>
      </c>
      <c r="C49" s="31">
        <v>5.5653263180596949E-2</v>
      </c>
      <c r="D49" s="31">
        <v>-1014.2990871136252</v>
      </c>
      <c r="E49" s="31">
        <f>ABS(C49)/'İtme Analizi'!$C$17</f>
        <v>4.0243577937172724E-2</v>
      </c>
      <c r="F49" s="31">
        <f>ABS(D49)/'İtme Analizi'!$C$14</f>
        <v>0.26783780161644405</v>
      </c>
      <c r="G49" s="31">
        <f t="shared" si="1"/>
        <v>5.3903357514784329E-3</v>
      </c>
      <c r="H49" s="51"/>
      <c r="I49" s="51"/>
      <c r="J49" s="51"/>
      <c r="P49" s="28">
        <v>10</v>
      </c>
      <c r="Q49" s="31">
        <v>3.8826703913930262E-2</v>
      </c>
      <c r="R49" s="31">
        <v>-708.03737707295534</v>
      </c>
      <c r="S49" s="31">
        <f>ABS(Q49)/'İtme Analizi'!$C$17</f>
        <v>2.8076080281821524E-2</v>
      </c>
      <c r="T49" s="31">
        <f>ABS(R49)/'İtme Analizi'!$C$14</f>
        <v>0.18696573520256909</v>
      </c>
      <c r="U49" s="31">
        <f t="shared" si="0"/>
        <v>2.62484093472206E-3</v>
      </c>
    </row>
    <row r="50" spans="2:21" ht="13.9" customHeight="1" x14ac:dyDescent="0.2">
      <c r="B50" s="28">
        <v>44</v>
      </c>
      <c r="C50" s="31">
        <v>5.6947614047263617E-2</v>
      </c>
      <c r="D50" s="31">
        <v>-1037.8840443298436</v>
      </c>
      <c r="E50" s="31">
        <f>ABS(C50)/'İtme Analizi'!$C$17</f>
        <v>4.1179539406524766E-2</v>
      </c>
      <c r="F50" s="31">
        <f>ABS(D50)/'İtme Analizi'!$C$14</f>
        <v>0.27406569156750954</v>
      </c>
      <c r="G50" s="31">
        <f t="shared" si="1"/>
        <v>5.6439361463421619E-3</v>
      </c>
      <c r="H50" s="51"/>
      <c r="I50" s="51"/>
      <c r="J50" s="51"/>
      <c r="P50" s="28">
        <v>0</v>
      </c>
      <c r="Q50" s="31">
        <v>3.8826703913930262E-2</v>
      </c>
      <c r="R50" s="31">
        <v>-708.03737707295534</v>
      </c>
      <c r="S50" s="31">
        <f>ABS(Q50)/'İtme Analizi'!$C$17</f>
        <v>2.8076080281821524E-2</v>
      </c>
      <c r="T50" s="31">
        <f>ABS(R50)/'İtme Analizi'!$C$14</f>
        <v>0.18696573520256909</v>
      </c>
      <c r="U50" s="31">
        <f t="shared" si="0"/>
        <v>2.62484093472206E-3</v>
      </c>
    </row>
    <row r="51" spans="2:21" ht="13.9" customHeight="1" x14ac:dyDescent="0.2">
      <c r="B51" s="28">
        <v>45</v>
      </c>
      <c r="C51" s="31">
        <v>5.8241964913930286E-2</v>
      </c>
      <c r="D51" s="31">
        <v>-1061.4708642715566</v>
      </c>
      <c r="E51" s="31">
        <f>ABS(C51)/'İtme Analizi'!$C$17</f>
        <v>4.2115500875876802E-2</v>
      </c>
      <c r="F51" s="31">
        <f>ABS(D51)/'İtme Analizi'!$C$14</f>
        <v>0.28029407339351392</v>
      </c>
      <c r="G51" s="31">
        <f t="shared" si="1"/>
        <v>5.903365836423446E-3</v>
      </c>
      <c r="H51" s="51"/>
      <c r="I51" s="51"/>
      <c r="J51" s="51"/>
      <c r="P51" s="28">
        <v>1</v>
      </c>
      <c r="Q51" s="31">
        <v>3.9797467113930264E-2</v>
      </c>
      <c r="R51" s="31">
        <v>-725.73725138580312</v>
      </c>
      <c r="S51" s="31">
        <f>ABS(Q51)/'İtme Analizi'!$C$17</f>
        <v>2.8778051419991183E-2</v>
      </c>
      <c r="T51" s="31">
        <f>ABS(R51)/'İtme Analizi'!$C$14</f>
        <v>0.19163959864686247</v>
      </c>
      <c r="U51" s="31">
        <f t="shared" si="0"/>
        <v>2.7577259432817547E-3</v>
      </c>
    </row>
    <row r="52" spans="2:21" ht="13.9" customHeight="1" x14ac:dyDescent="0.2">
      <c r="B52" s="28">
        <v>46</v>
      </c>
      <c r="C52" s="31">
        <v>5.9536315780596955E-2</v>
      </c>
      <c r="D52" s="31">
        <v>-1085.0576760590791</v>
      </c>
      <c r="E52" s="31">
        <f>ABS(C52)/'İtme Analizi'!$C$17</f>
        <v>4.3051462345228837E-2</v>
      </c>
      <c r="F52" s="31">
        <f>ABS(D52)/'İtme Analizi'!$C$14</f>
        <v>0.28652245306630675</v>
      </c>
      <c r="G52" s="31">
        <f t="shared" si="1"/>
        <v>6.1686250509026212E-3</v>
      </c>
      <c r="H52" s="51"/>
      <c r="I52" s="51"/>
      <c r="J52" s="51"/>
      <c r="P52" s="28">
        <v>2</v>
      </c>
      <c r="Q52" s="31">
        <v>4.0768230313930259E-2</v>
      </c>
      <c r="R52" s="31">
        <v>-743.43693964191857</v>
      </c>
      <c r="S52" s="31">
        <f>ABS(Q52)/'İtme Analizi'!$C$17</f>
        <v>2.9480022558160839E-2</v>
      </c>
      <c r="T52" s="31">
        <f>ABS(R52)/'İtme Analizi'!$C$14</f>
        <v>0.19631341296065105</v>
      </c>
      <c r="U52" s="31">
        <f t="shared" si="0"/>
        <v>2.8938918518389908E-3</v>
      </c>
    </row>
    <row r="53" spans="2:21" ht="13.9" customHeight="1" x14ac:dyDescent="0.2">
      <c r="B53" s="28">
        <v>47</v>
      </c>
      <c r="C53" s="31">
        <v>6.0830666647263623E-2</v>
      </c>
      <c r="D53" s="31">
        <v>-1108.6437495028254</v>
      </c>
      <c r="E53" s="31">
        <f>ABS(C53)/'İtme Analizi'!$C$17</f>
        <v>4.3987423814580873E-2</v>
      </c>
      <c r="F53" s="31">
        <f>ABS(D53)/'İtme Analizi'!$C$14</f>
        <v>0.29275063777059734</v>
      </c>
      <c r="G53" s="31">
        <f t="shared" si="1"/>
        <v>6.4397136975305235E-3</v>
      </c>
      <c r="H53" s="51"/>
      <c r="I53" s="51"/>
      <c r="J53" s="51"/>
      <c r="P53" s="28">
        <v>3</v>
      </c>
      <c r="Q53" s="31">
        <v>4.1738993513930261E-2</v>
      </c>
      <c r="R53" s="31">
        <v>-761.13681306435524</v>
      </c>
      <c r="S53" s="31">
        <f>ABS(Q53)/'İtme Analizi'!$C$17</f>
        <v>3.0181993696330501E-2</v>
      </c>
      <c r="T53" s="31">
        <f>ABS(R53)/'İtme Analizi'!$C$14</f>
        <v>0.20098727616982073</v>
      </c>
      <c r="U53" s="31">
        <f t="shared" si="0"/>
        <v>3.0333386603112449E-3</v>
      </c>
    </row>
    <row r="54" spans="2:21" ht="13.9" customHeight="1" x14ac:dyDescent="0.2">
      <c r="B54" s="28">
        <v>48</v>
      </c>
      <c r="C54" s="31">
        <v>6.2125017513930292E-2</v>
      </c>
      <c r="D54" s="31">
        <v>-1132.2315900123867</v>
      </c>
      <c r="E54" s="31">
        <f>ABS(C54)/'İtme Analizi'!$C$17</f>
        <v>4.4923385283932915E-2</v>
      </c>
      <c r="F54" s="31">
        <f>ABS(D54)/'İtme Analizi'!$C$14</f>
        <v>0.29897928908974469</v>
      </c>
      <c r="G54" s="31">
        <f t="shared" si="1"/>
        <v>6.7166319034324146E-3</v>
      </c>
      <c r="H54" s="51"/>
      <c r="I54" s="51"/>
      <c r="J54" s="51"/>
      <c r="P54" s="28">
        <v>4</v>
      </c>
      <c r="Q54" s="31">
        <v>4.2709756713930264E-2</v>
      </c>
      <c r="R54" s="31">
        <v>-778.83669379350124</v>
      </c>
      <c r="S54" s="31">
        <f>ABS(Q54)/'İtme Analizi'!$C$17</f>
        <v>3.088396483450016E-2</v>
      </c>
      <c r="T54" s="31">
        <f>ABS(R54)/'İtme Analizi'!$C$14</f>
        <v>0.2056611413084144</v>
      </c>
      <c r="U54" s="31">
        <f t="shared" si="0"/>
        <v>3.1760663865372887E-3</v>
      </c>
    </row>
    <row r="55" spans="2:21" ht="13.9" customHeight="1" x14ac:dyDescent="0.2">
      <c r="B55" s="28">
        <v>49</v>
      </c>
      <c r="C55" s="31">
        <v>6.341936838059696E-2</v>
      </c>
      <c r="D55" s="31">
        <v>-1155.8186627582609</v>
      </c>
      <c r="E55" s="31">
        <f>ABS(C55)/'İtme Analizi'!$C$17</f>
        <v>4.5859346753284951E-2</v>
      </c>
      <c r="F55" s="31">
        <f>ABS(D55)/'İtme Analizi'!$C$14</f>
        <v>0.3052077376717105</v>
      </c>
      <c r="G55" s="31">
        <f t="shared" si="1"/>
        <v>6.9993797920979593E-3</v>
      </c>
      <c r="H55" s="51"/>
      <c r="I55" s="51"/>
      <c r="J55" s="51"/>
      <c r="P55" s="28">
        <v>5</v>
      </c>
      <c r="Q55" s="31">
        <v>4.3680519913930266E-2</v>
      </c>
      <c r="R55" s="31">
        <v>-796.53618945087374</v>
      </c>
      <c r="S55" s="31">
        <f>ABS(Q55)/'İtme Analizi'!$C$17</f>
        <v>3.1585935972669822E-2</v>
      </c>
      <c r="T55" s="31">
        <f>ABS(R55)/'İtme Analizi'!$C$14</f>
        <v>0.21033490476420205</v>
      </c>
      <c r="U55" s="31">
        <f t="shared" si="0"/>
        <v>3.3220749955051258E-3</v>
      </c>
    </row>
    <row r="56" spans="2:21" ht="13.9" customHeight="1" x14ac:dyDescent="0.2">
      <c r="B56" s="28">
        <v>50</v>
      </c>
      <c r="C56" s="31">
        <v>6.4713719247263629E-2</v>
      </c>
      <c r="D56" s="31">
        <v>-1179.3772782504802</v>
      </c>
      <c r="E56" s="31">
        <f>ABS(C56)/'İtme Analizi'!$C$17</f>
        <v>4.6795308222636986E-2</v>
      </c>
      <c r="F56" s="31">
        <f>ABS(D56)/'İtme Analizi'!$C$14</f>
        <v>0.31142867177559408</v>
      </c>
      <c r="G56" s="31">
        <f t="shared" si="1"/>
        <v>7.2879537520190909E-3</v>
      </c>
      <c r="H56" s="51"/>
      <c r="I56" s="51"/>
      <c r="J56" s="51"/>
      <c r="P56" s="28">
        <v>6</v>
      </c>
      <c r="Q56" s="31">
        <v>4.4651283113930261E-2</v>
      </c>
      <c r="R56" s="31">
        <v>-814.23545607560607</v>
      </c>
      <c r="S56" s="31">
        <f>ABS(Q56)/'İtme Analizi'!$C$17</f>
        <v>3.2287907110839474E-2</v>
      </c>
      <c r="T56" s="31">
        <f>ABS(R56)/'İtme Analizi'!$C$14</f>
        <v>0.21500860774118261</v>
      </c>
      <c r="U56" s="31">
        <f t="shared" si="0"/>
        <v>3.471364430298367E-3</v>
      </c>
    </row>
    <row r="57" spans="2:21" ht="13.9" customHeight="1" x14ac:dyDescent="0.2">
      <c r="B57" s="28">
        <v>51</v>
      </c>
      <c r="C57" s="31">
        <v>6.6008070113930284E-2</v>
      </c>
      <c r="D57" s="31">
        <v>-1202.9834297057148</v>
      </c>
      <c r="E57" s="31">
        <f>ABS(C57)/'İtme Analizi'!$C$17</f>
        <v>4.7731269691989014E-2</v>
      </c>
      <c r="F57" s="31">
        <f>ABS(D57)/'İtme Analizi'!$C$14</f>
        <v>0.31766215831888478</v>
      </c>
      <c r="G57" s="31">
        <f t="shared" si="1"/>
        <v>7.5823561408646491E-3</v>
      </c>
      <c r="H57" s="51"/>
      <c r="I57" s="51"/>
      <c r="J57" s="51"/>
      <c r="P57" s="28">
        <v>7</v>
      </c>
      <c r="Q57" s="31">
        <v>4.5622046313930263E-2</v>
      </c>
      <c r="R57" s="31">
        <v>-831.93475389138848</v>
      </c>
      <c r="S57" s="31">
        <f>ABS(Q57)/'İtme Analizi'!$C$17</f>
        <v>3.2989878249009133E-2</v>
      </c>
      <c r="T57" s="31">
        <f>ABS(R57)/'İtme Analizi'!$C$14</f>
        <v>0.21968231895453286</v>
      </c>
      <c r="U57" s="31">
        <f t="shared" si="0"/>
        <v>3.6239346725806744E-3</v>
      </c>
    </row>
    <row r="58" spans="2:21" ht="13.9" customHeight="1" x14ac:dyDescent="0.2">
      <c r="B58" s="28">
        <v>52</v>
      </c>
      <c r="C58" s="31">
        <v>6.7302420980596953E-2</v>
      </c>
      <c r="D58" s="31">
        <v>-1226.5704952961139</v>
      </c>
      <c r="E58" s="31">
        <f>ABS(C58)/'İtme Analizi'!$C$17</f>
        <v>4.866723116134105E-2</v>
      </c>
      <c r="F58" s="31">
        <f>ABS(D58)/'İtme Analizi'!$C$14</f>
        <v>0.32389060501136185</v>
      </c>
      <c r="G58" s="31">
        <f t="shared" si="1"/>
        <v>7.8825904743813676E-3</v>
      </c>
      <c r="H58" s="51"/>
      <c r="I58" s="51"/>
      <c r="J58" s="51"/>
      <c r="P58" s="28">
        <v>8</v>
      </c>
      <c r="Q58" s="31">
        <v>4.6592809513930265E-2</v>
      </c>
      <c r="R58" s="31">
        <v>-849.63465900420431</v>
      </c>
      <c r="S58" s="31">
        <f>ABS(Q58)/'İtme Analizi'!$C$17</f>
        <v>3.3691849387178799E-2</v>
      </c>
      <c r="T58" s="31">
        <f>ABS(R58)/'İtme Analizi'!$C$14</f>
        <v>0.22435619053192607</v>
      </c>
      <c r="U58" s="31">
        <f t="shared" si="0"/>
        <v>3.7797857815283602E-3</v>
      </c>
    </row>
    <row r="59" spans="2:21" ht="13.9" customHeight="1" x14ac:dyDescent="0.2">
      <c r="B59" s="28">
        <v>53</v>
      </c>
      <c r="C59" s="31">
        <v>6.8596771847263607E-2</v>
      </c>
      <c r="D59" s="31">
        <v>-1250.1578040908148</v>
      </c>
      <c r="E59" s="31">
        <f>ABS(C59)/'İtme Analizi'!$C$17</f>
        <v>4.9603192630693078E-2</v>
      </c>
      <c r="F59" s="31">
        <f>ABS(D59)/'İtme Analizi'!$C$14</f>
        <v>0.33011911592484272</v>
      </c>
      <c r="G59" s="31">
        <f t="shared" si="1"/>
        <v>8.1886544240703484E-3</v>
      </c>
      <c r="H59" s="51"/>
      <c r="I59" s="51"/>
      <c r="J59" s="51"/>
      <c r="P59" s="28">
        <v>9</v>
      </c>
      <c r="Q59" s="31">
        <v>4.7563572713930267E-2</v>
      </c>
      <c r="R59" s="31">
        <v>-867.33388920304924</v>
      </c>
      <c r="S59" s="31">
        <f>ABS(Q59)/'İtme Analizi'!$C$17</f>
        <v>3.4393820525348458E-2</v>
      </c>
      <c r="T59" s="31">
        <f>ABS(R59)/'İtme Analizi'!$C$14</f>
        <v>0.22902988389021553</v>
      </c>
      <c r="U59" s="31">
        <f t="shared" si="0"/>
        <v>3.9389177508745528E-3</v>
      </c>
    </row>
    <row r="60" spans="2:21" ht="13.9" customHeight="1" x14ac:dyDescent="0.2">
      <c r="B60" s="28">
        <v>54</v>
      </c>
      <c r="C60" s="31">
        <v>6.9891122713930276E-2</v>
      </c>
      <c r="D60" s="31">
        <v>-1273.7451252640274</v>
      </c>
      <c r="E60" s="31">
        <f>ABS(C60)/'İtme Analizi'!$C$17</f>
        <v>5.0539154100045114E-2</v>
      </c>
      <c r="F60" s="31">
        <f>ABS(D60)/'İtme Analizi'!$C$14</f>
        <v>0.33634763010701763</v>
      </c>
      <c r="G60" s="31">
        <f t="shared" si="1"/>
        <v>8.5005480215154736E-3</v>
      </c>
      <c r="H60" s="51"/>
      <c r="I60" s="51"/>
      <c r="J60" s="51"/>
      <c r="P60" s="28">
        <v>10</v>
      </c>
      <c r="Q60" s="31">
        <v>4.8534335913930256E-2</v>
      </c>
      <c r="R60" s="31">
        <v>-885.03336381739985</v>
      </c>
      <c r="S60" s="31">
        <f>ABS(Q60)/'İtme Analizi'!$C$17</f>
        <v>3.5095791663518103E-2</v>
      </c>
      <c r="T60" s="31">
        <f>ABS(R60)/'İtme Analizi'!$C$14</f>
        <v>0.23370364178934167</v>
      </c>
      <c r="U60" s="31">
        <f t="shared" si="0"/>
        <v>4.1013305407198181E-3</v>
      </c>
    </row>
    <row r="61" spans="2:21" ht="13.9" customHeight="1" x14ac:dyDescent="0.2">
      <c r="B61" s="28">
        <v>55</v>
      </c>
      <c r="C61" s="31">
        <v>7.1185473580596931E-2</v>
      </c>
      <c r="D61" s="31">
        <v>-1297.3282898340783</v>
      </c>
      <c r="E61" s="31">
        <f>ABS(C61)/'İtme Analizi'!$C$17</f>
        <v>5.1475115569397142E-2</v>
      </c>
      <c r="F61" s="31">
        <f>ABS(D61)/'İtme Analizi'!$C$14</f>
        <v>0.34257504668842848</v>
      </c>
      <c r="G61" s="31">
        <f t="shared" si="1"/>
        <v>8.8182707545904123E-3</v>
      </c>
      <c r="H61" s="51"/>
      <c r="I61" s="51"/>
      <c r="J61" s="51"/>
      <c r="P61" s="28">
        <v>0</v>
      </c>
      <c r="Q61" s="31">
        <v>4.8534335913930256E-2</v>
      </c>
      <c r="R61" s="31">
        <v>-885.03336381739985</v>
      </c>
      <c r="S61" s="31">
        <f>ABS(Q61)/'İtme Analizi'!$C$17</f>
        <v>3.5095791663518103E-2</v>
      </c>
      <c r="T61" s="31">
        <f>ABS(R61)/'İtme Analizi'!$C$14</f>
        <v>0.23370364178934167</v>
      </c>
      <c r="U61" s="31">
        <f t="shared" si="0"/>
        <v>4.1013305407198181E-3</v>
      </c>
    </row>
    <row r="62" spans="2:21" ht="13.9" customHeight="1" x14ac:dyDescent="0.2">
      <c r="B62" s="28">
        <v>56</v>
      </c>
      <c r="C62" s="31">
        <v>7.2479824447263599E-2</v>
      </c>
      <c r="D62" s="31">
        <v>-1320.9126782073135</v>
      </c>
      <c r="E62" s="31">
        <f>ABS(C62)/'İtme Analizi'!$C$17</f>
        <v>5.2411077038749178E-2</v>
      </c>
      <c r="F62" s="31">
        <f>ABS(D62)/'İtme Analizi'!$C$14</f>
        <v>0.34880278642970275</v>
      </c>
      <c r="G62" s="31">
        <f t="shared" si="1"/>
        <v>9.1418222608717487E-3</v>
      </c>
      <c r="H62" s="51"/>
      <c r="I62" s="51"/>
      <c r="J62" s="51"/>
      <c r="P62" s="28">
        <v>1</v>
      </c>
      <c r="Q62" s="31">
        <v>4.9505099113930258E-2</v>
      </c>
      <c r="R62" s="31">
        <v>-902.73299605147997</v>
      </c>
      <c r="S62" s="31">
        <f>ABS(Q62)/'İtme Analizi'!$C$17</f>
        <v>3.5797762801687769E-2</v>
      </c>
      <c r="T62" s="31">
        <f>ABS(R62)/'İtme Analizi'!$C$14</f>
        <v>0.23837744130984198</v>
      </c>
      <c r="U62" s="31">
        <f t="shared" si="0"/>
        <v>4.267024188325569E-3</v>
      </c>
    </row>
    <row r="63" spans="2:21" ht="13.9" customHeight="1" x14ac:dyDescent="0.2">
      <c r="B63" s="28">
        <v>57</v>
      </c>
      <c r="C63" s="31">
        <v>7.3774175313930254E-2</v>
      </c>
      <c r="D63" s="31">
        <v>-1344.48182435238</v>
      </c>
      <c r="E63" s="31">
        <f>ABS(C63)/'İtme Analizi'!$C$17</f>
        <v>5.3347038508101206E-2</v>
      </c>
      <c r="F63" s="31">
        <f>ABS(D63)/'İtme Analizi'!$C$14</f>
        <v>0.35502650127838242</v>
      </c>
      <c r="G63" s="31">
        <f t="shared" si="1"/>
        <v>9.471200808019874E-3</v>
      </c>
      <c r="H63" s="51"/>
      <c r="I63" s="51"/>
      <c r="J63" s="51"/>
      <c r="P63" s="28">
        <v>2</v>
      </c>
      <c r="Q63" s="31">
        <v>5.047586231393026E-2</v>
      </c>
      <c r="R63" s="31">
        <v>-920.43285180120427</v>
      </c>
      <c r="S63" s="31">
        <f>ABS(Q63)/'İtme Analizi'!$C$17</f>
        <v>3.6499733939857427E-2</v>
      </c>
      <c r="T63" s="31">
        <f>ABS(R63)/'İtme Analizi'!$C$14</f>
        <v>0.24305129985232063</v>
      </c>
      <c r="U63" s="31">
        <f t="shared" si="0"/>
        <v>4.4359987290161634E-3</v>
      </c>
    </row>
    <row r="64" spans="2:21" ht="13.9" customHeight="1" x14ac:dyDescent="0.2">
      <c r="B64" s="28">
        <v>58</v>
      </c>
      <c r="C64" s="31">
        <v>7.5068526180596923E-2</v>
      </c>
      <c r="D64" s="31">
        <v>-1368.0557121054103</v>
      </c>
      <c r="E64" s="31">
        <f>ABS(C64)/'İtme Analizi'!$C$17</f>
        <v>5.4282999977453242E-2</v>
      </c>
      <c r="F64" s="31">
        <f>ABS(D64)/'İtme Analizi'!$C$14</f>
        <v>0.36125146820533888</v>
      </c>
      <c r="G64" s="31">
        <f t="shared" si="1"/>
        <v>9.8064050984111115E-3</v>
      </c>
      <c r="H64" s="51"/>
      <c r="I64" s="51"/>
      <c r="J64" s="51"/>
      <c r="P64" s="28">
        <v>3</v>
      </c>
      <c r="Q64" s="31">
        <v>5.1446625513930255E-2</v>
      </c>
      <c r="R64" s="31">
        <v>-938.13264596505098</v>
      </c>
      <c r="S64" s="31">
        <f>ABS(Q64)/'İtme Analizi'!$C$17</f>
        <v>3.7201705078027079E-2</v>
      </c>
      <c r="T64" s="31">
        <f>ABS(R64)/'İtme Analizi'!$C$14</f>
        <v>0.24772514213231198</v>
      </c>
      <c r="U64" s="31">
        <f t="shared" si="0"/>
        <v>4.6082541777995659E-3</v>
      </c>
    </row>
    <row r="65" spans="2:21" ht="13.9" customHeight="1" x14ac:dyDescent="0.2">
      <c r="B65" s="28">
        <v>59</v>
      </c>
      <c r="C65" s="31">
        <v>7.6362877047263578E-2</v>
      </c>
      <c r="D65" s="31">
        <v>-1391.6298526493683</v>
      </c>
      <c r="E65" s="31">
        <f>ABS(C65)/'İtme Analizi'!$C$17</f>
        <v>5.521896144680527E-2</v>
      </c>
      <c r="F65" s="31">
        <f>ABS(D65)/'İtme Analizi'!$C$14</f>
        <v>0.36747650188476233</v>
      </c>
      <c r="G65" s="31">
        <f t="shared" si="1"/>
        <v>1.0147435749232837E-2</v>
      </c>
      <c r="H65" s="51"/>
      <c r="I65" s="51"/>
      <c r="J65" s="51"/>
      <c r="P65" s="28">
        <v>4</v>
      </c>
      <c r="Q65" s="31">
        <v>5.2417388713930257E-2</v>
      </c>
      <c r="R65" s="31">
        <v>-955.83262815181354</v>
      </c>
      <c r="S65" s="31">
        <f>ABS(Q65)/'İtme Analizi'!$C$17</f>
        <v>3.7903676216196738E-2</v>
      </c>
      <c r="T65" s="31">
        <f>ABS(R65)/'İtme Analizi'!$C$14</f>
        <v>0.25239903406200237</v>
      </c>
      <c r="U65" s="31">
        <f t="shared" si="0"/>
        <v>4.783790546394209E-3</v>
      </c>
    </row>
    <row r="66" spans="2:21" ht="13.9" customHeight="1" x14ac:dyDescent="0.2">
      <c r="B66" s="28">
        <v>60</v>
      </c>
      <c r="C66" s="31">
        <v>7.7657227913930246E-2</v>
      </c>
      <c r="D66" s="31">
        <v>-1415.1835410580029</v>
      </c>
      <c r="E66" s="31">
        <f>ABS(C66)/'İtme Analizi'!$C$17</f>
        <v>5.6154922916157306E-2</v>
      </c>
      <c r="F66" s="31">
        <f>ABS(D66)/'İtme Analizi'!$C$14</f>
        <v>0.37369613493331372</v>
      </c>
      <c r="G66" s="31">
        <f t="shared" si="1"/>
        <v>1.0494290264332722E-2</v>
      </c>
      <c r="H66" s="51"/>
      <c r="I66" s="51"/>
      <c r="J66" s="51"/>
      <c r="P66" s="28">
        <v>5</v>
      </c>
      <c r="Q66" s="31">
        <v>5.338815191393026E-2</v>
      </c>
      <c r="R66" s="31">
        <v>-973.53253823383159</v>
      </c>
      <c r="S66" s="31">
        <f>ABS(Q66)/'İtme Analizi'!$C$17</f>
        <v>3.8605647354366404E-2</v>
      </c>
      <c r="T66" s="31">
        <f>ABS(R66)/'İtme Analizi'!$C$14</f>
        <v>0.25707290695157281</v>
      </c>
      <c r="U66" s="31">
        <f t="shared" si="0"/>
        <v>4.9626078455436134E-3</v>
      </c>
    </row>
    <row r="67" spans="2:21" ht="13.9" customHeight="1" x14ac:dyDescent="0.2">
      <c r="B67" s="28"/>
      <c r="C67" s="31"/>
      <c r="D67" s="31"/>
      <c r="E67" s="31">
        <f>ABS(C67)/'İtme Analizi'!$C$17</f>
        <v>0</v>
      </c>
      <c r="F67" s="31">
        <f>ABS(D67)/'İtme Analizi'!$C$14</f>
        <v>0</v>
      </c>
      <c r="G67" s="31">
        <f t="shared" si="1"/>
        <v>1.8514387096473656E-6</v>
      </c>
      <c r="H67" s="51"/>
      <c r="I67" s="51"/>
      <c r="J67" s="51"/>
      <c r="P67" s="28">
        <v>6</v>
      </c>
      <c r="Q67" s="31">
        <v>5.4358915113930262E-2</v>
      </c>
      <c r="R67" s="31">
        <v>-991.23395647033567</v>
      </c>
      <c r="S67" s="31">
        <f>ABS(Q67)/'İtme Analizi'!$C$17</f>
        <v>3.9307618492536063E-2</v>
      </c>
      <c r="T67" s="31">
        <f>ABS(R67)/'İtme Analizi'!$C$14</f>
        <v>0.26174717808736786</v>
      </c>
      <c r="U67" s="31">
        <f t="shared" si="0"/>
        <v>5.1447062083436459E-3</v>
      </c>
    </row>
    <row r="68" spans="2:21" ht="13.9" customHeight="1" x14ac:dyDescent="0.2">
      <c r="B68" s="28"/>
      <c r="C68" s="31"/>
      <c r="D68" s="31"/>
      <c r="E68" s="31">
        <f>ABS(C68)/'İtme Analizi'!$C$17</f>
        <v>0</v>
      </c>
      <c r="F68" s="31">
        <f>ABS(D68)/'İtme Analizi'!$C$14</f>
        <v>0</v>
      </c>
      <c r="G68" s="31">
        <f t="shared" si="1"/>
        <v>1.8514387096473656E-6</v>
      </c>
      <c r="H68" s="51"/>
      <c r="I68" s="51"/>
      <c r="J68" s="51"/>
      <c r="P68" s="28">
        <v>7</v>
      </c>
      <c r="Q68" s="31">
        <v>5.5329678313930257E-2</v>
      </c>
      <c r="R68" s="31">
        <v>-1008.9350729864367</v>
      </c>
      <c r="S68" s="31">
        <f>ABS(Q68)/'İtme Analizi'!$C$17</f>
        <v>4.0009589630705715E-2</v>
      </c>
      <c r="T68" s="31">
        <f>ABS(R68)/'İtme Analizi'!$C$14</f>
        <v>0.26642136955028295</v>
      </c>
      <c r="U68" s="31">
        <f t="shared" si="0"/>
        <v>5.3300857466089526E-3</v>
      </c>
    </row>
    <row r="69" spans="2:21" ht="13.9" customHeight="1" x14ac:dyDescent="0.2">
      <c r="B69" s="28"/>
      <c r="C69" s="31"/>
      <c r="D69" s="31"/>
      <c r="E69" s="31">
        <f>ABS(C69)/'İtme Analizi'!$C$17</f>
        <v>0</v>
      </c>
      <c r="F69" s="31">
        <f>ABS(D69)/'İtme Analizi'!$C$14</f>
        <v>0</v>
      </c>
      <c r="G69" s="31">
        <f t="shared" si="1"/>
        <v>1.8514387096473656E-6</v>
      </c>
      <c r="H69" s="51"/>
      <c r="I69" s="51"/>
      <c r="J69" s="51"/>
      <c r="P69" s="28">
        <v>8</v>
      </c>
      <c r="Q69" s="31">
        <v>5.6300441513930259E-2</v>
      </c>
      <c r="R69" s="31">
        <v>-1026.6358935365506</v>
      </c>
      <c r="S69" s="31">
        <f>ABS(Q69)/'İtme Analizi'!$C$17</f>
        <v>4.0711560768875381E-2</v>
      </c>
      <c r="T69" s="31">
        <f>ABS(R69)/'İtme Analizi'!$C$14</f>
        <v>0.27109548285984031</v>
      </c>
      <c r="U69" s="31">
        <f t="shared" si="0"/>
        <v>5.5187464049448083E-3</v>
      </c>
    </row>
    <row r="70" spans="2:21" ht="13.9" customHeight="1" x14ac:dyDescent="0.2">
      <c r="B70" s="28"/>
      <c r="C70" s="31"/>
      <c r="D70" s="31"/>
      <c r="E70" s="31">
        <f>ABS(C70)/'İtme Analizi'!$C$17</f>
        <v>0</v>
      </c>
      <c r="F70" s="31">
        <f>ABS(D70)/'İtme Analizi'!$C$14</f>
        <v>0</v>
      </c>
      <c r="G70" s="31">
        <f t="shared" si="1"/>
        <v>1.8514387096473656E-6</v>
      </c>
      <c r="H70" s="51"/>
      <c r="I70" s="51"/>
      <c r="J70" s="51"/>
      <c r="P70" s="28">
        <v>9</v>
      </c>
      <c r="Q70" s="31">
        <v>5.7271204713930261E-2</v>
      </c>
      <c r="R70" s="31">
        <v>-1044.3366333327567</v>
      </c>
      <c r="S70" s="31">
        <f>ABS(Q70)/'İtme Analizi'!$C$17</f>
        <v>4.141353190704504E-2</v>
      </c>
      <c r="T70" s="31">
        <f>ABS(R70)/'İtme Analizi'!$C$14</f>
        <v>0.27576957484536274</v>
      </c>
      <c r="U70" s="31">
        <f t="shared" si="0"/>
        <v>5.710688148436077E-3</v>
      </c>
    </row>
    <row r="71" spans="2:21" ht="13.9" customHeight="1" x14ac:dyDescent="0.2">
      <c r="B71" s="28"/>
      <c r="C71" s="31"/>
      <c r="D71" s="31"/>
      <c r="E71" s="31">
        <f>ABS(C71)/'İtme Analizi'!$C$17</f>
        <v>0</v>
      </c>
      <c r="F71" s="31">
        <f>ABS(D71)/'İtme Analizi'!$C$14</f>
        <v>0</v>
      </c>
      <c r="G71" s="31">
        <f t="shared" si="1"/>
        <v>1.8514387096473656E-6</v>
      </c>
      <c r="H71" s="51"/>
      <c r="I71" s="51"/>
      <c r="J71" s="51"/>
      <c r="P71" s="28">
        <v>10</v>
      </c>
      <c r="Q71" s="31">
        <v>5.8241967913930257E-2</v>
      </c>
      <c r="R71" s="31">
        <v>-1062.0393206405743</v>
      </c>
      <c r="S71" s="31">
        <f>ABS(Q71)/'İtme Analizi'!$C$17</f>
        <v>4.2115503045214692E-2</v>
      </c>
      <c r="T71" s="31">
        <f>ABS(R71)/'İtme Analizi'!$C$14</f>
        <v>0.280444181094612</v>
      </c>
      <c r="U71" s="31">
        <f t="shared" si="0"/>
        <v>5.9059111500974776E-3</v>
      </c>
    </row>
    <row r="72" spans="2:21" ht="13.9" customHeight="1" x14ac:dyDescent="0.2">
      <c r="B72" s="28"/>
      <c r="C72" s="31"/>
      <c r="D72" s="31"/>
      <c r="E72" s="31">
        <f>ABS(C72)/'İtme Analizi'!$C$17</f>
        <v>0</v>
      </c>
      <c r="F72" s="31">
        <f>ABS(D72)/'İtme Analizi'!$C$14</f>
        <v>0</v>
      </c>
      <c r="G72" s="31">
        <f t="shared" si="1"/>
        <v>1.8514387096473656E-6</v>
      </c>
      <c r="H72" s="51"/>
      <c r="I72" s="51"/>
      <c r="J72" s="51"/>
      <c r="P72" s="28">
        <v>0</v>
      </c>
      <c r="Q72" s="31">
        <v>5.8241967913930257E-2</v>
      </c>
      <c r="R72" s="31">
        <v>-1062.0393206405743</v>
      </c>
      <c r="S72" s="31">
        <f>ABS(Q72)/'İtme Analizi'!$C$17</f>
        <v>4.2115503045214692E-2</v>
      </c>
      <c r="T72" s="31">
        <f>ABS(R72)/'İtme Analizi'!$C$14</f>
        <v>0.280444181094612</v>
      </c>
      <c r="U72" s="31">
        <f t="shared" si="0"/>
        <v>5.9059111500974776E-3</v>
      </c>
    </row>
    <row r="73" spans="2:21" ht="13.9" customHeight="1" x14ac:dyDescent="0.2">
      <c r="B73" s="28"/>
      <c r="C73" s="31"/>
      <c r="D73" s="31"/>
      <c r="E73" s="31">
        <f>ABS(C73)/'İtme Analizi'!$C$17</f>
        <v>0</v>
      </c>
      <c r="F73" s="31">
        <f>ABS(D73)/'İtme Analizi'!$C$14</f>
        <v>0</v>
      </c>
      <c r="G73" s="31">
        <f t="shared" si="1"/>
        <v>1.8514387096473656E-6</v>
      </c>
      <c r="H73" s="51"/>
      <c r="I73" s="51"/>
      <c r="J73" s="51"/>
      <c r="P73" s="28">
        <v>1</v>
      </c>
      <c r="Q73" s="31">
        <v>5.9212731113930252E-2</v>
      </c>
      <c r="R73" s="31">
        <v>-1079.7403002174669</v>
      </c>
      <c r="S73" s="31">
        <f>ABS(Q73)/'İtme Analizi'!$C$17</f>
        <v>4.2817474183384351E-2</v>
      </c>
      <c r="T73" s="31">
        <f>ABS(R73)/'İtme Analizi'!$C$14</f>
        <v>0.28511833639709178</v>
      </c>
      <c r="U73" s="31">
        <f t="shared" ref="U73:U84" si="2">U72+(S73-S72)*((T73+T72)/2)</f>
        <v>6.1044154321523523E-3</v>
      </c>
    </row>
    <row r="74" spans="2:21" ht="13.9" customHeight="1" x14ac:dyDescent="0.2">
      <c r="B74" s="28"/>
      <c r="C74" s="31"/>
      <c r="D74" s="31"/>
      <c r="E74" s="31">
        <f>ABS(C74)/'İtme Analizi'!$C$17</f>
        <v>0</v>
      </c>
      <c r="F74" s="31">
        <f>ABS(D74)/'İtme Analizi'!$C$14</f>
        <v>0</v>
      </c>
      <c r="G74" s="31">
        <f t="shared" si="1"/>
        <v>1.8514387096473656E-6</v>
      </c>
      <c r="H74" s="51"/>
      <c r="I74" s="51"/>
      <c r="J74" s="51"/>
      <c r="P74" s="28">
        <v>2</v>
      </c>
      <c r="Q74" s="31">
        <v>6.0183494313930254E-2</v>
      </c>
      <c r="R74" s="31">
        <v>-1097.4411360840325</v>
      </c>
      <c r="S74" s="31">
        <f>ABS(Q74)/'İtme Analizi'!$C$17</f>
        <v>4.3519445321554009E-2</v>
      </c>
      <c r="T74" s="31">
        <f>ABS(R74)/'İtme Analizi'!$C$14</f>
        <v>0.28979245375114132</v>
      </c>
      <c r="U74" s="31">
        <f t="shared" si="2"/>
        <v>6.3062008230055392E-3</v>
      </c>
    </row>
    <row r="75" spans="2:21" ht="13.9" customHeight="1" x14ac:dyDescent="0.2">
      <c r="B75" s="28"/>
      <c r="C75" s="31"/>
      <c r="D75" s="31"/>
      <c r="E75" s="31">
        <f>ABS(C75)/'İtme Analizi'!$C$17</f>
        <v>0</v>
      </c>
      <c r="F75" s="31">
        <f>ABS(D75)/'İtme Analizi'!$C$14</f>
        <v>0</v>
      </c>
      <c r="G75" s="31">
        <f t="shared" si="1"/>
        <v>1.8514387096473656E-6</v>
      </c>
      <c r="H75" s="51"/>
      <c r="I75" s="51"/>
      <c r="J75" s="51"/>
      <c r="P75" s="28">
        <v>3</v>
      </c>
      <c r="Q75" s="31">
        <v>6.1154257513930256E-2</v>
      </c>
      <c r="R75" s="31">
        <v>-1115.1425981698342</v>
      </c>
      <c r="S75" s="31">
        <f>ABS(Q75)/'İtme Analizi'!$C$17</f>
        <v>4.4221416459723668E-2</v>
      </c>
      <c r="T75" s="31">
        <f>ABS(R75)/'İtme Analizi'!$C$14</f>
        <v>0.29446673646586768</v>
      </c>
      <c r="U75" s="31">
        <f t="shared" si="2"/>
        <v>6.5112673673768974E-3</v>
      </c>
    </row>
    <row r="76" spans="2:21" ht="13.9" customHeight="1" x14ac:dyDescent="0.2">
      <c r="B76" s="28"/>
      <c r="C76" s="31"/>
      <c r="D76" s="31"/>
      <c r="E76" s="31">
        <f>ABS(C76)/'İtme Analizi'!$C$17</f>
        <v>0</v>
      </c>
      <c r="F76" s="31">
        <f>ABS(D76)/'İtme Analizi'!$C$14</f>
        <v>0</v>
      </c>
      <c r="G76" s="31">
        <f t="shared" ref="G76:G100" si="3">G75+(E76-E75)*((F76+F75)/2)</f>
        <v>1.8514387096473656E-6</v>
      </c>
      <c r="H76" s="51"/>
      <c r="I76" s="51"/>
      <c r="J76" s="51"/>
      <c r="P76" s="28">
        <v>4</v>
      </c>
      <c r="Q76" s="31">
        <v>6.2125020713930258E-2</v>
      </c>
      <c r="R76" s="31">
        <v>-1132.8441275950095</v>
      </c>
      <c r="S76" s="31">
        <f>ABS(Q76)/'İtme Analizi'!$C$17</f>
        <v>4.4923387597893327E-2</v>
      </c>
      <c r="T76" s="31">
        <f>ABS(R76)/'İtme Analizi'!$C$14</f>
        <v>0.29914103696236083</v>
      </c>
      <c r="U76" s="31">
        <f t="shared" si="2"/>
        <v>6.719615129546783E-3</v>
      </c>
    </row>
    <row r="77" spans="2:21" ht="13.9" customHeight="1" x14ac:dyDescent="0.2">
      <c r="B77" s="28"/>
      <c r="C77" s="31"/>
      <c r="D77" s="31"/>
      <c r="E77" s="31">
        <f>ABS(C77)/'İtme Analizi'!$C$17</f>
        <v>0</v>
      </c>
      <c r="F77" s="31">
        <f>ABS(D77)/'İtme Analizi'!$C$14</f>
        <v>0</v>
      </c>
      <c r="G77" s="31">
        <f t="shared" si="3"/>
        <v>1.8514387096473656E-6</v>
      </c>
      <c r="H77" s="51"/>
      <c r="I77" s="51"/>
      <c r="J77" s="51"/>
      <c r="P77" s="28">
        <v>5</v>
      </c>
      <c r="Q77" s="31">
        <v>6.3095783913930253E-2</v>
      </c>
      <c r="R77" s="31">
        <v>-1150.5455465419307</v>
      </c>
      <c r="S77" s="31">
        <f>ABS(Q77)/'İtme Analizi'!$C$17</f>
        <v>4.5625358736062986E-2</v>
      </c>
      <c r="T77" s="31">
        <f>ABS(R77)/'İtme Analizi'!$C$14</f>
        <v>0.30381530828574999</v>
      </c>
      <c r="U77" s="31">
        <f t="shared" si="2"/>
        <v>6.9312441055170001E-3</v>
      </c>
    </row>
    <row r="78" spans="2:21" ht="13.9" customHeight="1" x14ac:dyDescent="0.2">
      <c r="B78" s="28"/>
      <c r="C78" s="31"/>
      <c r="D78" s="31"/>
      <c r="E78" s="31">
        <f>ABS(C78)/'İtme Analizi'!$C$17</f>
        <v>0</v>
      </c>
      <c r="F78" s="31">
        <f>ABS(D78)/'İtme Analizi'!$C$14</f>
        <v>0</v>
      </c>
      <c r="G78" s="31">
        <f t="shared" si="3"/>
        <v>1.8514387096473656E-6</v>
      </c>
      <c r="H78" s="51"/>
      <c r="I78" s="51"/>
      <c r="J78" s="51"/>
      <c r="P78" s="28">
        <v>6</v>
      </c>
      <c r="Q78" s="31">
        <v>6.4066547113930256E-2</v>
      </c>
      <c r="R78" s="31">
        <v>-1168.2472927887275</v>
      </c>
      <c r="S78" s="31">
        <f>ABS(Q78)/'İtme Analizi'!$C$17</f>
        <v>4.6327329874232645E-2</v>
      </c>
      <c r="T78" s="31">
        <f>ABS(R78)/'İtme Analizi'!$C$14</f>
        <v>0.30848966603658479</v>
      </c>
      <c r="U78" s="31">
        <f t="shared" si="2"/>
        <v>7.1461543153829967E-3</v>
      </c>
    </row>
    <row r="79" spans="2:21" ht="13.9" customHeight="1" x14ac:dyDescent="0.2">
      <c r="B79" s="28"/>
      <c r="C79" s="31"/>
      <c r="D79" s="31"/>
      <c r="E79" s="31">
        <f>ABS(C79)/'İtme Analizi'!$C$17</f>
        <v>0</v>
      </c>
      <c r="F79" s="31">
        <f>ABS(D79)/'İtme Analizi'!$C$14</f>
        <v>0</v>
      </c>
      <c r="G79" s="31">
        <f t="shared" si="3"/>
        <v>1.8514387096473656E-6</v>
      </c>
      <c r="H79" s="51"/>
      <c r="I79" s="51"/>
      <c r="J79" s="51"/>
      <c r="P79" s="28">
        <v>7</v>
      </c>
      <c r="Q79" s="31">
        <v>6.5037310313930244E-2</v>
      </c>
      <c r="R79" s="31">
        <v>-1185.9386120912254</v>
      </c>
      <c r="S79" s="31">
        <f>ABS(Q79)/'İtme Analizi'!$C$17</f>
        <v>4.7029301012402297E-2</v>
      </c>
      <c r="T79" s="31">
        <f>ABS(R79)/'İtme Analizi'!$C$14</f>
        <v>0.31316127042810565</v>
      </c>
      <c r="U79" s="31">
        <f t="shared" si="2"/>
        <v>7.3643448230901708E-3</v>
      </c>
    </row>
    <row r="80" spans="2:21" ht="13.9" customHeight="1" x14ac:dyDescent="0.2">
      <c r="B80" s="28"/>
      <c r="C80" s="31"/>
      <c r="D80" s="31"/>
      <c r="E80" s="31">
        <f>ABS(C80)/'İtme Analizi'!$C$17</f>
        <v>0</v>
      </c>
      <c r="F80" s="31">
        <f>ABS(D80)/'İtme Analizi'!$C$14</f>
        <v>0</v>
      </c>
      <c r="G80" s="31">
        <f t="shared" si="3"/>
        <v>1.8514387096473656E-6</v>
      </c>
      <c r="H80" s="51"/>
      <c r="I80" s="51"/>
      <c r="J80" s="51"/>
      <c r="P80" s="28">
        <v>8</v>
      </c>
      <c r="Q80" s="31">
        <v>6.6008073513930246E-2</v>
      </c>
      <c r="R80" s="31">
        <v>-1203.6403602785069</v>
      </c>
      <c r="S80" s="31">
        <f>ABS(Q80)/'İtme Analizi'!$C$17</f>
        <v>4.7731272150571956E-2</v>
      </c>
      <c r="T80" s="31">
        <f>ABS(R80)/'İtme Analizi'!$C$14</f>
        <v>0.31783562869134857</v>
      </c>
      <c r="U80" s="31">
        <f t="shared" si="2"/>
        <v>7.5858156288183751E-3</v>
      </c>
    </row>
    <row r="81" spans="2:21" ht="13.9" customHeight="1" x14ac:dyDescent="0.2">
      <c r="B81" s="28"/>
      <c r="C81" s="31"/>
      <c r="D81" s="31"/>
      <c r="E81" s="31">
        <f>ABS(C81)/'İtme Analizi'!$C$17</f>
        <v>0</v>
      </c>
      <c r="F81" s="31">
        <f>ABS(D81)/'İtme Analizi'!$C$14</f>
        <v>0</v>
      </c>
      <c r="G81" s="31">
        <f t="shared" si="3"/>
        <v>1.8514387096473656E-6</v>
      </c>
      <c r="H81" s="51"/>
      <c r="I81" s="51"/>
      <c r="J81" s="51"/>
      <c r="P81" s="28">
        <v>9</v>
      </c>
      <c r="Q81" s="31">
        <v>6.6978836713930234E-2</v>
      </c>
      <c r="R81" s="31">
        <v>-1221.3416936800959</v>
      </c>
      <c r="S81" s="31">
        <f>ABS(Q81)/'İtme Analizi'!$C$17</f>
        <v>4.8433243288741601E-2</v>
      </c>
      <c r="T81" s="31">
        <f>ABS(R81)/'İtme Analizi'!$C$14</f>
        <v>0.32250987742546994</v>
      </c>
      <c r="U81" s="31">
        <f t="shared" si="2"/>
        <v>7.8105676606936951E-3</v>
      </c>
    </row>
    <row r="82" spans="2:21" ht="13.9" customHeight="1" x14ac:dyDescent="0.2">
      <c r="B82" s="28"/>
      <c r="C82" s="31"/>
      <c r="D82" s="31"/>
      <c r="E82" s="31">
        <f>ABS(C82)/'İtme Analizi'!$C$17</f>
        <v>0</v>
      </c>
      <c r="F82" s="31">
        <f>ABS(D82)/'İtme Analizi'!$C$14</f>
        <v>0</v>
      </c>
      <c r="G82" s="31">
        <f t="shared" si="3"/>
        <v>1.8514387096473656E-6</v>
      </c>
      <c r="H82" s="51"/>
      <c r="I82" s="51"/>
      <c r="J82" s="51"/>
      <c r="P82" s="28">
        <v>10</v>
      </c>
      <c r="Q82" s="31">
        <v>6.7949599913930236E-2</v>
      </c>
      <c r="R82" s="31">
        <v>-1239.0432598577368</v>
      </c>
      <c r="S82" s="31">
        <f>ABS(Q82)/'İtme Analizi'!$C$17</f>
        <v>4.9135214426911267E-2</v>
      </c>
      <c r="T82" s="31">
        <f>ABS(R82)/'İtme Analizi'!$C$14</f>
        <v>0.32718418762689105</v>
      </c>
      <c r="U82" s="31">
        <f t="shared" si="2"/>
        <v>8.0386009018471368E-3</v>
      </c>
    </row>
    <row r="83" spans="2:21" ht="13.9" customHeight="1" x14ac:dyDescent="0.2">
      <c r="B83" s="28"/>
      <c r="C83" s="31"/>
      <c r="D83" s="31"/>
      <c r="E83" s="31">
        <f>ABS(C83)/'İtme Analizi'!$C$17</f>
        <v>0</v>
      </c>
      <c r="F83" s="31">
        <f>ABS(D83)/'İtme Analizi'!$C$14</f>
        <v>0</v>
      </c>
      <c r="G83" s="31">
        <f t="shared" si="3"/>
        <v>1.8514387096473656E-6</v>
      </c>
      <c r="H83" s="51"/>
      <c r="I83" s="51"/>
      <c r="J83" s="51"/>
      <c r="P83" s="28">
        <v>0</v>
      </c>
      <c r="Q83" s="31">
        <v>6.7949599913930236E-2</v>
      </c>
      <c r="R83" s="31">
        <v>-1239.0432598577368</v>
      </c>
      <c r="S83" s="31">
        <f>ABS(Q83)/'İtme Analizi'!$C$17</f>
        <v>4.9135214426911267E-2</v>
      </c>
      <c r="T83" s="31">
        <f>ABS(R83)/'İtme Analizi'!$C$14</f>
        <v>0.32718418762689105</v>
      </c>
      <c r="U83" s="31">
        <f t="shared" si="2"/>
        <v>8.0386009018471368E-3</v>
      </c>
    </row>
    <row r="84" spans="2:21" ht="13.9" customHeight="1" x14ac:dyDescent="0.2">
      <c r="B84" s="28"/>
      <c r="C84" s="31"/>
      <c r="D84" s="31"/>
      <c r="E84" s="31">
        <f>ABS(C84)/'İtme Analizi'!$C$17</f>
        <v>0</v>
      </c>
      <c r="F84" s="31">
        <f>ABS(D84)/'İtme Analizi'!$C$14</f>
        <v>0</v>
      </c>
      <c r="G84" s="31">
        <f t="shared" si="3"/>
        <v>1.8514387096473656E-6</v>
      </c>
      <c r="H84" s="51"/>
      <c r="I84" s="51"/>
      <c r="J84" s="52"/>
      <c r="P84" s="28">
        <v>1</v>
      </c>
      <c r="Q84" s="31">
        <v>6.8920363113930225E-2</v>
      </c>
      <c r="R84" s="31">
        <v>-1256.7443145915611</v>
      </c>
      <c r="S84" s="31">
        <f>ABS(Q84)/'İtme Analizi'!$C$17</f>
        <v>4.9837185565080912E-2</v>
      </c>
      <c r="T84" s="31">
        <f>ABS(R84)/'İtme Analizi'!$C$14</f>
        <v>0.33185836277545722</v>
      </c>
      <c r="U84" s="31">
        <f t="shared" si="2"/>
        <v>8.2699153264512177E-3</v>
      </c>
    </row>
    <row r="85" spans="2:21" ht="13.9" customHeight="1" x14ac:dyDescent="0.2">
      <c r="B85" s="28"/>
      <c r="C85" s="31"/>
      <c r="D85" s="31"/>
      <c r="E85" s="31">
        <f>ABS(C85)/'İtme Analizi'!$C$17</f>
        <v>0</v>
      </c>
      <c r="F85" s="31">
        <f>ABS(D85)/'İtme Analizi'!$C$14</f>
        <v>0</v>
      </c>
      <c r="G85" s="31">
        <f t="shared" si="3"/>
        <v>1.8514387096473656E-6</v>
      </c>
      <c r="H85" s="51"/>
      <c r="I85" s="51"/>
      <c r="J85" s="51"/>
      <c r="P85" s="28">
        <v>2</v>
      </c>
      <c r="Q85" s="31">
        <v>6.9891126313930213E-2</v>
      </c>
      <c r="R85" s="31">
        <v>-1274.445512244381</v>
      </c>
      <c r="S85" s="31">
        <f>ABS(Q85)/'İtme Analizi'!$C$17</f>
        <v>5.0539156703250564E-2</v>
      </c>
      <c r="T85" s="31">
        <f>ABS(R85)/'İtme Analizi'!$C$14</f>
        <v>0.33653257566349304</v>
      </c>
      <c r="U85" s="31">
        <f t="shared" ref="U85:U106" si="4">U84+(S85-S84)*((T85+T84)/2)</f>
        <v>8.5045109003503531E-3</v>
      </c>
    </row>
    <row r="86" spans="2:21" ht="13.9" customHeight="1" x14ac:dyDescent="0.2">
      <c r="B86" s="28"/>
      <c r="C86" s="31"/>
      <c r="D86" s="31"/>
      <c r="E86" s="31">
        <f>ABS(C86)/'İtme Analizi'!$C$17</f>
        <v>0</v>
      </c>
      <c r="F86" s="31">
        <f>ABS(D86)/'İtme Analizi'!$C$14</f>
        <v>0</v>
      </c>
      <c r="G86" s="31">
        <f t="shared" si="3"/>
        <v>1.8514387096473656E-6</v>
      </c>
      <c r="H86" s="51"/>
      <c r="I86" s="51"/>
      <c r="J86" s="51"/>
      <c r="P86" s="28">
        <v>3</v>
      </c>
      <c r="Q86" s="31">
        <v>7.0861889513930215E-2</v>
      </c>
      <c r="R86" s="31">
        <v>-1292.1431852179905</v>
      </c>
      <c r="S86" s="31">
        <f>ABS(Q86)/'İtme Analizi'!$C$17</f>
        <v>5.1241127841420223E-2</v>
      </c>
      <c r="T86" s="31">
        <f>ABS(R86)/'İtme Analizi'!$C$14</f>
        <v>0.3412058578178398</v>
      </c>
      <c r="U86" s="31">
        <f t="shared" si="4"/>
        <v>8.7423873101164593E-3</v>
      </c>
    </row>
    <row r="87" spans="2:21" ht="13.9" customHeight="1" x14ac:dyDescent="0.2">
      <c r="B87" s="28"/>
      <c r="C87" s="31"/>
      <c r="D87" s="31"/>
      <c r="E87" s="31">
        <f>ABS(C87)/'İtme Analizi'!$C$17</f>
        <v>0</v>
      </c>
      <c r="F87" s="31">
        <f>ABS(D87)/'İtme Analizi'!$C$14</f>
        <v>0</v>
      </c>
      <c r="G87" s="31">
        <f t="shared" si="3"/>
        <v>1.8514387096473656E-6</v>
      </c>
      <c r="P87" s="28">
        <v>4</v>
      </c>
      <c r="Q87" s="31">
        <v>7.1832652713930203E-2</v>
      </c>
      <c r="R87" s="31">
        <v>-1309.8422003552223</v>
      </c>
      <c r="S87" s="31">
        <f>ABS(Q87)/'İtme Analizi'!$C$17</f>
        <v>5.1943098979589875E-2</v>
      </c>
      <c r="T87" s="31">
        <f>ABS(R87)/'İtme Analizi'!$C$14</f>
        <v>0.34587949438653887</v>
      </c>
      <c r="U87" s="31">
        <f t="shared" si="4"/>
        <v>8.9835443534697617E-3</v>
      </c>
    </row>
    <row r="88" spans="2:21" ht="13.9" customHeight="1" x14ac:dyDescent="0.2">
      <c r="B88" s="28"/>
      <c r="C88" s="31"/>
      <c r="D88" s="31"/>
      <c r="E88" s="31">
        <f>ABS(C88)/'İtme Analizi'!$C$17</f>
        <v>0</v>
      </c>
      <c r="F88" s="31">
        <f>ABS(D88)/'İtme Analizi'!$C$14</f>
        <v>0</v>
      </c>
      <c r="G88" s="31">
        <f t="shared" si="3"/>
        <v>1.8514387096473656E-6</v>
      </c>
      <c r="P88" s="28">
        <v>5</v>
      </c>
      <c r="Q88" s="31">
        <v>7.2803415913930192E-2</v>
      </c>
      <c r="R88" s="31">
        <v>-1327.5352320297884</v>
      </c>
      <c r="S88" s="31">
        <f>ABS(Q88)/'İtme Analizi'!$C$17</f>
        <v>5.2645070117759526E-2</v>
      </c>
      <c r="T88" s="31">
        <f>ABS(R88)/'İtme Analizi'!$C$14</f>
        <v>0.35055155095037865</v>
      </c>
      <c r="U88" s="31">
        <f t="shared" si="4"/>
        <v>9.2279816002456792E-3</v>
      </c>
    </row>
    <row r="89" spans="2:21" ht="13.9" customHeight="1" x14ac:dyDescent="0.2">
      <c r="B89" s="28"/>
      <c r="C89" s="31"/>
      <c r="D89" s="31"/>
      <c r="E89" s="31">
        <f>ABS(C89)/'İtme Analizi'!$C$17</f>
        <v>0</v>
      </c>
      <c r="F89" s="31">
        <f>ABS(D89)/'İtme Analizi'!$C$14</f>
        <v>0</v>
      </c>
      <c r="G89" s="31">
        <f t="shared" si="3"/>
        <v>1.8514387096473656E-6</v>
      </c>
      <c r="P89" s="28">
        <v>6</v>
      </c>
      <c r="Q89" s="31">
        <v>7.3774179113930194E-2</v>
      </c>
      <c r="R89" s="31">
        <v>-1345.2247539036832</v>
      </c>
      <c r="S89" s="31">
        <f>ABS(Q89)/'İtme Analizi'!$C$17</f>
        <v>5.3347041255929185E-2</v>
      </c>
      <c r="T89" s="31">
        <f>ABS(R89)/'İtme Analizi'!$C$14</f>
        <v>0.35522268070938551</v>
      </c>
      <c r="U89" s="31">
        <f t="shared" si="4"/>
        <v>9.475698170590189E-3</v>
      </c>
    </row>
    <row r="90" spans="2:21" ht="13.9" customHeight="1" x14ac:dyDescent="0.2">
      <c r="B90" s="28"/>
      <c r="C90" s="31"/>
      <c r="D90" s="31"/>
      <c r="E90" s="31">
        <f>ABS(C90)/'İtme Analizi'!$C$17</f>
        <v>0</v>
      </c>
      <c r="F90" s="31">
        <f>ABS(D90)/'İtme Analizi'!$C$14</f>
        <v>0</v>
      </c>
      <c r="G90" s="31">
        <f t="shared" si="3"/>
        <v>1.8514387096473656E-6</v>
      </c>
      <c r="P90" s="28">
        <v>7</v>
      </c>
      <c r="Q90" s="31">
        <v>7.4744942313930182E-2</v>
      </c>
      <c r="R90" s="31">
        <v>-1362.9158794717544</v>
      </c>
      <c r="S90" s="31">
        <f>ABS(Q90)/'İtme Analizi'!$C$17</f>
        <v>5.4049012394098837E-2</v>
      </c>
      <c r="T90" s="31">
        <f>ABS(R90)/'İtme Analizi'!$C$14</f>
        <v>0.35989423394301456</v>
      </c>
      <c r="U90" s="31">
        <f t="shared" si="4"/>
        <v>9.7266938878416472E-3</v>
      </c>
    </row>
    <row r="91" spans="2:21" ht="13.9" customHeight="1" x14ac:dyDescent="0.2">
      <c r="B91" s="28"/>
      <c r="C91" s="31"/>
      <c r="D91" s="31"/>
      <c r="E91" s="31">
        <f>ABS(C91)/'İtme Analizi'!$C$17</f>
        <v>0</v>
      </c>
      <c r="F91" s="31">
        <f>ABS(D91)/'İtme Analizi'!$C$14</f>
        <v>0</v>
      </c>
      <c r="G91" s="31">
        <f t="shared" si="3"/>
        <v>1.8514387096473656E-6</v>
      </c>
      <c r="P91" s="28">
        <v>8</v>
      </c>
      <c r="Q91" s="31">
        <v>7.571570551393017E-2</v>
      </c>
      <c r="R91" s="31">
        <v>-1380.6072249720105</v>
      </c>
      <c r="S91" s="31">
        <f>ABS(Q91)/'İtme Analizi'!$C$17</f>
        <v>5.4750983532268482E-2</v>
      </c>
      <c r="T91" s="31">
        <f>ABS(R91)/'İtme Analizi'!$C$14</f>
        <v>0.36456584525236674</v>
      </c>
      <c r="U91" s="31">
        <f t="shared" si="4"/>
        <v>9.9809689210172744E-3</v>
      </c>
    </row>
    <row r="92" spans="2:21" ht="13.9" customHeight="1" x14ac:dyDescent="0.2">
      <c r="B92" s="28"/>
      <c r="C92" s="31"/>
      <c r="D92" s="31"/>
      <c r="E92" s="31">
        <f>ABS(C92)/'İtme Analizi'!$C$17</f>
        <v>0</v>
      </c>
      <c r="F92" s="31">
        <f>ABS(D92)/'İtme Analizi'!$C$14</f>
        <v>0</v>
      </c>
      <c r="G92" s="31">
        <f t="shared" si="3"/>
        <v>1.8514387096473656E-6</v>
      </c>
      <c r="P92" s="28">
        <v>9</v>
      </c>
      <c r="Q92" s="31">
        <v>7.6686468713930173E-2</v>
      </c>
      <c r="R92" s="31">
        <v>-1398.2855654058158</v>
      </c>
      <c r="S92" s="31">
        <f>ABS(Q92)/'İtme Analizi'!$C$17</f>
        <v>5.5452954670438148E-2</v>
      </c>
      <c r="T92" s="31">
        <f>ABS(R92)/'İtme Analizi'!$C$14</f>
        <v>0.3692340224184249</v>
      </c>
      <c r="U92" s="31">
        <f t="shared" si="4"/>
        <v>1.0238522085166082E-2</v>
      </c>
    </row>
    <row r="93" spans="2:21" ht="13.9" customHeight="1" x14ac:dyDescent="0.2">
      <c r="B93" s="28"/>
      <c r="C93" s="31"/>
      <c r="D93" s="31"/>
      <c r="E93" s="31">
        <f>ABS(C93)/'İtme Analizi'!$C$17</f>
        <v>0</v>
      </c>
      <c r="F93" s="31">
        <f>ABS(D93)/'İtme Analizi'!$C$14</f>
        <v>0</v>
      </c>
      <c r="G93" s="31">
        <f t="shared" si="3"/>
        <v>1.8514387096473656E-6</v>
      </c>
      <c r="P93" s="28">
        <v>10</v>
      </c>
      <c r="Q93" s="31">
        <v>7.7657231913930161E-2</v>
      </c>
      <c r="R93" s="31">
        <v>-1415.9703443635078</v>
      </c>
      <c r="S93" s="31">
        <f>ABS(Q93)/'İtme Analizi'!$C$17</f>
        <v>5.6154925808607793E-2</v>
      </c>
      <c r="T93" s="31">
        <f>ABS(R93)/'İtme Analizi'!$C$14</f>
        <v>0.37390389975369887</v>
      </c>
      <c r="U93" s="31">
        <f t="shared" si="4"/>
        <v>1.0499352771688179E-2</v>
      </c>
    </row>
    <row r="94" spans="2:21" ht="13.9" customHeight="1" x14ac:dyDescent="0.2">
      <c r="B94" s="28"/>
      <c r="C94" s="31"/>
      <c r="D94" s="31"/>
      <c r="E94" s="31">
        <f>ABS(C94)/'İtme Analizi'!$C$17</f>
        <v>0</v>
      </c>
      <c r="F94" s="31">
        <f>ABS(D94)/'İtme Analizi'!$C$14</f>
        <v>0</v>
      </c>
      <c r="G94" s="31">
        <f t="shared" si="3"/>
        <v>1.8514387096473656E-6</v>
      </c>
      <c r="P94" s="28"/>
      <c r="Q94" s="31"/>
      <c r="R94" s="31"/>
      <c r="S94" s="31">
        <f>ABS(Q94)/'İtme Analizi'!$C$17</f>
        <v>0</v>
      </c>
      <c r="T94" s="31">
        <f>ABS(R94)/'İtme Analizi'!$C$14</f>
        <v>0</v>
      </c>
      <c r="U94" s="31">
        <f t="shared" si="4"/>
        <v>1.0798965791366383E-6</v>
      </c>
    </row>
    <row r="95" spans="2:21" ht="13.9" customHeight="1" x14ac:dyDescent="0.2">
      <c r="B95" s="28"/>
      <c r="C95" s="31"/>
      <c r="D95" s="31"/>
      <c r="E95" s="31">
        <f>ABS(C95)/'İtme Analizi'!$C$17</f>
        <v>0</v>
      </c>
      <c r="F95" s="31">
        <f>ABS(D95)/'İtme Analizi'!$C$14</f>
        <v>0</v>
      </c>
      <c r="G95" s="31">
        <f t="shared" si="3"/>
        <v>1.8514387096473656E-6</v>
      </c>
      <c r="P95" s="28"/>
      <c r="Q95" s="31"/>
      <c r="R95" s="31"/>
      <c r="S95" s="31">
        <f>ABS(Q95)/'İtme Analizi'!$C$17</f>
        <v>0</v>
      </c>
      <c r="T95" s="31">
        <f>ABS(R95)/'İtme Analizi'!$C$14</f>
        <v>0</v>
      </c>
      <c r="U95" s="31">
        <f t="shared" si="4"/>
        <v>1.0798965791366383E-6</v>
      </c>
    </row>
    <row r="96" spans="2:21" ht="13.9" customHeight="1" x14ac:dyDescent="0.2">
      <c r="B96" s="28"/>
      <c r="C96" s="31"/>
      <c r="D96" s="31"/>
      <c r="E96" s="31">
        <f>ABS(C96)/'İtme Analizi'!$C$17</f>
        <v>0</v>
      </c>
      <c r="F96" s="31">
        <f>ABS(D96)/'İtme Analizi'!$C$14</f>
        <v>0</v>
      </c>
      <c r="G96" s="31">
        <f t="shared" si="3"/>
        <v>1.8514387096473656E-6</v>
      </c>
      <c r="P96" s="28"/>
      <c r="Q96" s="31"/>
      <c r="R96" s="31"/>
      <c r="S96" s="31">
        <f>ABS(Q96)/'İtme Analizi'!$C$17</f>
        <v>0</v>
      </c>
      <c r="T96" s="31">
        <f>ABS(R96)/'İtme Analizi'!$C$14</f>
        <v>0</v>
      </c>
      <c r="U96" s="31">
        <f t="shared" si="4"/>
        <v>1.0798965791366383E-6</v>
      </c>
    </row>
    <row r="97" spans="2:21" ht="13.9" customHeight="1" x14ac:dyDescent="0.2">
      <c r="B97" s="28"/>
      <c r="C97" s="31"/>
      <c r="D97" s="31"/>
      <c r="E97" s="31">
        <f>ABS(C97)/'İtme Analizi'!$C$17</f>
        <v>0</v>
      </c>
      <c r="F97" s="31">
        <f>ABS(D97)/'İtme Analizi'!$C$14</f>
        <v>0</v>
      </c>
      <c r="G97" s="31">
        <f t="shared" si="3"/>
        <v>1.8514387096473656E-6</v>
      </c>
      <c r="P97" s="28"/>
      <c r="Q97" s="31"/>
      <c r="R97" s="31"/>
      <c r="S97" s="31">
        <f>ABS(Q97)/'İtme Analizi'!$C$17</f>
        <v>0</v>
      </c>
      <c r="T97" s="31">
        <f>ABS(R97)/'İtme Analizi'!$C$14</f>
        <v>0</v>
      </c>
      <c r="U97" s="31">
        <f t="shared" si="4"/>
        <v>1.0798965791366383E-6</v>
      </c>
    </row>
    <row r="98" spans="2:21" ht="13.9" customHeight="1" x14ac:dyDescent="0.2">
      <c r="B98" s="28"/>
      <c r="C98" s="31"/>
      <c r="D98" s="31"/>
      <c r="E98" s="31">
        <f>ABS(C98)/'İtme Analizi'!$C$17</f>
        <v>0</v>
      </c>
      <c r="F98" s="31">
        <f>ABS(D98)/'İtme Analizi'!$C$14</f>
        <v>0</v>
      </c>
      <c r="G98" s="31">
        <f t="shared" si="3"/>
        <v>1.8514387096473656E-6</v>
      </c>
      <c r="P98" s="28"/>
      <c r="Q98" s="31"/>
      <c r="R98" s="31"/>
      <c r="S98" s="31">
        <f>ABS(Q98)/'İtme Analizi'!$C$17</f>
        <v>0</v>
      </c>
      <c r="T98" s="31">
        <f>ABS(R98)/'İtme Analizi'!$C$14</f>
        <v>0</v>
      </c>
      <c r="U98" s="31">
        <f t="shared" si="4"/>
        <v>1.0798965791366383E-6</v>
      </c>
    </row>
    <row r="99" spans="2:21" ht="13.9" customHeight="1" x14ac:dyDescent="0.2">
      <c r="B99" s="28"/>
      <c r="C99" s="31"/>
      <c r="D99" s="31"/>
      <c r="E99" s="31">
        <f>ABS(C99)/'İtme Analizi'!$C$17</f>
        <v>0</v>
      </c>
      <c r="F99" s="31">
        <f>ABS(D99)/'İtme Analizi'!$C$14</f>
        <v>0</v>
      </c>
      <c r="G99" s="31">
        <f t="shared" si="3"/>
        <v>1.8514387096473656E-6</v>
      </c>
      <c r="P99" s="28"/>
      <c r="Q99" s="31"/>
      <c r="R99" s="31"/>
      <c r="S99" s="31">
        <f>ABS(Q99)/'İtme Analizi'!$C$17</f>
        <v>0</v>
      </c>
      <c r="T99" s="31">
        <f>ABS(R99)/'İtme Analizi'!$C$14</f>
        <v>0</v>
      </c>
      <c r="U99" s="31">
        <f t="shared" si="4"/>
        <v>1.0798965791366383E-6</v>
      </c>
    </row>
    <row r="100" spans="2:21" ht="13.9" customHeight="1" x14ac:dyDescent="0.2">
      <c r="B100" s="28"/>
      <c r="C100" s="31"/>
      <c r="D100" s="31"/>
      <c r="E100" s="31">
        <f>ABS(C100)/'İtme Analizi'!$C$17</f>
        <v>0</v>
      </c>
      <c r="F100" s="31">
        <f>ABS(D100)/'İtme Analizi'!$C$14</f>
        <v>0</v>
      </c>
      <c r="G100" s="31">
        <f t="shared" si="3"/>
        <v>1.8514387096473656E-6</v>
      </c>
      <c r="P100" s="28"/>
      <c r="Q100" s="31"/>
      <c r="R100" s="31"/>
      <c r="S100" s="31">
        <f>ABS(Q100)/'İtme Analizi'!$C$17</f>
        <v>0</v>
      </c>
      <c r="T100" s="31">
        <f>ABS(R100)/'İtme Analizi'!$C$14</f>
        <v>0</v>
      </c>
      <c r="U100" s="31">
        <f t="shared" si="4"/>
        <v>1.0798965791366383E-6</v>
      </c>
    </row>
    <row r="101" spans="2:21" ht="13.9" customHeight="1" x14ac:dyDescent="0.2">
      <c r="P101" s="28"/>
      <c r="Q101" s="31"/>
      <c r="R101" s="31"/>
      <c r="S101" s="31">
        <f>ABS(Q101)/'İtme Analizi'!$C$17</f>
        <v>0</v>
      </c>
      <c r="T101" s="31">
        <f>ABS(R101)/'İtme Analizi'!$C$14</f>
        <v>0</v>
      </c>
      <c r="U101" s="31">
        <f t="shared" si="4"/>
        <v>1.0798965791366383E-6</v>
      </c>
    </row>
    <row r="102" spans="2:21" ht="13.9" customHeight="1" x14ac:dyDescent="0.2">
      <c r="P102" s="28"/>
      <c r="Q102" s="31"/>
      <c r="R102" s="31"/>
      <c r="S102" s="31">
        <f>ABS(Q102)/'İtme Analizi'!$C$17</f>
        <v>0</v>
      </c>
      <c r="T102" s="31">
        <f>ABS(R102)/'İtme Analizi'!$C$14</f>
        <v>0</v>
      </c>
      <c r="U102" s="31">
        <f t="shared" si="4"/>
        <v>1.0798965791366383E-6</v>
      </c>
    </row>
    <row r="103" spans="2:21" ht="13.9" customHeight="1" x14ac:dyDescent="0.2">
      <c r="P103" s="28"/>
      <c r="Q103" s="31"/>
      <c r="R103" s="31"/>
      <c r="S103" s="31">
        <f>ABS(Q103)/'İtme Analizi'!$C$17</f>
        <v>0</v>
      </c>
      <c r="T103" s="31">
        <f>ABS(R103)/'İtme Analizi'!$C$14</f>
        <v>0</v>
      </c>
      <c r="U103" s="31">
        <f t="shared" si="4"/>
        <v>1.0798965791366383E-6</v>
      </c>
    </row>
    <row r="104" spans="2:21" ht="13.9" customHeight="1" x14ac:dyDescent="0.2">
      <c r="P104" s="28"/>
      <c r="Q104" s="31"/>
      <c r="R104" s="31"/>
      <c r="S104" s="31">
        <f>ABS(Q104)/'İtme Analizi'!$C$17</f>
        <v>0</v>
      </c>
      <c r="T104" s="31">
        <f>ABS(R104)/'İtme Analizi'!$C$14</f>
        <v>0</v>
      </c>
      <c r="U104" s="31">
        <f t="shared" si="4"/>
        <v>1.0798965791366383E-6</v>
      </c>
    </row>
    <row r="105" spans="2:21" ht="13.9" customHeight="1" x14ac:dyDescent="0.2">
      <c r="P105" s="28"/>
      <c r="Q105" s="31"/>
      <c r="R105" s="31"/>
      <c r="S105" s="31">
        <f>ABS(Q105)/'İtme Analizi'!$C$17</f>
        <v>0</v>
      </c>
      <c r="T105" s="31">
        <f>ABS(R105)/'İtme Analizi'!$C$14</f>
        <v>0</v>
      </c>
      <c r="U105" s="31">
        <f t="shared" si="4"/>
        <v>1.0798965791366383E-6</v>
      </c>
    </row>
    <row r="106" spans="2:21" ht="13.9" customHeight="1" x14ac:dyDescent="0.2">
      <c r="P106" s="28"/>
      <c r="Q106" s="31"/>
      <c r="R106" s="31"/>
      <c r="S106" s="31">
        <f>ABS(Q106)/'İtme Analizi'!$C$17</f>
        <v>0</v>
      </c>
      <c r="T106" s="31">
        <f>ABS(R106)/'İtme Analizi'!$C$14</f>
        <v>0</v>
      </c>
      <c r="U106" s="31">
        <f t="shared" si="4"/>
        <v>1.0798965791366383E-6</v>
      </c>
    </row>
    <row r="107" spans="2:21" ht="13.9" customHeight="1" x14ac:dyDescent="0.2">
      <c r="P107" s="28"/>
      <c r="Q107" s="31"/>
      <c r="R107" s="31"/>
      <c r="S107" s="31">
        <f>ABS(Q107)/'İtme Analizi'!$C$17</f>
        <v>0</v>
      </c>
      <c r="T107" s="31">
        <f>ABS(R107)/'İtme Analizi'!$C$14</f>
        <v>0</v>
      </c>
      <c r="U107" s="31">
        <f t="shared" ref="U107:U170" si="5">U106+(S107-S106)*((T107+T106)/2)</f>
        <v>1.0798965791366383E-6</v>
      </c>
    </row>
    <row r="108" spans="2:21" ht="13.9" customHeight="1" x14ac:dyDescent="0.2">
      <c r="P108" s="28"/>
      <c r="Q108" s="31"/>
      <c r="R108" s="31"/>
      <c r="S108" s="31">
        <f>ABS(Q108)/'İtme Analizi'!$C$17</f>
        <v>0</v>
      </c>
      <c r="T108" s="31">
        <f>ABS(R108)/'İtme Analizi'!$C$14</f>
        <v>0</v>
      </c>
      <c r="U108" s="31">
        <f t="shared" si="5"/>
        <v>1.0798965791366383E-6</v>
      </c>
    </row>
    <row r="109" spans="2:21" ht="13.9" customHeight="1" x14ac:dyDescent="0.2">
      <c r="P109" s="28"/>
      <c r="Q109" s="31"/>
      <c r="R109" s="31"/>
      <c r="S109" s="31">
        <f>ABS(Q109)/'İtme Analizi'!$C$17</f>
        <v>0</v>
      </c>
      <c r="T109" s="31">
        <f>ABS(R109)/'İtme Analizi'!$C$14</f>
        <v>0</v>
      </c>
      <c r="U109" s="31">
        <f t="shared" si="5"/>
        <v>1.0798965791366383E-6</v>
      </c>
    </row>
    <row r="110" spans="2:21" ht="13.9" customHeight="1" x14ac:dyDescent="0.2">
      <c r="P110" s="28"/>
      <c r="Q110" s="31"/>
      <c r="R110" s="31"/>
      <c r="S110" s="31">
        <f>ABS(Q110)/'İtme Analizi'!$C$17</f>
        <v>0</v>
      </c>
      <c r="T110" s="31">
        <f>ABS(R110)/'İtme Analizi'!$C$14</f>
        <v>0</v>
      </c>
      <c r="U110" s="31">
        <f t="shared" si="5"/>
        <v>1.0798965791366383E-6</v>
      </c>
    </row>
    <row r="111" spans="2:21" ht="13.9" customHeight="1" x14ac:dyDescent="0.2">
      <c r="P111" s="28"/>
      <c r="Q111" s="31"/>
      <c r="R111" s="31"/>
      <c r="S111" s="31">
        <f>ABS(Q111)/'İtme Analizi'!$C$17</f>
        <v>0</v>
      </c>
      <c r="T111" s="31">
        <f>ABS(R111)/'İtme Analizi'!$C$14</f>
        <v>0</v>
      </c>
      <c r="U111" s="31">
        <f t="shared" si="5"/>
        <v>1.0798965791366383E-6</v>
      </c>
    </row>
    <row r="112" spans="2:21" ht="13.9" customHeight="1" x14ac:dyDescent="0.2">
      <c r="P112" s="28"/>
      <c r="Q112" s="31"/>
      <c r="R112" s="31"/>
      <c r="S112" s="31">
        <f>ABS(Q112)/'İtme Analizi'!$C$17</f>
        <v>0</v>
      </c>
      <c r="T112" s="31">
        <f>ABS(R112)/'İtme Analizi'!$C$14</f>
        <v>0</v>
      </c>
      <c r="U112" s="31">
        <f t="shared" si="5"/>
        <v>1.0798965791366383E-6</v>
      </c>
    </row>
    <row r="113" spans="16:21" ht="13.9" customHeight="1" x14ac:dyDescent="0.2">
      <c r="P113" s="28"/>
      <c r="Q113" s="31"/>
      <c r="R113" s="31"/>
      <c r="S113" s="31">
        <f>ABS(Q113)/'İtme Analizi'!$C$17</f>
        <v>0</v>
      </c>
      <c r="T113" s="31">
        <f>ABS(R113)/'İtme Analizi'!$C$14</f>
        <v>0</v>
      </c>
      <c r="U113" s="31">
        <f t="shared" si="5"/>
        <v>1.0798965791366383E-6</v>
      </c>
    </row>
    <row r="114" spans="16:21" ht="13.9" customHeight="1" x14ac:dyDescent="0.2">
      <c r="P114" s="28"/>
      <c r="Q114" s="31"/>
      <c r="R114" s="31"/>
      <c r="S114" s="31">
        <f>ABS(Q114)/'İtme Analizi'!$C$17</f>
        <v>0</v>
      </c>
      <c r="T114" s="31">
        <f>ABS(R114)/'İtme Analizi'!$C$14</f>
        <v>0</v>
      </c>
      <c r="U114" s="31">
        <f t="shared" si="5"/>
        <v>1.0798965791366383E-6</v>
      </c>
    </row>
    <row r="115" spans="16:21" ht="13.9" customHeight="1" x14ac:dyDescent="0.2">
      <c r="P115" s="28"/>
      <c r="Q115" s="31"/>
      <c r="R115" s="31"/>
      <c r="S115" s="31">
        <f>ABS(Q115)/'İtme Analizi'!$C$17</f>
        <v>0</v>
      </c>
      <c r="T115" s="31">
        <f>ABS(R115)/'İtme Analizi'!$C$14</f>
        <v>0</v>
      </c>
      <c r="U115" s="31">
        <f t="shared" si="5"/>
        <v>1.0798965791366383E-6</v>
      </c>
    </row>
    <row r="116" spans="16:21" ht="13.9" customHeight="1" x14ac:dyDescent="0.2">
      <c r="P116" s="28"/>
      <c r="Q116" s="31"/>
      <c r="R116" s="31"/>
      <c r="S116" s="31">
        <f>ABS(Q116)/'İtme Analizi'!$C$17</f>
        <v>0</v>
      </c>
      <c r="T116" s="31">
        <f>ABS(R116)/'İtme Analizi'!$C$14</f>
        <v>0</v>
      </c>
      <c r="U116" s="31">
        <f t="shared" si="5"/>
        <v>1.0798965791366383E-6</v>
      </c>
    </row>
    <row r="117" spans="16:21" ht="13.9" customHeight="1" x14ac:dyDescent="0.2">
      <c r="P117" s="28"/>
      <c r="Q117" s="31"/>
      <c r="R117" s="31"/>
      <c r="S117" s="31">
        <f>ABS(Q117)/'İtme Analizi'!$C$17</f>
        <v>0</v>
      </c>
      <c r="T117" s="31">
        <f>ABS(R117)/'İtme Analizi'!$C$14</f>
        <v>0</v>
      </c>
      <c r="U117" s="31">
        <f t="shared" si="5"/>
        <v>1.0798965791366383E-6</v>
      </c>
    </row>
    <row r="118" spans="16:21" ht="13.9" customHeight="1" x14ac:dyDescent="0.2">
      <c r="P118" s="28"/>
      <c r="Q118" s="31"/>
      <c r="R118" s="31"/>
      <c r="S118" s="31">
        <f>ABS(Q118)/'İtme Analizi'!$C$17</f>
        <v>0</v>
      </c>
      <c r="T118" s="31">
        <f>ABS(R118)/'İtme Analizi'!$C$14</f>
        <v>0</v>
      </c>
      <c r="U118" s="31">
        <f t="shared" si="5"/>
        <v>1.0798965791366383E-6</v>
      </c>
    </row>
    <row r="119" spans="16:21" ht="13.9" customHeight="1" x14ac:dyDescent="0.2">
      <c r="P119" s="28"/>
      <c r="Q119" s="31"/>
      <c r="R119" s="31"/>
      <c r="S119" s="31">
        <f>ABS(Q119)/'İtme Analizi'!$C$17</f>
        <v>0</v>
      </c>
      <c r="T119" s="31">
        <f>ABS(R119)/'İtme Analizi'!$C$14</f>
        <v>0</v>
      </c>
      <c r="U119" s="31">
        <f t="shared" si="5"/>
        <v>1.0798965791366383E-6</v>
      </c>
    </row>
    <row r="120" spans="16:21" ht="13.9" customHeight="1" x14ac:dyDescent="0.2">
      <c r="P120" s="28"/>
      <c r="Q120" s="31"/>
      <c r="R120" s="31"/>
      <c r="S120" s="31">
        <f>ABS(Q120)/'İtme Analizi'!$C$17</f>
        <v>0</v>
      </c>
      <c r="T120" s="31">
        <f>ABS(R120)/'İtme Analizi'!$C$14</f>
        <v>0</v>
      </c>
      <c r="U120" s="31">
        <f t="shared" si="5"/>
        <v>1.0798965791366383E-6</v>
      </c>
    </row>
    <row r="121" spans="16:21" ht="13.9" customHeight="1" x14ac:dyDescent="0.2">
      <c r="P121" s="28"/>
      <c r="Q121" s="31"/>
      <c r="R121" s="31"/>
      <c r="S121" s="31">
        <f>ABS(Q121)/'İtme Analizi'!$C$17</f>
        <v>0</v>
      </c>
      <c r="T121" s="31">
        <f>ABS(R121)/'İtme Analizi'!$C$14</f>
        <v>0</v>
      </c>
      <c r="U121" s="31">
        <f t="shared" si="5"/>
        <v>1.0798965791366383E-6</v>
      </c>
    </row>
    <row r="122" spans="16:21" ht="13.9" customHeight="1" x14ac:dyDescent="0.2">
      <c r="P122" s="28"/>
      <c r="Q122" s="31"/>
      <c r="R122" s="31"/>
      <c r="S122" s="31">
        <f>ABS(Q122)/'İtme Analizi'!$C$17</f>
        <v>0</v>
      </c>
      <c r="T122" s="31">
        <f>ABS(R122)/'İtme Analizi'!$C$14</f>
        <v>0</v>
      </c>
      <c r="U122" s="31">
        <f t="shared" si="5"/>
        <v>1.0798965791366383E-6</v>
      </c>
    </row>
    <row r="123" spans="16:21" ht="13.9" customHeight="1" x14ac:dyDescent="0.2">
      <c r="P123" s="28"/>
      <c r="Q123" s="31"/>
      <c r="R123" s="31"/>
      <c r="S123" s="31">
        <f>ABS(Q123)/'İtme Analizi'!$C$17</f>
        <v>0</v>
      </c>
      <c r="T123" s="31">
        <f>ABS(R123)/'İtme Analizi'!$C$14</f>
        <v>0</v>
      </c>
      <c r="U123" s="31">
        <f t="shared" si="5"/>
        <v>1.0798965791366383E-6</v>
      </c>
    </row>
    <row r="124" spans="16:21" ht="13.9" customHeight="1" x14ac:dyDescent="0.2">
      <c r="P124" s="28"/>
      <c r="Q124" s="31"/>
      <c r="R124" s="31"/>
      <c r="S124" s="31">
        <f>ABS(Q124)/'İtme Analizi'!$C$17</f>
        <v>0</v>
      </c>
      <c r="T124" s="31">
        <f>ABS(R124)/'İtme Analizi'!$C$14</f>
        <v>0</v>
      </c>
      <c r="U124" s="31">
        <f t="shared" si="5"/>
        <v>1.0798965791366383E-6</v>
      </c>
    </row>
    <row r="125" spans="16:21" ht="13.9" customHeight="1" x14ac:dyDescent="0.2">
      <c r="P125" s="28"/>
      <c r="Q125" s="31"/>
      <c r="R125" s="31"/>
      <c r="S125" s="31">
        <f>ABS(Q125)/'İtme Analizi'!$C$17</f>
        <v>0</v>
      </c>
      <c r="T125" s="31">
        <f>ABS(R125)/'İtme Analizi'!$C$14</f>
        <v>0</v>
      </c>
      <c r="U125" s="31">
        <f t="shared" si="5"/>
        <v>1.0798965791366383E-6</v>
      </c>
    </row>
    <row r="126" spans="16:21" ht="13.9" customHeight="1" x14ac:dyDescent="0.2">
      <c r="P126" s="28"/>
      <c r="Q126" s="31"/>
      <c r="R126" s="31"/>
      <c r="S126" s="31">
        <f>ABS(Q126)/'İtme Analizi'!$C$17</f>
        <v>0</v>
      </c>
      <c r="T126" s="31">
        <f>ABS(R126)/'İtme Analizi'!$C$14</f>
        <v>0</v>
      </c>
      <c r="U126" s="31">
        <f t="shared" si="5"/>
        <v>1.0798965791366383E-6</v>
      </c>
    </row>
    <row r="127" spans="16:21" ht="13.9" customHeight="1" x14ac:dyDescent="0.2">
      <c r="P127" s="28"/>
      <c r="Q127" s="31"/>
      <c r="R127" s="31"/>
      <c r="S127" s="31">
        <f>ABS(Q127)/'İtme Analizi'!$C$17</f>
        <v>0</v>
      </c>
      <c r="T127" s="31">
        <f>ABS(R127)/'İtme Analizi'!$C$14</f>
        <v>0</v>
      </c>
      <c r="U127" s="31">
        <f t="shared" si="5"/>
        <v>1.0798965791366383E-6</v>
      </c>
    </row>
    <row r="128" spans="16:21" ht="13.9" customHeight="1" x14ac:dyDescent="0.2">
      <c r="P128" s="28"/>
      <c r="Q128" s="31"/>
      <c r="R128" s="31"/>
      <c r="S128" s="31">
        <f>ABS(Q128)/'İtme Analizi'!$C$17</f>
        <v>0</v>
      </c>
      <c r="T128" s="31">
        <f>ABS(R128)/'İtme Analizi'!$C$14</f>
        <v>0</v>
      </c>
      <c r="U128" s="31">
        <f t="shared" si="5"/>
        <v>1.0798965791366383E-6</v>
      </c>
    </row>
    <row r="129" spans="16:21" ht="13.9" customHeight="1" x14ac:dyDescent="0.2">
      <c r="P129" s="28"/>
      <c r="Q129" s="31"/>
      <c r="R129" s="31"/>
      <c r="S129" s="31">
        <f>ABS(Q129)/'İtme Analizi'!$C$17</f>
        <v>0</v>
      </c>
      <c r="T129" s="31">
        <f>ABS(R129)/'İtme Analizi'!$C$14</f>
        <v>0</v>
      </c>
      <c r="U129" s="31">
        <f t="shared" si="5"/>
        <v>1.0798965791366383E-6</v>
      </c>
    </row>
    <row r="130" spans="16:21" ht="13.9" customHeight="1" x14ac:dyDescent="0.2">
      <c r="P130" s="28"/>
      <c r="Q130" s="31"/>
      <c r="R130" s="31"/>
      <c r="S130" s="31">
        <f>ABS(Q130)/'İtme Analizi'!$C$17</f>
        <v>0</v>
      </c>
      <c r="T130" s="31">
        <f>ABS(R130)/'İtme Analizi'!$C$14</f>
        <v>0</v>
      </c>
      <c r="U130" s="31">
        <f t="shared" si="5"/>
        <v>1.0798965791366383E-6</v>
      </c>
    </row>
    <row r="131" spans="16:21" ht="13.9" customHeight="1" x14ac:dyDescent="0.2">
      <c r="P131" s="28"/>
      <c r="Q131" s="31"/>
      <c r="R131" s="31"/>
      <c r="S131" s="31">
        <f>ABS(Q131)/'İtme Analizi'!$C$17</f>
        <v>0</v>
      </c>
      <c r="T131" s="31">
        <f>ABS(R131)/'İtme Analizi'!$C$14</f>
        <v>0</v>
      </c>
      <c r="U131" s="31">
        <f t="shared" si="5"/>
        <v>1.0798965791366383E-6</v>
      </c>
    </row>
    <row r="132" spans="16:21" ht="13.9" customHeight="1" x14ac:dyDescent="0.2">
      <c r="P132" s="28"/>
      <c r="Q132" s="31"/>
      <c r="R132" s="31"/>
      <c r="S132" s="31">
        <f>ABS(Q132)/'İtme Analizi'!$C$17</f>
        <v>0</v>
      </c>
      <c r="T132" s="31">
        <f>ABS(R132)/'İtme Analizi'!$C$14</f>
        <v>0</v>
      </c>
      <c r="U132" s="31">
        <f t="shared" si="5"/>
        <v>1.0798965791366383E-6</v>
      </c>
    </row>
    <row r="133" spans="16:21" ht="13.9" customHeight="1" x14ac:dyDescent="0.2">
      <c r="P133" s="28"/>
      <c r="Q133" s="31"/>
      <c r="R133" s="31"/>
      <c r="S133" s="31">
        <f>ABS(Q133)/'İtme Analizi'!$C$17</f>
        <v>0</v>
      </c>
      <c r="T133" s="31">
        <f>ABS(R133)/'İtme Analizi'!$C$14</f>
        <v>0</v>
      </c>
      <c r="U133" s="31">
        <f t="shared" si="5"/>
        <v>1.0798965791366383E-6</v>
      </c>
    </row>
    <row r="134" spans="16:21" ht="13.9" customHeight="1" x14ac:dyDescent="0.2">
      <c r="P134" s="28"/>
      <c r="Q134" s="31"/>
      <c r="R134" s="31"/>
      <c r="S134" s="31">
        <f>ABS(Q134)/'İtme Analizi'!$C$17</f>
        <v>0</v>
      </c>
      <c r="T134" s="31">
        <f>ABS(R134)/'İtme Analizi'!$C$14</f>
        <v>0</v>
      </c>
      <c r="U134" s="31">
        <f t="shared" si="5"/>
        <v>1.0798965791366383E-6</v>
      </c>
    </row>
    <row r="135" spans="16:21" ht="13.9" customHeight="1" x14ac:dyDescent="0.2">
      <c r="P135" s="28"/>
      <c r="Q135" s="31"/>
      <c r="R135" s="31"/>
      <c r="S135" s="31">
        <f>ABS(Q135)/'İtme Analizi'!$C$17</f>
        <v>0</v>
      </c>
      <c r="T135" s="31">
        <f>ABS(R135)/'İtme Analizi'!$C$14</f>
        <v>0</v>
      </c>
      <c r="U135" s="31">
        <f t="shared" si="5"/>
        <v>1.0798965791366383E-6</v>
      </c>
    </row>
    <row r="136" spans="16:21" ht="13.9" customHeight="1" x14ac:dyDescent="0.2">
      <c r="P136" s="28"/>
      <c r="Q136" s="31"/>
      <c r="R136" s="31"/>
      <c r="S136" s="31">
        <f>ABS(Q136)/'İtme Analizi'!$C$17</f>
        <v>0</v>
      </c>
      <c r="T136" s="31">
        <f>ABS(R136)/'İtme Analizi'!$C$14</f>
        <v>0</v>
      </c>
      <c r="U136" s="31">
        <f t="shared" si="5"/>
        <v>1.0798965791366383E-6</v>
      </c>
    </row>
    <row r="137" spans="16:21" ht="13.9" customHeight="1" x14ac:dyDescent="0.2">
      <c r="P137" s="28"/>
      <c r="Q137" s="31"/>
      <c r="R137" s="31"/>
      <c r="S137" s="31">
        <f>ABS(Q137)/'İtme Analizi'!$C$17</f>
        <v>0</v>
      </c>
      <c r="T137" s="31">
        <f>ABS(R137)/'İtme Analizi'!$C$14</f>
        <v>0</v>
      </c>
      <c r="U137" s="31">
        <f t="shared" si="5"/>
        <v>1.0798965791366383E-6</v>
      </c>
    </row>
    <row r="138" spans="16:21" ht="13.9" customHeight="1" x14ac:dyDescent="0.2">
      <c r="P138" s="28"/>
      <c r="Q138" s="31"/>
      <c r="R138" s="31"/>
      <c r="S138" s="31">
        <f>ABS(Q138)/'İtme Analizi'!$C$17</f>
        <v>0</v>
      </c>
      <c r="T138" s="31">
        <f>ABS(R138)/'İtme Analizi'!$C$14</f>
        <v>0</v>
      </c>
      <c r="U138" s="31">
        <f t="shared" si="5"/>
        <v>1.0798965791366383E-6</v>
      </c>
    </row>
    <row r="139" spans="16:21" ht="13.9" customHeight="1" x14ac:dyDescent="0.2">
      <c r="P139" s="28"/>
      <c r="Q139" s="31"/>
      <c r="R139" s="31"/>
      <c r="S139" s="31">
        <f>ABS(Q139)/'İtme Analizi'!$C$17</f>
        <v>0</v>
      </c>
      <c r="T139" s="31">
        <f>ABS(R139)/'İtme Analizi'!$C$14</f>
        <v>0</v>
      </c>
      <c r="U139" s="31">
        <f t="shared" si="5"/>
        <v>1.0798965791366383E-6</v>
      </c>
    </row>
    <row r="140" spans="16:21" ht="13.9" customHeight="1" x14ac:dyDescent="0.2">
      <c r="P140" s="28"/>
      <c r="Q140" s="31"/>
      <c r="R140" s="31"/>
      <c r="S140" s="31">
        <f>ABS(Q140)/'İtme Analizi'!$C$17</f>
        <v>0</v>
      </c>
      <c r="T140" s="31">
        <f>ABS(R140)/'İtme Analizi'!$C$14</f>
        <v>0</v>
      </c>
      <c r="U140" s="31">
        <f t="shared" si="5"/>
        <v>1.0798965791366383E-6</v>
      </c>
    </row>
    <row r="141" spans="16:21" ht="13.9" customHeight="1" x14ac:dyDescent="0.2">
      <c r="P141" s="28"/>
      <c r="Q141" s="31"/>
      <c r="R141" s="31"/>
      <c r="S141" s="31">
        <f>ABS(Q141)/'İtme Analizi'!$C$17</f>
        <v>0</v>
      </c>
      <c r="T141" s="31">
        <f>ABS(R141)/'İtme Analizi'!$C$14</f>
        <v>0</v>
      </c>
      <c r="U141" s="31">
        <f t="shared" si="5"/>
        <v>1.0798965791366383E-6</v>
      </c>
    </row>
    <row r="142" spans="16:21" ht="13.9" customHeight="1" x14ac:dyDescent="0.2">
      <c r="P142" s="28"/>
      <c r="Q142" s="31"/>
      <c r="R142" s="31"/>
      <c r="S142" s="31">
        <f>ABS(Q142)/'İtme Analizi'!$C$17</f>
        <v>0</v>
      </c>
      <c r="T142" s="31">
        <f>ABS(R142)/'İtme Analizi'!$C$14</f>
        <v>0</v>
      </c>
      <c r="U142" s="31">
        <f t="shared" si="5"/>
        <v>1.0798965791366383E-6</v>
      </c>
    </row>
    <row r="143" spans="16:21" ht="13.9" customHeight="1" x14ac:dyDescent="0.2">
      <c r="P143" s="28"/>
      <c r="Q143" s="31"/>
      <c r="R143" s="31"/>
      <c r="S143" s="31">
        <f>ABS(Q143)/'İtme Analizi'!$C$17</f>
        <v>0</v>
      </c>
      <c r="T143" s="31">
        <f>ABS(R143)/'İtme Analizi'!$C$14</f>
        <v>0</v>
      </c>
      <c r="U143" s="31">
        <f t="shared" si="5"/>
        <v>1.0798965791366383E-6</v>
      </c>
    </row>
    <row r="144" spans="16:21" ht="13.9" customHeight="1" x14ac:dyDescent="0.2">
      <c r="P144" s="28"/>
      <c r="Q144" s="31"/>
      <c r="R144" s="31"/>
      <c r="S144" s="31">
        <f>ABS(Q144)/'İtme Analizi'!$C$17</f>
        <v>0</v>
      </c>
      <c r="T144" s="31">
        <f>ABS(R144)/'İtme Analizi'!$C$14</f>
        <v>0</v>
      </c>
      <c r="U144" s="31">
        <f t="shared" si="5"/>
        <v>1.0798965791366383E-6</v>
      </c>
    </row>
    <row r="145" spans="16:21" ht="13.9" customHeight="1" x14ac:dyDescent="0.2">
      <c r="P145" s="28"/>
      <c r="Q145" s="31"/>
      <c r="R145" s="31"/>
      <c r="S145" s="31">
        <f>ABS(Q145)/'İtme Analizi'!$C$17</f>
        <v>0</v>
      </c>
      <c r="T145" s="31">
        <f>ABS(R145)/'İtme Analizi'!$C$14</f>
        <v>0</v>
      </c>
      <c r="U145" s="31">
        <f t="shared" si="5"/>
        <v>1.0798965791366383E-6</v>
      </c>
    </row>
    <row r="146" spans="16:21" ht="13.9" customHeight="1" x14ac:dyDescent="0.2">
      <c r="P146" s="28"/>
      <c r="Q146" s="31"/>
      <c r="R146" s="31"/>
      <c r="S146" s="31">
        <f>ABS(Q146)/'İtme Analizi'!$C$17</f>
        <v>0</v>
      </c>
      <c r="T146" s="31">
        <f>ABS(R146)/'İtme Analizi'!$C$14</f>
        <v>0</v>
      </c>
      <c r="U146" s="31">
        <f t="shared" si="5"/>
        <v>1.0798965791366383E-6</v>
      </c>
    </row>
    <row r="147" spans="16:21" ht="13.9" customHeight="1" x14ac:dyDescent="0.2">
      <c r="P147" s="28"/>
      <c r="Q147" s="31"/>
      <c r="R147" s="31"/>
      <c r="S147" s="31">
        <f>ABS(Q147)/'İtme Analizi'!$C$17</f>
        <v>0</v>
      </c>
      <c r="T147" s="31">
        <f>ABS(R147)/'İtme Analizi'!$C$14</f>
        <v>0</v>
      </c>
      <c r="U147" s="31">
        <f t="shared" si="5"/>
        <v>1.0798965791366383E-6</v>
      </c>
    </row>
    <row r="148" spans="16:21" ht="13.9" customHeight="1" x14ac:dyDescent="0.2">
      <c r="P148" s="28"/>
      <c r="Q148" s="31"/>
      <c r="R148" s="31"/>
      <c r="S148" s="31">
        <f>ABS(Q148)/'İtme Analizi'!$C$17</f>
        <v>0</v>
      </c>
      <c r="T148" s="31">
        <f>ABS(R148)/'İtme Analizi'!$C$14</f>
        <v>0</v>
      </c>
      <c r="U148" s="31">
        <f t="shared" si="5"/>
        <v>1.0798965791366383E-6</v>
      </c>
    </row>
    <row r="149" spans="16:21" ht="13.9" customHeight="1" x14ac:dyDescent="0.2">
      <c r="P149" s="28"/>
      <c r="Q149" s="31"/>
      <c r="R149" s="31"/>
      <c r="S149" s="31">
        <f>ABS(Q149)/'İtme Analizi'!$C$17</f>
        <v>0</v>
      </c>
      <c r="T149" s="31">
        <f>ABS(R149)/'İtme Analizi'!$C$14</f>
        <v>0</v>
      </c>
      <c r="U149" s="31">
        <f t="shared" si="5"/>
        <v>1.0798965791366383E-6</v>
      </c>
    </row>
    <row r="150" spans="16:21" ht="13.9" customHeight="1" x14ac:dyDescent="0.2">
      <c r="P150" s="28"/>
      <c r="Q150" s="31"/>
      <c r="R150" s="31"/>
      <c r="S150" s="31">
        <f>ABS(Q150)/'İtme Analizi'!$C$17</f>
        <v>0</v>
      </c>
      <c r="T150" s="31">
        <f>ABS(R150)/'İtme Analizi'!$C$14</f>
        <v>0</v>
      </c>
      <c r="U150" s="31">
        <f t="shared" si="5"/>
        <v>1.0798965791366383E-6</v>
      </c>
    </row>
    <row r="151" spans="16:21" ht="13.9" customHeight="1" x14ac:dyDescent="0.2">
      <c r="P151" s="28"/>
      <c r="Q151" s="31"/>
      <c r="R151" s="31"/>
      <c r="S151" s="31">
        <f>ABS(Q151)/'İtme Analizi'!$C$17</f>
        <v>0</v>
      </c>
      <c r="T151" s="31">
        <f>ABS(R151)/'İtme Analizi'!$C$14</f>
        <v>0</v>
      </c>
      <c r="U151" s="31">
        <f t="shared" si="5"/>
        <v>1.0798965791366383E-6</v>
      </c>
    </row>
    <row r="152" spans="16:21" ht="13.9" customHeight="1" x14ac:dyDescent="0.2">
      <c r="P152" s="28"/>
      <c r="Q152" s="31"/>
      <c r="R152" s="31"/>
      <c r="S152" s="31">
        <f>ABS(Q152)/'İtme Analizi'!$C$17</f>
        <v>0</v>
      </c>
      <c r="T152" s="31">
        <f>ABS(R152)/'İtme Analizi'!$C$14</f>
        <v>0</v>
      </c>
      <c r="U152" s="31">
        <f t="shared" si="5"/>
        <v>1.0798965791366383E-6</v>
      </c>
    </row>
    <row r="153" spans="16:21" ht="13.9" customHeight="1" x14ac:dyDescent="0.2">
      <c r="P153" s="28"/>
      <c r="Q153" s="31"/>
      <c r="R153" s="31"/>
      <c r="S153" s="31">
        <f>ABS(Q153)/'İtme Analizi'!$C$17</f>
        <v>0</v>
      </c>
      <c r="T153" s="31">
        <f>ABS(R153)/'İtme Analizi'!$C$14</f>
        <v>0</v>
      </c>
      <c r="U153" s="31">
        <f t="shared" si="5"/>
        <v>1.0798965791366383E-6</v>
      </c>
    </row>
    <row r="154" spans="16:21" ht="13.9" customHeight="1" x14ac:dyDescent="0.2">
      <c r="P154" s="28"/>
      <c r="Q154" s="31"/>
      <c r="R154" s="31"/>
      <c r="S154" s="31">
        <f>ABS(Q154)/'İtme Analizi'!$C$17</f>
        <v>0</v>
      </c>
      <c r="T154" s="31">
        <f>ABS(R154)/'İtme Analizi'!$C$14</f>
        <v>0</v>
      </c>
      <c r="U154" s="31">
        <f t="shared" si="5"/>
        <v>1.0798965791366383E-6</v>
      </c>
    </row>
    <row r="155" spans="16:21" ht="13.9" customHeight="1" x14ac:dyDescent="0.2">
      <c r="P155" s="28"/>
      <c r="Q155" s="31"/>
      <c r="R155" s="31"/>
      <c r="S155" s="31">
        <f>ABS(Q155)/'İtme Analizi'!$C$17</f>
        <v>0</v>
      </c>
      <c r="T155" s="31">
        <f>ABS(R155)/'İtme Analizi'!$C$14</f>
        <v>0</v>
      </c>
      <c r="U155" s="31">
        <f t="shared" si="5"/>
        <v>1.0798965791366383E-6</v>
      </c>
    </row>
    <row r="156" spans="16:21" ht="13.9" customHeight="1" x14ac:dyDescent="0.2">
      <c r="P156" s="28"/>
      <c r="Q156" s="31"/>
      <c r="R156" s="31"/>
      <c r="S156" s="31">
        <f>ABS(Q156)/'İtme Analizi'!$C$17</f>
        <v>0</v>
      </c>
      <c r="T156" s="31">
        <f>ABS(R156)/'İtme Analizi'!$C$14</f>
        <v>0</v>
      </c>
      <c r="U156" s="31">
        <f t="shared" si="5"/>
        <v>1.0798965791366383E-6</v>
      </c>
    </row>
    <row r="157" spans="16:21" ht="13.9" customHeight="1" x14ac:dyDescent="0.2">
      <c r="P157" s="28"/>
      <c r="Q157" s="31"/>
      <c r="R157" s="31"/>
      <c r="S157" s="31">
        <f>ABS(Q157)/'İtme Analizi'!$C$17</f>
        <v>0</v>
      </c>
      <c r="T157" s="31">
        <f>ABS(R157)/'İtme Analizi'!$C$14</f>
        <v>0</v>
      </c>
      <c r="U157" s="31">
        <f t="shared" si="5"/>
        <v>1.0798965791366383E-6</v>
      </c>
    </row>
    <row r="158" spans="16:21" ht="13.9" customHeight="1" x14ac:dyDescent="0.2">
      <c r="P158" s="28"/>
      <c r="Q158" s="31"/>
      <c r="R158" s="31"/>
      <c r="S158" s="31">
        <f>ABS(Q158)/'İtme Analizi'!$C$17</f>
        <v>0</v>
      </c>
      <c r="T158" s="31">
        <f>ABS(R158)/'İtme Analizi'!$C$14</f>
        <v>0</v>
      </c>
      <c r="U158" s="31">
        <f t="shared" si="5"/>
        <v>1.0798965791366383E-6</v>
      </c>
    </row>
    <row r="159" spans="16:21" ht="13.9" customHeight="1" x14ac:dyDescent="0.2">
      <c r="P159" s="28"/>
      <c r="Q159" s="31"/>
      <c r="R159" s="31"/>
      <c r="S159" s="31">
        <f>ABS(Q159)/'İtme Analizi'!$C$17</f>
        <v>0</v>
      </c>
      <c r="T159" s="31">
        <f>ABS(R159)/'İtme Analizi'!$C$14</f>
        <v>0</v>
      </c>
      <c r="U159" s="31">
        <f t="shared" si="5"/>
        <v>1.0798965791366383E-6</v>
      </c>
    </row>
    <row r="160" spans="16:21" ht="13.9" customHeight="1" x14ac:dyDescent="0.2">
      <c r="P160" s="28"/>
      <c r="Q160" s="31"/>
      <c r="R160" s="31"/>
      <c r="S160" s="31">
        <f>ABS(Q160)/'İtme Analizi'!$C$17</f>
        <v>0</v>
      </c>
      <c r="T160" s="31">
        <f>ABS(R160)/'İtme Analizi'!$C$14</f>
        <v>0</v>
      </c>
      <c r="U160" s="31">
        <f t="shared" si="5"/>
        <v>1.0798965791366383E-6</v>
      </c>
    </row>
    <row r="161" spans="16:21" ht="13.9" customHeight="1" x14ac:dyDescent="0.2">
      <c r="P161" s="28"/>
      <c r="Q161" s="31"/>
      <c r="R161" s="31"/>
      <c r="S161" s="31">
        <f>ABS(Q161)/'İtme Analizi'!$C$17</f>
        <v>0</v>
      </c>
      <c r="T161" s="31">
        <f>ABS(R161)/'İtme Analizi'!$C$14</f>
        <v>0</v>
      </c>
      <c r="U161" s="31">
        <f t="shared" si="5"/>
        <v>1.0798965791366383E-6</v>
      </c>
    </row>
    <row r="162" spans="16:21" ht="13.9" customHeight="1" x14ac:dyDescent="0.2">
      <c r="P162" s="28"/>
      <c r="Q162" s="31"/>
      <c r="R162" s="31"/>
      <c r="S162" s="31">
        <f>ABS(Q162)/'İtme Analizi'!$C$17</f>
        <v>0</v>
      </c>
      <c r="T162" s="31">
        <f>ABS(R162)/'İtme Analizi'!$C$14</f>
        <v>0</v>
      </c>
      <c r="U162" s="31">
        <f t="shared" si="5"/>
        <v>1.0798965791366383E-6</v>
      </c>
    </row>
    <row r="163" spans="16:21" ht="13.9" customHeight="1" x14ac:dyDescent="0.2">
      <c r="P163" s="28"/>
      <c r="Q163" s="31"/>
      <c r="R163" s="31"/>
      <c r="S163" s="31">
        <f>ABS(Q163)/'İtme Analizi'!$C$17</f>
        <v>0</v>
      </c>
      <c r="T163" s="31">
        <f>ABS(R163)/'İtme Analizi'!$C$14</f>
        <v>0</v>
      </c>
      <c r="U163" s="31">
        <f t="shared" si="5"/>
        <v>1.0798965791366383E-6</v>
      </c>
    </row>
    <row r="164" spans="16:21" ht="13.9" customHeight="1" x14ac:dyDescent="0.2">
      <c r="P164" s="28"/>
      <c r="Q164" s="31"/>
      <c r="R164" s="31"/>
      <c r="S164" s="31">
        <f>ABS(Q164)/'İtme Analizi'!$C$17</f>
        <v>0</v>
      </c>
      <c r="T164" s="31">
        <f>ABS(R164)/'İtme Analizi'!$C$14</f>
        <v>0</v>
      </c>
      <c r="U164" s="31">
        <f t="shared" si="5"/>
        <v>1.0798965791366383E-6</v>
      </c>
    </row>
    <row r="165" spans="16:21" ht="13.9" customHeight="1" x14ac:dyDescent="0.2">
      <c r="P165" s="28"/>
      <c r="Q165" s="31"/>
      <c r="R165" s="31"/>
      <c r="S165" s="31">
        <f>ABS(Q165)/'İtme Analizi'!$C$17</f>
        <v>0</v>
      </c>
      <c r="T165" s="31">
        <f>ABS(R165)/'İtme Analizi'!$C$14</f>
        <v>0</v>
      </c>
      <c r="U165" s="31">
        <f t="shared" si="5"/>
        <v>1.0798965791366383E-6</v>
      </c>
    </row>
    <row r="166" spans="16:21" ht="13.9" customHeight="1" x14ac:dyDescent="0.2">
      <c r="P166" s="28"/>
      <c r="Q166" s="31"/>
      <c r="R166" s="31"/>
      <c r="S166" s="31">
        <f>ABS(Q166)/'İtme Analizi'!$C$17</f>
        <v>0</v>
      </c>
      <c r="T166" s="31">
        <f>ABS(R166)/'İtme Analizi'!$C$14</f>
        <v>0</v>
      </c>
      <c r="U166" s="31">
        <f t="shared" si="5"/>
        <v>1.0798965791366383E-6</v>
      </c>
    </row>
    <row r="167" spans="16:21" ht="13.9" customHeight="1" x14ac:dyDescent="0.2">
      <c r="P167" s="28"/>
      <c r="Q167" s="31"/>
      <c r="R167" s="31"/>
      <c r="S167" s="31">
        <f>ABS(Q167)/'İtme Analizi'!$C$17</f>
        <v>0</v>
      </c>
      <c r="T167" s="31">
        <f>ABS(R167)/'İtme Analizi'!$C$14</f>
        <v>0</v>
      </c>
      <c r="U167" s="31">
        <f t="shared" si="5"/>
        <v>1.0798965791366383E-6</v>
      </c>
    </row>
    <row r="168" spans="16:21" ht="13.9" customHeight="1" x14ac:dyDescent="0.2">
      <c r="P168" s="28"/>
      <c r="Q168" s="31"/>
      <c r="R168" s="31"/>
      <c r="S168" s="31">
        <f>ABS(Q168)/'İtme Analizi'!$C$17</f>
        <v>0</v>
      </c>
      <c r="T168" s="31">
        <f>ABS(R168)/'İtme Analizi'!$C$14</f>
        <v>0</v>
      </c>
      <c r="U168" s="31">
        <f t="shared" si="5"/>
        <v>1.0798965791366383E-6</v>
      </c>
    </row>
    <row r="169" spans="16:21" ht="13.9" customHeight="1" x14ac:dyDescent="0.2">
      <c r="P169" s="28"/>
      <c r="Q169" s="31"/>
      <c r="R169" s="31"/>
      <c r="S169" s="31">
        <f>ABS(Q169)/'İtme Analizi'!$C$17</f>
        <v>0</v>
      </c>
      <c r="T169" s="31">
        <f>ABS(R169)/'İtme Analizi'!$C$14</f>
        <v>0</v>
      </c>
      <c r="U169" s="31">
        <f t="shared" si="5"/>
        <v>1.0798965791366383E-6</v>
      </c>
    </row>
    <row r="170" spans="16:21" ht="13.9" customHeight="1" x14ac:dyDescent="0.2">
      <c r="P170" s="28"/>
      <c r="Q170" s="31"/>
      <c r="R170" s="31"/>
      <c r="S170" s="31">
        <f>ABS(Q170)/'İtme Analizi'!$C$17</f>
        <v>0</v>
      </c>
      <c r="T170" s="31">
        <f>ABS(R170)/'İtme Analizi'!$C$14</f>
        <v>0</v>
      </c>
      <c r="U170" s="31">
        <f t="shared" si="5"/>
        <v>1.0798965791366383E-6</v>
      </c>
    </row>
    <row r="171" spans="16:21" ht="13.9" customHeight="1" x14ac:dyDescent="0.2">
      <c r="P171" s="28"/>
      <c r="Q171" s="31"/>
      <c r="R171" s="31"/>
      <c r="S171" s="31">
        <f>ABS(Q171)/'İtme Analizi'!$C$17</f>
        <v>0</v>
      </c>
      <c r="T171" s="31">
        <f>ABS(R171)/'İtme Analizi'!$C$14</f>
        <v>0</v>
      </c>
      <c r="U171" s="31">
        <f t="shared" ref="U171:U234" si="6">U170+(S171-S170)*((T171+T170)/2)</f>
        <v>1.0798965791366383E-6</v>
      </c>
    </row>
    <row r="172" spans="16:21" ht="13.9" customHeight="1" x14ac:dyDescent="0.2">
      <c r="P172" s="28"/>
      <c r="Q172" s="31"/>
      <c r="R172" s="31"/>
      <c r="S172" s="31">
        <f>ABS(Q172)/'İtme Analizi'!$C$17</f>
        <v>0</v>
      </c>
      <c r="T172" s="31">
        <f>ABS(R172)/'İtme Analizi'!$C$14</f>
        <v>0</v>
      </c>
      <c r="U172" s="31">
        <f t="shared" si="6"/>
        <v>1.0798965791366383E-6</v>
      </c>
    </row>
    <row r="173" spans="16:21" ht="13.9" customHeight="1" x14ac:dyDescent="0.2">
      <c r="P173" s="28"/>
      <c r="Q173" s="31"/>
      <c r="R173" s="31"/>
      <c r="S173" s="31">
        <f>ABS(Q173)/'İtme Analizi'!$C$17</f>
        <v>0</v>
      </c>
      <c r="T173" s="31">
        <f>ABS(R173)/'İtme Analizi'!$C$14</f>
        <v>0</v>
      </c>
      <c r="U173" s="31">
        <f t="shared" si="6"/>
        <v>1.0798965791366383E-6</v>
      </c>
    </row>
    <row r="174" spans="16:21" ht="13.9" customHeight="1" x14ac:dyDescent="0.2">
      <c r="P174" s="28"/>
      <c r="Q174" s="31"/>
      <c r="R174" s="31"/>
      <c r="S174" s="31">
        <f>ABS(Q174)/'İtme Analizi'!$C$17</f>
        <v>0</v>
      </c>
      <c r="T174" s="31">
        <f>ABS(R174)/'İtme Analizi'!$C$14</f>
        <v>0</v>
      </c>
      <c r="U174" s="31">
        <f t="shared" si="6"/>
        <v>1.0798965791366383E-6</v>
      </c>
    </row>
    <row r="175" spans="16:21" ht="13.9" customHeight="1" x14ac:dyDescent="0.2">
      <c r="P175" s="28"/>
      <c r="Q175" s="31"/>
      <c r="R175" s="31"/>
      <c r="S175" s="31">
        <f>ABS(Q175)/'İtme Analizi'!$C$17</f>
        <v>0</v>
      </c>
      <c r="T175" s="31">
        <f>ABS(R175)/'İtme Analizi'!$C$14</f>
        <v>0</v>
      </c>
      <c r="U175" s="31">
        <f t="shared" si="6"/>
        <v>1.0798965791366383E-6</v>
      </c>
    </row>
    <row r="176" spans="16:21" ht="13.9" customHeight="1" x14ac:dyDescent="0.2">
      <c r="P176" s="28"/>
      <c r="Q176" s="31"/>
      <c r="R176" s="31"/>
      <c r="S176" s="31">
        <f>ABS(Q176)/'İtme Analizi'!$C$17</f>
        <v>0</v>
      </c>
      <c r="T176" s="31">
        <f>ABS(R176)/'İtme Analizi'!$C$14</f>
        <v>0</v>
      </c>
      <c r="U176" s="31">
        <f t="shared" si="6"/>
        <v>1.0798965791366383E-6</v>
      </c>
    </row>
    <row r="177" spans="16:21" ht="13.9" customHeight="1" x14ac:dyDescent="0.2">
      <c r="P177" s="28"/>
      <c r="Q177" s="31"/>
      <c r="R177" s="31"/>
      <c r="S177" s="31">
        <f>ABS(Q177)/'İtme Analizi'!$C$17</f>
        <v>0</v>
      </c>
      <c r="T177" s="31">
        <f>ABS(R177)/'İtme Analizi'!$C$14</f>
        <v>0</v>
      </c>
      <c r="U177" s="31">
        <f t="shared" si="6"/>
        <v>1.0798965791366383E-6</v>
      </c>
    </row>
    <row r="178" spans="16:21" ht="13.9" customHeight="1" x14ac:dyDescent="0.2">
      <c r="P178" s="28"/>
      <c r="Q178" s="31"/>
      <c r="R178" s="31"/>
      <c r="S178" s="31">
        <f>ABS(Q178)/'İtme Analizi'!$C$17</f>
        <v>0</v>
      </c>
      <c r="T178" s="31">
        <f>ABS(R178)/'İtme Analizi'!$C$14</f>
        <v>0</v>
      </c>
      <c r="U178" s="31">
        <f t="shared" si="6"/>
        <v>1.0798965791366383E-6</v>
      </c>
    </row>
    <row r="179" spans="16:21" ht="13.9" customHeight="1" x14ac:dyDescent="0.2">
      <c r="P179" s="28"/>
      <c r="Q179" s="31"/>
      <c r="R179" s="31"/>
      <c r="S179" s="31">
        <f>ABS(Q179)/'İtme Analizi'!$C$17</f>
        <v>0</v>
      </c>
      <c r="T179" s="31">
        <f>ABS(R179)/'İtme Analizi'!$C$14</f>
        <v>0</v>
      </c>
      <c r="U179" s="31">
        <f t="shared" si="6"/>
        <v>1.0798965791366383E-6</v>
      </c>
    </row>
    <row r="180" spans="16:21" ht="13.9" customHeight="1" x14ac:dyDescent="0.2">
      <c r="P180" s="28"/>
      <c r="Q180" s="31"/>
      <c r="R180" s="31"/>
      <c r="S180" s="31">
        <f>ABS(Q180)/'İtme Analizi'!$C$17</f>
        <v>0</v>
      </c>
      <c r="T180" s="31">
        <f>ABS(R180)/'İtme Analizi'!$C$14</f>
        <v>0</v>
      </c>
      <c r="U180" s="31">
        <f t="shared" si="6"/>
        <v>1.0798965791366383E-6</v>
      </c>
    </row>
    <row r="181" spans="16:21" ht="13.9" customHeight="1" x14ac:dyDescent="0.2">
      <c r="P181" s="28"/>
      <c r="Q181" s="31"/>
      <c r="R181" s="31"/>
      <c r="S181" s="31">
        <f>ABS(Q181)/'İtme Analizi'!$C$17</f>
        <v>0</v>
      </c>
      <c r="T181" s="31">
        <f>ABS(R181)/'İtme Analizi'!$C$14</f>
        <v>0</v>
      </c>
      <c r="U181" s="31">
        <f t="shared" si="6"/>
        <v>1.0798965791366383E-6</v>
      </c>
    </row>
    <row r="182" spans="16:21" ht="13.9" customHeight="1" x14ac:dyDescent="0.2">
      <c r="P182" s="28"/>
      <c r="Q182" s="31"/>
      <c r="R182" s="31"/>
      <c r="S182" s="31">
        <f>ABS(Q182)/'İtme Analizi'!$C$17</f>
        <v>0</v>
      </c>
      <c r="T182" s="31">
        <f>ABS(R182)/'İtme Analizi'!$C$14</f>
        <v>0</v>
      </c>
      <c r="U182" s="31">
        <f t="shared" si="6"/>
        <v>1.0798965791366383E-6</v>
      </c>
    </row>
    <row r="183" spans="16:21" ht="13.9" customHeight="1" x14ac:dyDescent="0.2">
      <c r="P183" s="28"/>
      <c r="Q183" s="31"/>
      <c r="R183" s="31"/>
      <c r="S183" s="31">
        <f>ABS(Q183)/'İtme Analizi'!$C$17</f>
        <v>0</v>
      </c>
      <c r="T183" s="31">
        <f>ABS(R183)/'İtme Analizi'!$C$14</f>
        <v>0</v>
      </c>
      <c r="U183" s="31">
        <f t="shared" si="6"/>
        <v>1.0798965791366383E-6</v>
      </c>
    </row>
    <row r="184" spans="16:21" ht="13.9" customHeight="1" x14ac:dyDescent="0.2">
      <c r="P184" s="28"/>
      <c r="Q184" s="31"/>
      <c r="R184" s="31"/>
      <c r="S184" s="31">
        <f>ABS(Q184)/'İtme Analizi'!$C$17</f>
        <v>0</v>
      </c>
      <c r="T184" s="31">
        <f>ABS(R184)/'İtme Analizi'!$C$14</f>
        <v>0</v>
      </c>
      <c r="U184" s="31">
        <f t="shared" si="6"/>
        <v>1.0798965791366383E-6</v>
      </c>
    </row>
    <row r="185" spans="16:21" ht="13.9" customHeight="1" x14ac:dyDescent="0.2">
      <c r="P185" s="28"/>
      <c r="Q185" s="31"/>
      <c r="R185" s="31"/>
      <c r="S185" s="31">
        <f>ABS(Q185)/'İtme Analizi'!$C$17</f>
        <v>0</v>
      </c>
      <c r="T185" s="31">
        <f>ABS(R185)/'İtme Analizi'!$C$14</f>
        <v>0</v>
      </c>
      <c r="U185" s="31">
        <f t="shared" si="6"/>
        <v>1.0798965791366383E-6</v>
      </c>
    </row>
    <row r="186" spans="16:21" ht="13.9" customHeight="1" x14ac:dyDescent="0.2">
      <c r="P186" s="28"/>
      <c r="Q186" s="31"/>
      <c r="R186" s="31"/>
      <c r="S186" s="31">
        <f>ABS(Q186)/'İtme Analizi'!$C$17</f>
        <v>0</v>
      </c>
      <c r="T186" s="31">
        <f>ABS(R186)/'İtme Analizi'!$C$14</f>
        <v>0</v>
      </c>
      <c r="U186" s="31">
        <f t="shared" si="6"/>
        <v>1.0798965791366383E-6</v>
      </c>
    </row>
    <row r="187" spans="16:21" ht="13.9" customHeight="1" x14ac:dyDescent="0.2">
      <c r="P187" s="28"/>
      <c r="Q187" s="31"/>
      <c r="R187" s="31"/>
      <c r="S187" s="31">
        <f>ABS(Q187)/'İtme Analizi'!$C$17</f>
        <v>0</v>
      </c>
      <c r="T187" s="31">
        <f>ABS(R187)/'İtme Analizi'!$C$14</f>
        <v>0</v>
      </c>
      <c r="U187" s="31">
        <f t="shared" si="6"/>
        <v>1.0798965791366383E-6</v>
      </c>
    </row>
    <row r="188" spans="16:21" ht="13.9" customHeight="1" x14ac:dyDescent="0.2">
      <c r="P188" s="28"/>
      <c r="Q188" s="31"/>
      <c r="R188" s="31"/>
      <c r="S188" s="31">
        <f>ABS(Q188)/'İtme Analizi'!$C$17</f>
        <v>0</v>
      </c>
      <c r="T188" s="31">
        <f>ABS(R188)/'İtme Analizi'!$C$14</f>
        <v>0</v>
      </c>
      <c r="U188" s="31">
        <f t="shared" si="6"/>
        <v>1.0798965791366383E-6</v>
      </c>
    </row>
    <row r="189" spans="16:21" ht="13.9" customHeight="1" x14ac:dyDescent="0.2">
      <c r="P189" s="28"/>
      <c r="Q189" s="31"/>
      <c r="R189" s="31"/>
      <c r="S189" s="31">
        <f>ABS(Q189)/'İtme Analizi'!$C$17</f>
        <v>0</v>
      </c>
      <c r="T189" s="31">
        <f>ABS(R189)/'İtme Analizi'!$C$14</f>
        <v>0</v>
      </c>
      <c r="U189" s="31">
        <f t="shared" si="6"/>
        <v>1.0798965791366383E-6</v>
      </c>
    </row>
    <row r="190" spans="16:21" ht="13.9" customHeight="1" x14ac:dyDescent="0.2">
      <c r="P190" s="28"/>
      <c r="Q190" s="31"/>
      <c r="R190" s="31"/>
      <c r="S190" s="31">
        <f>ABS(Q190)/'İtme Analizi'!$C$17</f>
        <v>0</v>
      </c>
      <c r="T190" s="31">
        <f>ABS(R190)/'İtme Analizi'!$C$14</f>
        <v>0</v>
      </c>
      <c r="U190" s="31">
        <f t="shared" si="6"/>
        <v>1.0798965791366383E-6</v>
      </c>
    </row>
    <row r="191" spans="16:21" ht="13.9" customHeight="1" x14ac:dyDescent="0.2">
      <c r="P191" s="28"/>
      <c r="Q191" s="31"/>
      <c r="R191" s="31"/>
      <c r="S191" s="31">
        <f>ABS(Q191)/'İtme Analizi'!$C$17</f>
        <v>0</v>
      </c>
      <c r="T191" s="31">
        <f>ABS(R191)/'İtme Analizi'!$C$14</f>
        <v>0</v>
      </c>
      <c r="U191" s="31">
        <f t="shared" si="6"/>
        <v>1.0798965791366383E-6</v>
      </c>
    </row>
    <row r="192" spans="16:21" ht="13.9" customHeight="1" x14ac:dyDescent="0.2">
      <c r="P192" s="28"/>
      <c r="Q192" s="31"/>
      <c r="R192" s="31"/>
      <c r="S192" s="31">
        <f>ABS(Q192)/'İtme Analizi'!$C$17</f>
        <v>0</v>
      </c>
      <c r="T192" s="31">
        <f>ABS(R192)/'İtme Analizi'!$C$14</f>
        <v>0</v>
      </c>
      <c r="U192" s="31">
        <f t="shared" si="6"/>
        <v>1.0798965791366383E-6</v>
      </c>
    </row>
    <row r="193" spans="16:21" ht="13.9" customHeight="1" x14ac:dyDescent="0.2">
      <c r="P193" s="28"/>
      <c r="Q193" s="31"/>
      <c r="R193" s="31"/>
      <c r="S193" s="31">
        <f>ABS(Q193)/'İtme Analizi'!$C$17</f>
        <v>0</v>
      </c>
      <c r="T193" s="31">
        <f>ABS(R193)/'İtme Analizi'!$C$14</f>
        <v>0</v>
      </c>
      <c r="U193" s="31">
        <f t="shared" si="6"/>
        <v>1.0798965791366383E-6</v>
      </c>
    </row>
    <row r="194" spans="16:21" ht="13.9" customHeight="1" x14ac:dyDescent="0.2">
      <c r="P194" s="28"/>
      <c r="Q194" s="31"/>
      <c r="R194" s="31"/>
      <c r="S194" s="31">
        <f>ABS(Q194)/'İtme Analizi'!$C$17</f>
        <v>0</v>
      </c>
      <c r="T194" s="31">
        <f>ABS(R194)/'İtme Analizi'!$C$14</f>
        <v>0</v>
      </c>
      <c r="U194" s="31">
        <f t="shared" si="6"/>
        <v>1.0798965791366383E-6</v>
      </c>
    </row>
    <row r="195" spans="16:21" ht="13.9" customHeight="1" x14ac:dyDescent="0.2">
      <c r="P195" s="28"/>
      <c r="Q195" s="31"/>
      <c r="R195" s="31"/>
      <c r="S195" s="31">
        <f>ABS(Q195)/'İtme Analizi'!$C$17</f>
        <v>0</v>
      </c>
      <c r="T195" s="31">
        <f>ABS(R195)/'İtme Analizi'!$C$14</f>
        <v>0</v>
      </c>
      <c r="U195" s="31">
        <f t="shared" si="6"/>
        <v>1.0798965791366383E-6</v>
      </c>
    </row>
    <row r="196" spans="16:21" ht="13.9" customHeight="1" x14ac:dyDescent="0.2">
      <c r="P196" s="28"/>
      <c r="Q196" s="31"/>
      <c r="R196" s="31"/>
      <c r="S196" s="31">
        <f>ABS(Q196)/'İtme Analizi'!$C$17</f>
        <v>0</v>
      </c>
      <c r="T196" s="31">
        <f>ABS(R196)/'İtme Analizi'!$C$14</f>
        <v>0</v>
      </c>
      <c r="U196" s="31">
        <f t="shared" si="6"/>
        <v>1.0798965791366383E-6</v>
      </c>
    </row>
    <row r="197" spans="16:21" ht="13.9" customHeight="1" x14ac:dyDescent="0.2">
      <c r="P197" s="28"/>
      <c r="Q197" s="31"/>
      <c r="R197" s="31"/>
      <c r="S197" s="31">
        <f>ABS(Q197)/'İtme Analizi'!$C$17</f>
        <v>0</v>
      </c>
      <c r="T197" s="31">
        <f>ABS(R197)/'İtme Analizi'!$C$14</f>
        <v>0</v>
      </c>
      <c r="U197" s="31">
        <f t="shared" si="6"/>
        <v>1.0798965791366383E-6</v>
      </c>
    </row>
    <row r="198" spans="16:21" ht="13.9" customHeight="1" x14ac:dyDescent="0.2">
      <c r="P198" s="28"/>
      <c r="Q198" s="31"/>
      <c r="R198" s="31"/>
      <c r="S198" s="31">
        <f>ABS(Q198)/'İtme Analizi'!$C$17</f>
        <v>0</v>
      </c>
      <c r="T198" s="31">
        <f>ABS(R198)/'İtme Analizi'!$C$14</f>
        <v>0</v>
      </c>
      <c r="U198" s="31">
        <f t="shared" si="6"/>
        <v>1.0798965791366383E-6</v>
      </c>
    </row>
    <row r="199" spans="16:21" ht="13.9" customHeight="1" x14ac:dyDescent="0.2">
      <c r="P199" s="28"/>
      <c r="Q199" s="31"/>
      <c r="R199" s="31"/>
      <c r="S199" s="31">
        <f>ABS(Q199)/'İtme Analizi'!$C$17</f>
        <v>0</v>
      </c>
      <c r="T199" s="31">
        <f>ABS(R199)/'İtme Analizi'!$C$14</f>
        <v>0</v>
      </c>
      <c r="U199" s="31">
        <f t="shared" si="6"/>
        <v>1.0798965791366383E-6</v>
      </c>
    </row>
    <row r="200" spans="16:21" ht="13.9" customHeight="1" x14ac:dyDescent="0.2">
      <c r="P200" s="28"/>
      <c r="Q200" s="31"/>
      <c r="R200" s="31"/>
      <c r="S200" s="31">
        <f>ABS(Q200)/'İtme Analizi'!$C$17</f>
        <v>0</v>
      </c>
      <c r="T200" s="31">
        <f>ABS(R200)/'İtme Analizi'!$C$14</f>
        <v>0</v>
      </c>
      <c r="U200" s="31">
        <f t="shared" si="6"/>
        <v>1.0798965791366383E-6</v>
      </c>
    </row>
    <row r="201" spans="16:21" ht="13.9" customHeight="1" x14ac:dyDescent="0.2">
      <c r="P201" s="28"/>
      <c r="Q201" s="31"/>
      <c r="R201" s="31"/>
      <c r="S201" s="31">
        <f>ABS(Q201)/'İtme Analizi'!$C$17</f>
        <v>0</v>
      </c>
      <c r="T201" s="31">
        <f>ABS(R201)/'İtme Analizi'!$C$14</f>
        <v>0</v>
      </c>
      <c r="U201" s="31">
        <f t="shared" si="6"/>
        <v>1.0798965791366383E-6</v>
      </c>
    </row>
    <row r="202" spans="16:21" ht="13.9" customHeight="1" x14ac:dyDescent="0.2">
      <c r="P202" s="28"/>
      <c r="Q202" s="31"/>
      <c r="R202" s="31"/>
      <c r="S202" s="31">
        <f>ABS(Q202)/'İtme Analizi'!$C$17</f>
        <v>0</v>
      </c>
      <c r="T202" s="31">
        <f>ABS(R202)/'İtme Analizi'!$C$14</f>
        <v>0</v>
      </c>
      <c r="U202" s="31">
        <f t="shared" si="6"/>
        <v>1.0798965791366383E-6</v>
      </c>
    </row>
    <row r="203" spans="16:21" ht="13.9" customHeight="1" x14ac:dyDescent="0.2">
      <c r="P203" s="28"/>
      <c r="Q203" s="31"/>
      <c r="R203" s="31"/>
      <c r="S203" s="31">
        <f>ABS(Q203)/'İtme Analizi'!$C$17</f>
        <v>0</v>
      </c>
      <c r="T203" s="31">
        <f>ABS(R203)/'İtme Analizi'!$C$14</f>
        <v>0</v>
      </c>
      <c r="U203" s="31">
        <f t="shared" si="6"/>
        <v>1.0798965791366383E-6</v>
      </c>
    </row>
    <row r="204" spans="16:21" ht="13.9" customHeight="1" x14ac:dyDescent="0.2">
      <c r="P204" s="28"/>
      <c r="Q204" s="31"/>
      <c r="R204" s="31"/>
      <c r="S204" s="31">
        <f>ABS(Q204)/'İtme Analizi'!$C$17</f>
        <v>0</v>
      </c>
      <c r="T204" s="31">
        <f>ABS(R204)/'İtme Analizi'!$C$14</f>
        <v>0</v>
      </c>
      <c r="U204" s="31">
        <f t="shared" si="6"/>
        <v>1.0798965791366383E-6</v>
      </c>
    </row>
    <row r="205" spans="16:21" ht="13.9" customHeight="1" x14ac:dyDescent="0.2">
      <c r="P205" s="28"/>
      <c r="Q205" s="31"/>
      <c r="R205" s="31"/>
      <c r="S205" s="31">
        <f>ABS(Q205)/'İtme Analizi'!$C$17</f>
        <v>0</v>
      </c>
      <c r="T205" s="31">
        <f>ABS(R205)/'İtme Analizi'!$C$14</f>
        <v>0</v>
      </c>
      <c r="U205" s="31">
        <f t="shared" si="6"/>
        <v>1.0798965791366383E-6</v>
      </c>
    </row>
    <row r="206" spans="16:21" ht="13.9" customHeight="1" x14ac:dyDescent="0.2">
      <c r="P206" s="28"/>
      <c r="Q206" s="31"/>
      <c r="R206" s="31"/>
      <c r="S206" s="31">
        <f>ABS(Q206)/'İtme Analizi'!$C$17</f>
        <v>0</v>
      </c>
      <c r="T206" s="31">
        <f>ABS(R206)/'İtme Analizi'!$C$14</f>
        <v>0</v>
      </c>
      <c r="U206" s="31">
        <f t="shared" si="6"/>
        <v>1.0798965791366383E-6</v>
      </c>
    </row>
    <row r="207" spans="16:21" ht="13.9" customHeight="1" x14ac:dyDescent="0.2">
      <c r="P207" s="28"/>
      <c r="Q207" s="31"/>
      <c r="R207" s="31"/>
      <c r="S207" s="31">
        <f>ABS(Q207)/'İtme Analizi'!$C$17</f>
        <v>0</v>
      </c>
      <c r="T207" s="31">
        <f>ABS(R207)/'İtme Analizi'!$C$14</f>
        <v>0</v>
      </c>
      <c r="U207" s="31">
        <f t="shared" si="6"/>
        <v>1.0798965791366383E-6</v>
      </c>
    </row>
    <row r="208" spans="16:21" ht="13.9" customHeight="1" x14ac:dyDescent="0.2">
      <c r="P208" s="28"/>
      <c r="Q208" s="31"/>
      <c r="R208" s="31"/>
      <c r="S208" s="31">
        <f>ABS(Q208)/'İtme Analizi'!$C$17</f>
        <v>0</v>
      </c>
      <c r="T208" s="31">
        <f>ABS(R208)/'İtme Analizi'!$C$14</f>
        <v>0</v>
      </c>
      <c r="U208" s="31">
        <f t="shared" si="6"/>
        <v>1.0798965791366383E-6</v>
      </c>
    </row>
    <row r="209" spans="16:21" ht="13.9" customHeight="1" x14ac:dyDescent="0.2">
      <c r="P209" s="28"/>
      <c r="Q209" s="31"/>
      <c r="R209" s="31"/>
      <c r="S209" s="31">
        <f>ABS(Q209)/'İtme Analizi'!$C$17</f>
        <v>0</v>
      </c>
      <c r="T209" s="31">
        <f>ABS(R209)/'İtme Analizi'!$C$14</f>
        <v>0</v>
      </c>
      <c r="U209" s="31">
        <f t="shared" si="6"/>
        <v>1.0798965791366383E-6</v>
      </c>
    </row>
    <row r="210" spans="16:21" ht="13.9" customHeight="1" x14ac:dyDescent="0.2">
      <c r="P210" s="28"/>
      <c r="Q210" s="31"/>
      <c r="R210" s="31"/>
      <c r="S210" s="31">
        <f>ABS(Q210)/'İtme Analizi'!$C$17</f>
        <v>0</v>
      </c>
      <c r="T210" s="31">
        <f>ABS(R210)/'İtme Analizi'!$C$14</f>
        <v>0</v>
      </c>
      <c r="U210" s="31">
        <f t="shared" si="6"/>
        <v>1.0798965791366383E-6</v>
      </c>
    </row>
    <row r="211" spans="16:21" ht="13.9" customHeight="1" x14ac:dyDescent="0.2">
      <c r="P211" s="28"/>
      <c r="Q211" s="31"/>
      <c r="R211" s="31"/>
      <c r="S211" s="31">
        <f>ABS(Q211)/'İtme Analizi'!$C$17</f>
        <v>0</v>
      </c>
      <c r="T211" s="31">
        <f>ABS(R211)/'İtme Analizi'!$C$14</f>
        <v>0</v>
      </c>
      <c r="U211" s="31">
        <f t="shared" si="6"/>
        <v>1.0798965791366383E-6</v>
      </c>
    </row>
    <row r="212" spans="16:21" ht="13.9" customHeight="1" x14ac:dyDescent="0.2">
      <c r="P212" s="28"/>
      <c r="Q212" s="31"/>
      <c r="R212" s="31"/>
      <c r="S212" s="31">
        <f>ABS(Q212)/'İtme Analizi'!$C$17</f>
        <v>0</v>
      </c>
      <c r="T212" s="31">
        <f>ABS(R212)/'İtme Analizi'!$C$14</f>
        <v>0</v>
      </c>
      <c r="U212" s="31">
        <f t="shared" si="6"/>
        <v>1.0798965791366383E-6</v>
      </c>
    </row>
    <row r="213" spans="16:21" ht="13.9" customHeight="1" x14ac:dyDescent="0.2">
      <c r="P213" s="28"/>
      <c r="Q213" s="31"/>
      <c r="R213" s="31"/>
      <c r="S213" s="31">
        <f>ABS(Q213)/'İtme Analizi'!$C$17</f>
        <v>0</v>
      </c>
      <c r="T213" s="31">
        <f>ABS(R213)/'İtme Analizi'!$C$14</f>
        <v>0</v>
      </c>
      <c r="U213" s="31">
        <f t="shared" si="6"/>
        <v>1.0798965791366383E-6</v>
      </c>
    </row>
    <row r="214" spans="16:21" ht="13.9" customHeight="1" x14ac:dyDescent="0.2">
      <c r="P214" s="28"/>
      <c r="Q214" s="31"/>
      <c r="R214" s="31"/>
      <c r="S214" s="31">
        <f>ABS(Q214)/'İtme Analizi'!$C$17</f>
        <v>0</v>
      </c>
      <c r="T214" s="31">
        <f>ABS(R214)/'İtme Analizi'!$C$14</f>
        <v>0</v>
      </c>
      <c r="U214" s="31">
        <f t="shared" si="6"/>
        <v>1.0798965791366383E-6</v>
      </c>
    </row>
    <row r="215" spans="16:21" ht="13.9" customHeight="1" x14ac:dyDescent="0.2">
      <c r="P215" s="28"/>
      <c r="Q215" s="31"/>
      <c r="R215" s="31"/>
      <c r="S215" s="31">
        <f>ABS(Q215)/'İtme Analizi'!$C$17</f>
        <v>0</v>
      </c>
      <c r="T215" s="31">
        <f>ABS(R215)/'İtme Analizi'!$C$14</f>
        <v>0</v>
      </c>
      <c r="U215" s="31">
        <f t="shared" si="6"/>
        <v>1.0798965791366383E-6</v>
      </c>
    </row>
    <row r="216" spans="16:21" ht="13.9" customHeight="1" x14ac:dyDescent="0.2">
      <c r="P216" s="28"/>
      <c r="Q216" s="31"/>
      <c r="R216" s="31"/>
      <c r="S216" s="31">
        <f>ABS(Q216)/'İtme Analizi'!$C$17</f>
        <v>0</v>
      </c>
      <c r="T216" s="31">
        <f>ABS(R216)/'İtme Analizi'!$C$14</f>
        <v>0</v>
      </c>
      <c r="U216" s="31">
        <f t="shared" si="6"/>
        <v>1.0798965791366383E-6</v>
      </c>
    </row>
    <row r="217" spans="16:21" ht="13.9" customHeight="1" x14ac:dyDescent="0.2">
      <c r="P217" s="28"/>
      <c r="Q217" s="31"/>
      <c r="R217" s="31"/>
      <c r="S217" s="31">
        <f>ABS(Q217)/'İtme Analizi'!$C$17</f>
        <v>0</v>
      </c>
      <c r="T217" s="31">
        <f>ABS(R217)/'İtme Analizi'!$C$14</f>
        <v>0</v>
      </c>
      <c r="U217" s="31">
        <f t="shared" si="6"/>
        <v>1.0798965791366383E-6</v>
      </c>
    </row>
    <row r="218" spans="16:21" ht="13.9" customHeight="1" x14ac:dyDescent="0.2">
      <c r="P218" s="28"/>
      <c r="Q218" s="31"/>
      <c r="R218" s="31"/>
      <c r="S218" s="31">
        <f>ABS(Q218)/'İtme Analizi'!$C$17</f>
        <v>0</v>
      </c>
      <c r="T218" s="31">
        <f>ABS(R218)/'İtme Analizi'!$C$14</f>
        <v>0</v>
      </c>
      <c r="U218" s="31">
        <f t="shared" si="6"/>
        <v>1.0798965791366383E-6</v>
      </c>
    </row>
    <row r="219" spans="16:21" ht="13.9" customHeight="1" x14ac:dyDescent="0.2">
      <c r="P219" s="28"/>
      <c r="Q219" s="31"/>
      <c r="R219" s="31"/>
      <c r="S219" s="31">
        <f>ABS(Q219)/'İtme Analizi'!$C$17</f>
        <v>0</v>
      </c>
      <c r="T219" s="31">
        <f>ABS(R219)/'İtme Analizi'!$C$14</f>
        <v>0</v>
      </c>
      <c r="U219" s="31">
        <f t="shared" si="6"/>
        <v>1.0798965791366383E-6</v>
      </c>
    </row>
    <row r="220" spans="16:21" ht="13.9" customHeight="1" x14ac:dyDescent="0.2">
      <c r="P220" s="28"/>
      <c r="Q220" s="31"/>
      <c r="R220" s="31"/>
      <c r="S220" s="31">
        <f>ABS(Q220)/'İtme Analizi'!$C$17</f>
        <v>0</v>
      </c>
      <c r="T220" s="31">
        <f>ABS(R220)/'İtme Analizi'!$C$14</f>
        <v>0</v>
      </c>
      <c r="U220" s="31">
        <f t="shared" si="6"/>
        <v>1.0798965791366383E-6</v>
      </c>
    </row>
    <row r="221" spans="16:21" ht="13.9" customHeight="1" x14ac:dyDescent="0.2">
      <c r="P221" s="28"/>
      <c r="Q221" s="31"/>
      <c r="R221" s="31"/>
      <c r="S221" s="31">
        <f>ABS(Q221)/'İtme Analizi'!$C$17</f>
        <v>0</v>
      </c>
      <c r="T221" s="31">
        <f>ABS(R221)/'İtme Analizi'!$C$14</f>
        <v>0</v>
      </c>
      <c r="U221" s="31">
        <f t="shared" si="6"/>
        <v>1.0798965791366383E-6</v>
      </c>
    </row>
    <row r="222" spans="16:21" ht="13.9" customHeight="1" x14ac:dyDescent="0.2">
      <c r="P222" s="28"/>
      <c r="Q222" s="31"/>
      <c r="R222" s="31"/>
      <c r="S222" s="31">
        <f>ABS(Q222)/'İtme Analizi'!$C$17</f>
        <v>0</v>
      </c>
      <c r="T222" s="31">
        <f>ABS(R222)/'İtme Analizi'!$C$14</f>
        <v>0</v>
      </c>
      <c r="U222" s="31">
        <f t="shared" si="6"/>
        <v>1.0798965791366383E-6</v>
      </c>
    </row>
    <row r="223" spans="16:21" ht="13.9" customHeight="1" x14ac:dyDescent="0.2">
      <c r="P223" s="28"/>
      <c r="Q223" s="31"/>
      <c r="R223" s="31"/>
      <c r="S223" s="31">
        <f>ABS(Q223)/'İtme Analizi'!$C$17</f>
        <v>0</v>
      </c>
      <c r="T223" s="31">
        <f>ABS(R223)/'İtme Analizi'!$C$14</f>
        <v>0</v>
      </c>
      <c r="U223" s="31">
        <f t="shared" si="6"/>
        <v>1.0798965791366383E-6</v>
      </c>
    </row>
    <row r="224" spans="16:21" ht="13.9" customHeight="1" x14ac:dyDescent="0.2">
      <c r="P224" s="28"/>
      <c r="Q224" s="31"/>
      <c r="R224" s="31"/>
      <c r="S224" s="31">
        <f>ABS(Q224)/'İtme Analizi'!$C$17</f>
        <v>0</v>
      </c>
      <c r="T224" s="31">
        <f>ABS(R224)/'İtme Analizi'!$C$14</f>
        <v>0</v>
      </c>
      <c r="U224" s="31">
        <f t="shared" si="6"/>
        <v>1.0798965791366383E-6</v>
      </c>
    </row>
    <row r="225" spans="16:21" ht="13.9" customHeight="1" x14ac:dyDescent="0.2">
      <c r="P225" s="28"/>
      <c r="Q225" s="31"/>
      <c r="R225" s="31"/>
      <c r="S225" s="31">
        <f>ABS(Q225)/'İtme Analizi'!$C$17</f>
        <v>0</v>
      </c>
      <c r="T225" s="31">
        <f>ABS(R225)/'İtme Analizi'!$C$14</f>
        <v>0</v>
      </c>
      <c r="U225" s="31">
        <f t="shared" si="6"/>
        <v>1.0798965791366383E-6</v>
      </c>
    </row>
    <row r="226" spans="16:21" ht="13.9" customHeight="1" x14ac:dyDescent="0.2">
      <c r="P226" s="28"/>
      <c r="Q226" s="31"/>
      <c r="R226" s="31"/>
      <c r="S226" s="31">
        <f>ABS(Q226)/'İtme Analizi'!$C$17</f>
        <v>0</v>
      </c>
      <c r="T226" s="31">
        <f>ABS(R226)/'İtme Analizi'!$C$14</f>
        <v>0</v>
      </c>
      <c r="U226" s="31">
        <f t="shared" si="6"/>
        <v>1.0798965791366383E-6</v>
      </c>
    </row>
    <row r="227" spans="16:21" ht="13.9" customHeight="1" x14ac:dyDescent="0.2">
      <c r="P227" s="28"/>
      <c r="Q227" s="31"/>
      <c r="R227" s="31"/>
      <c r="S227" s="31">
        <f>ABS(Q227)/'İtme Analizi'!$C$17</f>
        <v>0</v>
      </c>
      <c r="T227" s="31">
        <f>ABS(R227)/'İtme Analizi'!$C$14</f>
        <v>0</v>
      </c>
      <c r="U227" s="31">
        <f t="shared" si="6"/>
        <v>1.0798965791366383E-6</v>
      </c>
    </row>
    <row r="228" spans="16:21" ht="13.9" customHeight="1" x14ac:dyDescent="0.2">
      <c r="P228" s="28"/>
      <c r="Q228" s="31"/>
      <c r="R228" s="31"/>
      <c r="S228" s="31">
        <f>ABS(Q228)/'İtme Analizi'!$C$17</f>
        <v>0</v>
      </c>
      <c r="T228" s="31">
        <f>ABS(R228)/'İtme Analizi'!$C$14</f>
        <v>0</v>
      </c>
      <c r="U228" s="31">
        <f t="shared" si="6"/>
        <v>1.0798965791366383E-6</v>
      </c>
    </row>
    <row r="229" spans="16:21" ht="13.9" customHeight="1" x14ac:dyDescent="0.2">
      <c r="P229" s="28"/>
      <c r="Q229" s="31"/>
      <c r="R229" s="31"/>
      <c r="S229" s="31">
        <f>ABS(Q229)/'İtme Analizi'!$C$17</f>
        <v>0</v>
      </c>
      <c r="T229" s="31">
        <f>ABS(R229)/'İtme Analizi'!$C$14</f>
        <v>0</v>
      </c>
      <c r="U229" s="31">
        <f t="shared" si="6"/>
        <v>1.0798965791366383E-6</v>
      </c>
    </row>
    <row r="230" spans="16:21" ht="13.9" customHeight="1" x14ac:dyDescent="0.2">
      <c r="P230" s="28"/>
      <c r="Q230" s="31"/>
      <c r="R230" s="31"/>
      <c r="S230" s="31">
        <f>ABS(Q230)/'İtme Analizi'!$C$17</f>
        <v>0</v>
      </c>
      <c r="T230" s="31">
        <f>ABS(R230)/'İtme Analizi'!$C$14</f>
        <v>0</v>
      </c>
      <c r="U230" s="31">
        <f t="shared" si="6"/>
        <v>1.0798965791366383E-6</v>
      </c>
    </row>
    <row r="231" spans="16:21" ht="13.9" customHeight="1" x14ac:dyDescent="0.2">
      <c r="P231" s="28"/>
      <c r="Q231" s="31"/>
      <c r="R231" s="31"/>
      <c r="S231" s="31">
        <f>ABS(Q231)/'İtme Analizi'!$C$17</f>
        <v>0</v>
      </c>
      <c r="T231" s="31">
        <f>ABS(R231)/'İtme Analizi'!$C$14</f>
        <v>0</v>
      </c>
      <c r="U231" s="31">
        <f t="shared" si="6"/>
        <v>1.0798965791366383E-6</v>
      </c>
    </row>
    <row r="232" spans="16:21" ht="13.9" customHeight="1" x14ac:dyDescent="0.2">
      <c r="P232" s="28"/>
      <c r="Q232" s="31"/>
      <c r="R232" s="31"/>
      <c r="S232" s="31">
        <f>ABS(Q232)/'İtme Analizi'!$C$17</f>
        <v>0</v>
      </c>
      <c r="T232" s="31">
        <f>ABS(R232)/'İtme Analizi'!$C$14</f>
        <v>0</v>
      </c>
      <c r="U232" s="31">
        <f t="shared" si="6"/>
        <v>1.0798965791366383E-6</v>
      </c>
    </row>
    <row r="233" spans="16:21" ht="13.9" customHeight="1" x14ac:dyDescent="0.2">
      <c r="P233" s="28"/>
      <c r="Q233" s="31"/>
      <c r="R233" s="31"/>
      <c r="S233" s="31">
        <f>ABS(Q233)/'İtme Analizi'!$C$17</f>
        <v>0</v>
      </c>
      <c r="T233" s="31">
        <f>ABS(R233)/'İtme Analizi'!$C$14</f>
        <v>0</v>
      </c>
      <c r="U233" s="31">
        <f t="shared" si="6"/>
        <v>1.0798965791366383E-6</v>
      </c>
    </row>
    <row r="234" spans="16:21" ht="13.9" customHeight="1" x14ac:dyDescent="0.2">
      <c r="P234" s="28"/>
      <c r="Q234" s="31"/>
      <c r="R234" s="31"/>
      <c r="S234" s="31">
        <f>ABS(Q234)/'İtme Analizi'!$C$17</f>
        <v>0</v>
      </c>
      <c r="T234" s="31">
        <f>ABS(R234)/'İtme Analizi'!$C$14</f>
        <v>0</v>
      </c>
      <c r="U234" s="31">
        <f t="shared" si="6"/>
        <v>1.0798965791366383E-6</v>
      </c>
    </row>
    <row r="235" spans="16:21" ht="13.9" customHeight="1" x14ac:dyDescent="0.2">
      <c r="P235" s="28"/>
      <c r="Q235" s="31"/>
      <c r="R235" s="31"/>
      <c r="S235" s="31">
        <f>ABS(Q235)/'İtme Analizi'!$C$17</f>
        <v>0</v>
      </c>
      <c r="T235" s="31">
        <f>ABS(R235)/'İtme Analizi'!$C$14</f>
        <v>0</v>
      </c>
      <c r="U235" s="31">
        <f t="shared" ref="U235:U298" si="7">U234+(S235-S234)*((T235+T234)/2)</f>
        <v>1.0798965791366383E-6</v>
      </c>
    </row>
    <row r="236" spans="16:21" ht="13.9" customHeight="1" x14ac:dyDescent="0.2">
      <c r="P236" s="28"/>
      <c r="Q236" s="31"/>
      <c r="R236" s="31"/>
      <c r="S236" s="31">
        <f>ABS(Q236)/'İtme Analizi'!$C$17</f>
        <v>0</v>
      </c>
      <c r="T236" s="31">
        <f>ABS(R236)/'İtme Analizi'!$C$14</f>
        <v>0</v>
      </c>
      <c r="U236" s="31">
        <f t="shared" si="7"/>
        <v>1.0798965791366383E-6</v>
      </c>
    </row>
    <row r="237" spans="16:21" ht="13.9" customHeight="1" x14ac:dyDescent="0.2">
      <c r="P237" s="28"/>
      <c r="Q237" s="31"/>
      <c r="R237" s="31"/>
      <c r="S237" s="31">
        <f>ABS(Q237)/'İtme Analizi'!$C$17</f>
        <v>0</v>
      </c>
      <c r="T237" s="31">
        <f>ABS(R237)/'İtme Analizi'!$C$14</f>
        <v>0</v>
      </c>
      <c r="U237" s="31">
        <f t="shared" si="7"/>
        <v>1.0798965791366383E-6</v>
      </c>
    </row>
    <row r="238" spans="16:21" ht="13.9" customHeight="1" x14ac:dyDescent="0.2">
      <c r="P238" s="28"/>
      <c r="Q238" s="31"/>
      <c r="R238" s="31"/>
      <c r="S238" s="31">
        <f>ABS(Q238)/'İtme Analizi'!$C$17</f>
        <v>0</v>
      </c>
      <c r="T238" s="31">
        <f>ABS(R238)/'İtme Analizi'!$C$14</f>
        <v>0</v>
      </c>
      <c r="U238" s="31">
        <f t="shared" si="7"/>
        <v>1.0798965791366383E-6</v>
      </c>
    </row>
    <row r="239" spans="16:21" ht="13.9" customHeight="1" x14ac:dyDescent="0.2">
      <c r="P239" s="28"/>
      <c r="Q239" s="31"/>
      <c r="R239" s="31"/>
      <c r="S239" s="31">
        <f>ABS(Q239)/'İtme Analizi'!$C$17</f>
        <v>0</v>
      </c>
      <c r="T239" s="31">
        <f>ABS(R239)/'İtme Analizi'!$C$14</f>
        <v>0</v>
      </c>
      <c r="U239" s="31">
        <f t="shared" si="7"/>
        <v>1.0798965791366383E-6</v>
      </c>
    </row>
    <row r="240" spans="16:21" ht="13.9" customHeight="1" x14ac:dyDescent="0.2">
      <c r="P240" s="28"/>
      <c r="Q240" s="31"/>
      <c r="R240" s="31"/>
      <c r="S240" s="31">
        <f>ABS(Q240)/'İtme Analizi'!$C$17</f>
        <v>0</v>
      </c>
      <c r="T240" s="31">
        <f>ABS(R240)/'İtme Analizi'!$C$14</f>
        <v>0</v>
      </c>
      <c r="U240" s="31">
        <f t="shared" si="7"/>
        <v>1.0798965791366383E-6</v>
      </c>
    </row>
    <row r="241" spans="16:21" ht="13.9" customHeight="1" x14ac:dyDescent="0.2">
      <c r="P241" s="28"/>
      <c r="Q241" s="31"/>
      <c r="R241" s="31"/>
      <c r="S241" s="31">
        <f>ABS(Q241)/'İtme Analizi'!$C$17</f>
        <v>0</v>
      </c>
      <c r="T241" s="31">
        <f>ABS(R241)/'İtme Analizi'!$C$14</f>
        <v>0</v>
      </c>
      <c r="U241" s="31">
        <f t="shared" si="7"/>
        <v>1.0798965791366383E-6</v>
      </c>
    </row>
    <row r="242" spans="16:21" ht="13.9" customHeight="1" x14ac:dyDescent="0.2">
      <c r="P242" s="28"/>
      <c r="Q242" s="31"/>
      <c r="R242" s="31"/>
      <c r="S242" s="31">
        <f>ABS(Q242)/'İtme Analizi'!$C$17</f>
        <v>0</v>
      </c>
      <c r="T242" s="31">
        <f>ABS(R242)/'İtme Analizi'!$C$14</f>
        <v>0</v>
      </c>
      <c r="U242" s="31">
        <f t="shared" si="7"/>
        <v>1.0798965791366383E-6</v>
      </c>
    </row>
    <row r="243" spans="16:21" ht="13.9" customHeight="1" x14ac:dyDescent="0.2">
      <c r="P243" s="28"/>
      <c r="Q243" s="31"/>
      <c r="R243" s="31"/>
      <c r="S243" s="31">
        <f>ABS(Q243)/'İtme Analizi'!$C$17</f>
        <v>0</v>
      </c>
      <c r="T243" s="31">
        <f>ABS(R243)/'İtme Analizi'!$C$14</f>
        <v>0</v>
      </c>
      <c r="U243" s="31">
        <f t="shared" si="7"/>
        <v>1.0798965791366383E-6</v>
      </c>
    </row>
    <row r="244" spans="16:21" ht="13.9" customHeight="1" x14ac:dyDescent="0.2">
      <c r="P244" s="28"/>
      <c r="Q244" s="31"/>
      <c r="R244" s="31"/>
      <c r="S244" s="31">
        <f>ABS(Q244)/'İtme Analizi'!$C$17</f>
        <v>0</v>
      </c>
      <c r="T244" s="31">
        <f>ABS(R244)/'İtme Analizi'!$C$14</f>
        <v>0</v>
      </c>
      <c r="U244" s="31">
        <f t="shared" si="7"/>
        <v>1.0798965791366383E-6</v>
      </c>
    </row>
    <row r="245" spans="16:21" ht="13.9" customHeight="1" x14ac:dyDescent="0.2">
      <c r="P245" s="28"/>
      <c r="Q245" s="31"/>
      <c r="R245" s="31"/>
      <c r="S245" s="31">
        <f>ABS(Q245)/'İtme Analizi'!$C$17</f>
        <v>0</v>
      </c>
      <c r="T245" s="31">
        <f>ABS(R245)/'İtme Analizi'!$C$14</f>
        <v>0</v>
      </c>
      <c r="U245" s="31">
        <f t="shared" si="7"/>
        <v>1.0798965791366383E-6</v>
      </c>
    </row>
    <row r="246" spans="16:21" ht="13.9" customHeight="1" x14ac:dyDescent="0.2">
      <c r="P246" s="28"/>
      <c r="Q246" s="31"/>
      <c r="R246" s="31"/>
      <c r="S246" s="31">
        <f>ABS(Q246)/'İtme Analizi'!$C$17</f>
        <v>0</v>
      </c>
      <c r="T246" s="31">
        <f>ABS(R246)/'İtme Analizi'!$C$14</f>
        <v>0</v>
      </c>
      <c r="U246" s="31">
        <f t="shared" si="7"/>
        <v>1.0798965791366383E-6</v>
      </c>
    </row>
    <row r="247" spans="16:21" ht="13.9" customHeight="1" x14ac:dyDescent="0.2">
      <c r="P247" s="28"/>
      <c r="Q247" s="31"/>
      <c r="R247" s="31"/>
      <c r="S247" s="31">
        <f>ABS(Q247)/'İtme Analizi'!$C$17</f>
        <v>0</v>
      </c>
      <c r="T247" s="31">
        <f>ABS(R247)/'İtme Analizi'!$C$14</f>
        <v>0</v>
      </c>
      <c r="U247" s="31">
        <f t="shared" si="7"/>
        <v>1.0798965791366383E-6</v>
      </c>
    </row>
    <row r="248" spans="16:21" ht="13.9" customHeight="1" x14ac:dyDescent="0.2">
      <c r="P248" s="28"/>
      <c r="Q248" s="31"/>
      <c r="R248" s="31"/>
      <c r="S248" s="31">
        <f>ABS(Q248)/'İtme Analizi'!$C$17</f>
        <v>0</v>
      </c>
      <c r="T248" s="31">
        <f>ABS(R248)/'İtme Analizi'!$C$14</f>
        <v>0</v>
      </c>
      <c r="U248" s="31">
        <f t="shared" si="7"/>
        <v>1.0798965791366383E-6</v>
      </c>
    </row>
    <row r="249" spans="16:21" ht="13.9" customHeight="1" x14ac:dyDescent="0.2">
      <c r="P249" s="28"/>
      <c r="Q249" s="31"/>
      <c r="R249" s="31"/>
      <c r="S249" s="31">
        <f>ABS(Q249)/'İtme Analizi'!$C$17</f>
        <v>0</v>
      </c>
      <c r="T249" s="31">
        <f>ABS(R249)/'İtme Analizi'!$C$14</f>
        <v>0</v>
      </c>
      <c r="U249" s="31">
        <f t="shared" si="7"/>
        <v>1.0798965791366383E-6</v>
      </c>
    </row>
    <row r="250" spans="16:21" ht="13.9" customHeight="1" x14ac:dyDescent="0.2">
      <c r="P250" s="28"/>
      <c r="Q250" s="31"/>
      <c r="R250" s="31"/>
      <c r="S250" s="31">
        <f>ABS(Q250)/'İtme Analizi'!$C$17</f>
        <v>0</v>
      </c>
      <c r="T250" s="31">
        <f>ABS(R250)/'İtme Analizi'!$C$14</f>
        <v>0</v>
      </c>
      <c r="U250" s="31">
        <f t="shared" si="7"/>
        <v>1.0798965791366383E-6</v>
      </c>
    </row>
    <row r="251" spans="16:21" ht="13.9" customHeight="1" x14ac:dyDescent="0.2">
      <c r="P251" s="28"/>
      <c r="Q251" s="31"/>
      <c r="R251" s="31"/>
      <c r="S251" s="31">
        <f>ABS(Q251)/'İtme Analizi'!$C$17</f>
        <v>0</v>
      </c>
      <c r="T251" s="31">
        <f>ABS(R251)/'İtme Analizi'!$C$14</f>
        <v>0</v>
      </c>
      <c r="U251" s="31">
        <f t="shared" si="7"/>
        <v>1.0798965791366383E-6</v>
      </c>
    </row>
    <row r="252" spans="16:21" ht="13.9" customHeight="1" x14ac:dyDescent="0.2">
      <c r="P252" s="28"/>
      <c r="Q252" s="31"/>
      <c r="R252" s="31"/>
      <c r="S252" s="31">
        <f>ABS(Q252)/'İtme Analizi'!$C$17</f>
        <v>0</v>
      </c>
      <c r="T252" s="31">
        <f>ABS(R252)/'İtme Analizi'!$C$14</f>
        <v>0</v>
      </c>
      <c r="U252" s="31">
        <f t="shared" si="7"/>
        <v>1.0798965791366383E-6</v>
      </c>
    </row>
    <row r="253" spans="16:21" ht="13.9" customHeight="1" x14ac:dyDescent="0.2">
      <c r="P253" s="28"/>
      <c r="Q253" s="31"/>
      <c r="R253" s="31"/>
      <c r="S253" s="31">
        <f>ABS(Q253)/'İtme Analizi'!$C$17</f>
        <v>0</v>
      </c>
      <c r="T253" s="31">
        <f>ABS(R253)/'İtme Analizi'!$C$14</f>
        <v>0</v>
      </c>
      <c r="U253" s="31">
        <f t="shared" si="7"/>
        <v>1.0798965791366383E-6</v>
      </c>
    </row>
    <row r="254" spans="16:21" ht="13.9" customHeight="1" x14ac:dyDescent="0.2">
      <c r="P254" s="28"/>
      <c r="Q254" s="31"/>
      <c r="R254" s="31"/>
      <c r="S254" s="31">
        <f>ABS(Q254)/'İtme Analizi'!$C$17</f>
        <v>0</v>
      </c>
      <c r="T254" s="31">
        <f>ABS(R254)/'İtme Analizi'!$C$14</f>
        <v>0</v>
      </c>
      <c r="U254" s="31">
        <f t="shared" si="7"/>
        <v>1.0798965791366383E-6</v>
      </c>
    </row>
    <row r="255" spans="16:21" ht="13.9" customHeight="1" x14ac:dyDescent="0.2">
      <c r="P255" s="28"/>
      <c r="Q255" s="31"/>
      <c r="R255" s="31"/>
      <c r="S255" s="31">
        <f>ABS(Q255)/'İtme Analizi'!$C$17</f>
        <v>0</v>
      </c>
      <c r="T255" s="31">
        <f>ABS(R255)/'İtme Analizi'!$C$14</f>
        <v>0</v>
      </c>
      <c r="U255" s="31">
        <f t="shared" si="7"/>
        <v>1.0798965791366383E-6</v>
      </c>
    </row>
    <row r="256" spans="16:21" ht="13.9" customHeight="1" x14ac:dyDescent="0.2">
      <c r="P256" s="28"/>
      <c r="Q256" s="31"/>
      <c r="R256" s="31"/>
      <c r="S256" s="31">
        <f>ABS(Q256)/'İtme Analizi'!$C$17</f>
        <v>0</v>
      </c>
      <c r="T256" s="31">
        <f>ABS(R256)/'İtme Analizi'!$C$14</f>
        <v>0</v>
      </c>
      <c r="U256" s="31">
        <f t="shared" si="7"/>
        <v>1.0798965791366383E-6</v>
      </c>
    </row>
    <row r="257" spans="16:21" ht="13.9" customHeight="1" x14ac:dyDescent="0.2">
      <c r="P257" s="28"/>
      <c r="Q257" s="31"/>
      <c r="R257" s="31"/>
      <c r="S257" s="31">
        <f>ABS(Q257)/'İtme Analizi'!$C$17</f>
        <v>0</v>
      </c>
      <c r="T257" s="31">
        <f>ABS(R257)/'İtme Analizi'!$C$14</f>
        <v>0</v>
      </c>
      <c r="U257" s="31">
        <f t="shared" si="7"/>
        <v>1.0798965791366383E-6</v>
      </c>
    </row>
    <row r="258" spans="16:21" ht="13.9" customHeight="1" x14ac:dyDescent="0.2">
      <c r="P258" s="28"/>
      <c r="Q258" s="31"/>
      <c r="R258" s="31"/>
      <c r="S258" s="31">
        <f>ABS(Q258)/'İtme Analizi'!$C$17</f>
        <v>0</v>
      </c>
      <c r="T258" s="31">
        <f>ABS(R258)/'İtme Analizi'!$C$14</f>
        <v>0</v>
      </c>
      <c r="U258" s="31">
        <f t="shared" si="7"/>
        <v>1.0798965791366383E-6</v>
      </c>
    </row>
    <row r="259" spans="16:21" ht="13.9" customHeight="1" x14ac:dyDescent="0.2">
      <c r="P259" s="28"/>
      <c r="Q259" s="31"/>
      <c r="R259" s="31"/>
      <c r="S259" s="31">
        <f>ABS(Q259)/'İtme Analizi'!$C$17</f>
        <v>0</v>
      </c>
      <c r="T259" s="31">
        <f>ABS(R259)/'İtme Analizi'!$C$14</f>
        <v>0</v>
      </c>
      <c r="U259" s="31">
        <f t="shared" si="7"/>
        <v>1.0798965791366383E-6</v>
      </c>
    </row>
    <row r="260" spans="16:21" ht="13.9" customHeight="1" x14ac:dyDescent="0.2">
      <c r="P260" s="28"/>
      <c r="Q260" s="31"/>
      <c r="R260" s="31"/>
      <c r="S260" s="31">
        <f>ABS(Q260)/'İtme Analizi'!$C$17</f>
        <v>0</v>
      </c>
      <c r="T260" s="31">
        <f>ABS(R260)/'İtme Analizi'!$C$14</f>
        <v>0</v>
      </c>
      <c r="U260" s="31">
        <f t="shared" si="7"/>
        <v>1.0798965791366383E-6</v>
      </c>
    </row>
    <row r="261" spans="16:21" ht="13.9" customHeight="1" x14ac:dyDescent="0.2">
      <c r="P261" s="28"/>
      <c r="Q261" s="31"/>
      <c r="R261" s="31"/>
      <c r="S261" s="31">
        <f>ABS(Q261)/'İtme Analizi'!$C$17</f>
        <v>0</v>
      </c>
      <c r="T261" s="31">
        <f>ABS(R261)/'İtme Analizi'!$C$14</f>
        <v>0</v>
      </c>
      <c r="U261" s="31">
        <f t="shared" si="7"/>
        <v>1.0798965791366383E-6</v>
      </c>
    </row>
    <row r="262" spans="16:21" ht="13.9" customHeight="1" x14ac:dyDescent="0.2">
      <c r="P262" s="28"/>
      <c r="Q262" s="31"/>
      <c r="R262" s="31"/>
      <c r="S262" s="31">
        <f>ABS(Q262)/'İtme Analizi'!$C$17</f>
        <v>0</v>
      </c>
      <c r="T262" s="31">
        <f>ABS(R262)/'İtme Analizi'!$C$14</f>
        <v>0</v>
      </c>
      <c r="U262" s="31">
        <f t="shared" si="7"/>
        <v>1.0798965791366383E-6</v>
      </c>
    </row>
    <row r="263" spans="16:21" ht="13.9" customHeight="1" x14ac:dyDescent="0.2">
      <c r="P263" s="28"/>
      <c r="Q263" s="31"/>
      <c r="R263" s="31"/>
      <c r="S263" s="31">
        <f>ABS(Q263)/'İtme Analizi'!$C$17</f>
        <v>0</v>
      </c>
      <c r="T263" s="31">
        <f>ABS(R263)/'İtme Analizi'!$C$14</f>
        <v>0</v>
      </c>
      <c r="U263" s="31">
        <f t="shared" si="7"/>
        <v>1.0798965791366383E-6</v>
      </c>
    </row>
    <row r="264" spans="16:21" ht="13.9" customHeight="1" x14ac:dyDescent="0.2">
      <c r="P264" s="28"/>
      <c r="Q264" s="31"/>
      <c r="R264" s="31"/>
      <c r="S264" s="31">
        <f>ABS(Q264)/'İtme Analizi'!$C$17</f>
        <v>0</v>
      </c>
      <c r="T264" s="31">
        <f>ABS(R264)/'İtme Analizi'!$C$14</f>
        <v>0</v>
      </c>
      <c r="U264" s="31">
        <f t="shared" si="7"/>
        <v>1.0798965791366383E-6</v>
      </c>
    </row>
    <row r="265" spans="16:21" ht="13.9" customHeight="1" x14ac:dyDescent="0.2">
      <c r="P265" s="28"/>
      <c r="Q265" s="31"/>
      <c r="R265" s="31"/>
      <c r="S265" s="31">
        <f>ABS(Q265)/'İtme Analizi'!$C$17</f>
        <v>0</v>
      </c>
      <c r="T265" s="31">
        <f>ABS(R265)/'İtme Analizi'!$C$14</f>
        <v>0</v>
      </c>
      <c r="U265" s="31">
        <f t="shared" si="7"/>
        <v>1.0798965791366383E-6</v>
      </c>
    </row>
    <row r="266" spans="16:21" ht="13.9" customHeight="1" x14ac:dyDescent="0.2">
      <c r="P266" s="28"/>
      <c r="Q266" s="31"/>
      <c r="R266" s="31"/>
      <c r="S266" s="31">
        <f>ABS(Q266)/'İtme Analizi'!$C$17</f>
        <v>0</v>
      </c>
      <c r="T266" s="31">
        <f>ABS(R266)/'İtme Analizi'!$C$14</f>
        <v>0</v>
      </c>
      <c r="U266" s="31">
        <f t="shared" si="7"/>
        <v>1.0798965791366383E-6</v>
      </c>
    </row>
    <row r="267" spans="16:21" ht="13.9" customHeight="1" x14ac:dyDescent="0.2">
      <c r="P267" s="28"/>
      <c r="Q267" s="31"/>
      <c r="R267" s="31"/>
      <c r="S267" s="31">
        <f>ABS(Q267)/'İtme Analizi'!$C$17</f>
        <v>0</v>
      </c>
      <c r="T267" s="31">
        <f>ABS(R267)/'İtme Analizi'!$C$14</f>
        <v>0</v>
      </c>
      <c r="U267" s="31">
        <f t="shared" si="7"/>
        <v>1.0798965791366383E-6</v>
      </c>
    </row>
    <row r="268" spans="16:21" ht="13.9" customHeight="1" x14ac:dyDescent="0.2">
      <c r="P268" s="28"/>
      <c r="Q268" s="31"/>
      <c r="R268" s="31"/>
      <c r="S268" s="31">
        <f>ABS(Q268)/'İtme Analizi'!$C$17</f>
        <v>0</v>
      </c>
      <c r="T268" s="31">
        <f>ABS(R268)/'İtme Analizi'!$C$14</f>
        <v>0</v>
      </c>
      <c r="U268" s="31">
        <f t="shared" si="7"/>
        <v>1.0798965791366383E-6</v>
      </c>
    </row>
    <row r="269" spans="16:21" ht="13.9" customHeight="1" x14ac:dyDescent="0.2">
      <c r="P269" s="28"/>
      <c r="Q269" s="31"/>
      <c r="R269" s="31"/>
      <c r="S269" s="31">
        <f>ABS(Q269)/'İtme Analizi'!$C$17</f>
        <v>0</v>
      </c>
      <c r="T269" s="31">
        <f>ABS(R269)/'İtme Analizi'!$C$14</f>
        <v>0</v>
      </c>
      <c r="U269" s="31">
        <f t="shared" si="7"/>
        <v>1.0798965791366383E-6</v>
      </c>
    </row>
    <row r="270" spans="16:21" ht="13.9" customHeight="1" x14ac:dyDescent="0.2">
      <c r="P270" s="28"/>
      <c r="Q270" s="31"/>
      <c r="R270" s="31"/>
      <c r="S270" s="31">
        <f>ABS(Q270)/'İtme Analizi'!$C$17</f>
        <v>0</v>
      </c>
      <c r="T270" s="31">
        <f>ABS(R270)/'İtme Analizi'!$C$14</f>
        <v>0</v>
      </c>
      <c r="U270" s="31">
        <f t="shared" si="7"/>
        <v>1.0798965791366383E-6</v>
      </c>
    </row>
    <row r="271" spans="16:21" ht="13.9" customHeight="1" x14ac:dyDescent="0.2">
      <c r="P271" s="28"/>
      <c r="Q271" s="31"/>
      <c r="R271" s="31"/>
      <c r="S271" s="31">
        <f>ABS(Q271)/'İtme Analizi'!$C$17</f>
        <v>0</v>
      </c>
      <c r="T271" s="31">
        <f>ABS(R271)/'İtme Analizi'!$C$14</f>
        <v>0</v>
      </c>
      <c r="U271" s="31">
        <f t="shared" si="7"/>
        <v>1.0798965791366383E-6</v>
      </c>
    </row>
    <row r="272" spans="16:21" ht="13.9" customHeight="1" x14ac:dyDescent="0.2">
      <c r="P272" s="28"/>
      <c r="Q272" s="31"/>
      <c r="R272" s="31"/>
      <c r="S272" s="31">
        <f>ABS(Q272)/'İtme Analizi'!$C$17</f>
        <v>0</v>
      </c>
      <c r="T272" s="31">
        <f>ABS(R272)/'İtme Analizi'!$C$14</f>
        <v>0</v>
      </c>
      <c r="U272" s="31">
        <f t="shared" si="7"/>
        <v>1.0798965791366383E-6</v>
      </c>
    </row>
    <row r="273" spans="16:21" ht="13.9" customHeight="1" x14ac:dyDescent="0.2">
      <c r="P273" s="28"/>
      <c r="Q273" s="31"/>
      <c r="R273" s="31"/>
      <c r="S273" s="31">
        <f>ABS(Q273)/'İtme Analizi'!$C$17</f>
        <v>0</v>
      </c>
      <c r="T273" s="31">
        <f>ABS(R273)/'İtme Analizi'!$C$14</f>
        <v>0</v>
      </c>
      <c r="U273" s="31">
        <f t="shared" si="7"/>
        <v>1.0798965791366383E-6</v>
      </c>
    </row>
    <row r="274" spans="16:21" ht="13.9" customHeight="1" x14ac:dyDescent="0.2">
      <c r="P274" s="28"/>
      <c r="Q274" s="31"/>
      <c r="R274" s="31"/>
      <c r="S274" s="31">
        <f>ABS(Q274)/'İtme Analizi'!$C$17</f>
        <v>0</v>
      </c>
      <c r="T274" s="31">
        <f>ABS(R274)/'İtme Analizi'!$C$14</f>
        <v>0</v>
      </c>
      <c r="U274" s="31">
        <f t="shared" si="7"/>
        <v>1.0798965791366383E-6</v>
      </c>
    </row>
    <row r="275" spans="16:21" ht="13.9" customHeight="1" x14ac:dyDescent="0.2">
      <c r="P275" s="28"/>
      <c r="Q275" s="31"/>
      <c r="R275" s="31"/>
      <c r="S275" s="31">
        <f>ABS(Q275)/'İtme Analizi'!$C$17</f>
        <v>0</v>
      </c>
      <c r="T275" s="31">
        <f>ABS(R275)/'İtme Analizi'!$C$14</f>
        <v>0</v>
      </c>
      <c r="U275" s="31">
        <f t="shared" si="7"/>
        <v>1.0798965791366383E-6</v>
      </c>
    </row>
    <row r="276" spans="16:21" ht="13.9" customHeight="1" x14ac:dyDescent="0.2">
      <c r="P276" s="28"/>
      <c r="Q276" s="31"/>
      <c r="R276" s="31"/>
      <c r="S276" s="31">
        <f>ABS(Q276)/'İtme Analizi'!$C$17</f>
        <v>0</v>
      </c>
      <c r="T276" s="31">
        <f>ABS(R276)/'İtme Analizi'!$C$14</f>
        <v>0</v>
      </c>
      <c r="U276" s="31">
        <f t="shared" si="7"/>
        <v>1.0798965791366383E-6</v>
      </c>
    </row>
    <row r="277" spans="16:21" ht="13.9" customHeight="1" x14ac:dyDescent="0.2">
      <c r="P277" s="28"/>
      <c r="Q277" s="31"/>
      <c r="R277" s="31"/>
      <c r="S277" s="31">
        <f>ABS(Q277)/'İtme Analizi'!$C$17</f>
        <v>0</v>
      </c>
      <c r="T277" s="31">
        <f>ABS(R277)/'İtme Analizi'!$C$14</f>
        <v>0</v>
      </c>
      <c r="U277" s="31">
        <f t="shared" si="7"/>
        <v>1.0798965791366383E-6</v>
      </c>
    </row>
    <row r="278" spans="16:21" ht="13.9" customHeight="1" x14ac:dyDescent="0.2">
      <c r="P278" s="28"/>
      <c r="Q278" s="31"/>
      <c r="R278" s="31"/>
      <c r="S278" s="31">
        <f>ABS(Q278)/'İtme Analizi'!$C$17</f>
        <v>0</v>
      </c>
      <c r="T278" s="31">
        <f>ABS(R278)/'İtme Analizi'!$C$14</f>
        <v>0</v>
      </c>
      <c r="U278" s="31">
        <f t="shared" si="7"/>
        <v>1.0798965791366383E-6</v>
      </c>
    </row>
    <row r="279" spans="16:21" ht="13.9" customHeight="1" x14ac:dyDescent="0.2">
      <c r="P279" s="28"/>
      <c r="Q279" s="31"/>
      <c r="R279" s="31"/>
      <c r="S279" s="31">
        <f>ABS(Q279)/'İtme Analizi'!$C$17</f>
        <v>0</v>
      </c>
      <c r="T279" s="31">
        <f>ABS(R279)/'İtme Analizi'!$C$14</f>
        <v>0</v>
      </c>
      <c r="U279" s="31">
        <f t="shared" si="7"/>
        <v>1.0798965791366383E-6</v>
      </c>
    </row>
    <row r="280" spans="16:21" ht="13.9" customHeight="1" x14ac:dyDescent="0.2">
      <c r="P280" s="28"/>
      <c r="Q280" s="31"/>
      <c r="R280" s="31"/>
      <c r="S280" s="31">
        <f>ABS(Q280)/'İtme Analizi'!$C$17</f>
        <v>0</v>
      </c>
      <c r="T280" s="31">
        <f>ABS(R280)/'İtme Analizi'!$C$14</f>
        <v>0</v>
      </c>
      <c r="U280" s="31">
        <f t="shared" si="7"/>
        <v>1.0798965791366383E-6</v>
      </c>
    </row>
    <row r="281" spans="16:21" ht="13.9" customHeight="1" x14ac:dyDescent="0.2">
      <c r="P281" s="28"/>
      <c r="Q281" s="31"/>
      <c r="R281" s="31"/>
      <c r="S281" s="31">
        <f>ABS(Q281)/'İtme Analizi'!$C$17</f>
        <v>0</v>
      </c>
      <c r="T281" s="31">
        <f>ABS(R281)/'İtme Analizi'!$C$14</f>
        <v>0</v>
      </c>
      <c r="U281" s="31">
        <f t="shared" si="7"/>
        <v>1.0798965791366383E-6</v>
      </c>
    </row>
    <row r="282" spans="16:21" ht="13.9" customHeight="1" x14ac:dyDescent="0.2">
      <c r="P282" s="28"/>
      <c r="Q282" s="31"/>
      <c r="R282" s="31"/>
      <c r="S282" s="31">
        <f>ABS(Q282)/'İtme Analizi'!$C$17</f>
        <v>0</v>
      </c>
      <c r="T282" s="31">
        <f>ABS(R282)/'İtme Analizi'!$C$14</f>
        <v>0</v>
      </c>
      <c r="U282" s="31">
        <f t="shared" si="7"/>
        <v>1.0798965791366383E-6</v>
      </c>
    </row>
    <row r="283" spans="16:21" ht="13.9" customHeight="1" x14ac:dyDescent="0.2">
      <c r="P283" s="28"/>
      <c r="Q283" s="31"/>
      <c r="R283" s="31"/>
      <c r="S283" s="31">
        <f>ABS(Q283)/'İtme Analizi'!$C$17</f>
        <v>0</v>
      </c>
      <c r="T283" s="31">
        <f>ABS(R283)/'İtme Analizi'!$C$14</f>
        <v>0</v>
      </c>
      <c r="U283" s="31">
        <f t="shared" si="7"/>
        <v>1.0798965791366383E-6</v>
      </c>
    </row>
    <row r="284" spans="16:21" ht="13.9" customHeight="1" x14ac:dyDescent="0.2">
      <c r="P284" s="28"/>
      <c r="Q284" s="31"/>
      <c r="R284" s="31"/>
      <c r="S284" s="31">
        <f>ABS(Q284)/'İtme Analizi'!$C$17</f>
        <v>0</v>
      </c>
      <c r="T284" s="31">
        <f>ABS(R284)/'İtme Analizi'!$C$14</f>
        <v>0</v>
      </c>
      <c r="U284" s="31">
        <f t="shared" si="7"/>
        <v>1.0798965791366383E-6</v>
      </c>
    </row>
    <row r="285" spans="16:21" ht="13.9" customHeight="1" x14ac:dyDescent="0.2">
      <c r="P285" s="28"/>
      <c r="Q285" s="31"/>
      <c r="R285" s="31"/>
      <c r="S285" s="31">
        <f>ABS(Q285)/'İtme Analizi'!$C$17</f>
        <v>0</v>
      </c>
      <c r="T285" s="31">
        <f>ABS(R285)/'İtme Analizi'!$C$14</f>
        <v>0</v>
      </c>
      <c r="U285" s="31">
        <f t="shared" si="7"/>
        <v>1.0798965791366383E-6</v>
      </c>
    </row>
    <row r="286" spans="16:21" ht="13.9" customHeight="1" x14ac:dyDescent="0.2">
      <c r="P286" s="28"/>
      <c r="Q286" s="31"/>
      <c r="R286" s="31"/>
      <c r="S286" s="31">
        <f>ABS(Q286)/'İtme Analizi'!$C$17</f>
        <v>0</v>
      </c>
      <c r="T286" s="31">
        <f>ABS(R286)/'İtme Analizi'!$C$14</f>
        <v>0</v>
      </c>
      <c r="U286" s="31">
        <f t="shared" si="7"/>
        <v>1.0798965791366383E-6</v>
      </c>
    </row>
    <row r="287" spans="16:21" ht="13.9" customHeight="1" x14ac:dyDescent="0.2">
      <c r="P287" s="28"/>
      <c r="Q287" s="31"/>
      <c r="R287" s="31"/>
      <c r="S287" s="31">
        <f>ABS(Q287)/'İtme Analizi'!$C$17</f>
        <v>0</v>
      </c>
      <c r="T287" s="31">
        <f>ABS(R287)/'İtme Analizi'!$C$14</f>
        <v>0</v>
      </c>
      <c r="U287" s="31">
        <f t="shared" si="7"/>
        <v>1.0798965791366383E-6</v>
      </c>
    </row>
    <row r="288" spans="16:21" ht="13.9" customHeight="1" x14ac:dyDescent="0.2">
      <c r="P288" s="28"/>
      <c r="Q288" s="31"/>
      <c r="R288" s="31"/>
      <c r="S288" s="31">
        <f>ABS(Q288)/'İtme Analizi'!$C$17</f>
        <v>0</v>
      </c>
      <c r="T288" s="31">
        <f>ABS(R288)/'İtme Analizi'!$C$14</f>
        <v>0</v>
      </c>
      <c r="U288" s="31">
        <f t="shared" si="7"/>
        <v>1.0798965791366383E-6</v>
      </c>
    </row>
    <row r="289" spans="16:21" ht="13.9" customHeight="1" x14ac:dyDescent="0.2">
      <c r="P289" s="28"/>
      <c r="Q289" s="31"/>
      <c r="R289" s="31"/>
      <c r="S289" s="31">
        <f>ABS(Q289)/'İtme Analizi'!$C$17</f>
        <v>0</v>
      </c>
      <c r="T289" s="31">
        <f>ABS(R289)/'İtme Analizi'!$C$14</f>
        <v>0</v>
      </c>
      <c r="U289" s="31">
        <f t="shared" si="7"/>
        <v>1.0798965791366383E-6</v>
      </c>
    </row>
    <row r="290" spans="16:21" ht="13.9" customHeight="1" x14ac:dyDescent="0.2">
      <c r="P290" s="28"/>
      <c r="Q290" s="31"/>
      <c r="R290" s="31"/>
      <c r="S290" s="31">
        <f>ABS(Q290)/'İtme Analizi'!$C$17</f>
        <v>0</v>
      </c>
      <c r="T290" s="31">
        <f>ABS(R290)/'İtme Analizi'!$C$14</f>
        <v>0</v>
      </c>
      <c r="U290" s="31">
        <f t="shared" si="7"/>
        <v>1.0798965791366383E-6</v>
      </c>
    </row>
    <row r="291" spans="16:21" ht="13.9" customHeight="1" x14ac:dyDescent="0.2">
      <c r="P291" s="28"/>
      <c r="Q291" s="31"/>
      <c r="R291" s="31"/>
      <c r="S291" s="31">
        <f>ABS(Q291)/'İtme Analizi'!$C$17</f>
        <v>0</v>
      </c>
      <c r="T291" s="31">
        <f>ABS(R291)/'İtme Analizi'!$C$14</f>
        <v>0</v>
      </c>
      <c r="U291" s="31">
        <f t="shared" si="7"/>
        <v>1.0798965791366383E-6</v>
      </c>
    </row>
    <row r="292" spans="16:21" ht="13.9" customHeight="1" x14ac:dyDescent="0.2">
      <c r="P292" s="28"/>
      <c r="Q292" s="31"/>
      <c r="R292" s="31"/>
      <c r="S292" s="31">
        <f>ABS(Q292)/'İtme Analizi'!$C$17</f>
        <v>0</v>
      </c>
      <c r="T292" s="31">
        <f>ABS(R292)/'İtme Analizi'!$C$14</f>
        <v>0</v>
      </c>
      <c r="U292" s="31">
        <f t="shared" si="7"/>
        <v>1.0798965791366383E-6</v>
      </c>
    </row>
    <row r="293" spans="16:21" ht="13.9" customHeight="1" x14ac:dyDescent="0.2">
      <c r="P293" s="28"/>
      <c r="Q293" s="31"/>
      <c r="R293" s="31"/>
      <c r="S293" s="31">
        <f>ABS(Q293)/'İtme Analizi'!$C$17</f>
        <v>0</v>
      </c>
      <c r="T293" s="31">
        <f>ABS(R293)/'İtme Analizi'!$C$14</f>
        <v>0</v>
      </c>
      <c r="U293" s="31">
        <f t="shared" si="7"/>
        <v>1.0798965791366383E-6</v>
      </c>
    </row>
    <row r="294" spans="16:21" ht="13.9" customHeight="1" x14ac:dyDescent="0.2">
      <c r="P294" s="28"/>
      <c r="Q294" s="31"/>
      <c r="R294" s="31"/>
      <c r="S294" s="31">
        <f>ABS(Q294)/'İtme Analizi'!$C$17</f>
        <v>0</v>
      </c>
      <c r="T294" s="31">
        <f>ABS(R294)/'İtme Analizi'!$C$14</f>
        <v>0</v>
      </c>
      <c r="U294" s="31">
        <f t="shared" si="7"/>
        <v>1.0798965791366383E-6</v>
      </c>
    </row>
    <row r="295" spans="16:21" ht="13.9" customHeight="1" x14ac:dyDescent="0.2">
      <c r="P295" s="28"/>
      <c r="Q295" s="31"/>
      <c r="R295" s="31"/>
      <c r="S295" s="31">
        <f>ABS(Q295)/'İtme Analizi'!$C$17</f>
        <v>0</v>
      </c>
      <c r="T295" s="31">
        <f>ABS(R295)/'İtme Analizi'!$C$14</f>
        <v>0</v>
      </c>
      <c r="U295" s="31">
        <f t="shared" si="7"/>
        <v>1.0798965791366383E-6</v>
      </c>
    </row>
    <row r="296" spans="16:21" ht="13.9" customHeight="1" x14ac:dyDescent="0.2">
      <c r="P296" s="28"/>
      <c r="Q296" s="31"/>
      <c r="R296" s="31"/>
      <c r="S296" s="31">
        <f>ABS(Q296)/'İtme Analizi'!$C$17</f>
        <v>0</v>
      </c>
      <c r="T296" s="31">
        <f>ABS(R296)/'İtme Analizi'!$C$14</f>
        <v>0</v>
      </c>
      <c r="U296" s="31">
        <f t="shared" si="7"/>
        <v>1.0798965791366383E-6</v>
      </c>
    </row>
    <row r="297" spans="16:21" ht="13.9" customHeight="1" x14ac:dyDescent="0.2">
      <c r="P297" s="28"/>
      <c r="Q297" s="31"/>
      <c r="R297" s="31"/>
      <c r="S297" s="31">
        <f>ABS(Q297)/'İtme Analizi'!$C$17</f>
        <v>0</v>
      </c>
      <c r="T297" s="31">
        <f>ABS(R297)/'İtme Analizi'!$C$14</f>
        <v>0</v>
      </c>
      <c r="U297" s="31">
        <f t="shared" si="7"/>
        <v>1.0798965791366383E-6</v>
      </c>
    </row>
    <row r="298" spans="16:21" ht="13.9" customHeight="1" x14ac:dyDescent="0.2">
      <c r="P298" s="28"/>
      <c r="Q298" s="31"/>
      <c r="R298" s="31"/>
      <c r="S298" s="31">
        <f>ABS(Q298)/'İtme Analizi'!$C$17</f>
        <v>0</v>
      </c>
      <c r="T298" s="31">
        <f>ABS(R298)/'İtme Analizi'!$C$14</f>
        <v>0</v>
      </c>
      <c r="U298" s="31">
        <f t="shared" si="7"/>
        <v>1.0798965791366383E-6</v>
      </c>
    </row>
    <row r="299" spans="16:21" ht="13.9" customHeight="1" x14ac:dyDescent="0.2">
      <c r="P299" s="28"/>
      <c r="Q299" s="31"/>
      <c r="R299" s="31"/>
      <c r="S299" s="31">
        <f>ABS(Q299)/'İtme Analizi'!$C$17</f>
        <v>0</v>
      </c>
      <c r="T299" s="31">
        <f>ABS(R299)/'İtme Analizi'!$C$14</f>
        <v>0</v>
      </c>
      <c r="U299" s="31">
        <f t="shared" ref="U299:U330" si="8">U298+(S299-S298)*((T299+T298)/2)</f>
        <v>1.0798965791366383E-6</v>
      </c>
    </row>
    <row r="300" spans="16:21" ht="13.9" customHeight="1" x14ac:dyDescent="0.2">
      <c r="P300" s="28"/>
      <c r="Q300" s="31"/>
      <c r="R300" s="31"/>
      <c r="S300" s="31">
        <f>ABS(Q300)/'İtme Analizi'!$C$17</f>
        <v>0</v>
      </c>
      <c r="T300" s="31">
        <f>ABS(R300)/'İtme Analizi'!$C$14</f>
        <v>0</v>
      </c>
      <c r="U300" s="31">
        <f t="shared" si="8"/>
        <v>1.0798965791366383E-6</v>
      </c>
    </row>
    <row r="301" spans="16:21" ht="13.9" customHeight="1" x14ac:dyDescent="0.2">
      <c r="P301" s="28"/>
      <c r="Q301" s="31"/>
      <c r="R301" s="31"/>
      <c r="S301" s="31">
        <f>ABS(Q301)/'İtme Analizi'!$C$17</f>
        <v>0</v>
      </c>
      <c r="T301" s="31">
        <f>ABS(R301)/'İtme Analizi'!$C$14</f>
        <v>0</v>
      </c>
      <c r="U301" s="31">
        <f t="shared" si="8"/>
        <v>1.0798965791366383E-6</v>
      </c>
    </row>
    <row r="302" spans="16:21" ht="13.9" customHeight="1" x14ac:dyDescent="0.2">
      <c r="P302" s="28"/>
      <c r="Q302" s="31"/>
      <c r="R302" s="31"/>
      <c r="S302" s="31">
        <f>ABS(Q302)/'İtme Analizi'!$C$17</f>
        <v>0</v>
      </c>
      <c r="T302" s="31">
        <f>ABS(R302)/'İtme Analizi'!$C$14</f>
        <v>0</v>
      </c>
      <c r="U302" s="31">
        <f t="shared" si="8"/>
        <v>1.0798965791366383E-6</v>
      </c>
    </row>
    <row r="303" spans="16:21" ht="13.9" customHeight="1" x14ac:dyDescent="0.2">
      <c r="P303" s="28"/>
      <c r="Q303" s="31"/>
      <c r="R303" s="31"/>
      <c r="S303" s="31">
        <f>ABS(Q303)/'İtme Analizi'!$C$17</f>
        <v>0</v>
      </c>
      <c r="T303" s="31">
        <f>ABS(R303)/'İtme Analizi'!$C$14</f>
        <v>0</v>
      </c>
      <c r="U303" s="31">
        <f t="shared" si="8"/>
        <v>1.0798965791366383E-6</v>
      </c>
    </row>
    <row r="304" spans="16:21" ht="13.9" customHeight="1" x14ac:dyDescent="0.2">
      <c r="P304" s="28"/>
      <c r="Q304" s="31"/>
      <c r="R304" s="31"/>
      <c r="S304" s="31">
        <f>ABS(Q304)/'İtme Analizi'!$C$17</f>
        <v>0</v>
      </c>
      <c r="T304" s="31">
        <f>ABS(R304)/'İtme Analizi'!$C$14</f>
        <v>0</v>
      </c>
      <c r="U304" s="31">
        <f t="shared" si="8"/>
        <v>1.0798965791366383E-6</v>
      </c>
    </row>
    <row r="305" spans="16:21" ht="13.9" customHeight="1" x14ac:dyDescent="0.2">
      <c r="P305" s="28"/>
      <c r="Q305" s="31"/>
      <c r="R305" s="31"/>
      <c r="S305" s="31">
        <f>ABS(Q305)/'İtme Analizi'!$C$17</f>
        <v>0</v>
      </c>
      <c r="T305" s="31">
        <f>ABS(R305)/'İtme Analizi'!$C$14</f>
        <v>0</v>
      </c>
      <c r="U305" s="31">
        <f t="shared" si="8"/>
        <v>1.0798965791366383E-6</v>
      </c>
    </row>
    <row r="306" spans="16:21" ht="13.9" customHeight="1" x14ac:dyDescent="0.2">
      <c r="P306" s="28"/>
      <c r="Q306" s="31"/>
      <c r="R306" s="31"/>
      <c r="S306" s="31">
        <f>ABS(Q306)/'İtme Analizi'!$C$17</f>
        <v>0</v>
      </c>
      <c r="T306" s="31">
        <f>ABS(R306)/'İtme Analizi'!$C$14</f>
        <v>0</v>
      </c>
      <c r="U306" s="31">
        <f t="shared" si="8"/>
        <v>1.0798965791366383E-6</v>
      </c>
    </row>
    <row r="307" spans="16:21" ht="13.9" customHeight="1" x14ac:dyDescent="0.2">
      <c r="P307" s="28"/>
      <c r="Q307" s="31"/>
      <c r="R307" s="31"/>
      <c r="S307" s="31">
        <f>ABS(Q307)/'İtme Analizi'!$C$17</f>
        <v>0</v>
      </c>
      <c r="T307" s="31">
        <f>ABS(R307)/'İtme Analizi'!$C$14</f>
        <v>0</v>
      </c>
      <c r="U307" s="31">
        <f t="shared" si="8"/>
        <v>1.0798965791366383E-6</v>
      </c>
    </row>
    <row r="308" spans="16:21" ht="13.9" customHeight="1" x14ac:dyDescent="0.2">
      <c r="P308" s="28"/>
      <c r="Q308" s="31"/>
      <c r="R308" s="31"/>
      <c r="S308" s="31">
        <f>ABS(Q308)/'İtme Analizi'!$C$17</f>
        <v>0</v>
      </c>
      <c r="T308" s="31">
        <f>ABS(R308)/'İtme Analizi'!$C$14</f>
        <v>0</v>
      </c>
      <c r="U308" s="31">
        <f t="shared" si="8"/>
        <v>1.0798965791366383E-6</v>
      </c>
    </row>
    <row r="309" spans="16:21" ht="13.9" customHeight="1" x14ac:dyDescent="0.2">
      <c r="P309" s="28"/>
      <c r="Q309" s="31"/>
      <c r="R309" s="31"/>
      <c r="S309" s="31">
        <f>ABS(Q309)/'İtme Analizi'!$C$17</f>
        <v>0</v>
      </c>
      <c r="T309" s="31">
        <f>ABS(R309)/'İtme Analizi'!$C$14</f>
        <v>0</v>
      </c>
      <c r="U309" s="31">
        <f t="shared" si="8"/>
        <v>1.0798965791366383E-6</v>
      </c>
    </row>
    <row r="310" spans="16:21" ht="13.9" customHeight="1" x14ac:dyDescent="0.2">
      <c r="P310" s="28"/>
      <c r="Q310" s="31"/>
      <c r="R310" s="31"/>
      <c r="S310" s="31">
        <f>ABS(Q310)/'İtme Analizi'!$C$17</f>
        <v>0</v>
      </c>
      <c r="T310" s="31">
        <f>ABS(R310)/'İtme Analizi'!$C$14</f>
        <v>0</v>
      </c>
      <c r="U310" s="31">
        <f t="shared" si="8"/>
        <v>1.0798965791366383E-6</v>
      </c>
    </row>
    <row r="311" spans="16:21" ht="13.9" customHeight="1" x14ac:dyDescent="0.2">
      <c r="P311" s="28"/>
      <c r="Q311" s="31"/>
      <c r="R311" s="31"/>
      <c r="S311" s="31">
        <f>ABS(Q311)/'İtme Analizi'!$C$17</f>
        <v>0</v>
      </c>
      <c r="T311" s="31">
        <f>ABS(R311)/'İtme Analizi'!$C$14</f>
        <v>0</v>
      </c>
      <c r="U311" s="31">
        <f t="shared" si="8"/>
        <v>1.0798965791366383E-6</v>
      </c>
    </row>
    <row r="312" spans="16:21" ht="13.9" customHeight="1" x14ac:dyDescent="0.2">
      <c r="P312" s="28"/>
      <c r="Q312" s="31"/>
      <c r="R312" s="31"/>
      <c r="S312" s="31">
        <f>ABS(Q312)/'İtme Analizi'!$C$17</f>
        <v>0</v>
      </c>
      <c r="T312" s="31">
        <f>ABS(R312)/'İtme Analizi'!$C$14</f>
        <v>0</v>
      </c>
      <c r="U312" s="31">
        <f t="shared" si="8"/>
        <v>1.0798965791366383E-6</v>
      </c>
    </row>
    <row r="313" spans="16:21" ht="13.9" customHeight="1" x14ac:dyDescent="0.2">
      <c r="P313" s="28"/>
      <c r="Q313" s="31"/>
      <c r="R313" s="31"/>
      <c r="S313" s="31">
        <f>ABS(Q313)/'İtme Analizi'!$C$17</f>
        <v>0</v>
      </c>
      <c r="T313" s="31">
        <f>ABS(R313)/'İtme Analizi'!$C$14</f>
        <v>0</v>
      </c>
      <c r="U313" s="31">
        <f t="shared" si="8"/>
        <v>1.0798965791366383E-6</v>
      </c>
    </row>
    <row r="314" spans="16:21" ht="13.9" customHeight="1" x14ac:dyDescent="0.2">
      <c r="P314" s="28"/>
      <c r="Q314" s="31"/>
      <c r="R314" s="31"/>
      <c r="S314" s="31">
        <f>ABS(Q314)/'İtme Analizi'!$C$17</f>
        <v>0</v>
      </c>
      <c r="T314" s="31">
        <f>ABS(R314)/'İtme Analizi'!$C$14</f>
        <v>0</v>
      </c>
      <c r="U314" s="31">
        <f t="shared" si="8"/>
        <v>1.0798965791366383E-6</v>
      </c>
    </row>
    <row r="315" spans="16:21" ht="13.9" customHeight="1" x14ac:dyDescent="0.2">
      <c r="P315" s="28"/>
      <c r="Q315" s="31"/>
      <c r="R315" s="31"/>
      <c r="S315" s="31">
        <f>ABS(Q315)/'İtme Analizi'!$C$17</f>
        <v>0</v>
      </c>
      <c r="T315" s="31">
        <f>ABS(R315)/'İtme Analizi'!$C$14</f>
        <v>0</v>
      </c>
      <c r="U315" s="31">
        <f t="shared" si="8"/>
        <v>1.0798965791366383E-6</v>
      </c>
    </row>
    <row r="316" spans="16:21" ht="13.9" customHeight="1" x14ac:dyDescent="0.2">
      <c r="P316" s="28"/>
      <c r="Q316" s="31"/>
      <c r="R316" s="31"/>
      <c r="S316" s="31">
        <f>ABS(Q316)/'İtme Analizi'!$C$17</f>
        <v>0</v>
      </c>
      <c r="T316" s="31">
        <f>ABS(R316)/'İtme Analizi'!$C$14</f>
        <v>0</v>
      </c>
      <c r="U316" s="31">
        <f t="shared" si="8"/>
        <v>1.0798965791366383E-6</v>
      </c>
    </row>
    <row r="317" spans="16:21" ht="13.9" customHeight="1" x14ac:dyDescent="0.2">
      <c r="P317" s="28"/>
      <c r="Q317" s="31"/>
      <c r="R317" s="31"/>
      <c r="S317" s="31">
        <f>ABS(Q317)/'İtme Analizi'!$C$17</f>
        <v>0</v>
      </c>
      <c r="T317" s="31">
        <f>ABS(R317)/'İtme Analizi'!$C$14</f>
        <v>0</v>
      </c>
      <c r="U317" s="31">
        <f t="shared" si="8"/>
        <v>1.0798965791366383E-6</v>
      </c>
    </row>
    <row r="318" spans="16:21" ht="13.9" customHeight="1" x14ac:dyDescent="0.2">
      <c r="P318" s="28"/>
      <c r="Q318" s="31"/>
      <c r="R318" s="31"/>
      <c r="S318" s="31">
        <f>ABS(Q318)/'İtme Analizi'!$C$17</f>
        <v>0</v>
      </c>
      <c r="T318" s="31">
        <f>ABS(R318)/'İtme Analizi'!$C$14</f>
        <v>0</v>
      </c>
      <c r="U318" s="31">
        <f t="shared" si="8"/>
        <v>1.0798965791366383E-6</v>
      </c>
    </row>
    <row r="319" spans="16:21" ht="13.9" customHeight="1" x14ac:dyDescent="0.2">
      <c r="P319" s="28"/>
      <c r="Q319" s="31"/>
      <c r="R319" s="31"/>
      <c r="S319" s="31">
        <f>ABS(Q319)/'İtme Analizi'!$C$17</f>
        <v>0</v>
      </c>
      <c r="T319" s="31">
        <f>ABS(R319)/'İtme Analizi'!$C$14</f>
        <v>0</v>
      </c>
      <c r="U319" s="31">
        <f t="shared" si="8"/>
        <v>1.0798965791366383E-6</v>
      </c>
    </row>
    <row r="320" spans="16:21" ht="13.9" customHeight="1" x14ac:dyDescent="0.2">
      <c r="P320" s="28"/>
      <c r="Q320" s="31"/>
      <c r="R320" s="31"/>
      <c r="S320" s="31">
        <f>ABS(Q320)/'İtme Analizi'!$C$17</f>
        <v>0</v>
      </c>
      <c r="T320" s="31">
        <f>ABS(R320)/'İtme Analizi'!$C$14</f>
        <v>0</v>
      </c>
      <c r="U320" s="31">
        <f t="shared" si="8"/>
        <v>1.0798965791366383E-6</v>
      </c>
    </row>
    <row r="321" spans="16:21" ht="13.9" customHeight="1" x14ac:dyDescent="0.2">
      <c r="P321" s="28"/>
      <c r="Q321" s="31"/>
      <c r="R321" s="31"/>
      <c r="S321" s="31">
        <f>ABS(Q321)/'İtme Analizi'!$C$17</f>
        <v>0</v>
      </c>
      <c r="T321" s="31">
        <f>ABS(R321)/'İtme Analizi'!$C$14</f>
        <v>0</v>
      </c>
      <c r="U321" s="31">
        <f t="shared" si="8"/>
        <v>1.0798965791366383E-6</v>
      </c>
    </row>
    <row r="322" spans="16:21" ht="13.9" customHeight="1" x14ac:dyDescent="0.2">
      <c r="P322" s="28"/>
      <c r="Q322" s="31"/>
      <c r="R322" s="31"/>
      <c r="S322" s="31">
        <f>ABS(Q322)/'İtme Analizi'!$C$17</f>
        <v>0</v>
      </c>
      <c r="T322" s="31">
        <f>ABS(R322)/'İtme Analizi'!$C$14</f>
        <v>0</v>
      </c>
      <c r="U322" s="31">
        <f t="shared" si="8"/>
        <v>1.0798965791366383E-6</v>
      </c>
    </row>
    <row r="323" spans="16:21" ht="13.9" customHeight="1" x14ac:dyDescent="0.2">
      <c r="P323" s="28"/>
      <c r="Q323" s="31"/>
      <c r="R323" s="31"/>
      <c r="S323" s="31">
        <f>ABS(Q323)/'İtme Analizi'!$C$17</f>
        <v>0</v>
      </c>
      <c r="T323" s="31">
        <f>ABS(R323)/'İtme Analizi'!$C$14</f>
        <v>0</v>
      </c>
      <c r="U323" s="31">
        <f t="shared" si="8"/>
        <v>1.0798965791366383E-6</v>
      </c>
    </row>
    <row r="324" spans="16:21" ht="13.9" customHeight="1" x14ac:dyDescent="0.2">
      <c r="P324" s="28"/>
      <c r="Q324" s="31"/>
      <c r="R324" s="31"/>
      <c r="S324" s="31">
        <f>ABS(Q324)/'İtme Analizi'!$C$17</f>
        <v>0</v>
      </c>
      <c r="T324" s="31">
        <f>ABS(R324)/'İtme Analizi'!$C$14</f>
        <v>0</v>
      </c>
      <c r="U324" s="31">
        <f t="shared" si="8"/>
        <v>1.0798965791366383E-6</v>
      </c>
    </row>
    <row r="325" spans="16:21" ht="13.9" customHeight="1" x14ac:dyDescent="0.2">
      <c r="P325" s="28"/>
      <c r="Q325" s="31"/>
      <c r="R325" s="31"/>
      <c r="S325" s="31">
        <f>ABS(Q325)/'İtme Analizi'!$C$17</f>
        <v>0</v>
      </c>
      <c r="T325" s="31">
        <f>ABS(R325)/'İtme Analizi'!$C$14</f>
        <v>0</v>
      </c>
      <c r="U325" s="31">
        <f t="shared" si="8"/>
        <v>1.0798965791366383E-6</v>
      </c>
    </row>
    <row r="326" spans="16:21" ht="13.9" customHeight="1" x14ac:dyDescent="0.2">
      <c r="P326" s="28"/>
      <c r="Q326" s="31"/>
      <c r="R326" s="31"/>
      <c r="S326" s="31">
        <f>ABS(Q326)/'İtme Analizi'!$C$17</f>
        <v>0</v>
      </c>
      <c r="T326" s="31">
        <f>ABS(R326)/'İtme Analizi'!$C$14</f>
        <v>0</v>
      </c>
      <c r="U326" s="31">
        <f t="shared" si="8"/>
        <v>1.0798965791366383E-6</v>
      </c>
    </row>
    <row r="327" spans="16:21" ht="13.9" customHeight="1" x14ac:dyDescent="0.2">
      <c r="P327" s="28"/>
      <c r="Q327" s="31"/>
      <c r="R327" s="31"/>
      <c r="S327" s="31">
        <f>ABS(Q327)/'İtme Analizi'!$C$17</f>
        <v>0</v>
      </c>
      <c r="T327" s="31">
        <f>ABS(R327)/'İtme Analizi'!$C$14</f>
        <v>0</v>
      </c>
      <c r="U327" s="31">
        <f t="shared" si="8"/>
        <v>1.0798965791366383E-6</v>
      </c>
    </row>
    <row r="328" spans="16:21" ht="13.9" customHeight="1" x14ac:dyDescent="0.2">
      <c r="P328" s="28"/>
      <c r="Q328" s="31"/>
      <c r="R328" s="31"/>
      <c r="S328" s="31">
        <f>ABS(Q328)/'İtme Analizi'!$C$17</f>
        <v>0</v>
      </c>
      <c r="T328" s="31">
        <f>ABS(R328)/'İtme Analizi'!$C$14</f>
        <v>0</v>
      </c>
      <c r="U328" s="31">
        <f t="shared" si="8"/>
        <v>1.0798965791366383E-6</v>
      </c>
    </row>
    <row r="329" spans="16:21" ht="13.9" customHeight="1" x14ac:dyDescent="0.2">
      <c r="P329" s="28"/>
      <c r="Q329" s="31"/>
      <c r="R329" s="31"/>
      <c r="S329" s="31">
        <f>ABS(Q329)/'İtme Analizi'!$C$17</f>
        <v>0</v>
      </c>
      <c r="T329" s="31">
        <f>ABS(R329)/'İtme Analizi'!$C$14</f>
        <v>0</v>
      </c>
      <c r="U329" s="31">
        <f t="shared" si="8"/>
        <v>1.0798965791366383E-6</v>
      </c>
    </row>
    <row r="330" spans="16:21" ht="13.9" customHeight="1" x14ac:dyDescent="0.2">
      <c r="P330" s="28"/>
      <c r="Q330" s="31"/>
      <c r="R330" s="31"/>
      <c r="S330" s="31">
        <f>ABS(Q330)/'İtme Analizi'!$C$17</f>
        <v>0</v>
      </c>
      <c r="T330" s="31">
        <f>ABS(R330)/'İtme Analizi'!$C$14</f>
        <v>0</v>
      </c>
      <c r="U330" s="31">
        <f t="shared" si="8"/>
        <v>1.0798965791366383E-6</v>
      </c>
    </row>
    <row r="331" spans="16:21" ht="13.9" customHeight="1" x14ac:dyDescent="0.2">
      <c r="P331" s="28"/>
      <c r="Q331" s="31"/>
      <c r="R331" s="31"/>
      <c r="S331" s="31">
        <f>ABS(Q331)/'İtme Analizi'!$C$17</f>
        <v>0</v>
      </c>
      <c r="T331" s="31">
        <f>ABS(R331)/'İtme Analizi'!$C$14</f>
        <v>0</v>
      </c>
      <c r="U331" s="31">
        <f>U330+(S331-S330)*((T331+T330)/2)</f>
        <v>1.0798965791366383E-6</v>
      </c>
    </row>
    <row r="332" spans="16:21" ht="13.9" customHeight="1" x14ac:dyDescent="0.2">
      <c r="P332" s="28"/>
      <c r="Q332" s="31"/>
      <c r="R332" s="31"/>
      <c r="S332" s="31">
        <f>ABS(Q332)/'İtme Analizi'!$C$17</f>
        <v>0</v>
      </c>
      <c r="T332" s="31">
        <f>ABS(R332)/'İtme Analizi'!$C$14</f>
        <v>0</v>
      </c>
      <c r="U332" s="31">
        <f>U331+(S332-S331)*((T332+T331)/2)</f>
        <v>1.0798965791366383E-6</v>
      </c>
    </row>
    <row r="333" spans="16:21" ht="13.9" customHeight="1" x14ac:dyDescent="0.2">
      <c r="P333" s="28"/>
      <c r="Q333" s="31"/>
      <c r="R333" s="31"/>
      <c r="S333" s="31">
        <f>ABS(Q333)/'İtme Analizi'!$C$17</f>
        <v>0</v>
      </c>
      <c r="T333" s="31">
        <f>ABS(R333)/'İtme Analizi'!$C$14</f>
        <v>0</v>
      </c>
      <c r="U333" s="31">
        <f t="shared" ref="U333:U396" si="9">U332+(S333-S332)*((T333+T332)/2)</f>
        <v>1.0798965791366383E-6</v>
      </c>
    </row>
    <row r="334" spans="16:21" ht="13.9" customHeight="1" x14ac:dyDescent="0.2">
      <c r="P334" s="28"/>
      <c r="Q334" s="31"/>
      <c r="R334" s="31"/>
      <c r="S334" s="31">
        <f>ABS(Q334)/'İtme Analizi'!$C$17</f>
        <v>0</v>
      </c>
      <c r="T334" s="31">
        <f>ABS(R334)/'İtme Analizi'!$C$14</f>
        <v>0</v>
      </c>
      <c r="U334" s="31">
        <f t="shared" si="9"/>
        <v>1.0798965791366383E-6</v>
      </c>
    </row>
    <row r="335" spans="16:21" ht="13.9" customHeight="1" x14ac:dyDescent="0.2">
      <c r="P335" s="28"/>
      <c r="Q335" s="31"/>
      <c r="R335" s="31"/>
      <c r="S335" s="31">
        <f>ABS(Q335)/'İtme Analizi'!$C$17</f>
        <v>0</v>
      </c>
      <c r="T335" s="31">
        <f>ABS(R335)/'İtme Analizi'!$C$14</f>
        <v>0</v>
      </c>
      <c r="U335" s="31">
        <f t="shared" si="9"/>
        <v>1.0798965791366383E-6</v>
      </c>
    </row>
    <row r="336" spans="16:21" ht="13.9" customHeight="1" x14ac:dyDescent="0.2">
      <c r="P336" s="28"/>
      <c r="Q336" s="31"/>
      <c r="R336" s="31"/>
      <c r="S336" s="31">
        <f>ABS(Q336)/'İtme Analizi'!$C$17</f>
        <v>0</v>
      </c>
      <c r="T336" s="31">
        <f>ABS(R336)/'İtme Analizi'!$C$14</f>
        <v>0</v>
      </c>
      <c r="U336" s="31">
        <f t="shared" si="9"/>
        <v>1.0798965791366383E-6</v>
      </c>
    </row>
    <row r="337" spans="16:21" ht="13.9" customHeight="1" x14ac:dyDescent="0.2">
      <c r="P337" s="28"/>
      <c r="Q337" s="31"/>
      <c r="R337" s="31"/>
      <c r="S337" s="31">
        <f>ABS(Q337)/'İtme Analizi'!$C$17</f>
        <v>0</v>
      </c>
      <c r="T337" s="31">
        <f>ABS(R337)/'İtme Analizi'!$C$14</f>
        <v>0</v>
      </c>
      <c r="U337" s="31">
        <f t="shared" si="9"/>
        <v>1.0798965791366383E-6</v>
      </c>
    </row>
    <row r="338" spans="16:21" ht="13.9" customHeight="1" x14ac:dyDescent="0.2">
      <c r="P338" s="28"/>
      <c r="Q338" s="31"/>
      <c r="R338" s="31"/>
      <c r="S338" s="31">
        <f>ABS(Q338)/'İtme Analizi'!$C$17</f>
        <v>0</v>
      </c>
      <c r="T338" s="31">
        <f>ABS(R338)/'İtme Analizi'!$C$14</f>
        <v>0</v>
      </c>
      <c r="U338" s="31">
        <f t="shared" si="9"/>
        <v>1.0798965791366383E-6</v>
      </c>
    </row>
    <row r="339" spans="16:21" ht="13.9" customHeight="1" x14ac:dyDescent="0.2">
      <c r="P339" s="28"/>
      <c r="Q339" s="31"/>
      <c r="R339" s="31"/>
      <c r="S339" s="31">
        <f>ABS(Q339)/'İtme Analizi'!$C$17</f>
        <v>0</v>
      </c>
      <c r="T339" s="31">
        <f>ABS(R339)/'İtme Analizi'!$C$14</f>
        <v>0</v>
      </c>
      <c r="U339" s="31">
        <f t="shared" si="9"/>
        <v>1.0798965791366383E-6</v>
      </c>
    </row>
    <row r="340" spans="16:21" ht="13.9" customHeight="1" x14ac:dyDescent="0.2">
      <c r="P340" s="28"/>
      <c r="Q340" s="31"/>
      <c r="R340" s="31"/>
      <c r="S340" s="31">
        <f>ABS(Q340)/'İtme Analizi'!$C$17</f>
        <v>0</v>
      </c>
      <c r="T340" s="31">
        <f>ABS(R340)/'İtme Analizi'!$C$14</f>
        <v>0</v>
      </c>
      <c r="U340" s="31">
        <f t="shared" si="9"/>
        <v>1.0798965791366383E-6</v>
      </c>
    </row>
    <row r="341" spans="16:21" ht="13.9" customHeight="1" x14ac:dyDescent="0.2">
      <c r="P341" s="28"/>
      <c r="Q341" s="31"/>
      <c r="R341" s="31"/>
      <c r="S341" s="31">
        <f>ABS(Q341)/'İtme Analizi'!$C$17</f>
        <v>0</v>
      </c>
      <c r="T341" s="31">
        <f>ABS(R341)/'İtme Analizi'!$C$14</f>
        <v>0</v>
      </c>
      <c r="U341" s="31">
        <f t="shared" si="9"/>
        <v>1.0798965791366383E-6</v>
      </c>
    </row>
    <row r="342" spans="16:21" ht="13.9" customHeight="1" x14ac:dyDescent="0.2">
      <c r="P342" s="28"/>
      <c r="Q342" s="31"/>
      <c r="R342" s="31"/>
      <c r="S342" s="31">
        <f>ABS(Q342)/'İtme Analizi'!$C$17</f>
        <v>0</v>
      </c>
      <c r="T342" s="31">
        <f>ABS(R342)/'İtme Analizi'!$C$14</f>
        <v>0</v>
      </c>
      <c r="U342" s="31">
        <f t="shared" si="9"/>
        <v>1.0798965791366383E-6</v>
      </c>
    </row>
    <row r="343" spans="16:21" ht="13.9" customHeight="1" x14ac:dyDescent="0.2">
      <c r="P343" s="28"/>
      <c r="Q343" s="31"/>
      <c r="R343" s="31"/>
      <c r="S343" s="31">
        <f>ABS(Q343)/'İtme Analizi'!$C$17</f>
        <v>0</v>
      </c>
      <c r="T343" s="31">
        <f>ABS(R343)/'İtme Analizi'!$C$14</f>
        <v>0</v>
      </c>
      <c r="U343" s="31">
        <f t="shared" si="9"/>
        <v>1.0798965791366383E-6</v>
      </c>
    </row>
    <row r="344" spans="16:21" ht="13.9" customHeight="1" x14ac:dyDescent="0.2">
      <c r="P344" s="28"/>
      <c r="Q344" s="31"/>
      <c r="R344" s="31"/>
      <c r="S344" s="31">
        <f>ABS(Q344)/'İtme Analizi'!$C$17</f>
        <v>0</v>
      </c>
      <c r="T344" s="31">
        <f>ABS(R344)/'İtme Analizi'!$C$14</f>
        <v>0</v>
      </c>
      <c r="U344" s="31">
        <f t="shared" si="9"/>
        <v>1.0798965791366383E-6</v>
      </c>
    </row>
    <row r="345" spans="16:21" ht="13.9" customHeight="1" x14ac:dyDescent="0.2">
      <c r="P345" s="28"/>
      <c r="Q345" s="31"/>
      <c r="R345" s="31"/>
      <c r="S345" s="31">
        <f>ABS(Q345)/'İtme Analizi'!$C$17</f>
        <v>0</v>
      </c>
      <c r="T345" s="31">
        <f>ABS(R345)/'İtme Analizi'!$C$14</f>
        <v>0</v>
      </c>
      <c r="U345" s="31">
        <f t="shared" si="9"/>
        <v>1.0798965791366383E-6</v>
      </c>
    </row>
    <row r="346" spans="16:21" ht="13.9" customHeight="1" x14ac:dyDescent="0.2">
      <c r="P346" s="28"/>
      <c r="Q346" s="31"/>
      <c r="R346" s="31"/>
      <c r="S346" s="31">
        <f>ABS(Q346)/'İtme Analizi'!$C$17</f>
        <v>0</v>
      </c>
      <c r="T346" s="31">
        <f>ABS(R346)/'İtme Analizi'!$C$14</f>
        <v>0</v>
      </c>
      <c r="U346" s="31">
        <f t="shared" si="9"/>
        <v>1.0798965791366383E-6</v>
      </c>
    </row>
    <row r="347" spans="16:21" ht="13.9" customHeight="1" x14ac:dyDescent="0.2">
      <c r="P347" s="28"/>
      <c r="Q347" s="31"/>
      <c r="R347" s="31"/>
      <c r="S347" s="31">
        <f>ABS(Q347)/'İtme Analizi'!$C$17</f>
        <v>0</v>
      </c>
      <c r="T347" s="31">
        <f>ABS(R347)/'İtme Analizi'!$C$14</f>
        <v>0</v>
      </c>
      <c r="U347" s="31">
        <f t="shared" si="9"/>
        <v>1.0798965791366383E-6</v>
      </c>
    </row>
    <row r="348" spans="16:21" ht="13.9" customHeight="1" x14ac:dyDescent="0.2">
      <c r="P348" s="28"/>
      <c r="Q348" s="31"/>
      <c r="R348" s="31"/>
      <c r="S348" s="31">
        <f>ABS(Q348)/'İtme Analizi'!$C$17</f>
        <v>0</v>
      </c>
      <c r="T348" s="31">
        <f>ABS(R348)/'İtme Analizi'!$C$14</f>
        <v>0</v>
      </c>
      <c r="U348" s="31">
        <f t="shared" si="9"/>
        <v>1.0798965791366383E-6</v>
      </c>
    </row>
    <row r="349" spans="16:21" ht="13.9" customHeight="1" x14ac:dyDescent="0.2">
      <c r="P349" s="28"/>
      <c r="Q349" s="31"/>
      <c r="R349" s="31"/>
      <c r="S349" s="31">
        <f>ABS(Q349)/'İtme Analizi'!$C$17</f>
        <v>0</v>
      </c>
      <c r="T349" s="31">
        <f>ABS(R349)/'İtme Analizi'!$C$14</f>
        <v>0</v>
      </c>
      <c r="U349" s="31">
        <f t="shared" si="9"/>
        <v>1.0798965791366383E-6</v>
      </c>
    </row>
    <row r="350" spans="16:21" ht="13.9" customHeight="1" x14ac:dyDescent="0.2">
      <c r="P350" s="28"/>
      <c r="Q350" s="31"/>
      <c r="R350" s="31"/>
      <c r="S350" s="31">
        <f>ABS(Q350)/'İtme Analizi'!$C$17</f>
        <v>0</v>
      </c>
      <c r="T350" s="31">
        <f>ABS(R350)/'İtme Analizi'!$C$14</f>
        <v>0</v>
      </c>
      <c r="U350" s="31">
        <f t="shared" si="9"/>
        <v>1.0798965791366383E-6</v>
      </c>
    </row>
    <row r="351" spans="16:21" ht="13.9" customHeight="1" x14ac:dyDescent="0.2">
      <c r="P351" s="28"/>
      <c r="Q351" s="31"/>
      <c r="R351" s="31"/>
      <c r="S351" s="31">
        <f>ABS(Q351)/'İtme Analizi'!$C$17</f>
        <v>0</v>
      </c>
      <c r="T351" s="31">
        <f>ABS(R351)/'İtme Analizi'!$C$14</f>
        <v>0</v>
      </c>
      <c r="U351" s="31">
        <f t="shared" si="9"/>
        <v>1.0798965791366383E-6</v>
      </c>
    </row>
    <row r="352" spans="16:21" ht="13.9" customHeight="1" x14ac:dyDescent="0.2">
      <c r="P352" s="28"/>
      <c r="Q352" s="31"/>
      <c r="R352" s="31"/>
      <c r="S352" s="31">
        <f>ABS(Q352)/'İtme Analizi'!$C$17</f>
        <v>0</v>
      </c>
      <c r="T352" s="31">
        <f>ABS(R352)/'İtme Analizi'!$C$14</f>
        <v>0</v>
      </c>
      <c r="U352" s="31">
        <f t="shared" si="9"/>
        <v>1.0798965791366383E-6</v>
      </c>
    </row>
    <row r="353" spans="16:21" ht="13.9" customHeight="1" x14ac:dyDescent="0.2">
      <c r="P353" s="28"/>
      <c r="Q353" s="31"/>
      <c r="R353" s="31"/>
      <c r="S353" s="31">
        <f>ABS(Q353)/'İtme Analizi'!$C$17</f>
        <v>0</v>
      </c>
      <c r="T353" s="31">
        <f>ABS(R353)/'İtme Analizi'!$C$14</f>
        <v>0</v>
      </c>
      <c r="U353" s="31">
        <f t="shared" si="9"/>
        <v>1.0798965791366383E-6</v>
      </c>
    </row>
    <row r="354" spans="16:21" ht="13.9" customHeight="1" x14ac:dyDescent="0.2">
      <c r="P354" s="28"/>
      <c r="Q354" s="31"/>
      <c r="R354" s="31"/>
      <c r="S354" s="31">
        <f>ABS(Q354)/'İtme Analizi'!$C$17</f>
        <v>0</v>
      </c>
      <c r="T354" s="31">
        <f>ABS(R354)/'İtme Analizi'!$C$14</f>
        <v>0</v>
      </c>
      <c r="U354" s="31">
        <f t="shared" si="9"/>
        <v>1.0798965791366383E-6</v>
      </c>
    </row>
    <row r="355" spans="16:21" ht="13.9" customHeight="1" x14ac:dyDescent="0.2">
      <c r="P355" s="28"/>
      <c r="Q355" s="31"/>
      <c r="R355" s="31"/>
      <c r="S355" s="31">
        <f>ABS(Q355)/'İtme Analizi'!$C$17</f>
        <v>0</v>
      </c>
      <c r="T355" s="31">
        <f>ABS(R355)/'İtme Analizi'!$C$14</f>
        <v>0</v>
      </c>
      <c r="U355" s="31">
        <f t="shared" si="9"/>
        <v>1.0798965791366383E-6</v>
      </c>
    </row>
    <row r="356" spans="16:21" ht="13.9" customHeight="1" x14ac:dyDescent="0.2">
      <c r="P356" s="28"/>
      <c r="Q356" s="31"/>
      <c r="R356" s="31"/>
      <c r="S356" s="31">
        <f>ABS(Q356)/'İtme Analizi'!$C$17</f>
        <v>0</v>
      </c>
      <c r="T356" s="31">
        <f>ABS(R356)/'İtme Analizi'!$C$14</f>
        <v>0</v>
      </c>
      <c r="U356" s="31">
        <f t="shared" si="9"/>
        <v>1.0798965791366383E-6</v>
      </c>
    </row>
    <row r="357" spans="16:21" ht="13.9" customHeight="1" x14ac:dyDescent="0.2">
      <c r="P357" s="28"/>
      <c r="Q357" s="31"/>
      <c r="R357" s="31"/>
      <c r="S357" s="31">
        <f>ABS(Q357)/'İtme Analizi'!$C$17</f>
        <v>0</v>
      </c>
      <c r="T357" s="31">
        <f>ABS(R357)/'İtme Analizi'!$C$14</f>
        <v>0</v>
      </c>
      <c r="U357" s="31">
        <f t="shared" si="9"/>
        <v>1.0798965791366383E-6</v>
      </c>
    </row>
    <row r="358" spans="16:21" ht="13.9" customHeight="1" x14ac:dyDescent="0.2">
      <c r="P358" s="28"/>
      <c r="Q358" s="31"/>
      <c r="R358" s="31"/>
      <c r="S358" s="31">
        <f>ABS(Q358)/'İtme Analizi'!$C$17</f>
        <v>0</v>
      </c>
      <c r="T358" s="31">
        <f>ABS(R358)/'İtme Analizi'!$C$14</f>
        <v>0</v>
      </c>
      <c r="U358" s="31">
        <f t="shared" si="9"/>
        <v>1.0798965791366383E-6</v>
      </c>
    </row>
    <row r="359" spans="16:21" ht="13.9" customHeight="1" x14ac:dyDescent="0.2">
      <c r="P359" s="28"/>
      <c r="Q359" s="31"/>
      <c r="R359" s="31"/>
      <c r="S359" s="31">
        <f>ABS(Q359)/'İtme Analizi'!$C$17</f>
        <v>0</v>
      </c>
      <c r="T359" s="31">
        <f>ABS(R359)/'İtme Analizi'!$C$14</f>
        <v>0</v>
      </c>
      <c r="U359" s="31">
        <f t="shared" si="9"/>
        <v>1.0798965791366383E-6</v>
      </c>
    </row>
    <row r="360" spans="16:21" ht="13.9" customHeight="1" x14ac:dyDescent="0.2">
      <c r="P360" s="28"/>
      <c r="Q360" s="31"/>
      <c r="R360" s="31"/>
      <c r="S360" s="31">
        <f>ABS(Q360)/'İtme Analizi'!$C$17</f>
        <v>0</v>
      </c>
      <c r="T360" s="31">
        <f>ABS(R360)/'İtme Analizi'!$C$14</f>
        <v>0</v>
      </c>
      <c r="U360" s="31">
        <f t="shared" si="9"/>
        <v>1.0798965791366383E-6</v>
      </c>
    </row>
    <row r="361" spans="16:21" ht="13.9" customHeight="1" x14ac:dyDescent="0.2">
      <c r="P361" s="28"/>
      <c r="Q361" s="31"/>
      <c r="R361" s="31"/>
      <c r="S361" s="31">
        <f>ABS(Q361)/'İtme Analizi'!$C$17</f>
        <v>0</v>
      </c>
      <c r="T361" s="31">
        <f>ABS(R361)/'İtme Analizi'!$C$14</f>
        <v>0</v>
      </c>
      <c r="U361" s="31">
        <f t="shared" si="9"/>
        <v>1.0798965791366383E-6</v>
      </c>
    </row>
    <row r="362" spans="16:21" ht="13.9" customHeight="1" x14ac:dyDescent="0.2">
      <c r="P362" s="28"/>
      <c r="Q362" s="31"/>
      <c r="R362" s="31"/>
      <c r="S362" s="31">
        <f>ABS(Q362)/'İtme Analizi'!$C$17</f>
        <v>0</v>
      </c>
      <c r="T362" s="31">
        <f>ABS(R362)/'İtme Analizi'!$C$14</f>
        <v>0</v>
      </c>
      <c r="U362" s="31">
        <f t="shared" si="9"/>
        <v>1.0798965791366383E-6</v>
      </c>
    </row>
    <row r="363" spans="16:21" ht="13.9" customHeight="1" x14ac:dyDescent="0.2">
      <c r="P363" s="28"/>
      <c r="Q363" s="31"/>
      <c r="R363" s="31"/>
      <c r="S363" s="31">
        <f>ABS(Q363)/'İtme Analizi'!$C$17</f>
        <v>0</v>
      </c>
      <c r="T363" s="31">
        <f>ABS(R363)/'İtme Analizi'!$C$14</f>
        <v>0</v>
      </c>
      <c r="U363" s="31">
        <f t="shared" si="9"/>
        <v>1.0798965791366383E-6</v>
      </c>
    </row>
    <row r="364" spans="16:21" ht="13.9" customHeight="1" x14ac:dyDescent="0.2">
      <c r="P364" s="28"/>
      <c r="Q364" s="31"/>
      <c r="R364" s="31"/>
      <c r="S364" s="31">
        <f>ABS(Q364)/'İtme Analizi'!$C$17</f>
        <v>0</v>
      </c>
      <c r="T364" s="31">
        <f>ABS(R364)/'İtme Analizi'!$C$14</f>
        <v>0</v>
      </c>
      <c r="U364" s="31">
        <f t="shared" si="9"/>
        <v>1.0798965791366383E-6</v>
      </c>
    </row>
    <row r="365" spans="16:21" ht="13.9" customHeight="1" x14ac:dyDescent="0.2">
      <c r="P365" s="28"/>
      <c r="Q365" s="31"/>
      <c r="R365" s="31"/>
      <c r="S365" s="31">
        <f>ABS(Q365)/'İtme Analizi'!$C$17</f>
        <v>0</v>
      </c>
      <c r="T365" s="31">
        <f>ABS(R365)/'İtme Analizi'!$C$14</f>
        <v>0</v>
      </c>
      <c r="U365" s="31">
        <f t="shared" si="9"/>
        <v>1.0798965791366383E-6</v>
      </c>
    </row>
    <row r="366" spans="16:21" ht="13.9" customHeight="1" x14ac:dyDescent="0.2">
      <c r="P366" s="28"/>
      <c r="Q366" s="31"/>
      <c r="R366" s="31"/>
      <c r="S366" s="31">
        <f>ABS(Q366)/'İtme Analizi'!$C$17</f>
        <v>0</v>
      </c>
      <c r="T366" s="31">
        <f>ABS(R366)/'İtme Analizi'!$C$14</f>
        <v>0</v>
      </c>
      <c r="U366" s="31">
        <f t="shared" si="9"/>
        <v>1.0798965791366383E-6</v>
      </c>
    </row>
    <row r="367" spans="16:21" ht="13.9" customHeight="1" x14ac:dyDescent="0.2">
      <c r="P367" s="28"/>
      <c r="Q367" s="31"/>
      <c r="R367" s="31"/>
      <c r="S367" s="31">
        <f>ABS(Q367)/'İtme Analizi'!$C$17</f>
        <v>0</v>
      </c>
      <c r="T367" s="31">
        <f>ABS(R367)/'İtme Analizi'!$C$14</f>
        <v>0</v>
      </c>
      <c r="U367" s="31">
        <f t="shared" si="9"/>
        <v>1.0798965791366383E-6</v>
      </c>
    </row>
    <row r="368" spans="16:21" ht="13.9" customHeight="1" x14ac:dyDescent="0.2">
      <c r="P368" s="28"/>
      <c r="Q368" s="31"/>
      <c r="R368" s="31"/>
      <c r="S368" s="31">
        <f>ABS(Q368)/'İtme Analizi'!$C$17</f>
        <v>0</v>
      </c>
      <c r="T368" s="31">
        <f>ABS(R368)/'İtme Analizi'!$C$14</f>
        <v>0</v>
      </c>
      <c r="U368" s="31">
        <f t="shared" si="9"/>
        <v>1.0798965791366383E-6</v>
      </c>
    </row>
    <row r="369" spans="16:21" ht="13.9" customHeight="1" x14ac:dyDescent="0.2">
      <c r="P369" s="28"/>
      <c r="Q369" s="31"/>
      <c r="R369" s="31"/>
      <c r="S369" s="31">
        <f>ABS(Q369)/'İtme Analizi'!$C$17</f>
        <v>0</v>
      </c>
      <c r="T369" s="31">
        <f>ABS(R369)/'İtme Analizi'!$C$14</f>
        <v>0</v>
      </c>
      <c r="U369" s="31">
        <f t="shared" si="9"/>
        <v>1.0798965791366383E-6</v>
      </c>
    </row>
    <row r="370" spans="16:21" ht="13.9" customHeight="1" x14ac:dyDescent="0.2">
      <c r="P370" s="28"/>
      <c r="Q370" s="31"/>
      <c r="R370" s="31"/>
      <c r="S370" s="31">
        <f>ABS(Q370)/'İtme Analizi'!$C$17</f>
        <v>0</v>
      </c>
      <c r="T370" s="31">
        <f>ABS(R370)/'İtme Analizi'!$C$14</f>
        <v>0</v>
      </c>
      <c r="U370" s="31">
        <f t="shared" si="9"/>
        <v>1.0798965791366383E-6</v>
      </c>
    </row>
    <row r="371" spans="16:21" ht="13.9" customHeight="1" x14ac:dyDescent="0.2">
      <c r="P371" s="28"/>
      <c r="Q371" s="31"/>
      <c r="R371" s="31"/>
      <c r="S371" s="31">
        <f>ABS(Q371)/'İtme Analizi'!$C$17</f>
        <v>0</v>
      </c>
      <c r="T371" s="31">
        <f>ABS(R371)/'İtme Analizi'!$C$14</f>
        <v>0</v>
      </c>
      <c r="U371" s="31">
        <f t="shared" si="9"/>
        <v>1.0798965791366383E-6</v>
      </c>
    </row>
    <row r="372" spans="16:21" ht="13.9" customHeight="1" x14ac:dyDescent="0.2">
      <c r="P372" s="28"/>
      <c r="Q372" s="31"/>
      <c r="R372" s="31"/>
      <c r="S372" s="31">
        <f>ABS(Q372)/'İtme Analizi'!$C$17</f>
        <v>0</v>
      </c>
      <c r="T372" s="31">
        <f>ABS(R372)/'İtme Analizi'!$C$14</f>
        <v>0</v>
      </c>
      <c r="U372" s="31">
        <f t="shared" si="9"/>
        <v>1.0798965791366383E-6</v>
      </c>
    </row>
    <row r="373" spans="16:21" ht="13.9" customHeight="1" x14ac:dyDescent="0.2">
      <c r="P373" s="28"/>
      <c r="Q373" s="31"/>
      <c r="R373" s="31"/>
      <c r="S373" s="31">
        <f>ABS(Q373)/'İtme Analizi'!$C$17</f>
        <v>0</v>
      </c>
      <c r="T373" s="31">
        <f>ABS(R373)/'İtme Analizi'!$C$14</f>
        <v>0</v>
      </c>
      <c r="U373" s="31">
        <f t="shared" si="9"/>
        <v>1.0798965791366383E-6</v>
      </c>
    </row>
    <row r="374" spans="16:21" ht="13.9" customHeight="1" x14ac:dyDescent="0.2">
      <c r="P374" s="28"/>
      <c r="Q374" s="31"/>
      <c r="R374" s="31"/>
      <c r="S374" s="31">
        <f>ABS(Q374)/'İtme Analizi'!$C$17</f>
        <v>0</v>
      </c>
      <c r="T374" s="31">
        <f>ABS(R374)/'İtme Analizi'!$C$14</f>
        <v>0</v>
      </c>
      <c r="U374" s="31">
        <f t="shared" si="9"/>
        <v>1.0798965791366383E-6</v>
      </c>
    </row>
    <row r="375" spans="16:21" ht="13.9" customHeight="1" x14ac:dyDescent="0.2">
      <c r="P375" s="28"/>
      <c r="Q375" s="31"/>
      <c r="R375" s="31"/>
      <c r="S375" s="31">
        <f>ABS(Q375)/'İtme Analizi'!$C$17</f>
        <v>0</v>
      </c>
      <c r="T375" s="31">
        <f>ABS(R375)/'İtme Analizi'!$C$14</f>
        <v>0</v>
      </c>
      <c r="U375" s="31">
        <f t="shared" si="9"/>
        <v>1.0798965791366383E-6</v>
      </c>
    </row>
    <row r="376" spans="16:21" ht="13.9" customHeight="1" x14ac:dyDescent="0.2">
      <c r="P376" s="28"/>
      <c r="Q376" s="31"/>
      <c r="R376" s="31"/>
      <c r="S376" s="31">
        <f>ABS(Q376)/'İtme Analizi'!$C$17</f>
        <v>0</v>
      </c>
      <c r="T376" s="31">
        <f>ABS(R376)/'İtme Analizi'!$C$14</f>
        <v>0</v>
      </c>
      <c r="U376" s="31">
        <f t="shared" si="9"/>
        <v>1.0798965791366383E-6</v>
      </c>
    </row>
    <row r="377" spans="16:21" ht="13.9" customHeight="1" x14ac:dyDescent="0.2">
      <c r="P377" s="28"/>
      <c r="Q377" s="31"/>
      <c r="R377" s="31"/>
      <c r="S377" s="31">
        <f>ABS(Q377)/'İtme Analizi'!$C$17</f>
        <v>0</v>
      </c>
      <c r="T377" s="31">
        <f>ABS(R377)/'İtme Analizi'!$C$14</f>
        <v>0</v>
      </c>
      <c r="U377" s="31">
        <f t="shared" si="9"/>
        <v>1.0798965791366383E-6</v>
      </c>
    </row>
    <row r="378" spans="16:21" ht="13.9" customHeight="1" x14ac:dyDescent="0.2">
      <c r="P378" s="28"/>
      <c r="Q378" s="31"/>
      <c r="R378" s="31"/>
      <c r="S378" s="31">
        <f>ABS(Q378)/'İtme Analizi'!$C$17</f>
        <v>0</v>
      </c>
      <c r="T378" s="31">
        <f>ABS(R378)/'İtme Analizi'!$C$14</f>
        <v>0</v>
      </c>
      <c r="U378" s="31">
        <f t="shared" si="9"/>
        <v>1.0798965791366383E-6</v>
      </c>
    </row>
    <row r="379" spans="16:21" ht="13.9" customHeight="1" x14ac:dyDescent="0.2">
      <c r="P379" s="28"/>
      <c r="Q379" s="31"/>
      <c r="R379" s="31"/>
      <c r="S379" s="31">
        <f>ABS(Q379)/'İtme Analizi'!$C$17</f>
        <v>0</v>
      </c>
      <c r="T379" s="31">
        <f>ABS(R379)/'İtme Analizi'!$C$14</f>
        <v>0</v>
      </c>
      <c r="U379" s="31">
        <f t="shared" si="9"/>
        <v>1.0798965791366383E-6</v>
      </c>
    </row>
    <row r="380" spans="16:21" ht="13.9" customHeight="1" x14ac:dyDescent="0.2">
      <c r="P380" s="28"/>
      <c r="Q380" s="31"/>
      <c r="R380" s="31"/>
      <c r="S380" s="31">
        <f>ABS(Q380)/'İtme Analizi'!$C$17</f>
        <v>0</v>
      </c>
      <c r="T380" s="31">
        <f>ABS(R380)/'İtme Analizi'!$C$14</f>
        <v>0</v>
      </c>
      <c r="U380" s="31">
        <f t="shared" si="9"/>
        <v>1.0798965791366383E-6</v>
      </c>
    </row>
    <row r="381" spans="16:21" ht="13.9" customHeight="1" x14ac:dyDescent="0.2">
      <c r="P381" s="28"/>
      <c r="Q381" s="31"/>
      <c r="R381" s="31"/>
      <c r="S381" s="31">
        <f>ABS(Q381)/'İtme Analizi'!$C$17</f>
        <v>0</v>
      </c>
      <c r="T381" s="31">
        <f>ABS(R381)/'İtme Analizi'!$C$14</f>
        <v>0</v>
      </c>
      <c r="U381" s="31">
        <f t="shared" si="9"/>
        <v>1.0798965791366383E-6</v>
      </c>
    </row>
    <row r="382" spans="16:21" ht="13.9" customHeight="1" x14ac:dyDescent="0.2">
      <c r="P382" s="28"/>
      <c r="Q382" s="31"/>
      <c r="R382" s="31"/>
      <c r="S382" s="31">
        <f>ABS(Q382)/'İtme Analizi'!$C$17</f>
        <v>0</v>
      </c>
      <c r="T382" s="31">
        <f>ABS(R382)/'İtme Analizi'!$C$14</f>
        <v>0</v>
      </c>
      <c r="U382" s="31">
        <f t="shared" si="9"/>
        <v>1.0798965791366383E-6</v>
      </c>
    </row>
    <row r="383" spans="16:21" ht="13.9" customHeight="1" x14ac:dyDescent="0.2">
      <c r="P383" s="28"/>
      <c r="Q383" s="31"/>
      <c r="R383" s="31"/>
      <c r="S383" s="31">
        <f>ABS(Q383)/'İtme Analizi'!$C$17</f>
        <v>0</v>
      </c>
      <c r="T383" s="31">
        <f>ABS(R383)/'İtme Analizi'!$C$14</f>
        <v>0</v>
      </c>
      <c r="U383" s="31">
        <f t="shared" si="9"/>
        <v>1.0798965791366383E-6</v>
      </c>
    </row>
    <row r="384" spans="16:21" ht="13.9" customHeight="1" x14ac:dyDescent="0.2">
      <c r="P384" s="28"/>
      <c r="Q384" s="31"/>
      <c r="R384" s="31"/>
      <c r="S384" s="31">
        <f>ABS(Q384)/'İtme Analizi'!$C$17</f>
        <v>0</v>
      </c>
      <c r="T384" s="31">
        <f>ABS(R384)/'İtme Analizi'!$C$14</f>
        <v>0</v>
      </c>
      <c r="U384" s="31">
        <f t="shared" si="9"/>
        <v>1.0798965791366383E-6</v>
      </c>
    </row>
    <row r="385" spans="16:21" ht="13.9" customHeight="1" x14ac:dyDescent="0.2">
      <c r="P385" s="28"/>
      <c r="Q385" s="31"/>
      <c r="R385" s="31"/>
      <c r="S385" s="31">
        <f>ABS(Q385)/'İtme Analizi'!$C$17</f>
        <v>0</v>
      </c>
      <c r="T385" s="31">
        <f>ABS(R385)/'İtme Analizi'!$C$14</f>
        <v>0</v>
      </c>
      <c r="U385" s="31">
        <f t="shared" si="9"/>
        <v>1.0798965791366383E-6</v>
      </c>
    </row>
    <row r="386" spans="16:21" ht="13.9" customHeight="1" x14ac:dyDescent="0.2">
      <c r="P386" s="28"/>
      <c r="Q386" s="31"/>
      <c r="R386" s="31"/>
      <c r="S386" s="31">
        <f>ABS(Q386)/'İtme Analizi'!$C$17</f>
        <v>0</v>
      </c>
      <c r="T386" s="31">
        <f>ABS(R386)/'İtme Analizi'!$C$14</f>
        <v>0</v>
      </c>
      <c r="U386" s="31">
        <f t="shared" si="9"/>
        <v>1.0798965791366383E-6</v>
      </c>
    </row>
    <row r="387" spans="16:21" ht="13.9" customHeight="1" x14ac:dyDescent="0.2">
      <c r="P387" s="28"/>
      <c r="Q387" s="31"/>
      <c r="R387" s="31"/>
      <c r="S387" s="31">
        <f>ABS(Q387)/'İtme Analizi'!$C$17</f>
        <v>0</v>
      </c>
      <c r="T387" s="31">
        <f>ABS(R387)/'İtme Analizi'!$C$14</f>
        <v>0</v>
      </c>
      <c r="U387" s="31">
        <f t="shared" si="9"/>
        <v>1.0798965791366383E-6</v>
      </c>
    </row>
    <row r="388" spans="16:21" ht="13.9" customHeight="1" x14ac:dyDescent="0.2">
      <c r="P388" s="28"/>
      <c r="Q388" s="31"/>
      <c r="R388" s="31"/>
      <c r="S388" s="31">
        <f>ABS(Q388)/'İtme Analizi'!$C$17</f>
        <v>0</v>
      </c>
      <c r="T388" s="31">
        <f>ABS(R388)/'İtme Analizi'!$C$14</f>
        <v>0</v>
      </c>
      <c r="U388" s="31">
        <f t="shared" si="9"/>
        <v>1.0798965791366383E-6</v>
      </c>
    </row>
    <row r="389" spans="16:21" ht="13.9" customHeight="1" x14ac:dyDescent="0.2">
      <c r="P389" s="28"/>
      <c r="Q389" s="31"/>
      <c r="R389" s="31"/>
      <c r="S389" s="31">
        <f>ABS(Q389)/'İtme Analizi'!$C$17</f>
        <v>0</v>
      </c>
      <c r="T389" s="31">
        <f>ABS(R389)/'İtme Analizi'!$C$14</f>
        <v>0</v>
      </c>
      <c r="U389" s="31">
        <f t="shared" si="9"/>
        <v>1.0798965791366383E-6</v>
      </c>
    </row>
    <row r="390" spans="16:21" ht="13.9" customHeight="1" x14ac:dyDescent="0.2">
      <c r="P390" s="28"/>
      <c r="Q390" s="31"/>
      <c r="R390" s="31"/>
      <c r="S390" s="31">
        <f>ABS(Q390)/'İtme Analizi'!$C$17</f>
        <v>0</v>
      </c>
      <c r="T390" s="31">
        <f>ABS(R390)/'İtme Analizi'!$C$14</f>
        <v>0</v>
      </c>
      <c r="U390" s="31">
        <f t="shared" si="9"/>
        <v>1.0798965791366383E-6</v>
      </c>
    </row>
    <row r="391" spans="16:21" ht="13.9" customHeight="1" x14ac:dyDescent="0.2">
      <c r="P391" s="28"/>
      <c r="Q391" s="31"/>
      <c r="R391" s="31"/>
      <c r="S391" s="31">
        <f>ABS(Q391)/'İtme Analizi'!$C$17</f>
        <v>0</v>
      </c>
      <c r="T391" s="31">
        <f>ABS(R391)/'İtme Analizi'!$C$14</f>
        <v>0</v>
      </c>
      <c r="U391" s="31">
        <f t="shared" si="9"/>
        <v>1.0798965791366383E-6</v>
      </c>
    </row>
    <row r="392" spans="16:21" ht="13.9" customHeight="1" x14ac:dyDescent="0.2">
      <c r="P392" s="28"/>
      <c r="Q392" s="31"/>
      <c r="R392" s="31"/>
      <c r="S392" s="31">
        <f>ABS(Q392)/'İtme Analizi'!$C$17</f>
        <v>0</v>
      </c>
      <c r="T392" s="31">
        <f>ABS(R392)/'İtme Analizi'!$C$14</f>
        <v>0</v>
      </c>
      <c r="U392" s="31">
        <f t="shared" si="9"/>
        <v>1.0798965791366383E-6</v>
      </c>
    </row>
    <row r="393" spans="16:21" ht="13.9" customHeight="1" x14ac:dyDescent="0.2">
      <c r="P393" s="28"/>
      <c r="Q393" s="31"/>
      <c r="R393" s="31"/>
      <c r="S393" s="31">
        <f>ABS(Q393)/'İtme Analizi'!$C$17</f>
        <v>0</v>
      </c>
      <c r="T393" s="31">
        <f>ABS(R393)/'İtme Analizi'!$C$14</f>
        <v>0</v>
      </c>
      <c r="U393" s="31">
        <f t="shared" si="9"/>
        <v>1.0798965791366383E-6</v>
      </c>
    </row>
    <row r="394" spans="16:21" ht="13.9" customHeight="1" x14ac:dyDescent="0.2">
      <c r="P394" s="28"/>
      <c r="Q394" s="31"/>
      <c r="R394" s="31"/>
      <c r="S394" s="31">
        <f>ABS(Q394)/'İtme Analizi'!$C$17</f>
        <v>0</v>
      </c>
      <c r="T394" s="31">
        <f>ABS(R394)/'İtme Analizi'!$C$14</f>
        <v>0</v>
      </c>
      <c r="U394" s="31">
        <f t="shared" si="9"/>
        <v>1.0798965791366383E-6</v>
      </c>
    </row>
    <row r="395" spans="16:21" ht="13.9" customHeight="1" x14ac:dyDescent="0.2">
      <c r="P395" s="28"/>
      <c r="Q395" s="31"/>
      <c r="R395" s="31"/>
      <c r="S395" s="31">
        <f>ABS(Q395)/'İtme Analizi'!$C$17</f>
        <v>0</v>
      </c>
      <c r="T395" s="31">
        <f>ABS(R395)/'İtme Analizi'!$C$14</f>
        <v>0</v>
      </c>
      <c r="U395" s="31">
        <f t="shared" si="9"/>
        <v>1.0798965791366383E-6</v>
      </c>
    </row>
    <row r="396" spans="16:21" ht="13.9" customHeight="1" x14ac:dyDescent="0.2">
      <c r="P396" s="28"/>
      <c r="Q396" s="31"/>
      <c r="R396" s="31"/>
      <c r="S396" s="31">
        <f>ABS(Q396)/'İtme Analizi'!$C$17</f>
        <v>0</v>
      </c>
      <c r="T396" s="31">
        <f>ABS(R396)/'İtme Analizi'!$C$14</f>
        <v>0</v>
      </c>
      <c r="U396" s="31">
        <f t="shared" si="9"/>
        <v>1.0798965791366383E-6</v>
      </c>
    </row>
    <row r="397" spans="16:21" ht="13.9" customHeight="1" x14ac:dyDescent="0.2">
      <c r="P397" s="28"/>
      <c r="Q397" s="31"/>
      <c r="R397" s="31"/>
      <c r="S397" s="31">
        <f>ABS(Q397)/'İtme Analizi'!$C$17</f>
        <v>0</v>
      </c>
      <c r="T397" s="31">
        <f>ABS(R397)/'İtme Analizi'!$C$14</f>
        <v>0</v>
      </c>
      <c r="U397" s="31">
        <f t="shared" ref="U397:U460" si="10">U396+(S397-S396)*((T397+T396)/2)</f>
        <v>1.0798965791366383E-6</v>
      </c>
    </row>
    <row r="398" spans="16:21" ht="13.9" customHeight="1" x14ac:dyDescent="0.2">
      <c r="P398" s="28"/>
      <c r="Q398" s="31"/>
      <c r="R398" s="31"/>
      <c r="S398" s="31">
        <f>ABS(Q398)/'İtme Analizi'!$C$17</f>
        <v>0</v>
      </c>
      <c r="T398" s="31">
        <f>ABS(R398)/'İtme Analizi'!$C$14</f>
        <v>0</v>
      </c>
      <c r="U398" s="31">
        <f t="shared" si="10"/>
        <v>1.0798965791366383E-6</v>
      </c>
    </row>
    <row r="399" spans="16:21" ht="13.9" customHeight="1" x14ac:dyDescent="0.2">
      <c r="P399" s="28"/>
      <c r="Q399" s="31"/>
      <c r="R399" s="31"/>
      <c r="S399" s="31">
        <f>ABS(Q399)/'İtme Analizi'!$C$17</f>
        <v>0</v>
      </c>
      <c r="T399" s="31">
        <f>ABS(R399)/'İtme Analizi'!$C$14</f>
        <v>0</v>
      </c>
      <c r="U399" s="31">
        <f t="shared" si="10"/>
        <v>1.0798965791366383E-6</v>
      </c>
    </row>
    <row r="400" spans="16:21" ht="13.9" customHeight="1" x14ac:dyDescent="0.2">
      <c r="P400" s="28"/>
      <c r="Q400" s="31"/>
      <c r="R400" s="31"/>
      <c r="S400" s="31">
        <f>ABS(Q400)/'İtme Analizi'!$C$17</f>
        <v>0</v>
      </c>
      <c r="T400" s="31">
        <f>ABS(R400)/'İtme Analizi'!$C$14</f>
        <v>0</v>
      </c>
      <c r="U400" s="31">
        <f t="shared" si="10"/>
        <v>1.0798965791366383E-6</v>
      </c>
    </row>
    <row r="401" spans="16:21" ht="13.9" customHeight="1" x14ac:dyDescent="0.2">
      <c r="P401" s="28"/>
      <c r="Q401" s="31"/>
      <c r="R401" s="31"/>
      <c r="S401" s="31">
        <f>ABS(Q401)/'İtme Analizi'!$C$17</f>
        <v>0</v>
      </c>
      <c r="T401" s="31">
        <f>ABS(R401)/'İtme Analizi'!$C$14</f>
        <v>0</v>
      </c>
      <c r="U401" s="31">
        <f t="shared" si="10"/>
        <v>1.0798965791366383E-6</v>
      </c>
    </row>
    <row r="402" spans="16:21" ht="13.9" customHeight="1" x14ac:dyDescent="0.2">
      <c r="P402" s="28"/>
      <c r="Q402" s="31"/>
      <c r="R402" s="31"/>
      <c r="S402" s="31">
        <f>ABS(Q402)/'İtme Analizi'!$C$17</f>
        <v>0</v>
      </c>
      <c r="T402" s="31">
        <f>ABS(R402)/'İtme Analizi'!$C$14</f>
        <v>0</v>
      </c>
      <c r="U402" s="31">
        <f t="shared" si="10"/>
        <v>1.0798965791366383E-6</v>
      </c>
    </row>
    <row r="403" spans="16:21" ht="13.9" customHeight="1" x14ac:dyDescent="0.2">
      <c r="P403" s="28"/>
      <c r="Q403" s="31"/>
      <c r="R403" s="31"/>
      <c r="S403" s="31">
        <f>ABS(Q403)/'İtme Analizi'!$C$17</f>
        <v>0</v>
      </c>
      <c r="T403" s="31">
        <f>ABS(R403)/'İtme Analizi'!$C$14</f>
        <v>0</v>
      </c>
      <c r="U403" s="31">
        <f t="shared" si="10"/>
        <v>1.0798965791366383E-6</v>
      </c>
    </row>
    <row r="404" spans="16:21" ht="13.9" customHeight="1" x14ac:dyDescent="0.2">
      <c r="P404" s="28"/>
      <c r="Q404" s="31"/>
      <c r="R404" s="31"/>
      <c r="S404" s="31">
        <f>ABS(Q404)/'İtme Analizi'!$C$17</f>
        <v>0</v>
      </c>
      <c r="T404" s="31">
        <f>ABS(R404)/'İtme Analizi'!$C$14</f>
        <v>0</v>
      </c>
      <c r="U404" s="31">
        <f t="shared" si="10"/>
        <v>1.0798965791366383E-6</v>
      </c>
    </row>
    <row r="405" spans="16:21" ht="13.9" customHeight="1" x14ac:dyDescent="0.2">
      <c r="P405" s="28"/>
      <c r="Q405" s="31"/>
      <c r="R405" s="31"/>
      <c r="S405" s="31">
        <f>ABS(Q405)/'İtme Analizi'!$C$17</f>
        <v>0</v>
      </c>
      <c r="T405" s="31">
        <f>ABS(R405)/'İtme Analizi'!$C$14</f>
        <v>0</v>
      </c>
      <c r="U405" s="31">
        <f t="shared" si="10"/>
        <v>1.0798965791366383E-6</v>
      </c>
    </row>
    <row r="406" spans="16:21" ht="13.9" customHeight="1" x14ac:dyDescent="0.2">
      <c r="P406" s="28"/>
      <c r="Q406" s="31"/>
      <c r="R406" s="31"/>
      <c r="S406" s="31">
        <f>ABS(Q406)/'İtme Analizi'!$C$17</f>
        <v>0</v>
      </c>
      <c r="T406" s="31">
        <f>ABS(R406)/'İtme Analizi'!$C$14</f>
        <v>0</v>
      </c>
      <c r="U406" s="31">
        <f t="shared" si="10"/>
        <v>1.0798965791366383E-6</v>
      </c>
    </row>
    <row r="407" spans="16:21" ht="13.9" customHeight="1" x14ac:dyDescent="0.2">
      <c r="P407" s="28"/>
      <c r="Q407" s="31"/>
      <c r="R407" s="31"/>
      <c r="S407" s="31">
        <f>ABS(Q407)/'İtme Analizi'!$C$17</f>
        <v>0</v>
      </c>
      <c r="T407" s="31">
        <f>ABS(R407)/'İtme Analizi'!$C$14</f>
        <v>0</v>
      </c>
      <c r="U407" s="31">
        <f t="shared" si="10"/>
        <v>1.0798965791366383E-6</v>
      </c>
    </row>
    <row r="408" spans="16:21" ht="13.9" customHeight="1" x14ac:dyDescent="0.2">
      <c r="P408" s="28"/>
      <c r="Q408" s="31"/>
      <c r="R408" s="31"/>
      <c r="S408" s="31">
        <f>ABS(Q408)/'İtme Analizi'!$C$17</f>
        <v>0</v>
      </c>
      <c r="T408" s="31">
        <f>ABS(R408)/'İtme Analizi'!$C$14</f>
        <v>0</v>
      </c>
      <c r="U408" s="31">
        <f t="shared" si="10"/>
        <v>1.0798965791366383E-6</v>
      </c>
    </row>
    <row r="409" spans="16:21" ht="13.9" customHeight="1" x14ac:dyDescent="0.2">
      <c r="P409" s="28"/>
      <c r="Q409" s="31"/>
      <c r="R409" s="31"/>
      <c r="S409" s="31">
        <f>ABS(Q409)/'İtme Analizi'!$C$17</f>
        <v>0</v>
      </c>
      <c r="T409" s="31">
        <f>ABS(R409)/'İtme Analizi'!$C$14</f>
        <v>0</v>
      </c>
      <c r="U409" s="31">
        <f t="shared" si="10"/>
        <v>1.0798965791366383E-6</v>
      </c>
    </row>
    <row r="410" spans="16:21" ht="13.9" customHeight="1" x14ac:dyDescent="0.2">
      <c r="P410" s="28"/>
      <c r="Q410" s="31"/>
      <c r="R410" s="31"/>
      <c r="S410" s="31">
        <f>ABS(Q410)/'İtme Analizi'!$C$17</f>
        <v>0</v>
      </c>
      <c r="T410" s="31">
        <f>ABS(R410)/'İtme Analizi'!$C$14</f>
        <v>0</v>
      </c>
      <c r="U410" s="31">
        <f t="shared" si="10"/>
        <v>1.0798965791366383E-6</v>
      </c>
    </row>
    <row r="411" spans="16:21" ht="13.9" customHeight="1" x14ac:dyDescent="0.2">
      <c r="P411" s="28"/>
      <c r="Q411" s="31"/>
      <c r="R411" s="31"/>
      <c r="S411" s="31">
        <f>ABS(Q411)/'İtme Analizi'!$C$17</f>
        <v>0</v>
      </c>
      <c r="T411" s="31">
        <f>ABS(R411)/'İtme Analizi'!$C$14</f>
        <v>0</v>
      </c>
      <c r="U411" s="31">
        <f t="shared" si="10"/>
        <v>1.0798965791366383E-6</v>
      </c>
    </row>
    <row r="412" spans="16:21" ht="13.9" customHeight="1" x14ac:dyDescent="0.2">
      <c r="P412" s="28"/>
      <c r="Q412" s="31"/>
      <c r="R412" s="31"/>
      <c r="S412" s="31">
        <f>ABS(Q412)/'İtme Analizi'!$C$17</f>
        <v>0</v>
      </c>
      <c r="T412" s="31">
        <f>ABS(R412)/'İtme Analizi'!$C$14</f>
        <v>0</v>
      </c>
      <c r="U412" s="31">
        <f t="shared" si="10"/>
        <v>1.0798965791366383E-6</v>
      </c>
    </row>
    <row r="413" spans="16:21" ht="13.9" customHeight="1" x14ac:dyDescent="0.2">
      <c r="P413" s="28"/>
      <c r="Q413" s="31"/>
      <c r="R413" s="31"/>
      <c r="S413" s="31">
        <f>ABS(Q413)/'İtme Analizi'!$C$17</f>
        <v>0</v>
      </c>
      <c r="T413" s="31">
        <f>ABS(R413)/'İtme Analizi'!$C$14</f>
        <v>0</v>
      </c>
      <c r="U413" s="31">
        <f t="shared" si="10"/>
        <v>1.0798965791366383E-6</v>
      </c>
    </row>
    <row r="414" spans="16:21" ht="13.9" customHeight="1" x14ac:dyDescent="0.2">
      <c r="P414" s="28"/>
      <c r="Q414" s="31"/>
      <c r="R414" s="31"/>
      <c r="S414" s="31">
        <f>ABS(Q414)/'İtme Analizi'!$C$17</f>
        <v>0</v>
      </c>
      <c r="T414" s="31">
        <f>ABS(R414)/'İtme Analizi'!$C$14</f>
        <v>0</v>
      </c>
      <c r="U414" s="31">
        <f t="shared" si="10"/>
        <v>1.0798965791366383E-6</v>
      </c>
    </row>
    <row r="415" spans="16:21" ht="13.9" customHeight="1" x14ac:dyDescent="0.2">
      <c r="P415" s="28"/>
      <c r="Q415" s="31"/>
      <c r="R415" s="31"/>
      <c r="S415" s="31">
        <f>ABS(Q415)/'İtme Analizi'!$C$17</f>
        <v>0</v>
      </c>
      <c r="T415" s="31">
        <f>ABS(R415)/'İtme Analizi'!$C$14</f>
        <v>0</v>
      </c>
      <c r="U415" s="31">
        <f t="shared" si="10"/>
        <v>1.0798965791366383E-6</v>
      </c>
    </row>
    <row r="416" spans="16:21" ht="13.9" customHeight="1" x14ac:dyDescent="0.2">
      <c r="P416" s="28"/>
      <c r="Q416" s="31"/>
      <c r="R416" s="31"/>
      <c r="S416" s="31">
        <f>ABS(Q416)/'İtme Analizi'!$C$17</f>
        <v>0</v>
      </c>
      <c r="T416" s="31">
        <f>ABS(R416)/'İtme Analizi'!$C$14</f>
        <v>0</v>
      </c>
      <c r="U416" s="31">
        <f t="shared" si="10"/>
        <v>1.0798965791366383E-6</v>
      </c>
    </row>
    <row r="417" spans="16:21" ht="13.9" customHeight="1" x14ac:dyDescent="0.2">
      <c r="P417" s="28"/>
      <c r="Q417" s="31"/>
      <c r="R417" s="31"/>
      <c r="S417" s="31">
        <f>ABS(Q417)/'İtme Analizi'!$C$17</f>
        <v>0</v>
      </c>
      <c r="T417" s="31">
        <f>ABS(R417)/'İtme Analizi'!$C$14</f>
        <v>0</v>
      </c>
      <c r="U417" s="31">
        <f t="shared" si="10"/>
        <v>1.0798965791366383E-6</v>
      </c>
    </row>
    <row r="418" spans="16:21" ht="13.9" customHeight="1" x14ac:dyDescent="0.2">
      <c r="P418" s="28"/>
      <c r="Q418" s="31"/>
      <c r="R418" s="31"/>
      <c r="S418" s="31">
        <f>ABS(Q418)/'İtme Analizi'!$C$17</f>
        <v>0</v>
      </c>
      <c r="T418" s="31">
        <f>ABS(R418)/'İtme Analizi'!$C$14</f>
        <v>0</v>
      </c>
      <c r="U418" s="31">
        <f t="shared" si="10"/>
        <v>1.0798965791366383E-6</v>
      </c>
    </row>
    <row r="419" spans="16:21" ht="13.9" customHeight="1" x14ac:dyDescent="0.2">
      <c r="P419" s="28"/>
      <c r="Q419" s="31"/>
      <c r="R419" s="31"/>
      <c r="S419" s="31">
        <f>ABS(Q419)/'İtme Analizi'!$C$17</f>
        <v>0</v>
      </c>
      <c r="T419" s="31">
        <f>ABS(R419)/'İtme Analizi'!$C$14</f>
        <v>0</v>
      </c>
      <c r="U419" s="31">
        <f t="shared" si="10"/>
        <v>1.0798965791366383E-6</v>
      </c>
    </row>
    <row r="420" spans="16:21" ht="13.9" customHeight="1" x14ac:dyDescent="0.2">
      <c r="P420" s="28"/>
      <c r="Q420" s="31"/>
      <c r="R420" s="31"/>
      <c r="S420" s="31">
        <f>ABS(Q420)/'İtme Analizi'!$C$17</f>
        <v>0</v>
      </c>
      <c r="T420" s="31">
        <f>ABS(R420)/'İtme Analizi'!$C$14</f>
        <v>0</v>
      </c>
      <c r="U420" s="31">
        <f t="shared" si="10"/>
        <v>1.0798965791366383E-6</v>
      </c>
    </row>
    <row r="421" spans="16:21" ht="13.9" customHeight="1" x14ac:dyDescent="0.2">
      <c r="P421" s="28"/>
      <c r="Q421" s="31"/>
      <c r="R421" s="31"/>
      <c r="S421" s="31">
        <f>ABS(Q421)/'İtme Analizi'!$C$17</f>
        <v>0</v>
      </c>
      <c r="T421" s="31">
        <f>ABS(R421)/'İtme Analizi'!$C$14</f>
        <v>0</v>
      </c>
      <c r="U421" s="31">
        <f t="shared" si="10"/>
        <v>1.0798965791366383E-6</v>
      </c>
    </row>
    <row r="422" spans="16:21" ht="13.9" customHeight="1" x14ac:dyDescent="0.2">
      <c r="P422" s="28"/>
      <c r="Q422" s="31"/>
      <c r="R422" s="31"/>
      <c r="S422" s="31">
        <f>ABS(Q422)/'İtme Analizi'!$C$17</f>
        <v>0</v>
      </c>
      <c r="T422" s="31">
        <f>ABS(R422)/'İtme Analizi'!$C$14</f>
        <v>0</v>
      </c>
      <c r="U422" s="31">
        <f t="shared" si="10"/>
        <v>1.0798965791366383E-6</v>
      </c>
    </row>
    <row r="423" spans="16:21" ht="13.9" customHeight="1" x14ac:dyDescent="0.2">
      <c r="P423" s="28"/>
      <c r="Q423" s="31"/>
      <c r="R423" s="31"/>
      <c r="S423" s="31">
        <f>ABS(Q423)/'İtme Analizi'!$C$17</f>
        <v>0</v>
      </c>
      <c r="T423" s="31">
        <f>ABS(R423)/'İtme Analizi'!$C$14</f>
        <v>0</v>
      </c>
      <c r="U423" s="31">
        <f t="shared" si="10"/>
        <v>1.0798965791366383E-6</v>
      </c>
    </row>
    <row r="424" spans="16:21" ht="13.9" customHeight="1" x14ac:dyDescent="0.2">
      <c r="P424" s="28"/>
      <c r="Q424" s="31"/>
      <c r="R424" s="31"/>
      <c r="S424" s="31">
        <f>ABS(Q424)/'İtme Analizi'!$C$17</f>
        <v>0</v>
      </c>
      <c r="T424" s="31">
        <f>ABS(R424)/'İtme Analizi'!$C$14</f>
        <v>0</v>
      </c>
      <c r="U424" s="31">
        <f t="shared" si="10"/>
        <v>1.0798965791366383E-6</v>
      </c>
    </row>
    <row r="425" spans="16:21" ht="13.9" customHeight="1" x14ac:dyDescent="0.2">
      <c r="P425" s="28"/>
      <c r="Q425" s="31"/>
      <c r="R425" s="31"/>
      <c r="S425" s="31">
        <f>ABS(Q425)/'İtme Analizi'!$C$17</f>
        <v>0</v>
      </c>
      <c r="T425" s="31">
        <f>ABS(R425)/'İtme Analizi'!$C$14</f>
        <v>0</v>
      </c>
      <c r="U425" s="31">
        <f t="shared" si="10"/>
        <v>1.0798965791366383E-6</v>
      </c>
    </row>
    <row r="426" spans="16:21" ht="13.9" customHeight="1" x14ac:dyDescent="0.2">
      <c r="P426" s="28"/>
      <c r="Q426" s="31"/>
      <c r="R426" s="31"/>
      <c r="S426" s="31">
        <f>ABS(Q426)/'İtme Analizi'!$C$17</f>
        <v>0</v>
      </c>
      <c r="T426" s="31">
        <f>ABS(R426)/'İtme Analizi'!$C$14</f>
        <v>0</v>
      </c>
      <c r="U426" s="31">
        <f t="shared" si="10"/>
        <v>1.0798965791366383E-6</v>
      </c>
    </row>
    <row r="427" spans="16:21" ht="13.9" customHeight="1" x14ac:dyDescent="0.2">
      <c r="P427" s="28"/>
      <c r="Q427" s="31"/>
      <c r="R427" s="31"/>
      <c r="S427" s="31">
        <f>ABS(Q427)/'İtme Analizi'!$C$17</f>
        <v>0</v>
      </c>
      <c r="T427" s="31">
        <f>ABS(R427)/'İtme Analizi'!$C$14</f>
        <v>0</v>
      </c>
      <c r="U427" s="31">
        <f t="shared" si="10"/>
        <v>1.0798965791366383E-6</v>
      </c>
    </row>
    <row r="428" spans="16:21" ht="13.9" customHeight="1" x14ac:dyDescent="0.2">
      <c r="P428" s="28"/>
      <c r="Q428" s="31"/>
      <c r="R428" s="31"/>
      <c r="S428" s="31">
        <f>ABS(Q428)/'İtme Analizi'!$C$17</f>
        <v>0</v>
      </c>
      <c r="T428" s="31">
        <f>ABS(R428)/'İtme Analizi'!$C$14</f>
        <v>0</v>
      </c>
      <c r="U428" s="31">
        <f t="shared" si="10"/>
        <v>1.0798965791366383E-6</v>
      </c>
    </row>
    <row r="429" spans="16:21" ht="13.9" customHeight="1" x14ac:dyDescent="0.2">
      <c r="P429" s="28"/>
      <c r="Q429" s="31"/>
      <c r="R429" s="31"/>
      <c r="S429" s="31">
        <f>ABS(Q429)/'İtme Analizi'!$C$17</f>
        <v>0</v>
      </c>
      <c r="T429" s="31">
        <f>ABS(R429)/'İtme Analizi'!$C$14</f>
        <v>0</v>
      </c>
      <c r="U429" s="31">
        <f t="shared" si="10"/>
        <v>1.0798965791366383E-6</v>
      </c>
    </row>
    <row r="430" spans="16:21" ht="13.9" customHeight="1" x14ac:dyDescent="0.2">
      <c r="P430" s="28"/>
      <c r="Q430" s="31"/>
      <c r="R430" s="31"/>
      <c r="S430" s="31">
        <f>ABS(Q430)/'İtme Analizi'!$C$17</f>
        <v>0</v>
      </c>
      <c r="T430" s="31">
        <f>ABS(R430)/'İtme Analizi'!$C$14</f>
        <v>0</v>
      </c>
      <c r="U430" s="31">
        <f t="shared" si="10"/>
        <v>1.0798965791366383E-6</v>
      </c>
    </row>
    <row r="431" spans="16:21" ht="13.9" customHeight="1" x14ac:dyDescent="0.2">
      <c r="P431" s="28"/>
      <c r="Q431" s="31"/>
      <c r="R431" s="31"/>
      <c r="S431" s="31">
        <f>ABS(Q431)/'İtme Analizi'!$C$17</f>
        <v>0</v>
      </c>
      <c r="T431" s="31">
        <f>ABS(R431)/'İtme Analizi'!$C$14</f>
        <v>0</v>
      </c>
      <c r="U431" s="31">
        <f t="shared" si="10"/>
        <v>1.0798965791366383E-6</v>
      </c>
    </row>
    <row r="432" spans="16:21" ht="13.9" customHeight="1" x14ac:dyDescent="0.2">
      <c r="P432" s="28"/>
      <c r="Q432" s="31"/>
      <c r="R432" s="31"/>
      <c r="S432" s="31">
        <f>ABS(Q432)/'İtme Analizi'!$C$17</f>
        <v>0</v>
      </c>
      <c r="T432" s="31">
        <f>ABS(R432)/'İtme Analizi'!$C$14</f>
        <v>0</v>
      </c>
      <c r="U432" s="31">
        <f t="shared" si="10"/>
        <v>1.0798965791366383E-6</v>
      </c>
    </row>
    <row r="433" spans="16:21" ht="13.9" customHeight="1" x14ac:dyDescent="0.2">
      <c r="P433" s="28"/>
      <c r="Q433" s="31"/>
      <c r="R433" s="31"/>
      <c r="S433" s="31">
        <f>ABS(Q433)/'İtme Analizi'!$C$17</f>
        <v>0</v>
      </c>
      <c r="T433" s="31">
        <f>ABS(R433)/'İtme Analizi'!$C$14</f>
        <v>0</v>
      </c>
      <c r="U433" s="31">
        <f t="shared" si="10"/>
        <v>1.0798965791366383E-6</v>
      </c>
    </row>
    <row r="434" spans="16:21" ht="13.9" customHeight="1" x14ac:dyDescent="0.2">
      <c r="P434" s="28"/>
      <c r="Q434" s="31"/>
      <c r="R434" s="31"/>
      <c r="S434" s="31">
        <f>ABS(Q434)/'İtme Analizi'!$C$17</f>
        <v>0</v>
      </c>
      <c r="T434" s="31">
        <f>ABS(R434)/'İtme Analizi'!$C$14</f>
        <v>0</v>
      </c>
      <c r="U434" s="31">
        <f t="shared" si="10"/>
        <v>1.0798965791366383E-6</v>
      </c>
    </row>
    <row r="435" spans="16:21" ht="13.9" customHeight="1" x14ac:dyDescent="0.2">
      <c r="P435" s="28"/>
      <c r="Q435" s="31"/>
      <c r="R435" s="31"/>
      <c r="S435" s="31">
        <f>ABS(Q435)/'İtme Analizi'!$C$17</f>
        <v>0</v>
      </c>
      <c r="T435" s="31">
        <f>ABS(R435)/'İtme Analizi'!$C$14</f>
        <v>0</v>
      </c>
      <c r="U435" s="31">
        <f t="shared" si="10"/>
        <v>1.0798965791366383E-6</v>
      </c>
    </row>
    <row r="436" spans="16:21" ht="13.9" customHeight="1" x14ac:dyDescent="0.2">
      <c r="P436" s="28"/>
      <c r="Q436" s="31"/>
      <c r="R436" s="31"/>
      <c r="S436" s="31">
        <f>ABS(Q436)/'İtme Analizi'!$C$17</f>
        <v>0</v>
      </c>
      <c r="T436" s="31">
        <f>ABS(R436)/'İtme Analizi'!$C$14</f>
        <v>0</v>
      </c>
      <c r="U436" s="31">
        <f t="shared" si="10"/>
        <v>1.0798965791366383E-6</v>
      </c>
    </row>
    <row r="437" spans="16:21" ht="13.9" customHeight="1" x14ac:dyDescent="0.2">
      <c r="P437" s="28"/>
      <c r="Q437" s="31"/>
      <c r="R437" s="31"/>
      <c r="S437" s="31">
        <f>ABS(Q437)/'İtme Analizi'!$C$17</f>
        <v>0</v>
      </c>
      <c r="T437" s="31">
        <f>ABS(R437)/'İtme Analizi'!$C$14</f>
        <v>0</v>
      </c>
      <c r="U437" s="31">
        <f t="shared" si="10"/>
        <v>1.0798965791366383E-6</v>
      </c>
    </row>
    <row r="438" spans="16:21" ht="13.9" customHeight="1" x14ac:dyDescent="0.2">
      <c r="P438" s="28"/>
      <c r="Q438" s="31"/>
      <c r="R438" s="31"/>
      <c r="S438" s="31">
        <f>ABS(Q438)/'İtme Analizi'!$C$17</f>
        <v>0</v>
      </c>
      <c r="T438" s="31">
        <f>ABS(R438)/'İtme Analizi'!$C$14</f>
        <v>0</v>
      </c>
      <c r="U438" s="31">
        <f t="shared" si="10"/>
        <v>1.0798965791366383E-6</v>
      </c>
    </row>
    <row r="439" spans="16:21" ht="13.9" customHeight="1" x14ac:dyDescent="0.2">
      <c r="P439" s="28"/>
      <c r="Q439" s="31"/>
      <c r="R439" s="31"/>
      <c r="S439" s="31">
        <f>ABS(Q439)/'İtme Analizi'!$C$17</f>
        <v>0</v>
      </c>
      <c r="T439" s="31">
        <f>ABS(R439)/'İtme Analizi'!$C$14</f>
        <v>0</v>
      </c>
      <c r="U439" s="31">
        <f t="shared" si="10"/>
        <v>1.0798965791366383E-6</v>
      </c>
    </row>
    <row r="440" spans="16:21" ht="13.9" customHeight="1" x14ac:dyDescent="0.2">
      <c r="P440" s="28"/>
      <c r="Q440" s="31"/>
      <c r="R440" s="31"/>
      <c r="S440" s="31">
        <f>ABS(Q440)/'İtme Analizi'!$C$17</f>
        <v>0</v>
      </c>
      <c r="T440" s="31">
        <f>ABS(R440)/'İtme Analizi'!$C$14</f>
        <v>0</v>
      </c>
      <c r="U440" s="31">
        <f t="shared" si="10"/>
        <v>1.0798965791366383E-6</v>
      </c>
    </row>
    <row r="441" spans="16:21" ht="13.9" customHeight="1" x14ac:dyDescent="0.2">
      <c r="P441" s="28"/>
      <c r="Q441" s="31"/>
      <c r="R441" s="31"/>
      <c r="S441" s="31">
        <f>ABS(Q441)/'İtme Analizi'!$C$17</f>
        <v>0</v>
      </c>
      <c r="T441" s="31">
        <f>ABS(R441)/'İtme Analizi'!$C$14</f>
        <v>0</v>
      </c>
      <c r="U441" s="31">
        <f t="shared" si="10"/>
        <v>1.0798965791366383E-6</v>
      </c>
    </row>
    <row r="442" spans="16:21" ht="13.9" customHeight="1" x14ac:dyDescent="0.2">
      <c r="P442" s="28"/>
      <c r="Q442" s="31"/>
      <c r="R442" s="31"/>
      <c r="S442" s="31">
        <f>ABS(Q442)/'İtme Analizi'!$C$17</f>
        <v>0</v>
      </c>
      <c r="T442" s="31">
        <f>ABS(R442)/'İtme Analizi'!$C$14</f>
        <v>0</v>
      </c>
      <c r="U442" s="31">
        <f t="shared" si="10"/>
        <v>1.0798965791366383E-6</v>
      </c>
    </row>
    <row r="443" spans="16:21" ht="13.9" customHeight="1" x14ac:dyDescent="0.2">
      <c r="P443" s="28"/>
      <c r="Q443" s="31"/>
      <c r="R443" s="31"/>
      <c r="S443" s="31">
        <f>ABS(Q443)/'İtme Analizi'!$C$17</f>
        <v>0</v>
      </c>
      <c r="T443" s="31">
        <f>ABS(R443)/'İtme Analizi'!$C$14</f>
        <v>0</v>
      </c>
      <c r="U443" s="31">
        <f t="shared" si="10"/>
        <v>1.0798965791366383E-6</v>
      </c>
    </row>
    <row r="444" spans="16:21" ht="13.9" customHeight="1" x14ac:dyDescent="0.2">
      <c r="P444" s="28"/>
      <c r="Q444" s="31"/>
      <c r="R444" s="31"/>
      <c r="S444" s="31">
        <f>ABS(Q444)/'İtme Analizi'!$C$17</f>
        <v>0</v>
      </c>
      <c r="T444" s="31">
        <f>ABS(R444)/'İtme Analizi'!$C$14</f>
        <v>0</v>
      </c>
      <c r="U444" s="31">
        <f t="shared" si="10"/>
        <v>1.0798965791366383E-6</v>
      </c>
    </row>
    <row r="445" spans="16:21" ht="13.9" customHeight="1" x14ac:dyDescent="0.2">
      <c r="P445" s="28"/>
      <c r="Q445" s="31"/>
      <c r="R445" s="31"/>
      <c r="S445" s="31">
        <f>ABS(Q445)/'İtme Analizi'!$C$17</f>
        <v>0</v>
      </c>
      <c r="T445" s="31">
        <f>ABS(R445)/'İtme Analizi'!$C$14</f>
        <v>0</v>
      </c>
      <c r="U445" s="31">
        <f t="shared" si="10"/>
        <v>1.0798965791366383E-6</v>
      </c>
    </row>
    <row r="446" spans="16:21" ht="13.9" customHeight="1" x14ac:dyDescent="0.2">
      <c r="P446" s="28"/>
      <c r="Q446" s="31"/>
      <c r="R446" s="31"/>
      <c r="S446" s="31">
        <f>ABS(Q446)/'İtme Analizi'!$C$17</f>
        <v>0</v>
      </c>
      <c r="T446" s="31">
        <f>ABS(R446)/'İtme Analizi'!$C$14</f>
        <v>0</v>
      </c>
      <c r="U446" s="31">
        <f t="shared" si="10"/>
        <v>1.0798965791366383E-6</v>
      </c>
    </row>
    <row r="447" spans="16:21" ht="13.9" customHeight="1" x14ac:dyDescent="0.2">
      <c r="P447" s="28"/>
      <c r="Q447" s="31"/>
      <c r="R447" s="31"/>
      <c r="S447" s="31">
        <f>ABS(Q447)/'İtme Analizi'!$C$17</f>
        <v>0</v>
      </c>
      <c r="T447" s="31">
        <f>ABS(R447)/'İtme Analizi'!$C$14</f>
        <v>0</v>
      </c>
      <c r="U447" s="31">
        <f t="shared" si="10"/>
        <v>1.0798965791366383E-6</v>
      </c>
    </row>
    <row r="448" spans="16:21" ht="13.9" customHeight="1" x14ac:dyDescent="0.2">
      <c r="P448" s="28"/>
      <c r="Q448" s="31"/>
      <c r="R448" s="31"/>
      <c r="S448" s="31">
        <f>ABS(Q448)/'İtme Analizi'!$C$17</f>
        <v>0</v>
      </c>
      <c r="T448" s="31">
        <f>ABS(R448)/'İtme Analizi'!$C$14</f>
        <v>0</v>
      </c>
      <c r="U448" s="31">
        <f t="shared" si="10"/>
        <v>1.0798965791366383E-6</v>
      </c>
    </row>
    <row r="449" spans="16:21" ht="13.9" customHeight="1" x14ac:dyDescent="0.2">
      <c r="P449" s="28"/>
      <c r="Q449" s="31"/>
      <c r="R449" s="31"/>
      <c r="S449" s="31">
        <f>ABS(Q449)/'İtme Analizi'!$C$17</f>
        <v>0</v>
      </c>
      <c r="T449" s="31">
        <f>ABS(R449)/'İtme Analizi'!$C$14</f>
        <v>0</v>
      </c>
      <c r="U449" s="31">
        <f t="shared" si="10"/>
        <v>1.0798965791366383E-6</v>
      </c>
    </row>
    <row r="450" spans="16:21" ht="13.9" customHeight="1" x14ac:dyDescent="0.2">
      <c r="P450" s="28"/>
      <c r="Q450" s="31"/>
      <c r="R450" s="31"/>
      <c r="S450" s="31">
        <f>ABS(Q450)/'İtme Analizi'!$C$17</f>
        <v>0</v>
      </c>
      <c r="T450" s="31">
        <f>ABS(R450)/'İtme Analizi'!$C$14</f>
        <v>0</v>
      </c>
      <c r="U450" s="31">
        <f t="shared" si="10"/>
        <v>1.0798965791366383E-6</v>
      </c>
    </row>
    <row r="451" spans="16:21" ht="13.9" customHeight="1" x14ac:dyDescent="0.2">
      <c r="P451" s="28"/>
      <c r="Q451" s="31"/>
      <c r="R451" s="31"/>
      <c r="S451" s="31">
        <f>ABS(Q451)/'İtme Analizi'!$C$17</f>
        <v>0</v>
      </c>
      <c r="T451" s="31">
        <f>ABS(R451)/'İtme Analizi'!$C$14</f>
        <v>0</v>
      </c>
      <c r="U451" s="31">
        <f t="shared" si="10"/>
        <v>1.0798965791366383E-6</v>
      </c>
    </row>
    <row r="452" spans="16:21" ht="13.9" customHeight="1" x14ac:dyDescent="0.2">
      <c r="P452" s="28"/>
      <c r="Q452" s="31"/>
      <c r="R452" s="31"/>
      <c r="S452" s="31">
        <f>ABS(Q452)/'İtme Analizi'!$C$17</f>
        <v>0</v>
      </c>
      <c r="T452" s="31">
        <f>ABS(R452)/'İtme Analizi'!$C$14</f>
        <v>0</v>
      </c>
      <c r="U452" s="31">
        <f t="shared" si="10"/>
        <v>1.0798965791366383E-6</v>
      </c>
    </row>
    <row r="453" spans="16:21" ht="13.9" customHeight="1" x14ac:dyDescent="0.2">
      <c r="P453" s="28"/>
      <c r="Q453" s="31"/>
      <c r="R453" s="31"/>
      <c r="S453" s="31">
        <f>ABS(Q453)/'İtme Analizi'!$C$17</f>
        <v>0</v>
      </c>
      <c r="T453" s="31">
        <f>ABS(R453)/'İtme Analizi'!$C$14</f>
        <v>0</v>
      </c>
      <c r="U453" s="31">
        <f t="shared" si="10"/>
        <v>1.0798965791366383E-6</v>
      </c>
    </row>
    <row r="454" spans="16:21" ht="13.9" customHeight="1" x14ac:dyDescent="0.2">
      <c r="P454" s="28"/>
      <c r="Q454" s="31"/>
      <c r="R454" s="31"/>
      <c r="S454" s="31">
        <f>ABS(Q454)/'İtme Analizi'!$C$17</f>
        <v>0</v>
      </c>
      <c r="T454" s="31">
        <f>ABS(R454)/'İtme Analizi'!$C$14</f>
        <v>0</v>
      </c>
      <c r="U454" s="31">
        <f t="shared" si="10"/>
        <v>1.0798965791366383E-6</v>
      </c>
    </row>
    <row r="455" spans="16:21" ht="13.9" customHeight="1" x14ac:dyDescent="0.2">
      <c r="P455" s="28"/>
      <c r="Q455" s="31"/>
      <c r="R455" s="31"/>
      <c r="S455" s="31">
        <f>ABS(Q455)/'İtme Analizi'!$C$17</f>
        <v>0</v>
      </c>
      <c r="T455" s="31">
        <f>ABS(R455)/'İtme Analizi'!$C$14</f>
        <v>0</v>
      </c>
      <c r="U455" s="31">
        <f t="shared" si="10"/>
        <v>1.0798965791366383E-6</v>
      </c>
    </row>
    <row r="456" spans="16:21" ht="13.9" customHeight="1" x14ac:dyDescent="0.2">
      <c r="P456" s="28"/>
      <c r="Q456" s="31"/>
      <c r="R456" s="31"/>
      <c r="S456" s="31">
        <f>ABS(Q456)/'İtme Analizi'!$C$17</f>
        <v>0</v>
      </c>
      <c r="T456" s="31">
        <f>ABS(R456)/'İtme Analizi'!$C$14</f>
        <v>0</v>
      </c>
      <c r="U456" s="31">
        <f t="shared" si="10"/>
        <v>1.0798965791366383E-6</v>
      </c>
    </row>
    <row r="457" spans="16:21" ht="13.9" customHeight="1" x14ac:dyDescent="0.2">
      <c r="P457" s="28"/>
      <c r="Q457" s="31"/>
      <c r="R457" s="31"/>
      <c r="S457" s="31">
        <f>ABS(Q457)/'İtme Analizi'!$C$17</f>
        <v>0</v>
      </c>
      <c r="T457" s="31">
        <f>ABS(R457)/'İtme Analizi'!$C$14</f>
        <v>0</v>
      </c>
      <c r="U457" s="31">
        <f t="shared" si="10"/>
        <v>1.0798965791366383E-6</v>
      </c>
    </row>
    <row r="458" spans="16:21" ht="13.9" customHeight="1" x14ac:dyDescent="0.2">
      <c r="P458" s="28"/>
      <c r="Q458" s="31"/>
      <c r="R458" s="31"/>
      <c r="S458" s="31">
        <f>ABS(Q458)/'İtme Analizi'!$C$17</f>
        <v>0</v>
      </c>
      <c r="T458" s="31">
        <f>ABS(R458)/'İtme Analizi'!$C$14</f>
        <v>0</v>
      </c>
      <c r="U458" s="31">
        <f t="shared" si="10"/>
        <v>1.0798965791366383E-6</v>
      </c>
    </row>
    <row r="459" spans="16:21" ht="13.9" customHeight="1" x14ac:dyDescent="0.2">
      <c r="P459" s="28"/>
      <c r="Q459" s="31"/>
      <c r="R459" s="31"/>
      <c r="S459" s="31">
        <f>ABS(Q459)/'İtme Analizi'!$C$17</f>
        <v>0</v>
      </c>
      <c r="T459" s="31">
        <f>ABS(R459)/'İtme Analizi'!$C$14</f>
        <v>0</v>
      </c>
      <c r="U459" s="31">
        <f t="shared" si="10"/>
        <v>1.0798965791366383E-6</v>
      </c>
    </row>
    <row r="460" spans="16:21" ht="13.9" customHeight="1" x14ac:dyDescent="0.2">
      <c r="P460" s="28"/>
      <c r="Q460" s="31"/>
      <c r="R460" s="31"/>
      <c r="S460" s="31">
        <f>ABS(Q460)/'İtme Analizi'!$C$17</f>
        <v>0</v>
      </c>
      <c r="T460" s="31">
        <f>ABS(R460)/'İtme Analizi'!$C$14</f>
        <v>0</v>
      </c>
      <c r="U460" s="31">
        <f t="shared" si="10"/>
        <v>1.0798965791366383E-6</v>
      </c>
    </row>
    <row r="461" spans="16:21" ht="13.9" customHeight="1" x14ac:dyDescent="0.2">
      <c r="P461" s="28"/>
      <c r="Q461" s="31"/>
      <c r="R461" s="31"/>
      <c r="S461" s="31">
        <f>ABS(Q461)/'İtme Analizi'!$C$17</f>
        <v>0</v>
      </c>
      <c r="T461" s="31">
        <f>ABS(R461)/'İtme Analizi'!$C$14</f>
        <v>0</v>
      </c>
      <c r="U461" s="31">
        <f t="shared" ref="U461:U524" si="11">U460+(S461-S460)*((T461+T460)/2)</f>
        <v>1.0798965791366383E-6</v>
      </c>
    </row>
    <row r="462" spans="16:21" ht="13.9" customHeight="1" x14ac:dyDescent="0.2">
      <c r="P462" s="28"/>
      <c r="Q462" s="31"/>
      <c r="R462" s="31"/>
      <c r="S462" s="31">
        <f>ABS(Q462)/'İtme Analizi'!$C$17</f>
        <v>0</v>
      </c>
      <c r="T462" s="31">
        <f>ABS(R462)/'İtme Analizi'!$C$14</f>
        <v>0</v>
      </c>
      <c r="U462" s="31">
        <f t="shared" si="11"/>
        <v>1.0798965791366383E-6</v>
      </c>
    </row>
    <row r="463" spans="16:21" ht="13.9" customHeight="1" x14ac:dyDescent="0.2">
      <c r="P463" s="28"/>
      <c r="Q463" s="31"/>
      <c r="R463" s="31"/>
      <c r="S463" s="31">
        <f>ABS(Q463)/'İtme Analizi'!$C$17</f>
        <v>0</v>
      </c>
      <c r="T463" s="31">
        <f>ABS(R463)/'İtme Analizi'!$C$14</f>
        <v>0</v>
      </c>
      <c r="U463" s="31">
        <f t="shared" si="11"/>
        <v>1.0798965791366383E-6</v>
      </c>
    </row>
    <row r="464" spans="16:21" ht="13.9" customHeight="1" x14ac:dyDescent="0.2">
      <c r="P464" s="28"/>
      <c r="Q464" s="31"/>
      <c r="R464" s="31"/>
      <c r="S464" s="31">
        <f>ABS(Q464)/'İtme Analizi'!$C$17</f>
        <v>0</v>
      </c>
      <c r="T464" s="31">
        <f>ABS(R464)/'İtme Analizi'!$C$14</f>
        <v>0</v>
      </c>
      <c r="U464" s="31">
        <f t="shared" si="11"/>
        <v>1.0798965791366383E-6</v>
      </c>
    </row>
    <row r="465" spans="16:21" ht="13.9" customHeight="1" x14ac:dyDescent="0.2">
      <c r="P465" s="28"/>
      <c r="Q465" s="31"/>
      <c r="R465" s="31"/>
      <c r="S465" s="31">
        <f>ABS(Q465)/'İtme Analizi'!$C$17</f>
        <v>0</v>
      </c>
      <c r="T465" s="31">
        <f>ABS(R465)/'İtme Analizi'!$C$14</f>
        <v>0</v>
      </c>
      <c r="U465" s="31">
        <f t="shared" si="11"/>
        <v>1.0798965791366383E-6</v>
      </c>
    </row>
    <row r="466" spans="16:21" ht="13.9" customHeight="1" x14ac:dyDescent="0.2">
      <c r="P466" s="28"/>
      <c r="Q466" s="31"/>
      <c r="R466" s="31"/>
      <c r="S466" s="31">
        <f>ABS(Q466)/'İtme Analizi'!$C$17</f>
        <v>0</v>
      </c>
      <c r="T466" s="31">
        <f>ABS(R466)/'İtme Analizi'!$C$14</f>
        <v>0</v>
      </c>
      <c r="U466" s="31">
        <f t="shared" si="11"/>
        <v>1.0798965791366383E-6</v>
      </c>
    </row>
    <row r="467" spans="16:21" ht="13.9" customHeight="1" x14ac:dyDescent="0.2">
      <c r="P467" s="28"/>
      <c r="Q467" s="31"/>
      <c r="R467" s="31"/>
      <c r="S467" s="31">
        <f>ABS(Q467)/'İtme Analizi'!$C$17</f>
        <v>0</v>
      </c>
      <c r="T467" s="31">
        <f>ABS(R467)/'İtme Analizi'!$C$14</f>
        <v>0</v>
      </c>
      <c r="U467" s="31">
        <f t="shared" si="11"/>
        <v>1.0798965791366383E-6</v>
      </c>
    </row>
    <row r="468" spans="16:21" ht="13.9" customHeight="1" x14ac:dyDescent="0.2">
      <c r="P468" s="28"/>
      <c r="Q468" s="31"/>
      <c r="R468" s="31"/>
      <c r="S468" s="31">
        <f>ABS(Q468)/'İtme Analizi'!$C$17</f>
        <v>0</v>
      </c>
      <c r="T468" s="31">
        <f>ABS(R468)/'İtme Analizi'!$C$14</f>
        <v>0</v>
      </c>
      <c r="U468" s="31">
        <f t="shared" si="11"/>
        <v>1.0798965791366383E-6</v>
      </c>
    </row>
    <row r="469" spans="16:21" ht="13.9" customHeight="1" x14ac:dyDescent="0.2">
      <c r="P469" s="28"/>
      <c r="Q469" s="31"/>
      <c r="R469" s="31"/>
      <c r="S469" s="31">
        <f>ABS(Q469)/'İtme Analizi'!$C$17</f>
        <v>0</v>
      </c>
      <c r="T469" s="31">
        <f>ABS(R469)/'İtme Analizi'!$C$14</f>
        <v>0</v>
      </c>
      <c r="U469" s="31">
        <f t="shared" si="11"/>
        <v>1.0798965791366383E-6</v>
      </c>
    </row>
    <row r="470" spans="16:21" ht="13.9" customHeight="1" x14ac:dyDescent="0.2">
      <c r="P470" s="28"/>
      <c r="Q470" s="31"/>
      <c r="R470" s="31"/>
      <c r="S470" s="31">
        <f>ABS(Q470)/'İtme Analizi'!$C$17</f>
        <v>0</v>
      </c>
      <c r="T470" s="31">
        <f>ABS(R470)/'İtme Analizi'!$C$14</f>
        <v>0</v>
      </c>
      <c r="U470" s="31">
        <f t="shared" si="11"/>
        <v>1.0798965791366383E-6</v>
      </c>
    </row>
    <row r="471" spans="16:21" ht="13.9" customHeight="1" x14ac:dyDescent="0.2">
      <c r="P471" s="28"/>
      <c r="Q471" s="31"/>
      <c r="R471" s="31"/>
      <c r="S471" s="31">
        <f>ABS(Q471)/'İtme Analizi'!$C$17</f>
        <v>0</v>
      </c>
      <c r="T471" s="31">
        <f>ABS(R471)/'İtme Analizi'!$C$14</f>
        <v>0</v>
      </c>
      <c r="U471" s="31">
        <f t="shared" si="11"/>
        <v>1.0798965791366383E-6</v>
      </c>
    </row>
    <row r="472" spans="16:21" ht="13.9" customHeight="1" x14ac:dyDescent="0.2">
      <c r="P472" s="28"/>
      <c r="Q472" s="31"/>
      <c r="R472" s="31"/>
      <c r="S472" s="31">
        <f>ABS(Q472)/'İtme Analizi'!$C$17</f>
        <v>0</v>
      </c>
      <c r="T472" s="31">
        <f>ABS(R472)/'İtme Analizi'!$C$14</f>
        <v>0</v>
      </c>
      <c r="U472" s="31">
        <f t="shared" si="11"/>
        <v>1.0798965791366383E-6</v>
      </c>
    </row>
    <row r="473" spans="16:21" ht="13.9" customHeight="1" x14ac:dyDescent="0.2">
      <c r="P473" s="28"/>
      <c r="Q473" s="31"/>
      <c r="R473" s="31"/>
      <c r="S473" s="31">
        <f>ABS(Q473)/'İtme Analizi'!$C$17</f>
        <v>0</v>
      </c>
      <c r="T473" s="31">
        <f>ABS(R473)/'İtme Analizi'!$C$14</f>
        <v>0</v>
      </c>
      <c r="U473" s="31">
        <f t="shared" si="11"/>
        <v>1.0798965791366383E-6</v>
      </c>
    </row>
    <row r="474" spans="16:21" ht="13.9" customHeight="1" x14ac:dyDescent="0.2">
      <c r="P474" s="28"/>
      <c r="Q474" s="31"/>
      <c r="R474" s="31"/>
      <c r="S474" s="31">
        <f>ABS(Q474)/'İtme Analizi'!$C$17</f>
        <v>0</v>
      </c>
      <c r="T474" s="31">
        <f>ABS(R474)/'İtme Analizi'!$C$14</f>
        <v>0</v>
      </c>
      <c r="U474" s="31">
        <f t="shared" si="11"/>
        <v>1.0798965791366383E-6</v>
      </c>
    </row>
    <row r="475" spans="16:21" ht="13.9" customHeight="1" x14ac:dyDescent="0.2">
      <c r="P475" s="28"/>
      <c r="Q475" s="31"/>
      <c r="R475" s="31"/>
      <c r="S475" s="31">
        <f>ABS(Q475)/'İtme Analizi'!$C$17</f>
        <v>0</v>
      </c>
      <c r="T475" s="31">
        <f>ABS(R475)/'İtme Analizi'!$C$14</f>
        <v>0</v>
      </c>
      <c r="U475" s="31">
        <f t="shared" si="11"/>
        <v>1.0798965791366383E-6</v>
      </c>
    </row>
    <row r="476" spans="16:21" ht="13.9" customHeight="1" x14ac:dyDescent="0.2">
      <c r="P476" s="28"/>
      <c r="Q476" s="31"/>
      <c r="R476" s="31"/>
      <c r="S476" s="31">
        <f>ABS(Q476)/'İtme Analizi'!$C$17</f>
        <v>0</v>
      </c>
      <c r="T476" s="31">
        <f>ABS(R476)/'İtme Analizi'!$C$14</f>
        <v>0</v>
      </c>
      <c r="U476" s="31">
        <f t="shared" si="11"/>
        <v>1.0798965791366383E-6</v>
      </c>
    </row>
    <row r="477" spans="16:21" ht="13.9" customHeight="1" x14ac:dyDescent="0.2">
      <c r="P477" s="28"/>
      <c r="Q477" s="31"/>
      <c r="R477" s="31"/>
      <c r="S477" s="31">
        <f>ABS(Q477)/'İtme Analizi'!$C$17</f>
        <v>0</v>
      </c>
      <c r="T477" s="31">
        <f>ABS(R477)/'İtme Analizi'!$C$14</f>
        <v>0</v>
      </c>
      <c r="U477" s="31">
        <f t="shared" si="11"/>
        <v>1.0798965791366383E-6</v>
      </c>
    </row>
    <row r="478" spans="16:21" ht="13.9" customHeight="1" x14ac:dyDescent="0.2">
      <c r="P478" s="28"/>
      <c r="Q478" s="31"/>
      <c r="R478" s="31"/>
      <c r="S478" s="31">
        <f>ABS(Q478)/'İtme Analizi'!$C$17</f>
        <v>0</v>
      </c>
      <c r="T478" s="31">
        <f>ABS(R478)/'İtme Analizi'!$C$14</f>
        <v>0</v>
      </c>
      <c r="U478" s="31">
        <f t="shared" si="11"/>
        <v>1.0798965791366383E-6</v>
      </c>
    </row>
    <row r="479" spans="16:21" ht="13.9" customHeight="1" x14ac:dyDescent="0.2">
      <c r="P479" s="28"/>
      <c r="Q479" s="31"/>
      <c r="R479" s="31"/>
      <c r="S479" s="31">
        <f>ABS(Q479)/'İtme Analizi'!$C$17</f>
        <v>0</v>
      </c>
      <c r="T479" s="31">
        <f>ABS(R479)/'İtme Analizi'!$C$14</f>
        <v>0</v>
      </c>
      <c r="U479" s="31">
        <f t="shared" si="11"/>
        <v>1.0798965791366383E-6</v>
      </c>
    </row>
    <row r="480" spans="16:21" ht="13.9" customHeight="1" x14ac:dyDescent="0.2">
      <c r="P480" s="28"/>
      <c r="Q480" s="31"/>
      <c r="R480" s="31"/>
      <c r="S480" s="31">
        <f>ABS(Q480)/'İtme Analizi'!$C$17</f>
        <v>0</v>
      </c>
      <c r="T480" s="31">
        <f>ABS(R480)/'İtme Analizi'!$C$14</f>
        <v>0</v>
      </c>
      <c r="U480" s="31">
        <f t="shared" si="11"/>
        <v>1.0798965791366383E-6</v>
      </c>
    </row>
    <row r="481" spans="16:21" ht="13.9" customHeight="1" x14ac:dyDescent="0.2">
      <c r="P481" s="28"/>
      <c r="Q481" s="31"/>
      <c r="R481" s="31"/>
      <c r="S481" s="31">
        <f>ABS(Q481)/'İtme Analizi'!$C$17</f>
        <v>0</v>
      </c>
      <c r="T481" s="31">
        <f>ABS(R481)/'İtme Analizi'!$C$14</f>
        <v>0</v>
      </c>
      <c r="U481" s="31">
        <f t="shared" si="11"/>
        <v>1.0798965791366383E-6</v>
      </c>
    </row>
    <row r="482" spans="16:21" ht="13.9" customHeight="1" x14ac:dyDescent="0.2">
      <c r="P482" s="28"/>
      <c r="Q482" s="31"/>
      <c r="R482" s="31"/>
      <c r="S482" s="31">
        <f>ABS(Q482)/'İtme Analizi'!$C$17</f>
        <v>0</v>
      </c>
      <c r="T482" s="31">
        <f>ABS(R482)/'İtme Analizi'!$C$14</f>
        <v>0</v>
      </c>
      <c r="U482" s="31">
        <f t="shared" si="11"/>
        <v>1.0798965791366383E-6</v>
      </c>
    </row>
    <row r="483" spans="16:21" ht="13.9" customHeight="1" x14ac:dyDescent="0.2">
      <c r="P483" s="28"/>
      <c r="Q483" s="31"/>
      <c r="R483" s="31"/>
      <c r="S483" s="31">
        <f>ABS(Q483)/'İtme Analizi'!$C$17</f>
        <v>0</v>
      </c>
      <c r="T483" s="31">
        <f>ABS(R483)/'İtme Analizi'!$C$14</f>
        <v>0</v>
      </c>
      <c r="U483" s="31">
        <f t="shared" si="11"/>
        <v>1.0798965791366383E-6</v>
      </c>
    </row>
    <row r="484" spans="16:21" ht="13.9" customHeight="1" x14ac:dyDescent="0.2">
      <c r="P484" s="28"/>
      <c r="Q484" s="31"/>
      <c r="R484" s="31"/>
      <c r="S484" s="31">
        <f>ABS(Q484)/'İtme Analizi'!$C$17</f>
        <v>0</v>
      </c>
      <c r="T484" s="31">
        <f>ABS(R484)/'İtme Analizi'!$C$14</f>
        <v>0</v>
      </c>
      <c r="U484" s="31">
        <f t="shared" si="11"/>
        <v>1.0798965791366383E-6</v>
      </c>
    </row>
    <row r="485" spans="16:21" ht="13.9" customHeight="1" x14ac:dyDescent="0.2">
      <c r="P485" s="28"/>
      <c r="Q485" s="31"/>
      <c r="R485" s="31"/>
      <c r="S485" s="31">
        <f>ABS(Q485)/'İtme Analizi'!$C$17</f>
        <v>0</v>
      </c>
      <c r="T485" s="31">
        <f>ABS(R485)/'İtme Analizi'!$C$14</f>
        <v>0</v>
      </c>
      <c r="U485" s="31">
        <f t="shared" si="11"/>
        <v>1.0798965791366383E-6</v>
      </c>
    </row>
    <row r="486" spans="16:21" ht="13.9" customHeight="1" x14ac:dyDescent="0.2">
      <c r="P486" s="28"/>
      <c r="Q486" s="31"/>
      <c r="R486" s="31"/>
      <c r="S486" s="31">
        <f>ABS(Q486)/'İtme Analizi'!$C$17</f>
        <v>0</v>
      </c>
      <c r="T486" s="31">
        <f>ABS(R486)/'İtme Analizi'!$C$14</f>
        <v>0</v>
      </c>
      <c r="U486" s="31">
        <f t="shared" si="11"/>
        <v>1.0798965791366383E-6</v>
      </c>
    </row>
    <row r="487" spans="16:21" ht="13.9" customHeight="1" x14ac:dyDescent="0.2">
      <c r="P487" s="28"/>
      <c r="Q487" s="31"/>
      <c r="R487" s="31"/>
      <c r="S487" s="31">
        <f>ABS(Q487)/'İtme Analizi'!$C$17</f>
        <v>0</v>
      </c>
      <c r="T487" s="31">
        <f>ABS(R487)/'İtme Analizi'!$C$14</f>
        <v>0</v>
      </c>
      <c r="U487" s="31">
        <f t="shared" si="11"/>
        <v>1.0798965791366383E-6</v>
      </c>
    </row>
    <row r="488" spans="16:21" ht="13.9" customHeight="1" x14ac:dyDescent="0.2">
      <c r="P488" s="28"/>
      <c r="Q488" s="31"/>
      <c r="R488" s="31"/>
      <c r="S488" s="31">
        <f>ABS(Q488)/'İtme Analizi'!$C$17</f>
        <v>0</v>
      </c>
      <c r="T488" s="31">
        <f>ABS(R488)/'İtme Analizi'!$C$14</f>
        <v>0</v>
      </c>
      <c r="U488" s="31">
        <f t="shared" si="11"/>
        <v>1.0798965791366383E-6</v>
      </c>
    </row>
    <row r="489" spans="16:21" ht="13.9" customHeight="1" x14ac:dyDescent="0.2">
      <c r="P489" s="28"/>
      <c r="Q489" s="31"/>
      <c r="R489" s="31"/>
      <c r="S489" s="31">
        <f>ABS(Q489)/'İtme Analizi'!$C$17</f>
        <v>0</v>
      </c>
      <c r="T489" s="31">
        <f>ABS(R489)/'İtme Analizi'!$C$14</f>
        <v>0</v>
      </c>
      <c r="U489" s="31">
        <f t="shared" si="11"/>
        <v>1.0798965791366383E-6</v>
      </c>
    </row>
    <row r="490" spans="16:21" ht="13.9" customHeight="1" x14ac:dyDescent="0.2">
      <c r="P490" s="28"/>
      <c r="Q490" s="31"/>
      <c r="R490" s="31"/>
      <c r="S490" s="31">
        <f>ABS(Q490)/'İtme Analizi'!$C$17</f>
        <v>0</v>
      </c>
      <c r="T490" s="31">
        <f>ABS(R490)/'İtme Analizi'!$C$14</f>
        <v>0</v>
      </c>
      <c r="U490" s="31">
        <f t="shared" si="11"/>
        <v>1.0798965791366383E-6</v>
      </c>
    </row>
    <row r="491" spans="16:21" ht="13.9" customHeight="1" x14ac:dyDescent="0.2">
      <c r="P491" s="28"/>
      <c r="Q491" s="31"/>
      <c r="R491" s="31"/>
      <c r="S491" s="31">
        <f>ABS(Q491)/'İtme Analizi'!$C$17</f>
        <v>0</v>
      </c>
      <c r="T491" s="31">
        <f>ABS(R491)/'İtme Analizi'!$C$14</f>
        <v>0</v>
      </c>
      <c r="U491" s="31">
        <f t="shared" si="11"/>
        <v>1.0798965791366383E-6</v>
      </c>
    </row>
    <row r="492" spans="16:21" ht="13.9" customHeight="1" x14ac:dyDescent="0.2">
      <c r="P492" s="28"/>
      <c r="Q492" s="31"/>
      <c r="R492" s="31"/>
      <c r="S492" s="31">
        <f>ABS(Q492)/'İtme Analizi'!$C$17</f>
        <v>0</v>
      </c>
      <c r="T492" s="31">
        <f>ABS(R492)/'İtme Analizi'!$C$14</f>
        <v>0</v>
      </c>
      <c r="U492" s="31">
        <f t="shared" si="11"/>
        <v>1.0798965791366383E-6</v>
      </c>
    </row>
    <row r="493" spans="16:21" ht="13.9" customHeight="1" x14ac:dyDescent="0.2">
      <c r="P493" s="28"/>
      <c r="Q493" s="31"/>
      <c r="R493" s="31"/>
      <c r="S493" s="31">
        <f>ABS(Q493)/'İtme Analizi'!$C$17</f>
        <v>0</v>
      </c>
      <c r="T493" s="31">
        <f>ABS(R493)/'İtme Analizi'!$C$14</f>
        <v>0</v>
      </c>
      <c r="U493" s="31">
        <f t="shared" si="11"/>
        <v>1.0798965791366383E-6</v>
      </c>
    </row>
    <row r="494" spans="16:21" ht="13.9" customHeight="1" x14ac:dyDescent="0.2">
      <c r="P494" s="28"/>
      <c r="Q494" s="31"/>
      <c r="R494" s="31"/>
      <c r="S494" s="31">
        <f>ABS(Q494)/'İtme Analizi'!$C$17</f>
        <v>0</v>
      </c>
      <c r="T494" s="31">
        <f>ABS(R494)/'İtme Analizi'!$C$14</f>
        <v>0</v>
      </c>
      <c r="U494" s="31">
        <f t="shared" si="11"/>
        <v>1.0798965791366383E-6</v>
      </c>
    </row>
    <row r="495" spans="16:21" ht="13.9" customHeight="1" x14ac:dyDescent="0.2">
      <c r="P495" s="28"/>
      <c r="Q495" s="31"/>
      <c r="R495" s="31"/>
      <c r="S495" s="31">
        <f>ABS(Q495)/'İtme Analizi'!$C$17</f>
        <v>0</v>
      </c>
      <c r="T495" s="31">
        <f>ABS(R495)/'İtme Analizi'!$C$14</f>
        <v>0</v>
      </c>
      <c r="U495" s="31">
        <f t="shared" si="11"/>
        <v>1.0798965791366383E-6</v>
      </c>
    </row>
    <row r="496" spans="16:21" ht="13.9" customHeight="1" x14ac:dyDescent="0.2">
      <c r="P496" s="28"/>
      <c r="Q496" s="31"/>
      <c r="R496" s="31"/>
      <c r="S496" s="31">
        <f>ABS(Q496)/'İtme Analizi'!$C$17</f>
        <v>0</v>
      </c>
      <c r="T496" s="31">
        <f>ABS(R496)/'İtme Analizi'!$C$14</f>
        <v>0</v>
      </c>
      <c r="U496" s="31">
        <f t="shared" si="11"/>
        <v>1.0798965791366383E-6</v>
      </c>
    </row>
    <row r="497" spans="16:21" ht="13.9" customHeight="1" x14ac:dyDescent="0.2">
      <c r="P497" s="28"/>
      <c r="Q497" s="31"/>
      <c r="R497" s="31"/>
      <c r="S497" s="31">
        <f>ABS(Q497)/'İtme Analizi'!$C$17</f>
        <v>0</v>
      </c>
      <c r="T497" s="31">
        <f>ABS(R497)/'İtme Analizi'!$C$14</f>
        <v>0</v>
      </c>
      <c r="U497" s="31">
        <f t="shared" si="11"/>
        <v>1.0798965791366383E-6</v>
      </c>
    </row>
    <row r="498" spans="16:21" ht="13.9" customHeight="1" x14ac:dyDescent="0.2">
      <c r="P498" s="28"/>
      <c r="Q498" s="31"/>
      <c r="R498" s="31"/>
      <c r="S498" s="31">
        <f>ABS(Q498)/'İtme Analizi'!$C$17</f>
        <v>0</v>
      </c>
      <c r="T498" s="31">
        <f>ABS(R498)/'İtme Analizi'!$C$14</f>
        <v>0</v>
      </c>
      <c r="U498" s="31">
        <f t="shared" si="11"/>
        <v>1.0798965791366383E-6</v>
      </c>
    </row>
    <row r="499" spans="16:21" ht="13.9" customHeight="1" x14ac:dyDescent="0.2">
      <c r="P499" s="28"/>
      <c r="Q499" s="31"/>
      <c r="R499" s="31"/>
      <c r="S499" s="31">
        <f>ABS(Q499)/'İtme Analizi'!$C$17</f>
        <v>0</v>
      </c>
      <c r="T499" s="31">
        <f>ABS(R499)/'İtme Analizi'!$C$14</f>
        <v>0</v>
      </c>
      <c r="U499" s="31">
        <f t="shared" si="11"/>
        <v>1.0798965791366383E-6</v>
      </c>
    </row>
    <row r="500" spans="16:21" ht="13.9" customHeight="1" x14ac:dyDescent="0.2">
      <c r="P500" s="28"/>
      <c r="Q500" s="31"/>
      <c r="R500" s="31"/>
      <c r="S500" s="31">
        <f>ABS(Q500)/'İtme Analizi'!$C$17</f>
        <v>0</v>
      </c>
      <c r="T500" s="31">
        <f>ABS(R500)/'İtme Analizi'!$C$14</f>
        <v>0</v>
      </c>
      <c r="U500" s="31">
        <f t="shared" si="11"/>
        <v>1.0798965791366383E-6</v>
      </c>
    </row>
    <row r="501" spans="16:21" ht="13.9" customHeight="1" x14ac:dyDescent="0.2">
      <c r="P501" s="28"/>
      <c r="Q501" s="31"/>
      <c r="R501" s="31"/>
      <c r="S501" s="31">
        <f>ABS(Q501)/'İtme Analizi'!$C$17</f>
        <v>0</v>
      </c>
      <c r="T501" s="31">
        <f>ABS(R501)/'İtme Analizi'!$C$14</f>
        <v>0</v>
      </c>
      <c r="U501" s="31">
        <f t="shared" si="11"/>
        <v>1.0798965791366383E-6</v>
      </c>
    </row>
    <row r="502" spans="16:21" ht="13.9" customHeight="1" x14ac:dyDescent="0.2">
      <c r="P502" s="28"/>
      <c r="Q502" s="31"/>
      <c r="R502" s="31"/>
      <c r="S502" s="31">
        <f>ABS(Q502)/'İtme Analizi'!$C$17</f>
        <v>0</v>
      </c>
      <c r="T502" s="31">
        <f>ABS(R502)/'İtme Analizi'!$C$14</f>
        <v>0</v>
      </c>
      <c r="U502" s="31">
        <f t="shared" si="11"/>
        <v>1.0798965791366383E-6</v>
      </c>
    </row>
    <row r="503" spans="16:21" ht="13.9" customHeight="1" x14ac:dyDescent="0.2">
      <c r="P503" s="28"/>
      <c r="Q503" s="31"/>
      <c r="R503" s="31"/>
      <c r="S503" s="31">
        <f>ABS(Q503)/'İtme Analizi'!$C$17</f>
        <v>0</v>
      </c>
      <c r="T503" s="31">
        <f>ABS(R503)/'İtme Analizi'!$C$14</f>
        <v>0</v>
      </c>
      <c r="U503" s="31">
        <f t="shared" si="11"/>
        <v>1.0798965791366383E-6</v>
      </c>
    </row>
    <row r="504" spans="16:21" ht="13.9" customHeight="1" x14ac:dyDescent="0.2">
      <c r="P504" s="28"/>
      <c r="Q504" s="31"/>
      <c r="R504" s="31"/>
      <c r="S504" s="31">
        <f>ABS(Q504)/'İtme Analizi'!$C$17</f>
        <v>0</v>
      </c>
      <c r="T504" s="31">
        <f>ABS(R504)/'İtme Analizi'!$C$14</f>
        <v>0</v>
      </c>
      <c r="U504" s="31">
        <f t="shared" si="11"/>
        <v>1.0798965791366383E-6</v>
      </c>
    </row>
    <row r="505" spans="16:21" ht="13.9" customHeight="1" x14ac:dyDescent="0.2">
      <c r="P505" s="28"/>
      <c r="Q505" s="31"/>
      <c r="R505" s="31"/>
      <c r="S505" s="31">
        <f>ABS(Q505)/'İtme Analizi'!$C$17</f>
        <v>0</v>
      </c>
      <c r="T505" s="31">
        <f>ABS(R505)/'İtme Analizi'!$C$14</f>
        <v>0</v>
      </c>
      <c r="U505" s="31">
        <f t="shared" si="11"/>
        <v>1.0798965791366383E-6</v>
      </c>
    </row>
    <row r="506" spans="16:21" ht="13.9" customHeight="1" x14ac:dyDescent="0.2">
      <c r="P506" s="28"/>
      <c r="Q506" s="31"/>
      <c r="R506" s="31"/>
      <c r="S506" s="31">
        <f>ABS(Q506)/'İtme Analizi'!$C$17</f>
        <v>0</v>
      </c>
      <c r="T506" s="31">
        <f>ABS(R506)/'İtme Analizi'!$C$14</f>
        <v>0</v>
      </c>
      <c r="U506" s="31">
        <f t="shared" si="11"/>
        <v>1.0798965791366383E-6</v>
      </c>
    </row>
    <row r="507" spans="16:21" ht="13.9" customHeight="1" x14ac:dyDescent="0.2">
      <c r="P507" s="28"/>
      <c r="Q507" s="31"/>
      <c r="R507" s="31"/>
      <c r="S507" s="31">
        <f>ABS(Q507)/'İtme Analizi'!$C$17</f>
        <v>0</v>
      </c>
      <c r="T507" s="31">
        <f>ABS(R507)/'İtme Analizi'!$C$14</f>
        <v>0</v>
      </c>
      <c r="U507" s="31">
        <f t="shared" si="11"/>
        <v>1.0798965791366383E-6</v>
      </c>
    </row>
    <row r="508" spans="16:21" ht="13.9" customHeight="1" x14ac:dyDescent="0.2">
      <c r="P508" s="28"/>
      <c r="Q508" s="31"/>
      <c r="R508" s="31"/>
      <c r="S508" s="31">
        <f>ABS(Q508)/'İtme Analizi'!$C$17</f>
        <v>0</v>
      </c>
      <c r="T508" s="31">
        <f>ABS(R508)/'İtme Analizi'!$C$14</f>
        <v>0</v>
      </c>
      <c r="U508" s="31">
        <f t="shared" si="11"/>
        <v>1.0798965791366383E-6</v>
      </c>
    </row>
    <row r="509" spans="16:21" ht="13.9" customHeight="1" x14ac:dyDescent="0.2">
      <c r="P509" s="28"/>
      <c r="Q509" s="31"/>
      <c r="R509" s="31"/>
      <c r="S509" s="31">
        <f>ABS(Q509)/'İtme Analizi'!$C$17</f>
        <v>0</v>
      </c>
      <c r="T509" s="31">
        <f>ABS(R509)/'İtme Analizi'!$C$14</f>
        <v>0</v>
      </c>
      <c r="U509" s="31">
        <f t="shared" si="11"/>
        <v>1.0798965791366383E-6</v>
      </c>
    </row>
    <row r="510" spans="16:21" ht="13.9" customHeight="1" x14ac:dyDescent="0.2">
      <c r="P510" s="28"/>
      <c r="Q510" s="31"/>
      <c r="R510" s="31"/>
      <c r="S510" s="31">
        <f>ABS(Q510)/'İtme Analizi'!$C$17</f>
        <v>0</v>
      </c>
      <c r="T510" s="31">
        <f>ABS(R510)/'İtme Analizi'!$C$14</f>
        <v>0</v>
      </c>
      <c r="U510" s="31">
        <f t="shared" si="11"/>
        <v>1.0798965791366383E-6</v>
      </c>
    </row>
    <row r="511" spans="16:21" ht="13.9" customHeight="1" x14ac:dyDescent="0.2">
      <c r="P511" s="28"/>
      <c r="Q511" s="31"/>
      <c r="R511" s="31"/>
      <c r="S511" s="31">
        <f>ABS(Q511)/'İtme Analizi'!$C$17</f>
        <v>0</v>
      </c>
      <c r="T511" s="31">
        <f>ABS(R511)/'İtme Analizi'!$C$14</f>
        <v>0</v>
      </c>
      <c r="U511" s="31">
        <f t="shared" si="11"/>
        <v>1.0798965791366383E-6</v>
      </c>
    </row>
    <row r="512" spans="16:21" ht="13.9" customHeight="1" x14ac:dyDescent="0.2">
      <c r="P512" s="28"/>
      <c r="Q512" s="31"/>
      <c r="R512" s="31"/>
      <c r="S512" s="31">
        <f>ABS(Q512)/'İtme Analizi'!$C$17</f>
        <v>0</v>
      </c>
      <c r="T512" s="31">
        <f>ABS(R512)/'İtme Analizi'!$C$14</f>
        <v>0</v>
      </c>
      <c r="U512" s="31">
        <f t="shared" si="11"/>
        <v>1.0798965791366383E-6</v>
      </c>
    </row>
    <row r="513" spans="16:21" ht="13.9" customHeight="1" x14ac:dyDescent="0.2">
      <c r="P513" s="28"/>
      <c r="Q513" s="31"/>
      <c r="R513" s="31"/>
      <c r="S513" s="31">
        <f>ABS(Q513)/'İtme Analizi'!$C$17</f>
        <v>0</v>
      </c>
      <c r="T513" s="31">
        <f>ABS(R513)/'İtme Analizi'!$C$14</f>
        <v>0</v>
      </c>
      <c r="U513" s="31">
        <f t="shared" si="11"/>
        <v>1.0798965791366383E-6</v>
      </c>
    </row>
    <row r="514" spans="16:21" ht="13.9" customHeight="1" x14ac:dyDescent="0.2">
      <c r="P514" s="28"/>
      <c r="Q514" s="31"/>
      <c r="R514" s="31"/>
      <c r="S514" s="31">
        <f>ABS(Q514)/'İtme Analizi'!$C$17</f>
        <v>0</v>
      </c>
      <c r="T514" s="31">
        <f>ABS(R514)/'İtme Analizi'!$C$14</f>
        <v>0</v>
      </c>
      <c r="U514" s="31">
        <f t="shared" si="11"/>
        <v>1.0798965791366383E-6</v>
      </c>
    </row>
    <row r="515" spans="16:21" ht="13.9" customHeight="1" x14ac:dyDescent="0.2">
      <c r="P515" s="28"/>
      <c r="Q515" s="31"/>
      <c r="R515" s="31"/>
      <c r="S515" s="31">
        <f>ABS(Q515)/'İtme Analizi'!$C$17</f>
        <v>0</v>
      </c>
      <c r="T515" s="31">
        <f>ABS(R515)/'İtme Analizi'!$C$14</f>
        <v>0</v>
      </c>
      <c r="U515" s="31">
        <f t="shared" si="11"/>
        <v>1.0798965791366383E-6</v>
      </c>
    </row>
    <row r="516" spans="16:21" ht="13.9" customHeight="1" x14ac:dyDescent="0.2">
      <c r="P516" s="28"/>
      <c r="Q516" s="31"/>
      <c r="R516" s="31"/>
      <c r="S516" s="31">
        <f>ABS(Q516)/'İtme Analizi'!$C$17</f>
        <v>0</v>
      </c>
      <c r="T516" s="31">
        <f>ABS(R516)/'İtme Analizi'!$C$14</f>
        <v>0</v>
      </c>
      <c r="U516" s="31">
        <f t="shared" si="11"/>
        <v>1.0798965791366383E-6</v>
      </c>
    </row>
    <row r="517" spans="16:21" ht="13.9" customHeight="1" x14ac:dyDescent="0.2">
      <c r="P517" s="28"/>
      <c r="Q517" s="31"/>
      <c r="R517" s="31"/>
      <c r="S517" s="31">
        <f>ABS(Q517)/'İtme Analizi'!$C$17</f>
        <v>0</v>
      </c>
      <c r="T517" s="31">
        <f>ABS(R517)/'İtme Analizi'!$C$14</f>
        <v>0</v>
      </c>
      <c r="U517" s="31">
        <f t="shared" si="11"/>
        <v>1.0798965791366383E-6</v>
      </c>
    </row>
    <row r="518" spans="16:21" ht="13.9" customHeight="1" x14ac:dyDescent="0.2">
      <c r="P518" s="28"/>
      <c r="Q518" s="31"/>
      <c r="R518" s="31"/>
      <c r="S518" s="31">
        <f>ABS(Q518)/'İtme Analizi'!$C$17</f>
        <v>0</v>
      </c>
      <c r="T518" s="31">
        <f>ABS(R518)/'İtme Analizi'!$C$14</f>
        <v>0</v>
      </c>
      <c r="U518" s="31">
        <f t="shared" si="11"/>
        <v>1.0798965791366383E-6</v>
      </c>
    </row>
    <row r="519" spans="16:21" ht="13.9" customHeight="1" x14ac:dyDescent="0.2">
      <c r="P519" s="28"/>
      <c r="Q519" s="31"/>
      <c r="R519" s="31"/>
      <c r="S519" s="31">
        <f>ABS(Q519)/'İtme Analizi'!$C$17</f>
        <v>0</v>
      </c>
      <c r="T519" s="31">
        <f>ABS(R519)/'İtme Analizi'!$C$14</f>
        <v>0</v>
      </c>
      <c r="U519" s="31">
        <f t="shared" si="11"/>
        <v>1.0798965791366383E-6</v>
      </c>
    </row>
    <row r="520" spans="16:21" ht="13.9" customHeight="1" x14ac:dyDescent="0.2">
      <c r="P520" s="28"/>
      <c r="Q520" s="31"/>
      <c r="R520" s="31"/>
      <c r="S520" s="31">
        <f>ABS(Q520)/'İtme Analizi'!$C$17</f>
        <v>0</v>
      </c>
      <c r="T520" s="31">
        <f>ABS(R520)/'İtme Analizi'!$C$14</f>
        <v>0</v>
      </c>
      <c r="U520" s="31">
        <f t="shared" si="11"/>
        <v>1.0798965791366383E-6</v>
      </c>
    </row>
    <row r="521" spans="16:21" ht="13.9" customHeight="1" x14ac:dyDescent="0.2">
      <c r="P521" s="28"/>
      <c r="Q521" s="31"/>
      <c r="R521" s="31"/>
      <c r="S521" s="31">
        <f>ABS(Q521)/'İtme Analizi'!$C$17</f>
        <v>0</v>
      </c>
      <c r="T521" s="31">
        <f>ABS(R521)/'İtme Analizi'!$C$14</f>
        <v>0</v>
      </c>
      <c r="U521" s="31">
        <f t="shared" si="11"/>
        <v>1.0798965791366383E-6</v>
      </c>
    </row>
    <row r="522" spans="16:21" ht="13.9" customHeight="1" x14ac:dyDescent="0.2">
      <c r="P522" s="28"/>
      <c r="Q522" s="31"/>
      <c r="R522" s="31"/>
      <c r="S522" s="31">
        <f>ABS(Q522)/'İtme Analizi'!$C$17</f>
        <v>0</v>
      </c>
      <c r="T522" s="31">
        <f>ABS(R522)/'İtme Analizi'!$C$14</f>
        <v>0</v>
      </c>
      <c r="U522" s="31">
        <f t="shared" si="11"/>
        <v>1.0798965791366383E-6</v>
      </c>
    </row>
    <row r="523" spans="16:21" ht="13.9" customHeight="1" x14ac:dyDescent="0.2">
      <c r="P523" s="28"/>
      <c r="Q523" s="31"/>
      <c r="R523" s="31"/>
      <c r="S523" s="31">
        <f>ABS(Q523)/'İtme Analizi'!$C$17</f>
        <v>0</v>
      </c>
      <c r="T523" s="31">
        <f>ABS(R523)/'İtme Analizi'!$C$14</f>
        <v>0</v>
      </c>
      <c r="U523" s="31">
        <f t="shared" si="11"/>
        <v>1.0798965791366383E-6</v>
      </c>
    </row>
    <row r="524" spans="16:21" ht="13.9" customHeight="1" x14ac:dyDescent="0.2">
      <c r="P524" s="28"/>
      <c r="Q524" s="31"/>
      <c r="R524" s="31"/>
      <c r="S524" s="31">
        <f>ABS(Q524)/'İtme Analizi'!$C$17</f>
        <v>0</v>
      </c>
      <c r="T524" s="31">
        <f>ABS(R524)/'İtme Analizi'!$C$14</f>
        <v>0</v>
      </c>
      <c r="U524" s="31">
        <f t="shared" si="11"/>
        <v>1.0798965791366383E-6</v>
      </c>
    </row>
    <row r="525" spans="16:21" ht="13.9" customHeight="1" x14ac:dyDescent="0.2">
      <c r="P525" s="28"/>
      <c r="Q525" s="31"/>
      <c r="R525" s="31"/>
      <c r="S525" s="31">
        <f>ABS(Q525)/'İtme Analizi'!$C$17</f>
        <v>0</v>
      </c>
      <c r="T525" s="31">
        <f>ABS(R525)/'İtme Analizi'!$C$14</f>
        <v>0</v>
      </c>
      <c r="U525" s="31">
        <f t="shared" ref="U525:U588" si="12">U524+(S525-S524)*((T525+T524)/2)</f>
        <v>1.0798965791366383E-6</v>
      </c>
    </row>
    <row r="526" spans="16:21" ht="13.9" customHeight="1" x14ac:dyDescent="0.2">
      <c r="P526" s="28"/>
      <c r="Q526" s="31"/>
      <c r="R526" s="31"/>
      <c r="S526" s="31">
        <f>ABS(Q526)/'İtme Analizi'!$C$17</f>
        <v>0</v>
      </c>
      <c r="T526" s="31">
        <f>ABS(R526)/'İtme Analizi'!$C$14</f>
        <v>0</v>
      </c>
      <c r="U526" s="31">
        <f t="shared" si="12"/>
        <v>1.0798965791366383E-6</v>
      </c>
    </row>
    <row r="527" spans="16:21" ht="13.9" customHeight="1" x14ac:dyDescent="0.2">
      <c r="P527" s="28"/>
      <c r="Q527" s="31"/>
      <c r="R527" s="31"/>
      <c r="S527" s="31">
        <f>ABS(Q527)/'İtme Analizi'!$C$17</f>
        <v>0</v>
      </c>
      <c r="T527" s="31">
        <f>ABS(R527)/'İtme Analizi'!$C$14</f>
        <v>0</v>
      </c>
      <c r="U527" s="31">
        <f t="shared" si="12"/>
        <v>1.0798965791366383E-6</v>
      </c>
    </row>
    <row r="528" spans="16:21" ht="13.9" customHeight="1" x14ac:dyDescent="0.2">
      <c r="P528" s="28"/>
      <c r="Q528" s="31"/>
      <c r="R528" s="31"/>
      <c r="S528" s="31">
        <f>ABS(Q528)/'İtme Analizi'!$C$17</f>
        <v>0</v>
      </c>
      <c r="T528" s="31">
        <f>ABS(R528)/'İtme Analizi'!$C$14</f>
        <v>0</v>
      </c>
      <c r="U528" s="31">
        <f t="shared" si="12"/>
        <v>1.0798965791366383E-6</v>
      </c>
    </row>
    <row r="529" spans="16:21" ht="13.9" customHeight="1" x14ac:dyDescent="0.2">
      <c r="P529" s="28"/>
      <c r="Q529" s="31"/>
      <c r="R529" s="31"/>
      <c r="S529" s="31">
        <f>ABS(Q529)/'İtme Analizi'!$C$17</f>
        <v>0</v>
      </c>
      <c r="T529" s="31">
        <f>ABS(R529)/'İtme Analizi'!$C$14</f>
        <v>0</v>
      </c>
      <c r="U529" s="31">
        <f t="shared" si="12"/>
        <v>1.0798965791366383E-6</v>
      </c>
    </row>
    <row r="530" spans="16:21" ht="13.9" customHeight="1" x14ac:dyDescent="0.2">
      <c r="P530" s="28"/>
      <c r="Q530" s="31"/>
      <c r="R530" s="31"/>
      <c r="S530" s="31">
        <f>ABS(Q530)/'İtme Analizi'!$C$17</f>
        <v>0</v>
      </c>
      <c r="T530" s="31">
        <f>ABS(R530)/'İtme Analizi'!$C$14</f>
        <v>0</v>
      </c>
      <c r="U530" s="31">
        <f t="shared" si="12"/>
        <v>1.0798965791366383E-6</v>
      </c>
    </row>
    <row r="531" spans="16:21" ht="13.9" customHeight="1" x14ac:dyDescent="0.2">
      <c r="P531" s="28"/>
      <c r="Q531" s="31"/>
      <c r="R531" s="31"/>
      <c r="S531" s="31">
        <f>ABS(Q531)/'İtme Analizi'!$C$17</f>
        <v>0</v>
      </c>
      <c r="T531" s="31">
        <f>ABS(R531)/'İtme Analizi'!$C$14</f>
        <v>0</v>
      </c>
      <c r="U531" s="31">
        <f t="shared" si="12"/>
        <v>1.0798965791366383E-6</v>
      </c>
    </row>
    <row r="532" spans="16:21" ht="13.9" customHeight="1" x14ac:dyDescent="0.2">
      <c r="P532" s="28"/>
      <c r="Q532" s="31"/>
      <c r="R532" s="31"/>
      <c r="S532" s="31">
        <f>ABS(Q532)/'İtme Analizi'!$C$17</f>
        <v>0</v>
      </c>
      <c r="T532" s="31">
        <f>ABS(R532)/'İtme Analizi'!$C$14</f>
        <v>0</v>
      </c>
      <c r="U532" s="31">
        <f t="shared" si="12"/>
        <v>1.0798965791366383E-6</v>
      </c>
    </row>
    <row r="533" spans="16:21" ht="13.9" customHeight="1" x14ac:dyDescent="0.2">
      <c r="P533" s="28"/>
      <c r="Q533" s="31"/>
      <c r="R533" s="31"/>
      <c r="S533" s="31">
        <f>ABS(Q533)/'İtme Analizi'!$C$17</f>
        <v>0</v>
      </c>
      <c r="T533" s="31">
        <f>ABS(R533)/'İtme Analizi'!$C$14</f>
        <v>0</v>
      </c>
      <c r="U533" s="31">
        <f t="shared" si="12"/>
        <v>1.0798965791366383E-6</v>
      </c>
    </row>
    <row r="534" spans="16:21" ht="13.9" customHeight="1" x14ac:dyDescent="0.2">
      <c r="P534" s="28"/>
      <c r="Q534" s="31"/>
      <c r="R534" s="31"/>
      <c r="S534" s="31">
        <f>ABS(Q534)/'İtme Analizi'!$C$17</f>
        <v>0</v>
      </c>
      <c r="T534" s="31">
        <f>ABS(R534)/'İtme Analizi'!$C$14</f>
        <v>0</v>
      </c>
      <c r="U534" s="31">
        <f t="shared" si="12"/>
        <v>1.0798965791366383E-6</v>
      </c>
    </row>
    <row r="535" spans="16:21" ht="13.9" customHeight="1" x14ac:dyDescent="0.2">
      <c r="P535" s="28"/>
      <c r="Q535" s="31"/>
      <c r="R535" s="31"/>
      <c r="S535" s="31">
        <f>ABS(Q535)/'İtme Analizi'!$C$17</f>
        <v>0</v>
      </c>
      <c r="T535" s="31">
        <f>ABS(R535)/'İtme Analizi'!$C$14</f>
        <v>0</v>
      </c>
      <c r="U535" s="31">
        <f t="shared" si="12"/>
        <v>1.0798965791366383E-6</v>
      </c>
    </row>
    <row r="536" spans="16:21" ht="13.9" customHeight="1" x14ac:dyDescent="0.2">
      <c r="P536" s="28"/>
      <c r="Q536" s="31"/>
      <c r="R536" s="31"/>
      <c r="S536" s="31">
        <f>ABS(Q536)/'İtme Analizi'!$C$17</f>
        <v>0</v>
      </c>
      <c r="T536" s="31">
        <f>ABS(R536)/'İtme Analizi'!$C$14</f>
        <v>0</v>
      </c>
      <c r="U536" s="31">
        <f t="shared" si="12"/>
        <v>1.0798965791366383E-6</v>
      </c>
    </row>
    <row r="537" spans="16:21" ht="13.9" customHeight="1" x14ac:dyDescent="0.2">
      <c r="P537" s="28"/>
      <c r="Q537" s="31"/>
      <c r="R537" s="31"/>
      <c r="S537" s="31">
        <f>ABS(Q537)/'İtme Analizi'!$C$17</f>
        <v>0</v>
      </c>
      <c r="T537" s="31">
        <f>ABS(R537)/'İtme Analizi'!$C$14</f>
        <v>0</v>
      </c>
      <c r="U537" s="31">
        <f t="shared" si="12"/>
        <v>1.0798965791366383E-6</v>
      </c>
    </row>
    <row r="538" spans="16:21" ht="13.9" customHeight="1" x14ac:dyDescent="0.2">
      <c r="P538" s="28"/>
      <c r="Q538" s="31"/>
      <c r="R538" s="31"/>
      <c r="S538" s="31">
        <f>ABS(Q538)/'İtme Analizi'!$C$17</f>
        <v>0</v>
      </c>
      <c r="T538" s="31">
        <f>ABS(R538)/'İtme Analizi'!$C$14</f>
        <v>0</v>
      </c>
      <c r="U538" s="31">
        <f t="shared" si="12"/>
        <v>1.0798965791366383E-6</v>
      </c>
    </row>
    <row r="539" spans="16:21" ht="13.9" customHeight="1" x14ac:dyDescent="0.2">
      <c r="P539" s="28"/>
      <c r="Q539" s="31"/>
      <c r="R539" s="31"/>
      <c r="S539" s="31">
        <f>ABS(Q539)/'İtme Analizi'!$C$17</f>
        <v>0</v>
      </c>
      <c r="T539" s="31">
        <f>ABS(R539)/'İtme Analizi'!$C$14</f>
        <v>0</v>
      </c>
      <c r="U539" s="31">
        <f t="shared" si="12"/>
        <v>1.0798965791366383E-6</v>
      </c>
    </row>
    <row r="540" spans="16:21" ht="13.9" customHeight="1" x14ac:dyDescent="0.2">
      <c r="P540" s="28"/>
      <c r="Q540" s="31"/>
      <c r="R540" s="31"/>
      <c r="S540" s="31">
        <f>ABS(Q540)/'İtme Analizi'!$C$17</f>
        <v>0</v>
      </c>
      <c r="T540" s="31">
        <f>ABS(R540)/'İtme Analizi'!$C$14</f>
        <v>0</v>
      </c>
      <c r="U540" s="31">
        <f t="shared" si="12"/>
        <v>1.0798965791366383E-6</v>
      </c>
    </row>
    <row r="541" spans="16:21" ht="13.9" customHeight="1" x14ac:dyDescent="0.2">
      <c r="P541" s="28"/>
      <c r="Q541" s="31"/>
      <c r="R541" s="31"/>
      <c r="S541" s="31">
        <f>ABS(Q541)/'İtme Analizi'!$C$17</f>
        <v>0</v>
      </c>
      <c r="T541" s="31">
        <f>ABS(R541)/'İtme Analizi'!$C$14</f>
        <v>0</v>
      </c>
      <c r="U541" s="31">
        <f t="shared" si="12"/>
        <v>1.0798965791366383E-6</v>
      </c>
    </row>
    <row r="542" spans="16:21" ht="13.9" customHeight="1" x14ac:dyDescent="0.2">
      <c r="P542" s="28"/>
      <c r="Q542" s="31"/>
      <c r="R542" s="31"/>
      <c r="S542" s="31">
        <f>ABS(Q542)/'İtme Analizi'!$C$17</f>
        <v>0</v>
      </c>
      <c r="T542" s="31">
        <f>ABS(R542)/'İtme Analizi'!$C$14</f>
        <v>0</v>
      </c>
      <c r="U542" s="31">
        <f t="shared" si="12"/>
        <v>1.0798965791366383E-6</v>
      </c>
    </row>
    <row r="543" spans="16:21" ht="13.9" customHeight="1" x14ac:dyDescent="0.2">
      <c r="P543" s="28"/>
      <c r="Q543" s="31"/>
      <c r="R543" s="31"/>
      <c r="S543" s="31">
        <f>ABS(Q543)/'İtme Analizi'!$C$17</f>
        <v>0</v>
      </c>
      <c r="T543" s="31">
        <f>ABS(R543)/'İtme Analizi'!$C$14</f>
        <v>0</v>
      </c>
      <c r="U543" s="31">
        <f t="shared" si="12"/>
        <v>1.0798965791366383E-6</v>
      </c>
    </row>
    <row r="544" spans="16:21" ht="13.9" customHeight="1" x14ac:dyDescent="0.2">
      <c r="P544" s="28"/>
      <c r="Q544" s="31"/>
      <c r="R544" s="31"/>
      <c r="S544" s="31">
        <f>ABS(Q544)/'İtme Analizi'!$C$17</f>
        <v>0</v>
      </c>
      <c r="T544" s="31">
        <f>ABS(R544)/'İtme Analizi'!$C$14</f>
        <v>0</v>
      </c>
      <c r="U544" s="31">
        <f t="shared" si="12"/>
        <v>1.0798965791366383E-6</v>
      </c>
    </row>
    <row r="545" spans="16:21" ht="13.9" customHeight="1" x14ac:dyDescent="0.2">
      <c r="P545" s="28"/>
      <c r="Q545" s="31"/>
      <c r="R545" s="31"/>
      <c r="S545" s="31">
        <f>ABS(Q545)/'İtme Analizi'!$C$17</f>
        <v>0</v>
      </c>
      <c r="T545" s="31">
        <f>ABS(R545)/'İtme Analizi'!$C$14</f>
        <v>0</v>
      </c>
      <c r="U545" s="31">
        <f t="shared" si="12"/>
        <v>1.0798965791366383E-6</v>
      </c>
    </row>
    <row r="546" spans="16:21" ht="13.9" customHeight="1" x14ac:dyDescent="0.2">
      <c r="P546" s="28"/>
      <c r="Q546" s="31"/>
      <c r="R546" s="31"/>
      <c r="S546" s="31">
        <f>ABS(Q546)/'İtme Analizi'!$C$17</f>
        <v>0</v>
      </c>
      <c r="T546" s="31">
        <f>ABS(R546)/'İtme Analizi'!$C$14</f>
        <v>0</v>
      </c>
      <c r="U546" s="31">
        <f t="shared" si="12"/>
        <v>1.0798965791366383E-6</v>
      </c>
    </row>
    <row r="547" spans="16:21" ht="13.9" customHeight="1" x14ac:dyDescent="0.2">
      <c r="P547" s="28"/>
      <c r="Q547" s="31"/>
      <c r="R547" s="31"/>
      <c r="S547" s="31">
        <f>ABS(Q547)/'İtme Analizi'!$C$17</f>
        <v>0</v>
      </c>
      <c r="T547" s="31">
        <f>ABS(R547)/'İtme Analizi'!$C$14</f>
        <v>0</v>
      </c>
      <c r="U547" s="31">
        <f t="shared" si="12"/>
        <v>1.0798965791366383E-6</v>
      </c>
    </row>
    <row r="548" spans="16:21" ht="13.9" customHeight="1" x14ac:dyDescent="0.2">
      <c r="P548" s="28"/>
      <c r="Q548" s="31"/>
      <c r="R548" s="31"/>
      <c r="S548" s="31">
        <f>ABS(Q548)/'İtme Analizi'!$C$17</f>
        <v>0</v>
      </c>
      <c r="T548" s="31">
        <f>ABS(R548)/'İtme Analizi'!$C$14</f>
        <v>0</v>
      </c>
      <c r="U548" s="31">
        <f t="shared" si="12"/>
        <v>1.0798965791366383E-6</v>
      </c>
    </row>
    <row r="549" spans="16:21" ht="13.9" customHeight="1" x14ac:dyDescent="0.2">
      <c r="P549" s="28"/>
      <c r="Q549" s="31"/>
      <c r="R549" s="31"/>
      <c r="S549" s="31">
        <f>ABS(Q549)/'İtme Analizi'!$C$17</f>
        <v>0</v>
      </c>
      <c r="T549" s="31">
        <f>ABS(R549)/'İtme Analizi'!$C$14</f>
        <v>0</v>
      </c>
      <c r="U549" s="31">
        <f t="shared" si="12"/>
        <v>1.0798965791366383E-6</v>
      </c>
    </row>
    <row r="550" spans="16:21" ht="13.9" customHeight="1" x14ac:dyDescent="0.2">
      <c r="P550" s="28"/>
      <c r="Q550" s="31"/>
      <c r="R550" s="31"/>
      <c r="S550" s="31">
        <f>ABS(Q550)/'İtme Analizi'!$C$17</f>
        <v>0</v>
      </c>
      <c r="T550" s="31">
        <f>ABS(R550)/'İtme Analizi'!$C$14</f>
        <v>0</v>
      </c>
      <c r="U550" s="31">
        <f t="shared" si="12"/>
        <v>1.0798965791366383E-6</v>
      </c>
    </row>
    <row r="551" spans="16:21" ht="13.9" customHeight="1" x14ac:dyDescent="0.2">
      <c r="P551" s="28"/>
      <c r="Q551" s="31"/>
      <c r="R551" s="31"/>
      <c r="S551" s="31">
        <f>ABS(Q551)/'İtme Analizi'!$C$17</f>
        <v>0</v>
      </c>
      <c r="T551" s="31">
        <f>ABS(R551)/'İtme Analizi'!$C$14</f>
        <v>0</v>
      </c>
      <c r="U551" s="31">
        <f t="shared" si="12"/>
        <v>1.0798965791366383E-6</v>
      </c>
    </row>
    <row r="552" spans="16:21" ht="13.9" customHeight="1" x14ac:dyDescent="0.2">
      <c r="P552" s="28"/>
      <c r="Q552" s="31"/>
      <c r="R552" s="31"/>
      <c r="S552" s="31">
        <f>ABS(Q552)/'İtme Analizi'!$C$17</f>
        <v>0</v>
      </c>
      <c r="T552" s="31">
        <f>ABS(R552)/'İtme Analizi'!$C$14</f>
        <v>0</v>
      </c>
      <c r="U552" s="31">
        <f t="shared" si="12"/>
        <v>1.0798965791366383E-6</v>
      </c>
    </row>
    <row r="553" spans="16:21" ht="13.9" customHeight="1" x14ac:dyDescent="0.2">
      <c r="P553" s="28"/>
      <c r="Q553" s="31"/>
      <c r="R553" s="31"/>
      <c r="S553" s="31">
        <f>ABS(Q553)/'İtme Analizi'!$C$17</f>
        <v>0</v>
      </c>
      <c r="T553" s="31">
        <f>ABS(R553)/'İtme Analizi'!$C$14</f>
        <v>0</v>
      </c>
      <c r="U553" s="31">
        <f t="shared" si="12"/>
        <v>1.0798965791366383E-6</v>
      </c>
    </row>
    <row r="554" spans="16:21" ht="13.9" customHeight="1" x14ac:dyDescent="0.2">
      <c r="P554" s="28"/>
      <c r="Q554" s="31"/>
      <c r="R554" s="31"/>
      <c r="S554" s="31">
        <f>ABS(Q554)/'İtme Analizi'!$C$17</f>
        <v>0</v>
      </c>
      <c r="T554" s="31">
        <f>ABS(R554)/'İtme Analizi'!$C$14</f>
        <v>0</v>
      </c>
      <c r="U554" s="31">
        <f t="shared" si="12"/>
        <v>1.0798965791366383E-6</v>
      </c>
    </row>
    <row r="555" spans="16:21" ht="13.9" customHeight="1" x14ac:dyDescent="0.2">
      <c r="P555" s="28"/>
      <c r="Q555" s="31"/>
      <c r="R555" s="31"/>
      <c r="S555" s="31">
        <f>ABS(Q555)/'İtme Analizi'!$C$17</f>
        <v>0</v>
      </c>
      <c r="T555" s="31">
        <f>ABS(R555)/'İtme Analizi'!$C$14</f>
        <v>0</v>
      </c>
      <c r="U555" s="31">
        <f t="shared" si="12"/>
        <v>1.0798965791366383E-6</v>
      </c>
    </row>
    <row r="556" spans="16:21" ht="13.9" customHeight="1" x14ac:dyDescent="0.2">
      <c r="P556" s="28"/>
      <c r="Q556" s="31"/>
      <c r="R556" s="31"/>
      <c r="S556" s="31">
        <f>ABS(Q556)/'İtme Analizi'!$C$17</f>
        <v>0</v>
      </c>
      <c r="T556" s="31">
        <f>ABS(R556)/'İtme Analizi'!$C$14</f>
        <v>0</v>
      </c>
      <c r="U556" s="31">
        <f t="shared" si="12"/>
        <v>1.0798965791366383E-6</v>
      </c>
    </row>
    <row r="557" spans="16:21" ht="13.9" customHeight="1" x14ac:dyDescent="0.2">
      <c r="P557" s="28"/>
      <c r="Q557" s="31"/>
      <c r="R557" s="31"/>
      <c r="S557" s="31">
        <f>ABS(Q557)/'İtme Analizi'!$C$17</f>
        <v>0</v>
      </c>
      <c r="T557" s="31">
        <f>ABS(R557)/'İtme Analizi'!$C$14</f>
        <v>0</v>
      </c>
      <c r="U557" s="31">
        <f t="shared" si="12"/>
        <v>1.0798965791366383E-6</v>
      </c>
    </row>
    <row r="558" spans="16:21" ht="13.9" customHeight="1" x14ac:dyDescent="0.2">
      <c r="P558" s="28"/>
      <c r="Q558" s="31"/>
      <c r="R558" s="31"/>
      <c r="S558" s="31">
        <f>ABS(Q558)/'İtme Analizi'!$C$17</f>
        <v>0</v>
      </c>
      <c r="T558" s="31">
        <f>ABS(R558)/'İtme Analizi'!$C$14</f>
        <v>0</v>
      </c>
      <c r="U558" s="31">
        <f t="shared" si="12"/>
        <v>1.0798965791366383E-6</v>
      </c>
    </row>
    <row r="559" spans="16:21" ht="13.9" customHeight="1" x14ac:dyDescent="0.2">
      <c r="P559" s="28"/>
      <c r="Q559" s="31"/>
      <c r="R559" s="31"/>
      <c r="S559" s="31">
        <f>ABS(Q559)/'İtme Analizi'!$C$17</f>
        <v>0</v>
      </c>
      <c r="T559" s="31">
        <f>ABS(R559)/'İtme Analizi'!$C$14</f>
        <v>0</v>
      </c>
      <c r="U559" s="31">
        <f t="shared" si="12"/>
        <v>1.0798965791366383E-6</v>
      </c>
    </row>
    <row r="560" spans="16:21" ht="13.9" customHeight="1" x14ac:dyDescent="0.2">
      <c r="P560" s="28"/>
      <c r="Q560" s="31"/>
      <c r="R560" s="31"/>
      <c r="S560" s="31">
        <f>ABS(Q560)/'İtme Analizi'!$C$17</f>
        <v>0</v>
      </c>
      <c r="T560" s="31">
        <f>ABS(R560)/'İtme Analizi'!$C$14</f>
        <v>0</v>
      </c>
      <c r="U560" s="31">
        <f t="shared" si="12"/>
        <v>1.0798965791366383E-6</v>
      </c>
    </row>
    <row r="561" spans="16:21" ht="13.9" customHeight="1" x14ac:dyDescent="0.2">
      <c r="P561" s="28"/>
      <c r="Q561" s="31"/>
      <c r="R561" s="31"/>
      <c r="S561" s="31">
        <f>ABS(Q561)/'İtme Analizi'!$C$17</f>
        <v>0</v>
      </c>
      <c r="T561" s="31">
        <f>ABS(R561)/'İtme Analizi'!$C$14</f>
        <v>0</v>
      </c>
      <c r="U561" s="31">
        <f t="shared" si="12"/>
        <v>1.0798965791366383E-6</v>
      </c>
    </row>
    <row r="562" spans="16:21" ht="13.9" customHeight="1" x14ac:dyDescent="0.2">
      <c r="P562" s="28"/>
      <c r="Q562" s="31"/>
      <c r="R562" s="31"/>
      <c r="S562" s="31">
        <f>ABS(Q562)/'İtme Analizi'!$C$17</f>
        <v>0</v>
      </c>
      <c r="T562" s="31">
        <f>ABS(R562)/'İtme Analizi'!$C$14</f>
        <v>0</v>
      </c>
      <c r="U562" s="31">
        <f t="shared" si="12"/>
        <v>1.0798965791366383E-6</v>
      </c>
    </row>
    <row r="563" spans="16:21" ht="13.9" customHeight="1" x14ac:dyDescent="0.2">
      <c r="P563" s="28"/>
      <c r="Q563" s="31"/>
      <c r="R563" s="31"/>
      <c r="S563" s="31">
        <f>ABS(Q563)/'İtme Analizi'!$C$17</f>
        <v>0</v>
      </c>
      <c r="T563" s="31">
        <f>ABS(R563)/'İtme Analizi'!$C$14</f>
        <v>0</v>
      </c>
      <c r="U563" s="31">
        <f t="shared" si="12"/>
        <v>1.0798965791366383E-6</v>
      </c>
    </row>
    <row r="564" spans="16:21" ht="13.9" customHeight="1" x14ac:dyDescent="0.2">
      <c r="P564" s="28"/>
      <c r="Q564" s="31"/>
      <c r="R564" s="31"/>
      <c r="S564" s="31">
        <f>ABS(Q564)/'İtme Analizi'!$C$17</f>
        <v>0</v>
      </c>
      <c r="T564" s="31">
        <f>ABS(R564)/'İtme Analizi'!$C$14</f>
        <v>0</v>
      </c>
      <c r="U564" s="31">
        <f t="shared" si="12"/>
        <v>1.0798965791366383E-6</v>
      </c>
    </row>
    <row r="565" spans="16:21" ht="13.9" customHeight="1" x14ac:dyDescent="0.2">
      <c r="P565" s="28"/>
      <c r="Q565" s="31"/>
      <c r="R565" s="31"/>
      <c r="S565" s="31">
        <f>ABS(Q565)/'İtme Analizi'!$C$17</f>
        <v>0</v>
      </c>
      <c r="T565" s="31">
        <f>ABS(R565)/'İtme Analizi'!$C$14</f>
        <v>0</v>
      </c>
      <c r="U565" s="31">
        <f t="shared" si="12"/>
        <v>1.0798965791366383E-6</v>
      </c>
    </row>
    <row r="566" spans="16:21" ht="13.9" customHeight="1" x14ac:dyDescent="0.2">
      <c r="P566" s="28"/>
      <c r="Q566" s="31"/>
      <c r="R566" s="31"/>
      <c r="S566" s="31">
        <f>ABS(Q566)/'İtme Analizi'!$C$17</f>
        <v>0</v>
      </c>
      <c r="T566" s="31">
        <f>ABS(R566)/'İtme Analizi'!$C$14</f>
        <v>0</v>
      </c>
      <c r="U566" s="31">
        <f t="shared" si="12"/>
        <v>1.0798965791366383E-6</v>
      </c>
    </row>
    <row r="567" spans="16:21" ht="13.9" customHeight="1" x14ac:dyDescent="0.2">
      <c r="P567" s="28"/>
      <c r="Q567" s="31"/>
      <c r="R567" s="31"/>
      <c r="S567" s="31">
        <f>ABS(Q567)/'İtme Analizi'!$C$17</f>
        <v>0</v>
      </c>
      <c r="T567" s="31">
        <f>ABS(R567)/'İtme Analizi'!$C$14</f>
        <v>0</v>
      </c>
      <c r="U567" s="31">
        <f t="shared" si="12"/>
        <v>1.0798965791366383E-6</v>
      </c>
    </row>
    <row r="568" spans="16:21" ht="13.9" customHeight="1" x14ac:dyDescent="0.2">
      <c r="P568" s="28"/>
      <c r="Q568" s="31"/>
      <c r="R568" s="31"/>
      <c r="S568" s="31">
        <f>ABS(Q568)/'İtme Analizi'!$C$17</f>
        <v>0</v>
      </c>
      <c r="T568" s="31">
        <f>ABS(R568)/'İtme Analizi'!$C$14</f>
        <v>0</v>
      </c>
      <c r="U568" s="31">
        <f t="shared" si="12"/>
        <v>1.0798965791366383E-6</v>
      </c>
    </row>
    <row r="569" spans="16:21" ht="13.9" customHeight="1" x14ac:dyDescent="0.2">
      <c r="P569" s="28"/>
      <c r="Q569" s="31"/>
      <c r="R569" s="31"/>
      <c r="S569" s="31">
        <f>ABS(Q569)/'İtme Analizi'!$C$17</f>
        <v>0</v>
      </c>
      <c r="T569" s="31">
        <f>ABS(R569)/'İtme Analizi'!$C$14</f>
        <v>0</v>
      </c>
      <c r="U569" s="31">
        <f t="shared" si="12"/>
        <v>1.0798965791366383E-6</v>
      </c>
    </row>
    <row r="570" spans="16:21" ht="13.9" customHeight="1" x14ac:dyDescent="0.2">
      <c r="P570" s="28"/>
      <c r="Q570" s="31"/>
      <c r="R570" s="31"/>
      <c r="S570" s="31">
        <f>ABS(Q570)/'İtme Analizi'!$C$17</f>
        <v>0</v>
      </c>
      <c r="T570" s="31">
        <f>ABS(R570)/'İtme Analizi'!$C$14</f>
        <v>0</v>
      </c>
      <c r="U570" s="31">
        <f t="shared" si="12"/>
        <v>1.0798965791366383E-6</v>
      </c>
    </row>
    <row r="571" spans="16:21" ht="13.9" customHeight="1" x14ac:dyDescent="0.2">
      <c r="P571" s="28"/>
      <c r="Q571" s="31"/>
      <c r="R571" s="31"/>
      <c r="S571" s="31">
        <f>ABS(Q571)/'İtme Analizi'!$C$17</f>
        <v>0</v>
      </c>
      <c r="T571" s="31">
        <f>ABS(R571)/'İtme Analizi'!$C$14</f>
        <v>0</v>
      </c>
      <c r="U571" s="31">
        <f t="shared" si="12"/>
        <v>1.0798965791366383E-6</v>
      </c>
    </row>
    <row r="572" spans="16:21" ht="13.9" customHeight="1" x14ac:dyDescent="0.2">
      <c r="P572" s="28"/>
      <c r="Q572" s="31"/>
      <c r="R572" s="31"/>
      <c r="S572" s="31">
        <f>ABS(Q572)/'İtme Analizi'!$C$17</f>
        <v>0</v>
      </c>
      <c r="T572" s="31">
        <f>ABS(R572)/'İtme Analizi'!$C$14</f>
        <v>0</v>
      </c>
      <c r="U572" s="31">
        <f t="shared" si="12"/>
        <v>1.0798965791366383E-6</v>
      </c>
    </row>
    <row r="573" spans="16:21" ht="13.9" customHeight="1" x14ac:dyDescent="0.2">
      <c r="P573" s="28"/>
      <c r="Q573" s="31"/>
      <c r="R573" s="31"/>
      <c r="S573" s="31">
        <f>ABS(Q573)/'İtme Analizi'!$C$17</f>
        <v>0</v>
      </c>
      <c r="T573" s="31">
        <f>ABS(R573)/'İtme Analizi'!$C$14</f>
        <v>0</v>
      </c>
      <c r="U573" s="31">
        <f t="shared" si="12"/>
        <v>1.0798965791366383E-6</v>
      </c>
    </row>
    <row r="574" spans="16:21" ht="13.9" customHeight="1" x14ac:dyDescent="0.2">
      <c r="P574" s="28"/>
      <c r="Q574" s="31"/>
      <c r="R574" s="31"/>
      <c r="S574" s="31">
        <f>ABS(Q574)/'İtme Analizi'!$C$17</f>
        <v>0</v>
      </c>
      <c r="T574" s="31">
        <f>ABS(R574)/'İtme Analizi'!$C$14</f>
        <v>0</v>
      </c>
      <c r="U574" s="31">
        <f t="shared" si="12"/>
        <v>1.0798965791366383E-6</v>
      </c>
    </row>
    <row r="575" spans="16:21" ht="13.9" customHeight="1" x14ac:dyDescent="0.2">
      <c r="P575" s="28"/>
      <c r="Q575" s="31"/>
      <c r="R575" s="31"/>
      <c r="S575" s="31">
        <f>ABS(Q575)/'İtme Analizi'!$C$17</f>
        <v>0</v>
      </c>
      <c r="T575" s="31">
        <f>ABS(R575)/'İtme Analizi'!$C$14</f>
        <v>0</v>
      </c>
      <c r="U575" s="31">
        <f t="shared" si="12"/>
        <v>1.0798965791366383E-6</v>
      </c>
    </row>
    <row r="576" spans="16:21" ht="13.9" customHeight="1" x14ac:dyDescent="0.2">
      <c r="P576" s="28"/>
      <c r="Q576" s="31"/>
      <c r="R576" s="31"/>
      <c r="S576" s="31">
        <f>ABS(Q576)/'İtme Analizi'!$C$17</f>
        <v>0</v>
      </c>
      <c r="T576" s="31">
        <f>ABS(R576)/'İtme Analizi'!$C$14</f>
        <v>0</v>
      </c>
      <c r="U576" s="31">
        <f t="shared" si="12"/>
        <v>1.0798965791366383E-6</v>
      </c>
    </row>
    <row r="577" spans="16:21" ht="13.9" customHeight="1" x14ac:dyDescent="0.2">
      <c r="P577" s="28"/>
      <c r="Q577" s="31"/>
      <c r="R577" s="31"/>
      <c r="S577" s="31">
        <f>ABS(Q577)/'İtme Analizi'!$C$17</f>
        <v>0</v>
      </c>
      <c r="T577" s="31">
        <f>ABS(R577)/'İtme Analizi'!$C$14</f>
        <v>0</v>
      </c>
      <c r="U577" s="31">
        <f t="shared" si="12"/>
        <v>1.0798965791366383E-6</v>
      </c>
    </row>
    <row r="578" spans="16:21" ht="13.9" customHeight="1" x14ac:dyDescent="0.2">
      <c r="P578" s="28"/>
      <c r="Q578" s="31"/>
      <c r="R578" s="31"/>
      <c r="S578" s="31">
        <f>ABS(Q578)/'İtme Analizi'!$C$17</f>
        <v>0</v>
      </c>
      <c r="T578" s="31">
        <f>ABS(R578)/'İtme Analizi'!$C$14</f>
        <v>0</v>
      </c>
      <c r="U578" s="31">
        <f t="shared" si="12"/>
        <v>1.0798965791366383E-6</v>
      </c>
    </row>
    <row r="579" spans="16:21" ht="13.9" customHeight="1" x14ac:dyDescent="0.2">
      <c r="P579" s="28"/>
      <c r="Q579" s="31"/>
      <c r="R579" s="31"/>
      <c r="S579" s="31">
        <f>ABS(Q579)/'İtme Analizi'!$C$17</f>
        <v>0</v>
      </c>
      <c r="T579" s="31">
        <f>ABS(R579)/'İtme Analizi'!$C$14</f>
        <v>0</v>
      </c>
      <c r="U579" s="31">
        <f t="shared" si="12"/>
        <v>1.0798965791366383E-6</v>
      </c>
    </row>
    <row r="580" spans="16:21" ht="13.9" customHeight="1" x14ac:dyDescent="0.2">
      <c r="P580" s="28"/>
      <c r="Q580" s="31"/>
      <c r="R580" s="31"/>
      <c r="S580" s="31">
        <f>ABS(Q580)/'İtme Analizi'!$C$17</f>
        <v>0</v>
      </c>
      <c r="T580" s="31">
        <f>ABS(R580)/'İtme Analizi'!$C$14</f>
        <v>0</v>
      </c>
      <c r="U580" s="31">
        <f t="shared" si="12"/>
        <v>1.0798965791366383E-6</v>
      </c>
    </row>
    <row r="581" spans="16:21" ht="13.9" customHeight="1" x14ac:dyDescent="0.2">
      <c r="P581" s="28"/>
      <c r="Q581" s="31"/>
      <c r="R581" s="31"/>
      <c r="S581" s="31">
        <f>ABS(Q581)/'İtme Analizi'!$C$17</f>
        <v>0</v>
      </c>
      <c r="T581" s="31">
        <f>ABS(R581)/'İtme Analizi'!$C$14</f>
        <v>0</v>
      </c>
      <c r="U581" s="31">
        <f t="shared" si="12"/>
        <v>1.0798965791366383E-6</v>
      </c>
    </row>
    <row r="582" spans="16:21" ht="13.9" customHeight="1" x14ac:dyDescent="0.2">
      <c r="P582" s="28"/>
      <c r="Q582" s="31"/>
      <c r="R582" s="31"/>
      <c r="S582" s="31">
        <f>ABS(Q582)/'İtme Analizi'!$C$17</f>
        <v>0</v>
      </c>
      <c r="T582" s="31">
        <f>ABS(R582)/'İtme Analizi'!$C$14</f>
        <v>0</v>
      </c>
      <c r="U582" s="31">
        <f t="shared" si="12"/>
        <v>1.0798965791366383E-6</v>
      </c>
    </row>
    <row r="583" spans="16:21" ht="13.9" customHeight="1" x14ac:dyDescent="0.2">
      <c r="P583" s="28"/>
      <c r="Q583" s="31"/>
      <c r="R583" s="31"/>
      <c r="S583" s="31">
        <f>ABS(Q583)/'İtme Analizi'!$C$17</f>
        <v>0</v>
      </c>
      <c r="T583" s="31">
        <f>ABS(R583)/'İtme Analizi'!$C$14</f>
        <v>0</v>
      </c>
      <c r="U583" s="31">
        <f t="shared" si="12"/>
        <v>1.0798965791366383E-6</v>
      </c>
    </row>
    <row r="584" spans="16:21" ht="13.9" customHeight="1" x14ac:dyDescent="0.2">
      <c r="P584" s="28"/>
      <c r="Q584" s="31"/>
      <c r="R584" s="31"/>
      <c r="S584" s="31">
        <f>ABS(Q584)/'İtme Analizi'!$C$17</f>
        <v>0</v>
      </c>
      <c r="T584" s="31">
        <f>ABS(R584)/'İtme Analizi'!$C$14</f>
        <v>0</v>
      </c>
      <c r="U584" s="31">
        <f t="shared" si="12"/>
        <v>1.0798965791366383E-6</v>
      </c>
    </row>
    <row r="585" spans="16:21" ht="13.9" customHeight="1" x14ac:dyDescent="0.2">
      <c r="P585" s="28"/>
      <c r="Q585" s="31"/>
      <c r="R585" s="31"/>
      <c r="S585" s="31">
        <f>ABS(Q585)/'İtme Analizi'!$C$17</f>
        <v>0</v>
      </c>
      <c r="T585" s="31">
        <f>ABS(R585)/'İtme Analizi'!$C$14</f>
        <v>0</v>
      </c>
      <c r="U585" s="31">
        <f t="shared" si="12"/>
        <v>1.0798965791366383E-6</v>
      </c>
    </row>
    <row r="586" spans="16:21" ht="13.9" customHeight="1" x14ac:dyDescent="0.2">
      <c r="P586" s="28"/>
      <c r="Q586" s="31"/>
      <c r="R586" s="31"/>
      <c r="S586" s="31">
        <f>ABS(Q586)/'İtme Analizi'!$C$17</f>
        <v>0</v>
      </c>
      <c r="T586" s="31">
        <f>ABS(R586)/'İtme Analizi'!$C$14</f>
        <v>0</v>
      </c>
      <c r="U586" s="31">
        <f t="shared" si="12"/>
        <v>1.0798965791366383E-6</v>
      </c>
    </row>
    <row r="587" spans="16:21" ht="13.9" customHeight="1" x14ac:dyDescent="0.2">
      <c r="P587" s="28"/>
      <c r="Q587" s="31"/>
      <c r="R587" s="31"/>
      <c r="S587" s="31">
        <f>ABS(Q587)/'İtme Analizi'!$C$17</f>
        <v>0</v>
      </c>
      <c r="T587" s="31">
        <f>ABS(R587)/'İtme Analizi'!$C$14</f>
        <v>0</v>
      </c>
      <c r="U587" s="31">
        <f t="shared" si="12"/>
        <v>1.0798965791366383E-6</v>
      </c>
    </row>
    <row r="588" spans="16:21" ht="13.9" customHeight="1" x14ac:dyDescent="0.2">
      <c r="P588" s="28"/>
      <c r="Q588" s="31"/>
      <c r="R588" s="31"/>
      <c r="S588" s="31">
        <f>ABS(Q588)/'İtme Analizi'!$C$17</f>
        <v>0</v>
      </c>
      <c r="T588" s="31">
        <f>ABS(R588)/'İtme Analizi'!$C$14</f>
        <v>0</v>
      </c>
      <c r="U588" s="31">
        <f t="shared" si="12"/>
        <v>1.0798965791366383E-6</v>
      </c>
    </row>
    <row r="589" spans="16:21" ht="13.9" customHeight="1" x14ac:dyDescent="0.2">
      <c r="P589" s="28"/>
      <c r="Q589" s="31"/>
      <c r="R589" s="31"/>
      <c r="S589" s="31">
        <f>ABS(Q589)/'İtme Analizi'!$C$17</f>
        <v>0</v>
      </c>
      <c r="T589" s="31">
        <f>ABS(R589)/'İtme Analizi'!$C$14</f>
        <v>0</v>
      </c>
      <c r="U589" s="31">
        <f t="shared" ref="U589:U652" si="13">U588+(S589-S588)*((T589+T588)/2)</f>
        <v>1.0798965791366383E-6</v>
      </c>
    </row>
    <row r="590" spans="16:21" ht="13.9" customHeight="1" x14ac:dyDescent="0.2">
      <c r="P590" s="28"/>
      <c r="Q590" s="31"/>
      <c r="R590" s="31"/>
      <c r="S590" s="31">
        <f>ABS(Q590)/'İtme Analizi'!$C$17</f>
        <v>0</v>
      </c>
      <c r="T590" s="31">
        <f>ABS(R590)/'İtme Analizi'!$C$14</f>
        <v>0</v>
      </c>
      <c r="U590" s="31">
        <f t="shared" si="13"/>
        <v>1.0798965791366383E-6</v>
      </c>
    </row>
    <row r="591" spans="16:21" ht="13.9" customHeight="1" x14ac:dyDescent="0.2">
      <c r="P591" s="28"/>
      <c r="Q591" s="31"/>
      <c r="R591" s="31"/>
      <c r="S591" s="31">
        <f>ABS(Q591)/'İtme Analizi'!$C$17</f>
        <v>0</v>
      </c>
      <c r="T591" s="31">
        <f>ABS(R591)/'İtme Analizi'!$C$14</f>
        <v>0</v>
      </c>
      <c r="U591" s="31">
        <f t="shared" si="13"/>
        <v>1.0798965791366383E-6</v>
      </c>
    </row>
    <row r="592" spans="16:21" ht="13.9" customHeight="1" x14ac:dyDescent="0.2">
      <c r="P592" s="28"/>
      <c r="Q592" s="31"/>
      <c r="R592" s="31"/>
      <c r="S592" s="31">
        <f>ABS(Q592)/'İtme Analizi'!$C$17</f>
        <v>0</v>
      </c>
      <c r="T592" s="31">
        <f>ABS(R592)/'İtme Analizi'!$C$14</f>
        <v>0</v>
      </c>
      <c r="U592" s="31">
        <f t="shared" si="13"/>
        <v>1.0798965791366383E-6</v>
      </c>
    </row>
    <row r="593" spans="16:21" ht="13.9" customHeight="1" x14ac:dyDescent="0.2">
      <c r="P593" s="28"/>
      <c r="Q593" s="31"/>
      <c r="R593" s="31"/>
      <c r="S593" s="31">
        <f>ABS(Q593)/'İtme Analizi'!$C$17</f>
        <v>0</v>
      </c>
      <c r="T593" s="31">
        <f>ABS(R593)/'İtme Analizi'!$C$14</f>
        <v>0</v>
      </c>
      <c r="U593" s="31">
        <f t="shared" si="13"/>
        <v>1.0798965791366383E-6</v>
      </c>
    </row>
    <row r="594" spans="16:21" ht="13.9" customHeight="1" x14ac:dyDescent="0.2">
      <c r="P594" s="28"/>
      <c r="Q594" s="31"/>
      <c r="R594" s="31"/>
      <c r="S594" s="31">
        <f>ABS(Q594)/'İtme Analizi'!$C$17</f>
        <v>0</v>
      </c>
      <c r="T594" s="31">
        <f>ABS(R594)/'İtme Analizi'!$C$14</f>
        <v>0</v>
      </c>
      <c r="U594" s="31">
        <f t="shared" si="13"/>
        <v>1.0798965791366383E-6</v>
      </c>
    </row>
    <row r="595" spans="16:21" ht="13.9" customHeight="1" x14ac:dyDescent="0.2">
      <c r="P595" s="28"/>
      <c r="Q595" s="31"/>
      <c r="R595" s="31"/>
      <c r="S595" s="31">
        <f>ABS(Q595)/'İtme Analizi'!$C$17</f>
        <v>0</v>
      </c>
      <c r="T595" s="31">
        <f>ABS(R595)/'İtme Analizi'!$C$14</f>
        <v>0</v>
      </c>
      <c r="U595" s="31">
        <f t="shared" si="13"/>
        <v>1.0798965791366383E-6</v>
      </c>
    </row>
    <row r="596" spans="16:21" ht="13.9" customHeight="1" x14ac:dyDescent="0.2">
      <c r="P596" s="28"/>
      <c r="Q596" s="31"/>
      <c r="R596" s="31"/>
      <c r="S596" s="31">
        <f>ABS(Q596)/'İtme Analizi'!$C$17</f>
        <v>0</v>
      </c>
      <c r="T596" s="31">
        <f>ABS(R596)/'İtme Analizi'!$C$14</f>
        <v>0</v>
      </c>
      <c r="U596" s="31">
        <f t="shared" si="13"/>
        <v>1.0798965791366383E-6</v>
      </c>
    </row>
    <row r="597" spans="16:21" ht="13.9" customHeight="1" x14ac:dyDescent="0.2">
      <c r="P597" s="28"/>
      <c r="Q597" s="31"/>
      <c r="R597" s="31"/>
      <c r="S597" s="31">
        <f>ABS(Q597)/'İtme Analizi'!$C$17</f>
        <v>0</v>
      </c>
      <c r="T597" s="31">
        <f>ABS(R597)/'İtme Analizi'!$C$14</f>
        <v>0</v>
      </c>
      <c r="U597" s="31">
        <f t="shared" si="13"/>
        <v>1.0798965791366383E-6</v>
      </c>
    </row>
    <row r="598" spans="16:21" ht="13.9" customHeight="1" x14ac:dyDescent="0.2">
      <c r="P598" s="28"/>
      <c r="Q598" s="31"/>
      <c r="R598" s="31"/>
      <c r="S598" s="31">
        <f>ABS(Q598)/'İtme Analizi'!$C$17</f>
        <v>0</v>
      </c>
      <c r="T598" s="31">
        <f>ABS(R598)/'İtme Analizi'!$C$14</f>
        <v>0</v>
      </c>
      <c r="U598" s="31">
        <f t="shared" si="13"/>
        <v>1.0798965791366383E-6</v>
      </c>
    </row>
    <row r="599" spans="16:21" ht="13.9" customHeight="1" x14ac:dyDescent="0.2">
      <c r="P599" s="28"/>
      <c r="Q599" s="31"/>
      <c r="R599" s="31"/>
      <c r="S599" s="31">
        <f>ABS(Q599)/'İtme Analizi'!$C$17</f>
        <v>0</v>
      </c>
      <c r="T599" s="31">
        <f>ABS(R599)/'İtme Analizi'!$C$14</f>
        <v>0</v>
      </c>
      <c r="U599" s="31">
        <f t="shared" si="13"/>
        <v>1.0798965791366383E-6</v>
      </c>
    </row>
    <row r="600" spans="16:21" ht="13.9" customHeight="1" x14ac:dyDescent="0.2">
      <c r="P600" s="28"/>
      <c r="Q600" s="31"/>
      <c r="R600" s="31"/>
      <c r="S600" s="31">
        <f>ABS(Q600)/'İtme Analizi'!$C$17</f>
        <v>0</v>
      </c>
      <c r="T600" s="31">
        <f>ABS(R600)/'İtme Analizi'!$C$14</f>
        <v>0</v>
      </c>
      <c r="U600" s="31">
        <f t="shared" si="13"/>
        <v>1.0798965791366383E-6</v>
      </c>
    </row>
    <row r="601" spans="16:21" ht="13.9" customHeight="1" x14ac:dyDescent="0.2">
      <c r="P601" s="28"/>
      <c r="Q601" s="31"/>
      <c r="R601" s="31"/>
      <c r="S601" s="31">
        <f>ABS(Q601)/'İtme Analizi'!$C$17</f>
        <v>0</v>
      </c>
      <c r="T601" s="31">
        <f>ABS(R601)/'İtme Analizi'!$C$14</f>
        <v>0</v>
      </c>
      <c r="U601" s="31">
        <f t="shared" si="13"/>
        <v>1.0798965791366383E-6</v>
      </c>
    </row>
    <row r="602" spans="16:21" ht="13.9" customHeight="1" x14ac:dyDescent="0.2">
      <c r="P602" s="28"/>
      <c r="Q602" s="31"/>
      <c r="R602" s="31"/>
      <c r="S602" s="31">
        <f>ABS(Q602)/'İtme Analizi'!$C$17</f>
        <v>0</v>
      </c>
      <c r="T602" s="31">
        <f>ABS(R602)/'İtme Analizi'!$C$14</f>
        <v>0</v>
      </c>
      <c r="U602" s="31">
        <f t="shared" si="13"/>
        <v>1.0798965791366383E-6</v>
      </c>
    </row>
    <row r="603" spans="16:21" ht="13.9" customHeight="1" x14ac:dyDescent="0.2">
      <c r="P603" s="28"/>
      <c r="Q603" s="31"/>
      <c r="R603" s="31"/>
      <c r="S603" s="31">
        <f>ABS(Q603)/'İtme Analizi'!$C$17</f>
        <v>0</v>
      </c>
      <c r="T603" s="31">
        <f>ABS(R603)/'İtme Analizi'!$C$14</f>
        <v>0</v>
      </c>
      <c r="U603" s="31">
        <f t="shared" si="13"/>
        <v>1.0798965791366383E-6</v>
      </c>
    </row>
    <row r="604" spans="16:21" ht="13.9" customHeight="1" x14ac:dyDescent="0.2">
      <c r="P604" s="28"/>
      <c r="Q604" s="31"/>
      <c r="R604" s="31"/>
      <c r="S604" s="31">
        <f>ABS(Q604)/'İtme Analizi'!$C$17</f>
        <v>0</v>
      </c>
      <c r="T604" s="31">
        <f>ABS(R604)/'İtme Analizi'!$C$14</f>
        <v>0</v>
      </c>
      <c r="U604" s="31">
        <f t="shared" si="13"/>
        <v>1.0798965791366383E-6</v>
      </c>
    </row>
    <row r="605" spans="16:21" ht="13.9" customHeight="1" x14ac:dyDescent="0.2">
      <c r="P605" s="28"/>
      <c r="Q605" s="31"/>
      <c r="R605" s="31"/>
      <c r="S605" s="31">
        <f>ABS(Q605)/'İtme Analizi'!$C$17</f>
        <v>0</v>
      </c>
      <c r="T605" s="31">
        <f>ABS(R605)/'İtme Analizi'!$C$14</f>
        <v>0</v>
      </c>
      <c r="U605" s="31">
        <f t="shared" si="13"/>
        <v>1.0798965791366383E-6</v>
      </c>
    </row>
    <row r="606" spans="16:21" ht="13.9" customHeight="1" x14ac:dyDescent="0.2">
      <c r="P606" s="28"/>
      <c r="Q606" s="31"/>
      <c r="R606" s="31"/>
      <c r="S606" s="31">
        <f>ABS(Q606)/'İtme Analizi'!$C$17</f>
        <v>0</v>
      </c>
      <c r="T606" s="31">
        <f>ABS(R606)/'İtme Analizi'!$C$14</f>
        <v>0</v>
      </c>
      <c r="U606" s="31">
        <f t="shared" si="13"/>
        <v>1.0798965791366383E-6</v>
      </c>
    </row>
    <row r="607" spans="16:21" ht="13.9" customHeight="1" x14ac:dyDescent="0.2">
      <c r="P607" s="28"/>
      <c r="Q607" s="31"/>
      <c r="R607" s="31"/>
      <c r="S607" s="31">
        <f>ABS(Q607)/'İtme Analizi'!$C$17</f>
        <v>0</v>
      </c>
      <c r="T607" s="31">
        <f>ABS(R607)/'İtme Analizi'!$C$14</f>
        <v>0</v>
      </c>
      <c r="U607" s="31">
        <f t="shared" si="13"/>
        <v>1.0798965791366383E-6</v>
      </c>
    </row>
    <row r="608" spans="16:21" ht="13.9" customHeight="1" x14ac:dyDescent="0.2">
      <c r="P608" s="28"/>
      <c r="Q608" s="31"/>
      <c r="R608" s="31"/>
      <c r="S608" s="31">
        <f>ABS(Q608)/'İtme Analizi'!$C$17</f>
        <v>0</v>
      </c>
      <c r="T608" s="31">
        <f>ABS(R608)/'İtme Analizi'!$C$14</f>
        <v>0</v>
      </c>
      <c r="U608" s="31">
        <f t="shared" si="13"/>
        <v>1.0798965791366383E-6</v>
      </c>
    </row>
    <row r="609" spans="16:21" ht="13.9" customHeight="1" x14ac:dyDescent="0.2">
      <c r="P609" s="28"/>
      <c r="Q609" s="31"/>
      <c r="R609" s="31"/>
      <c r="S609" s="31">
        <f>ABS(Q609)/'İtme Analizi'!$C$17</f>
        <v>0</v>
      </c>
      <c r="T609" s="31">
        <f>ABS(R609)/'İtme Analizi'!$C$14</f>
        <v>0</v>
      </c>
      <c r="U609" s="31">
        <f t="shared" si="13"/>
        <v>1.0798965791366383E-6</v>
      </c>
    </row>
    <row r="610" spans="16:21" ht="13.9" customHeight="1" x14ac:dyDescent="0.2">
      <c r="P610" s="28"/>
      <c r="Q610" s="31"/>
      <c r="R610" s="31"/>
      <c r="S610" s="31">
        <f>ABS(Q610)/'İtme Analizi'!$C$17</f>
        <v>0</v>
      </c>
      <c r="T610" s="31">
        <f>ABS(R610)/'İtme Analizi'!$C$14</f>
        <v>0</v>
      </c>
      <c r="U610" s="31">
        <f t="shared" si="13"/>
        <v>1.0798965791366383E-6</v>
      </c>
    </row>
    <row r="611" spans="16:21" ht="13.9" customHeight="1" x14ac:dyDescent="0.2">
      <c r="P611" s="28"/>
      <c r="Q611" s="31"/>
      <c r="R611" s="31"/>
      <c r="S611" s="31">
        <f>ABS(Q611)/'İtme Analizi'!$C$17</f>
        <v>0</v>
      </c>
      <c r="T611" s="31">
        <f>ABS(R611)/'İtme Analizi'!$C$14</f>
        <v>0</v>
      </c>
      <c r="U611" s="31">
        <f t="shared" si="13"/>
        <v>1.0798965791366383E-6</v>
      </c>
    </row>
    <row r="612" spans="16:21" ht="13.9" customHeight="1" x14ac:dyDescent="0.2">
      <c r="P612" s="28"/>
      <c r="Q612" s="31"/>
      <c r="R612" s="31"/>
      <c r="S612" s="31">
        <f>ABS(Q612)/'İtme Analizi'!$C$17</f>
        <v>0</v>
      </c>
      <c r="T612" s="31">
        <f>ABS(R612)/'İtme Analizi'!$C$14</f>
        <v>0</v>
      </c>
      <c r="U612" s="31">
        <f t="shared" si="13"/>
        <v>1.0798965791366383E-6</v>
      </c>
    </row>
    <row r="613" spans="16:21" ht="13.9" customHeight="1" x14ac:dyDescent="0.2">
      <c r="P613" s="28"/>
      <c r="Q613" s="31"/>
      <c r="R613" s="31"/>
      <c r="S613" s="31">
        <f>ABS(Q613)/'İtme Analizi'!$C$17</f>
        <v>0</v>
      </c>
      <c r="T613" s="31">
        <f>ABS(R613)/'İtme Analizi'!$C$14</f>
        <v>0</v>
      </c>
      <c r="U613" s="31">
        <f t="shared" si="13"/>
        <v>1.0798965791366383E-6</v>
      </c>
    </row>
    <row r="614" spans="16:21" ht="13.9" customHeight="1" x14ac:dyDescent="0.2">
      <c r="P614" s="28"/>
      <c r="Q614" s="31"/>
      <c r="R614" s="31"/>
      <c r="S614" s="31">
        <f>ABS(Q614)/'İtme Analizi'!$C$17</f>
        <v>0</v>
      </c>
      <c r="T614" s="31">
        <f>ABS(R614)/'İtme Analizi'!$C$14</f>
        <v>0</v>
      </c>
      <c r="U614" s="31">
        <f t="shared" si="13"/>
        <v>1.0798965791366383E-6</v>
      </c>
    </row>
    <row r="615" spans="16:21" ht="13.9" customHeight="1" x14ac:dyDescent="0.2">
      <c r="P615" s="28"/>
      <c r="Q615" s="31"/>
      <c r="R615" s="31"/>
      <c r="S615" s="31">
        <f>ABS(Q615)/'İtme Analizi'!$C$17</f>
        <v>0</v>
      </c>
      <c r="T615" s="31">
        <f>ABS(R615)/'İtme Analizi'!$C$14</f>
        <v>0</v>
      </c>
      <c r="U615" s="31">
        <f t="shared" si="13"/>
        <v>1.0798965791366383E-6</v>
      </c>
    </row>
    <row r="616" spans="16:21" ht="13.9" customHeight="1" x14ac:dyDescent="0.2">
      <c r="P616" s="28"/>
      <c r="Q616" s="31"/>
      <c r="R616" s="31"/>
      <c r="S616" s="31">
        <f>ABS(Q616)/'İtme Analizi'!$C$17</f>
        <v>0</v>
      </c>
      <c r="T616" s="31">
        <f>ABS(R616)/'İtme Analizi'!$C$14</f>
        <v>0</v>
      </c>
      <c r="U616" s="31">
        <f t="shared" si="13"/>
        <v>1.0798965791366383E-6</v>
      </c>
    </row>
    <row r="617" spans="16:21" ht="13.9" customHeight="1" x14ac:dyDescent="0.2">
      <c r="P617" s="28"/>
      <c r="Q617" s="31"/>
      <c r="R617" s="31"/>
      <c r="S617" s="31">
        <f>ABS(Q617)/'İtme Analizi'!$C$17</f>
        <v>0</v>
      </c>
      <c r="T617" s="31">
        <f>ABS(R617)/'İtme Analizi'!$C$14</f>
        <v>0</v>
      </c>
      <c r="U617" s="31">
        <f t="shared" si="13"/>
        <v>1.0798965791366383E-6</v>
      </c>
    </row>
    <row r="618" spans="16:21" ht="13.9" customHeight="1" x14ac:dyDescent="0.2">
      <c r="P618" s="28"/>
      <c r="Q618" s="31"/>
      <c r="R618" s="31"/>
      <c r="S618" s="31">
        <f>ABS(Q618)/'İtme Analizi'!$C$17</f>
        <v>0</v>
      </c>
      <c r="T618" s="31">
        <f>ABS(R618)/'İtme Analizi'!$C$14</f>
        <v>0</v>
      </c>
      <c r="U618" s="31">
        <f t="shared" si="13"/>
        <v>1.0798965791366383E-6</v>
      </c>
    </row>
    <row r="619" spans="16:21" ht="13.9" customHeight="1" x14ac:dyDescent="0.2">
      <c r="P619" s="28"/>
      <c r="Q619" s="31"/>
      <c r="R619" s="31"/>
      <c r="S619" s="31">
        <f>ABS(Q619)/'İtme Analizi'!$C$17</f>
        <v>0</v>
      </c>
      <c r="T619" s="31">
        <f>ABS(R619)/'İtme Analizi'!$C$14</f>
        <v>0</v>
      </c>
      <c r="U619" s="31">
        <f t="shared" si="13"/>
        <v>1.0798965791366383E-6</v>
      </c>
    </row>
    <row r="620" spans="16:21" ht="13.9" customHeight="1" x14ac:dyDescent="0.2">
      <c r="P620" s="28"/>
      <c r="Q620" s="31"/>
      <c r="R620" s="31"/>
      <c r="S620" s="31">
        <f>ABS(Q620)/'İtme Analizi'!$C$17</f>
        <v>0</v>
      </c>
      <c r="T620" s="31">
        <f>ABS(R620)/'İtme Analizi'!$C$14</f>
        <v>0</v>
      </c>
      <c r="U620" s="31">
        <f t="shared" si="13"/>
        <v>1.0798965791366383E-6</v>
      </c>
    </row>
    <row r="621" spans="16:21" ht="13.9" customHeight="1" x14ac:dyDescent="0.2">
      <c r="P621" s="28"/>
      <c r="Q621" s="31"/>
      <c r="R621" s="31"/>
      <c r="S621" s="31">
        <f>ABS(Q621)/'İtme Analizi'!$C$17</f>
        <v>0</v>
      </c>
      <c r="T621" s="31">
        <f>ABS(R621)/'İtme Analizi'!$C$14</f>
        <v>0</v>
      </c>
      <c r="U621" s="31">
        <f t="shared" si="13"/>
        <v>1.0798965791366383E-6</v>
      </c>
    </row>
    <row r="622" spans="16:21" ht="13.9" customHeight="1" x14ac:dyDescent="0.2">
      <c r="P622" s="28"/>
      <c r="Q622" s="31"/>
      <c r="R622" s="31"/>
      <c r="S622" s="31">
        <f>ABS(Q622)/'İtme Analizi'!$C$17</f>
        <v>0</v>
      </c>
      <c r="T622" s="31">
        <f>ABS(R622)/'İtme Analizi'!$C$14</f>
        <v>0</v>
      </c>
      <c r="U622" s="31">
        <f t="shared" si="13"/>
        <v>1.0798965791366383E-6</v>
      </c>
    </row>
    <row r="623" spans="16:21" ht="13.9" customHeight="1" x14ac:dyDescent="0.2">
      <c r="P623" s="28"/>
      <c r="Q623" s="31"/>
      <c r="R623" s="31"/>
      <c r="S623" s="31">
        <f>ABS(Q623)/'İtme Analizi'!$C$17</f>
        <v>0</v>
      </c>
      <c r="T623" s="31">
        <f>ABS(R623)/'İtme Analizi'!$C$14</f>
        <v>0</v>
      </c>
      <c r="U623" s="31">
        <f t="shared" si="13"/>
        <v>1.0798965791366383E-6</v>
      </c>
    </row>
    <row r="624" spans="16:21" ht="13.9" customHeight="1" x14ac:dyDescent="0.2">
      <c r="P624" s="28"/>
      <c r="Q624" s="31"/>
      <c r="R624" s="31"/>
      <c r="S624" s="31">
        <f>ABS(Q624)/'İtme Analizi'!$C$17</f>
        <v>0</v>
      </c>
      <c r="T624" s="31">
        <f>ABS(R624)/'İtme Analizi'!$C$14</f>
        <v>0</v>
      </c>
      <c r="U624" s="31">
        <f t="shared" si="13"/>
        <v>1.0798965791366383E-6</v>
      </c>
    </row>
    <row r="625" spans="16:21" ht="13.9" customHeight="1" x14ac:dyDescent="0.2">
      <c r="P625" s="28"/>
      <c r="Q625" s="31"/>
      <c r="R625" s="31"/>
      <c r="S625" s="31">
        <f>ABS(Q625)/'İtme Analizi'!$C$17</f>
        <v>0</v>
      </c>
      <c r="T625" s="31">
        <f>ABS(R625)/'İtme Analizi'!$C$14</f>
        <v>0</v>
      </c>
      <c r="U625" s="31">
        <f t="shared" si="13"/>
        <v>1.0798965791366383E-6</v>
      </c>
    </row>
    <row r="626" spans="16:21" ht="13.9" customHeight="1" x14ac:dyDescent="0.2">
      <c r="P626" s="28"/>
      <c r="Q626" s="31"/>
      <c r="R626" s="31"/>
      <c r="S626" s="31">
        <f>ABS(Q626)/'İtme Analizi'!$C$17</f>
        <v>0</v>
      </c>
      <c r="T626" s="31">
        <f>ABS(R626)/'İtme Analizi'!$C$14</f>
        <v>0</v>
      </c>
      <c r="U626" s="31">
        <f t="shared" si="13"/>
        <v>1.0798965791366383E-6</v>
      </c>
    </row>
    <row r="627" spans="16:21" ht="13.9" customHeight="1" x14ac:dyDescent="0.2">
      <c r="P627" s="28"/>
      <c r="Q627" s="31"/>
      <c r="R627" s="31"/>
      <c r="S627" s="31">
        <f>ABS(Q627)/'İtme Analizi'!$C$17</f>
        <v>0</v>
      </c>
      <c r="T627" s="31">
        <f>ABS(R627)/'İtme Analizi'!$C$14</f>
        <v>0</v>
      </c>
      <c r="U627" s="31">
        <f t="shared" si="13"/>
        <v>1.0798965791366383E-6</v>
      </c>
    </row>
    <row r="628" spans="16:21" ht="13.9" customHeight="1" x14ac:dyDescent="0.2">
      <c r="P628" s="28"/>
      <c r="Q628" s="31"/>
      <c r="R628" s="31"/>
      <c r="S628" s="31">
        <f>ABS(Q628)/'İtme Analizi'!$C$17</f>
        <v>0</v>
      </c>
      <c r="T628" s="31">
        <f>ABS(R628)/'İtme Analizi'!$C$14</f>
        <v>0</v>
      </c>
      <c r="U628" s="31">
        <f t="shared" si="13"/>
        <v>1.0798965791366383E-6</v>
      </c>
    </row>
    <row r="629" spans="16:21" ht="13.9" customHeight="1" x14ac:dyDescent="0.2">
      <c r="P629" s="28"/>
      <c r="Q629" s="31"/>
      <c r="R629" s="31"/>
      <c r="S629" s="31">
        <f>ABS(Q629)/'İtme Analizi'!$C$17</f>
        <v>0</v>
      </c>
      <c r="T629" s="31">
        <f>ABS(R629)/'İtme Analizi'!$C$14</f>
        <v>0</v>
      </c>
      <c r="U629" s="31">
        <f t="shared" si="13"/>
        <v>1.0798965791366383E-6</v>
      </c>
    </row>
    <row r="630" spans="16:21" ht="13.9" customHeight="1" x14ac:dyDescent="0.2">
      <c r="P630" s="28"/>
      <c r="Q630" s="31"/>
      <c r="R630" s="31"/>
      <c r="S630" s="31">
        <f>ABS(Q630)/'İtme Analizi'!$C$17</f>
        <v>0</v>
      </c>
      <c r="T630" s="31">
        <f>ABS(R630)/'İtme Analizi'!$C$14</f>
        <v>0</v>
      </c>
      <c r="U630" s="31">
        <f t="shared" si="13"/>
        <v>1.0798965791366383E-6</v>
      </c>
    </row>
    <row r="631" spans="16:21" ht="13.9" customHeight="1" x14ac:dyDescent="0.2">
      <c r="P631" s="28"/>
      <c r="Q631" s="31"/>
      <c r="R631" s="31"/>
      <c r="S631" s="31">
        <f>ABS(Q631)/'İtme Analizi'!$C$17</f>
        <v>0</v>
      </c>
      <c r="T631" s="31">
        <f>ABS(R631)/'İtme Analizi'!$C$14</f>
        <v>0</v>
      </c>
      <c r="U631" s="31">
        <f t="shared" si="13"/>
        <v>1.0798965791366383E-6</v>
      </c>
    </row>
    <row r="632" spans="16:21" ht="13.9" customHeight="1" x14ac:dyDescent="0.2">
      <c r="P632" s="28"/>
      <c r="Q632" s="31"/>
      <c r="R632" s="31"/>
      <c r="S632" s="31">
        <f>ABS(Q632)/'İtme Analizi'!$C$17</f>
        <v>0</v>
      </c>
      <c r="T632" s="31">
        <f>ABS(R632)/'İtme Analizi'!$C$14</f>
        <v>0</v>
      </c>
      <c r="U632" s="31">
        <f t="shared" si="13"/>
        <v>1.0798965791366383E-6</v>
      </c>
    </row>
    <row r="633" spans="16:21" ht="13.9" customHeight="1" x14ac:dyDescent="0.2">
      <c r="P633" s="28"/>
      <c r="Q633" s="31"/>
      <c r="R633" s="31"/>
      <c r="S633" s="31">
        <f>ABS(Q633)/'İtme Analizi'!$C$17</f>
        <v>0</v>
      </c>
      <c r="T633" s="31">
        <f>ABS(R633)/'İtme Analizi'!$C$14</f>
        <v>0</v>
      </c>
      <c r="U633" s="31">
        <f t="shared" si="13"/>
        <v>1.0798965791366383E-6</v>
      </c>
    </row>
    <row r="634" spans="16:21" ht="13.9" customHeight="1" x14ac:dyDescent="0.2">
      <c r="P634" s="28"/>
      <c r="Q634" s="31"/>
      <c r="R634" s="31"/>
      <c r="S634" s="31">
        <f>ABS(Q634)/'İtme Analizi'!$C$17</f>
        <v>0</v>
      </c>
      <c r="T634" s="31">
        <f>ABS(R634)/'İtme Analizi'!$C$14</f>
        <v>0</v>
      </c>
      <c r="U634" s="31">
        <f t="shared" si="13"/>
        <v>1.0798965791366383E-6</v>
      </c>
    </row>
    <row r="635" spans="16:21" ht="13.9" customHeight="1" x14ac:dyDescent="0.2">
      <c r="P635" s="28"/>
      <c r="Q635" s="31"/>
      <c r="R635" s="31"/>
      <c r="S635" s="31">
        <f>ABS(Q635)/'İtme Analizi'!$C$17</f>
        <v>0</v>
      </c>
      <c r="T635" s="31">
        <f>ABS(R635)/'İtme Analizi'!$C$14</f>
        <v>0</v>
      </c>
      <c r="U635" s="31">
        <f t="shared" si="13"/>
        <v>1.0798965791366383E-6</v>
      </c>
    </row>
    <row r="636" spans="16:21" ht="13.9" customHeight="1" x14ac:dyDescent="0.2">
      <c r="P636" s="28"/>
      <c r="Q636" s="31"/>
      <c r="R636" s="31"/>
      <c r="S636" s="31">
        <f>ABS(Q636)/'İtme Analizi'!$C$17</f>
        <v>0</v>
      </c>
      <c r="T636" s="31">
        <f>ABS(R636)/'İtme Analizi'!$C$14</f>
        <v>0</v>
      </c>
      <c r="U636" s="31">
        <f t="shared" si="13"/>
        <v>1.0798965791366383E-6</v>
      </c>
    </row>
    <row r="637" spans="16:21" ht="13.9" customHeight="1" x14ac:dyDescent="0.2">
      <c r="P637" s="28"/>
      <c r="Q637" s="31"/>
      <c r="R637" s="31"/>
      <c r="S637" s="31">
        <f>ABS(Q637)/'İtme Analizi'!$C$17</f>
        <v>0</v>
      </c>
      <c r="T637" s="31">
        <f>ABS(R637)/'İtme Analizi'!$C$14</f>
        <v>0</v>
      </c>
      <c r="U637" s="31">
        <f t="shared" si="13"/>
        <v>1.0798965791366383E-6</v>
      </c>
    </row>
    <row r="638" spans="16:21" ht="13.9" customHeight="1" x14ac:dyDescent="0.2">
      <c r="P638" s="28"/>
      <c r="Q638" s="31"/>
      <c r="R638" s="31"/>
      <c r="S638" s="31">
        <f>ABS(Q638)/'İtme Analizi'!$C$17</f>
        <v>0</v>
      </c>
      <c r="T638" s="31">
        <f>ABS(R638)/'İtme Analizi'!$C$14</f>
        <v>0</v>
      </c>
      <c r="U638" s="31">
        <f t="shared" si="13"/>
        <v>1.0798965791366383E-6</v>
      </c>
    </row>
    <row r="639" spans="16:21" ht="13.9" customHeight="1" x14ac:dyDescent="0.2">
      <c r="P639" s="28"/>
      <c r="Q639" s="31"/>
      <c r="R639" s="31"/>
      <c r="S639" s="31">
        <f>ABS(Q639)/'İtme Analizi'!$C$17</f>
        <v>0</v>
      </c>
      <c r="T639" s="31">
        <f>ABS(R639)/'İtme Analizi'!$C$14</f>
        <v>0</v>
      </c>
      <c r="U639" s="31">
        <f t="shared" si="13"/>
        <v>1.0798965791366383E-6</v>
      </c>
    </row>
    <row r="640" spans="16:21" ht="13.9" customHeight="1" x14ac:dyDescent="0.2">
      <c r="P640" s="28"/>
      <c r="Q640" s="31"/>
      <c r="R640" s="31"/>
      <c r="S640" s="31">
        <f>ABS(Q640)/'İtme Analizi'!$C$17</f>
        <v>0</v>
      </c>
      <c r="T640" s="31">
        <f>ABS(R640)/'İtme Analizi'!$C$14</f>
        <v>0</v>
      </c>
      <c r="U640" s="31">
        <f t="shared" si="13"/>
        <v>1.0798965791366383E-6</v>
      </c>
    </row>
    <row r="641" spans="16:21" ht="13.9" customHeight="1" x14ac:dyDescent="0.2">
      <c r="P641" s="28"/>
      <c r="Q641" s="31"/>
      <c r="R641" s="31"/>
      <c r="S641" s="31">
        <f>ABS(Q641)/'İtme Analizi'!$C$17</f>
        <v>0</v>
      </c>
      <c r="T641" s="31">
        <f>ABS(R641)/'İtme Analizi'!$C$14</f>
        <v>0</v>
      </c>
      <c r="U641" s="31">
        <f t="shared" si="13"/>
        <v>1.0798965791366383E-6</v>
      </c>
    </row>
    <row r="642" spans="16:21" ht="13.9" customHeight="1" x14ac:dyDescent="0.2">
      <c r="P642" s="28"/>
      <c r="Q642" s="31"/>
      <c r="R642" s="31"/>
      <c r="S642" s="31">
        <f>ABS(Q642)/'İtme Analizi'!$C$17</f>
        <v>0</v>
      </c>
      <c r="T642" s="31">
        <f>ABS(R642)/'İtme Analizi'!$C$14</f>
        <v>0</v>
      </c>
      <c r="U642" s="31">
        <f t="shared" si="13"/>
        <v>1.0798965791366383E-6</v>
      </c>
    </row>
    <row r="643" spans="16:21" ht="13.9" customHeight="1" x14ac:dyDescent="0.2">
      <c r="P643" s="28"/>
      <c r="Q643" s="31"/>
      <c r="R643" s="31"/>
      <c r="S643" s="31">
        <f>ABS(Q643)/'İtme Analizi'!$C$17</f>
        <v>0</v>
      </c>
      <c r="T643" s="31">
        <f>ABS(R643)/'İtme Analizi'!$C$14</f>
        <v>0</v>
      </c>
      <c r="U643" s="31">
        <f t="shared" si="13"/>
        <v>1.0798965791366383E-6</v>
      </c>
    </row>
    <row r="644" spans="16:21" ht="13.9" customHeight="1" x14ac:dyDescent="0.2">
      <c r="P644" s="28"/>
      <c r="Q644" s="31"/>
      <c r="R644" s="31"/>
      <c r="S644" s="31">
        <f>ABS(Q644)/'İtme Analizi'!$C$17</f>
        <v>0</v>
      </c>
      <c r="T644" s="31">
        <f>ABS(R644)/'İtme Analizi'!$C$14</f>
        <v>0</v>
      </c>
      <c r="U644" s="31">
        <f t="shared" si="13"/>
        <v>1.0798965791366383E-6</v>
      </c>
    </row>
    <row r="645" spans="16:21" ht="13.9" customHeight="1" x14ac:dyDescent="0.2">
      <c r="P645" s="28"/>
      <c r="Q645" s="31"/>
      <c r="R645" s="31"/>
      <c r="S645" s="31">
        <f>ABS(Q645)/'İtme Analizi'!$C$17</f>
        <v>0</v>
      </c>
      <c r="T645" s="31">
        <f>ABS(R645)/'İtme Analizi'!$C$14</f>
        <v>0</v>
      </c>
      <c r="U645" s="31">
        <f t="shared" si="13"/>
        <v>1.0798965791366383E-6</v>
      </c>
    </row>
    <row r="646" spans="16:21" ht="13.9" customHeight="1" x14ac:dyDescent="0.2">
      <c r="P646" s="28"/>
      <c r="Q646" s="31"/>
      <c r="R646" s="31"/>
      <c r="S646" s="31">
        <f>ABS(Q646)/'İtme Analizi'!$C$17</f>
        <v>0</v>
      </c>
      <c r="T646" s="31">
        <f>ABS(R646)/'İtme Analizi'!$C$14</f>
        <v>0</v>
      </c>
      <c r="U646" s="31">
        <f t="shared" si="13"/>
        <v>1.0798965791366383E-6</v>
      </c>
    </row>
    <row r="647" spans="16:21" ht="13.9" customHeight="1" x14ac:dyDescent="0.2">
      <c r="P647" s="28"/>
      <c r="Q647" s="31"/>
      <c r="R647" s="31"/>
      <c r="S647" s="31">
        <f>ABS(Q647)/'İtme Analizi'!$C$17</f>
        <v>0</v>
      </c>
      <c r="T647" s="31">
        <f>ABS(R647)/'İtme Analizi'!$C$14</f>
        <v>0</v>
      </c>
      <c r="U647" s="31">
        <f t="shared" si="13"/>
        <v>1.0798965791366383E-6</v>
      </c>
    </row>
    <row r="648" spans="16:21" ht="13.9" customHeight="1" x14ac:dyDescent="0.2">
      <c r="P648" s="28"/>
      <c r="Q648" s="31"/>
      <c r="R648" s="31"/>
      <c r="S648" s="31">
        <f>ABS(Q648)/'İtme Analizi'!$C$17</f>
        <v>0</v>
      </c>
      <c r="T648" s="31">
        <f>ABS(R648)/'İtme Analizi'!$C$14</f>
        <v>0</v>
      </c>
      <c r="U648" s="31">
        <f t="shared" si="13"/>
        <v>1.0798965791366383E-6</v>
      </c>
    </row>
    <row r="649" spans="16:21" ht="13.9" customHeight="1" x14ac:dyDescent="0.2">
      <c r="P649" s="28"/>
      <c r="Q649" s="31"/>
      <c r="R649" s="31"/>
      <c r="S649" s="31">
        <f>ABS(Q649)/'İtme Analizi'!$C$17</f>
        <v>0</v>
      </c>
      <c r="T649" s="31">
        <f>ABS(R649)/'İtme Analizi'!$C$14</f>
        <v>0</v>
      </c>
      <c r="U649" s="31">
        <f t="shared" si="13"/>
        <v>1.0798965791366383E-6</v>
      </c>
    </row>
    <row r="650" spans="16:21" ht="13.9" customHeight="1" x14ac:dyDescent="0.2">
      <c r="P650" s="28"/>
      <c r="Q650" s="31"/>
      <c r="R650" s="31"/>
      <c r="S650" s="31">
        <f>ABS(Q650)/'İtme Analizi'!$C$17</f>
        <v>0</v>
      </c>
      <c r="T650" s="31">
        <f>ABS(R650)/'İtme Analizi'!$C$14</f>
        <v>0</v>
      </c>
      <c r="U650" s="31">
        <f t="shared" si="13"/>
        <v>1.0798965791366383E-6</v>
      </c>
    </row>
    <row r="651" spans="16:21" ht="13.9" customHeight="1" x14ac:dyDescent="0.2">
      <c r="P651" s="28"/>
      <c r="Q651" s="31"/>
      <c r="R651" s="31"/>
      <c r="S651" s="31">
        <f>ABS(Q651)/'İtme Analizi'!$C$17</f>
        <v>0</v>
      </c>
      <c r="T651" s="31">
        <f>ABS(R651)/'İtme Analizi'!$C$14</f>
        <v>0</v>
      </c>
      <c r="U651" s="31">
        <f t="shared" si="13"/>
        <v>1.0798965791366383E-6</v>
      </c>
    </row>
    <row r="652" spans="16:21" ht="13.9" customHeight="1" x14ac:dyDescent="0.2">
      <c r="P652" s="28"/>
      <c r="Q652" s="31"/>
      <c r="R652" s="31"/>
      <c r="S652" s="31">
        <f>ABS(Q652)/'İtme Analizi'!$C$17</f>
        <v>0</v>
      </c>
      <c r="T652" s="31">
        <f>ABS(R652)/'İtme Analizi'!$C$14</f>
        <v>0</v>
      </c>
      <c r="U652" s="31">
        <f t="shared" si="13"/>
        <v>1.0798965791366383E-6</v>
      </c>
    </row>
    <row r="653" spans="16:21" ht="13.9" customHeight="1" x14ac:dyDescent="0.2">
      <c r="P653" s="28"/>
      <c r="Q653" s="31"/>
      <c r="R653" s="31"/>
      <c r="S653" s="31">
        <f>ABS(Q653)/'İtme Analizi'!$C$17</f>
        <v>0</v>
      </c>
      <c r="T653" s="31">
        <f>ABS(R653)/'İtme Analizi'!$C$14</f>
        <v>0</v>
      </c>
      <c r="U653" s="31">
        <f t="shared" ref="U653:U705" si="14">U652+(S653-S652)*((T653+T652)/2)</f>
        <v>1.0798965791366383E-6</v>
      </c>
    </row>
    <row r="654" spans="16:21" ht="13.9" customHeight="1" x14ac:dyDescent="0.2">
      <c r="P654" s="28"/>
      <c r="Q654" s="31"/>
      <c r="R654" s="31"/>
      <c r="S654" s="31">
        <f>ABS(Q654)/'İtme Analizi'!$C$17</f>
        <v>0</v>
      </c>
      <c r="T654" s="31">
        <f>ABS(R654)/'İtme Analizi'!$C$14</f>
        <v>0</v>
      </c>
      <c r="U654" s="31">
        <f t="shared" si="14"/>
        <v>1.0798965791366383E-6</v>
      </c>
    </row>
    <row r="655" spans="16:21" ht="13.9" customHeight="1" x14ac:dyDescent="0.2">
      <c r="P655" s="28"/>
      <c r="Q655" s="31"/>
      <c r="R655" s="31"/>
      <c r="S655" s="31">
        <f>ABS(Q655)/'İtme Analizi'!$C$17</f>
        <v>0</v>
      </c>
      <c r="T655" s="31">
        <f>ABS(R655)/'İtme Analizi'!$C$14</f>
        <v>0</v>
      </c>
      <c r="U655" s="31">
        <f t="shared" si="14"/>
        <v>1.0798965791366383E-6</v>
      </c>
    </row>
    <row r="656" spans="16:21" ht="13.9" customHeight="1" x14ac:dyDescent="0.2">
      <c r="P656" s="28"/>
      <c r="Q656" s="31"/>
      <c r="R656" s="31"/>
      <c r="S656" s="31">
        <f>ABS(Q656)/'İtme Analizi'!$C$17</f>
        <v>0</v>
      </c>
      <c r="T656" s="31">
        <f>ABS(R656)/'İtme Analizi'!$C$14</f>
        <v>0</v>
      </c>
      <c r="U656" s="31">
        <f t="shared" si="14"/>
        <v>1.0798965791366383E-6</v>
      </c>
    </row>
    <row r="657" spans="16:21" ht="13.9" customHeight="1" x14ac:dyDescent="0.2">
      <c r="P657" s="28"/>
      <c r="Q657" s="31"/>
      <c r="R657" s="31"/>
      <c r="S657" s="31">
        <f>ABS(Q657)/'İtme Analizi'!$C$17</f>
        <v>0</v>
      </c>
      <c r="T657" s="31">
        <f>ABS(R657)/'İtme Analizi'!$C$14</f>
        <v>0</v>
      </c>
      <c r="U657" s="31">
        <f t="shared" si="14"/>
        <v>1.0798965791366383E-6</v>
      </c>
    </row>
    <row r="658" spans="16:21" ht="13.9" customHeight="1" x14ac:dyDescent="0.2">
      <c r="P658" s="28"/>
      <c r="Q658" s="31"/>
      <c r="R658" s="31"/>
      <c r="S658" s="31">
        <f>ABS(Q658)/'İtme Analizi'!$C$17</f>
        <v>0</v>
      </c>
      <c r="T658" s="31">
        <f>ABS(R658)/'İtme Analizi'!$C$14</f>
        <v>0</v>
      </c>
      <c r="U658" s="31">
        <f t="shared" si="14"/>
        <v>1.0798965791366383E-6</v>
      </c>
    </row>
    <row r="659" spans="16:21" ht="13.9" customHeight="1" x14ac:dyDescent="0.2">
      <c r="P659" s="28"/>
      <c r="Q659" s="31"/>
      <c r="R659" s="31"/>
      <c r="S659" s="31">
        <f>ABS(Q659)/'İtme Analizi'!$C$17</f>
        <v>0</v>
      </c>
      <c r="T659" s="31">
        <f>ABS(R659)/'İtme Analizi'!$C$14</f>
        <v>0</v>
      </c>
      <c r="U659" s="31">
        <f t="shared" si="14"/>
        <v>1.0798965791366383E-6</v>
      </c>
    </row>
    <row r="660" spans="16:21" ht="13.9" customHeight="1" x14ac:dyDescent="0.2">
      <c r="P660" s="28"/>
      <c r="Q660" s="31"/>
      <c r="R660" s="31"/>
      <c r="S660" s="31">
        <f>ABS(Q660)/'İtme Analizi'!$C$17</f>
        <v>0</v>
      </c>
      <c r="T660" s="31">
        <f>ABS(R660)/'İtme Analizi'!$C$14</f>
        <v>0</v>
      </c>
      <c r="U660" s="31">
        <f t="shared" si="14"/>
        <v>1.0798965791366383E-6</v>
      </c>
    </row>
    <row r="661" spans="16:21" ht="13.9" customHeight="1" x14ac:dyDescent="0.2">
      <c r="P661" s="28"/>
      <c r="Q661" s="31"/>
      <c r="R661" s="31"/>
      <c r="S661" s="31">
        <f>ABS(Q661)/'İtme Analizi'!$C$17</f>
        <v>0</v>
      </c>
      <c r="T661" s="31">
        <f>ABS(R661)/'İtme Analizi'!$C$14</f>
        <v>0</v>
      </c>
      <c r="U661" s="31">
        <f t="shared" si="14"/>
        <v>1.0798965791366383E-6</v>
      </c>
    </row>
    <row r="662" spans="16:21" ht="13.9" customHeight="1" x14ac:dyDescent="0.2">
      <c r="P662" s="28"/>
      <c r="Q662" s="31"/>
      <c r="R662" s="31"/>
      <c r="S662" s="31">
        <f>ABS(Q662)/'İtme Analizi'!$C$17</f>
        <v>0</v>
      </c>
      <c r="T662" s="31">
        <f>ABS(R662)/'İtme Analizi'!$C$14</f>
        <v>0</v>
      </c>
      <c r="U662" s="31">
        <f t="shared" si="14"/>
        <v>1.0798965791366383E-6</v>
      </c>
    </row>
    <row r="663" spans="16:21" ht="13.9" customHeight="1" x14ac:dyDescent="0.2">
      <c r="P663" s="28"/>
      <c r="Q663" s="31"/>
      <c r="R663" s="31"/>
      <c r="S663" s="31">
        <f>ABS(Q663)/'İtme Analizi'!$C$17</f>
        <v>0</v>
      </c>
      <c r="T663" s="31">
        <f>ABS(R663)/'İtme Analizi'!$C$14</f>
        <v>0</v>
      </c>
      <c r="U663" s="31">
        <f t="shared" si="14"/>
        <v>1.0798965791366383E-6</v>
      </c>
    </row>
    <row r="664" spans="16:21" ht="13.9" customHeight="1" x14ac:dyDescent="0.2">
      <c r="P664" s="28"/>
      <c r="Q664" s="31"/>
      <c r="R664" s="31"/>
      <c r="S664" s="31">
        <f>ABS(Q664)/'İtme Analizi'!$C$17</f>
        <v>0</v>
      </c>
      <c r="T664" s="31">
        <f>ABS(R664)/'İtme Analizi'!$C$14</f>
        <v>0</v>
      </c>
      <c r="U664" s="31">
        <f t="shared" si="14"/>
        <v>1.0798965791366383E-6</v>
      </c>
    </row>
    <row r="665" spans="16:21" ht="13.9" customHeight="1" x14ac:dyDescent="0.2">
      <c r="P665" s="28"/>
      <c r="Q665" s="31"/>
      <c r="R665" s="31"/>
      <c r="S665" s="31">
        <f>ABS(Q665)/'İtme Analizi'!$C$17</f>
        <v>0</v>
      </c>
      <c r="T665" s="31">
        <f>ABS(R665)/'İtme Analizi'!$C$14</f>
        <v>0</v>
      </c>
      <c r="U665" s="31">
        <f t="shared" si="14"/>
        <v>1.0798965791366383E-6</v>
      </c>
    </row>
    <row r="666" spans="16:21" ht="13.9" customHeight="1" x14ac:dyDescent="0.2">
      <c r="P666" s="28"/>
      <c r="Q666" s="31"/>
      <c r="R666" s="31"/>
      <c r="S666" s="31">
        <f>ABS(Q666)/'İtme Analizi'!$C$17</f>
        <v>0</v>
      </c>
      <c r="T666" s="31">
        <f>ABS(R666)/'İtme Analizi'!$C$14</f>
        <v>0</v>
      </c>
      <c r="U666" s="31">
        <f t="shared" si="14"/>
        <v>1.0798965791366383E-6</v>
      </c>
    </row>
    <row r="667" spans="16:21" ht="13.9" customHeight="1" x14ac:dyDescent="0.2">
      <c r="P667" s="28"/>
      <c r="Q667" s="31"/>
      <c r="R667" s="31"/>
      <c r="S667" s="31">
        <f>ABS(Q667)/'İtme Analizi'!$C$17</f>
        <v>0</v>
      </c>
      <c r="T667" s="31">
        <f>ABS(R667)/'İtme Analizi'!$C$14</f>
        <v>0</v>
      </c>
      <c r="U667" s="31">
        <f t="shared" si="14"/>
        <v>1.0798965791366383E-6</v>
      </c>
    </row>
    <row r="668" spans="16:21" ht="13.9" customHeight="1" x14ac:dyDescent="0.2">
      <c r="P668" s="28"/>
      <c r="Q668" s="31"/>
      <c r="R668" s="31"/>
      <c r="S668" s="31">
        <f>ABS(Q668)/'İtme Analizi'!$C$17</f>
        <v>0</v>
      </c>
      <c r="T668" s="31">
        <f>ABS(R668)/'İtme Analizi'!$C$14</f>
        <v>0</v>
      </c>
      <c r="U668" s="31">
        <f t="shared" si="14"/>
        <v>1.0798965791366383E-6</v>
      </c>
    </row>
    <row r="669" spans="16:21" ht="13.9" customHeight="1" x14ac:dyDescent="0.2">
      <c r="P669" s="28"/>
      <c r="Q669" s="31"/>
      <c r="R669" s="31"/>
      <c r="S669" s="31">
        <f>ABS(Q669)/'İtme Analizi'!$C$17</f>
        <v>0</v>
      </c>
      <c r="T669" s="31">
        <f>ABS(R669)/'İtme Analizi'!$C$14</f>
        <v>0</v>
      </c>
      <c r="U669" s="31">
        <f t="shared" si="14"/>
        <v>1.0798965791366383E-6</v>
      </c>
    </row>
    <row r="670" spans="16:21" ht="13.9" customHeight="1" x14ac:dyDescent="0.2">
      <c r="P670" s="28"/>
      <c r="Q670" s="31"/>
      <c r="R670" s="31"/>
      <c r="S670" s="31">
        <f>ABS(Q670)/'İtme Analizi'!$C$17</f>
        <v>0</v>
      </c>
      <c r="T670" s="31">
        <f>ABS(R670)/'İtme Analizi'!$C$14</f>
        <v>0</v>
      </c>
      <c r="U670" s="31">
        <f t="shared" si="14"/>
        <v>1.0798965791366383E-6</v>
      </c>
    </row>
    <row r="671" spans="16:21" ht="13.9" customHeight="1" x14ac:dyDescent="0.2">
      <c r="P671" s="28"/>
      <c r="Q671" s="31"/>
      <c r="R671" s="31"/>
      <c r="S671" s="31">
        <f>ABS(Q671)/'İtme Analizi'!$C$17</f>
        <v>0</v>
      </c>
      <c r="T671" s="31">
        <f>ABS(R671)/'İtme Analizi'!$C$14</f>
        <v>0</v>
      </c>
      <c r="U671" s="31">
        <f t="shared" si="14"/>
        <v>1.0798965791366383E-6</v>
      </c>
    </row>
    <row r="672" spans="16:21" ht="13.9" customHeight="1" x14ac:dyDescent="0.2">
      <c r="P672" s="28"/>
      <c r="Q672" s="31"/>
      <c r="R672" s="31"/>
      <c r="S672" s="31">
        <f>ABS(Q672)/'İtme Analizi'!$C$17</f>
        <v>0</v>
      </c>
      <c r="T672" s="31">
        <f>ABS(R672)/'İtme Analizi'!$C$14</f>
        <v>0</v>
      </c>
      <c r="U672" s="31">
        <f t="shared" si="14"/>
        <v>1.0798965791366383E-6</v>
      </c>
    </row>
    <row r="673" spans="16:21" ht="13.9" customHeight="1" x14ac:dyDescent="0.2">
      <c r="P673" s="28"/>
      <c r="Q673" s="31"/>
      <c r="R673" s="31"/>
      <c r="S673" s="31">
        <f>ABS(Q673)/'İtme Analizi'!$C$17</f>
        <v>0</v>
      </c>
      <c r="T673" s="31">
        <f>ABS(R673)/'İtme Analizi'!$C$14</f>
        <v>0</v>
      </c>
      <c r="U673" s="31">
        <f t="shared" si="14"/>
        <v>1.0798965791366383E-6</v>
      </c>
    </row>
    <row r="674" spans="16:21" ht="13.9" customHeight="1" x14ac:dyDescent="0.2">
      <c r="P674" s="28"/>
      <c r="Q674" s="31"/>
      <c r="R674" s="31"/>
      <c r="S674" s="31">
        <f>ABS(Q674)/'İtme Analizi'!$C$17</f>
        <v>0</v>
      </c>
      <c r="T674" s="31">
        <f>ABS(R674)/'İtme Analizi'!$C$14</f>
        <v>0</v>
      </c>
      <c r="U674" s="31">
        <f t="shared" si="14"/>
        <v>1.0798965791366383E-6</v>
      </c>
    </row>
    <row r="675" spans="16:21" ht="13.9" customHeight="1" x14ac:dyDescent="0.2">
      <c r="P675" s="28"/>
      <c r="Q675" s="31"/>
      <c r="R675" s="31"/>
      <c r="S675" s="31">
        <f>ABS(Q675)/'İtme Analizi'!$C$17</f>
        <v>0</v>
      </c>
      <c r="T675" s="31">
        <f>ABS(R675)/'İtme Analizi'!$C$14</f>
        <v>0</v>
      </c>
      <c r="U675" s="31">
        <f t="shared" si="14"/>
        <v>1.0798965791366383E-6</v>
      </c>
    </row>
    <row r="676" spans="16:21" ht="13.9" customHeight="1" x14ac:dyDescent="0.2">
      <c r="P676" s="28"/>
      <c r="Q676" s="31"/>
      <c r="R676" s="31"/>
      <c r="S676" s="31">
        <f>ABS(Q676)/'İtme Analizi'!$C$17</f>
        <v>0</v>
      </c>
      <c r="T676" s="31">
        <f>ABS(R676)/'İtme Analizi'!$C$14</f>
        <v>0</v>
      </c>
      <c r="U676" s="31">
        <f t="shared" si="14"/>
        <v>1.0798965791366383E-6</v>
      </c>
    </row>
    <row r="677" spans="16:21" ht="13.9" customHeight="1" x14ac:dyDescent="0.2">
      <c r="P677" s="28"/>
      <c r="Q677" s="31"/>
      <c r="R677" s="31"/>
      <c r="S677" s="31">
        <f>ABS(Q677)/'İtme Analizi'!$C$17</f>
        <v>0</v>
      </c>
      <c r="T677" s="31">
        <f>ABS(R677)/'İtme Analizi'!$C$14</f>
        <v>0</v>
      </c>
      <c r="U677" s="31">
        <f t="shared" si="14"/>
        <v>1.0798965791366383E-6</v>
      </c>
    </row>
    <row r="678" spans="16:21" ht="13.9" customHeight="1" x14ac:dyDescent="0.2">
      <c r="P678" s="28"/>
      <c r="Q678" s="31"/>
      <c r="R678" s="31"/>
      <c r="S678" s="31">
        <f>ABS(Q678)/'İtme Analizi'!$C$17</f>
        <v>0</v>
      </c>
      <c r="T678" s="31">
        <f>ABS(R678)/'İtme Analizi'!$C$14</f>
        <v>0</v>
      </c>
      <c r="U678" s="31">
        <f t="shared" si="14"/>
        <v>1.0798965791366383E-6</v>
      </c>
    </row>
    <row r="679" spans="16:21" ht="13.9" customHeight="1" x14ac:dyDescent="0.2">
      <c r="P679" s="28"/>
      <c r="Q679" s="31"/>
      <c r="R679" s="31"/>
      <c r="S679" s="31">
        <f>ABS(Q679)/'İtme Analizi'!$C$17</f>
        <v>0</v>
      </c>
      <c r="T679" s="31">
        <f>ABS(R679)/'İtme Analizi'!$C$14</f>
        <v>0</v>
      </c>
      <c r="U679" s="31">
        <f t="shared" si="14"/>
        <v>1.0798965791366383E-6</v>
      </c>
    </row>
    <row r="680" spans="16:21" ht="13.9" customHeight="1" x14ac:dyDescent="0.2">
      <c r="P680" s="28"/>
      <c r="Q680" s="31"/>
      <c r="R680" s="31"/>
      <c r="S680" s="31">
        <f>ABS(Q680)/'İtme Analizi'!$C$17</f>
        <v>0</v>
      </c>
      <c r="T680" s="31">
        <f>ABS(R680)/'İtme Analizi'!$C$14</f>
        <v>0</v>
      </c>
      <c r="U680" s="31">
        <f t="shared" si="14"/>
        <v>1.0798965791366383E-6</v>
      </c>
    </row>
    <row r="681" spans="16:21" ht="13.9" customHeight="1" x14ac:dyDescent="0.2">
      <c r="P681" s="28"/>
      <c r="Q681" s="31"/>
      <c r="R681" s="31"/>
      <c r="S681" s="31">
        <f>ABS(Q681)/'İtme Analizi'!$C$17</f>
        <v>0</v>
      </c>
      <c r="T681" s="31">
        <f>ABS(R681)/'İtme Analizi'!$C$14</f>
        <v>0</v>
      </c>
      <c r="U681" s="31">
        <f t="shared" si="14"/>
        <v>1.0798965791366383E-6</v>
      </c>
    </row>
    <row r="682" spans="16:21" ht="13.9" customHeight="1" x14ac:dyDescent="0.2">
      <c r="P682" s="28"/>
      <c r="Q682" s="31"/>
      <c r="R682" s="31"/>
      <c r="S682" s="31">
        <f>ABS(Q682)/'İtme Analizi'!$C$17</f>
        <v>0</v>
      </c>
      <c r="T682" s="31">
        <f>ABS(R682)/'İtme Analizi'!$C$14</f>
        <v>0</v>
      </c>
      <c r="U682" s="31">
        <f t="shared" si="14"/>
        <v>1.0798965791366383E-6</v>
      </c>
    </row>
    <row r="683" spans="16:21" ht="13.9" customHeight="1" x14ac:dyDescent="0.2">
      <c r="P683" s="28"/>
      <c r="Q683" s="31"/>
      <c r="R683" s="31"/>
      <c r="S683" s="31">
        <f>ABS(Q683)/'İtme Analizi'!$C$17</f>
        <v>0</v>
      </c>
      <c r="T683" s="31">
        <f>ABS(R683)/'İtme Analizi'!$C$14</f>
        <v>0</v>
      </c>
      <c r="U683" s="31">
        <f t="shared" si="14"/>
        <v>1.0798965791366383E-6</v>
      </c>
    </row>
    <row r="684" spans="16:21" ht="13.9" customHeight="1" x14ac:dyDescent="0.2">
      <c r="P684" s="28"/>
      <c r="Q684" s="31"/>
      <c r="R684" s="31"/>
      <c r="S684" s="31">
        <f>ABS(Q684)/'İtme Analizi'!$C$17</f>
        <v>0</v>
      </c>
      <c r="T684" s="31">
        <f>ABS(R684)/'İtme Analizi'!$C$14</f>
        <v>0</v>
      </c>
      <c r="U684" s="31">
        <f t="shared" si="14"/>
        <v>1.0798965791366383E-6</v>
      </c>
    </row>
    <row r="685" spans="16:21" ht="13.9" customHeight="1" x14ac:dyDescent="0.2">
      <c r="P685" s="28"/>
      <c r="Q685" s="31"/>
      <c r="R685" s="31"/>
      <c r="S685" s="31">
        <f>ABS(Q685)/'İtme Analizi'!$C$17</f>
        <v>0</v>
      </c>
      <c r="T685" s="31">
        <f>ABS(R685)/'İtme Analizi'!$C$14</f>
        <v>0</v>
      </c>
      <c r="U685" s="31">
        <f t="shared" si="14"/>
        <v>1.0798965791366383E-6</v>
      </c>
    </row>
    <row r="686" spans="16:21" ht="13.9" customHeight="1" x14ac:dyDescent="0.2">
      <c r="P686" s="28"/>
      <c r="Q686" s="31"/>
      <c r="R686" s="31"/>
      <c r="S686" s="31">
        <f>ABS(Q686)/'İtme Analizi'!$C$17</f>
        <v>0</v>
      </c>
      <c r="T686" s="31">
        <f>ABS(R686)/'İtme Analizi'!$C$14</f>
        <v>0</v>
      </c>
      <c r="U686" s="31">
        <f t="shared" si="14"/>
        <v>1.0798965791366383E-6</v>
      </c>
    </row>
    <row r="687" spans="16:21" ht="13.9" customHeight="1" x14ac:dyDescent="0.2">
      <c r="P687" s="28"/>
      <c r="Q687" s="31"/>
      <c r="R687" s="31"/>
      <c r="S687" s="31">
        <f>ABS(Q687)/'İtme Analizi'!$C$17</f>
        <v>0</v>
      </c>
      <c r="T687" s="31">
        <f>ABS(R687)/'İtme Analizi'!$C$14</f>
        <v>0</v>
      </c>
      <c r="U687" s="31">
        <f t="shared" si="14"/>
        <v>1.0798965791366383E-6</v>
      </c>
    </row>
    <row r="688" spans="16:21" ht="13.9" customHeight="1" x14ac:dyDescent="0.2">
      <c r="P688" s="28"/>
      <c r="Q688" s="31"/>
      <c r="R688" s="31"/>
      <c r="S688" s="31">
        <f>ABS(Q688)/'İtme Analizi'!$C$17</f>
        <v>0</v>
      </c>
      <c r="T688" s="31">
        <f>ABS(R688)/'İtme Analizi'!$C$14</f>
        <v>0</v>
      </c>
      <c r="U688" s="31">
        <f t="shared" si="14"/>
        <v>1.0798965791366383E-6</v>
      </c>
    </row>
    <row r="689" spans="16:21" ht="13.9" customHeight="1" x14ac:dyDescent="0.2">
      <c r="P689" s="28"/>
      <c r="Q689" s="31"/>
      <c r="R689" s="31"/>
      <c r="S689" s="31">
        <f>ABS(Q689)/'İtme Analizi'!$C$17</f>
        <v>0</v>
      </c>
      <c r="T689" s="31">
        <f>ABS(R689)/'İtme Analizi'!$C$14</f>
        <v>0</v>
      </c>
      <c r="U689" s="31">
        <f t="shared" si="14"/>
        <v>1.0798965791366383E-6</v>
      </c>
    </row>
    <row r="690" spans="16:21" ht="13.9" customHeight="1" x14ac:dyDescent="0.2">
      <c r="P690" s="28"/>
      <c r="Q690" s="31"/>
      <c r="R690" s="31"/>
      <c r="S690" s="31">
        <f>ABS(Q690)/'İtme Analizi'!$C$17</f>
        <v>0</v>
      </c>
      <c r="T690" s="31">
        <f>ABS(R690)/'İtme Analizi'!$C$14</f>
        <v>0</v>
      </c>
      <c r="U690" s="31">
        <f t="shared" si="14"/>
        <v>1.0798965791366383E-6</v>
      </c>
    </row>
    <row r="691" spans="16:21" ht="13.9" customHeight="1" x14ac:dyDescent="0.2">
      <c r="P691" s="28"/>
      <c r="Q691" s="31"/>
      <c r="R691" s="31"/>
      <c r="S691" s="31">
        <f>ABS(Q691)/'İtme Analizi'!$C$17</f>
        <v>0</v>
      </c>
      <c r="T691" s="31">
        <f>ABS(R691)/'İtme Analizi'!$C$14</f>
        <v>0</v>
      </c>
      <c r="U691" s="31">
        <f t="shared" si="14"/>
        <v>1.0798965791366383E-6</v>
      </c>
    </row>
    <row r="692" spans="16:21" ht="13.9" customHeight="1" x14ac:dyDescent="0.2">
      <c r="P692" s="28"/>
      <c r="Q692" s="31"/>
      <c r="R692" s="31"/>
      <c r="S692" s="31">
        <f>ABS(Q692)/'İtme Analizi'!$C$17</f>
        <v>0</v>
      </c>
      <c r="T692" s="31">
        <f>ABS(R692)/'İtme Analizi'!$C$14</f>
        <v>0</v>
      </c>
      <c r="U692" s="31">
        <f t="shared" si="14"/>
        <v>1.0798965791366383E-6</v>
      </c>
    </row>
    <row r="693" spans="16:21" ht="13.9" customHeight="1" x14ac:dyDescent="0.2">
      <c r="P693" s="28"/>
      <c r="Q693" s="31"/>
      <c r="R693" s="31"/>
      <c r="S693" s="31">
        <f>ABS(Q693)/'İtme Analizi'!$C$17</f>
        <v>0</v>
      </c>
      <c r="T693" s="31">
        <f>ABS(R693)/'İtme Analizi'!$C$14</f>
        <v>0</v>
      </c>
      <c r="U693" s="31">
        <f t="shared" si="14"/>
        <v>1.0798965791366383E-6</v>
      </c>
    </row>
    <row r="694" spans="16:21" ht="13.9" customHeight="1" x14ac:dyDescent="0.2">
      <c r="P694" s="28"/>
      <c r="Q694" s="31"/>
      <c r="R694" s="31"/>
      <c r="S694" s="31">
        <f>ABS(Q694)/'İtme Analizi'!$C$17</f>
        <v>0</v>
      </c>
      <c r="T694" s="31">
        <f>ABS(R694)/'İtme Analizi'!$C$14</f>
        <v>0</v>
      </c>
      <c r="U694" s="31">
        <f t="shared" si="14"/>
        <v>1.0798965791366383E-6</v>
      </c>
    </row>
    <row r="695" spans="16:21" ht="13.9" customHeight="1" x14ac:dyDescent="0.2">
      <c r="P695" s="28"/>
      <c r="Q695" s="31"/>
      <c r="R695" s="31"/>
      <c r="S695" s="31">
        <f>ABS(Q695)/'İtme Analizi'!$C$17</f>
        <v>0</v>
      </c>
      <c r="T695" s="31">
        <f>ABS(R695)/'İtme Analizi'!$C$14</f>
        <v>0</v>
      </c>
      <c r="U695" s="31">
        <f t="shared" si="14"/>
        <v>1.0798965791366383E-6</v>
      </c>
    </row>
    <row r="696" spans="16:21" ht="13.9" customHeight="1" x14ac:dyDescent="0.2">
      <c r="P696" s="28"/>
      <c r="Q696" s="31"/>
      <c r="R696" s="31"/>
      <c r="S696" s="31">
        <f>ABS(Q696)/'İtme Analizi'!$C$17</f>
        <v>0</v>
      </c>
      <c r="T696" s="31">
        <f>ABS(R696)/'İtme Analizi'!$C$14</f>
        <v>0</v>
      </c>
      <c r="U696" s="31">
        <f t="shared" si="14"/>
        <v>1.0798965791366383E-6</v>
      </c>
    </row>
    <row r="697" spans="16:21" ht="13.9" customHeight="1" x14ac:dyDescent="0.2">
      <c r="P697" s="28"/>
      <c r="Q697" s="31"/>
      <c r="R697" s="31"/>
      <c r="S697" s="31">
        <f>ABS(Q697)/'İtme Analizi'!$C$17</f>
        <v>0</v>
      </c>
      <c r="T697" s="31">
        <f>ABS(R697)/'İtme Analizi'!$C$14</f>
        <v>0</v>
      </c>
      <c r="U697" s="31">
        <f t="shared" si="14"/>
        <v>1.0798965791366383E-6</v>
      </c>
    </row>
    <row r="698" spans="16:21" ht="13.9" customHeight="1" x14ac:dyDescent="0.2">
      <c r="P698" s="28"/>
      <c r="Q698" s="31"/>
      <c r="R698" s="31"/>
      <c r="S698" s="31">
        <f>ABS(Q698)/'İtme Analizi'!$C$17</f>
        <v>0</v>
      </c>
      <c r="T698" s="31">
        <f>ABS(R698)/'İtme Analizi'!$C$14</f>
        <v>0</v>
      </c>
      <c r="U698" s="31">
        <f t="shared" si="14"/>
        <v>1.0798965791366383E-6</v>
      </c>
    </row>
    <row r="699" spans="16:21" ht="13.9" customHeight="1" x14ac:dyDescent="0.2">
      <c r="P699" s="28"/>
      <c r="Q699" s="31"/>
      <c r="R699" s="31"/>
      <c r="S699" s="31">
        <f>ABS(Q699)/'İtme Analizi'!$C$17</f>
        <v>0</v>
      </c>
      <c r="T699" s="31">
        <f>ABS(R699)/'İtme Analizi'!$C$14</f>
        <v>0</v>
      </c>
      <c r="U699" s="31">
        <f t="shared" si="14"/>
        <v>1.0798965791366383E-6</v>
      </c>
    </row>
    <row r="700" spans="16:21" ht="13.9" customHeight="1" x14ac:dyDescent="0.2">
      <c r="P700" s="28"/>
      <c r="Q700" s="31"/>
      <c r="R700" s="31"/>
      <c r="S700" s="31">
        <f>ABS(Q700)/'İtme Analizi'!$C$17</f>
        <v>0</v>
      </c>
      <c r="T700" s="31">
        <f>ABS(R700)/'İtme Analizi'!$C$14</f>
        <v>0</v>
      </c>
      <c r="U700" s="31">
        <f t="shared" si="14"/>
        <v>1.0798965791366383E-6</v>
      </c>
    </row>
    <row r="701" spans="16:21" ht="13.9" customHeight="1" x14ac:dyDescent="0.2">
      <c r="P701" s="28"/>
      <c r="Q701" s="31"/>
      <c r="R701" s="31"/>
      <c r="S701" s="31">
        <f>ABS(Q701)/'İtme Analizi'!$C$17</f>
        <v>0</v>
      </c>
      <c r="T701" s="31">
        <f>ABS(R701)/'İtme Analizi'!$C$14</f>
        <v>0</v>
      </c>
      <c r="U701" s="31">
        <f t="shared" si="14"/>
        <v>1.0798965791366383E-6</v>
      </c>
    </row>
    <row r="702" spans="16:21" ht="13.9" customHeight="1" x14ac:dyDescent="0.2">
      <c r="P702" s="28"/>
      <c r="Q702" s="31"/>
      <c r="R702" s="31"/>
      <c r="S702" s="31">
        <f>ABS(Q702)/'İtme Analizi'!$C$17</f>
        <v>0</v>
      </c>
      <c r="T702" s="31">
        <f>ABS(R702)/'İtme Analizi'!$C$14</f>
        <v>0</v>
      </c>
      <c r="U702" s="31">
        <f t="shared" si="14"/>
        <v>1.0798965791366383E-6</v>
      </c>
    </row>
    <row r="703" spans="16:21" ht="13.9" customHeight="1" x14ac:dyDescent="0.2">
      <c r="P703" s="28"/>
      <c r="Q703" s="31"/>
      <c r="R703" s="31"/>
      <c r="S703" s="31">
        <f>ABS(Q703)/'İtme Analizi'!$C$17</f>
        <v>0</v>
      </c>
      <c r="T703" s="31">
        <f>ABS(R703)/'İtme Analizi'!$C$14</f>
        <v>0</v>
      </c>
      <c r="U703" s="31">
        <f t="shared" si="14"/>
        <v>1.0798965791366383E-6</v>
      </c>
    </row>
    <row r="704" spans="16:21" ht="13.9" customHeight="1" x14ac:dyDescent="0.2">
      <c r="P704" s="28"/>
      <c r="Q704" s="31"/>
      <c r="R704" s="31"/>
      <c r="S704" s="31">
        <f>ABS(Q704)/'İtme Analizi'!$C$17</f>
        <v>0</v>
      </c>
      <c r="T704" s="31">
        <f>ABS(R704)/'İtme Analizi'!$C$14</f>
        <v>0</v>
      </c>
      <c r="U704" s="31">
        <f t="shared" si="14"/>
        <v>1.0798965791366383E-6</v>
      </c>
    </row>
    <row r="705" spans="16:21" ht="13.9" customHeight="1" x14ac:dyDescent="0.2">
      <c r="P705" s="28"/>
      <c r="Q705" s="31"/>
      <c r="R705" s="31"/>
      <c r="S705" s="31">
        <f>ABS(Q705)/'İtme Analizi'!$C$17</f>
        <v>0</v>
      </c>
      <c r="T705" s="31">
        <f>ABS(R705)/'İtme Analizi'!$C$14</f>
        <v>0</v>
      </c>
      <c r="U705" s="31">
        <f t="shared" si="14"/>
        <v>1.0798965791366383E-6</v>
      </c>
    </row>
    <row r="706" spans="16:21" ht="13.9" customHeight="1" x14ac:dyDescent="0.2">
      <c r="P706" s="28"/>
      <c r="Q706" s="31"/>
      <c r="R706" s="31"/>
      <c r="S706" s="31">
        <f>ABS(Q706)/'İtme Analizi'!$C$17</f>
        <v>0</v>
      </c>
      <c r="T706" s="31">
        <f>ABS(R706)/'İtme Analizi'!$C$14</f>
        <v>0</v>
      </c>
      <c r="U706" s="31">
        <f t="shared" ref="U706:U769" si="15">U705+(S706-S705)*((T706+T705)/2)</f>
        <v>1.0798965791366383E-6</v>
      </c>
    </row>
    <row r="707" spans="16:21" ht="13.9" customHeight="1" x14ac:dyDescent="0.2">
      <c r="P707" s="28"/>
      <c r="Q707" s="31"/>
      <c r="R707" s="31"/>
      <c r="S707" s="31">
        <f>ABS(Q707)/'İtme Analizi'!$C$17</f>
        <v>0</v>
      </c>
      <c r="T707" s="31">
        <f>ABS(R707)/'İtme Analizi'!$C$14</f>
        <v>0</v>
      </c>
      <c r="U707" s="31">
        <f t="shared" si="15"/>
        <v>1.0798965791366383E-6</v>
      </c>
    </row>
    <row r="708" spans="16:21" ht="13.9" customHeight="1" x14ac:dyDescent="0.2">
      <c r="P708" s="28"/>
      <c r="Q708" s="31"/>
      <c r="R708" s="31"/>
      <c r="S708" s="31">
        <f>ABS(Q708)/'İtme Analizi'!$C$17</f>
        <v>0</v>
      </c>
      <c r="T708" s="31">
        <f>ABS(R708)/'İtme Analizi'!$C$14</f>
        <v>0</v>
      </c>
      <c r="U708" s="31">
        <f t="shared" si="15"/>
        <v>1.0798965791366383E-6</v>
      </c>
    </row>
    <row r="709" spans="16:21" ht="13.9" customHeight="1" x14ac:dyDescent="0.2">
      <c r="P709" s="28"/>
      <c r="Q709" s="31"/>
      <c r="R709" s="31"/>
      <c r="S709" s="31">
        <f>ABS(Q709)/'İtme Analizi'!$C$17</f>
        <v>0</v>
      </c>
      <c r="T709" s="31">
        <f>ABS(R709)/'İtme Analizi'!$C$14</f>
        <v>0</v>
      </c>
      <c r="U709" s="31">
        <f t="shared" si="15"/>
        <v>1.0798965791366383E-6</v>
      </c>
    </row>
    <row r="710" spans="16:21" ht="13.9" customHeight="1" x14ac:dyDescent="0.2">
      <c r="P710" s="28"/>
      <c r="Q710" s="31"/>
      <c r="R710" s="31"/>
      <c r="S710" s="31">
        <f>ABS(Q710)/'İtme Analizi'!$C$17</f>
        <v>0</v>
      </c>
      <c r="T710" s="31">
        <f>ABS(R710)/'İtme Analizi'!$C$14</f>
        <v>0</v>
      </c>
      <c r="U710" s="31">
        <f t="shared" si="15"/>
        <v>1.0798965791366383E-6</v>
      </c>
    </row>
    <row r="711" spans="16:21" ht="13.9" customHeight="1" x14ac:dyDescent="0.2">
      <c r="P711" s="28"/>
      <c r="Q711" s="31"/>
      <c r="R711" s="31"/>
      <c r="S711" s="31">
        <f>ABS(Q711)/'İtme Analizi'!$C$17</f>
        <v>0</v>
      </c>
      <c r="T711" s="31">
        <f>ABS(R711)/'İtme Analizi'!$C$14</f>
        <v>0</v>
      </c>
      <c r="U711" s="31">
        <f t="shared" si="15"/>
        <v>1.0798965791366383E-6</v>
      </c>
    </row>
    <row r="712" spans="16:21" ht="13.9" customHeight="1" x14ac:dyDescent="0.2">
      <c r="P712" s="28"/>
      <c r="Q712" s="31"/>
      <c r="R712" s="31"/>
      <c r="S712" s="31">
        <f>ABS(Q712)/'İtme Analizi'!$C$17</f>
        <v>0</v>
      </c>
      <c r="T712" s="31">
        <f>ABS(R712)/'İtme Analizi'!$C$14</f>
        <v>0</v>
      </c>
      <c r="U712" s="31">
        <f t="shared" si="15"/>
        <v>1.0798965791366383E-6</v>
      </c>
    </row>
    <row r="713" spans="16:21" ht="13.9" customHeight="1" x14ac:dyDescent="0.2">
      <c r="P713" s="28"/>
      <c r="Q713" s="31"/>
      <c r="R713" s="31"/>
      <c r="S713" s="31">
        <f>ABS(Q713)/'İtme Analizi'!$C$17</f>
        <v>0</v>
      </c>
      <c r="T713" s="31">
        <f>ABS(R713)/'İtme Analizi'!$C$14</f>
        <v>0</v>
      </c>
      <c r="U713" s="31">
        <f t="shared" si="15"/>
        <v>1.0798965791366383E-6</v>
      </c>
    </row>
    <row r="714" spans="16:21" ht="13.9" customHeight="1" x14ac:dyDescent="0.2">
      <c r="P714" s="28"/>
      <c r="Q714" s="31"/>
      <c r="R714" s="31"/>
      <c r="S714" s="31">
        <f>ABS(Q714)/'İtme Analizi'!$C$17</f>
        <v>0</v>
      </c>
      <c r="T714" s="31">
        <f>ABS(R714)/'İtme Analizi'!$C$14</f>
        <v>0</v>
      </c>
      <c r="U714" s="31">
        <f t="shared" si="15"/>
        <v>1.0798965791366383E-6</v>
      </c>
    </row>
    <row r="715" spans="16:21" ht="13.9" customHeight="1" x14ac:dyDescent="0.2">
      <c r="P715" s="28"/>
      <c r="Q715" s="31"/>
      <c r="R715" s="31"/>
      <c r="S715" s="31">
        <f>ABS(Q715)/'İtme Analizi'!$C$17</f>
        <v>0</v>
      </c>
      <c r="T715" s="31">
        <f>ABS(R715)/'İtme Analizi'!$C$14</f>
        <v>0</v>
      </c>
      <c r="U715" s="31">
        <f t="shared" si="15"/>
        <v>1.0798965791366383E-6</v>
      </c>
    </row>
    <row r="716" spans="16:21" ht="13.9" customHeight="1" x14ac:dyDescent="0.2">
      <c r="P716" s="28"/>
      <c r="Q716" s="31"/>
      <c r="R716" s="31"/>
      <c r="S716" s="31">
        <f>ABS(Q716)/'İtme Analizi'!$C$17</f>
        <v>0</v>
      </c>
      <c r="T716" s="31">
        <f>ABS(R716)/'İtme Analizi'!$C$14</f>
        <v>0</v>
      </c>
      <c r="U716" s="31">
        <f t="shared" si="15"/>
        <v>1.0798965791366383E-6</v>
      </c>
    </row>
    <row r="717" spans="16:21" ht="13.9" customHeight="1" x14ac:dyDescent="0.2">
      <c r="P717" s="28"/>
      <c r="Q717" s="31"/>
      <c r="R717" s="31"/>
      <c r="S717" s="31">
        <f>ABS(Q717)/'İtme Analizi'!$C$17</f>
        <v>0</v>
      </c>
      <c r="T717" s="31">
        <f>ABS(R717)/'İtme Analizi'!$C$14</f>
        <v>0</v>
      </c>
      <c r="U717" s="31">
        <f t="shared" si="15"/>
        <v>1.0798965791366383E-6</v>
      </c>
    </row>
    <row r="718" spans="16:21" ht="13.9" customHeight="1" x14ac:dyDescent="0.2">
      <c r="P718" s="28"/>
      <c r="Q718" s="31"/>
      <c r="R718" s="31"/>
      <c r="S718" s="31">
        <f>ABS(Q718)/'İtme Analizi'!$C$17</f>
        <v>0</v>
      </c>
      <c r="T718" s="31">
        <f>ABS(R718)/'İtme Analizi'!$C$14</f>
        <v>0</v>
      </c>
      <c r="U718" s="31">
        <f t="shared" si="15"/>
        <v>1.0798965791366383E-6</v>
      </c>
    </row>
    <row r="719" spans="16:21" ht="13.9" customHeight="1" x14ac:dyDescent="0.2">
      <c r="P719" s="28"/>
      <c r="Q719" s="31"/>
      <c r="R719" s="31"/>
      <c r="S719" s="31">
        <f>ABS(Q719)/'İtme Analizi'!$C$17</f>
        <v>0</v>
      </c>
      <c r="T719" s="31">
        <f>ABS(R719)/'İtme Analizi'!$C$14</f>
        <v>0</v>
      </c>
      <c r="U719" s="31">
        <f t="shared" si="15"/>
        <v>1.0798965791366383E-6</v>
      </c>
    </row>
    <row r="720" spans="16:21" ht="13.9" customHeight="1" x14ac:dyDescent="0.2">
      <c r="P720" s="28"/>
      <c r="Q720" s="31"/>
      <c r="R720" s="31"/>
      <c r="S720" s="31">
        <f>ABS(Q720)/'İtme Analizi'!$C$17</f>
        <v>0</v>
      </c>
      <c r="T720" s="31">
        <f>ABS(R720)/'İtme Analizi'!$C$14</f>
        <v>0</v>
      </c>
      <c r="U720" s="31">
        <f t="shared" si="15"/>
        <v>1.0798965791366383E-6</v>
      </c>
    </row>
    <row r="721" spans="16:21" ht="13.9" customHeight="1" x14ac:dyDescent="0.2">
      <c r="P721" s="28"/>
      <c r="Q721" s="31"/>
      <c r="R721" s="31"/>
      <c r="S721" s="31">
        <f>ABS(Q721)/'İtme Analizi'!$C$17</f>
        <v>0</v>
      </c>
      <c r="T721" s="31">
        <f>ABS(R721)/'İtme Analizi'!$C$14</f>
        <v>0</v>
      </c>
      <c r="U721" s="31">
        <f t="shared" si="15"/>
        <v>1.0798965791366383E-6</v>
      </c>
    </row>
    <row r="722" spans="16:21" ht="13.9" customHeight="1" x14ac:dyDescent="0.2">
      <c r="P722" s="28"/>
      <c r="Q722" s="31"/>
      <c r="R722" s="31"/>
      <c r="S722" s="31">
        <f>ABS(Q722)/'İtme Analizi'!$C$17</f>
        <v>0</v>
      </c>
      <c r="T722" s="31">
        <f>ABS(R722)/'İtme Analizi'!$C$14</f>
        <v>0</v>
      </c>
      <c r="U722" s="31">
        <f t="shared" si="15"/>
        <v>1.0798965791366383E-6</v>
      </c>
    </row>
    <row r="723" spans="16:21" ht="13.9" customHeight="1" x14ac:dyDescent="0.2">
      <c r="P723" s="28"/>
      <c r="Q723" s="31"/>
      <c r="R723" s="31"/>
      <c r="S723" s="31">
        <f>ABS(Q723)/'İtme Analizi'!$C$17</f>
        <v>0</v>
      </c>
      <c r="T723" s="31">
        <f>ABS(R723)/'İtme Analizi'!$C$14</f>
        <v>0</v>
      </c>
      <c r="U723" s="31">
        <f t="shared" si="15"/>
        <v>1.0798965791366383E-6</v>
      </c>
    </row>
    <row r="724" spans="16:21" ht="13.9" customHeight="1" x14ac:dyDescent="0.2">
      <c r="P724" s="28"/>
      <c r="Q724" s="31"/>
      <c r="R724" s="31"/>
      <c r="S724" s="31">
        <f>ABS(Q724)/'İtme Analizi'!$C$17</f>
        <v>0</v>
      </c>
      <c r="T724" s="31">
        <f>ABS(R724)/'İtme Analizi'!$C$14</f>
        <v>0</v>
      </c>
      <c r="U724" s="31">
        <f t="shared" si="15"/>
        <v>1.0798965791366383E-6</v>
      </c>
    </row>
    <row r="725" spans="16:21" ht="13.9" customHeight="1" x14ac:dyDescent="0.2">
      <c r="P725" s="28"/>
      <c r="Q725" s="31"/>
      <c r="R725" s="31"/>
      <c r="S725" s="31">
        <f>ABS(Q725)/'İtme Analizi'!$C$17</f>
        <v>0</v>
      </c>
      <c r="T725" s="31">
        <f>ABS(R725)/'İtme Analizi'!$C$14</f>
        <v>0</v>
      </c>
      <c r="U725" s="31">
        <f t="shared" si="15"/>
        <v>1.0798965791366383E-6</v>
      </c>
    </row>
    <row r="726" spans="16:21" ht="13.9" customHeight="1" x14ac:dyDescent="0.2">
      <c r="P726" s="28"/>
      <c r="Q726" s="31"/>
      <c r="R726" s="31"/>
      <c r="S726" s="31">
        <f>ABS(Q726)/'İtme Analizi'!$C$17</f>
        <v>0</v>
      </c>
      <c r="T726" s="31">
        <f>ABS(R726)/'İtme Analizi'!$C$14</f>
        <v>0</v>
      </c>
      <c r="U726" s="31">
        <f t="shared" si="15"/>
        <v>1.0798965791366383E-6</v>
      </c>
    </row>
    <row r="727" spans="16:21" ht="13.9" customHeight="1" x14ac:dyDescent="0.2">
      <c r="P727" s="28"/>
      <c r="Q727" s="31"/>
      <c r="R727" s="31"/>
      <c r="S727" s="31">
        <f>ABS(Q727)/'İtme Analizi'!$C$17</f>
        <v>0</v>
      </c>
      <c r="T727" s="31">
        <f>ABS(R727)/'İtme Analizi'!$C$14</f>
        <v>0</v>
      </c>
      <c r="U727" s="31">
        <f t="shared" si="15"/>
        <v>1.0798965791366383E-6</v>
      </c>
    </row>
    <row r="728" spans="16:21" ht="13.9" customHeight="1" x14ac:dyDescent="0.2">
      <c r="P728" s="28"/>
      <c r="Q728" s="31"/>
      <c r="R728" s="31"/>
      <c r="S728" s="31">
        <f>ABS(Q728)/'İtme Analizi'!$C$17</f>
        <v>0</v>
      </c>
      <c r="T728" s="31">
        <f>ABS(R728)/'İtme Analizi'!$C$14</f>
        <v>0</v>
      </c>
      <c r="U728" s="31">
        <f t="shared" si="15"/>
        <v>1.0798965791366383E-6</v>
      </c>
    </row>
    <row r="729" spans="16:21" ht="13.9" customHeight="1" x14ac:dyDescent="0.2">
      <c r="P729" s="28"/>
      <c r="Q729" s="31"/>
      <c r="R729" s="31"/>
      <c r="S729" s="31">
        <f>ABS(Q729)/'İtme Analizi'!$C$17</f>
        <v>0</v>
      </c>
      <c r="T729" s="31">
        <f>ABS(R729)/'İtme Analizi'!$C$14</f>
        <v>0</v>
      </c>
      <c r="U729" s="31">
        <f t="shared" si="15"/>
        <v>1.0798965791366383E-6</v>
      </c>
    </row>
    <row r="730" spans="16:21" ht="13.9" customHeight="1" x14ac:dyDescent="0.2">
      <c r="P730" s="28"/>
      <c r="Q730" s="31"/>
      <c r="R730" s="31"/>
      <c r="S730" s="31">
        <f>ABS(Q730)/'İtme Analizi'!$C$17</f>
        <v>0</v>
      </c>
      <c r="T730" s="31">
        <f>ABS(R730)/'İtme Analizi'!$C$14</f>
        <v>0</v>
      </c>
      <c r="U730" s="31">
        <f t="shared" si="15"/>
        <v>1.0798965791366383E-6</v>
      </c>
    </row>
    <row r="731" spans="16:21" ht="13.9" customHeight="1" x14ac:dyDescent="0.2">
      <c r="P731" s="28"/>
      <c r="Q731" s="31"/>
      <c r="R731" s="31"/>
      <c r="S731" s="31">
        <f>ABS(Q731)/'İtme Analizi'!$C$17</f>
        <v>0</v>
      </c>
      <c r="T731" s="31">
        <f>ABS(R731)/'İtme Analizi'!$C$14</f>
        <v>0</v>
      </c>
      <c r="U731" s="31">
        <f t="shared" si="15"/>
        <v>1.0798965791366383E-6</v>
      </c>
    </row>
    <row r="732" spans="16:21" ht="13.9" customHeight="1" x14ac:dyDescent="0.2">
      <c r="P732" s="28"/>
      <c r="Q732" s="31"/>
      <c r="R732" s="31"/>
      <c r="S732" s="31">
        <f>ABS(Q732)/'İtme Analizi'!$C$17</f>
        <v>0</v>
      </c>
      <c r="T732" s="31">
        <f>ABS(R732)/'İtme Analizi'!$C$14</f>
        <v>0</v>
      </c>
      <c r="U732" s="31">
        <f t="shared" si="15"/>
        <v>1.0798965791366383E-6</v>
      </c>
    </row>
    <row r="733" spans="16:21" ht="13.9" customHeight="1" x14ac:dyDescent="0.2">
      <c r="P733" s="28"/>
      <c r="Q733" s="31"/>
      <c r="R733" s="31"/>
      <c r="S733" s="31">
        <f>ABS(Q733)/'İtme Analizi'!$C$17</f>
        <v>0</v>
      </c>
      <c r="T733" s="31">
        <f>ABS(R733)/'İtme Analizi'!$C$14</f>
        <v>0</v>
      </c>
      <c r="U733" s="31">
        <f t="shared" si="15"/>
        <v>1.0798965791366383E-6</v>
      </c>
    </row>
    <row r="734" spans="16:21" ht="13.9" customHeight="1" x14ac:dyDescent="0.2">
      <c r="P734" s="28"/>
      <c r="Q734" s="31"/>
      <c r="R734" s="31"/>
      <c r="S734" s="31">
        <f>ABS(Q734)/'İtme Analizi'!$C$17</f>
        <v>0</v>
      </c>
      <c r="T734" s="31">
        <f>ABS(R734)/'İtme Analizi'!$C$14</f>
        <v>0</v>
      </c>
      <c r="U734" s="31">
        <f t="shared" si="15"/>
        <v>1.0798965791366383E-6</v>
      </c>
    </row>
    <row r="735" spans="16:21" ht="13.9" customHeight="1" x14ac:dyDescent="0.2">
      <c r="P735" s="28"/>
      <c r="Q735" s="31"/>
      <c r="R735" s="31"/>
      <c r="S735" s="31">
        <f>ABS(Q735)/'İtme Analizi'!$C$17</f>
        <v>0</v>
      </c>
      <c r="T735" s="31">
        <f>ABS(R735)/'İtme Analizi'!$C$14</f>
        <v>0</v>
      </c>
      <c r="U735" s="31">
        <f t="shared" si="15"/>
        <v>1.0798965791366383E-6</v>
      </c>
    </row>
    <row r="736" spans="16:21" ht="13.9" customHeight="1" x14ac:dyDescent="0.2">
      <c r="P736" s="28"/>
      <c r="Q736" s="31"/>
      <c r="R736" s="31"/>
      <c r="S736" s="31">
        <f>ABS(Q736)/'İtme Analizi'!$C$17</f>
        <v>0</v>
      </c>
      <c r="T736" s="31">
        <f>ABS(R736)/'İtme Analizi'!$C$14</f>
        <v>0</v>
      </c>
      <c r="U736" s="31">
        <f t="shared" si="15"/>
        <v>1.0798965791366383E-6</v>
      </c>
    </row>
    <row r="737" spans="16:21" ht="13.9" customHeight="1" x14ac:dyDescent="0.2">
      <c r="P737" s="28"/>
      <c r="Q737" s="31"/>
      <c r="R737" s="31"/>
      <c r="S737" s="31">
        <f>ABS(Q737)/'İtme Analizi'!$C$17</f>
        <v>0</v>
      </c>
      <c r="T737" s="31">
        <f>ABS(R737)/'İtme Analizi'!$C$14</f>
        <v>0</v>
      </c>
      <c r="U737" s="31">
        <f t="shared" si="15"/>
        <v>1.0798965791366383E-6</v>
      </c>
    </row>
    <row r="738" spans="16:21" ht="13.9" customHeight="1" x14ac:dyDescent="0.2">
      <c r="P738" s="28"/>
      <c r="Q738" s="31"/>
      <c r="R738" s="31"/>
      <c r="S738" s="31">
        <f>ABS(Q738)/'İtme Analizi'!$C$17</f>
        <v>0</v>
      </c>
      <c r="T738" s="31">
        <f>ABS(R738)/'İtme Analizi'!$C$14</f>
        <v>0</v>
      </c>
      <c r="U738" s="31">
        <f t="shared" si="15"/>
        <v>1.0798965791366383E-6</v>
      </c>
    </row>
    <row r="739" spans="16:21" ht="13.9" customHeight="1" x14ac:dyDescent="0.2">
      <c r="P739" s="28"/>
      <c r="Q739" s="31"/>
      <c r="R739" s="31"/>
      <c r="S739" s="31">
        <f>ABS(Q739)/'İtme Analizi'!$C$17</f>
        <v>0</v>
      </c>
      <c r="T739" s="31">
        <f>ABS(R739)/'İtme Analizi'!$C$14</f>
        <v>0</v>
      </c>
      <c r="U739" s="31">
        <f t="shared" si="15"/>
        <v>1.0798965791366383E-6</v>
      </c>
    </row>
    <row r="740" spans="16:21" ht="13.9" customHeight="1" x14ac:dyDescent="0.2">
      <c r="P740" s="28"/>
      <c r="Q740" s="31"/>
      <c r="R740" s="31"/>
      <c r="S740" s="31">
        <f>ABS(Q740)/'İtme Analizi'!$C$17</f>
        <v>0</v>
      </c>
      <c r="T740" s="31">
        <f>ABS(R740)/'İtme Analizi'!$C$14</f>
        <v>0</v>
      </c>
      <c r="U740" s="31">
        <f t="shared" si="15"/>
        <v>1.0798965791366383E-6</v>
      </c>
    </row>
    <row r="741" spans="16:21" ht="13.9" customHeight="1" x14ac:dyDescent="0.2">
      <c r="P741" s="28"/>
      <c r="Q741" s="31"/>
      <c r="R741" s="31"/>
      <c r="S741" s="31">
        <f>ABS(Q741)/'İtme Analizi'!$C$17</f>
        <v>0</v>
      </c>
      <c r="T741" s="31">
        <f>ABS(R741)/'İtme Analizi'!$C$14</f>
        <v>0</v>
      </c>
      <c r="U741" s="31">
        <f t="shared" si="15"/>
        <v>1.0798965791366383E-6</v>
      </c>
    </row>
    <row r="742" spans="16:21" ht="13.9" customHeight="1" x14ac:dyDescent="0.2">
      <c r="P742" s="28"/>
      <c r="Q742" s="31"/>
      <c r="R742" s="31"/>
      <c r="S742" s="31">
        <f>ABS(Q742)/'İtme Analizi'!$C$17</f>
        <v>0</v>
      </c>
      <c r="T742" s="31">
        <f>ABS(R742)/'İtme Analizi'!$C$14</f>
        <v>0</v>
      </c>
      <c r="U742" s="31">
        <f t="shared" si="15"/>
        <v>1.0798965791366383E-6</v>
      </c>
    </row>
    <row r="743" spans="16:21" ht="13.9" customHeight="1" x14ac:dyDescent="0.2">
      <c r="P743" s="28"/>
      <c r="Q743" s="31"/>
      <c r="R743" s="31"/>
      <c r="S743" s="31">
        <f>ABS(Q743)/'İtme Analizi'!$C$17</f>
        <v>0</v>
      </c>
      <c r="T743" s="31">
        <f>ABS(R743)/'İtme Analizi'!$C$14</f>
        <v>0</v>
      </c>
      <c r="U743" s="31">
        <f t="shared" si="15"/>
        <v>1.0798965791366383E-6</v>
      </c>
    </row>
    <row r="744" spans="16:21" ht="13.9" customHeight="1" x14ac:dyDescent="0.2">
      <c r="P744" s="28"/>
      <c r="Q744" s="31"/>
      <c r="R744" s="31"/>
      <c r="S744" s="31">
        <f>ABS(Q744)/'İtme Analizi'!$C$17</f>
        <v>0</v>
      </c>
      <c r="T744" s="31">
        <f>ABS(R744)/'İtme Analizi'!$C$14</f>
        <v>0</v>
      </c>
      <c r="U744" s="31">
        <f t="shared" si="15"/>
        <v>1.0798965791366383E-6</v>
      </c>
    </row>
    <row r="745" spans="16:21" ht="13.9" customHeight="1" x14ac:dyDescent="0.2">
      <c r="P745" s="28"/>
      <c r="Q745" s="31"/>
      <c r="R745" s="31"/>
      <c r="S745" s="31">
        <f>ABS(Q745)/'İtme Analizi'!$C$17</f>
        <v>0</v>
      </c>
      <c r="T745" s="31">
        <f>ABS(R745)/'İtme Analizi'!$C$14</f>
        <v>0</v>
      </c>
      <c r="U745" s="31">
        <f t="shared" si="15"/>
        <v>1.0798965791366383E-6</v>
      </c>
    </row>
    <row r="746" spans="16:21" ht="13.9" customHeight="1" x14ac:dyDescent="0.2">
      <c r="P746" s="28"/>
      <c r="Q746" s="31"/>
      <c r="R746" s="31"/>
      <c r="S746" s="31">
        <f>ABS(Q746)/'İtme Analizi'!$C$17</f>
        <v>0</v>
      </c>
      <c r="T746" s="31">
        <f>ABS(R746)/'İtme Analizi'!$C$14</f>
        <v>0</v>
      </c>
      <c r="U746" s="31">
        <f t="shared" si="15"/>
        <v>1.0798965791366383E-6</v>
      </c>
    </row>
    <row r="747" spans="16:21" ht="13.9" customHeight="1" x14ac:dyDescent="0.2">
      <c r="P747" s="28"/>
      <c r="Q747" s="31"/>
      <c r="R747" s="31"/>
      <c r="S747" s="31">
        <f>ABS(Q747)/'İtme Analizi'!$C$17</f>
        <v>0</v>
      </c>
      <c r="T747" s="31">
        <f>ABS(R747)/'İtme Analizi'!$C$14</f>
        <v>0</v>
      </c>
      <c r="U747" s="31">
        <f t="shared" si="15"/>
        <v>1.0798965791366383E-6</v>
      </c>
    </row>
    <row r="748" spans="16:21" ht="13.9" customHeight="1" x14ac:dyDescent="0.2">
      <c r="P748" s="28"/>
      <c r="Q748" s="31"/>
      <c r="R748" s="31"/>
      <c r="S748" s="31">
        <f>ABS(Q748)/'İtme Analizi'!$C$17</f>
        <v>0</v>
      </c>
      <c r="T748" s="31">
        <f>ABS(R748)/'İtme Analizi'!$C$14</f>
        <v>0</v>
      </c>
      <c r="U748" s="31">
        <f t="shared" si="15"/>
        <v>1.0798965791366383E-6</v>
      </c>
    </row>
    <row r="749" spans="16:21" ht="13.9" customHeight="1" x14ac:dyDescent="0.2">
      <c r="P749" s="28"/>
      <c r="Q749" s="31"/>
      <c r="R749" s="31"/>
      <c r="S749" s="31">
        <f>ABS(Q749)/'İtme Analizi'!$C$17</f>
        <v>0</v>
      </c>
      <c r="T749" s="31">
        <f>ABS(R749)/'İtme Analizi'!$C$14</f>
        <v>0</v>
      </c>
      <c r="U749" s="31">
        <f t="shared" si="15"/>
        <v>1.0798965791366383E-6</v>
      </c>
    </row>
    <row r="750" spans="16:21" ht="13.9" customHeight="1" x14ac:dyDescent="0.2">
      <c r="P750" s="28"/>
      <c r="Q750" s="31"/>
      <c r="R750" s="31"/>
      <c r="S750" s="31">
        <f>ABS(Q750)/'İtme Analizi'!$C$17</f>
        <v>0</v>
      </c>
      <c r="T750" s="31">
        <f>ABS(R750)/'İtme Analizi'!$C$14</f>
        <v>0</v>
      </c>
      <c r="U750" s="31">
        <f t="shared" si="15"/>
        <v>1.0798965791366383E-6</v>
      </c>
    </row>
    <row r="751" spans="16:21" ht="13.9" customHeight="1" x14ac:dyDescent="0.2">
      <c r="P751" s="28"/>
      <c r="Q751" s="31"/>
      <c r="R751" s="31"/>
      <c r="S751" s="31">
        <f>ABS(Q751)/'İtme Analizi'!$C$17</f>
        <v>0</v>
      </c>
      <c r="T751" s="31">
        <f>ABS(R751)/'İtme Analizi'!$C$14</f>
        <v>0</v>
      </c>
      <c r="U751" s="31">
        <f t="shared" si="15"/>
        <v>1.0798965791366383E-6</v>
      </c>
    </row>
    <row r="752" spans="16:21" ht="13.9" customHeight="1" x14ac:dyDescent="0.2">
      <c r="P752" s="28"/>
      <c r="Q752" s="31"/>
      <c r="R752" s="31"/>
      <c r="S752" s="31">
        <f>ABS(Q752)/'İtme Analizi'!$C$17</f>
        <v>0</v>
      </c>
      <c r="T752" s="31">
        <f>ABS(R752)/'İtme Analizi'!$C$14</f>
        <v>0</v>
      </c>
      <c r="U752" s="31">
        <f t="shared" si="15"/>
        <v>1.0798965791366383E-6</v>
      </c>
    </row>
    <row r="753" spans="16:21" ht="13.9" customHeight="1" x14ac:dyDescent="0.2">
      <c r="P753" s="28"/>
      <c r="Q753" s="31"/>
      <c r="R753" s="31"/>
      <c r="S753" s="31">
        <f>ABS(Q753)/'İtme Analizi'!$C$17</f>
        <v>0</v>
      </c>
      <c r="T753" s="31">
        <f>ABS(R753)/'İtme Analizi'!$C$14</f>
        <v>0</v>
      </c>
      <c r="U753" s="31">
        <f t="shared" si="15"/>
        <v>1.0798965791366383E-6</v>
      </c>
    </row>
    <row r="754" spans="16:21" ht="13.9" customHeight="1" x14ac:dyDescent="0.2">
      <c r="P754" s="28"/>
      <c r="Q754" s="31"/>
      <c r="R754" s="31"/>
      <c r="S754" s="31">
        <f>ABS(Q754)/'İtme Analizi'!$C$17</f>
        <v>0</v>
      </c>
      <c r="T754" s="31">
        <f>ABS(R754)/'İtme Analizi'!$C$14</f>
        <v>0</v>
      </c>
      <c r="U754" s="31">
        <f t="shared" si="15"/>
        <v>1.0798965791366383E-6</v>
      </c>
    </row>
    <row r="755" spans="16:21" ht="13.9" customHeight="1" x14ac:dyDescent="0.2">
      <c r="P755" s="28"/>
      <c r="Q755" s="31"/>
      <c r="R755" s="31"/>
      <c r="S755" s="31">
        <f>ABS(Q755)/'İtme Analizi'!$C$17</f>
        <v>0</v>
      </c>
      <c r="T755" s="31">
        <f>ABS(R755)/'İtme Analizi'!$C$14</f>
        <v>0</v>
      </c>
      <c r="U755" s="31">
        <f t="shared" si="15"/>
        <v>1.0798965791366383E-6</v>
      </c>
    </row>
    <row r="756" spans="16:21" ht="13.9" customHeight="1" x14ac:dyDescent="0.2">
      <c r="P756" s="28"/>
      <c r="Q756" s="31"/>
      <c r="R756" s="31"/>
      <c r="S756" s="31">
        <f>ABS(Q756)/'İtme Analizi'!$C$17</f>
        <v>0</v>
      </c>
      <c r="T756" s="31">
        <f>ABS(R756)/'İtme Analizi'!$C$14</f>
        <v>0</v>
      </c>
      <c r="U756" s="31">
        <f t="shared" si="15"/>
        <v>1.0798965791366383E-6</v>
      </c>
    </row>
    <row r="757" spans="16:21" ht="13.9" customHeight="1" x14ac:dyDescent="0.2">
      <c r="P757" s="28"/>
      <c r="Q757" s="31"/>
      <c r="R757" s="31"/>
      <c r="S757" s="31">
        <f>ABS(Q757)/'İtme Analizi'!$C$17</f>
        <v>0</v>
      </c>
      <c r="T757" s="31">
        <f>ABS(R757)/'İtme Analizi'!$C$14</f>
        <v>0</v>
      </c>
      <c r="U757" s="31">
        <f t="shared" si="15"/>
        <v>1.0798965791366383E-6</v>
      </c>
    </row>
    <row r="758" spans="16:21" ht="13.9" customHeight="1" x14ac:dyDescent="0.2">
      <c r="P758" s="28"/>
      <c r="Q758" s="31"/>
      <c r="R758" s="31"/>
      <c r="S758" s="31">
        <f>ABS(Q758)/'İtme Analizi'!$C$17</f>
        <v>0</v>
      </c>
      <c r="T758" s="31">
        <f>ABS(R758)/'İtme Analizi'!$C$14</f>
        <v>0</v>
      </c>
      <c r="U758" s="31">
        <f t="shared" si="15"/>
        <v>1.0798965791366383E-6</v>
      </c>
    </row>
    <row r="759" spans="16:21" ht="13.9" customHeight="1" x14ac:dyDescent="0.2">
      <c r="P759" s="28"/>
      <c r="Q759" s="31"/>
      <c r="R759" s="31"/>
      <c r="S759" s="31">
        <f>ABS(Q759)/'İtme Analizi'!$C$17</f>
        <v>0</v>
      </c>
      <c r="T759" s="31">
        <f>ABS(R759)/'İtme Analizi'!$C$14</f>
        <v>0</v>
      </c>
      <c r="U759" s="31">
        <f t="shared" si="15"/>
        <v>1.0798965791366383E-6</v>
      </c>
    </row>
    <row r="760" spans="16:21" ht="13.9" customHeight="1" x14ac:dyDescent="0.2">
      <c r="P760" s="28"/>
      <c r="Q760" s="31"/>
      <c r="R760" s="31"/>
      <c r="S760" s="31">
        <f>ABS(Q760)/'İtme Analizi'!$C$17</f>
        <v>0</v>
      </c>
      <c r="T760" s="31">
        <f>ABS(R760)/'İtme Analizi'!$C$14</f>
        <v>0</v>
      </c>
      <c r="U760" s="31">
        <f t="shared" si="15"/>
        <v>1.0798965791366383E-6</v>
      </c>
    </row>
    <row r="761" spans="16:21" ht="13.9" customHeight="1" x14ac:dyDescent="0.2">
      <c r="P761" s="28"/>
      <c r="Q761" s="31"/>
      <c r="R761" s="31"/>
      <c r="S761" s="31">
        <f>ABS(Q761)/'İtme Analizi'!$C$17</f>
        <v>0</v>
      </c>
      <c r="T761" s="31">
        <f>ABS(R761)/'İtme Analizi'!$C$14</f>
        <v>0</v>
      </c>
      <c r="U761" s="31">
        <f t="shared" si="15"/>
        <v>1.0798965791366383E-6</v>
      </c>
    </row>
    <row r="762" spans="16:21" ht="13.9" customHeight="1" x14ac:dyDescent="0.2">
      <c r="P762" s="28"/>
      <c r="Q762" s="31"/>
      <c r="R762" s="31"/>
      <c r="S762" s="31">
        <f>ABS(Q762)/'İtme Analizi'!$C$17</f>
        <v>0</v>
      </c>
      <c r="T762" s="31">
        <f>ABS(R762)/'İtme Analizi'!$C$14</f>
        <v>0</v>
      </c>
      <c r="U762" s="31">
        <f t="shared" si="15"/>
        <v>1.0798965791366383E-6</v>
      </c>
    </row>
    <row r="763" spans="16:21" ht="13.9" customHeight="1" x14ac:dyDescent="0.2">
      <c r="P763" s="28"/>
      <c r="Q763" s="31"/>
      <c r="R763" s="31"/>
      <c r="S763" s="31">
        <f>ABS(Q763)/'İtme Analizi'!$C$17</f>
        <v>0</v>
      </c>
      <c r="T763" s="31">
        <f>ABS(R763)/'İtme Analizi'!$C$14</f>
        <v>0</v>
      </c>
      <c r="U763" s="31">
        <f t="shared" si="15"/>
        <v>1.0798965791366383E-6</v>
      </c>
    </row>
    <row r="764" spans="16:21" ht="13.9" customHeight="1" x14ac:dyDescent="0.2">
      <c r="P764" s="28"/>
      <c r="Q764" s="31"/>
      <c r="R764" s="31"/>
      <c r="S764" s="31">
        <f>ABS(Q764)/'İtme Analizi'!$C$17</f>
        <v>0</v>
      </c>
      <c r="T764" s="31">
        <f>ABS(R764)/'İtme Analizi'!$C$14</f>
        <v>0</v>
      </c>
      <c r="U764" s="31">
        <f t="shared" si="15"/>
        <v>1.0798965791366383E-6</v>
      </c>
    </row>
    <row r="765" spans="16:21" ht="13.9" customHeight="1" x14ac:dyDescent="0.2">
      <c r="P765" s="28"/>
      <c r="Q765" s="31"/>
      <c r="R765" s="31"/>
      <c r="S765" s="31">
        <f>ABS(Q765)/'İtme Analizi'!$C$17</f>
        <v>0</v>
      </c>
      <c r="T765" s="31">
        <f>ABS(R765)/'İtme Analizi'!$C$14</f>
        <v>0</v>
      </c>
      <c r="U765" s="31">
        <f t="shared" si="15"/>
        <v>1.0798965791366383E-6</v>
      </c>
    </row>
    <row r="766" spans="16:21" ht="13.9" customHeight="1" x14ac:dyDescent="0.2">
      <c r="P766" s="28"/>
      <c r="Q766" s="31"/>
      <c r="R766" s="31"/>
      <c r="S766" s="31">
        <f>ABS(Q766)/'İtme Analizi'!$C$17</f>
        <v>0</v>
      </c>
      <c r="T766" s="31">
        <f>ABS(R766)/'İtme Analizi'!$C$14</f>
        <v>0</v>
      </c>
      <c r="U766" s="31">
        <f t="shared" si="15"/>
        <v>1.0798965791366383E-6</v>
      </c>
    </row>
    <row r="767" spans="16:21" ht="13.9" customHeight="1" x14ac:dyDescent="0.2">
      <c r="P767" s="28"/>
      <c r="Q767" s="31"/>
      <c r="R767" s="31"/>
      <c r="S767" s="31">
        <f>ABS(Q767)/'İtme Analizi'!$C$17</f>
        <v>0</v>
      </c>
      <c r="T767" s="31">
        <f>ABS(R767)/'İtme Analizi'!$C$14</f>
        <v>0</v>
      </c>
      <c r="U767" s="31">
        <f t="shared" si="15"/>
        <v>1.0798965791366383E-6</v>
      </c>
    </row>
    <row r="768" spans="16:21" ht="13.9" customHeight="1" x14ac:dyDescent="0.2">
      <c r="P768" s="28"/>
      <c r="Q768" s="31"/>
      <c r="R768" s="31"/>
      <c r="S768" s="31">
        <f>ABS(Q768)/'İtme Analizi'!$C$17</f>
        <v>0</v>
      </c>
      <c r="T768" s="31">
        <f>ABS(R768)/'İtme Analizi'!$C$14</f>
        <v>0</v>
      </c>
      <c r="U768" s="31">
        <f t="shared" si="15"/>
        <v>1.0798965791366383E-6</v>
      </c>
    </row>
    <row r="769" spans="16:21" ht="13.9" customHeight="1" x14ac:dyDescent="0.2">
      <c r="P769" s="28"/>
      <c r="Q769" s="31"/>
      <c r="R769" s="31"/>
      <c r="S769" s="31">
        <f>ABS(Q769)/'İtme Analizi'!$C$17</f>
        <v>0</v>
      </c>
      <c r="T769" s="31">
        <f>ABS(R769)/'İtme Analizi'!$C$14</f>
        <v>0</v>
      </c>
      <c r="U769" s="31">
        <f t="shared" si="15"/>
        <v>1.0798965791366383E-6</v>
      </c>
    </row>
    <row r="770" spans="16:21" ht="13.9" customHeight="1" x14ac:dyDescent="0.2">
      <c r="P770" s="28"/>
      <c r="Q770" s="31"/>
      <c r="R770" s="31"/>
      <c r="S770" s="31">
        <f>ABS(Q770)/'İtme Analizi'!$C$17</f>
        <v>0</v>
      </c>
      <c r="T770" s="31">
        <f>ABS(R770)/'İtme Analizi'!$C$14</f>
        <v>0</v>
      </c>
      <c r="U770" s="31">
        <f t="shared" ref="U770:U833" si="16">U769+(S770-S769)*((T770+T769)/2)</f>
        <v>1.0798965791366383E-6</v>
      </c>
    </row>
    <row r="771" spans="16:21" ht="13.9" customHeight="1" x14ac:dyDescent="0.2">
      <c r="P771" s="28"/>
      <c r="Q771" s="31"/>
      <c r="R771" s="31"/>
      <c r="S771" s="31">
        <f>ABS(Q771)/'İtme Analizi'!$C$17</f>
        <v>0</v>
      </c>
      <c r="T771" s="31">
        <f>ABS(R771)/'İtme Analizi'!$C$14</f>
        <v>0</v>
      </c>
      <c r="U771" s="31">
        <f t="shared" si="16"/>
        <v>1.0798965791366383E-6</v>
      </c>
    </row>
    <row r="772" spans="16:21" ht="13.9" customHeight="1" x14ac:dyDescent="0.2">
      <c r="P772" s="28"/>
      <c r="Q772" s="31"/>
      <c r="R772" s="31"/>
      <c r="S772" s="31">
        <f>ABS(Q772)/'İtme Analizi'!$C$17</f>
        <v>0</v>
      </c>
      <c r="T772" s="31">
        <f>ABS(R772)/'İtme Analizi'!$C$14</f>
        <v>0</v>
      </c>
      <c r="U772" s="31">
        <f t="shared" si="16"/>
        <v>1.0798965791366383E-6</v>
      </c>
    </row>
    <row r="773" spans="16:21" ht="13.9" customHeight="1" x14ac:dyDescent="0.2">
      <c r="P773" s="28"/>
      <c r="Q773" s="31"/>
      <c r="R773" s="31"/>
      <c r="S773" s="31">
        <f>ABS(Q773)/'İtme Analizi'!$C$17</f>
        <v>0</v>
      </c>
      <c r="T773" s="31">
        <f>ABS(R773)/'İtme Analizi'!$C$14</f>
        <v>0</v>
      </c>
      <c r="U773" s="31">
        <f t="shared" si="16"/>
        <v>1.0798965791366383E-6</v>
      </c>
    </row>
    <row r="774" spans="16:21" ht="13.9" customHeight="1" x14ac:dyDescent="0.2">
      <c r="P774" s="28"/>
      <c r="Q774" s="31"/>
      <c r="R774" s="31"/>
      <c r="S774" s="31">
        <f>ABS(Q774)/'İtme Analizi'!$C$17</f>
        <v>0</v>
      </c>
      <c r="T774" s="31">
        <f>ABS(R774)/'İtme Analizi'!$C$14</f>
        <v>0</v>
      </c>
      <c r="U774" s="31">
        <f t="shared" si="16"/>
        <v>1.0798965791366383E-6</v>
      </c>
    </row>
    <row r="775" spans="16:21" ht="13.9" customHeight="1" x14ac:dyDescent="0.2">
      <c r="P775" s="28"/>
      <c r="Q775" s="31"/>
      <c r="R775" s="31"/>
      <c r="S775" s="31">
        <f>ABS(Q775)/'İtme Analizi'!$C$17</f>
        <v>0</v>
      </c>
      <c r="T775" s="31">
        <f>ABS(R775)/'İtme Analizi'!$C$14</f>
        <v>0</v>
      </c>
      <c r="U775" s="31">
        <f t="shared" si="16"/>
        <v>1.0798965791366383E-6</v>
      </c>
    </row>
    <row r="776" spans="16:21" ht="13.9" customHeight="1" x14ac:dyDescent="0.2">
      <c r="P776" s="28"/>
      <c r="Q776" s="31"/>
      <c r="R776" s="31"/>
      <c r="S776" s="31">
        <f>ABS(Q776)/'İtme Analizi'!$C$17</f>
        <v>0</v>
      </c>
      <c r="T776" s="31">
        <f>ABS(R776)/'İtme Analizi'!$C$14</f>
        <v>0</v>
      </c>
      <c r="U776" s="31">
        <f t="shared" si="16"/>
        <v>1.0798965791366383E-6</v>
      </c>
    </row>
    <row r="777" spans="16:21" ht="13.9" customHeight="1" x14ac:dyDescent="0.2">
      <c r="P777" s="28"/>
      <c r="Q777" s="31"/>
      <c r="R777" s="31"/>
      <c r="S777" s="31">
        <f>ABS(Q777)/'İtme Analizi'!$C$17</f>
        <v>0</v>
      </c>
      <c r="T777" s="31">
        <f>ABS(R777)/'İtme Analizi'!$C$14</f>
        <v>0</v>
      </c>
      <c r="U777" s="31">
        <f t="shared" si="16"/>
        <v>1.0798965791366383E-6</v>
      </c>
    </row>
    <row r="778" spans="16:21" ht="13.9" customHeight="1" x14ac:dyDescent="0.2">
      <c r="P778" s="28"/>
      <c r="Q778" s="31"/>
      <c r="R778" s="31"/>
      <c r="S778" s="31">
        <f>ABS(Q778)/'İtme Analizi'!$C$17</f>
        <v>0</v>
      </c>
      <c r="T778" s="31">
        <f>ABS(R778)/'İtme Analizi'!$C$14</f>
        <v>0</v>
      </c>
      <c r="U778" s="31">
        <f t="shared" si="16"/>
        <v>1.0798965791366383E-6</v>
      </c>
    </row>
    <row r="779" spans="16:21" ht="13.9" customHeight="1" x14ac:dyDescent="0.2">
      <c r="P779" s="28"/>
      <c r="Q779" s="31"/>
      <c r="R779" s="31"/>
      <c r="S779" s="31">
        <f>ABS(Q779)/'İtme Analizi'!$C$17</f>
        <v>0</v>
      </c>
      <c r="T779" s="31">
        <f>ABS(R779)/'İtme Analizi'!$C$14</f>
        <v>0</v>
      </c>
      <c r="U779" s="31">
        <f t="shared" si="16"/>
        <v>1.0798965791366383E-6</v>
      </c>
    </row>
    <row r="780" spans="16:21" ht="13.9" customHeight="1" x14ac:dyDescent="0.2">
      <c r="P780" s="28"/>
      <c r="Q780" s="31"/>
      <c r="R780" s="31"/>
      <c r="S780" s="31">
        <f>ABS(Q780)/'İtme Analizi'!$C$17</f>
        <v>0</v>
      </c>
      <c r="T780" s="31">
        <f>ABS(R780)/'İtme Analizi'!$C$14</f>
        <v>0</v>
      </c>
      <c r="U780" s="31">
        <f t="shared" si="16"/>
        <v>1.0798965791366383E-6</v>
      </c>
    </row>
    <row r="781" spans="16:21" ht="13.9" customHeight="1" x14ac:dyDescent="0.2">
      <c r="P781" s="28"/>
      <c r="Q781" s="31"/>
      <c r="R781" s="31"/>
      <c r="S781" s="31">
        <f>ABS(Q781)/'İtme Analizi'!$C$17</f>
        <v>0</v>
      </c>
      <c r="T781" s="31">
        <f>ABS(R781)/'İtme Analizi'!$C$14</f>
        <v>0</v>
      </c>
      <c r="U781" s="31">
        <f t="shared" si="16"/>
        <v>1.0798965791366383E-6</v>
      </c>
    </row>
    <row r="782" spans="16:21" ht="13.9" customHeight="1" x14ac:dyDescent="0.2">
      <c r="P782" s="28"/>
      <c r="Q782" s="31"/>
      <c r="R782" s="31"/>
      <c r="S782" s="31">
        <f>ABS(Q782)/'İtme Analizi'!$C$17</f>
        <v>0</v>
      </c>
      <c r="T782" s="31">
        <f>ABS(R782)/'İtme Analizi'!$C$14</f>
        <v>0</v>
      </c>
      <c r="U782" s="31">
        <f t="shared" si="16"/>
        <v>1.0798965791366383E-6</v>
      </c>
    </row>
    <row r="783" spans="16:21" ht="13.9" customHeight="1" x14ac:dyDescent="0.2">
      <c r="P783" s="28"/>
      <c r="Q783" s="31"/>
      <c r="R783" s="31"/>
      <c r="S783" s="31">
        <f>ABS(Q783)/'İtme Analizi'!$C$17</f>
        <v>0</v>
      </c>
      <c r="T783" s="31">
        <f>ABS(R783)/'İtme Analizi'!$C$14</f>
        <v>0</v>
      </c>
      <c r="U783" s="31">
        <f t="shared" si="16"/>
        <v>1.0798965791366383E-6</v>
      </c>
    </row>
    <row r="784" spans="16:21" ht="13.9" customHeight="1" x14ac:dyDescent="0.2">
      <c r="P784" s="28"/>
      <c r="Q784" s="31"/>
      <c r="R784" s="31"/>
      <c r="S784" s="31">
        <f>ABS(Q784)/'İtme Analizi'!$C$17</f>
        <v>0</v>
      </c>
      <c r="T784" s="31">
        <f>ABS(R784)/'İtme Analizi'!$C$14</f>
        <v>0</v>
      </c>
      <c r="U784" s="31">
        <f t="shared" si="16"/>
        <v>1.0798965791366383E-6</v>
      </c>
    </row>
    <row r="785" spans="16:21" ht="13.9" customHeight="1" x14ac:dyDescent="0.2">
      <c r="P785" s="28"/>
      <c r="Q785" s="31"/>
      <c r="R785" s="31"/>
      <c r="S785" s="31">
        <f>ABS(Q785)/'İtme Analizi'!$C$17</f>
        <v>0</v>
      </c>
      <c r="T785" s="31">
        <f>ABS(R785)/'İtme Analizi'!$C$14</f>
        <v>0</v>
      </c>
      <c r="U785" s="31">
        <f t="shared" si="16"/>
        <v>1.0798965791366383E-6</v>
      </c>
    </row>
    <row r="786" spans="16:21" ht="13.9" customHeight="1" x14ac:dyDescent="0.2">
      <c r="P786" s="28"/>
      <c r="Q786" s="31"/>
      <c r="R786" s="31"/>
      <c r="S786" s="31">
        <f>ABS(Q786)/'İtme Analizi'!$C$17</f>
        <v>0</v>
      </c>
      <c r="T786" s="31">
        <f>ABS(R786)/'İtme Analizi'!$C$14</f>
        <v>0</v>
      </c>
      <c r="U786" s="31">
        <f t="shared" si="16"/>
        <v>1.0798965791366383E-6</v>
      </c>
    </row>
    <row r="787" spans="16:21" ht="13.9" customHeight="1" x14ac:dyDescent="0.2">
      <c r="P787" s="28"/>
      <c r="Q787" s="31"/>
      <c r="R787" s="31"/>
      <c r="S787" s="31">
        <f>ABS(Q787)/'İtme Analizi'!$C$17</f>
        <v>0</v>
      </c>
      <c r="T787" s="31">
        <f>ABS(R787)/'İtme Analizi'!$C$14</f>
        <v>0</v>
      </c>
      <c r="U787" s="31">
        <f t="shared" si="16"/>
        <v>1.0798965791366383E-6</v>
      </c>
    </row>
    <row r="788" spans="16:21" ht="13.9" customHeight="1" x14ac:dyDescent="0.2">
      <c r="P788" s="28"/>
      <c r="Q788" s="31"/>
      <c r="R788" s="31"/>
      <c r="S788" s="31">
        <f>ABS(Q788)/'İtme Analizi'!$C$17</f>
        <v>0</v>
      </c>
      <c r="T788" s="31">
        <f>ABS(R788)/'İtme Analizi'!$C$14</f>
        <v>0</v>
      </c>
      <c r="U788" s="31">
        <f t="shared" si="16"/>
        <v>1.0798965791366383E-6</v>
      </c>
    </row>
    <row r="789" spans="16:21" ht="13.9" customHeight="1" x14ac:dyDescent="0.2">
      <c r="P789" s="28"/>
      <c r="Q789" s="31"/>
      <c r="R789" s="31"/>
      <c r="S789" s="31">
        <f>ABS(Q789)/'İtme Analizi'!$C$17</f>
        <v>0</v>
      </c>
      <c r="T789" s="31">
        <f>ABS(R789)/'İtme Analizi'!$C$14</f>
        <v>0</v>
      </c>
      <c r="U789" s="31">
        <f t="shared" si="16"/>
        <v>1.0798965791366383E-6</v>
      </c>
    </row>
    <row r="790" spans="16:21" ht="13.9" customHeight="1" x14ac:dyDescent="0.2">
      <c r="P790" s="28"/>
      <c r="Q790" s="31"/>
      <c r="R790" s="31"/>
      <c r="S790" s="31">
        <f>ABS(Q790)/'İtme Analizi'!$C$17</f>
        <v>0</v>
      </c>
      <c r="T790" s="31">
        <f>ABS(R790)/'İtme Analizi'!$C$14</f>
        <v>0</v>
      </c>
      <c r="U790" s="31">
        <f t="shared" si="16"/>
        <v>1.0798965791366383E-6</v>
      </c>
    </row>
    <row r="791" spans="16:21" ht="13.9" customHeight="1" x14ac:dyDescent="0.2">
      <c r="P791" s="28"/>
      <c r="Q791" s="31"/>
      <c r="R791" s="31"/>
      <c r="S791" s="31">
        <f>ABS(Q791)/'İtme Analizi'!$C$17</f>
        <v>0</v>
      </c>
      <c r="T791" s="31">
        <f>ABS(R791)/'İtme Analizi'!$C$14</f>
        <v>0</v>
      </c>
      <c r="U791" s="31">
        <f t="shared" si="16"/>
        <v>1.0798965791366383E-6</v>
      </c>
    </row>
    <row r="792" spans="16:21" ht="13.9" customHeight="1" x14ac:dyDescent="0.2">
      <c r="P792" s="28"/>
      <c r="Q792" s="31"/>
      <c r="R792" s="31"/>
      <c r="S792" s="31">
        <f>ABS(Q792)/'İtme Analizi'!$C$17</f>
        <v>0</v>
      </c>
      <c r="T792" s="31">
        <f>ABS(R792)/'İtme Analizi'!$C$14</f>
        <v>0</v>
      </c>
      <c r="U792" s="31">
        <f t="shared" si="16"/>
        <v>1.0798965791366383E-6</v>
      </c>
    </row>
    <row r="793" spans="16:21" ht="13.9" customHeight="1" x14ac:dyDescent="0.2">
      <c r="P793" s="28"/>
      <c r="Q793" s="31"/>
      <c r="R793" s="31"/>
      <c r="S793" s="31">
        <f>ABS(Q793)/'İtme Analizi'!$C$17</f>
        <v>0</v>
      </c>
      <c r="T793" s="31">
        <f>ABS(R793)/'İtme Analizi'!$C$14</f>
        <v>0</v>
      </c>
      <c r="U793" s="31">
        <f t="shared" si="16"/>
        <v>1.0798965791366383E-6</v>
      </c>
    </row>
    <row r="794" spans="16:21" ht="13.9" customHeight="1" x14ac:dyDescent="0.2">
      <c r="P794" s="28"/>
      <c r="Q794" s="31"/>
      <c r="R794" s="31"/>
      <c r="S794" s="31">
        <f>ABS(Q794)/'İtme Analizi'!$C$17</f>
        <v>0</v>
      </c>
      <c r="T794" s="31">
        <f>ABS(R794)/'İtme Analizi'!$C$14</f>
        <v>0</v>
      </c>
      <c r="U794" s="31">
        <f t="shared" si="16"/>
        <v>1.0798965791366383E-6</v>
      </c>
    </row>
    <row r="795" spans="16:21" ht="13.9" customHeight="1" x14ac:dyDescent="0.2">
      <c r="P795" s="28"/>
      <c r="Q795" s="31"/>
      <c r="R795" s="31"/>
      <c r="S795" s="31">
        <f>ABS(Q795)/'İtme Analizi'!$C$17</f>
        <v>0</v>
      </c>
      <c r="T795" s="31">
        <f>ABS(R795)/'İtme Analizi'!$C$14</f>
        <v>0</v>
      </c>
      <c r="U795" s="31">
        <f t="shared" si="16"/>
        <v>1.0798965791366383E-6</v>
      </c>
    </row>
    <row r="796" spans="16:21" ht="13.9" customHeight="1" x14ac:dyDescent="0.2">
      <c r="P796" s="28"/>
      <c r="Q796" s="31"/>
      <c r="R796" s="31"/>
      <c r="S796" s="31">
        <f>ABS(Q796)/'İtme Analizi'!$C$17</f>
        <v>0</v>
      </c>
      <c r="T796" s="31">
        <f>ABS(R796)/'İtme Analizi'!$C$14</f>
        <v>0</v>
      </c>
      <c r="U796" s="31">
        <f t="shared" si="16"/>
        <v>1.0798965791366383E-6</v>
      </c>
    </row>
    <row r="797" spans="16:21" ht="13.9" customHeight="1" x14ac:dyDescent="0.2">
      <c r="P797" s="28"/>
      <c r="Q797" s="31"/>
      <c r="R797" s="31"/>
      <c r="S797" s="31">
        <f>ABS(Q797)/'İtme Analizi'!$C$17</f>
        <v>0</v>
      </c>
      <c r="T797" s="31">
        <f>ABS(R797)/'İtme Analizi'!$C$14</f>
        <v>0</v>
      </c>
      <c r="U797" s="31">
        <f t="shared" si="16"/>
        <v>1.0798965791366383E-6</v>
      </c>
    </row>
    <row r="798" spans="16:21" ht="13.9" customHeight="1" x14ac:dyDescent="0.2">
      <c r="P798" s="28"/>
      <c r="Q798" s="31"/>
      <c r="R798" s="31"/>
      <c r="S798" s="31">
        <f>ABS(Q798)/'İtme Analizi'!$C$17</f>
        <v>0</v>
      </c>
      <c r="T798" s="31">
        <f>ABS(R798)/'İtme Analizi'!$C$14</f>
        <v>0</v>
      </c>
      <c r="U798" s="31">
        <f t="shared" si="16"/>
        <v>1.0798965791366383E-6</v>
      </c>
    </row>
    <row r="799" spans="16:21" ht="13.9" customHeight="1" x14ac:dyDescent="0.2">
      <c r="P799" s="28"/>
      <c r="Q799" s="31"/>
      <c r="R799" s="31"/>
      <c r="S799" s="31">
        <f>ABS(Q799)/'İtme Analizi'!$C$17</f>
        <v>0</v>
      </c>
      <c r="T799" s="31">
        <f>ABS(R799)/'İtme Analizi'!$C$14</f>
        <v>0</v>
      </c>
      <c r="U799" s="31">
        <f t="shared" si="16"/>
        <v>1.0798965791366383E-6</v>
      </c>
    </row>
    <row r="800" spans="16:21" ht="13.9" customHeight="1" x14ac:dyDescent="0.2">
      <c r="P800" s="28"/>
      <c r="Q800" s="31"/>
      <c r="R800" s="31"/>
      <c r="S800" s="31">
        <f>ABS(Q800)/'İtme Analizi'!$C$17</f>
        <v>0</v>
      </c>
      <c r="T800" s="31">
        <f>ABS(R800)/'İtme Analizi'!$C$14</f>
        <v>0</v>
      </c>
      <c r="U800" s="31">
        <f t="shared" si="16"/>
        <v>1.0798965791366383E-6</v>
      </c>
    </row>
    <row r="801" spans="16:21" ht="13.9" customHeight="1" x14ac:dyDescent="0.2">
      <c r="P801" s="28"/>
      <c r="Q801" s="31"/>
      <c r="R801" s="31"/>
      <c r="S801" s="31">
        <f>ABS(Q801)/'İtme Analizi'!$C$17</f>
        <v>0</v>
      </c>
      <c r="T801" s="31">
        <f>ABS(R801)/'İtme Analizi'!$C$14</f>
        <v>0</v>
      </c>
      <c r="U801" s="31">
        <f t="shared" si="16"/>
        <v>1.0798965791366383E-6</v>
      </c>
    </row>
    <row r="802" spans="16:21" ht="13.9" customHeight="1" x14ac:dyDescent="0.2">
      <c r="P802" s="28"/>
      <c r="Q802" s="31"/>
      <c r="R802" s="31"/>
      <c r="S802" s="31">
        <f>ABS(Q802)/'İtme Analizi'!$C$17</f>
        <v>0</v>
      </c>
      <c r="T802" s="31">
        <f>ABS(R802)/'İtme Analizi'!$C$14</f>
        <v>0</v>
      </c>
      <c r="U802" s="31">
        <f t="shared" si="16"/>
        <v>1.0798965791366383E-6</v>
      </c>
    </row>
    <row r="803" spans="16:21" ht="13.9" customHeight="1" x14ac:dyDescent="0.2">
      <c r="P803" s="28"/>
      <c r="Q803" s="31"/>
      <c r="R803" s="31"/>
      <c r="S803" s="31">
        <f>ABS(Q803)/'İtme Analizi'!$C$17</f>
        <v>0</v>
      </c>
      <c r="T803" s="31">
        <f>ABS(R803)/'İtme Analizi'!$C$14</f>
        <v>0</v>
      </c>
      <c r="U803" s="31">
        <f t="shared" si="16"/>
        <v>1.0798965791366383E-6</v>
      </c>
    </row>
    <row r="804" spans="16:21" ht="13.9" customHeight="1" x14ac:dyDescent="0.2">
      <c r="P804" s="28"/>
      <c r="Q804" s="31"/>
      <c r="R804" s="31"/>
      <c r="S804" s="31">
        <f>ABS(Q804)/'İtme Analizi'!$C$17</f>
        <v>0</v>
      </c>
      <c r="T804" s="31">
        <f>ABS(R804)/'İtme Analizi'!$C$14</f>
        <v>0</v>
      </c>
      <c r="U804" s="31">
        <f t="shared" si="16"/>
        <v>1.0798965791366383E-6</v>
      </c>
    </row>
    <row r="805" spans="16:21" ht="13.9" customHeight="1" x14ac:dyDescent="0.2">
      <c r="P805" s="28"/>
      <c r="Q805" s="31"/>
      <c r="R805" s="31"/>
      <c r="S805" s="31">
        <f>ABS(Q805)/'İtme Analizi'!$C$17</f>
        <v>0</v>
      </c>
      <c r="T805" s="31">
        <f>ABS(R805)/'İtme Analizi'!$C$14</f>
        <v>0</v>
      </c>
      <c r="U805" s="31">
        <f t="shared" si="16"/>
        <v>1.0798965791366383E-6</v>
      </c>
    </row>
    <row r="806" spans="16:21" ht="13.9" customHeight="1" x14ac:dyDescent="0.2">
      <c r="P806" s="28"/>
      <c r="Q806" s="31"/>
      <c r="R806" s="31"/>
      <c r="S806" s="31">
        <f>ABS(Q806)/'İtme Analizi'!$C$17</f>
        <v>0</v>
      </c>
      <c r="T806" s="31">
        <f>ABS(R806)/'İtme Analizi'!$C$14</f>
        <v>0</v>
      </c>
      <c r="U806" s="31">
        <f t="shared" si="16"/>
        <v>1.0798965791366383E-6</v>
      </c>
    </row>
    <row r="807" spans="16:21" ht="13.9" customHeight="1" x14ac:dyDescent="0.2">
      <c r="P807" s="28"/>
      <c r="Q807" s="31"/>
      <c r="R807" s="31"/>
      <c r="S807" s="31">
        <f>ABS(Q807)/'İtme Analizi'!$C$17</f>
        <v>0</v>
      </c>
      <c r="T807" s="31">
        <f>ABS(R807)/'İtme Analizi'!$C$14</f>
        <v>0</v>
      </c>
      <c r="U807" s="31">
        <f t="shared" si="16"/>
        <v>1.0798965791366383E-6</v>
      </c>
    </row>
    <row r="808" spans="16:21" ht="13.9" customHeight="1" x14ac:dyDescent="0.2">
      <c r="P808" s="28"/>
      <c r="Q808" s="31"/>
      <c r="R808" s="31"/>
      <c r="S808" s="31">
        <f>ABS(Q808)/'İtme Analizi'!$C$17</f>
        <v>0</v>
      </c>
      <c r="T808" s="31">
        <f>ABS(R808)/'İtme Analizi'!$C$14</f>
        <v>0</v>
      </c>
      <c r="U808" s="31">
        <f t="shared" si="16"/>
        <v>1.0798965791366383E-6</v>
      </c>
    </row>
    <row r="809" spans="16:21" ht="13.9" customHeight="1" x14ac:dyDescent="0.2">
      <c r="P809" s="28"/>
      <c r="Q809" s="31"/>
      <c r="R809" s="31"/>
      <c r="S809" s="31">
        <f>ABS(Q809)/'İtme Analizi'!$C$17</f>
        <v>0</v>
      </c>
      <c r="T809" s="31">
        <f>ABS(R809)/'İtme Analizi'!$C$14</f>
        <v>0</v>
      </c>
      <c r="U809" s="31">
        <f t="shared" si="16"/>
        <v>1.0798965791366383E-6</v>
      </c>
    </row>
    <row r="810" spans="16:21" ht="13.9" customHeight="1" x14ac:dyDescent="0.2">
      <c r="P810" s="28"/>
      <c r="Q810" s="31"/>
      <c r="R810" s="31"/>
      <c r="S810" s="31">
        <f>ABS(Q810)/'İtme Analizi'!$C$17</f>
        <v>0</v>
      </c>
      <c r="T810" s="31">
        <f>ABS(R810)/'İtme Analizi'!$C$14</f>
        <v>0</v>
      </c>
      <c r="U810" s="31">
        <f t="shared" si="16"/>
        <v>1.0798965791366383E-6</v>
      </c>
    </row>
    <row r="811" spans="16:21" ht="13.9" customHeight="1" x14ac:dyDescent="0.2">
      <c r="P811" s="28"/>
      <c r="Q811" s="31"/>
      <c r="R811" s="31"/>
      <c r="S811" s="31">
        <f>ABS(Q811)/'İtme Analizi'!$C$17</f>
        <v>0</v>
      </c>
      <c r="T811" s="31">
        <f>ABS(R811)/'İtme Analizi'!$C$14</f>
        <v>0</v>
      </c>
      <c r="U811" s="31">
        <f t="shared" si="16"/>
        <v>1.0798965791366383E-6</v>
      </c>
    </row>
    <row r="812" spans="16:21" ht="13.9" customHeight="1" x14ac:dyDescent="0.2">
      <c r="P812" s="28"/>
      <c r="Q812" s="31"/>
      <c r="R812" s="31"/>
      <c r="S812" s="31">
        <f>ABS(Q812)/'İtme Analizi'!$C$17</f>
        <v>0</v>
      </c>
      <c r="T812" s="31">
        <f>ABS(R812)/'İtme Analizi'!$C$14</f>
        <v>0</v>
      </c>
      <c r="U812" s="31">
        <f t="shared" si="16"/>
        <v>1.0798965791366383E-6</v>
      </c>
    </row>
    <row r="813" spans="16:21" ht="13.9" customHeight="1" x14ac:dyDescent="0.2">
      <c r="P813" s="28"/>
      <c r="Q813" s="31"/>
      <c r="R813" s="31"/>
      <c r="S813" s="31">
        <f>ABS(Q813)/'İtme Analizi'!$C$17</f>
        <v>0</v>
      </c>
      <c r="T813" s="31">
        <f>ABS(R813)/'İtme Analizi'!$C$14</f>
        <v>0</v>
      </c>
      <c r="U813" s="31">
        <f t="shared" si="16"/>
        <v>1.0798965791366383E-6</v>
      </c>
    </row>
    <row r="814" spans="16:21" ht="13.9" customHeight="1" x14ac:dyDescent="0.2">
      <c r="P814" s="28"/>
      <c r="Q814" s="31"/>
      <c r="R814" s="31"/>
      <c r="S814" s="31">
        <f>ABS(Q814)/'İtme Analizi'!$C$17</f>
        <v>0</v>
      </c>
      <c r="T814" s="31">
        <f>ABS(R814)/'İtme Analizi'!$C$14</f>
        <v>0</v>
      </c>
      <c r="U814" s="31">
        <f t="shared" si="16"/>
        <v>1.0798965791366383E-6</v>
      </c>
    </row>
    <row r="815" spans="16:21" ht="13.9" customHeight="1" x14ac:dyDescent="0.2">
      <c r="P815" s="28"/>
      <c r="Q815" s="31"/>
      <c r="R815" s="31"/>
      <c r="S815" s="31">
        <f>ABS(Q815)/'İtme Analizi'!$C$17</f>
        <v>0</v>
      </c>
      <c r="T815" s="31">
        <f>ABS(R815)/'İtme Analizi'!$C$14</f>
        <v>0</v>
      </c>
      <c r="U815" s="31">
        <f t="shared" si="16"/>
        <v>1.0798965791366383E-6</v>
      </c>
    </row>
    <row r="816" spans="16:21" ht="13.9" customHeight="1" x14ac:dyDescent="0.2">
      <c r="P816" s="28"/>
      <c r="Q816" s="31"/>
      <c r="R816" s="31"/>
      <c r="S816" s="31">
        <f>ABS(Q816)/'İtme Analizi'!$C$17</f>
        <v>0</v>
      </c>
      <c r="T816" s="31">
        <f>ABS(R816)/'İtme Analizi'!$C$14</f>
        <v>0</v>
      </c>
      <c r="U816" s="31">
        <f t="shared" si="16"/>
        <v>1.0798965791366383E-6</v>
      </c>
    </row>
    <row r="817" spans="16:21" ht="13.9" customHeight="1" x14ac:dyDescent="0.2">
      <c r="P817" s="28"/>
      <c r="Q817" s="31"/>
      <c r="R817" s="31"/>
      <c r="S817" s="31">
        <f>ABS(Q817)/'İtme Analizi'!$C$17</f>
        <v>0</v>
      </c>
      <c r="T817" s="31">
        <f>ABS(R817)/'İtme Analizi'!$C$14</f>
        <v>0</v>
      </c>
      <c r="U817" s="31">
        <f t="shared" si="16"/>
        <v>1.0798965791366383E-6</v>
      </c>
    </row>
    <row r="818" spans="16:21" ht="13.9" customHeight="1" x14ac:dyDescent="0.2">
      <c r="P818" s="28"/>
      <c r="Q818" s="31"/>
      <c r="R818" s="31"/>
      <c r="S818" s="31">
        <f>ABS(Q818)/'İtme Analizi'!$C$17</f>
        <v>0</v>
      </c>
      <c r="T818" s="31">
        <f>ABS(R818)/'İtme Analizi'!$C$14</f>
        <v>0</v>
      </c>
      <c r="U818" s="31">
        <f t="shared" si="16"/>
        <v>1.0798965791366383E-6</v>
      </c>
    </row>
    <row r="819" spans="16:21" ht="13.9" customHeight="1" x14ac:dyDescent="0.2">
      <c r="P819" s="28"/>
      <c r="Q819" s="31"/>
      <c r="R819" s="31"/>
      <c r="S819" s="31">
        <f>ABS(Q819)/'İtme Analizi'!$C$17</f>
        <v>0</v>
      </c>
      <c r="T819" s="31">
        <f>ABS(R819)/'İtme Analizi'!$C$14</f>
        <v>0</v>
      </c>
      <c r="U819" s="31">
        <f t="shared" si="16"/>
        <v>1.0798965791366383E-6</v>
      </c>
    </row>
    <row r="820" spans="16:21" ht="13.9" customHeight="1" x14ac:dyDescent="0.2">
      <c r="P820" s="28"/>
      <c r="Q820" s="31"/>
      <c r="R820" s="31"/>
      <c r="S820" s="31">
        <f>ABS(Q820)/'İtme Analizi'!$C$17</f>
        <v>0</v>
      </c>
      <c r="T820" s="31">
        <f>ABS(R820)/'İtme Analizi'!$C$14</f>
        <v>0</v>
      </c>
      <c r="U820" s="31">
        <f t="shared" si="16"/>
        <v>1.0798965791366383E-6</v>
      </c>
    </row>
    <row r="821" spans="16:21" ht="13.9" customHeight="1" x14ac:dyDescent="0.2">
      <c r="P821" s="28"/>
      <c r="Q821" s="31"/>
      <c r="R821" s="31"/>
      <c r="S821" s="31">
        <f>ABS(Q821)/'İtme Analizi'!$C$17</f>
        <v>0</v>
      </c>
      <c r="T821" s="31">
        <f>ABS(R821)/'İtme Analizi'!$C$14</f>
        <v>0</v>
      </c>
      <c r="U821" s="31">
        <f t="shared" si="16"/>
        <v>1.0798965791366383E-6</v>
      </c>
    </row>
    <row r="822" spans="16:21" ht="13.9" customHeight="1" x14ac:dyDescent="0.2">
      <c r="P822" s="28"/>
      <c r="Q822" s="31"/>
      <c r="R822" s="31"/>
      <c r="S822" s="31">
        <f>ABS(Q822)/'İtme Analizi'!$C$17</f>
        <v>0</v>
      </c>
      <c r="T822" s="31">
        <f>ABS(R822)/'İtme Analizi'!$C$14</f>
        <v>0</v>
      </c>
      <c r="U822" s="31">
        <f t="shared" si="16"/>
        <v>1.0798965791366383E-6</v>
      </c>
    </row>
    <row r="823" spans="16:21" ht="13.9" customHeight="1" x14ac:dyDescent="0.2">
      <c r="P823" s="28"/>
      <c r="Q823" s="31"/>
      <c r="R823" s="31"/>
      <c r="S823" s="31">
        <f>ABS(Q823)/'İtme Analizi'!$C$17</f>
        <v>0</v>
      </c>
      <c r="T823" s="31">
        <f>ABS(R823)/'İtme Analizi'!$C$14</f>
        <v>0</v>
      </c>
      <c r="U823" s="31">
        <f t="shared" si="16"/>
        <v>1.0798965791366383E-6</v>
      </c>
    </row>
    <row r="824" spans="16:21" ht="13.9" customHeight="1" x14ac:dyDescent="0.2">
      <c r="P824" s="28"/>
      <c r="Q824" s="31"/>
      <c r="R824" s="31"/>
      <c r="S824" s="31">
        <f>ABS(Q824)/'İtme Analizi'!$C$17</f>
        <v>0</v>
      </c>
      <c r="T824" s="31">
        <f>ABS(R824)/'İtme Analizi'!$C$14</f>
        <v>0</v>
      </c>
      <c r="U824" s="31">
        <f t="shared" si="16"/>
        <v>1.0798965791366383E-6</v>
      </c>
    </row>
    <row r="825" spans="16:21" ht="13.9" customHeight="1" x14ac:dyDescent="0.2">
      <c r="P825" s="28"/>
      <c r="Q825" s="31"/>
      <c r="R825" s="31"/>
      <c r="S825" s="31">
        <f>ABS(Q825)/'İtme Analizi'!$C$17</f>
        <v>0</v>
      </c>
      <c r="T825" s="31">
        <f>ABS(R825)/'İtme Analizi'!$C$14</f>
        <v>0</v>
      </c>
      <c r="U825" s="31">
        <f t="shared" si="16"/>
        <v>1.0798965791366383E-6</v>
      </c>
    </row>
    <row r="826" spans="16:21" ht="13.9" customHeight="1" x14ac:dyDescent="0.2">
      <c r="P826" s="28"/>
      <c r="Q826" s="31"/>
      <c r="R826" s="31"/>
      <c r="S826" s="31">
        <f>ABS(Q826)/'İtme Analizi'!$C$17</f>
        <v>0</v>
      </c>
      <c r="T826" s="31">
        <f>ABS(R826)/'İtme Analizi'!$C$14</f>
        <v>0</v>
      </c>
      <c r="U826" s="31">
        <f t="shared" si="16"/>
        <v>1.0798965791366383E-6</v>
      </c>
    </row>
    <row r="827" spans="16:21" ht="13.9" customHeight="1" x14ac:dyDescent="0.2">
      <c r="P827" s="28"/>
      <c r="Q827" s="31"/>
      <c r="R827" s="31"/>
      <c r="S827" s="31">
        <f>ABS(Q827)/'İtme Analizi'!$C$17</f>
        <v>0</v>
      </c>
      <c r="T827" s="31">
        <f>ABS(R827)/'İtme Analizi'!$C$14</f>
        <v>0</v>
      </c>
      <c r="U827" s="31">
        <f t="shared" si="16"/>
        <v>1.0798965791366383E-6</v>
      </c>
    </row>
    <row r="828" spans="16:21" ht="13.9" customHeight="1" x14ac:dyDescent="0.2">
      <c r="P828" s="28"/>
      <c r="Q828" s="31"/>
      <c r="R828" s="31"/>
      <c r="S828" s="31">
        <f>ABS(Q828)/'İtme Analizi'!$C$17</f>
        <v>0</v>
      </c>
      <c r="T828" s="31">
        <f>ABS(R828)/'İtme Analizi'!$C$14</f>
        <v>0</v>
      </c>
      <c r="U828" s="31">
        <f t="shared" si="16"/>
        <v>1.0798965791366383E-6</v>
      </c>
    </row>
    <row r="829" spans="16:21" ht="13.9" customHeight="1" x14ac:dyDescent="0.2">
      <c r="P829" s="28"/>
      <c r="Q829" s="31"/>
      <c r="R829" s="31"/>
      <c r="S829" s="31">
        <f>ABS(Q829)/'İtme Analizi'!$C$17</f>
        <v>0</v>
      </c>
      <c r="T829" s="31">
        <f>ABS(R829)/'İtme Analizi'!$C$14</f>
        <v>0</v>
      </c>
      <c r="U829" s="31">
        <f t="shared" si="16"/>
        <v>1.0798965791366383E-6</v>
      </c>
    </row>
    <row r="830" spans="16:21" ht="13.9" customHeight="1" x14ac:dyDescent="0.2">
      <c r="P830" s="28"/>
      <c r="Q830" s="31"/>
      <c r="R830" s="31"/>
      <c r="S830" s="31">
        <f>ABS(Q830)/'İtme Analizi'!$C$17</f>
        <v>0</v>
      </c>
      <c r="T830" s="31">
        <f>ABS(R830)/'İtme Analizi'!$C$14</f>
        <v>0</v>
      </c>
      <c r="U830" s="31">
        <f t="shared" si="16"/>
        <v>1.0798965791366383E-6</v>
      </c>
    </row>
    <row r="831" spans="16:21" ht="13.9" customHeight="1" x14ac:dyDescent="0.2">
      <c r="P831" s="28"/>
      <c r="Q831" s="31"/>
      <c r="R831" s="31"/>
      <c r="S831" s="31">
        <f>ABS(Q831)/'İtme Analizi'!$C$17</f>
        <v>0</v>
      </c>
      <c r="T831" s="31">
        <f>ABS(R831)/'İtme Analizi'!$C$14</f>
        <v>0</v>
      </c>
      <c r="U831" s="31">
        <f t="shared" si="16"/>
        <v>1.0798965791366383E-6</v>
      </c>
    </row>
    <row r="832" spans="16:21" ht="13.9" customHeight="1" x14ac:dyDescent="0.2">
      <c r="P832" s="28"/>
      <c r="Q832" s="31"/>
      <c r="R832" s="31"/>
      <c r="S832" s="31">
        <f>ABS(Q832)/'İtme Analizi'!$C$17</f>
        <v>0</v>
      </c>
      <c r="T832" s="31">
        <f>ABS(R832)/'İtme Analizi'!$C$14</f>
        <v>0</v>
      </c>
      <c r="U832" s="31">
        <f t="shared" si="16"/>
        <v>1.0798965791366383E-6</v>
      </c>
    </row>
    <row r="833" spans="16:21" ht="13.9" customHeight="1" x14ac:dyDescent="0.2">
      <c r="P833" s="28"/>
      <c r="Q833" s="31"/>
      <c r="R833" s="31"/>
      <c r="S833" s="31">
        <f>ABS(Q833)/'İtme Analizi'!$C$17</f>
        <v>0</v>
      </c>
      <c r="T833" s="31">
        <f>ABS(R833)/'İtme Analizi'!$C$14</f>
        <v>0</v>
      </c>
      <c r="U833" s="31">
        <f t="shared" si="16"/>
        <v>1.0798965791366383E-6</v>
      </c>
    </row>
    <row r="834" spans="16:21" ht="13.9" customHeight="1" x14ac:dyDescent="0.2">
      <c r="P834" s="28"/>
      <c r="Q834" s="31"/>
      <c r="R834" s="31"/>
      <c r="S834" s="31">
        <f>ABS(Q834)/'İtme Analizi'!$C$17</f>
        <v>0</v>
      </c>
      <c r="T834" s="31">
        <f>ABS(R834)/'İtme Analizi'!$C$14</f>
        <v>0</v>
      </c>
      <c r="U834" s="31">
        <f t="shared" ref="U834:U897" si="17">U833+(S834-S833)*((T834+T833)/2)</f>
        <v>1.0798965791366383E-6</v>
      </c>
    </row>
    <row r="835" spans="16:21" ht="13.9" customHeight="1" x14ac:dyDescent="0.2">
      <c r="P835" s="28"/>
      <c r="Q835" s="31"/>
      <c r="R835" s="31"/>
      <c r="S835" s="31">
        <f>ABS(Q835)/'İtme Analizi'!$C$17</f>
        <v>0</v>
      </c>
      <c r="T835" s="31">
        <f>ABS(R835)/'İtme Analizi'!$C$14</f>
        <v>0</v>
      </c>
      <c r="U835" s="31">
        <f t="shared" si="17"/>
        <v>1.0798965791366383E-6</v>
      </c>
    </row>
    <row r="836" spans="16:21" ht="13.9" customHeight="1" x14ac:dyDescent="0.2">
      <c r="P836" s="28"/>
      <c r="Q836" s="31"/>
      <c r="R836" s="31"/>
      <c r="S836" s="31">
        <f>ABS(Q836)/'İtme Analizi'!$C$17</f>
        <v>0</v>
      </c>
      <c r="T836" s="31">
        <f>ABS(R836)/'İtme Analizi'!$C$14</f>
        <v>0</v>
      </c>
      <c r="U836" s="31">
        <f t="shared" si="17"/>
        <v>1.0798965791366383E-6</v>
      </c>
    </row>
    <row r="837" spans="16:21" ht="13.9" customHeight="1" x14ac:dyDescent="0.2">
      <c r="P837" s="28"/>
      <c r="Q837" s="31"/>
      <c r="R837" s="31"/>
      <c r="S837" s="31">
        <f>ABS(Q837)/'İtme Analizi'!$C$17</f>
        <v>0</v>
      </c>
      <c r="T837" s="31">
        <f>ABS(R837)/'İtme Analizi'!$C$14</f>
        <v>0</v>
      </c>
      <c r="U837" s="31">
        <f t="shared" si="17"/>
        <v>1.0798965791366383E-6</v>
      </c>
    </row>
    <row r="838" spans="16:21" ht="13.9" customHeight="1" x14ac:dyDescent="0.2">
      <c r="P838" s="28"/>
      <c r="Q838" s="31"/>
      <c r="R838" s="31"/>
      <c r="S838" s="31">
        <f>ABS(Q838)/'İtme Analizi'!$C$17</f>
        <v>0</v>
      </c>
      <c r="T838" s="31">
        <f>ABS(R838)/'İtme Analizi'!$C$14</f>
        <v>0</v>
      </c>
      <c r="U838" s="31">
        <f t="shared" si="17"/>
        <v>1.0798965791366383E-6</v>
      </c>
    </row>
    <row r="839" spans="16:21" ht="13.9" customHeight="1" x14ac:dyDescent="0.2">
      <c r="P839" s="28"/>
      <c r="Q839" s="31"/>
      <c r="R839" s="31"/>
      <c r="S839" s="31">
        <f>ABS(Q839)/'İtme Analizi'!$C$17</f>
        <v>0</v>
      </c>
      <c r="T839" s="31">
        <f>ABS(R839)/'İtme Analizi'!$C$14</f>
        <v>0</v>
      </c>
      <c r="U839" s="31">
        <f t="shared" si="17"/>
        <v>1.0798965791366383E-6</v>
      </c>
    </row>
    <row r="840" spans="16:21" ht="13.9" customHeight="1" x14ac:dyDescent="0.2">
      <c r="P840" s="28"/>
      <c r="Q840" s="31"/>
      <c r="R840" s="31"/>
      <c r="S840" s="31">
        <f>ABS(Q840)/'İtme Analizi'!$C$17</f>
        <v>0</v>
      </c>
      <c r="T840" s="31">
        <f>ABS(R840)/'İtme Analizi'!$C$14</f>
        <v>0</v>
      </c>
      <c r="U840" s="31">
        <f t="shared" si="17"/>
        <v>1.0798965791366383E-6</v>
      </c>
    </row>
    <row r="841" spans="16:21" ht="13.9" customHeight="1" x14ac:dyDescent="0.2">
      <c r="P841" s="28"/>
      <c r="Q841" s="31"/>
      <c r="R841" s="31"/>
      <c r="S841" s="31">
        <f>ABS(Q841)/'İtme Analizi'!$C$17</f>
        <v>0</v>
      </c>
      <c r="T841" s="31">
        <f>ABS(R841)/'İtme Analizi'!$C$14</f>
        <v>0</v>
      </c>
      <c r="U841" s="31">
        <f t="shared" si="17"/>
        <v>1.0798965791366383E-6</v>
      </c>
    </row>
    <row r="842" spans="16:21" ht="13.9" customHeight="1" x14ac:dyDescent="0.2">
      <c r="P842" s="28"/>
      <c r="Q842" s="31"/>
      <c r="R842" s="31"/>
      <c r="S842" s="31">
        <f>ABS(Q842)/'İtme Analizi'!$C$17</f>
        <v>0</v>
      </c>
      <c r="T842" s="31">
        <f>ABS(R842)/'İtme Analizi'!$C$14</f>
        <v>0</v>
      </c>
      <c r="U842" s="31">
        <f t="shared" si="17"/>
        <v>1.0798965791366383E-6</v>
      </c>
    </row>
    <row r="843" spans="16:21" ht="13.9" customHeight="1" x14ac:dyDescent="0.2">
      <c r="P843" s="28"/>
      <c r="Q843" s="31"/>
      <c r="R843" s="31"/>
      <c r="S843" s="31">
        <f>ABS(Q843)/'İtme Analizi'!$C$17</f>
        <v>0</v>
      </c>
      <c r="T843" s="31">
        <f>ABS(R843)/'İtme Analizi'!$C$14</f>
        <v>0</v>
      </c>
      <c r="U843" s="31">
        <f t="shared" si="17"/>
        <v>1.0798965791366383E-6</v>
      </c>
    </row>
    <row r="844" spans="16:21" ht="13.9" customHeight="1" x14ac:dyDescent="0.2">
      <c r="P844" s="28"/>
      <c r="Q844" s="31"/>
      <c r="R844" s="31"/>
      <c r="S844" s="31">
        <f>ABS(Q844)/'İtme Analizi'!$C$17</f>
        <v>0</v>
      </c>
      <c r="T844" s="31">
        <f>ABS(R844)/'İtme Analizi'!$C$14</f>
        <v>0</v>
      </c>
      <c r="U844" s="31">
        <f t="shared" si="17"/>
        <v>1.0798965791366383E-6</v>
      </c>
    </row>
    <row r="845" spans="16:21" ht="13.9" customHeight="1" x14ac:dyDescent="0.2">
      <c r="P845" s="28"/>
      <c r="Q845" s="31"/>
      <c r="R845" s="31"/>
      <c r="S845" s="31">
        <f>ABS(Q845)/'İtme Analizi'!$C$17</f>
        <v>0</v>
      </c>
      <c r="T845" s="31">
        <f>ABS(R845)/'İtme Analizi'!$C$14</f>
        <v>0</v>
      </c>
      <c r="U845" s="31">
        <f t="shared" si="17"/>
        <v>1.0798965791366383E-6</v>
      </c>
    </row>
    <row r="846" spans="16:21" ht="13.9" customHeight="1" x14ac:dyDescent="0.2">
      <c r="P846" s="28"/>
      <c r="Q846" s="31"/>
      <c r="R846" s="31"/>
      <c r="S846" s="31">
        <f>ABS(Q846)/'İtme Analizi'!$C$17</f>
        <v>0</v>
      </c>
      <c r="T846" s="31">
        <f>ABS(R846)/'İtme Analizi'!$C$14</f>
        <v>0</v>
      </c>
      <c r="U846" s="31">
        <f t="shared" si="17"/>
        <v>1.0798965791366383E-6</v>
      </c>
    </row>
    <row r="847" spans="16:21" ht="13.9" customHeight="1" x14ac:dyDescent="0.2">
      <c r="P847" s="28"/>
      <c r="Q847" s="31"/>
      <c r="R847" s="31"/>
      <c r="S847" s="31">
        <f>ABS(Q847)/'İtme Analizi'!$C$17</f>
        <v>0</v>
      </c>
      <c r="T847" s="31">
        <f>ABS(R847)/'İtme Analizi'!$C$14</f>
        <v>0</v>
      </c>
      <c r="U847" s="31">
        <f t="shared" si="17"/>
        <v>1.0798965791366383E-6</v>
      </c>
    </row>
    <row r="848" spans="16:21" ht="13.9" customHeight="1" x14ac:dyDescent="0.2">
      <c r="P848" s="28"/>
      <c r="Q848" s="31"/>
      <c r="R848" s="31"/>
      <c r="S848" s="31">
        <f>ABS(Q848)/'İtme Analizi'!$C$17</f>
        <v>0</v>
      </c>
      <c r="T848" s="31">
        <f>ABS(R848)/'İtme Analizi'!$C$14</f>
        <v>0</v>
      </c>
      <c r="U848" s="31">
        <f t="shared" si="17"/>
        <v>1.0798965791366383E-6</v>
      </c>
    </row>
    <row r="849" spans="16:21" ht="13.9" customHeight="1" x14ac:dyDescent="0.2">
      <c r="P849" s="28"/>
      <c r="Q849" s="31"/>
      <c r="R849" s="31"/>
      <c r="S849" s="31">
        <f>ABS(Q849)/'İtme Analizi'!$C$17</f>
        <v>0</v>
      </c>
      <c r="T849" s="31">
        <f>ABS(R849)/'İtme Analizi'!$C$14</f>
        <v>0</v>
      </c>
      <c r="U849" s="31">
        <f t="shared" si="17"/>
        <v>1.0798965791366383E-6</v>
      </c>
    </row>
    <row r="850" spans="16:21" ht="13.9" customHeight="1" x14ac:dyDescent="0.2">
      <c r="P850" s="28"/>
      <c r="Q850" s="31"/>
      <c r="R850" s="31"/>
      <c r="S850" s="31">
        <f>ABS(Q850)/'İtme Analizi'!$C$17</f>
        <v>0</v>
      </c>
      <c r="T850" s="31">
        <f>ABS(R850)/'İtme Analizi'!$C$14</f>
        <v>0</v>
      </c>
      <c r="U850" s="31">
        <f t="shared" si="17"/>
        <v>1.0798965791366383E-6</v>
      </c>
    </row>
    <row r="851" spans="16:21" ht="13.9" customHeight="1" x14ac:dyDescent="0.2">
      <c r="P851" s="28"/>
      <c r="Q851" s="31"/>
      <c r="R851" s="31"/>
      <c r="S851" s="31">
        <f>ABS(Q851)/'İtme Analizi'!$C$17</f>
        <v>0</v>
      </c>
      <c r="T851" s="31">
        <f>ABS(R851)/'İtme Analizi'!$C$14</f>
        <v>0</v>
      </c>
      <c r="U851" s="31">
        <f t="shared" si="17"/>
        <v>1.0798965791366383E-6</v>
      </c>
    </row>
    <row r="852" spans="16:21" ht="13.9" customHeight="1" x14ac:dyDescent="0.2">
      <c r="P852" s="28"/>
      <c r="Q852" s="31"/>
      <c r="R852" s="31"/>
      <c r="S852" s="31">
        <f>ABS(Q852)/'İtme Analizi'!$C$17</f>
        <v>0</v>
      </c>
      <c r="T852" s="31">
        <f>ABS(R852)/'İtme Analizi'!$C$14</f>
        <v>0</v>
      </c>
      <c r="U852" s="31">
        <f t="shared" si="17"/>
        <v>1.0798965791366383E-6</v>
      </c>
    </row>
    <row r="853" spans="16:21" ht="13.9" customHeight="1" x14ac:dyDescent="0.2">
      <c r="P853" s="28"/>
      <c r="Q853" s="31"/>
      <c r="R853" s="31"/>
      <c r="S853" s="31">
        <f>ABS(Q853)/'İtme Analizi'!$C$17</f>
        <v>0</v>
      </c>
      <c r="T853" s="31">
        <f>ABS(R853)/'İtme Analizi'!$C$14</f>
        <v>0</v>
      </c>
      <c r="U853" s="31">
        <f t="shared" si="17"/>
        <v>1.0798965791366383E-6</v>
      </c>
    </row>
    <row r="854" spans="16:21" ht="13.9" customHeight="1" x14ac:dyDescent="0.2">
      <c r="P854" s="28"/>
      <c r="Q854" s="31"/>
      <c r="R854" s="31"/>
      <c r="S854" s="31">
        <f>ABS(Q854)/'İtme Analizi'!$C$17</f>
        <v>0</v>
      </c>
      <c r="T854" s="31">
        <f>ABS(R854)/'İtme Analizi'!$C$14</f>
        <v>0</v>
      </c>
      <c r="U854" s="31">
        <f t="shared" si="17"/>
        <v>1.0798965791366383E-6</v>
      </c>
    </row>
    <row r="855" spans="16:21" ht="13.9" customHeight="1" x14ac:dyDescent="0.2">
      <c r="P855" s="28"/>
      <c r="Q855" s="31"/>
      <c r="R855" s="31"/>
      <c r="S855" s="31">
        <f>ABS(Q855)/'İtme Analizi'!$C$17</f>
        <v>0</v>
      </c>
      <c r="T855" s="31">
        <f>ABS(R855)/'İtme Analizi'!$C$14</f>
        <v>0</v>
      </c>
      <c r="U855" s="31">
        <f t="shared" si="17"/>
        <v>1.0798965791366383E-6</v>
      </c>
    </row>
    <row r="856" spans="16:21" ht="13.9" customHeight="1" x14ac:dyDescent="0.2">
      <c r="P856" s="28"/>
      <c r="Q856" s="31"/>
      <c r="R856" s="31"/>
      <c r="S856" s="31">
        <f>ABS(Q856)/'İtme Analizi'!$C$17</f>
        <v>0</v>
      </c>
      <c r="T856" s="31">
        <f>ABS(R856)/'İtme Analizi'!$C$14</f>
        <v>0</v>
      </c>
      <c r="U856" s="31">
        <f t="shared" si="17"/>
        <v>1.0798965791366383E-6</v>
      </c>
    </row>
    <row r="857" spans="16:21" ht="13.9" customHeight="1" x14ac:dyDescent="0.2">
      <c r="P857" s="28"/>
      <c r="Q857" s="31"/>
      <c r="R857" s="31"/>
      <c r="S857" s="31">
        <f>ABS(Q857)/'İtme Analizi'!$C$17</f>
        <v>0</v>
      </c>
      <c r="T857" s="31">
        <f>ABS(R857)/'İtme Analizi'!$C$14</f>
        <v>0</v>
      </c>
      <c r="U857" s="31">
        <f t="shared" si="17"/>
        <v>1.0798965791366383E-6</v>
      </c>
    </row>
    <row r="858" spans="16:21" ht="13.9" customHeight="1" x14ac:dyDescent="0.2">
      <c r="P858" s="28"/>
      <c r="Q858" s="31"/>
      <c r="R858" s="31"/>
      <c r="S858" s="31">
        <f>ABS(Q858)/'İtme Analizi'!$C$17</f>
        <v>0</v>
      </c>
      <c r="T858" s="31">
        <f>ABS(R858)/'İtme Analizi'!$C$14</f>
        <v>0</v>
      </c>
      <c r="U858" s="31">
        <f t="shared" si="17"/>
        <v>1.0798965791366383E-6</v>
      </c>
    </row>
    <row r="859" spans="16:21" ht="13.9" customHeight="1" x14ac:dyDescent="0.2">
      <c r="P859" s="28"/>
      <c r="Q859" s="31"/>
      <c r="R859" s="31"/>
      <c r="S859" s="31">
        <f>ABS(Q859)/'İtme Analizi'!$C$17</f>
        <v>0</v>
      </c>
      <c r="T859" s="31">
        <f>ABS(R859)/'İtme Analizi'!$C$14</f>
        <v>0</v>
      </c>
      <c r="U859" s="31">
        <f t="shared" si="17"/>
        <v>1.0798965791366383E-6</v>
      </c>
    </row>
    <row r="860" spans="16:21" ht="13.9" customHeight="1" x14ac:dyDescent="0.2">
      <c r="P860" s="28"/>
      <c r="Q860" s="31"/>
      <c r="R860" s="31"/>
      <c r="S860" s="31">
        <f>ABS(Q860)/'İtme Analizi'!$C$17</f>
        <v>0</v>
      </c>
      <c r="T860" s="31">
        <f>ABS(R860)/'İtme Analizi'!$C$14</f>
        <v>0</v>
      </c>
      <c r="U860" s="31">
        <f t="shared" si="17"/>
        <v>1.0798965791366383E-6</v>
      </c>
    </row>
    <row r="861" spans="16:21" ht="13.9" customHeight="1" x14ac:dyDescent="0.2">
      <c r="P861" s="28"/>
      <c r="Q861" s="31"/>
      <c r="R861" s="31"/>
      <c r="S861" s="31">
        <f>ABS(Q861)/'İtme Analizi'!$C$17</f>
        <v>0</v>
      </c>
      <c r="T861" s="31">
        <f>ABS(R861)/'İtme Analizi'!$C$14</f>
        <v>0</v>
      </c>
      <c r="U861" s="31">
        <f t="shared" si="17"/>
        <v>1.0798965791366383E-6</v>
      </c>
    </row>
    <row r="862" spans="16:21" ht="13.9" customHeight="1" x14ac:dyDescent="0.2">
      <c r="P862" s="28"/>
      <c r="Q862" s="31"/>
      <c r="R862" s="31"/>
      <c r="S862" s="31">
        <f>ABS(Q862)/'İtme Analizi'!$C$17</f>
        <v>0</v>
      </c>
      <c r="T862" s="31">
        <f>ABS(R862)/'İtme Analizi'!$C$14</f>
        <v>0</v>
      </c>
      <c r="U862" s="31">
        <f t="shared" si="17"/>
        <v>1.0798965791366383E-6</v>
      </c>
    </row>
    <row r="863" spans="16:21" ht="13.9" customHeight="1" x14ac:dyDescent="0.2">
      <c r="P863" s="28"/>
      <c r="Q863" s="31"/>
      <c r="R863" s="31"/>
      <c r="S863" s="31">
        <f>ABS(Q863)/'İtme Analizi'!$C$17</f>
        <v>0</v>
      </c>
      <c r="T863" s="31">
        <f>ABS(R863)/'İtme Analizi'!$C$14</f>
        <v>0</v>
      </c>
      <c r="U863" s="31">
        <f t="shared" si="17"/>
        <v>1.0798965791366383E-6</v>
      </c>
    </row>
    <row r="864" spans="16:21" ht="13.9" customHeight="1" x14ac:dyDescent="0.2">
      <c r="P864" s="28"/>
      <c r="Q864" s="31"/>
      <c r="R864" s="31"/>
      <c r="S864" s="31">
        <f>ABS(Q864)/'İtme Analizi'!$C$17</f>
        <v>0</v>
      </c>
      <c r="T864" s="31">
        <f>ABS(R864)/'İtme Analizi'!$C$14</f>
        <v>0</v>
      </c>
      <c r="U864" s="31">
        <f t="shared" si="17"/>
        <v>1.0798965791366383E-6</v>
      </c>
    </row>
    <row r="865" spans="16:21" ht="13.9" customHeight="1" x14ac:dyDescent="0.2">
      <c r="P865" s="28"/>
      <c r="Q865" s="31"/>
      <c r="R865" s="31"/>
      <c r="S865" s="31">
        <f>ABS(Q865)/'İtme Analizi'!$C$17</f>
        <v>0</v>
      </c>
      <c r="T865" s="31">
        <f>ABS(R865)/'İtme Analizi'!$C$14</f>
        <v>0</v>
      </c>
      <c r="U865" s="31">
        <f t="shared" si="17"/>
        <v>1.0798965791366383E-6</v>
      </c>
    </row>
    <row r="866" spans="16:21" ht="13.9" customHeight="1" x14ac:dyDescent="0.2">
      <c r="P866" s="28"/>
      <c r="Q866" s="31"/>
      <c r="R866" s="31"/>
      <c r="S866" s="31">
        <f>ABS(Q866)/'İtme Analizi'!$C$17</f>
        <v>0</v>
      </c>
      <c r="T866" s="31">
        <f>ABS(R866)/'İtme Analizi'!$C$14</f>
        <v>0</v>
      </c>
      <c r="U866" s="31">
        <f t="shared" si="17"/>
        <v>1.0798965791366383E-6</v>
      </c>
    </row>
    <row r="867" spans="16:21" ht="13.9" customHeight="1" x14ac:dyDescent="0.2">
      <c r="P867" s="28"/>
      <c r="Q867" s="31"/>
      <c r="R867" s="31"/>
      <c r="S867" s="31">
        <f>ABS(Q867)/'İtme Analizi'!$C$17</f>
        <v>0</v>
      </c>
      <c r="T867" s="31">
        <f>ABS(R867)/'İtme Analizi'!$C$14</f>
        <v>0</v>
      </c>
      <c r="U867" s="31">
        <f t="shared" si="17"/>
        <v>1.0798965791366383E-6</v>
      </c>
    </row>
    <row r="868" spans="16:21" ht="13.9" customHeight="1" x14ac:dyDescent="0.2">
      <c r="P868" s="28"/>
      <c r="Q868" s="31"/>
      <c r="R868" s="31"/>
      <c r="S868" s="31">
        <f>ABS(Q868)/'İtme Analizi'!$C$17</f>
        <v>0</v>
      </c>
      <c r="T868" s="31">
        <f>ABS(R868)/'İtme Analizi'!$C$14</f>
        <v>0</v>
      </c>
      <c r="U868" s="31">
        <f t="shared" si="17"/>
        <v>1.0798965791366383E-6</v>
      </c>
    </row>
    <row r="869" spans="16:21" ht="13.9" customHeight="1" x14ac:dyDescent="0.2">
      <c r="P869" s="28"/>
      <c r="Q869" s="31"/>
      <c r="R869" s="31"/>
      <c r="S869" s="31">
        <f>ABS(Q869)/'İtme Analizi'!$C$17</f>
        <v>0</v>
      </c>
      <c r="T869" s="31">
        <f>ABS(R869)/'İtme Analizi'!$C$14</f>
        <v>0</v>
      </c>
      <c r="U869" s="31">
        <f t="shared" si="17"/>
        <v>1.0798965791366383E-6</v>
      </c>
    </row>
    <row r="870" spans="16:21" ht="13.9" customHeight="1" x14ac:dyDescent="0.2">
      <c r="P870" s="28"/>
      <c r="Q870" s="31"/>
      <c r="R870" s="31"/>
      <c r="S870" s="31">
        <f>ABS(Q870)/'İtme Analizi'!$C$17</f>
        <v>0</v>
      </c>
      <c r="T870" s="31">
        <f>ABS(R870)/'İtme Analizi'!$C$14</f>
        <v>0</v>
      </c>
      <c r="U870" s="31">
        <f t="shared" si="17"/>
        <v>1.0798965791366383E-6</v>
      </c>
    </row>
    <row r="871" spans="16:21" ht="13.9" customHeight="1" x14ac:dyDescent="0.2">
      <c r="P871" s="28"/>
      <c r="Q871" s="31"/>
      <c r="R871" s="31"/>
      <c r="S871" s="31">
        <f>ABS(Q871)/'İtme Analizi'!$C$17</f>
        <v>0</v>
      </c>
      <c r="T871" s="31">
        <f>ABS(R871)/'İtme Analizi'!$C$14</f>
        <v>0</v>
      </c>
      <c r="U871" s="31">
        <f t="shared" si="17"/>
        <v>1.0798965791366383E-6</v>
      </c>
    </row>
    <row r="872" spans="16:21" ht="13.9" customHeight="1" x14ac:dyDescent="0.2">
      <c r="P872" s="28"/>
      <c r="Q872" s="31"/>
      <c r="R872" s="31"/>
      <c r="S872" s="31">
        <f>ABS(Q872)/'İtme Analizi'!$C$17</f>
        <v>0</v>
      </c>
      <c r="T872" s="31">
        <f>ABS(R872)/'İtme Analizi'!$C$14</f>
        <v>0</v>
      </c>
      <c r="U872" s="31">
        <f t="shared" si="17"/>
        <v>1.0798965791366383E-6</v>
      </c>
    </row>
    <row r="873" spans="16:21" ht="13.9" customHeight="1" x14ac:dyDescent="0.2">
      <c r="P873" s="28"/>
      <c r="Q873" s="31"/>
      <c r="R873" s="31"/>
      <c r="S873" s="31">
        <f>ABS(Q873)/'İtme Analizi'!$C$17</f>
        <v>0</v>
      </c>
      <c r="T873" s="31">
        <f>ABS(R873)/'İtme Analizi'!$C$14</f>
        <v>0</v>
      </c>
      <c r="U873" s="31">
        <f t="shared" si="17"/>
        <v>1.0798965791366383E-6</v>
      </c>
    </row>
    <row r="874" spans="16:21" ht="13.9" customHeight="1" x14ac:dyDescent="0.2">
      <c r="P874" s="28"/>
      <c r="Q874" s="31"/>
      <c r="R874" s="31"/>
      <c r="S874" s="31">
        <f>ABS(Q874)/'İtme Analizi'!$C$17</f>
        <v>0</v>
      </c>
      <c r="T874" s="31">
        <f>ABS(R874)/'İtme Analizi'!$C$14</f>
        <v>0</v>
      </c>
      <c r="U874" s="31">
        <f t="shared" si="17"/>
        <v>1.0798965791366383E-6</v>
      </c>
    </row>
    <row r="875" spans="16:21" ht="13.9" customHeight="1" x14ac:dyDescent="0.2">
      <c r="P875" s="28"/>
      <c r="Q875" s="31"/>
      <c r="R875" s="31"/>
      <c r="S875" s="31">
        <f>ABS(Q875)/'İtme Analizi'!$C$17</f>
        <v>0</v>
      </c>
      <c r="T875" s="31">
        <f>ABS(R875)/'İtme Analizi'!$C$14</f>
        <v>0</v>
      </c>
      <c r="U875" s="31">
        <f t="shared" si="17"/>
        <v>1.0798965791366383E-6</v>
      </c>
    </row>
    <row r="876" spans="16:21" ht="13.9" customHeight="1" x14ac:dyDescent="0.2">
      <c r="P876" s="28"/>
      <c r="Q876" s="31"/>
      <c r="R876" s="31"/>
      <c r="S876" s="31">
        <f>ABS(Q876)/'İtme Analizi'!$C$17</f>
        <v>0</v>
      </c>
      <c r="T876" s="31">
        <f>ABS(R876)/'İtme Analizi'!$C$14</f>
        <v>0</v>
      </c>
      <c r="U876" s="31">
        <f t="shared" si="17"/>
        <v>1.0798965791366383E-6</v>
      </c>
    </row>
    <row r="877" spans="16:21" ht="13.9" customHeight="1" x14ac:dyDescent="0.2">
      <c r="P877" s="28"/>
      <c r="Q877" s="31"/>
      <c r="R877" s="31"/>
      <c r="S877" s="31">
        <f>ABS(Q877)/'İtme Analizi'!$C$17</f>
        <v>0</v>
      </c>
      <c r="T877" s="31">
        <f>ABS(R877)/'İtme Analizi'!$C$14</f>
        <v>0</v>
      </c>
      <c r="U877" s="31">
        <f t="shared" si="17"/>
        <v>1.0798965791366383E-6</v>
      </c>
    </row>
    <row r="878" spans="16:21" ht="13.9" customHeight="1" x14ac:dyDescent="0.2">
      <c r="P878" s="28"/>
      <c r="Q878" s="31"/>
      <c r="R878" s="31"/>
      <c r="S878" s="31">
        <f>ABS(Q878)/'İtme Analizi'!$C$17</f>
        <v>0</v>
      </c>
      <c r="T878" s="31">
        <f>ABS(R878)/'İtme Analizi'!$C$14</f>
        <v>0</v>
      </c>
      <c r="U878" s="31">
        <f t="shared" si="17"/>
        <v>1.0798965791366383E-6</v>
      </c>
    </row>
    <row r="879" spans="16:21" ht="13.9" customHeight="1" x14ac:dyDescent="0.2">
      <c r="P879" s="28"/>
      <c r="Q879" s="31"/>
      <c r="R879" s="31"/>
      <c r="S879" s="31">
        <f>ABS(Q879)/'İtme Analizi'!$C$17</f>
        <v>0</v>
      </c>
      <c r="T879" s="31">
        <f>ABS(R879)/'İtme Analizi'!$C$14</f>
        <v>0</v>
      </c>
      <c r="U879" s="31">
        <f t="shared" si="17"/>
        <v>1.0798965791366383E-6</v>
      </c>
    </row>
    <row r="880" spans="16:21" ht="13.9" customHeight="1" x14ac:dyDescent="0.2">
      <c r="P880" s="28"/>
      <c r="Q880" s="31"/>
      <c r="R880" s="31"/>
      <c r="S880" s="31">
        <f>ABS(Q880)/'İtme Analizi'!$C$17</f>
        <v>0</v>
      </c>
      <c r="T880" s="31">
        <f>ABS(R880)/'İtme Analizi'!$C$14</f>
        <v>0</v>
      </c>
      <c r="U880" s="31">
        <f t="shared" si="17"/>
        <v>1.0798965791366383E-6</v>
      </c>
    </row>
    <row r="881" spans="16:21" ht="13.9" customHeight="1" x14ac:dyDescent="0.2">
      <c r="P881" s="28"/>
      <c r="Q881" s="31"/>
      <c r="R881" s="31"/>
      <c r="S881" s="31">
        <f>ABS(Q881)/'İtme Analizi'!$C$17</f>
        <v>0</v>
      </c>
      <c r="T881" s="31">
        <f>ABS(R881)/'İtme Analizi'!$C$14</f>
        <v>0</v>
      </c>
      <c r="U881" s="31">
        <f t="shared" si="17"/>
        <v>1.0798965791366383E-6</v>
      </c>
    </row>
    <row r="882" spans="16:21" ht="13.9" customHeight="1" x14ac:dyDescent="0.2">
      <c r="P882" s="28"/>
      <c r="Q882" s="31"/>
      <c r="R882" s="31"/>
      <c r="S882" s="31">
        <f>ABS(Q882)/'İtme Analizi'!$C$17</f>
        <v>0</v>
      </c>
      <c r="T882" s="31">
        <f>ABS(R882)/'İtme Analizi'!$C$14</f>
        <v>0</v>
      </c>
      <c r="U882" s="31">
        <f t="shared" si="17"/>
        <v>1.0798965791366383E-6</v>
      </c>
    </row>
    <row r="883" spans="16:21" ht="13.9" customHeight="1" x14ac:dyDescent="0.2">
      <c r="P883" s="28"/>
      <c r="Q883" s="31"/>
      <c r="R883" s="31"/>
      <c r="S883" s="31">
        <f>ABS(Q883)/'İtme Analizi'!$C$17</f>
        <v>0</v>
      </c>
      <c r="T883" s="31">
        <f>ABS(R883)/'İtme Analizi'!$C$14</f>
        <v>0</v>
      </c>
      <c r="U883" s="31">
        <f t="shared" si="17"/>
        <v>1.0798965791366383E-6</v>
      </c>
    </row>
    <row r="884" spans="16:21" ht="13.9" customHeight="1" x14ac:dyDescent="0.2">
      <c r="P884" s="28"/>
      <c r="Q884" s="31"/>
      <c r="R884" s="31"/>
      <c r="S884" s="31">
        <f>ABS(Q884)/'İtme Analizi'!$C$17</f>
        <v>0</v>
      </c>
      <c r="T884" s="31">
        <f>ABS(R884)/'İtme Analizi'!$C$14</f>
        <v>0</v>
      </c>
      <c r="U884" s="31">
        <f t="shared" si="17"/>
        <v>1.0798965791366383E-6</v>
      </c>
    </row>
    <row r="885" spans="16:21" ht="13.9" customHeight="1" x14ac:dyDescent="0.2">
      <c r="P885" s="28"/>
      <c r="Q885" s="31"/>
      <c r="R885" s="31"/>
      <c r="S885" s="31">
        <f>ABS(Q885)/'İtme Analizi'!$C$17</f>
        <v>0</v>
      </c>
      <c r="T885" s="31">
        <f>ABS(R885)/'İtme Analizi'!$C$14</f>
        <v>0</v>
      </c>
      <c r="U885" s="31">
        <f t="shared" si="17"/>
        <v>1.0798965791366383E-6</v>
      </c>
    </row>
    <row r="886" spans="16:21" ht="13.9" customHeight="1" x14ac:dyDescent="0.2">
      <c r="P886" s="28"/>
      <c r="Q886" s="31"/>
      <c r="R886" s="31"/>
      <c r="S886" s="31">
        <f>ABS(Q886)/'İtme Analizi'!$C$17</f>
        <v>0</v>
      </c>
      <c r="T886" s="31">
        <f>ABS(R886)/'İtme Analizi'!$C$14</f>
        <v>0</v>
      </c>
      <c r="U886" s="31">
        <f t="shared" si="17"/>
        <v>1.0798965791366383E-6</v>
      </c>
    </row>
    <row r="887" spans="16:21" ht="13.9" customHeight="1" x14ac:dyDescent="0.2">
      <c r="P887" s="28"/>
      <c r="Q887" s="31"/>
      <c r="R887" s="31"/>
      <c r="S887" s="31">
        <f>ABS(Q887)/'İtme Analizi'!$C$17</f>
        <v>0</v>
      </c>
      <c r="T887" s="31">
        <f>ABS(R887)/'İtme Analizi'!$C$14</f>
        <v>0</v>
      </c>
      <c r="U887" s="31">
        <f t="shared" si="17"/>
        <v>1.0798965791366383E-6</v>
      </c>
    </row>
    <row r="888" spans="16:21" ht="13.9" customHeight="1" x14ac:dyDescent="0.2">
      <c r="P888" s="28"/>
      <c r="Q888" s="31"/>
      <c r="R888" s="31"/>
      <c r="S888" s="31">
        <f>ABS(Q888)/'İtme Analizi'!$C$17</f>
        <v>0</v>
      </c>
      <c r="T888" s="31">
        <f>ABS(R888)/'İtme Analizi'!$C$14</f>
        <v>0</v>
      </c>
      <c r="U888" s="31">
        <f t="shared" si="17"/>
        <v>1.0798965791366383E-6</v>
      </c>
    </row>
    <row r="889" spans="16:21" ht="13.9" customHeight="1" x14ac:dyDescent="0.2">
      <c r="P889" s="28"/>
      <c r="Q889" s="31"/>
      <c r="R889" s="31"/>
      <c r="S889" s="31">
        <f>ABS(Q889)/'İtme Analizi'!$C$17</f>
        <v>0</v>
      </c>
      <c r="T889" s="31">
        <f>ABS(R889)/'İtme Analizi'!$C$14</f>
        <v>0</v>
      </c>
      <c r="U889" s="31">
        <f t="shared" si="17"/>
        <v>1.0798965791366383E-6</v>
      </c>
    </row>
    <row r="890" spans="16:21" ht="13.9" customHeight="1" x14ac:dyDescent="0.2">
      <c r="P890" s="28"/>
      <c r="Q890" s="31"/>
      <c r="R890" s="31"/>
      <c r="S890" s="31">
        <f>ABS(Q890)/'İtme Analizi'!$C$17</f>
        <v>0</v>
      </c>
      <c r="T890" s="31">
        <f>ABS(R890)/'İtme Analizi'!$C$14</f>
        <v>0</v>
      </c>
      <c r="U890" s="31">
        <f t="shared" si="17"/>
        <v>1.0798965791366383E-6</v>
      </c>
    </row>
    <row r="891" spans="16:21" ht="13.9" customHeight="1" x14ac:dyDescent="0.2">
      <c r="P891" s="28"/>
      <c r="Q891" s="31"/>
      <c r="R891" s="31"/>
      <c r="S891" s="31">
        <f>ABS(Q891)/'İtme Analizi'!$C$17</f>
        <v>0</v>
      </c>
      <c r="T891" s="31">
        <f>ABS(R891)/'İtme Analizi'!$C$14</f>
        <v>0</v>
      </c>
      <c r="U891" s="31">
        <f t="shared" si="17"/>
        <v>1.0798965791366383E-6</v>
      </c>
    </row>
    <row r="892" spans="16:21" ht="13.9" customHeight="1" x14ac:dyDescent="0.2">
      <c r="P892" s="28"/>
      <c r="Q892" s="31"/>
      <c r="R892" s="31"/>
      <c r="S892" s="31">
        <f>ABS(Q892)/'İtme Analizi'!$C$17</f>
        <v>0</v>
      </c>
      <c r="T892" s="31">
        <f>ABS(R892)/'İtme Analizi'!$C$14</f>
        <v>0</v>
      </c>
      <c r="U892" s="31">
        <f t="shared" si="17"/>
        <v>1.0798965791366383E-6</v>
      </c>
    </row>
    <row r="893" spans="16:21" ht="13.9" customHeight="1" x14ac:dyDescent="0.2">
      <c r="P893" s="28"/>
      <c r="Q893" s="31"/>
      <c r="R893" s="31"/>
      <c r="S893" s="31">
        <f>ABS(Q893)/'İtme Analizi'!$C$17</f>
        <v>0</v>
      </c>
      <c r="T893" s="31">
        <f>ABS(R893)/'İtme Analizi'!$C$14</f>
        <v>0</v>
      </c>
      <c r="U893" s="31">
        <f t="shared" si="17"/>
        <v>1.0798965791366383E-6</v>
      </c>
    </row>
    <row r="894" spans="16:21" ht="13.9" customHeight="1" x14ac:dyDescent="0.2">
      <c r="P894" s="28"/>
      <c r="Q894" s="31"/>
      <c r="R894" s="31"/>
      <c r="S894" s="31">
        <f>ABS(Q894)/'İtme Analizi'!$C$17</f>
        <v>0</v>
      </c>
      <c r="T894" s="31">
        <f>ABS(R894)/'İtme Analizi'!$C$14</f>
        <v>0</v>
      </c>
      <c r="U894" s="31">
        <f t="shared" si="17"/>
        <v>1.0798965791366383E-6</v>
      </c>
    </row>
    <row r="895" spans="16:21" ht="13.9" customHeight="1" x14ac:dyDescent="0.2">
      <c r="P895" s="28"/>
      <c r="Q895" s="31"/>
      <c r="R895" s="31"/>
      <c r="S895" s="31">
        <f>ABS(Q895)/'İtme Analizi'!$C$17</f>
        <v>0</v>
      </c>
      <c r="T895" s="31">
        <f>ABS(R895)/'İtme Analizi'!$C$14</f>
        <v>0</v>
      </c>
      <c r="U895" s="31">
        <f t="shared" si="17"/>
        <v>1.0798965791366383E-6</v>
      </c>
    </row>
    <row r="896" spans="16:21" ht="13.9" customHeight="1" x14ac:dyDescent="0.2">
      <c r="P896" s="28"/>
      <c r="Q896" s="31"/>
      <c r="R896" s="31"/>
      <c r="S896" s="31">
        <f>ABS(Q896)/'İtme Analizi'!$C$17</f>
        <v>0</v>
      </c>
      <c r="T896" s="31">
        <f>ABS(R896)/'İtme Analizi'!$C$14</f>
        <v>0</v>
      </c>
      <c r="U896" s="31">
        <f t="shared" si="17"/>
        <v>1.0798965791366383E-6</v>
      </c>
    </row>
    <row r="897" spans="16:21" ht="13.9" customHeight="1" x14ac:dyDescent="0.2">
      <c r="P897" s="28"/>
      <c r="Q897" s="31"/>
      <c r="R897" s="31"/>
      <c r="S897" s="31">
        <f>ABS(Q897)/'İtme Analizi'!$C$17</f>
        <v>0</v>
      </c>
      <c r="T897" s="31">
        <f>ABS(R897)/'İtme Analizi'!$C$14</f>
        <v>0</v>
      </c>
      <c r="U897" s="31">
        <f t="shared" si="17"/>
        <v>1.0798965791366383E-6</v>
      </c>
    </row>
    <row r="898" spans="16:21" ht="13.9" customHeight="1" x14ac:dyDescent="0.2">
      <c r="P898" s="28"/>
      <c r="Q898" s="31"/>
      <c r="R898" s="31"/>
      <c r="S898" s="31">
        <f>ABS(Q898)/'İtme Analizi'!$C$17</f>
        <v>0</v>
      </c>
      <c r="T898" s="31">
        <f>ABS(R898)/'İtme Analizi'!$C$14</f>
        <v>0</v>
      </c>
      <c r="U898" s="31">
        <f t="shared" ref="U898:U961" si="18">U897+(S898-S897)*((T898+T897)/2)</f>
        <v>1.0798965791366383E-6</v>
      </c>
    </row>
    <row r="899" spans="16:21" ht="13.9" customHeight="1" x14ac:dyDescent="0.2">
      <c r="P899" s="28"/>
      <c r="Q899" s="31"/>
      <c r="R899" s="31"/>
      <c r="S899" s="31">
        <f>ABS(Q899)/'İtme Analizi'!$C$17</f>
        <v>0</v>
      </c>
      <c r="T899" s="31">
        <f>ABS(R899)/'İtme Analizi'!$C$14</f>
        <v>0</v>
      </c>
      <c r="U899" s="31">
        <f t="shared" si="18"/>
        <v>1.0798965791366383E-6</v>
      </c>
    </row>
    <row r="900" spans="16:21" ht="13.9" customHeight="1" x14ac:dyDescent="0.2">
      <c r="P900" s="28"/>
      <c r="Q900" s="31"/>
      <c r="R900" s="31"/>
      <c r="S900" s="31">
        <f>ABS(Q900)/'İtme Analizi'!$C$17</f>
        <v>0</v>
      </c>
      <c r="T900" s="31">
        <f>ABS(R900)/'İtme Analizi'!$C$14</f>
        <v>0</v>
      </c>
      <c r="U900" s="31">
        <f t="shared" si="18"/>
        <v>1.0798965791366383E-6</v>
      </c>
    </row>
    <row r="901" spans="16:21" ht="13.9" customHeight="1" x14ac:dyDescent="0.2">
      <c r="P901" s="28"/>
      <c r="Q901" s="31"/>
      <c r="R901" s="31"/>
      <c r="S901" s="31">
        <f>ABS(Q901)/'İtme Analizi'!$C$17</f>
        <v>0</v>
      </c>
      <c r="T901" s="31">
        <f>ABS(R901)/'İtme Analizi'!$C$14</f>
        <v>0</v>
      </c>
      <c r="U901" s="31">
        <f t="shared" si="18"/>
        <v>1.0798965791366383E-6</v>
      </c>
    </row>
    <row r="902" spans="16:21" ht="13.9" customHeight="1" x14ac:dyDescent="0.2">
      <c r="P902" s="28"/>
      <c r="Q902" s="31"/>
      <c r="R902" s="31"/>
      <c r="S902" s="31">
        <f>ABS(Q902)/'İtme Analizi'!$C$17</f>
        <v>0</v>
      </c>
      <c r="T902" s="31">
        <f>ABS(R902)/'İtme Analizi'!$C$14</f>
        <v>0</v>
      </c>
      <c r="U902" s="31">
        <f t="shared" si="18"/>
        <v>1.0798965791366383E-6</v>
      </c>
    </row>
    <row r="903" spans="16:21" ht="13.9" customHeight="1" x14ac:dyDescent="0.2">
      <c r="P903" s="28"/>
      <c r="Q903" s="31"/>
      <c r="R903" s="31"/>
      <c r="S903" s="31">
        <f>ABS(Q903)/'İtme Analizi'!$C$17</f>
        <v>0</v>
      </c>
      <c r="T903" s="31">
        <f>ABS(R903)/'İtme Analizi'!$C$14</f>
        <v>0</v>
      </c>
      <c r="U903" s="31">
        <f t="shared" si="18"/>
        <v>1.0798965791366383E-6</v>
      </c>
    </row>
    <row r="904" spans="16:21" ht="13.9" customHeight="1" x14ac:dyDescent="0.2">
      <c r="P904" s="28"/>
      <c r="Q904" s="31"/>
      <c r="R904" s="31"/>
      <c r="S904" s="31">
        <f>ABS(Q904)/'İtme Analizi'!$C$17</f>
        <v>0</v>
      </c>
      <c r="T904" s="31">
        <f>ABS(R904)/'İtme Analizi'!$C$14</f>
        <v>0</v>
      </c>
      <c r="U904" s="31">
        <f t="shared" si="18"/>
        <v>1.0798965791366383E-6</v>
      </c>
    </row>
    <row r="905" spans="16:21" ht="13.9" customHeight="1" x14ac:dyDescent="0.2">
      <c r="P905" s="28"/>
      <c r="Q905" s="31"/>
      <c r="R905" s="31"/>
      <c r="S905" s="31">
        <f>ABS(Q905)/'İtme Analizi'!$C$17</f>
        <v>0</v>
      </c>
      <c r="T905" s="31">
        <f>ABS(R905)/'İtme Analizi'!$C$14</f>
        <v>0</v>
      </c>
      <c r="U905" s="31">
        <f t="shared" si="18"/>
        <v>1.0798965791366383E-6</v>
      </c>
    </row>
    <row r="906" spans="16:21" ht="13.9" customHeight="1" x14ac:dyDescent="0.2">
      <c r="P906" s="28"/>
      <c r="Q906" s="31"/>
      <c r="R906" s="31"/>
      <c r="S906" s="31">
        <f>ABS(Q906)/'İtme Analizi'!$C$17</f>
        <v>0</v>
      </c>
      <c r="T906" s="31">
        <f>ABS(R906)/'İtme Analizi'!$C$14</f>
        <v>0</v>
      </c>
      <c r="U906" s="31">
        <f t="shared" si="18"/>
        <v>1.0798965791366383E-6</v>
      </c>
    </row>
    <row r="907" spans="16:21" ht="13.9" customHeight="1" x14ac:dyDescent="0.2">
      <c r="P907" s="28"/>
      <c r="Q907" s="31"/>
      <c r="R907" s="31"/>
      <c r="S907" s="31">
        <f>ABS(Q907)/'İtme Analizi'!$C$17</f>
        <v>0</v>
      </c>
      <c r="T907" s="31">
        <f>ABS(R907)/'İtme Analizi'!$C$14</f>
        <v>0</v>
      </c>
      <c r="U907" s="31">
        <f t="shared" si="18"/>
        <v>1.0798965791366383E-6</v>
      </c>
    </row>
    <row r="908" spans="16:21" ht="13.9" customHeight="1" x14ac:dyDescent="0.2">
      <c r="P908" s="28"/>
      <c r="Q908" s="31"/>
      <c r="R908" s="31"/>
      <c r="S908" s="31">
        <f>ABS(Q908)/'İtme Analizi'!$C$17</f>
        <v>0</v>
      </c>
      <c r="T908" s="31">
        <f>ABS(R908)/'İtme Analizi'!$C$14</f>
        <v>0</v>
      </c>
      <c r="U908" s="31">
        <f t="shared" si="18"/>
        <v>1.0798965791366383E-6</v>
      </c>
    </row>
    <row r="909" spans="16:21" ht="13.9" customHeight="1" x14ac:dyDescent="0.2">
      <c r="P909" s="28"/>
      <c r="Q909" s="31"/>
      <c r="R909" s="31"/>
      <c r="S909" s="31">
        <f>ABS(Q909)/'İtme Analizi'!$C$17</f>
        <v>0</v>
      </c>
      <c r="T909" s="31">
        <f>ABS(R909)/'İtme Analizi'!$C$14</f>
        <v>0</v>
      </c>
      <c r="U909" s="31">
        <f t="shared" si="18"/>
        <v>1.0798965791366383E-6</v>
      </c>
    </row>
    <row r="910" spans="16:21" ht="13.9" customHeight="1" x14ac:dyDescent="0.2">
      <c r="P910" s="28"/>
      <c r="Q910" s="31"/>
      <c r="R910" s="31"/>
      <c r="S910" s="31">
        <f>ABS(Q910)/'İtme Analizi'!$C$17</f>
        <v>0</v>
      </c>
      <c r="T910" s="31">
        <f>ABS(R910)/'İtme Analizi'!$C$14</f>
        <v>0</v>
      </c>
      <c r="U910" s="31">
        <f t="shared" si="18"/>
        <v>1.0798965791366383E-6</v>
      </c>
    </row>
    <row r="911" spans="16:21" ht="13.9" customHeight="1" x14ac:dyDescent="0.2">
      <c r="P911" s="28"/>
      <c r="Q911" s="31"/>
      <c r="R911" s="31"/>
      <c r="S911" s="31">
        <f>ABS(Q911)/'İtme Analizi'!$C$17</f>
        <v>0</v>
      </c>
      <c r="T911" s="31">
        <f>ABS(R911)/'İtme Analizi'!$C$14</f>
        <v>0</v>
      </c>
      <c r="U911" s="31">
        <f t="shared" si="18"/>
        <v>1.0798965791366383E-6</v>
      </c>
    </row>
    <row r="912" spans="16:21" ht="13.9" customHeight="1" x14ac:dyDescent="0.2">
      <c r="P912" s="28"/>
      <c r="Q912" s="31"/>
      <c r="R912" s="31"/>
      <c r="S912" s="31">
        <f>ABS(Q912)/'İtme Analizi'!$C$17</f>
        <v>0</v>
      </c>
      <c r="T912" s="31">
        <f>ABS(R912)/'İtme Analizi'!$C$14</f>
        <v>0</v>
      </c>
      <c r="U912" s="31">
        <f t="shared" si="18"/>
        <v>1.0798965791366383E-6</v>
      </c>
    </row>
    <row r="913" spans="16:21" ht="13.9" customHeight="1" x14ac:dyDescent="0.2">
      <c r="P913" s="28"/>
      <c r="Q913" s="31"/>
      <c r="R913" s="31"/>
      <c r="S913" s="31">
        <f>ABS(Q913)/'İtme Analizi'!$C$17</f>
        <v>0</v>
      </c>
      <c r="T913" s="31">
        <f>ABS(R913)/'İtme Analizi'!$C$14</f>
        <v>0</v>
      </c>
      <c r="U913" s="31">
        <f t="shared" si="18"/>
        <v>1.0798965791366383E-6</v>
      </c>
    </row>
    <row r="914" spans="16:21" ht="13.9" customHeight="1" x14ac:dyDescent="0.2">
      <c r="P914" s="28"/>
      <c r="Q914" s="31"/>
      <c r="R914" s="31"/>
      <c r="S914" s="31">
        <f>ABS(Q914)/'İtme Analizi'!$C$17</f>
        <v>0</v>
      </c>
      <c r="T914" s="31">
        <f>ABS(R914)/'İtme Analizi'!$C$14</f>
        <v>0</v>
      </c>
      <c r="U914" s="31">
        <f t="shared" si="18"/>
        <v>1.0798965791366383E-6</v>
      </c>
    </row>
    <row r="915" spans="16:21" ht="13.9" customHeight="1" x14ac:dyDescent="0.2">
      <c r="P915" s="28"/>
      <c r="Q915" s="31"/>
      <c r="R915" s="31"/>
      <c r="S915" s="31">
        <f>ABS(Q915)/'İtme Analizi'!$C$17</f>
        <v>0</v>
      </c>
      <c r="T915" s="31">
        <f>ABS(R915)/'İtme Analizi'!$C$14</f>
        <v>0</v>
      </c>
      <c r="U915" s="31">
        <f t="shared" si="18"/>
        <v>1.0798965791366383E-6</v>
      </c>
    </row>
    <row r="916" spans="16:21" ht="13.9" customHeight="1" x14ac:dyDescent="0.2">
      <c r="P916" s="28"/>
      <c r="Q916" s="31"/>
      <c r="R916" s="31"/>
      <c r="S916" s="31">
        <f>ABS(Q916)/'İtme Analizi'!$C$17</f>
        <v>0</v>
      </c>
      <c r="T916" s="31">
        <f>ABS(R916)/'İtme Analizi'!$C$14</f>
        <v>0</v>
      </c>
      <c r="U916" s="31">
        <f t="shared" si="18"/>
        <v>1.0798965791366383E-6</v>
      </c>
    </row>
    <row r="917" spans="16:21" ht="13.9" customHeight="1" x14ac:dyDescent="0.2">
      <c r="P917" s="28"/>
      <c r="Q917" s="31"/>
      <c r="R917" s="31"/>
      <c r="S917" s="31">
        <f>ABS(Q917)/'İtme Analizi'!$C$17</f>
        <v>0</v>
      </c>
      <c r="T917" s="31">
        <f>ABS(R917)/'İtme Analizi'!$C$14</f>
        <v>0</v>
      </c>
      <c r="U917" s="31">
        <f t="shared" si="18"/>
        <v>1.0798965791366383E-6</v>
      </c>
    </row>
    <row r="918" spans="16:21" ht="13.9" customHeight="1" x14ac:dyDescent="0.2">
      <c r="P918" s="28"/>
      <c r="Q918" s="31"/>
      <c r="R918" s="31"/>
      <c r="S918" s="31">
        <f>ABS(Q918)/'İtme Analizi'!$C$17</f>
        <v>0</v>
      </c>
      <c r="T918" s="31">
        <f>ABS(R918)/'İtme Analizi'!$C$14</f>
        <v>0</v>
      </c>
      <c r="U918" s="31">
        <f t="shared" si="18"/>
        <v>1.0798965791366383E-6</v>
      </c>
    </row>
    <row r="919" spans="16:21" ht="13.9" customHeight="1" x14ac:dyDescent="0.2">
      <c r="P919" s="28"/>
      <c r="Q919" s="31"/>
      <c r="R919" s="31"/>
      <c r="S919" s="31">
        <f>ABS(Q919)/'İtme Analizi'!$C$17</f>
        <v>0</v>
      </c>
      <c r="T919" s="31">
        <f>ABS(R919)/'İtme Analizi'!$C$14</f>
        <v>0</v>
      </c>
      <c r="U919" s="31">
        <f t="shared" si="18"/>
        <v>1.0798965791366383E-6</v>
      </c>
    </row>
    <row r="920" spans="16:21" ht="13.9" customHeight="1" x14ac:dyDescent="0.2">
      <c r="P920" s="28"/>
      <c r="Q920" s="31"/>
      <c r="R920" s="31"/>
      <c r="S920" s="31">
        <f>ABS(Q920)/'İtme Analizi'!$C$17</f>
        <v>0</v>
      </c>
      <c r="T920" s="31">
        <f>ABS(R920)/'İtme Analizi'!$C$14</f>
        <v>0</v>
      </c>
      <c r="U920" s="31">
        <f t="shared" si="18"/>
        <v>1.0798965791366383E-6</v>
      </c>
    </row>
    <row r="921" spans="16:21" ht="13.9" customHeight="1" x14ac:dyDescent="0.2">
      <c r="P921" s="28"/>
      <c r="Q921" s="31"/>
      <c r="R921" s="31"/>
      <c r="S921" s="31">
        <f>ABS(Q921)/'İtme Analizi'!$C$17</f>
        <v>0</v>
      </c>
      <c r="T921" s="31">
        <f>ABS(R921)/'İtme Analizi'!$C$14</f>
        <v>0</v>
      </c>
      <c r="U921" s="31">
        <f t="shared" si="18"/>
        <v>1.0798965791366383E-6</v>
      </c>
    </row>
    <row r="922" spans="16:21" ht="13.9" customHeight="1" x14ac:dyDescent="0.2">
      <c r="P922" s="28"/>
      <c r="Q922" s="31"/>
      <c r="R922" s="31"/>
      <c r="S922" s="31">
        <f>ABS(Q922)/'İtme Analizi'!$C$17</f>
        <v>0</v>
      </c>
      <c r="T922" s="31">
        <f>ABS(R922)/'İtme Analizi'!$C$14</f>
        <v>0</v>
      </c>
      <c r="U922" s="31">
        <f t="shared" si="18"/>
        <v>1.0798965791366383E-6</v>
      </c>
    </row>
    <row r="923" spans="16:21" ht="13.9" customHeight="1" x14ac:dyDescent="0.2">
      <c r="P923" s="28"/>
      <c r="Q923" s="31"/>
      <c r="R923" s="31"/>
      <c r="S923" s="31">
        <f>ABS(Q923)/'İtme Analizi'!$C$17</f>
        <v>0</v>
      </c>
      <c r="T923" s="31">
        <f>ABS(R923)/'İtme Analizi'!$C$14</f>
        <v>0</v>
      </c>
      <c r="U923" s="31">
        <f t="shared" si="18"/>
        <v>1.0798965791366383E-6</v>
      </c>
    </row>
    <row r="924" spans="16:21" ht="13.9" customHeight="1" x14ac:dyDescent="0.2">
      <c r="P924" s="28"/>
      <c r="Q924" s="31"/>
      <c r="R924" s="31"/>
      <c r="S924" s="31">
        <f>ABS(Q924)/'İtme Analizi'!$C$17</f>
        <v>0</v>
      </c>
      <c r="T924" s="31">
        <f>ABS(R924)/'İtme Analizi'!$C$14</f>
        <v>0</v>
      </c>
      <c r="U924" s="31">
        <f t="shared" si="18"/>
        <v>1.0798965791366383E-6</v>
      </c>
    </row>
    <row r="925" spans="16:21" ht="13.9" customHeight="1" x14ac:dyDescent="0.2">
      <c r="P925" s="28"/>
      <c r="Q925" s="31"/>
      <c r="R925" s="31"/>
      <c r="S925" s="31">
        <f>ABS(Q925)/'İtme Analizi'!$C$17</f>
        <v>0</v>
      </c>
      <c r="T925" s="31">
        <f>ABS(R925)/'İtme Analizi'!$C$14</f>
        <v>0</v>
      </c>
      <c r="U925" s="31">
        <f t="shared" si="18"/>
        <v>1.0798965791366383E-6</v>
      </c>
    </row>
    <row r="926" spans="16:21" ht="13.9" customHeight="1" x14ac:dyDescent="0.2">
      <c r="P926" s="28"/>
      <c r="Q926" s="31"/>
      <c r="R926" s="31"/>
      <c r="S926" s="31">
        <f>ABS(Q926)/'İtme Analizi'!$C$17</f>
        <v>0</v>
      </c>
      <c r="T926" s="31">
        <f>ABS(R926)/'İtme Analizi'!$C$14</f>
        <v>0</v>
      </c>
      <c r="U926" s="31">
        <f t="shared" si="18"/>
        <v>1.0798965791366383E-6</v>
      </c>
    </row>
    <row r="927" spans="16:21" ht="13.9" customHeight="1" x14ac:dyDescent="0.2">
      <c r="P927" s="28"/>
      <c r="Q927" s="31"/>
      <c r="R927" s="31"/>
      <c r="S927" s="31">
        <f>ABS(Q927)/'İtme Analizi'!$C$17</f>
        <v>0</v>
      </c>
      <c r="T927" s="31">
        <f>ABS(R927)/'İtme Analizi'!$C$14</f>
        <v>0</v>
      </c>
      <c r="U927" s="31">
        <f t="shared" si="18"/>
        <v>1.0798965791366383E-6</v>
      </c>
    </row>
    <row r="928" spans="16:21" ht="13.9" customHeight="1" x14ac:dyDescent="0.2">
      <c r="P928" s="28"/>
      <c r="Q928" s="31"/>
      <c r="R928" s="31"/>
      <c r="S928" s="31">
        <f>ABS(Q928)/'İtme Analizi'!$C$17</f>
        <v>0</v>
      </c>
      <c r="T928" s="31">
        <f>ABS(R928)/'İtme Analizi'!$C$14</f>
        <v>0</v>
      </c>
      <c r="U928" s="31">
        <f t="shared" si="18"/>
        <v>1.0798965791366383E-6</v>
      </c>
    </row>
    <row r="929" spans="16:21" ht="13.9" customHeight="1" x14ac:dyDescent="0.2">
      <c r="P929" s="28"/>
      <c r="Q929" s="31"/>
      <c r="R929" s="31"/>
      <c r="S929" s="31">
        <f>ABS(Q929)/'İtme Analizi'!$C$17</f>
        <v>0</v>
      </c>
      <c r="T929" s="31">
        <f>ABS(R929)/'İtme Analizi'!$C$14</f>
        <v>0</v>
      </c>
      <c r="U929" s="31">
        <f t="shared" si="18"/>
        <v>1.0798965791366383E-6</v>
      </c>
    </row>
    <row r="930" spans="16:21" ht="13.9" customHeight="1" x14ac:dyDescent="0.2">
      <c r="P930" s="28"/>
      <c r="Q930" s="31"/>
      <c r="R930" s="31"/>
      <c r="S930" s="31">
        <f>ABS(Q930)/'İtme Analizi'!$C$17</f>
        <v>0</v>
      </c>
      <c r="T930" s="31">
        <f>ABS(R930)/'İtme Analizi'!$C$14</f>
        <v>0</v>
      </c>
      <c r="U930" s="31">
        <f t="shared" si="18"/>
        <v>1.0798965791366383E-6</v>
      </c>
    </row>
    <row r="931" spans="16:21" ht="13.9" customHeight="1" x14ac:dyDescent="0.2">
      <c r="P931" s="28"/>
      <c r="Q931" s="31"/>
      <c r="R931" s="31"/>
      <c r="S931" s="31">
        <f>ABS(Q931)/'İtme Analizi'!$C$17</f>
        <v>0</v>
      </c>
      <c r="T931" s="31">
        <f>ABS(R931)/'İtme Analizi'!$C$14</f>
        <v>0</v>
      </c>
      <c r="U931" s="31">
        <f t="shared" si="18"/>
        <v>1.0798965791366383E-6</v>
      </c>
    </row>
    <row r="932" spans="16:21" ht="13.9" customHeight="1" x14ac:dyDescent="0.2">
      <c r="P932" s="28"/>
      <c r="Q932" s="31"/>
      <c r="R932" s="31"/>
      <c r="S932" s="31">
        <f>ABS(Q932)/'İtme Analizi'!$C$17</f>
        <v>0</v>
      </c>
      <c r="T932" s="31">
        <f>ABS(R932)/'İtme Analizi'!$C$14</f>
        <v>0</v>
      </c>
      <c r="U932" s="31">
        <f t="shared" si="18"/>
        <v>1.0798965791366383E-6</v>
      </c>
    </row>
    <row r="933" spans="16:21" ht="13.9" customHeight="1" x14ac:dyDescent="0.2">
      <c r="P933" s="28"/>
      <c r="Q933" s="31"/>
      <c r="R933" s="31"/>
      <c r="S933" s="31">
        <f>ABS(Q933)/'İtme Analizi'!$C$17</f>
        <v>0</v>
      </c>
      <c r="T933" s="31">
        <f>ABS(R933)/'İtme Analizi'!$C$14</f>
        <v>0</v>
      </c>
      <c r="U933" s="31">
        <f t="shared" si="18"/>
        <v>1.0798965791366383E-6</v>
      </c>
    </row>
    <row r="934" spans="16:21" ht="13.9" customHeight="1" x14ac:dyDescent="0.2">
      <c r="P934" s="28"/>
      <c r="Q934" s="31"/>
      <c r="R934" s="31"/>
      <c r="S934" s="31">
        <f>ABS(Q934)/'İtme Analizi'!$C$17</f>
        <v>0</v>
      </c>
      <c r="T934" s="31">
        <f>ABS(R934)/'İtme Analizi'!$C$14</f>
        <v>0</v>
      </c>
      <c r="U934" s="31">
        <f t="shared" si="18"/>
        <v>1.0798965791366383E-6</v>
      </c>
    </row>
    <row r="935" spans="16:21" ht="13.9" customHeight="1" x14ac:dyDescent="0.2">
      <c r="P935" s="28"/>
      <c r="Q935" s="31"/>
      <c r="R935" s="31"/>
      <c r="S935" s="31">
        <f>ABS(Q935)/'İtme Analizi'!$C$17</f>
        <v>0</v>
      </c>
      <c r="T935" s="31">
        <f>ABS(R935)/'İtme Analizi'!$C$14</f>
        <v>0</v>
      </c>
      <c r="U935" s="31">
        <f t="shared" si="18"/>
        <v>1.0798965791366383E-6</v>
      </c>
    </row>
    <row r="936" spans="16:21" ht="13.9" customHeight="1" x14ac:dyDescent="0.2">
      <c r="P936" s="28"/>
      <c r="Q936" s="31"/>
      <c r="R936" s="31"/>
      <c r="S936" s="31">
        <f>ABS(Q936)/'İtme Analizi'!$C$17</f>
        <v>0</v>
      </c>
      <c r="T936" s="31">
        <f>ABS(R936)/'İtme Analizi'!$C$14</f>
        <v>0</v>
      </c>
      <c r="U936" s="31">
        <f t="shared" si="18"/>
        <v>1.0798965791366383E-6</v>
      </c>
    </row>
    <row r="937" spans="16:21" ht="13.9" customHeight="1" x14ac:dyDescent="0.2">
      <c r="P937" s="28"/>
      <c r="Q937" s="31"/>
      <c r="R937" s="31"/>
      <c r="S937" s="31">
        <f>ABS(Q937)/'İtme Analizi'!$C$17</f>
        <v>0</v>
      </c>
      <c r="T937" s="31">
        <f>ABS(R937)/'İtme Analizi'!$C$14</f>
        <v>0</v>
      </c>
      <c r="U937" s="31">
        <f t="shared" si="18"/>
        <v>1.0798965791366383E-6</v>
      </c>
    </row>
    <row r="938" spans="16:21" ht="13.9" customHeight="1" x14ac:dyDescent="0.2">
      <c r="P938" s="28"/>
      <c r="Q938" s="31"/>
      <c r="R938" s="31"/>
      <c r="S938" s="31">
        <f>ABS(Q938)/'İtme Analizi'!$C$17</f>
        <v>0</v>
      </c>
      <c r="T938" s="31">
        <f>ABS(R938)/'İtme Analizi'!$C$14</f>
        <v>0</v>
      </c>
      <c r="U938" s="31">
        <f t="shared" si="18"/>
        <v>1.0798965791366383E-6</v>
      </c>
    </row>
    <row r="939" spans="16:21" ht="13.9" customHeight="1" x14ac:dyDescent="0.2">
      <c r="P939" s="28"/>
      <c r="Q939" s="31"/>
      <c r="R939" s="31"/>
      <c r="S939" s="31">
        <f>ABS(Q939)/'İtme Analizi'!$C$17</f>
        <v>0</v>
      </c>
      <c r="T939" s="31">
        <f>ABS(R939)/'İtme Analizi'!$C$14</f>
        <v>0</v>
      </c>
      <c r="U939" s="31">
        <f t="shared" si="18"/>
        <v>1.0798965791366383E-6</v>
      </c>
    </row>
    <row r="940" spans="16:21" ht="13.9" customHeight="1" x14ac:dyDescent="0.2">
      <c r="P940" s="28"/>
      <c r="Q940" s="31"/>
      <c r="R940" s="31"/>
      <c r="S940" s="31">
        <f>ABS(Q940)/'İtme Analizi'!$C$17</f>
        <v>0</v>
      </c>
      <c r="T940" s="31">
        <f>ABS(R940)/'İtme Analizi'!$C$14</f>
        <v>0</v>
      </c>
      <c r="U940" s="31">
        <f t="shared" si="18"/>
        <v>1.0798965791366383E-6</v>
      </c>
    </row>
    <row r="941" spans="16:21" ht="13.9" customHeight="1" x14ac:dyDescent="0.2">
      <c r="P941" s="28"/>
      <c r="Q941" s="31"/>
      <c r="R941" s="31"/>
      <c r="S941" s="31">
        <f>ABS(Q941)/'İtme Analizi'!$C$17</f>
        <v>0</v>
      </c>
      <c r="T941" s="31">
        <f>ABS(R941)/'İtme Analizi'!$C$14</f>
        <v>0</v>
      </c>
      <c r="U941" s="31">
        <f t="shared" si="18"/>
        <v>1.0798965791366383E-6</v>
      </c>
    </row>
    <row r="942" spans="16:21" ht="13.9" customHeight="1" x14ac:dyDescent="0.2">
      <c r="P942" s="28"/>
      <c r="Q942" s="31"/>
      <c r="R942" s="31"/>
      <c r="S942" s="31">
        <f>ABS(Q942)/'İtme Analizi'!$C$17</f>
        <v>0</v>
      </c>
      <c r="T942" s="31">
        <f>ABS(R942)/'İtme Analizi'!$C$14</f>
        <v>0</v>
      </c>
      <c r="U942" s="31">
        <f t="shared" si="18"/>
        <v>1.0798965791366383E-6</v>
      </c>
    </row>
    <row r="943" spans="16:21" ht="13.9" customHeight="1" x14ac:dyDescent="0.2">
      <c r="P943" s="28"/>
      <c r="Q943" s="31"/>
      <c r="R943" s="31"/>
      <c r="S943" s="31">
        <f>ABS(Q943)/'İtme Analizi'!$C$17</f>
        <v>0</v>
      </c>
      <c r="T943" s="31">
        <f>ABS(R943)/'İtme Analizi'!$C$14</f>
        <v>0</v>
      </c>
      <c r="U943" s="31">
        <f t="shared" si="18"/>
        <v>1.0798965791366383E-6</v>
      </c>
    </row>
    <row r="944" spans="16:21" ht="13.9" customHeight="1" x14ac:dyDescent="0.2">
      <c r="P944" s="28"/>
      <c r="Q944" s="31"/>
      <c r="R944" s="31"/>
      <c r="S944" s="31">
        <f>ABS(Q944)/'İtme Analizi'!$C$17</f>
        <v>0</v>
      </c>
      <c r="T944" s="31">
        <f>ABS(R944)/'İtme Analizi'!$C$14</f>
        <v>0</v>
      </c>
      <c r="U944" s="31">
        <f t="shared" si="18"/>
        <v>1.0798965791366383E-6</v>
      </c>
    </row>
    <row r="945" spans="16:21" ht="13.9" customHeight="1" x14ac:dyDescent="0.2">
      <c r="P945" s="28"/>
      <c r="Q945" s="31"/>
      <c r="R945" s="31"/>
      <c r="S945" s="31">
        <f>ABS(Q945)/'İtme Analizi'!$C$17</f>
        <v>0</v>
      </c>
      <c r="T945" s="31">
        <f>ABS(R945)/'İtme Analizi'!$C$14</f>
        <v>0</v>
      </c>
      <c r="U945" s="31">
        <f t="shared" si="18"/>
        <v>1.0798965791366383E-6</v>
      </c>
    </row>
    <row r="946" spans="16:21" ht="13.9" customHeight="1" x14ac:dyDescent="0.2">
      <c r="P946" s="28"/>
      <c r="Q946" s="31"/>
      <c r="R946" s="31"/>
      <c r="S946" s="31">
        <f>ABS(Q946)/'İtme Analizi'!$C$17</f>
        <v>0</v>
      </c>
      <c r="T946" s="31">
        <f>ABS(R946)/'İtme Analizi'!$C$14</f>
        <v>0</v>
      </c>
      <c r="U946" s="31">
        <f t="shared" si="18"/>
        <v>1.0798965791366383E-6</v>
      </c>
    </row>
    <row r="947" spans="16:21" ht="13.9" customHeight="1" x14ac:dyDescent="0.2">
      <c r="P947" s="28"/>
      <c r="Q947" s="31"/>
      <c r="R947" s="31"/>
      <c r="S947" s="31">
        <f>ABS(Q947)/'İtme Analizi'!$C$17</f>
        <v>0</v>
      </c>
      <c r="T947" s="31">
        <f>ABS(R947)/'İtme Analizi'!$C$14</f>
        <v>0</v>
      </c>
      <c r="U947" s="31">
        <f t="shared" si="18"/>
        <v>1.0798965791366383E-6</v>
      </c>
    </row>
    <row r="948" spans="16:21" ht="13.9" customHeight="1" x14ac:dyDescent="0.2">
      <c r="P948" s="28"/>
      <c r="Q948" s="31"/>
      <c r="R948" s="31"/>
      <c r="S948" s="31">
        <f>ABS(Q948)/'İtme Analizi'!$C$17</f>
        <v>0</v>
      </c>
      <c r="T948" s="31">
        <f>ABS(R948)/'İtme Analizi'!$C$14</f>
        <v>0</v>
      </c>
      <c r="U948" s="31">
        <f t="shared" si="18"/>
        <v>1.0798965791366383E-6</v>
      </c>
    </row>
    <row r="949" spans="16:21" ht="13.9" customHeight="1" x14ac:dyDescent="0.2">
      <c r="P949" s="28"/>
      <c r="Q949" s="31"/>
      <c r="R949" s="31"/>
      <c r="S949" s="31">
        <f>ABS(Q949)/'İtme Analizi'!$C$17</f>
        <v>0</v>
      </c>
      <c r="T949" s="31">
        <f>ABS(R949)/'İtme Analizi'!$C$14</f>
        <v>0</v>
      </c>
      <c r="U949" s="31">
        <f t="shared" si="18"/>
        <v>1.0798965791366383E-6</v>
      </c>
    </row>
    <row r="950" spans="16:21" ht="13.9" customHeight="1" x14ac:dyDescent="0.2">
      <c r="P950" s="28"/>
      <c r="Q950" s="31"/>
      <c r="R950" s="31"/>
      <c r="S950" s="31">
        <f>ABS(Q950)/'İtme Analizi'!$C$17</f>
        <v>0</v>
      </c>
      <c r="T950" s="31">
        <f>ABS(R950)/'İtme Analizi'!$C$14</f>
        <v>0</v>
      </c>
      <c r="U950" s="31">
        <f t="shared" si="18"/>
        <v>1.0798965791366383E-6</v>
      </c>
    </row>
    <row r="951" spans="16:21" ht="13.9" customHeight="1" x14ac:dyDescent="0.2">
      <c r="P951" s="28"/>
      <c r="Q951" s="31"/>
      <c r="R951" s="31"/>
      <c r="S951" s="31">
        <f>ABS(Q951)/'İtme Analizi'!$C$17</f>
        <v>0</v>
      </c>
      <c r="T951" s="31">
        <f>ABS(R951)/'İtme Analizi'!$C$14</f>
        <v>0</v>
      </c>
      <c r="U951" s="31">
        <f t="shared" si="18"/>
        <v>1.0798965791366383E-6</v>
      </c>
    </row>
    <row r="952" spans="16:21" ht="13.9" customHeight="1" x14ac:dyDescent="0.2">
      <c r="P952" s="28"/>
      <c r="Q952" s="31"/>
      <c r="R952" s="31"/>
      <c r="S952" s="31">
        <f>ABS(Q952)/'İtme Analizi'!$C$17</f>
        <v>0</v>
      </c>
      <c r="T952" s="31">
        <f>ABS(R952)/'İtme Analizi'!$C$14</f>
        <v>0</v>
      </c>
      <c r="U952" s="31">
        <f t="shared" si="18"/>
        <v>1.0798965791366383E-6</v>
      </c>
    </row>
    <row r="953" spans="16:21" ht="13.9" customHeight="1" x14ac:dyDescent="0.2">
      <c r="P953" s="28"/>
      <c r="Q953" s="31"/>
      <c r="R953" s="31"/>
      <c r="S953" s="31">
        <f>ABS(Q953)/'İtme Analizi'!$C$17</f>
        <v>0</v>
      </c>
      <c r="T953" s="31">
        <f>ABS(R953)/'İtme Analizi'!$C$14</f>
        <v>0</v>
      </c>
      <c r="U953" s="31">
        <f t="shared" si="18"/>
        <v>1.0798965791366383E-6</v>
      </c>
    </row>
    <row r="954" spans="16:21" ht="13.9" customHeight="1" x14ac:dyDescent="0.2">
      <c r="P954" s="28"/>
      <c r="Q954" s="31"/>
      <c r="R954" s="31"/>
      <c r="S954" s="31">
        <f>ABS(Q954)/'İtme Analizi'!$C$17</f>
        <v>0</v>
      </c>
      <c r="T954" s="31">
        <f>ABS(R954)/'İtme Analizi'!$C$14</f>
        <v>0</v>
      </c>
      <c r="U954" s="31">
        <f t="shared" si="18"/>
        <v>1.0798965791366383E-6</v>
      </c>
    </row>
    <row r="955" spans="16:21" ht="13.9" customHeight="1" x14ac:dyDescent="0.2">
      <c r="P955" s="28"/>
      <c r="Q955" s="31"/>
      <c r="R955" s="31"/>
      <c r="S955" s="31">
        <f>ABS(Q955)/'İtme Analizi'!$C$17</f>
        <v>0</v>
      </c>
      <c r="T955" s="31">
        <f>ABS(R955)/'İtme Analizi'!$C$14</f>
        <v>0</v>
      </c>
      <c r="U955" s="31">
        <f t="shared" si="18"/>
        <v>1.0798965791366383E-6</v>
      </c>
    </row>
    <row r="956" spans="16:21" ht="13.9" customHeight="1" x14ac:dyDescent="0.2">
      <c r="P956" s="28"/>
      <c r="Q956" s="31"/>
      <c r="R956" s="31"/>
      <c r="S956" s="31">
        <f>ABS(Q956)/'İtme Analizi'!$C$17</f>
        <v>0</v>
      </c>
      <c r="T956" s="31">
        <f>ABS(R956)/'İtme Analizi'!$C$14</f>
        <v>0</v>
      </c>
      <c r="U956" s="31">
        <f t="shared" si="18"/>
        <v>1.0798965791366383E-6</v>
      </c>
    </row>
    <row r="957" spans="16:21" ht="13.9" customHeight="1" x14ac:dyDescent="0.2">
      <c r="P957" s="28"/>
      <c r="Q957" s="31"/>
      <c r="R957" s="31"/>
      <c r="S957" s="31">
        <f>ABS(Q957)/'İtme Analizi'!$C$17</f>
        <v>0</v>
      </c>
      <c r="T957" s="31">
        <f>ABS(R957)/'İtme Analizi'!$C$14</f>
        <v>0</v>
      </c>
      <c r="U957" s="31">
        <f t="shared" si="18"/>
        <v>1.0798965791366383E-6</v>
      </c>
    </row>
    <row r="958" spans="16:21" ht="13.9" customHeight="1" x14ac:dyDescent="0.2">
      <c r="P958" s="28"/>
      <c r="Q958" s="31"/>
      <c r="R958" s="31"/>
      <c r="S958" s="31">
        <f>ABS(Q958)/'İtme Analizi'!$C$17</f>
        <v>0</v>
      </c>
      <c r="T958" s="31">
        <f>ABS(R958)/'İtme Analizi'!$C$14</f>
        <v>0</v>
      </c>
      <c r="U958" s="31">
        <f t="shared" si="18"/>
        <v>1.0798965791366383E-6</v>
      </c>
    </row>
    <row r="959" spans="16:21" ht="13.9" customHeight="1" x14ac:dyDescent="0.2">
      <c r="P959" s="28"/>
      <c r="Q959" s="31"/>
      <c r="R959" s="31"/>
      <c r="S959" s="31">
        <f>ABS(Q959)/'İtme Analizi'!$C$17</f>
        <v>0</v>
      </c>
      <c r="T959" s="31">
        <f>ABS(R959)/'İtme Analizi'!$C$14</f>
        <v>0</v>
      </c>
      <c r="U959" s="31">
        <f t="shared" si="18"/>
        <v>1.0798965791366383E-6</v>
      </c>
    </row>
    <row r="960" spans="16:21" ht="13.9" customHeight="1" x14ac:dyDescent="0.2">
      <c r="P960" s="28"/>
      <c r="Q960" s="31"/>
      <c r="R960" s="31"/>
      <c r="S960" s="31">
        <f>ABS(Q960)/'İtme Analizi'!$C$17</f>
        <v>0</v>
      </c>
      <c r="T960" s="31">
        <f>ABS(R960)/'İtme Analizi'!$C$14</f>
        <v>0</v>
      </c>
      <c r="U960" s="31">
        <f t="shared" si="18"/>
        <v>1.0798965791366383E-6</v>
      </c>
    </row>
    <row r="961" spans="16:21" ht="13.9" customHeight="1" x14ac:dyDescent="0.2">
      <c r="P961" s="28"/>
      <c r="Q961" s="31"/>
      <c r="R961" s="31"/>
      <c r="S961" s="31">
        <f>ABS(Q961)/'İtme Analizi'!$C$17</f>
        <v>0</v>
      </c>
      <c r="T961" s="31">
        <f>ABS(R961)/'İtme Analizi'!$C$14</f>
        <v>0</v>
      </c>
      <c r="U961" s="31">
        <f t="shared" si="18"/>
        <v>1.0798965791366383E-6</v>
      </c>
    </row>
    <row r="962" spans="16:21" ht="13.9" customHeight="1" x14ac:dyDescent="0.2">
      <c r="P962" s="28"/>
      <c r="Q962" s="31"/>
      <c r="R962" s="31"/>
      <c r="S962" s="31">
        <f>ABS(Q962)/'İtme Analizi'!$C$17</f>
        <v>0</v>
      </c>
      <c r="T962" s="31">
        <f>ABS(R962)/'İtme Analizi'!$C$14</f>
        <v>0</v>
      </c>
      <c r="U962" s="31">
        <f t="shared" ref="U962:U1000" si="19">U961+(S962-S961)*((T962+T961)/2)</f>
        <v>1.0798965791366383E-6</v>
      </c>
    </row>
    <row r="963" spans="16:21" ht="13.9" customHeight="1" x14ac:dyDescent="0.2">
      <c r="P963" s="28"/>
      <c r="Q963" s="31"/>
      <c r="R963" s="31"/>
      <c r="S963" s="31">
        <f>ABS(Q963)/'İtme Analizi'!$C$17</f>
        <v>0</v>
      </c>
      <c r="T963" s="31">
        <f>ABS(R963)/'İtme Analizi'!$C$14</f>
        <v>0</v>
      </c>
      <c r="U963" s="31">
        <f t="shared" si="19"/>
        <v>1.0798965791366383E-6</v>
      </c>
    </row>
    <row r="964" spans="16:21" ht="13.9" customHeight="1" x14ac:dyDescent="0.2">
      <c r="P964" s="28"/>
      <c r="Q964" s="31"/>
      <c r="R964" s="31"/>
      <c r="S964" s="31">
        <f>ABS(Q964)/'İtme Analizi'!$C$17</f>
        <v>0</v>
      </c>
      <c r="T964" s="31">
        <f>ABS(R964)/'İtme Analizi'!$C$14</f>
        <v>0</v>
      </c>
      <c r="U964" s="31">
        <f t="shared" si="19"/>
        <v>1.0798965791366383E-6</v>
      </c>
    </row>
    <row r="965" spans="16:21" ht="13.9" customHeight="1" x14ac:dyDescent="0.2">
      <c r="P965" s="28"/>
      <c r="Q965" s="31"/>
      <c r="R965" s="31"/>
      <c r="S965" s="31">
        <f>ABS(Q965)/'İtme Analizi'!$C$17</f>
        <v>0</v>
      </c>
      <c r="T965" s="31">
        <f>ABS(R965)/'İtme Analizi'!$C$14</f>
        <v>0</v>
      </c>
      <c r="U965" s="31">
        <f t="shared" si="19"/>
        <v>1.0798965791366383E-6</v>
      </c>
    </row>
    <row r="966" spans="16:21" ht="13.9" customHeight="1" x14ac:dyDescent="0.2">
      <c r="P966" s="28"/>
      <c r="Q966" s="31"/>
      <c r="R966" s="31"/>
      <c r="S966" s="31">
        <f>ABS(Q966)/'İtme Analizi'!$C$17</f>
        <v>0</v>
      </c>
      <c r="T966" s="31">
        <f>ABS(R966)/'İtme Analizi'!$C$14</f>
        <v>0</v>
      </c>
      <c r="U966" s="31">
        <f t="shared" si="19"/>
        <v>1.0798965791366383E-6</v>
      </c>
    </row>
    <row r="967" spans="16:21" ht="13.9" customHeight="1" x14ac:dyDescent="0.2">
      <c r="P967" s="28"/>
      <c r="Q967" s="31"/>
      <c r="R967" s="31"/>
      <c r="S967" s="31">
        <f>ABS(Q967)/'İtme Analizi'!$C$17</f>
        <v>0</v>
      </c>
      <c r="T967" s="31">
        <f>ABS(R967)/'İtme Analizi'!$C$14</f>
        <v>0</v>
      </c>
      <c r="U967" s="31">
        <f t="shared" si="19"/>
        <v>1.0798965791366383E-6</v>
      </c>
    </row>
    <row r="968" spans="16:21" ht="13.9" customHeight="1" x14ac:dyDescent="0.2">
      <c r="P968" s="28"/>
      <c r="Q968" s="31"/>
      <c r="R968" s="31"/>
      <c r="S968" s="31">
        <f>ABS(Q968)/'İtme Analizi'!$C$17</f>
        <v>0</v>
      </c>
      <c r="T968" s="31">
        <f>ABS(R968)/'İtme Analizi'!$C$14</f>
        <v>0</v>
      </c>
      <c r="U968" s="31">
        <f t="shared" si="19"/>
        <v>1.0798965791366383E-6</v>
      </c>
    </row>
    <row r="969" spans="16:21" ht="13.9" customHeight="1" x14ac:dyDescent="0.2">
      <c r="P969" s="28"/>
      <c r="Q969" s="31"/>
      <c r="R969" s="31"/>
      <c r="S969" s="31">
        <f>ABS(Q969)/'İtme Analizi'!$C$17</f>
        <v>0</v>
      </c>
      <c r="T969" s="31">
        <f>ABS(R969)/'İtme Analizi'!$C$14</f>
        <v>0</v>
      </c>
      <c r="U969" s="31">
        <f t="shared" si="19"/>
        <v>1.0798965791366383E-6</v>
      </c>
    </row>
    <row r="970" spans="16:21" ht="13.9" customHeight="1" x14ac:dyDescent="0.2">
      <c r="P970" s="28"/>
      <c r="Q970" s="31"/>
      <c r="R970" s="31"/>
      <c r="S970" s="31">
        <f>ABS(Q970)/'İtme Analizi'!$C$17</f>
        <v>0</v>
      </c>
      <c r="T970" s="31">
        <f>ABS(R970)/'İtme Analizi'!$C$14</f>
        <v>0</v>
      </c>
      <c r="U970" s="31">
        <f t="shared" si="19"/>
        <v>1.0798965791366383E-6</v>
      </c>
    </row>
    <row r="971" spans="16:21" ht="13.9" customHeight="1" x14ac:dyDescent="0.2">
      <c r="P971" s="28"/>
      <c r="Q971" s="31"/>
      <c r="R971" s="31"/>
      <c r="S971" s="31">
        <f>ABS(Q971)/'İtme Analizi'!$C$17</f>
        <v>0</v>
      </c>
      <c r="T971" s="31">
        <f>ABS(R971)/'İtme Analizi'!$C$14</f>
        <v>0</v>
      </c>
      <c r="U971" s="31">
        <f t="shared" si="19"/>
        <v>1.0798965791366383E-6</v>
      </c>
    </row>
    <row r="972" spans="16:21" ht="13.9" customHeight="1" x14ac:dyDescent="0.2">
      <c r="P972" s="28"/>
      <c r="Q972" s="31"/>
      <c r="R972" s="31"/>
      <c r="S972" s="31">
        <f>ABS(Q972)/'İtme Analizi'!$C$17</f>
        <v>0</v>
      </c>
      <c r="T972" s="31">
        <f>ABS(R972)/'İtme Analizi'!$C$14</f>
        <v>0</v>
      </c>
      <c r="U972" s="31">
        <f t="shared" si="19"/>
        <v>1.0798965791366383E-6</v>
      </c>
    </row>
    <row r="973" spans="16:21" ht="13.9" customHeight="1" x14ac:dyDescent="0.2">
      <c r="P973" s="28"/>
      <c r="Q973" s="31"/>
      <c r="R973" s="31"/>
      <c r="S973" s="31">
        <f>ABS(Q973)/'İtme Analizi'!$C$17</f>
        <v>0</v>
      </c>
      <c r="T973" s="31">
        <f>ABS(R973)/'İtme Analizi'!$C$14</f>
        <v>0</v>
      </c>
      <c r="U973" s="31">
        <f t="shared" si="19"/>
        <v>1.0798965791366383E-6</v>
      </c>
    </row>
    <row r="974" spans="16:21" ht="13.9" customHeight="1" x14ac:dyDescent="0.2">
      <c r="P974" s="28"/>
      <c r="Q974" s="31"/>
      <c r="R974" s="31"/>
      <c r="S974" s="31">
        <f>ABS(Q974)/'İtme Analizi'!$C$17</f>
        <v>0</v>
      </c>
      <c r="T974" s="31">
        <f>ABS(R974)/'İtme Analizi'!$C$14</f>
        <v>0</v>
      </c>
      <c r="U974" s="31">
        <f t="shared" si="19"/>
        <v>1.0798965791366383E-6</v>
      </c>
    </row>
    <row r="975" spans="16:21" ht="13.9" customHeight="1" x14ac:dyDescent="0.2">
      <c r="P975" s="28"/>
      <c r="Q975" s="31"/>
      <c r="R975" s="31"/>
      <c r="S975" s="31">
        <f>ABS(Q975)/'İtme Analizi'!$C$17</f>
        <v>0</v>
      </c>
      <c r="T975" s="31">
        <f>ABS(R975)/'İtme Analizi'!$C$14</f>
        <v>0</v>
      </c>
      <c r="U975" s="31">
        <f t="shared" si="19"/>
        <v>1.0798965791366383E-6</v>
      </c>
    </row>
    <row r="976" spans="16:21" ht="13.9" customHeight="1" x14ac:dyDescent="0.2">
      <c r="P976" s="28"/>
      <c r="Q976" s="31"/>
      <c r="R976" s="31"/>
      <c r="S976" s="31">
        <f>ABS(Q976)/'İtme Analizi'!$C$17</f>
        <v>0</v>
      </c>
      <c r="T976" s="31">
        <f>ABS(R976)/'İtme Analizi'!$C$14</f>
        <v>0</v>
      </c>
      <c r="U976" s="31">
        <f t="shared" si="19"/>
        <v>1.0798965791366383E-6</v>
      </c>
    </row>
    <row r="977" spans="16:21" ht="13.9" customHeight="1" x14ac:dyDescent="0.2">
      <c r="P977" s="28"/>
      <c r="Q977" s="31"/>
      <c r="R977" s="31"/>
      <c r="S977" s="31">
        <f>ABS(Q977)/'İtme Analizi'!$C$17</f>
        <v>0</v>
      </c>
      <c r="T977" s="31">
        <f>ABS(R977)/'İtme Analizi'!$C$14</f>
        <v>0</v>
      </c>
      <c r="U977" s="31">
        <f t="shared" si="19"/>
        <v>1.0798965791366383E-6</v>
      </c>
    </row>
    <row r="978" spans="16:21" ht="13.9" customHeight="1" x14ac:dyDescent="0.2">
      <c r="P978" s="28"/>
      <c r="Q978" s="31"/>
      <c r="R978" s="31"/>
      <c r="S978" s="31">
        <f>ABS(Q978)/'İtme Analizi'!$C$17</f>
        <v>0</v>
      </c>
      <c r="T978" s="31">
        <f>ABS(R978)/'İtme Analizi'!$C$14</f>
        <v>0</v>
      </c>
      <c r="U978" s="31">
        <f t="shared" si="19"/>
        <v>1.0798965791366383E-6</v>
      </c>
    </row>
    <row r="979" spans="16:21" ht="13.9" customHeight="1" x14ac:dyDescent="0.2">
      <c r="P979" s="28"/>
      <c r="Q979" s="31"/>
      <c r="R979" s="31"/>
      <c r="S979" s="31">
        <f>ABS(Q979)/'İtme Analizi'!$C$17</f>
        <v>0</v>
      </c>
      <c r="T979" s="31">
        <f>ABS(R979)/'İtme Analizi'!$C$14</f>
        <v>0</v>
      </c>
      <c r="U979" s="31">
        <f t="shared" si="19"/>
        <v>1.0798965791366383E-6</v>
      </c>
    </row>
    <row r="980" spans="16:21" ht="13.9" customHeight="1" x14ac:dyDescent="0.2">
      <c r="P980" s="28"/>
      <c r="Q980" s="31"/>
      <c r="R980" s="31"/>
      <c r="S980" s="31">
        <f>ABS(Q980)/'İtme Analizi'!$C$17</f>
        <v>0</v>
      </c>
      <c r="T980" s="31">
        <f>ABS(R980)/'İtme Analizi'!$C$14</f>
        <v>0</v>
      </c>
      <c r="U980" s="31">
        <f t="shared" si="19"/>
        <v>1.0798965791366383E-6</v>
      </c>
    </row>
    <row r="981" spans="16:21" ht="13.9" customHeight="1" x14ac:dyDescent="0.2">
      <c r="P981" s="28"/>
      <c r="Q981" s="31"/>
      <c r="R981" s="31"/>
      <c r="S981" s="31">
        <f>ABS(Q981)/'İtme Analizi'!$C$17</f>
        <v>0</v>
      </c>
      <c r="T981" s="31">
        <f>ABS(R981)/'İtme Analizi'!$C$14</f>
        <v>0</v>
      </c>
      <c r="U981" s="31">
        <f t="shared" si="19"/>
        <v>1.0798965791366383E-6</v>
      </c>
    </row>
    <row r="982" spans="16:21" ht="13.9" customHeight="1" x14ac:dyDescent="0.2">
      <c r="P982" s="28"/>
      <c r="Q982" s="31"/>
      <c r="R982" s="31"/>
      <c r="S982" s="31">
        <f>ABS(Q982)/'İtme Analizi'!$C$17</f>
        <v>0</v>
      </c>
      <c r="T982" s="31">
        <f>ABS(R982)/'İtme Analizi'!$C$14</f>
        <v>0</v>
      </c>
      <c r="U982" s="31">
        <f t="shared" si="19"/>
        <v>1.0798965791366383E-6</v>
      </c>
    </row>
    <row r="983" spans="16:21" ht="13.9" customHeight="1" x14ac:dyDescent="0.2">
      <c r="P983" s="28"/>
      <c r="Q983" s="31"/>
      <c r="R983" s="31"/>
      <c r="S983" s="31">
        <f>ABS(Q983)/'İtme Analizi'!$C$17</f>
        <v>0</v>
      </c>
      <c r="T983" s="31">
        <f>ABS(R983)/'İtme Analizi'!$C$14</f>
        <v>0</v>
      </c>
      <c r="U983" s="31">
        <f t="shared" si="19"/>
        <v>1.0798965791366383E-6</v>
      </c>
    </row>
    <row r="984" spans="16:21" ht="13.9" customHeight="1" x14ac:dyDescent="0.2">
      <c r="P984" s="28"/>
      <c r="Q984" s="31"/>
      <c r="R984" s="31"/>
      <c r="S984" s="31">
        <f>ABS(Q984)/'İtme Analizi'!$C$17</f>
        <v>0</v>
      </c>
      <c r="T984" s="31">
        <f>ABS(R984)/'İtme Analizi'!$C$14</f>
        <v>0</v>
      </c>
      <c r="U984" s="31">
        <f t="shared" si="19"/>
        <v>1.0798965791366383E-6</v>
      </c>
    </row>
    <row r="985" spans="16:21" ht="13.9" customHeight="1" x14ac:dyDescent="0.2">
      <c r="P985" s="28"/>
      <c r="Q985" s="31"/>
      <c r="R985" s="31"/>
      <c r="S985" s="31">
        <f>ABS(Q985)/'İtme Analizi'!$C$17</f>
        <v>0</v>
      </c>
      <c r="T985" s="31">
        <f>ABS(R985)/'İtme Analizi'!$C$14</f>
        <v>0</v>
      </c>
      <c r="U985" s="31">
        <f t="shared" si="19"/>
        <v>1.0798965791366383E-6</v>
      </c>
    </row>
    <row r="986" spans="16:21" ht="13.9" customHeight="1" x14ac:dyDescent="0.2">
      <c r="P986" s="28"/>
      <c r="Q986" s="31"/>
      <c r="R986" s="31"/>
      <c r="S986" s="31">
        <f>ABS(Q986)/'İtme Analizi'!$C$17</f>
        <v>0</v>
      </c>
      <c r="T986" s="31">
        <f>ABS(R986)/'İtme Analizi'!$C$14</f>
        <v>0</v>
      </c>
      <c r="U986" s="31">
        <f t="shared" si="19"/>
        <v>1.0798965791366383E-6</v>
      </c>
    </row>
    <row r="987" spans="16:21" ht="13.9" customHeight="1" x14ac:dyDescent="0.2">
      <c r="P987" s="28"/>
      <c r="Q987" s="31"/>
      <c r="R987" s="31"/>
      <c r="S987" s="31">
        <f>ABS(Q987)/'İtme Analizi'!$C$17</f>
        <v>0</v>
      </c>
      <c r="T987" s="31">
        <f>ABS(R987)/'İtme Analizi'!$C$14</f>
        <v>0</v>
      </c>
      <c r="U987" s="31">
        <f t="shared" si="19"/>
        <v>1.0798965791366383E-6</v>
      </c>
    </row>
    <row r="988" spans="16:21" ht="13.9" customHeight="1" x14ac:dyDescent="0.2">
      <c r="P988" s="28"/>
      <c r="Q988" s="31"/>
      <c r="R988" s="31"/>
      <c r="S988" s="31">
        <f>ABS(Q988)/'İtme Analizi'!$C$17</f>
        <v>0</v>
      </c>
      <c r="T988" s="31">
        <f>ABS(R988)/'İtme Analizi'!$C$14</f>
        <v>0</v>
      </c>
      <c r="U988" s="31">
        <f t="shared" si="19"/>
        <v>1.0798965791366383E-6</v>
      </c>
    </row>
    <row r="989" spans="16:21" ht="13.9" customHeight="1" x14ac:dyDescent="0.2">
      <c r="P989" s="28"/>
      <c r="Q989" s="31"/>
      <c r="R989" s="31"/>
      <c r="S989" s="31">
        <f>ABS(Q989)/'İtme Analizi'!$C$17</f>
        <v>0</v>
      </c>
      <c r="T989" s="31">
        <f>ABS(R989)/'İtme Analizi'!$C$14</f>
        <v>0</v>
      </c>
      <c r="U989" s="31">
        <f t="shared" si="19"/>
        <v>1.0798965791366383E-6</v>
      </c>
    </row>
    <row r="990" spans="16:21" ht="13.9" customHeight="1" x14ac:dyDescent="0.2">
      <c r="P990" s="28"/>
      <c r="Q990" s="31"/>
      <c r="R990" s="31"/>
      <c r="S990" s="31">
        <f>ABS(Q990)/'İtme Analizi'!$C$17</f>
        <v>0</v>
      </c>
      <c r="T990" s="31">
        <f>ABS(R990)/'İtme Analizi'!$C$14</f>
        <v>0</v>
      </c>
      <c r="U990" s="31">
        <f t="shared" si="19"/>
        <v>1.0798965791366383E-6</v>
      </c>
    </row>
    <row r="991" spans="16:21" ht="13.9" customHeight="1" x14ac:dyDescent="0.2">
      <c r="P991" s="28"/>
      <c r="Q991" s="31"/>
      <c r="R991" s="31"/>
      <c r="S991" s="31">
        <f>ABS(Q991)/'İtme Analizi'!$C$17</f>
        <v>0</v>
      </c>
      <c r="T991" s="31">
        <f>ABS(R991)/'İtme Analizi'!$C$14</f>
        <v>0</v>
      </c>
      <c r="U991" s="31">
        <f t="shared" si="19"/>
        <v>1.0798965791366383E-6</v>
      </c>
    </row>
    <row r="992" spans="16:21" ht="13.9" customHeight="1" x14ac:dyDescent="0.2">
      <c r="P992" s="28"/>
      <c r="Q992" s="31"/>
      <c r="R992" s="31"/>
      <c r="S992" s="31">
        <f>ABS(Q992)/'İtme Analizi'!$C$17</f>
        <v>0</v>
      </c>
      <c r="T992" s="31">
        <f>ABS(R992)/'İtme Analizi'!$C$14</f>
        <v>0</v>
      </c>
      <c r="U992" s="31">
        <f t="shared" si="19"/>
        <v>1.0798965791366383E-6</v>
      </c>
    </row>
    <row r="993" spans="16:21" ht="13.9" customHeight="1" x14ac:dyDescent="0.2">
      <c r="P993" s="28"/>
      <c r="Q993" s="31"/>
      <c r="R993" s="31"/>
      <c r="S993" s="31">
        <f>ABS(Q993)/'İtme Analizi'!$C$17</f>
        <v>0</v>
      </c>
      <c r="T993" s="31">
        <f>ABS(R993)/'İtme Analizi'!$C$14</f>
        <v>0</v>
      </c>
      <c r="U993" s="31">
        <f t="shared" si="19"/>
        <v>1.0798965791366383E-6</v>
      </c>
    </row>
    <row r="994" spans="16:21" ht="13.9" customHeight="1" x14ac:dyDescent="0.2">
      <c r="P994" s="28"/>
      <c r="Q994" s="31"/>
      <c r="R994" s="31"/>
      <c r="S994" s="31">
        <f>ABS(Q994)/'İtme Analizi'!$C$17</f>
        <v>0</v>
      </c>
      <c r="T994" s="31">
        <f>ABS(R994)/'İtme Analizi'!$C$14</f>
        <v>0</v>
      </c>
      <c r="U994" s="31">
        <f t="shared" si="19"/>
        <v>1.0798965791366383E-6</v>
      </c>
    </row>
    <row r="995" spans="16:21" ht="13.9" customHeight="1" x14ac:dyDescent="0.2">
      <c r="P995" s="28"/>
      <c r="Q995" s="31"/>
      <c r="R995" s="31"/>
      <c r="S995" s="31">
        <f>ABS(Q995)/'İtme Analizi'!$C$17</f>
        <v>0</v>
      </c>
      <c r="T995" s="31">
        <f>ABS(R995)/'İtme Analizi'!$C$14</f>
        <v>0</v>
      </c>
      <c r="U995" s="31">
        <f t="shared" si="19"/>
        <v>1.0798965791366383E-6</v>
      </c>
    </row>
    <row r="996" spans="16:21" ht="13.9" customHeight="1" x14ac:dyDescent="0.2">
      <c r="P996" s="28"/>
      <c r="Q996" s="31"/>
      <c r="R996" s="31"/>
      <c r="S996" s="31">
        <f>ABS(Q996)/'İtme Analizi'!$C$17</f>
        <v>0</v>
      </c>
      <c r="T996" s="31">
        <f>ABS(R996)/'İtme Analizi'!$C$14</f>
        <v>0</v>
      </c>
      <c r="U996" s="31">
        <f t="shared" si="19"/>
        <v>1.0798965791366383E-6</v>
      </c>
    </row>
    <row r="997" spans="16:21" ht="13.9" customHeight="1" x14ac:dyDescent="0.2">
      <c r="P997" s="28"/>
      <c r="Q997" s="31"/>
      <c r="R997" s="31"/>
      <c r="S997" s="31">
        <f>ABS(Q997)/'İtme Analizi'!$C$17</f>
        <v>0</v>
      </c>
      <c r="T997" s="31">
        <f>ABS(R997)/'İtme Analizi'!$C$14</f>
        <v>0</v>
      </c>
      <c r="U997" s="31">
        <f t="shared" si="19"/>
        <v>1.0798965791366383E-6</v>
      </c>
    </row>
    <row r="998" spans="16:21" ht="13.9" customHeight="1" x14ac:dyDescent="0.2">
      <c r="P998" s="28"/>
      <c r="Q998" s="31"/>
      <c r="R998" s="31"/>
      <c r="S998" s="31">
        <f>ABS(Q998)/'İtme Analizi'!$C$17</f>
        <v>0</v>
      </c>
      <c r="T998" s="31">
        <f>ABS(R998)/'İtme Analizi'!$C$14</f>
        <v>0</v>
      </c>
      <c r="U998" s="31">
        <f t="shared" si="19"/>
        <v>1.0798965791366383E-6</v>
      </c>
    </row>
    <row r="999" spans="16:21" ht="13.9" customHeight="1" x14ac:dyDescent="0.2">
      <c r="P999" s="28"/>
      <c r="Q999" s="31"/>
      <c r="R999" s="31"/>
      <c r="S999" s="31">
        <f>ABS(Q999)/'İtme Analizi'!$C$17</f>
        <v>0</v>
      </c>
      <c r="T999" s="31">
        <f>ABS(R999)/'İtme Analizi'!$C$14</f>
        <v>0</v>
      </c>
      <c r="U999" s="31">
        <f t="shared" si="19"/>
        <v>1.0798965791366383E-6</v>
      </c>
    </row>
    <row r="1000" spans="16:21" ht="13.9" customHeight="1" x14ac:dyDescent="0.2">
      <c r="P1000" s="28"/>
      <c r="Q1000" s="31"/>
      <c r="R1000" s="31"/>
      <c r="S1000" s="31">
        <f>ABS(Q1000)/'İtme Analizi'!$C$17</f>
        <v>0</v>
      </c>
      <c r="T1000" s="31">
        <f>ABS(R1000)/'İtme Analizi'!$C$14</f>
        <v>0</v>
      </c>
      <c r="U1000" s="31">
        <f t="shared" si="19"/>
        <v>1.0798965791366383E-6</v>
      </c>
    </row>
  </sheetData>
  <mergeCells count="9">
    <mergeCell ref="P2:U3"/>
    <mergeCell ref="P4:P5"/>
    <mergeCell ref="U4:U5"/>
    <mergeCell ref="B4:B5"/>
    <mergeCell ref="K18:L18"/>
    <mergeCell ref="G4:G5"/>
    <mergeCell ref="B2:G3"/>
    <mergeCell ref="K2:L3"/>
    <mergeCell ref="K10:L11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ECE02-0073-4744-8A49-D234E473B6CC}">
  <sheetPr codeName="Sayfa4"/>
  <dimension ref="B2:U1000"/>
  <sheetViews>
    <sheetView zoomScale="80" zoomScaleNormal="80" workbookViewId="0"/>
  </sheetViews>
  <sheetFormatPr defaultColWidth="9.140625" defaultRowHeight="13.9" customHeight="1" x14ac:dyDescent="0.2"/>
  <cols>
    <col min="1" max="1" width="5.7109375" style="12" customWidth="1"/>
    <col min="2" max="2" width="9.140625" style="12"/>
    <col min="3" max="3" width="13.140625" style="12" customWidth="1"/>
    <col min="4" max="4" width="13.5703125" style="12" customWidth="1"/>
    <col min="5" max="7" width="9.140625" style="12"/>
    <col min="8" max="8" width="5.7109375" style="12" customWidth="1"/>
    <col min="9" max="9" width="10.7109375" style="12" customWidth="1"/>
    <col min="10" max="10" width="9.140625" style="12"/>
    <col min="11" max="11" width="17.28515625" style="12" bestFit="1" customWidth="1"/>
    <col min="12" max="12" width="13.7109375" style="12" customWidth="1"/>
    <col min="13" max="13" width="9.140625" style="12"/>
    <col min="14" max="14" width="10.7109375" style="12" customWidth="1"/>
    <col min="15" max="15" width="5.7109375" style="12" customWidth="1"/>
    <col min="16" max="16" width="9.140625" style="12"/>
    <col min="17" max="17" width="14.5703125" style="12" customWidth="1"/>
    <col min="18" max="18" width="13.28515625" style="12" customWidth="1"/>
    <col min="19" max="16384" width="9.140625" style="12"/>
  </cols>
  <sheetData>
    <row r="2" spans="2:21" ht="13.9" customHeight="1" x14ac:dyDescent="0.2">
      <c r="B2" s="89" t="s">
        <v>89</v>
      </c>
      <c r="C2" s="89"/>
      <c r="D2" s="89"/>
      <c r="E2" s="89"/>
      <c r="F2" s="89"/>
      <c r="G2" s="89"/>
      <c r="K2" s="90" t="s">
        <v>12</v>
      </c>
      <c r="L2" s="91"/>
      <c r="P2" s="89" t="s">
        <v>103</v>
      </c>
      <c r="Q2" s="89"/>
      <c r="R2" s="89"/>
      <c r="S2" s="89"/>
      <c r="T2" s="89"/>
      <c r="U2" s="89"/>
    </row>
    <row r="3" spans="2:21" ht="13.9" customHeight="1" x14ac:dyDescent="0.2">
      <c r="B3" s="89"/>
      <c r="C3" s="89"/>
      <c r="D3" s="89"/>
      <c r="E3" s="89"/>
      <c r="F3" s="89"/>
      <c r="G3" s="89"/>
      <c r="K3" s="92"/>
      <c r="L3" s="93"/>
      <c r="P3" s="89"/>
      <c r="Q3" s="89"/>
      <c r="R3" s="89"/>
      <c r="S3" s="89"/>
      <c r="T3" s="89"/>
      <c r="U3" s="89"/>
    </row>
    <row r="4" spans="2:21" ht="13.9" customHeight="1" x14ac:dyDescent="0.2">
      <c r="B4" s="55" t="s">
        <v>7</v>
      </c>
      <c r="C4" s="35" t="s">
        <v>8</v>
      </c>
      <c r="D4" s="35" t="s">
        <v>9</v>
      </c>
      <c r="E4" s="35" t="s">
        <v>1713</v>
      </c>
      <c r="F4" s="35" t="s">
        <v>1714</v>
      </c>
      <c r="G4" s="55" t="s">
        <v>11</v>
      </c>
      <c r="K4" s="35" t="s">
        <v>1713</v>
      </c>
      <c r="L4" s="35" t="s">
        <v>1714</v>
      </c>
      <c r="P4" s="55" t="s">
        <v>7</v>
      </c>
      <c r="Q4" s="35" t="s">
        <v>8</v>
      </c>
      <c r="R4" s="35" t="s">
        <v>9</v>
      </c>
      <c r="S4" s="35" t="s">
        <v>1713</v>
      </c>
      <c r="T4" s="35" t="s">
        <v>1714</v>
      </c>
      <c r="U4" s="55" t="s">
        <v>11</v>
      </c>
    </row>
    <row r="5" spans="2:21" ht="13.9" customHeight="1" x14ac:dyDescent="0.2">
      <c r="B5" s="55"/>
      <c r="C5" s="26" t="s">
        <v>6</v>
      </c>
      <c r="D5" s="26" t="s">
        <v>10</v>
      </c>
      <c r="E5" s="26" t="s">
        <v>6</v>
      </c>
      <c r="F5" s="26" t="s">
        <v>1715</v>
      </c>
      <c r="G5" s="55"/>
      <c r="K5" s="26" t="s">
        <v>6</v>
      </c>
      <c r="L5" s="26" t="s">
        <v>1715</v>
      </c>
      <c r="P5" s="55"/>
      <c r="Q5" s="26" t="s">
        <v>6</v>
      </c>
      <c r="R5" s="26" t="s">
        <v>10</v>
      </c>
      <c r="S5" s="26" t="s">
        <v>6</v>
      </c>
      <c r="T5" s="26" t="s">
        <v>1715</v>
      </c>
      <c r="U5" s="55"/>
    </row>
    <row r="6" spans="2:21" ht="13.9" customHeight="1" x14ac:dyDescent="0.2">
      <c r="B6" s="28">
        <v>0</v>
      </c>
      <c r="C6" s="31">
        <v>-9.8633310406275307E-7</v>
      </c>
      <c r="D6" s="31">
        <v>4.056346369907259E-13</v>
      </c>
      <c r="E6" s="31">
        <f>ABS(C6)/'İtme Analizi'!$G$17</f>
        <v>7.0825258141270251E-7</v>
      </c>
      <c r="F6" s="31">
        <f>ABS(D6)/'İtme Analizi'!$G$14</f>
        <v>1.0814760710772171E-16</v>
      </c>
      <c r="G6" s="31"/>
      <c r="K6" s="31">
        <v>0</v>
      </c>
      <c r="L6" s="31">
        <v>0</v>
      </c>
      <c r="P6" s="28">
        <v>0</v>
      </c>
      <c r="Q6" s="31">
        <v>-9.8633310406275307E-7</v>
      </c>
      <c r="R6" s="31">
        <v>4.056346369907259E-13</v>
      </c>
      <c r="S6" s="31">
        <f>ABS(Q6)/'İtme Analizi'!$G$17</f>
        <v>7.0825258141270251E-7</v>
      </c>
      <c r="T6" s="31">
        <f>ABS(R6)/'İtme Analizi'!$G$14</f>
        <v>1.0814760710772171E-16</v>
      </c>
      <c r="U6" s="31"/>
    </row>
    <row r="7" spans="2:21" ht="13.9" customHeight="1" x14ac:dyDescent="0.2">
      <c r="B7" s="28">
        <v>1</v>
      </c>
      <c r="C7" s="31">
        <v>1.4011951168959374E-3</v>
      </c>
      <c r="D7" s="31">
        <v>-21.719095330697485</v>
      </c>
      <c r="E7" s="31">
        <f>ABS(C7)/'İtme Analizi'!$G$17</f>
        <v>1.0061510198904184E-3</v>
      </c>
      <c r="F7" s="31">
        <f>ABS(D7)/'İtme Analizi'!$G$14</f>
        <v>5.7906006399870815E-3</v>
      </c>
      <c r="G7" s="31">
        <f>G6+(E7-E6)*((F7+F6)/2)</f>
        <v>2.9110587659250097E-6</v>
      </c>
      <c r="K7" s="31">
        <f>'İtme Analizi'!$G$24</f>
        <v>6.0411556442012779E-2</v>
      </c>
      <c r="L7" s="31">
        <f>'İtme Analizi'!$G$21</f>
        <v>0.34876421289382808</v>
      </c>
      <c r="P7" s="28">
        <v>1</v>
      </c>
      <c r="Q7" s="31">
        <v>9.3380126689593726E-4</v>
      </c>
      <c r="R7" s="31">
        <v>-14.479396370511907</v>
      </c>
      <c r="S7" s="31">
        <f>ABS(Q7)/'İtme Analizi'!$G$17</f>
        <v>6.70531238464264E-4</v>
      </c>
      <c r="T7" s="31">
        <f>ABS(R7)/'İtme Analizi'!$G$14</f>
        <v>3.8604002889203351E-3</v>
      </c>
      <c r="U7" s="31">
        <f>U6+(S7-S6)*((T7+T6)/2)</f>
        <v>1.2928924241138565E-6</v>
      </c>
    </row>
    <row r="8" spans="2:21" ht="13.9" customHeight="1" x14ac:dyDescent="0.2">
      <c r="B8" s="28">
        <v>2</v>
      </c>
      <c r="C8" s="31">
        <v>2.8033765668959375E-3</v>
      </c>
      <c r="D8" s="31">
        <v>-43.448183557399261</v>
      </c>
      <c r="E8" s="31">
        <f>ABS(C8)/'İtme Analizi'!$G$17</f>
        <v>2.0130102923622494E-3</v>
      </c>
      <c r="F8" s="31">
        <f>ABS(D8)/'İtme Analizi'!$G$14</f>
        <v>1.1583865519396511E-2</v>
      </c>
      <c r="G8" s="31">
        <f>G7+(E8-E7)*((F8+F7)/2)</f>
        <v>1.1657879944336714E-5</v>
      </c>
      <c r="H8" s="51"/>
      <c r="I8" s="51"/>
      <c r="J8" s="51"/>
      <c r="K8" s="31">
        <f>'İtme Analizi'!$G$24</f>
        <v>6.0411556442012779E-2</v>
      </c>
      <c r="L8" s="31">
        <v>0</v>
      </c>
      <c r="P8" s="28">
        <v>2</v>
      </c>
      <c r="Q8" s="31">
        <v>1.8685888668959372E-3</v>
      </c>
      <c r="R8" s="31">
        <v>-28.965448971750579</v>
      </c>
      <c r="S8" s="31">
        <f>ABS(Q8)/'İtme Analizi'!$G$17</f>
        <v>1.3417707295099405E-3</v>
      </c>
      <c r="T8" s="31">
        <f>ABS(R8)/'İtme Analizi'!$G$14</f>
        <v>7.7225752177747667E-3</v>
      </c>
      <c r="U8" s="31">
        <f>U7+(S8-S7)*((T8+T7)/2)</f>
        <v>5.1803677160681351E-6</v>
      </c>
    </row>
    <row r="9" spans="2:21" ht="13.9" customHeight="1" x14ac:dyDescent="0.2">
      <c r="B9" s="28">
        <v>3</v>
      </c>
      <c r="C9" s="31">
        <v>4.2055580168959368E-3</v>
      </c>
      <c r="D9" s="31">
        <v>-65.172523085142416</v>
      </c>
      <c r="E9" s="31">
        <f>ABS(C9)/'İtme Analizi'!$G$17</f>
        <v>3.0198695648340798E-3</v>
      </c>
      <c r="F9" s="31">
        <f>ABS(D9)/'İtme Analizi'!$G$14</f>
        <v>1.7375864332295793E-2</v>
      </c>
      <c r="G9" s="31">
        <f t="shared" ref="G9:G72" si="0">G8+(E9-E8)*((F9+F8)/2)</f>
        <v>2.6237066209064544E-5</v>
      </c>
      <c r="H9" s="51"/>
      <c r="I9" s="51"/>
      <c r="J9" s="51"/>
      <c r="P9" s="28">
        <v>3</v>
      </c>
      <c r="Q9" s="31">
        <v>2.8033764668959371E-3</v>
      </c>
      <c r="R9" s="31">
        <v>-43.448344506543414</v>
      </c>
      <c r="S9" s="31">
        <f>ABS(Q9)/'İtme Analizi'!$G$17</f>
        <v>2.0130102205556171E-3</v>
      </c>
      <c r="T9" s="31">
        <f>ABS(R9)/'İtme Analizi'!$G$14</f>
        <v>1.1583908430586086E-2</v>
      </c>
      <c r="U9" s="31">
        <f t="shared" ref="U9:U72" si="1">U8+(S9-S8)*((T9+T8)/2)</f>
        <v>1.1660004845071843E-5</v>
      </c>
    </row>
    <row r="10" spans="2:21" ht="13.9" customHeight="1" x14ac:dyDescent="0.2">
      <c r="B10" s="28">
        <v>4</v>
      </c>
      <c r="C10" s="31">
        <v>5.6077394668959373E-3</v>
      </c>
      <c r="D10" s="31">
        <v>-86.896861213129824</v>
      </c>
      <c r="E10" s="31">
        <f>ABS(C10)/'İtme Analizi'!$G$17</f>
        <v>4.0267288373059106E-3</v>
      </c>
      <c r="F10" s="31">
        <f>ABS(D10)/'İtme Analizi'!$G$14</f>
        <v>2.3167862772001512E-2</v>
      </c>
      <c r="G10" s="31">
        <f t="shared" si="0"/>
        <v>4.6647979996829159E-5</v>
      </c>
      <c r="H10" s="51"/>
      <c r="I10" s="51"/>
      <c r="J10" s="51"/>
      <c r="K10" s="90" t="s">
        <v>20</v>
      </c>
      <c r="L10" s="91"/>
      <c r="P10" s="28">
        <v>4</v>
      </c>
      <c r="Q10" s="31">
        <v>3.7381640668959371E-3</v>
      </c>
      <c r="R10" s="31">
        <v>-57.931236044176394</v>
      </c>
      <c r="S10" s="31">
        <f>ABS(Q10)/'İtme Analizi'!$G$17</f>
        <v>2.6842497116012936E-3</v>
      </c>
      <c r="T10" s="31">
        <f>ABS(R10)/'İtme Analizi'!$G$14</f>
        <v>1.5445240577701249E-2</v>
      </c>
      <c r="U10" s="31">
        <f t="shared" si="1"/>
        <v>2.0731520956932116E-5</v>
      </c>
    </row>
    <row r="11" spans="2:21" ht="13.9" customHeight="1" x14ac:dyDescent="0.2">
      <c r="B11" s="28">
        <v>5</v>
      </c>
      <c r="C11" s="31">
        <v>7.0099209168959379E-3</v>
      </c>
      <c r="D11" s="31">
        <v>-108.61936984096384</v>
      </c>
      <c r="E11" s="31">
        <f>ABS(C11)/'İtme Analizi'!$G$17</f>
        <v>5.0335881097777419E-3</v>
      </c>
      <c r="F11" s="31">
        <f>ABS(D11)/'İtme Analizi'!$G$14</f>
        <v>2.895937344255305E-2</v>
      </c>
      <c r="G11" s="31">
        <f t="shared" si="0"/>
        <v>7.2890375562306015E-5</v>
      </c>
      <c r="H11" s="51"/>
      <c r="I11" s="51"/>
      <c r="J11" s="51"/>
      <c r="K11" s="92"/>
      <c r="L11" s="93"/>
      <c r="P11" s="28">
        <v>5</v>
      </c>
      <c r="Q11" s="31">
        <v>4.6729516668959368E-3</v>
      </c>
      <c r="R11" s="31">
        <v>-72.414127598695828</v>
      </c>
      <c r="S11" s="31">
        <f>ABS(Q11)/'İtme Analizi'!$G$17</f>
        <v>3.3554892026469701E-3</v>
      </c>
      <c r="T11" s="31">
        <f>ABS(R11)/'İtme Analizi'!$G$14</f>
        <v>1.9306572729318565E-2</v>
      </c>
      <c r="U11" s="31">
        <f t="shared" si="1"/>
        <v>3.239491569549129E-5</v>
      </c>
    </row>
    <row r="12" spans="2:21" ht="13.9" customHeight="1" x14ac:dyDescent="0.2">
      <c r="B12" s="28">
        <v>6</v>
      </c>
      <c r="C12" s="31">
        <v>8.4121023668959384E-3</v>
      </c>
      <c r="D12" s="31">
        <v>-130.34249110004706</v>
      </c>
      <c r="E12" s="31">
        <f>ABS(C12)/'İtme Analizi'!$G$17</f>
        <v>6.040447382249574E-3</v>
      </c>
      <c r="F12" s="31">
        <f>ABS(D12)/'İtme Analizi'!$G$14</f>
        <v>3.4751047448770722E-2</v>
      </c>
      <c r="G12" s="31">
        <f t="shared" si="0"/>
        <v>1.0496408957606225E-4</v>
      </c>
      <c r="H12" s="51"/>
      <c r="I12" s="51"/>
      <c r="J12" s="51"/>
      <c r="K12" s="35" t="s">
        <v>1713</v>
      </c>
      <c r="L12" s="35" t="s">
        <v>1714</v>
      </c>
      <c r="P12" s="28">
        <v>6</v>
      </c>
      <c r="Q12" s="31">
        <v>5.6077392668959372E-3</v>
      </c>
      <c r="R12" s="31">
        <v>-86.896675702433996</v>
      </c>
      <c r="S12" s="31">
        <f>ABS(Q12)/'İtme Analizi'!$G$17</f>
        <v>4.026728693692647E-3</v>
      </c>
      <c r="T12" s="31">
        <f>ABS(R12)/'İtme Analizi'!$G$14</f>
        <v>2.3167813312374507E-2</v>
      </c>
      <c r="U12" s="31">
        <f t="shared" si="1"/>
        <v>4.6650158330043123E-5</v>
      </c>
    </row>
    <row r="13" spans="2:21" ht="13.9" customHeight="1" x14ac:dyDescent="0.2">
      <c r="B13" s="28">
        <v>7</v>
      </c>
      <c r="C13" s="31">
        <v>9.8142838168959398E-3</v>
      </c>
      <c r="D13" s="31">
        <v>-152.06439285002813</v>
      </c>
      <c r="E13" s="31">
        <f>ABS(C13)/'İtme Analizi'!$G$17</f>
        <v>7.0473066547214053E-3</v>
      </c>
      <c r="F13" s="31">
        <f>ABS(D13)/'İtme Analizi'!$G$14</f>
        <v>4.0542396317588339E-2</v>
      </c>
      <c r="G13" s="31">
        <f t="shared" si="0"/>
        <v>1.4286904058230976E-4</v>
      </c>
      <c r="H13" s="51"/>
      <c r="I13" s="51"/>
      <c r="J13" s="51"/>
      <c r="K13" s="26" t="s">
        <v>6</v>
      </c>
      <c r="L13" s="26" t="s">
        <v>1715</v>
      </c>
      <c r="P13" s="28">
        <v>7</v>
      </c>
      <c r="Q13" s="31">
        <v>6.5425268668959369E-3</v>
      </c>
      <c r="R13" s="31">
        <v>-101.3784850007676</v>
      </c>
      <c r="S13" s="31">
        <f>ABS(Q13)/'İtme Analizi'!$G$17</f>
        <v>4.6979681847383239E-3</v>
      </c>
      <c r="T13" s="31">
        <f>ABS(R13)/'İtme Analizi'!$G$14</f>
        <v>2.7028856920050793E-2</v>
      </c>
      <c r="U13" s="31">
        <f t="shared" si="1"/>
        <v>6.3497152019543538E-5</v>
      </c>
    </row>
    <row r="14" spans="2:21" ht="13.9" customHeight="1" x14ac:dyDescent="0.2">
      <c r="B14" s="28">
        <v>8</v>
      </c>
      <c r="C14" s="31">
        <v>1.1216465266895939E-2</v>
      </c>
      <c r="D14" s="31">
        <v>-173.78669294527629</v>
      </c>
      <c r="E14" s="31">
        <f>ABS(C14)/'İtme Analizi'!$G$17</f>
        <v>8.0541659271932357E-3</v>
      </c>
      <c r="F14" s="31">
        <f>ABS(D14)/'İtme Analizi'!$G$14</f>
        <v>4.633385139056978E-2</v>
      </c>
      <c r="G14" s="31">
        <f t="shared" si="0"/>
        <v>1.8660511836356906E-4</v>
      </c>
      <c r="H14" s="51"/>
      <c r="I14" s="51"/>
      <c r="J14" s="51"/>
      <c r="K14" s="31">
        <v>0</v>
      </c>
      <c r="L14" s="31">
        <v>0</v>
      </c>
      <c r="P14" s="28">
        <v>8</v>
      </c>
      <c r="Q14" s="31">
        <v>7.4773144668959374E-3</v>
      </c>
      <c r="R14" s="31">
        <v>-115.86056895748125</v>
      </c>
      <c r="S14" s="31">
        <f>ABS(Q14)/'İtme Analizi'!$G$17</f>
        <v>5.3692076757840008E-3</v>
      </c>
      <c r="T14" s="31">
        <f>ABS(R14)/'İtme Analizi'!$G$14</f>
        <v>3.0889973755316311E-2</v>
      </c>
      <c r="U14" s="31">
        <f t="shared" si="1"/>
        <v>8.293585523179061E-5</v>
      </c>
    </row>
    <row r="15" spans="2:21" ht="13.9" customHeight="1" x14ac:dyDescent="0.2">
      <c r="B15" s="28">
        <v>9</v>
      </c>
      <c r="C15" s="31">
        <v>1.2618646716895941E-2</v>
      </c>
      <c r="D15" s="31">
        <v>-195.50898576818562</v>
      </c>
      <c r="E15" s="31">
        <f>ABS(C15)/'İtme Analizi'!$G$17</f>
        <v>9.0610251996650678E-3</v>
      </c>
      <c r="F15" s="31">
        <f>ABS(D15)/'İtme Analizi'!$G$14</f>
        <v>5.2125304524648648E-2</v>
      </c>
      <c r="G15" s="31">
        <f t="shared" si="0"/>
        <v>2.3617237541006281E-4</v>
      </c>
      <c r="H15" s="51"/>
      <c r="I15" s="51"/>
      <c r="J15" s="51"/>
      <c r="K15" s="31"/>
      <c r="L15" s="31">
        <f>K15*'İtme Analizi'!$G$23</f>
        <v>0</v>
      </c>
      <c r="P15" s="28">
        <v>9</v>
      </c>
      <c r="Q15" s="31">
        <v>8.4121020668959361E-3</v>
      </c>
      <c r="R15" s="31">
        <v>-130.34264748036651</v>
      </c>
      <c r="S15" s="31">
        <f>ABS(Q15)/'İtme Analizi'!$G$17</f>
        <v>6.0404471668296759E-3</v>
      </c>
      <c r="T15" s="31">
        <f>ABS(R15)/'İtme Analizi'!$G$14</f>
        <v>3.4751089141850662E-2</v>
      </c>
      <c r="U15" s="31">
        <f t="shared" si="1"/>
        <v>1.0496629205718636E-4</v>
      </c>
    </row>
    <row r="16" spans="2:21" ht="13.9" customHeight="1" x14ac:dyDescent="0.2">
      <c r="B16" s="28">
        <v>10</v>
      </c>
      <c r="C16" s="31">
        <v>1.4020828166895941E-2</v>
      </c>
      <c r="D16" s="31">
        <v>-217.2312748118822</v>
      </c>
      <c r="E16" s="31">
        <f>ABS(C16)/'İtme Analizi'!$G$17</f>
        <v>1.0067884472136898E-2</v>
      </c>
      <c r="F16" s="31">
        <f>ABS(D16)/'İtme Analizi'!$G$14</f>
        <v>5.7916756651138955E-2</v>
      </c>
      <c r="G16" s="31">
        <f t="shared" si="0"/>
        <v>2.9157081023843987E-4</v>
      </c>
      <c r="H16" s="51"/>
      <c r="I16" s="51"/>
      <c r="J16" s="51"/>
      <c r="K16" s="31"/>
      <c r="L16" s="31">
        <f>VLOOKUP(K16,$E$6:$F$100,2,FALSE)</f>
        <v>0</v>
      </c>
      <c r="P16" s="28">
        <v>10</v>
      </c>
      <c r="Q16" s="31">
        <v>9.3468896668959366E-3</v>
      </c>
      <c r="R16" s="31">
        <v>-144.82378170689188</v>
      </c>
      <c r="S16" s="31">
        <f>ABS(Q16)/'İtme Analizi'!$G$17</f>
        <v>6.7116866578753528E-3</v>
      </c>
      <c r="T16" s="31">
        <f>ABS(R16)/'İtme Analizi'!$G$14</f>
        <v>3.8611952766374559E-2</v>
      </c>
      <c r="U16" s="31">
        <f t="shared" si="1"/>
        <v>1.2958837751320625E-4</v>
      </c>
    </row>
    <row r="17" spans="2:21" ht="13.9" customHeight="1" x14ac:dyDescent="0.2">
      <c r="B17" s="28">
        <v>11</v>
      </c>
      <c r="C17" s="31">
        <v>1.5423009616895942E-2</v>
      </c>
      <c r="D17" s="31">
        <v>-238.95355846019083</v>
      </c>
      <c r="E17" s="31">
        <f>ABS(C17)/'İtme Analizi'!$G$17</f>
        <v>1.107474374460873E-2</v>
      </c>
      <c r="F17" s="31">
        <f>ABS(D17)/'İtme Analizi'!$G$14</f>
        <v>6.3708207339146852E-2</v>
      </c>
      <c r="G17" s="31">
        <f t="shared" si="0"/>
        <v>3.5280042161727582E-4</v>
      </c>
      <c r="H17" s="51"/>
      <c r="I17" s="51"/>
      <c r="J17" s="51"/>
      <c r="P17" s="28">
        <v>0</v>
      </c>
      <c r="Q17" s="31">
        <v>9.3468896668959366E-3</v>
      </c>
      <c r="R17" s="31">
        <v>-144.82378170689188</v>
      </c>
      <c r="S17" s="31">
        <f>ABS(Q17)/'İtme Analizi'!$G$17</f>
        <v>6.7116866578753528E-3</v>
      </c>
      <c r="T17" s="31">
        <f>ABS(R17)/'İtme Analizi'!$G$14</f>
        <v>3.8611952766374559E-2</v>
      </c>
      <c r="U17" s="31">
        <f t="shared" si="1"/>
        <v>1.2958837751320625E-4</v>
      </c>
    </row>
    <row r="18" spans="2:21" ht="13.9" customHeight="1" x14ac:dyDescent="0.2">
      <c r="B18" s="28">
        <v>12</v>
      </c>
      <c r="C18" s="31">
        <v>1.682519106689594E-2</v>
      </c>
      <c r="D18" s="31">
        <v>-260.67342411145916</v>
      </c>
      <c r="E18" s="31">
        <f>ABS(C18)/'İtme Analizi'!$G$17</f>
        <v>1.2081603017080561E-2</v>
      </c>
      <c r="F18" s="31">
        <f>ABS(D18)/'İtme Analizi'!$G$14</f>
        <v>6.9499013356877457E-2</v>
      </c>
      <c r="G18" s="31">
        <f t="shared" si="0"/>
        <v>4.1986088427627263E-4</v>
      </c>
      <c r="H18" s="51"/>
      <c r="I18" s="51"/>
      <c r="J18" s="51"/>
      <c r="K18" s="56" t="s">
        <v>13</v>
      </c>
      <c r="L18" s="58"/>
      <c r="P18" s="28">
        <v>1</v>
      </c>
      <c r="Q18" s="31">
        <v>1.0281677266895937E-2</v>
      </c>
      <c r="R18" s="31">
        <v>-159.31293179367742</v>
      </c>
      <c r="S18" s="31">
        <f>ABS(Q18)/'İtme Analizi'!$G$17</f>
        <v>7.3829261489210306E-3</v>
      </c>
      <c r="T18" s="31">
        <f>ABS(R18)/'İtme Analizi'!$G$14</f>
        <v>4.2474953526209377E-2</v>
      </c>
      <c r="U18" s="31">
        <f t="shared" si="1"/>
        <v>1.5680274436835756E-4</v>
      </c>
    </row>
    <row r="19" spans="2:21" ht="13.9" customHeight="1" x14ac:dyDescent="0.2">
      <c r="B19" s="28">
        <v>13</v>
      </c>
      <c r="C19" s="31">
        <v>1.8227372516895941E-2</v>
      </c>
      <c r="D19" s="31">
        <v>-282.3925082613473</v>
      </c>
      <c r="E19" s="31">
        <f>ABS(C19)/'İtme Analizi'!$G$17</f>
        <v>1.3088462289552393E-2</v>
      </c>
      <c r="F19" s="31">
        <f>ABS(D19)/'İtme Analizi'!$G$14</f>
        <v>7.528961101591157E-2</v>
      </c>
      <c r="G19" s="31">
        <f t="shared" si="0"/>
        <v>4.9275176877536448E-4</v>
      </c>
      <c r="H19" s="51"/>
      <c r="I19" s="51"/>
      <c r="J19" s="51"/>
      <c r="K19" s="31" t="s">
        <v>36</v>
      </c>
      <c r="L19" s="31">
        <f>VLOOKUP($L$16,$F$6:$G$100,2,FALSE)</f>
        <v>1.0901061687669522E-6</v>
      </c>
      <c r="P19" s="28">
        <v>2</v>
      </c>
      <c r="Q19" s="31">
        <v>1.1216464866895938E-2</v>
      </c>
      <c r="R19" s="31">
        <v>-173.80239836090794</v>
      </c>
      <c r="S19" s="31">
        <f>ABS(Q19)/'İtme Analizi'!$G$17</f>
        <v>8.0541656399667066E-3</v>
      </c>
      <c r="T19" s="31">
        <f>ABS(R19)/'İtme Analizi'!$G$14</f>
        <v>4.6338038663954015E-2</v>
      </c>
      <c r="U19" s="31">
        <f t="shared" si="1"/>
        <v>1.8661013820634199E-4</v>
      </c>
    </row>
    <row r="20" spans="2:21" ht="13.9" customHeight="1" x14ac:dyDescent="0.2">
      <c r="B20" s="28">
        <v>14</v>
      </c>
      <c r="C20" s="31">
        <v>1.9629553966895943E-2</v>
      </c>
      <c r="D20" s="31">
        <v>-304.11048180007765</v>
      </c>
      <c r="E20" s="31">
        <f>ABS(C20)/'İtme Analizi'!$G$17</f>
        <v>1.4095321562024223E-2</v>
      </c>
      <c r="F20" s="31">
        <f>ABS(D20)/'İtme Analizi'!$G$14</f>
        <v>8.1079912571190751E-2</v>
      </c>
      <c r="G20" s="31">
        <f t="shared" si="0"/>
        <v>5.7147282115320279E-4</v>
      </c>
      <c r="H20" s="51"/>
      <c r="I20" s="51"/>
      <c r="J20" s="51"/>
      <c r="K20" s="31" t="s">
        <v>35</v>
      </c>
      <c r="L20" s="31">
        <f>((K16-K15)*((L16+L15)/2))+(K15*L15/2)</f>
        <v>0</v>
      </c>
      <c r="P20" s="28">
        <v>3</v>
      </c>
      <c r="Q20" s="31">
        <v>1.2151252466895936E-2</v>
      </c>
      <c r="R20" s="31">
        <v>-188.29186286798929</v>
      </c>
      <c r="S20" s="31">
        <f>ABS(Q20)/'İtme Analizi'!$G$17</f>
        <v>8.7254051310123835E-3</v>
      </c>
      <c r="T20" s="31">
        <f>ABS(R20)/'İtme Analizi'!$G$14</f>
        <v>5.0201123252435399E-2</v>
      </c>
      <c r="U20" s="31">
        <f t="shared" si="1"/>
        <v>2.1901058716170869E-4</v>
      </c>
    </row>
    <row r="21" spans="2:21" ht="13.9" customHeight="1" x14ac:dyDescent="0.2">
      <c r="B21" s="28">
        <v>15</v>
      </c>
      <c r="C21" s="31">
        <v>2.1031735416895941E-2</v>
      </c>
      <c r="D21" s="31">
        <v>-325.82894162397628</v>
      </c>
      <c r="E21" s="31">
        <f>ABS(C21)/'İtme Analizi'!$G$17</f>
        <v>1.5102180834496054E-2</v>
      </c>
      <c r="F21" s="31">
        <f>ABS(D21)/'İtme Analizi'!$G$14</f>
        <v>8.6870343776584896E-2</v>
      </c>
      <c r="G21" s="31">
        <f t="shared" si="0"/>
        <v>6.5602395761209221E-4</v>
      </c>
      <c r="H21" s="51"/>
      <c r="I21" s="51"/>
      <c r="J21" s="51"/>
      <c r="K21" s="31" t="s">
        <v>14</v>
      </c>
      <c r="L21" s="31">
        <f>ABS((L20-L19)/L19)</f>
        <v>1</v>
      </c>
      <c r="P21" s="28">
        <v>4</v>
      </c>
      <c r="Q21" s="31">
        <v>1.3086040066895937E-2</v>
      </c>
      <c r="R21" s="31">
        <v>-202.78132881480067</v>
      </c>
      <c r="S21" s="31">
        <f>ABS(Q21)/'İtme Analizi'!$G$17</f>
        <v>9.3966446220580604E-3</v>
      </c>
      <c r="T21" s="31">
        <f>ABS(R21)/'İtme Analizi'!$G$14</f>
        <v>5.4064208224768019E-2</v>
      </c>
      <c r="U21" s="31">
        <f t="shared" si="1"/>
        <v>2.5400409117894211E-4</v>
      </c>
    </row>
    <row r="22" spans="2:21" ht="13.9" customHeight="1" x14ac:dyDescent="0.2">
      <c r="B22" s="28">
        <v>16</v>
      </c>
      <c r="C22" s="31">
        <v>2.2433916866895942E-2</v>
      </c>
      <c r="D22" s="31">
        <v>-347.54631254003795</v>
      </c>
      <c r="E22" s="31">
        <f>ABS(C22)/'İtme Analizi'!$G$17</f>
        <v>1.6109040106967884E-2</v>
      </c>
      <c r="F22" s="31">
        <f>ABS(D22)/'İtme Analizi'!$G$14</f>
        <v>9.2660484664619069E-2</v>
      </c>
      <c r="G22" s="31">
        <f t="shared" si="0"/>
        <v>7.4640509726738003E-4</v>
      </c>
      <c r="H22" s="51"/>
      <c r="I22" s="51"/>
      <c r="J22" s="51"/>
      <c r="P22" s="28">
        <v>5</v>
      </c>
      <c r="Q22" s="31">
        <v>1.4020827666895937E-2</v>
      </c>
      <c r="R22" s="31">
        <v>-217.27078683768531</v>
      </c>
      <c r="S22" s="31">
        <f>ABS(Q22)/'İtme Analizi'!$G$17</f>
        <v>1.0067884113103737E-2</v>
      </c>
      <c r="T22" s="31">
        <f>ABS(R22)/'İtme Analizi'!$G$14</f>
        <v>5.7927291084476022E-2</v>
      </c>
      <c r="U22" s="31">
        <f t="shared" si="1"/>
        <v>2.9159064967783171E-4</v>
      </c>
    </row>
    <row r="23" spans="2:21" ht="13.9" customHeight="1" x14ac:dyDescent="0.2">
      <c r="B23" s="28">
        <v>17</v>
      </c>
      <c r="C23" s="31">
        <v>2.3836098316895944E-2</v>
      </c>
      <c r="D23" s="31">
        <v>-369.26412869761407</v>
      </c>
      <c r="E23" s="31">
        <f>ABS(C23)/'İtme Analizi'!$G$17</f>
        <v>1.7115899379439716E-2</v>
      </c>
      <c r="F23" s="31">
        <f>ABS(D23)/'İtme Analizi'!$G$14</f>
        <v>9.8450744259982403E-2</v>
      </c>
      <c r="G23" s="31">
        <f t="shared" si="0"/>
        <v>8.4261615372549102E-4</v>
      </c>
      <c r="H23" s="51"/>
      <c r="I23" s="51"/>
      <c r="J23" s="51"/>
      <c r="K23" s="8" t="s">
        <v>1716</v>
      </c>
      <c r="L23" s="31" t="e">
        <f>Spektrum!$C$4*9.8067/$L$15</f>
        <v>#DIV/0!</v>
      </c>
      <c r="P23" s="28">
        <v>6</v>
      </c>
      <c r="Q23" s="31">
        <v>1.4955615266895936E-2</v>
      </c>
      <c r="R23" s="31">
        <v>-231.76024621485197</v>
      </c>
      <c r="S23" s="31">
        <f>ABS(Q23)/'İtme Analizi'!$G$17</f>
        <v>1.0739123604149413E-2</v>
      </c>
      <c r="T23" s="31">
        <f>ABS(R23)/'İtme Analizi'!$G$14</f>
        <v>6.1790374305253699E-2</v>
      </c>
      <c r="U23" s="31">
        <f t="shared" si="1"/>
        <v>3.31770262070521E-4</v>
      </c>
    </row>
    <row r="24" spans="2:21" ht="13.9" customHeight="1" x14ac:dyDescent="0.2">
      <c r="B24" s="28">
        <v>18</v>
      </c>
      <c r="C24" s="31">
        <v>2.5238279766895941E-2</v>
      </c>
      <c r="D24" s="31">
        <v>-390.9807975361835</v>
      </c>
      <c r="E24" s="31">
        <f>ABS(C24)/'İtme Analizi'!$G$17</f>
        <v>1.8122758651911548E-2</v>
      </c>
      <c r="F24" s="31">
        <f>ABS(D24)/'İtme Analizi'!$G$14</f>
        <v>0.10424069796478845</v>
      </c>
      <c r="G24" s="31">
        <f t="shared" si="0"/>
        <v>9.4465703275284059E-4</v>
      </c>
      <c r="H24" s="51"/>
      <c r="I24" s="51"/>
      <c r="J24" s="51"/>
      <c r="K24" s="8" t="s">
        <v>1717</v>
      </c>
      <c r="L24" s="31" t="e">
        <f>(1+($L$23-1)*'İtme Analizi'!$G$20/'İtme Analizi'!$G$18)/$L$23</f>
        <v>#DIV/0!</v>
      </c>
      <c r="P24" s="28">
        <v>7</v>
      </c>
      <c r="Q24" s="31">
        <v>1.5890402866895935E-2</v>
      </c>
      <c r="R24" s="31">
        <v>-246.24905696232136</v>
      </c>
      <c r="S24" s="31">
        <f>ABS(Q24)/'İtme Analizi'!$G$17</f>
        <v>1.1410363095195088E-2</v>
      </c>
      <c r="T24" s="31">
        <f>ABS(R24)/'İtme Analizi'!$G$14</f>
        <v>6.5653284592698605E-2</v>
      </c>
      <c r="U24" s="31">
        <f t="shared" si="1"/>
        <v>3.7454287043835107E-4</v>
      </c>
    </row>
    <row r="25" spans="2:21" ht="13.9" customHeight="1" x14ac:dyDescent="0.2">
      <c r="B25" s="28">
        <v>19</v>
      </c>
      <c r="C25" s="31">
        <v>2.6640461216895943E-2</v>
      </c>
      <c r="D25" s="31">
        <v>-412.69554310645123</v>
      </c>
      <c r="E25" s="31">
        <f>ABS(C25)/'İtme Analizi'!$G$17</f>
        <v>1.912961792438338E-2</v>
      </c>
      <c r="F25" s="31">
        <f>ABS(D25)/'İtme Analizi'!$G$14</f>
        <v>0.11003013890060072</v>
      </c>
      <c r="G25" s="31">
        <f t="shared" si="0"/>
        <v>1.0525273222119487E-3</v>
      </c>
      <c r="H25" s="51"/>
      <c r="I25" s="51"/>
      <c r="J25" s="51"/>
      <c r="P25" s="28">
        <v>8</v>
      </c>
      <c r="Q25" s="31">
        <v>1.6825190466895935E-2</v>
      </c>
      <c r="R25" s="31">
        <v>-260.73671864911512</v>
      </c>
      <c r="S25" s="31">
        <f>ABS(Q25)/'İtme Analizi'!$G$17</f>
        <v>1.2081602586240766E-2</v>
      </c>
      <c r="T25" s="31">
        <f>ABS(R25)/'İtme Analizi'!$G$14</f>
        <v>6.9515888525234049E-2</v>
      </c>
      <c r="U25" s="31">
        <f t="shared" si="1"/>
        <v>4.1990831392272422E-4</v>
      </c>
    </row>
    <row r="26" spans="2:21" ht="13.9" customHeight="1" x14ac:dyDescent="0.2">
      <c r="B26" s="28">
        <v>20</v>
      </c>
      <c r="C26" s="31">
        <v>2.8042642666895944E-2</v>
      </c>
      <c r="D26" s="31">
        <v>-434.41041359928647</v>
      </c>
      <c r="E26" s="31">
        <f>ABS(C26)/'İtme Analizi'!$G$17</f>
        <v>2.0136477196855209E-2</v>
      </c>
      <c r="F26" s="31">
        <f>ABS(D26)/'İtme Analizi'!$G$14</f>
        <v>0.11581961314243647</v>
      </c>
      <c r="G26" s="31">
        <f t="shared" si="0"/>
        <v>1.1662267807269464E-3</v>
      </c>
      <c r="H26" s="51"/>
      <c r="I26" s="51"/>
      <c r="J26" s="51"/>
      <c r="P26" s="28">
        <v>9</v>
      </c>
      <c r="Q26" s="31">
        <v>1.7759978066895936E-2</v>
      </c>
      <c r="R26" s="31">
        <v>-275.22403423871003</v>
      </c>
      <c r="S26" s="31">
        <f>ABS(Q26)/'İtme Analizi'!$G$17</f>
        <v>1.2752842077286443E-2</v>
      </c>
      <c r="T26" s="31">
        <f>ABS(R26)/'İtme Analizi'!$G$14</f>
        <v>7.3378400183637865E-2</v>
      </c>
      <c r="U26" s="31">
        <f t="shared" si="1"/>
        <v>4.6786645873586282E-4</v>
      </c>
    </row>
    <row r="27" spans="2:21" ht="13.9" customHeight="1" x14ac:dyDescent="0.2">
      <c r="B27" s="28">
        <v>21</v>
      </c>
      <c r="C27" s="31">
        <v>2.9444824116895946E-2</v>
      </c>
      <c r="D27" s="31">
        <v>-456.12206952931768</v>
      </c>
      <c r="E27" s="31">
        <f>ABS(C27)/'İtme Analizi'!$G$17</f>
        <v>2.1143336469327041E-2</v>
      </c>
      <c r="F27" s="31">
        <f>ABS(D27)/'İtme Analizi'!$G$14</f>
        <v>0.12160823033893277</v>
      </c>
      <c r="G27" s="31">
        <f t="shared" si="0"/>
        <v>1.2857549936030502E-3</v>
      </c>
      <c r="H27" s="51"/>
      <c r="I27" s="51"/>
      <c r="J27" s="51"/>
      <c r="P27" s="28">
        <v>10</v>
      </c>
      <c r="Q27" s="31">
        <v>1.8694765666895936E-2</v>
      </c>
      <c r="R27" s="31">
        <v>-289.71068919606705</v>
      </c>
      <c r="S27" s="31">
        <f>ABS(Q27)/'İtme Analizi'!$G$17</f>
        <v>1.342408156833212E-2</v>
      </c>
      <c r="T27" s="31">
        <f>ABS(R27)/'İtme Analizi'!$G$14</f>
        <v>7.7240735708671432E-2</v>
      </c>
      <c r="U27" s="31">
        <f t="shared" si="1"/>
        <v>5.1841721479490947E-4</v>
      </c>
    </row>
    <row r="28" spans="2:21" ht="13.9" customHeight="1" x14ac:dyDescent="0.2">
      <c r="B28" s="28">
        <v>22</v>
      </c>
      <c r="C28" s="31">
        <v>3.0847005566895944E-2</v>
      </c>
      <c r="D28" s="31">
        <v>-477.83405807377983</v>
      </c>
      <c r="E28" s="31">
        <f>ABS(C28)/'İtme Analizi'!$G$17</f>
        <v>2.2150195741798873E-2</v>
      </c>
      <c r="F28" s="31">
        <f>ABS(D28)/'İtme Analizi'!$G$14</f>
        <v>0.12739693621487486</v>
      </c>
      <c r="G28" s="31">
        <f t="shared" si="0"/>
        <v>1.4111115740220973E-3</v>
      </c>
      <c r="H28" s="51"/>
      <c r="I28" s="51"/>
      <c r="J28" s="51"/>
      <c r="P28" s="28">
        <v>0</v>
      </c>
      <c r="Q28" s="31">
        <v>1.8694765666895936E-2</v>
      </c>
      <c r="R28" s="31">
        <v>-289.71068919606705</v>
      </c>
      <c r="S28" s="31">
        <f>ABS(Q28)/'İtme Analizi'!$G$17</f>
        <v>1.342408156833212E-2</v>
      </c>
      <c r="T28" s="31">
        <f>ABS(R28)/'İtme Analizi'!$G$14</f>
        <v>7.7240735708671432E-2</v>
      </c>
      <c r="U28" s="31">
        <f t="shared" si="1"/>
        <v>5.1841721479490947E-4</v>
      </c>
    </row>
    <row r="29" spans="2:21" ht="13.9" customHeight="1" x14ac:dyDescent="0.2">
      <c r="B29" s="28">
        <v>23</v>
      </c>
      <c r="C29" s="31">
        <v>3.2249187016895949E-2</v>
      </c>
      <c r="D29" s="31">
        <v>-499.54634922048302</v>
      </c>
      <c r="E29" s="31">
        <f>ABS(C29)/'İtme Analizi'!$G$17</f>
        <v>2.3157055014270705E-2</v>
      </c>
      <c r="F29" s="31">
        <f>ABS(D29)/'İtme Analizi'!$G$14</f>
        <v>0.1331857227686124</v>
      </c>
      <c r="G29" s="31">
        <f t="shared" si="0"/>
        <v>1.542296607243542E-3</v>
      </c>
      <c r="H29" s="51"/>
      <c r="I29" s="51"/>
      <c r="J29" s="51"/>
      <c r="P29" s="28">
        <v>1</v>
      </c>
      <c r="Q29" s="31">
        <v>1.9629553266895937E-2</v>
      </c>
      <c r="R29" s="31">
        <v>-304.19794596043579</v>
      </c>
      <c r="S29" s="31">
        <f>ABS(Q29)/'İtme Analizi'!$G$17</f>
        <v>1.4095321059377797E-2</v>
      </c>
      <c r="T29" s="31">
        <f>ABS(R29)/'İtme Analizi'!$G$14</f>
        <v>8.1103231683484989E-2</v>
      </c>
      <c r="U29" s="31">
        <f t="shared" si="1"/>
        <v>5.7156057683614161E-4</v>
      </c>
    </row>
    <row r="30" spans="2:21" ht="13.9" customHeight="1" x14ac:dyDescent="0.2">
      <c r="B30" s="28">
        <v>24</v>
      </c>
      <c r="C30" s="31">
        <v>3.3651368466895946E-2</v>
      </c>
      <c r="D30" s="31">
        <v>-521.25863081007253</v>
      </c>
      <c r="E30" s="31">
        <f>ABS(C30)/'İtme Analizi'!$G$17</f>
        <v>2.4163914286742534E-2</v>
      </c>
      <c r="F30" s="31">
        <f>ABS(D30)/'İtme Analizi'!$G$14</f>
        <v>0.13897450677429588</v>
      </c>
      <c r="G30" s="31">
        <f t="shared" si="0"/>
        <v>1.6793101326002112E-3</v>
      </c>
      <c r="H30" s="51"/>
      <c r="I30" s="51"/>
      <c r="J30" s="51"/>
      <c r="P30" s="28">
        <v>2</v>
      </c>
      <c r="Q30" s="31">
        <v>2.0564340866895937E-2</v>
      </c>
      <c r="R30" s="31">
        <v>-318.68552483695538</v>
      </c>
      <c r="S30" s="31">
        <f>ABS(Q30)/'İtme Analizi'!$G$17</f>
        <v>1.4766560550423474E-2</v>
      </c>
      <c r="T30" s="31">
        <f>ABS(R30)/'İtme Analizi'!$G$14</f>
        <v>8.4965813537696291E-2</v>
      </c>
      <c r="U30" s="31">
        <f t="shared" si="1"/>
        <v>6.2729662753249521E-4</v>
      </c>
    </row>
    <row r="31" spans="2:21" ht="13.9" customHeight="1" x14ac:dyDescent="0.2">
      <c r="B31" s="28">
        <v>25</v>
      </c>
      <c r="C31" s="31">
        <v>3.5053549916895944E-2</v>
      </c>
      <c r="D31" s="31">
        <v>-542.97091244182946</v>
      </c>
      <c r="E31" s="31">
        <f>ABS(C31)/'İtme Analizi'!$G$17</f>
        <v>2.5170773559214366E-2</v>
      </c>
      <c r="F31" s="31">
        <f>ABS(D31)/'İtme Analizi'!$G$14</f>
        <v>0.14476329079122177</v>
      </c>
      <c r="G31" s="31">
        <f t="shared" si="0"/>
        <v>1.8221521488149999E-3</v>
      </c>
      <c r="H31" s="51"/>
      <c r="I31" s="51"/>
      <c r="J31" s="51"/>
      <c r="P31" s="28">
        <v>3</v>
      </c>
      <c r="Q31" s="31">
        <v>2.1499128466895938E-2</v>
      </c>
      <c r="R31" s="31">
        <v>-333.17244128596349</v>
      </c>
      <c r="S31" s="31">
        <f>ABS(Q31)/'İtme Analizi'!$G$17</f>
        <v>1.5437800041469151E-2</v>
      </c>
      <c r="T31" s="31">
        <f>ABS(R31)/'İtme Analizi'!$G$14</f>
        <v>8.8828218779893456E-2</v>
      </c>
      <c r="U31" s="31">
        <f t="shared" si="1"/>
        <v>6.856253364323126E-4</v>
      </c>
    </row>
    <row r="32" spans="2:21" ht="13.9" customHeight="1" x14ac:dyDescent="0.2">
      <c r="B32" s="28">
        <v>26</v>
      </c>
      <c r="C32" s="31">
        <v>3.6455731366895949E-2</v>
      </c>
      <c r="D32" s="31">
        <v>-564.68276051642226</v>
      </c>
      <c r="E32" s="31">
        <f>ABS(C32)/'İtme Analizi'!$G$17</f>
        <v>2.6177632831686198E-2</v>
      </c>
      <c r="F32" s="31">
        <f>ABS(D32)/'İtme Analizi'!$G$14</f>
        <v>0.15055195921602224</v>
      </c>
      <c r="G32" s="31">
        <f t="shared" si="0"/>
        <v>1.9708225977010654E-3</v>
      </c>
      <c r="H32" s="51"/>
      <c r="I32" s="51"/>
      <c r="J32" s="51"/>
      <c r="P32" s="28">
        <v>4</v>
      </c>
      <c r="Q32" s="31">
        <v>2.2433916066895935E-2</v>
      </c>
      <c r="R32" s="31">
        <v>-347.65959057984736</v>
      </c>
      <c r="S32" s="31">
        <f>ABS(Q32)/'İtme Analizi'!$G$17</f>
        <v>1.6109039532514826E-2</v>
      </c>
      <c r="T32" s="31">
        <f>ABS(R32)/'İtme Analizi'!$G$14</f>
        <v>9.269068610164162E-2</v>
      </c>
      <c r="U32" s="31">
        <f t="shared" si="1"/>
        <v>7.4654666509623758E-4</v>
      </c>
    </row>
    <row r="33" spans="2:21" ht="13.9" customHeight="1" x14ac:dyDescent="0.2">
      <c r="B33" s="28">
        <v>27</v>
      </c>
      <c r="C33" s="31">
        <v>3.7857912816895947E-2</v>
      </c>
      <c r="D33" s="31">
        <v>-586.39421983290151</v>
      </c>
      <c r="E33" s="31">
        <f>ABS(C33)/'İtme Analizi'!$G$17</f>
        <v>2.718449210415803E-2</v>
      </c>
      <c r="F33" s="31">
        <f>ABS(D33)/'İtme Analizi'!$G$14</f>
        <v>0.15634052399272191</v>
      </c>
      <c r="G33" s="31">
        <f t="shared" si="0"/>
        <v>2.1253213688863805E-3</v>
      </c>
      <c r="H33" s="51"/>
      <c r="I33" s="51"/>
      <c r="J33" s="51"/>
      <c r="P33" s="28">
        <v>5</v>
      </c>
      <c r="Q33" s="31">
        <v>2.3368703666895935E-2</v>
      </c>
      <c r="R33" s="31">
        <v>-362.14673988801837</v>
      </c>
      <c r="S33" s="31">
        <f>ABS(Q33)/'İtme Analizi'!$G$17</f>
        <v>1.6780279023560503E-2</v>
      </c>
      <c r="T33" s="31">
        <f>ABS(R33)/'İtme Analizi'!$G$14</f>
        <v>9.6553153427198932E-2</v>
      </c>
      <c r="U33" s="31">
        <f t="shared" si="1"/>
        <v>8.1006063436067188E-4</v>
      </c>
    </row>
    <row r="34" spans="2:21" ht="13.9" customHeight="1" x14ac:dyDescent="0.2">
      <c r="B34" s="28">
        <v>28</v>
      </c>
      <c r="C34" s="31">
        <v>3.9260094266895945E-2</v>
      </c>
      <c r="D34" s="31">
        <v>-608.10580267885666</v>
      </c>
      <c r="E34" s="31">
        <f>ABS(C34)/'İtme Analizi'!$G$17</f>
        <v>2.8191351376629859E-2</v>
      </c>
      <c r="F34" s="31">
        <f>ABS(D34)/'İtme Analizi'!$G$14</f>
        <v>0.1621291217040283</v>
      </c>
      <c r="G34" s="31">
        <f t="shared" si="0"/>
        <v>2.2856484267716761E-3</v>
      </c>
      <c r="H34" s="51"/>
      <c r="I34" s="51"/>
      <c r="J34" s="51"/>
      <c r="P34" s="28">
        <v>6</v>
      </c>
      <c r="Q34" s="31">
        <v>2.4303491266895936E-2</v>
      </c>
      <c r="R34" s="31">
        <v>-376.63333342717419</v>
      </c>
      <c r="S34" s="31">
        <f>ABS(Q34)/'İtme Analizi'!$G$17</f>
        <v>1.745151851460618E-2</v>
      </c>
      <c r="T34" s="31">
        <f>ABS(R34)/'İtme Analizi'!$G$14</f>
        <v>0.10041547257732049</v>
      </c>
      <c r="U34" s="31">
        <f t="shared" si="1"/>
        <v>8.7616719449629186E-4</v>
      </c>
    </row>
    <row r="35" spans="2:21" ht="13.9" customHeight="1" x14ac:dyDescent="0.2">
      <c r="B35" s="28">
        <v>29</v>
      </c>
      <c r="C35" s="31">
        <v>4.066227571689595E-2</v>
      </c>
      <c r="D35" s="31">
        <v>-629.8169618442771</v>
      </c>
      <c r="E35" s="31">
        <f>ABS(C35)/'İtme Analizi'!$G$17</f>
        <v>2.9198210649101691E-2</v>
      </c>
      <c r="F35" s="31">
        <f>ABS(D35)/'İtme Analizi'!$G$14</f>
        <v>0.16791760645645043</v>
      </c>
      <c r="G35" s="31">
        <f t="shared" si="0"/>
        <v>2.4518037310703603E-3</v>
      </c>
      <c r="H35" s="51"/>
      <c r="I35" s="51"/>
      <c r="J35" s="51"/>
      <c r="P35" s="28">
        <v>7</v>
      </c>
      <c r="Q35" s="31">
        <v>2.5238278866895936E-2</v>
      </c>
      <c r="R35" s="31">
        <v>-391.11914816613074</v>
      </c>
      <c r="S35" s="31">
        <f>ABS(Q35)/'İtme Analizi'!$G$17</f>
        <v>1.8122758005651857E-2</v>
      </c>
      <c r="T35" s="31">
        <f>ABS(R35)/'İtme Analizi'!$G$14</f>
        <v>0.10427758408891641</v>
      </c>
      <c r="U35" s="31">
        <f t="shared" si="1"/>
        <v>9.4486622608490627E-4</v>
      </c>
    </row>
    <row r="36" spans="2:21" ht="13.9" customHeight="1" x14ac:dyDescent="0.2">
      <c r="B36" s="28">
        <v>30</v>
      </c>
      <c r="C36" s="31">
        <v>4.2064457166895948E-2</v>
      </c>
      <c r="D36" s="31">
        <v>-651.52805227129647</v>
      </c>
      <c r="E36" s="31">
        <f>ABS(C36)/'İtme Analizi'!$G$17</f>
        <v>3.0205069921573523E-2</v>
      </c>
      <c r="F36" s="31">
        <f>ABS(D36)/'İtme Analizi'!$G$14</f>
        <v>0.17370607288229756</v>
      </c>
      <c r="G36" s="31">
        <f t="shared" si="0"/>
        <v>2.6237872156894414E-3</v>
      </c>
      <c r="H36" s="51"/>
      <c r="I36" s="51"/>
      <c r="J36" s="51"/>
      <c r="P36" s="28">
        <v>8</v>
      </c>
      <c r="Q36" s="31">
        <v>2.6173066466895937E-2</v>
      </c>
      <c r="R36" s="31">
        <v>-405.60470315172267</v>
      </c>
      <c r="S36" s="31">
        <f>ABS(Q36)/'İtme Analizi'!$G$17</f>
        <v>1.8793997496697534E-2</v>
      </c>
      <c r="T36" s="31">
        <f>ABS(R36)/'İtme Analizi'!$G$14</f>
        <v>0.10813962634679912</v>
      </c>
      <c r="U36" s="31">
        <f t="shared" si="1"/>
        <v>1.0161576361960123E-3</v>
      </c>
    </row>
    <row r="37" spans="2:21" ht="13.9" customHeight="1" x14ac:dyDescent="0.2">
      <c r="B37" s="28">
        <v>31</v>
      </c>
      <c r="C37" s="31">
        <v>4.3466638616895953E-2</v>
      </c>
      <c r="D37" s="31">
        <v>-673.23919935628783</v>
      </c>
      <c r="E37" s="31">
        <f>ABS(C37)/'İtme Analizi'!$G$17</f>
        <v>3.1211929194045356E-2</v>
      </c>
      <c r="F37" s="31">
        <f>ABS(D37)/'İtme Analizi'!$G$14</f>
        <v>0.1794945544139161</v>
      </c>
      <c r="G37" s="31">
        <f t="shared" si="0"/>
        <v>2.8015988790074716E-3</v>
      </c>
      <c r="H37" s="51"/>
      <c r="I37" s="51"/>
      <c r="J37" s="51"/>
      <c r="P37" s="28">
        <v>9</v>
      </c>
      <c r="Q37" s="31">
        <v>2.7107854066895937E-2</v>
      </c>
      <c r="R37" s="31">
        <v>-420.09014046241771</v>
      </c>
      <c r="S37" s="31">
        <f>ABS(Q37)/'İtme Analizi'!$G$17</f>
        <v>1.946523698774321E-2</v>
      </c>
      <c r="T37" s="31">
        <f>ABS(R37)/'İtme Analizi'!$G$14</f>
        <v>0.11200163723098404</v>
      </c>
      <c r="U37" s="31">
        <f t="shared" si="1"/>
        <v>1.090041391057064E-3</v>
      </c>
    </row>
    <row r="38" spans="2:21" ht="13.9" customHeight="1" x14ac:dyDescent="0.2">
      <c r="B38" s="28">
        <v>32</v>
      </c>
      <c r="C38" s="31">
        <v>4.4868820066895951E-2</v>
      </c>
      <c r="D38" s="31">
        <v>-694.95035156858739</v>
      </c>
      <c r="E38" s="31">
        <f>ABS(C38)/'İtme Analizi'!$G$17</f>
        <v>3.2218788466517184E-2</v>
      </c>
      <c r="F38" s="31">
        <f>ABS(D38)/'İtme Analizi'!$G$14</f>
        <v>0.18528303731254342</v>
      </c>
      <c r="G38" s="31">
        <f t="shared" si="0"/>
        <v>2.985238729317336E-3</v>
      </c>
      <c r="H38" s="51"/>
      <c r="I38" s="51"/>
      <c r="J38" s="51"/>
      <c r="P38" s="28">
        <v>10</v>
      </c>
      <c r="Q38" s="31">
        <v>2.8042641666895934E-2</v>
      </c>
      <c r="R38" s="31">
        <v>-434.57484219011292</v>
      </c>
      <c r="S38" s="31">
        <f>ABS(Q38)/'İtme Analizi'!$G$17</f>
        <v>2.0136476478788884E-2</v>
      </c>
      <c r="T38" s="31">
        <f>ABS(R38)/'İtme Analizi'!$G$14</f>
        <v>0.11586345199892539</v>
      </c>
      <c r="U38" s="31">
        <f t="shared" si="1"/>
        <v>1.1665174143179447E-3</v>
      </c>
    </row>
    <row r="39" spans="2:21" ht="13.9" customHeight="1" x14ac:dyDescent="0.2">
      <c r="B39" s="28">
        <v>33</v>
      </c>
      <c r="C39" s="31">
        <v>4.6271001516895949E-2</v>
      </c>
      <c r="D39" s="31">
        <v>-716.66149747709892</v>
      </c>
      <c r="E39" s="31">
        <f>ABS(C39)/'İtme Analizi'!$G$17</f>
        <v>3.3225647738989013E-2</v>
      </c>
      <c r="F39" s="31">
        <f>ABS(D39)/'İtme Analizi'!$G$14</f>
        <v>0.19107151853049673</v>
      </c>
      <c r="G39" s="31">
        <f t="shared" si="0"/>
        <v>3.1747067664611266E-3</v>
      </c>
      <c r="H39" s="51"/>
      <c r="I39" s="51"/>
      <c r="J39" s="51"/>
      <c r="P39" s="28">
        <v>0</v>
      </c>
      <c r="Q39" s="31">
        <v>2.8042641666895934E-2</v>
      </c>
      <c r="R39" s="31">
        <v>-434.57484219011292</v>
      </c>
      <c r="S39" s="31">
        <f>ABS(Q39)/'İtme Analizi'!$G$17</f>
        <v>2.0136476478788884E-2</v>
      </c>
      <c r="T39" s="31">
        <f>ABS(R39)/'İtme Analizi'!$G$14</f>
        <v>0.11586345199892539</v>
      </c>
      <c r="U39" s="31">
        <f t="shared" si="1"/>
        <v>1.1665174143179447E-3</v>
      </c>
    </row>
    <row r="40" spans="2:21" ht="13.9" customHeight="1" x14ac:dyDescent="0.2">
      <c r="B40" s="28">
        <v>34</v>
      </c>
      <c r="C40" s="31">
        <v>4.7673182966895954E-2</v>
      </c>
      <c r="D40" s="31">
        <v>-738.37211991101515</v>
      </c>
      <c r="E40" s="31">
        <f>ABS(C40)/'İtme Analizi'!$G$17</f>
        <v>3.4232507011460848E-2</v>
      </c>
      <c r="F40" s="31">
        <f>ABS(D40)/'İtme Analizi'!$G$14</f>
        <v>0.19685986018313753</v>
      </c>
      <c r="G40" s="31">
        <f t="shared" si="0"/>
        <v>3.3700029193314295E-3</v>
      </c>
      <c r="H40" s="51"/>
      <c r="I40" s="51"/>
      <c r="J40" s="51"/>
      <c r="P40" s="28">
        <v>1</v>
      </c>
      <c r="Q40" s="31">
        <v>2.8977429266895935E-2</v>
      </c>
      <c r="R40" s="31">
        <v>-449.05893310312308</v>
      </c>
      <c r="S40" s="31">
        <f>ABS(Q40)/'İtme Analizi'!$G$17</f>
        <v>2.0807715969834561E-2</v>
      </c>
      <c r="T40" s="31">
        <f>ABS(R40)/'İtme Analizi'!$G$14</f>
        <v>0.11972510391552087</v>
      </c>
      <c r="U40" s="31">
        <f t="shared" si="1"/>
        <v>1.2455855855020442E-3</v>
      </c>
    </row>
    <row r="41" spans="2:21" ht="13.9" customHeight="1" x14ac:dyDescent="0.2">
      <c r="B41" s="28">
        <v>35</v>
      </c>
      <c r="C41" s="31">
        <v>4.9075364416895952E-2</v>
      </c>
      <c r="D41" s="31">
        <v>-760.08264514709128</v>
      </c>
      <c r="E41" s="31">
        <f>ABS(C41)/'İtme Analizi'!$G$17</f>
        <v>3.5239366283932677E-2</v>
      </c>
      <c r="F41" s="31">
        <f>ABS(D41)/'İtme Analizi'!$G$14</f>
        <v>0.20264817592153717</v>
      </c>
      <c r="G41" s="31">
        <f t="shared" si="0"/>
        <v>3.5711271046209303E-3</v>
      </c>
      <c r="H41" s="51"/>
      <c r="I41" s="51"/>
      <c r="J41" s="51"/>
      <c r="P41" s="28">
        <v>2</v>
      </c>
      <c r="Q41" s="31">
        <v>2.9912216866895935E-2</v>
      </c>
      <c r="R41" s="31">
        <v>-463.54291146844895</v>
      </c>
      <c r="S41" s="31">
        <f>ABS(Q41)/'İtme Analizi'!$G$17</f>
        <v>2.1478955460880238E-2</v>
      </c>
      <c r="T41" s="31">
        <f>ABS(R41)/'İtme Analizi'!$G$14</f>
        <v>0.12358672582540185</v>
      </c>
      <c r="U41" s="31">
        <f t="shared" si="1"/>
        <v>1.3272458398823888E-3</v>
      </c>
    </row>
    <row r="42" spans="2:21" ht="13.9" customHeight="1" x14ac:dyDescent="0.2">
      <c r="B42" s="28">
        <v>36</v>
      </c>
      <c r="C42" s="31">
        <v>5.047754586689595E-2</v>
      </c>
      <c r="D42" s="31">
        <v>-781.79317163829182</v>
      </c>
      <c r="E42" s="31">
        <f>ABS(C42)/'İtme Analizi'!$G$17</f>
        <v>3.6246225556404506E-2</v>
      </c>
      <c r="F42" s="31">
        <f>ABS(D42)/'İtme Analizi'!$G$14</f>
        <v>0.20843649199456971</v>
      </c>
      <c r="G42" s="31">
        <f t="shared" si="0"/>
        <v>3.7780793094520978E-3</v>
      </c>
      <c r="H42" s="51"/>
      <c r="I42" s="51"/>
      <c r="J42" s="51"/>
      <c r="P42" s="28">
        <v>3</v>
      </c>
      <c r="Q42" s="31">
        <v>3.0847004466895936E-2</v>
      </c>
      <c r="R42" s="31">
        <v>-478.02705970934397</v>
      </c>
      <c r="S42" s="31">
        <f>ABS(Q42)/'İtme Analizi'!$G$17</f>
        <v>2.2150194951925915E-2</v>
      </c>
      <c r="T42" s="31">
        <f>ABS(R42)/'İtme Analizi'!$G$14</f>
        <v>0.12744839302637642</v>
      </c>
      <c r="U42" s="31">
        <f t="shared" si="1"/>
        <v>1.4114981825887182E-3</v>
      </c>
    </row>
    <row r="43" spans="2:21" ht="13.9" customHeight="1" x14ac:dyDescent="0.2">
      <c r="B43" s="28">
        <v>37</v>
      </c>
      <c r="C43" s="31">
        <v>5.1879727316895954E-2</v>
      </c>
      <c r="D43" s="31">
        <v>-803.50337562818277</v>
      </c>
      <c r="E43" s="31">
        <f>ABS(C43)/'İtme Analizi'!$G$17</f>
        <v>3.7253084828876341E-2</v>
      </c>
      <c r="F43" s="31">
        <f>ABS(D43)/'İtme Analizi'!$G$14</f>
        <v>0.21422472208444959</v>
      </c>
      <c r="G43" s="31">
        <f t="shared" si="0"/>
        <v>3.9908594907069302E-3</v>
      </c>
      <c r="H43" s="51"/>
      <c r="I43" s="51"/>
      <c r="J43" s="51"/>
      <c r="P43" s="28">
        <v>4</v>
      </c>
      <c r="Q43" s="31">
        <v>3.1781792066895936E-2</v>
      </c>
      <c r="R43" s="31">
        <v>-492.51120292582044</v>
      </c>
      <c r="S43" s="31">
        <f>ABS(Q43)/'İtme Analizi'!$G$17</f>
        <v>2.2821434442971592E-2</v>
      </c>
      <c r="T43" s="31">
        <f>ABS(R43)/'İtme Analizi'!$G$14</f>
        <v>0.13131005888777397</v>
      </c>
      <c r="U43" s="31">
        <f t="shared" si="1"/>
        <v>1.4983426283720291E-3</v>
      </c>
    </row>
    <row r="44" spans="2:21" ht="13.9" customHeight="1" x14ac:dyDescent="0.2">
      <c r="B44" s="28">
        <v>38</v>
      </c>
      <c r="C44" s="31">
        <v>5.3281908766895952E-2</v>
      </c>
      <c r="D44" s="31">
        <v>-825.21263508516415</v>
      </c>
      <c r="E44" s="31">
        <f>ABS(C44)/'İtme Analizi'!$G$17</f>
        <v>3.825994410134817E-2</v>
      </c>
      <c r="F44" s="31">
        <f>ABS(D44)/'İtme Analizi'!$G$14</f>
        <v>0.22001270034925169</v>
      </c>
      <c r="G44" s="31">
        <f t="shared" si="0"/>
        <v>4.2094674783227492E-3</v>
      </c>
      <c r="H44" s="51"/>
      <c r="I44" s="51"/>
      <c r="J44" s="51"/>
      <c r="P44" s="28">
        <v>5</v>
      </c>
      <c r="Q44" s="31">
        <v>3.2716579666895937E-2</v>
      </c>
      <c r="R44" s="31">
        <v>-506.99534273592803</v>
      </c>
      <c r="S44" s="31">
        <f>ABS(Q44)/'İtme Analizi'!$G$17</f>
        <v>2.3492673934017268E-2</v>
      </c>
      <c r="T44" s="31">
        <f>ABS(R44)/'İtme Analizi'!$G$14</f>
        <v>0.13517172384098811</v>
      </c>
      <c r="U44" s="31">
        <f t="shared" si="1"/>
        <v>1.5877791764779285E-3</v>
      </c>
    </row>
    <row r="45" spans="2:21" ht="13.9" customHeight="1" x14ac:dyDescent="0.2">
      <c r="B45" s="28">
        <v>39</v>
      </c>
      <c r="C45" s="31">
        <v>5.4684090216895957E-2</v>
      </c>
      <c r="D45" s="31">
        <v>-846.92210833339072</v>
      </c>
      <c r="E45" s="31">
        <f>ABS(C45)/'İtme Analizi'!$G$17</f>
        <v>3.9266803373820006E-2</v>
      </c>
      <c r="F45" s="31">
        <f>ABS(D45)/'İtme Analizi'!$G$14</f>
        <v>0.22580073561365266</v>
      </c>
      <c r="G45" s="31">
        <f t="shared" si="0"/>
        <v>4.433903174218639E-3</v>
      </c>
      <c r="H45" s="51"/>
      <c r="I45" s="51"/>
      <c r="J45" s="51"/>
      <c r="P45" s="28">
        <v>6</v>
      </c>
      <c r="Q45" s="31">
        <v>3.3651367266895937E-2</v>
      </c>
      <c r="R45" s="31">
        <v>-521.47948258971917</v>
      </c>
      <c r="S45" s="31">
        <f>ABS(Q45)/'İtme Analizi'!$G$17</f>
        <v>2.4163913425062945E-2</v>
      </c>
      <c r="T45" s="31">
        <f>ABS(R45)/'İtme Analizi'!$G$14</f>
        <v>0.13903338880584887</v>
      </c>
      <c r="U45" s="31">
        <f t="shared" si="1"/>
        <v>1.6798078266055212E-3</v>
      </c>
    </row>
    <row r="46" spans="2:21" ht="13.9" customHeight="1" x14ac:dyDescent="0.2">
      <c r="B46" s="28">
        <v>40</v>
      </c>
      <c r="C46" s="31">
        <v>5.6086271666895955E-2</v>
      </c>
      <c r="D46" s="31">
        <v>-868.63220583096313</v>
      </c>
      <c r="E46" s="31">
        <f>ABS(C46)/'İtme Analizi'!$G$17</f>
        <v>4.0273662646291834E-2</v>
      </c>
      <c r="F46" s="31">
        <f>ABS(D46)/'İtme Analizi'!$G$14</f>
        <v>0.23158893731125935</v>
      </c>
      <c r="G46" s="31">
        <f t="shared" si="0"/>
        <v>4.6641666908772911E-3</v>
      </c>
      <c r="H46" s="51"/>
      <c r="I46" s="51"/>
      <c r="J46" s="51"/>
      <c r="P46" s="28">
        <v>7</v>
      </c>
      <c r="Q46" s="31">
        <v>3.4586154866895938E-2</v>
      </c>
      <c r="R46" s="31">
        <v>-535.96362244457248</v>
      </c>
      <c r="S46" s="31">
        <f>ABS(Q46)/'İtme Analizi'!$G$17</f>
        <v>2.4835152916108622E-2</v>
      </c>
      <c r="T46" s="31">
        <f>ABS(R46)/'İtme Analizi'!$G$14</f>
        <v>0.14289505377099282</v>
      </c>
      <c r="U46" s="31">
        <f t="shared" si="1"/>
        <v>1.774428578758811E-3</v>
      </c>
    </row>
    <row r="47" spans="2:21" ht="13.9" customHeight="1" x14ac:dyDescent="0.2">
      <c r="B47" s="28">
        <v>41</v>
      </c>
      <c r="C47" s="31">
        <v>5.7488453116895953E-2</v>
      </c>
      <c r="D47" s="31">
        <v>-890.34299114687542</v>
      </c>
      <c r="E47" s="31">
        <f>ABS(C47)/'İtme Analizi'!$G$17</f>
        <v>4.1280521918763663E-2</v>
      </c>
      <c r="F47" s="31">
        <f>ABS(D47)/'İtme Analizi'!$G$14</f>
        <v>0.23737732239041387</v>
      </c>
      <c r="G47" s="31">
        <f t="shared" si="0"/>
        <v>4.9002582044058215E-3</v>
      </c>
      <c r="H47" s="51"/>
      <c r="I47" s="51"/>
      <c r="J47" s="51"/>
      <c r="P47" s="28">
        <v>8</v>
      </c>
      <c r="Q47" s="31">
        <v>3.5520942466895938E-2</v>
      </c>
      <c r="R47" s="31">
        <v>-550.44776230078105</v>
      </c>
      <c r="S47" s="31">
        <f>ABS(Q47)/'İtme Analizi'!$G$17</f>
        <v>2.5506392407154299E-2</v>
      </c>
      <c r="T47" s="31">
        <f>ABS(R47)/'İtme Analizi'!$G$14</f>
        <v>0.14675671873649809</v>
      </c>
      <c r="U47" s="31">
        <f t="shared" si="1"/>
        <v>1.8716414329380143E-3</v>
      </c>
    </row>
    <row r="48" spans="2:21" ht="13.9" customHeight="1" x14ac:dyDescent="0.2">
      <c r="B48" s="28">
        <v>42</v>
      </c>
      <c r="C48" s="31">
        <v>5.8890634566895958E-2</v>
      </c>
      <c r="D48" s="31">
        <v>-912.05420719044344</v>
      </c>
      <c r="E48" s="31">
        <f>ABS(C48)/'İtme Analizi'!$G$17</f>
        <v>4.2287381191235499E-2</v>
      </c>
      <c r="F48" s="31">
        <f>ABS(D48)/'İtme Analizi'!$G$14</f>
        <v>0.24316582230730913</v>
      </c>
      <c r="G48" s="31">
        <f t="shared" si="0"/>
        <v>5.14217786493666E-3</v>
      </c>
      <c r="H48" s="51"/>
      <c r="I48" s="51"/>
      <c r="J48" s="51"/>
      <c r="P48" s="28">
        <v>9</v>
      </c>
      <c r="Q48" s="31">
        <v>3.6455730066895939E-2</v>
      </c>
      <c r="R48" s="31">
        <v>-564.93139716294411</v>
      </c>
      <c r="S48" s="31">
        <f>ABS(Q48)/'İtme Analizi'!$G$17</f>
        <v>2.6177631898199976E-2</v>
      </c>
      <c r="T48" s="31">
        <f>ABS(R48)/'İtme Analizi'!$G$14</f>
        <v>0.15061824906385207</v>
      </c>
      <c r="U48" s="31">
        <f t="shared" si="1"/>
        <v>1.9714463439560303E-3</v>
      </c>
    </row>
    <row r="49" spans="2:21" ht="13.9" customHeight="1" x14ac:dyDescent="0.2">
      <c r="B49" s="28">
        <v>43</v>
      </c>
      <c r="C49" s="31">
        <v>6.0292816016895956E-2</v>
      </c>
      <c r="D49" s="31">
        <v>-933.76571690531387</v>
      </c>
      <c r="E49" s="31">
        <f>ABS(C49)/'İtme Analizi'!$G$17</f>
        <v>4.3294240463707327E-2</v>
      </c>
      <c r="F49" s="31">
        <f>ABS(D49)/'İtme Analizi'!$G$14</f>
        <v>0.24895440052089243</v>
      </c>
      <c r="G49" s="31">
        <f t="shared" si="0"/>
        <v>5.3899257696993982E-3</v>
      </c>
      <c r="H49" s="51"/>
      <c r="I49" s="51"/>
      <c r="J49" s="51"/>
      <c r="P49" s="28">
        <v>10</v>
      </c>
      <c r="Q49" s="31">
        <v>3.7390517666895939E-2</v>
      </c>
      <c r="R49" s="31">
        <v>-579.41501539061869</v>
      </c>
      <c r="S49" s="31">
        <f>ABS(Q49)/'İtme Analizi'!$G$17</f>
        <v>2.6848871389245653E-2</v>
      </c>
      <c r="T49" s="31">
        <f>ABS(R49)/'İtme Analizi'!$G$14</f>
        <v>0.15447977495622944</v>
      </c>
      <c r="U49" s="31">
        <f t="shared" si="1"/>
        <v>2.073843265137171E-3</v>
      </c>
    </row>
    <row r="50" spans="2:21" ht="13.9" customHeight="1" x14ac:dyDescent="0.2">
      <c r="B50" s="28">
        <v>44</v>
      </c>
      <c r="C50" s="31">
        <v>6.1694997466895954E-2</v>
      </c>
      <c r="D50" s="31">
        <v>-955.47730899829685</v>
      </c>
      <c r="E50" s="31">
        <f>ABS(C50)/'İtme Analizi'!$G$17</f>
        <v>4.4301099736179163E-2</v>
      </c>
      <c r="F50" s="31">
        <f>ABS(D50)/'İtme Analizi'!$G$14</f>
        <v>0.25474300069757982</v>
      </c>
      <c r="G50" s="31">
        <f t="shared" si="0"/>
        <v>5.6435019691677907E-3</v>
      </c>
      <c r="H50" s="51"/>
      <c r="I50" s="51"/>
      <c r="J50" s="51"/>
      <c r="P50" s="28">
        <v>0</v>
      </c>
      <c r="Q50" s="31">
        <v>3.7390517666895939E-2</v>
      </c>
      <c r="R50" s="31">
        <v>-579.41501539061869</v>
      </c>
      <c r="S50" s="31">
        <f>ABS(Q50)/'İtme Analizi'!$G$17</f>
        <v>2.6848871389245653E-2</v>
      </c>
      <c r="T50" s="31">
        <f>ABS(R50)/'İtme Analizi'!$G$14</f>
        <v>0.15447977495622944</v>
      </c>
      <c r="U50" s="31">
        <f t="shared" si="1"/>
        <v>2.073843265137171E-3</v>
      </c>
    </row>
    <row r="51" spans="2:21" ht="13.9" customHeight="1" x14ac:dyDescent="0.2">
      <c r="B51" s="28">
        <v>45</v>
      </c>
      <c r="C51" s="31">
        <v>6.3097178916895952E-2</v>
      </c>
      <c r="D51" s="31">
        <v>-977.18854750944422</v>
      </c>
      <c r="E51" s="31">
        <f>ABS(C51)/'İtme Analizi'!$G$17</f>
        <v>4.5307959008650991E-2</v>
      </c>
      <c r="F51" s="31">
        <f>ABS(D51)/'İtme Analizi'!$G$14</f>
        <v>0.26053150660463154</v>
      </c>
      <c r="G51" s="31">
        <f t="shared" si="0"/>
        <v>5.902906426940583E-3</v>
      </c>
      <c r="H51" s="51"/>
      <c r="I51" s="51"/>
      <c r="J51" s="51"/>
      <c r="P51" s="28">
        <v>1</v>
      </c>
      <c r="Q51" s="31">
        <v>3.832530526689594E-2</v>
      </c>
      <c r="R51" s="31">
        <v>-593.89856389445845</v>
      </c>
      <c r="S51" s="31">
        <f>ABS(Q51)/'İtme Analizi'!$G$17</f>
        <v>2.752011088029133E-2</v>
      </c>
      <c r="T51" s="31">
        <f>ABS(R51)/'İtme Analizi'!$G$14</f>
        <v>0.15834128225930205</v>
      </c>
      <c r="U51" s="31">
        <f t="shared" si="1"/>
        <v>2.1788321887540331E-3</v>
      </c>
    </row>
    <row r="52" spans="2:21" ht="13.9" customHeight="1" x14ac:dyDescent="0.2">
      <c r="B52" s="28">
        <v>46</v>
      </c>
      <c r="C52" s="31">
        <v>6.4499360366895964E-2</v>
      </c>
      <c r="D52" s="31">
        <v>-998.89932581513472</v>
      </c>
      <c r="E52" s="31">
        <f>ABS(C52)/'İtme Analizi'!$G$17</f>
        <v>4.6314818281122827E-2</v>
      </c>
      <c r="F52" s="31">
        <f>ABS(D52)/'İtme Analizi'!$G$14</f>
        <v>0.2663198898147674</v>
      </c>
      <c r="G52" s="31">
        <f t="shared" si="0"/>
        <v>6.1681390337903867E-3</v>
      </c>
      <c r="H52" s="51"/>
      <c r="I52" s="51"/>
      <c r="J52" s="51"/>
      <c r="P52" s="28">
        <v>2</v>
      </c>
      <c r="Q52" s="31">
        <v>3.926009286689594E-2</v>
      </c>
      <c r="R52" s="31">
        <v>-608.38232984832382</v>
      </c>
      <c r="S52" s="31">
        <f>ABS(Q52)/'İtme Analizi'!$G$17</f>
        <v>2.8191350371337007E-2</v>
      </c>
      <c r="T52" s="31">
        <f>ABS(R52)/'İtme Analizi'!$G$14</f>
        <v>0.16220284753745318</v>
      </c>
      <c r="U52" s="31">
        <f t="shared" si="1"/>
        <v>2.2864131280252598E-3</v>
      </c>
    </row>
    <row r="53" spans="2:21" ht="13.9" customHeight="1" x14ac:dyDescent="0.2">
      <c r="B53" s="28">
        <v>47</v>
      </c>
      <c r="C53" s="31">
        <v>6.5901541816895962E-2</v>
      </c>
      <c r="D53" s="31">
        <v>-1020.6096218939797</v>
      </c>
      <c r="E53" s="31">
        <f>ABS(C53)/'İtme Analizi'!$G$17</f>
        <v>4.7321677553594656E-2</v>
      </c>
      <c r="F53" s="31">
        <f>ABS(D53)/'İtme Analizi'!$G$14</f>
        <v>0.27210814445679127</v>
      </c>
      <c r="G53" s="31">
        <f t="shared" si="0"/>
        <v>6.4391996632229363E-3</v>
      </c>
      <c r="H53" s="51"/>
      <c r="I53" s="51"/>
      <c r="J53" s="51"/>
      <c r="P53" s="28">
        <v>3</v>
      </c>
      <c r="Q53" s="31">
        <v>4.0194880466895941E-2</v>
      </c>
      <c r="R53" s="31">
        <v>-622.86596625777588</v>
      </c>
      <c r="S53" s="31">
        <f>ABS(Q53)/'İtme Analizi'!$G$17</f>
        <v>2.8862589862382687E-2</v>
      </c>
      <c r="T53" s="31">
        <f>ABS(R53)/'İtme Analizi'!$G$14</f>
        <v>0.16606437827733506</v>
      </c>
      <c r="U53" s="31">
        <f t="shared" si="1"/>
        <v>2.3965860908167079E-3</v>
      </c>
    </row>
    <row r="54" spans="2:21" ht="13.9" customHeight="1" x14ac:dyDescent="0.2">
      <c r="B54" s="28">
        <v>48</v>
      </c>
      <c r="C54" s="31">
        <v>6.730372326689596E-2</v>
      </c>
      <c r="D54" s="31">
        <v>-1042.3200480795265</v>
      </c>
      <c r="E54" s="31">
        <f>ABS(C54)/'İtme Analizi'!$G$17</f>
        <v>4.8328536826066484E-2</v>
      </c>
      <c r="F54" s="31">
        <f>ABS(D54)/'İtme Analizi'!$G$14</f>
        <v>0.27789643378699802</v>
      </c>
      <c r="G54" s="31">
        <f t="shared" si="0"/>
        <v>6.7160882679762942E-3</v>
      </c>
      <c r="H54" s="51"/>
      <c r="I54" s="51"/>
      <c r="J54" s="51"/>
      <c r="P54" s="28">
        <v>4</v>
      </c>
      <c r="Q54" s="31">
        <v>4.1129668066895941E-2</v>
      </c>
      <c r="R54" s="31">
        <v>-637.349673085635</v>
      </c>
      <c r="S54" s="31">
        <f>ABS(Q54)/'İtme Analizi'!$G$17</f>
        <v>2.9533829353428364E-2</v>
      </c>
      <c r="T54" s="31">
        <f>ABS(R54)/'İtme Analizi'!$G$14</f>
        <v>0.16992592779170396</v>
      </c>
      <c r="U54" s="31">
        <f t="shared" si="1"/>
        <v>2.5093510718377393E-3</v>
      </c>
    </row>
    <row r="55" spans="2:21" ht="13.9" customHeight="1" x14ac:dyDescent="0.2">
      <c r="B55" s="28">
        <v>49</v>
      </c>
      <c r="C55" s="31">
        <v>6.8705904716895957E-2</v>
      </c>
      <c r="D55" s="31">
        <v>-1064.0304579657495</v>
      </c>
      <c r="E55" s="31">
        <f>ABS(C55)/'İtme Analizi'!$G$17</f>
        <v>4.933539609853832E-2</v>
      </c>
      <c r="F55" s="31">
        <f>ABS(D55)/'İtme Analizi'!$G$14</f>
        <v>0.28368471877158757</v>
      </c>
      <c r="G55" s="31">
        <f t="shared" si="0"/>
        <v>6.9988048633258101E-3</v>
      </c>
      <c r="H55" s="51"/>
      <c r="I55" s="51"/>
      <c r="J55" s="51"/>
      <c r="P55" s="28">
        <v>5</v>
      </c>
      <c r="Q55" s="31">
        <v>4.2064455666895942E-2</v>
      </c>
      <c r="R55" s="31">
        <v>-651.83313560529939</v>
      </c>
      <c r="S55" s="31">
        <f>ABS(Q55)/'İtme Analizi'!$G$17</f>
        <v>3.0205068844474041E-2</v>
      </c>
      <c r="T55" s="31">
        <f>ABS(R55)/'İtme Analizi'!$G$14</f>
        <v>0.17378741217024801</v>
      </c>
      <c r="U55" s="31">
        <f t="shared" si="1"/>
        <v>2.6247080555285743E-3</v>
      </c>
    </row>
    <row r="56" spans="2:21" ht="13.9" customHeight="1" x14ac:dyDescent="0.2">
      <c r="B56" s="28">
        <v>50</v>
      </c>
      <c r="C56" s="31">
        <v>7.0108086166895955E-2</v>
      </c>
      <c r="D56" s="31">
        <v>-1085.7407352232483</v>
      </c>
      <c r="E56" s="31">
        <f>ABS(C56)/'İtme Analizi'!$G$17</f>
        <v>5.0342255371010149E-2</v>
      </c>
      <c r="F56" s="31">
        <f>ABS(D56)/'İtme Analizi'!$G$14</f>
        <v>0.28947296839558939</v>
      </c>
      <c r="G56" s="31">
        <f t="shared" si="0"/>
        <v>7.2873494292822003E-3</v>
      </c>
      <c r="H56" s="51"/>
      <c r="I56" s="51"/>
      <c r="J56" s="51"/>
      <c r="P56" s="28">
        <v>6</v>
      </c>
      <c r="Q56" s="31">
        <v>4.2999243266895942E-2</v>
      </c>
      <c r="R56" s="31">
        <v>-666.31671493756255</v>
      </c>
      <c r="S56" s="31">
        <f>ABS(Q56)/'İtme Analizi'!$G$17</f>
        <v>3.0876308335519718E-2</v>
      </c>
      <c r="T56" s="31">
        <f>ABS(R56)/'İtme Analizi'!$G$14</f>
        <v>0.17764892769258966</v>
      </c>
      <c r="U56" s="31">
        <f t="shared" si="1"/>
        <v>2.7426570304808174E-3</v>
      </c>
    </row>
    <row r="57" spans="2:21" ht="13.9" customHeight="1" x14ac:dyDescent="0.2">
      <c r="B57" s="28">
        <v>51</v>
      </c>
      <c r="C57" s="31">
        <v>7.1510267616895967E-2</v>
      </c>
      <c r="D57" s="31">
        <v>-1107.4508999044772</v>
      </c>
      <c r="E57" s="31">
        <f>ABS(C57)/'İtme Analizi'!$G$17</f>
        <v>5.1349114643481984E-2</v>
      </c>
      <c r="F57" s="31">
        <f>ABS(D57)/'İtme Analizi'!$G$14</f>
        <v>0.29526118800525541</v>
      </c>
      <c r="G57" s="31">
        <f t="shared" si="0"/>
        <v>7.5817219329337941E-3</v>
      </c>
      <c r="H57" s="51"/>
      <c r="I57" s="51"/>
      <c r="J57" s="51"/>
      <c r="P57" s="28">
        <v>7</v>
      </c>
      <c r="Q57" s="31">
        <v>4.3934030866895936E-2</v>
      </c>
      <c r="R57" s="31">
        <v>-680.80029744936564</v>
      </c>
      <c r="S57" s="31">
        <f>ABS(Q57)/'İtme Analizi'!$G$17</f>
        <v>3.1547547826565388E-2</v>
      </c>
      <c r="T57" s="31">
        <f>ABS(R57)/'İtme Analizi'!$G$14</f>
        <v>0.18151044406263911</v>
      </c>
      <c r="U57" s="31">
        <f t="shared" si="1"/>
        <v>2.8631980074314486E-3</v>
      </c>
    </row>
    <row r="58" spans="2:21" ht="13.9" customHeight="1" x14ac:dyDescent="0.2">
      <c r="B58" s="28">
        <v>52</v>
      </c>
      <c r="C58" s="31">
        <v>7.2912449066895965E-2</v>
      </c>
      <c r="D58" s="31">
        <v>-1129.1650093591666</v>
      </c>
      <c r="E58" s="31">
        <f>ABS(C58)/'İtme Analizi'!$G$17</f>
        <v>5.2355973915953813E-2</v>
      </c>
      <c r="F58" s="31">
        <f>ABS(D58)/'İtme Analizi'!$G$14</f>
        <v>0.30105045934416602</v>
      </c>
      <c r="G58" s="31">
        <f t="shared" si="0"/>
        <v>7.8819228886421525E-3</v>
      </c>
      <c r="H58" s="51"/>
      <c r="I58" s="51"/>
      <c r="J58" s="51"/>
      <c r="P58" s="28">
        <v>8</v>
      </c>
      <c r="Q58" s="31">
        <v>4.4868818466895936E-2</v>
      </c>
      <c r="R58" s="31">
        <v>-695.28387775641932</v>
      </c>
      <c r="S58" s="31">
        <f>ABS(Q58)/'İtme Analizi'!$G$17</f>
        <v>3.2218787317611068E-2</v>
      </c>
      <c r="T58" s="31">
        <f>ABS(R58)/'İtme Analizi'!$G$14</f>
        <v>0.18537195984487292</v>
      </c>
      <c r="U58" s="31">
        <f t="shared" si="1"/>
        <v>2.9863309864676959E-3</v>
      </c>
    </row>
    <row r="59" spans="2:21" ht="13.9" customHeight="1" x14ac:dyDescent="0.2">
      <c r="B59" s="28">
        <v>53</v>
      </c>
      <c r="C59" s="31">
        <v>7.4314630516895963E-2</v>
      </c>
      <c r="D59" s="31">
        <v>-1150.8791973968935</v>
      </c>
      <c r="E59" s="31">
        <f>ABS(C59)/'İtme Analizi'!$G$17</f>
        <v>5.3362833188425642E-2</v>
      </c>
      <c r="F59" s="31">
        <f>ABS(D59)/'İtme Analizi'!$G$14</f>
        <v>0.306839751634363</v>
      </c>
      <c r="G59" s="31">
        <f t="shared" si="0"/>
        <v>8.1879528364264473E-3</v>
      </c>
      <c r="H59" s="51"/>
      <c r="I59" s="51"/>
      <c r="J59" s="51"/>
      <c r="P59" s="28">
        <v>9</v>
      </c>
      <c r="Q59" s="31">
        <v>4.5803606066895937E-2</v>
      </c>
      <c r="R59" s="31">
        <v>-709.76745806570102</v>
      </c>
      <c r="S59" s="31">
        <f>ABS(Q59)/'İtme Analizi'!$G$17</f>
        <v>3.2890026808656742E-2</v>
      </c>
      <c r="T59" s="31">
        <f>ABS(R59)/'İtme Analizi'!$G$14</f>
        <v>0.18923347562770079</v>
      </c>
      <c r="U59" s="31">
        <f t="shared" si="1"/>
        <v>3.1120559673924724E-3</v>
      </c>
    </row>
    <row r="60" spans="2:21" ht="13.9" customHeight="1" x14ac:dyDescent="0.2">
      <c r="B60" s="28">
        <v>54</v>
      </c>
      <c r="C60" s="31">
        <v>7.5716811966895961E-2</v>
      </c>
      <c r="D60" s="31">
        <v>-1172.5929963832596</v>
      </c>
      <c r="E60" s="31">
        <f>ABS(C60)/'İtme Analizi'!$G$17</f>
        <v>5.4369692460897477E-2</v>
      </c>
      <c r="F60" s="31">
        <f>ABS(D60)/'İtme Analizi'!$G$14</f>
        <v>0.3126289401982757</v>
      </c>
      <c r="G60" s="31">
        <f t="shared" si="0"/>
        <v>8.4998117346152917E-3</v>
      </c>
      <c r="H60" s="51"/>
      <c r="I60" s="51"/>
      <c r="J60" s="51"/>
      <c r="P60" s="28">
        <v>10</v>
      </c>
      <c r="Q60" s="31">
        <v>4.6738393666895937E-2</v>
      </c>
      <c r="R60" s="31">
        <v>-724.25078777197666</v>
      </c>
      <c r="S60" s="31">
        <f>ABS(Q60)/'İtme Analizi'!$G$17</f>
        <v>3.3561266299702422E-2</v>
      </c>
      <c r="T60" s="31">
        <f>ABS(R60)/'İtme Analizi'!$G$14</f>
        <v>0.19309492459642311</v>
      </c>
      <c r="U60" s="31">
        <f t="shared" si="1"/>
        <v>3.2403729277818475E-3</v>
      </c>
    </row>
    <row r="61" spans="2:21" ht="13.9" customHeight="1" x14ac:dyDescent="0.2">
      <c r="B61" s="28">
        <v>55</v>
      </c>
      <c r="C61" s="31">
        <v>7.7118993416895959E-2</v>
      </c>
      <c r="D61" s="31">
        <v>-1194.3085738513419</v>
      </c>
      <c r="E61" s="31">
        <f>ABS(C61)/'İtme Analizi'!$G$17</f>
        <v>5.5376551733369306E-2</v>
      </c>
      <c r="F61" s="31">
        <f>ABS(D61)/'İtme Analizi'!$G$14</f>
        <v>0.31841860292914631</v>
      </c>
      <c r="G61" s="31">
        <f t="shared" si="0"/>
        <v>8.8174997696994981E-3</v>
      </c>
      <c r="H61" s="51"/>
      <c r="I61" s="51"/>
      <c r="J61" s="51"/>
      <c r="P61" s="28">
        <v>0</v>
      </c>
      <c r="Q61" s="31">
        <v>4.6738393666895937E-2</v>
      </c>
      <c r="R61" s="31">
        <v>-724.25078777197666</v>
      </c>
      <c r="S61" s="31">
        <f>ABS(Q61)/'İtme Analizi'!$G$17</f>
        <v>3.3561266299702422E-2</v>
      </c>
      <c r="T61" s="31">
        <f>ABS(R61)/'İtme Analizi'!$G$14</f>
        <v>0.19309492459642311</v>
      </c>
      <c r="U61" s="31">
        <f t="shared" si="1"/>
        <v>3.2403729277818475E-3</v>
      </c>
    </row>
    <row r="62" spans="2:21" ht="13.9" customHeight="1" x14ac:dyDescent="0.2">
      <c r="B62" s="28">
        <v>56</v>
      </c>
      <c r="C62" s="31">
        <v>7.8521174866895957E-2</v>
      </c>
      <c r="D62" s="31">
        <v>-1216.0260456563674</v>
      </c>
      <c r="E62" s="31">
        <f>ABS(C62)/'İtme Analizi'!$G$17</f>
        <v>5.6383411005841134E-2</v>
      </c>
      <c r="F62" s="31">
        <f>ABS(D62)/'İtme Analizi'!$G$14</f>
        <v>0.32420877071552456</v>
      </c>
      <c r="G62" s="31">
        <f t="shared" si="0"/>
        <v>9.141017434648676E-3</v>
      </c>
      <c r="H62" s="51"/>
      <c r="I62" s="51"/>
      <c r="J62" s="51"/>
      <c r="P62" s="28">
        <v>1</v>
      </c>
      <c r="Q62" s="31">
        <v>4.7673181266895938E-2</v>
      </c>
      <c r="R62" s="31">
        <v>-738.73392561222374</v>
      </c>
      <c r="S62" s="31">
        <f>ABS(Q62)/'İtme Analizi'!$G$17</f>
        <v>3.4232505790748095E-2</v>
      </c>
      <c r="T62" s="31">
        <f>ABS(R62)/'İtme Analizi'!$G$14</f>
        <v>0.19695632241110192</v>
      </c>
      <c r="U62" s="31">
        <f t="shared" si="1"/>
        <v>3.3712818280433781E-3</v>
      </c>
    </row>
    <row r="63" spans="2:21" ht="13.9" customHeight="1" x14ac:dyDescent="0.2">
      <c r="B63" s="28">
        <v>57</v>
      </c>
      <c r="C63" s="31">
        <v>7.9923356316895969E-2</v>
      </c>
      <c r="D63" s="31">
        <v>-1237.7426076015365</v>
      </c>
      <c r="E63" s="31">
        <f>ABS(C63)/'İtme Analizi'!$G$17</f>
        <v>5.739027027831297E-2</v>
      </c>
      <c r="F63" s="31">
        <f>ABS(D63)/'İtme Analizi'!$G$14</f>
        <v>0.32999869592112369</v>
      </c>
      <c r="G63" s="31">
        <f t="shared" si="0"/>
        <v>9.470364861600385E-3</v>
      </c>
      <c r="H63" s="51"/>
      <c r="I63" s="51"/>
      <c r="J63" s="51"/>
      <c r="P63" s="28">
        <v>2</v>
      </c>
      <c r="Q63" s="31">
        <v>4.8607968866895938E-2</v>
      </c>
      <c r="R63" s="31">
        <v>-753.21725818935238</v>
      </c>
      <c r="S63" s="31">
        <f>ABS(Q63)/'İtme Analizi'!$G$17</f>
        <v>3.4903745281793776E-2</v>
      </c>
      <c r="T63" s="31">
        <f>ABS(R63)/'İtme Analizi'!$G$14</f>
        <v>0.20081777214523194</v>
      </c>
      <c r="U63" s="31">
        <f t="shared" si="1"/>
        <v>3.5047826684339528E-3</v>
      </c>
    </row>
    <row r="64" spans="2:21" ht="13.9" customHeight="1" x14ac:dyDescent="0.2">
      <c r="B64" s="28">
        <v>58</v>
      </c>
      <c r="C64" s="31">
        <v>8.1325537766895967E-2</v>
      </c>
      <c r="D64" s="31">
        <v>-1259.4518622036935</v>
      </c>
      <c r="E64" s="31">
        <f>ABS(C64)/'İtme Analizi'!$G$17</f>
        <v>5.8397129550784799E-2</v>
      </c>
      <c r="F64" s="31">
        <f>ABS(D64)/'İtme Analizi'!$G$14</f>
        <v>0.33578667289156483</v>
      </c>
      <c r="G64" s="31">
        <f t="shared" si="0"/>
        <v>9.805540947632951E-3</v>
      </c>
      <c r="H64" s="51"/>
      <c r="I64" s="51"/>
      <c r="J64" s="51"/>
      <c r="P64" s="28">
        <v>3</v>
      </c>
      <c r="Q64" s="31">
        <v>4.9542756466895939E-2</v>
      </c>
      <c r="R64" s="31">
        <v>-767.70064635273093</v>
      </c>
      <c r="S64" s="31">
        <f>ABS(Q64)/'İtme Analizi'!$G$17</f>
        <v>3.5574984772839449E-2</v>
      </c>
      <c r="T64" s="31">
        <f>ABS(R64)/'İtme Analizi'!$G$14</f>
        <v>0.20467923669939797</v>
      </c>
      <c r="U64" s="31">
        <f t="shared" si="1"/>
        <v>3.6408754713526592E-3</v>
      </c>
    </row>
    <row r="65" spans="2:21" ht="13.9" customHeight="1" x14ac:dyDescent="0.2">
      <c r="B65" s="28">
        <v>59</v>
      </c>
      <c r="C65" s="31">
        <v>8.2727719216895965E-2</v>
      </c>
      <c r="D65" s="31">
        <v>-1281.1655650794662</v>
      </c>
      <c r="E65" s="31">
        <f>ABS(C65)/'İtme Analizi'!$G$17</f>
        <v>5.9403988823256634E-2</v>
      </c>
      <c r="F65" s="31">
        <f>ABS(D65)/'İtme Analizi'!$G$14</f>
        <v>0.34157583583111073</v>
      </c>
      <c r="G65" s="31">
        <f t="shared" si="0"/>
        <v>1.0146545308999055E-2</v>
      </c>
      <c r="H65" s="51"/>
      <c r="I65" s="51"/>
      <c r="J65" s="51"/>
      <c r="P65" s="28">
        <v>4</v>
      </c>
      <c r="Q65" s="31">
        <v>5.0477544066895939E-2</v>
      </c>
      <c r="R65" s="31">
        <v>-782.18378408076103</v>
      </c>
      <c r="S65" s="31">
        <f>ABS(Q65)/'İtme Analizi'!$G$17</f>
        <v>3.624622426388513E-2</v>
      </c>
      <c r="T65" s="31">
        <f>ABS(R65)/'İtme Analizi'!$G$14</f>
        <v>0.20854063448415824</v>
      </c>
      <c r="U65" s="31">
        <f t="shared" si="1"/>
        <v>3.779560219364265E-3</v>
      </c>
    </row>
    <row r="66" spans="2:21" ht="13.9" customHeight="1" x14ac:dyDescent="0.2">
      <c r="B66" s="28">
        <v>60</v>
      </c>
      <c r="C66" s="31">
        <v>8.4129900666895935E-2</v>
      </c>
      <c r="D66" s="31">
        <v>-1302.8769127596424</v>
      </c>
      <c r="E66" s="31">
        <f>ABS(C66)/'İtme Analizi'!$G$17</f>
        <v>6.0410848095728442E-2</v>
      </c>
      <c r="F66" s="31">
        <f>ABS(D66)/'İtme Analizi'!$G$14</f>
        <v>0.34736437084408234</v>
      </c>
      <c r="G66" s="31">
        <f t="shared" si="0"/>
        <v>1.0493378226633836E-2</v>
      </c>
      <c r="H66" s="51"/>
      <c r="I66" s="51"/>
      <c r="J66" s="51"/>
      <c r="P66" s="28">
        <v>5</v>
      </c>
      <c r="Q66" s="31">
        <v>5.141233166689594E-2</v>
      </c>
      <c r="R66" s="31">
        <v>-796.66699356509844</v>
      </c>
      <c r="S66" s="31">
        <f>ABS(Q66)/'İtme Analizi'!$G$17</f>
        <v>3.6917463754930803E-2</v>
      </c>
      <c r="T66" s="31">
        <f>ABS(R66)/'İtme Analizi'!$G$14</f>
        <v>0.21240205140010754</v>
      </c>
      <c r="U66" s="31">
        <f t="shared" si="1"/>
        <v>3.9208368964804416E-3</v>
      </c>
    </row>
    <row r="67" spans="2:21" ht="13.9" customHeight="1" x14ac:dyDescent="0.2">
      <c r="B67" s="28"/>
      <c r="C67" s="31"/>
      <c r="D67" s="31"/>
      <c r="E67" s="31">
        <f>ABS(C67)/'İtme Analizi'!$G$17</f>
        <v>0</v>
      </c>
      <c r="F67" s="31">
        <f>ABS(D67)/'İtme Analizi'!$G$14</f>
        <v>0</v>
      </c>
      <c r="G67" s="31">
        <f t="shared" si="0"/>
        <v>1.0901061687669522E-6</v>
      </c>
      <c r="H67" s="51"/>
      <c r="I67" s="51"/>
      <c r="J67" s="51"/>
      <c r="P67" s="28">
        <v>6</v>
      </c>
      <c r="Q67" s="31">
        <v>5.234711926689594E-2</v>
      </c>
      <c r="R67" s="31">
        <v>-811.14951993799684</v>
      </c>
      <c r="S67" s="31">
        <f>ABS(Q67)/'İtme Analizi'!$G$17</f>
        <v>3.7588703245976483E-2</v>
      </c>
      <c r="T67" s="31">
        <f>ABS(R67)/'İtme Analizi'!$G$14</f>
        <v>0.21626328618943164</v>
      </c>
      <c r="U67" s="31">
        <f t="shared" si="1"/>
        <v>4.0647054479967049E-3</v>
      </c>
    </row>
    <row r="68" spans="2:21" ht="13.9" customHeight="1" x14ac:dyDescent="0.2">
      <c r="B68" s="28"/>
      <c r="C68" s="31"/>
      <c r="D68" s="31"/>
      <c r="E68" s="31">
        <f>ABS(C68)/'İtme Analizi'!$G$17</f>
        <v>0</v>
      </c>
      <c r="F68" s="31">
        <f>ABS(D68)/'İtme Analizi'!$G$14</f>
        <v>0</v>
      </c>
      <c r="G68" s="31">
        <f t="shared" si="0"/>
        <v>1.0901061687669522E-6</v>
      </c>
      <c r="H68" s="51"/>
      <c r="I68" s="51"/>
      <c r="J68" s="51"/>
      <c r="P68" s="28">
        <v>7</v>
      </c>
      <c r="Q68" s="31">
        <v>5.3281906866895941E-2</v>
      </c>
      <c r="R68" s="31">
        <v>-825.63224728087744</v>
      </c>
      <c r="S68" s="31">
        <f>ABS(Q68)/'İtme Analizi'!$G$17</f>
        <v>3.8259942737022157E-2</v>
      </c>
      <c r="T68" s="31">
        <f>ABS(R68)/'İtme Analizi'!$G$14</f>
        <v>0.22012457456003476</v>
      </c>
      <c r="U68" s="31">
        <f t="shared" si="1"/>
        <v>4.2111658307706955E-3</v>
      </c>
    </row>
    <row r="69" spans="2:21" ht="13.9" customHeight="1" x14ac:dyDescent="0.2">
      <c r="B69" s="28"/>
      <c r="C69" s="31"/>
      <c r="D69" s="31"/>
      <c r="E69" s="31">
        <f>ABS(C69)/'İtme Analizi'!$G$17</f>
        <v>0</v>
      </c>
      <c r="F69" s="31">
        <f>ABS(D69)/'İtme Analizi'!$G$14</f>
        <v>0</v>
      </c>
      <c r="G69" s="31">
        <f t="shared" si="0"/>
        <v>1.0901061687669522E-6</v>
      </c>
      <c r="H69" s="51"/>
      <c r="I69" s="51"/>
      <c r="J69" s="51"/>
      <c r="P69" s="28">
        <v>8</v>
      </c>
      <c r="Q69" s="31">
        <v>5.4216694466895941E-2</v>
      </c>
      <c r="R69" s="31">
        <v>-840.11490130659695</v>
      </c>
      <c r="S69" s="31">
        <f>ABS(Q69)/'İtme Analizi'!$G$17</f>
        <v>3.8931182228067837E-2</v>
      </c>
      <c r="T69" s="31">
        <f>ABS(R69)/'İtme Analizi'!$G$14</f>
        <v>0.22398584338330438</v>
      </c>
      <c r="U69" s="31">
        <f t="shared" si="1"/>
        <v>4.3602180562248814E-3</v>
      </c>
    </row>
    <row r="70" spans="2:21" ht="13.9" customHeight="1" x14ac:dyDescent="0.2">
      <c r="B70" s="28"/>
      <c r="C70" s="31"/>
      <c r="D70" s="31"/>
      <c r="E70" s="31">
        <f>ABS(C70)/'İtme Analizi'!$G$17</f>
        <v>0</v>
      </c>
      <c r="F70" s="31">
        <f>ABS(D70)/'İtme Analizi'!$G$14</f>
        <v>0</v>
      </c>
      <c r="G70" s="31">
        <f t="shared" si="0"/>
        <v>1.0901061687669522E-6</v>
      </c>
      <c r="H70" s="51"/>
      <c r="I70" s="51"/>
      <c r="J70" s="51"/>
      <c r="P70" s="28">
        <v>9</v>
      </c>
      <c r="Q70" s="31">
        <v>5.5151482066895942E-2</v>
      </c>
      <c r="R70" s="31">
        <v>-854.5978284438454</v>
      </c>
      <c r="S70" s="31">
        <f>ABS(Q70)/'İtme Analizi'!$G$17</f>
        <v>3.9602421719113511E-2</v>
      </c>
      <c r="T70" s="31">
        <f>ABS(R70)/'İtme Analizi'!$G$14</f>
        <v>0.22784718502175208</v>
      </c>
      <c r="U70" s="31">
        <f t="shared" si="1"/>
        <v>4.5118621422369993E-3</v>
      </c>
    </row>
    <row r="71" spans="2:21" ht="13.9" customHeight="1" x14ac:dyDescent="0.2">
      <c r="B71" s="28"/>
      <c r="C71" s="31"/>
      <c r="D71" s="31"/>
      <c r="E71" s="31">
        <f>ABS(C71)/'İtme Analizi'!$G$17</f>
        <v>0</v>
      </c>
      <c r="F71" s="31">
        <f>ABS(D71)/'İtme Analizi'!$G$14</f>
        <v>0</v>
      </c>
      <c r="G71" s="31">
        <f t="shared" si="0"/>
        <v>1.0901061687669522E-6</v>
      </c>
      <c r="H71" s="51"/>
      <c r="I71" s="51"/>
      <c r="J71" s="51"/>
      <c r="P71" s="28">
        <v>10</v>
      </c>
      <c r="Q71" s="31">
        <v>5.6086269666895935E-2</v>
      </c>
      <c r="R71" s="31">
        <v>-869.08104103770393</v>
      </c>
      <c r="S71" s="31">
        <f>ABS(Q71)/'İtme Analizi'!$G$17</f>
        <v>4.0273661210159184E-2</v>
      </c>
      <c r="T71" s="31">
        <f>ABS(R71)/'İtme Analizi'!$G$14</f>
        <v>0.23170860276674121</v>
      </c>
      <c r="U71" s="31">
        <f t="shared" si="1"/>
        <v>4.6660981387881204E-3</v>
      </c>
    </row>
    <row r="72" spans="2:21" ht="13.9" customHeight="1" x14ac:dyDescent="0.2">
      <c r="B72" s="28"/>
      <c r="C72" s="31"/>
      <c r="D72" s="31"/>
      <c r="E72" s="31">
        <f>ABS(C72)/'İtme Analizi'!$G$17</f>
        <v>0</v>
      </c>
      <c r="F72" s="31">
        <f>ABS(D72)/'İtme Analizi'!$G$14</f>
        <v>0</v>
      </c>
      <c r="G72" s="31">
        <f t="shared" si="0"/>
        <v>1.0901061687669522E-6</v>
      </c>
      <c r="H72" s="51"/>
      <c r="I72" s="51"/>
      <c r="J72" s="51"/>
      <c r="P72" s="28">
        <v>0</v>
      </c>
      <c r="Q72" s="31">
        <v>5.6086269666895935E-2</v>
      </c>
      <c r="R72" s="31">
        <v>-869.08104103770393</v>
      </c>
      <c r="S72" s="31">
        <f>ABS(Q72)/'İtme Analizi'!$G$17</f>
        <v>4.0273661210159184E-2</v>
      </c>
      <c r="T72" s="31">
        <f>ABS(R72)/'İtme Analizi'!$G$14</f>
        <v>0.23170860276674121</v>
      </c>
      <c r="U72" s="31">
        <f t="shared" si="1"/>
        <v>4.6660981387881204E-3</v>
      </c>
    </row>
    <row r="73" spans="2:21" ht="13.9" customHeight="1" x14ac:dyDescent="0.2">
      <c r="B73" s="28"/>
      <c r="C73" s="31"/>
      <c r="D73" s="31"/>
      <c r="E73" s="31">
        <f>ABS(C73)/'İtme Analizi'!$G$17</f>
        <v>0</v>
      </c>
      <c r="F73" s="31">
        <f>ABS(D73)/'İtme Analizi'!$G$14</f>
        <v>0</v>
      </c>
      <c r="G73" s="31">
        <f t="shared" ref="G73:G100" si="2">G72+(E73-E72)*((F73+F72)/2)</f>
        <v>1.0901061687669522E-6</v>
      </c>
      <c r="H73" s="51"/>
      <c r="I73" s="51"/>
      <c r="J73" s="51"/>
      <c r="P73" s="28">
        <v>1</v>
      </c>
      <c r="Q73" s="31">
        <v>5.7021057266895936E-2</v>
      </c>
      <c r="R73" s="31">
        <v>-883.5639128655489</v>
      </c>
      <c r="S73" s="31">
        <f>ABS(Q73)/'İtme Analizi'!$G$17</f>
        <v>4.0944900701204864E-2</v>
      </c>
      <c r="T73" s="31">
        <f>ABS(R73)/'İtme Analizi'!$G$14</f>
        <v>0.23556992965896387</v>
      </c>
      <c r="U73" s="31">
        <f t="shared" ref="U73:U136" si="3">U72+(S73-S72)*((T73+T72)/2)</f>
        <v>4.822926040929122E-3</v>
      </c>
    </row>
    <row r="74" spans="2:21" ht="13.9" customHeight="1" x14ac:dyDescent="0.2">
      <c r="B74" s="28"/>
      <c r="C74" s="31"/>
      <c r="D74" s="31"/>
      <c r="E74" s="31">
        <f>ABS(C74)/'İtme Analizi'!$G$17</f>
        <v>0</v>
      </c>
      <c r="F74" s="31">
        <f>ABS(D74)/'İtme Analizi'!$G$14</f>
        <v>0</v>
      </c>
      <c r="G74" s="31">
        <f t="shared" si="2"/>
        <v>1.0901061687669522E-6</v>
      </c>
      <c r="H74" s="51"/>
      <c r="I74" s="51"/>
      <c r="J74" s="51"/>
      <c r="P74" s="28">
        <v>2</v>
      </c>
      <c r="Q74" s="31">
        <v>5.7955844866895936E-2</v>
      </c>
      <c r="R74" s="31">
        <v>-898.04732930071975</v>
      </c>
      <c r="S74" s="31">
        <f>ABS(Q74)/'İtme Analizi'!$G$17</f>
        <v>4.1616140192250538E-2</v>
      </c>
      <c r="T74" s="31">
        <f>ABS(R74)/'İtme Analizi'!$G$14</f>
        <v>0.23943140175076699</v>
      </c>
      <c r="U74" s="31">
        <f t="shared" si="3"/>
        <v>4.9823458668998644E-3</v>
      </c>
    </row>
    <row r="75" spans="2:21" ht="13.9" customHeight="1" x14ac:dyDescent="0.2">
      <c r="B75" s="28"/>
      <c r="C75" s="31"/>
      <c r="D75" s="31"/>
      <c r="E75" s="31">
        <f>ABS(C75)/'İtme Analizi'!$G$17</f>
        <v>0</v>
      </c>
      <c r="F75" s="31">
        <f>ABS(D75)/'İtme Analizi'!$G$14</f>
        <v>0</v>
      </c>
      <c r="G75" s="31">
        <f t="shared" si="2"/>
        <v>1.0901061687669522E-6</v>
      </c>
      <c r="H75" s="51"/>
      <c r="I75" s="51"/>
      <c r="J75" s="51"/>
      <c r="P75" s="28">
        <v>3</v>
      </c>
      <c r="Q75" s="31">
        <v>5.8890632466895937E-2</v>
      </c>
      <c r="R75" s="31">
        <v>-912.53116169961413</v>
      </c>
      <c r="S75" s="31">
        <f>ABS(Q75)/'İtme Analizi'!$G$17</f>
        <v>4.2287379683296218E-2</v>
      </c>
      <c r="T75" s="31">
        <f>ABS(R75)/'İtme Analizi'!$G$14</f>
        <v>0.24329298474404953</v>
      </c>
      <c r="U75" s="31">
        <f t="shared" si="3"/>
        <v>5.1443577026529241E-3</v>
      </c>
    </row>
    <row r="76" spans="2:21" ht="13.9" customHeight="1" x14ac:dyDescent="0.2">
      <c r="B76" s="28"/>
      <c r="C76" s="31"/>
      <c r="D76" s="31"/>
      <c r="E76" s="31">
        <f>ABS(C76)/'İtme Analizi'!$G$17</f>
        <v>0</v>
      </c>
      <c r="F76" s="31">
        <f>ABS(D76)/'İtme Analizi'!$G$14</f>
        <v>0</v>
      </c>
      <c r="G76" s="31">
        <f t="shared" si="2"/>
        <v>1.0901061687669522E-6</v>
      </c>
      <c r="H76" s="51"/>
      <c r="I76" s="51"/>
      <c r="J76" s="51"/>
      <c r="P76" s="28">
        <v>4</v>
      </c>
      <c r="Q76" s="31">
        <v>5.9825420066895937E-2</v>
      </c>
      <c r="R76" s="31">
        <v>-927.01496624256617</v>
      </c>
      <c r="S76" s="31">
        <f>ABS(Q76)/'İtme Analizi'!$G$17</f>
        <v>4.2958619174341892E-2</v>
      </c>
      <c r="T76" s="31">
        <f>ABS(R76)/'İtme Analizi'!$G$14</f>
        <v>0.24715456031056612</v>
      </c>
      <c r="U76" s="31">
        <f t="shared" si="3"/>
        <v>5.3089615829164539E-3</v>
      </c>
    </row>
    <row r="77" spans="2:21" ht="13.9" customHeight="1" x14ac:dyDescent="0.2">
      <c r="B77" s="28"/>
      <c r="C77" s="31"/>
      <c r="D77" s="31"/>
      <c r="E77" s="31">
        <f>ABS(C77)/'İtme Analizi'!$G$17</f>
        <v>0</v>
      </c>
      <c r="F77" s="31">
        <f>ABS(D77)/'İtme Analizi'!$G$14</f>
        <v>0</v>
      </c>
      <c r="G77" s="31">
        <f t="shared" si="2"/>
        <v>1.0901061687669522E-6</v>
      </c>
      <c r="H77" s="51"/>
      <c r="I77" s="51"/>
      <c r="J77" s="51"/>
      <c r="P77" s="28">
        <v>5</v>
      </c>
      <c r="Q77" s="31">
        <v>6.0760207666895938E-2</v>
      </c>
      <c r="R77" s="31">
        <v>-941.49876949796214</v>
      </c>
      <c r="S77" s="31">
        <f>ABS(Q77)/'İtme Analizi'!$G$17</f>
        <v>4.3629858665387572E-2</v>
      </c>
      <c r="T77" s="31">
        <f>ABS(R77)/'İtme Analizi'!$G$14</f>
        <v>0.25101613553380309</v>
      </c>
      <c r="U77" s="31">
        <f t="shared" si="3"/>
        <v>5.4761575050826777E-3</v>
      </c>
    </row>
    <row r="78" spans="2:21" ht="13.9" customHeight="1" x14ac:dyDescent="0.2">
      <c r="B78" s="28"/>
      <c r="C78" s="31"/>
      <c r="D78" s="31"/>
      <c r="E78" s="31">
        <f>ABS(C78)/'İtme Analizi'!$G$17</f>
        <v>0</v>
      </c>
      <c r="F78" s="31">
        <f>ABS(D78)/'İtme Analizi'!$G$14</f>
        <v>0</v>
      </c>
      <c r="G78" s="31">
        <f t="shared" si="2"/>
        <v>1.0901061687669522E-6</v>
      </c>
      <c r="H78" s="51"/>
      <c r="I78" s="51"/>
      <c r="J78" s="51"/>
      <c r="P78" s="28">
        <v>6</v>
      </c>
      <c r="Q78" s="31">
        <v>6.1694995266895938E-2</v>
      </c>
      <c r="R78" s="31">
        <v>-955.98271086910302</v>
      </c>
      <c r="S78" s="31">
        <f>ABS(Q78)/'İtme Analizi'!$G$17</f>
        <v>4.4301098156433245E-2</v>
      </c>
      <c r="T78" s="31">
        <f>ABS(R78)/'İtme Analizi'!$G$14</f>
        <v>0.25487774758054066</v>
      </c>
      <c r="U78" s="31">
        <f t="shared" si="3"/>
        <v>5.6459454813950734E-3</v>
      </c>
    </row>
    <row r="79" spans="2:21" ht="13.9" customHeight="1" x14ac:dyDescent="0.2">
      <c r="B79" s="28"/>
      <c r="C79" s="31"/>
      <c r="D79" s="31"/>
      <c r="E79" s="31">
        <f>ABS(C79)/'İtme Analizi'!$G$17</f>
        <v>0</v>
      </c>
      <c r="F79" s="31">
        <f>ABS(D79)/'İtme Analizi'!$G$14</f>
        <v>0</v>
      </c>
      <c r="G79" s="31">
        <f t="shared" si="2"/>
        <v>1.0901061687669522E-6</v>
      </c>
      <c r="H79" s="51"/>
      <c r="I79" s="51"/>
      <c r="J79" s="51"/>
      <c r="P79" s="28">
        <v>7</v>
      </c>
      <c r="Q79" s="31">
        <v>6.2629782866895939E-2</v>
      </c>
      <c r="R79" s="31">
        <v>-970.46637536240178</v>
      </c>
      <c r="S79" s="31">
        <f>ABS(Q79)/'İtme Analizi'!$G$17</f>
        <v>4.4972337647478926E-2</v>
      </c>
      <c r="T79" s="31">
        <f>ABS(R79)/'İtme Analizi'!$G$14</f>
        <v>0.25873928580795086</v>
      </c>
      <c r="U79" s="31">
        <f t="shared" si="3"/>
        <v>5.818325499437115E-3</v>
      </c>
    </row>
    <row r="80" spans="2:21" ht="13.9" customHeight="1" x14ac:dyDescent="0.2">
      <c r="B80" s="28"/>
      <c r="C80" s="31"/>
      <c r="D80" s="31"/>
      <c r="E80" s="31">
        <f>ABS(C80)/'İtme Analizi'!$G$17</f>
        <v>0</v>
      </c>
      <c r="F80" s="31">
        <f>ABS(D80)/'İtme Analizi'!$G$14</f>
        <v>0</v>
      </c>
      <c r="G80" s="31">
        <f t="shared" si="2"/>
        <v>1.0901061687669522E-6</v>
      </c>
      <c r="H80" s="51"/>
      <c r="I80" s="51"/>
      <c r="J80" s="51"/>
      <c r="P80" s="28">
        <v>8</v>
      </c>
      <c r="Q80" s="31">
        <v>6.3564570466895939E-2</v>
      </c>
      <c r="R80" s="31">
        <v>-984.94984271234739</v>
      </c>
      <c r="S80" s="31">
        <f>ABS(Q80)/'İtme Analizi'!$G$17</f>
        <v>4.5643577138524599E-2</v>
      </c>
      <c r="T80" s="31">
        <f>ABS(R80)/'İtme Analizi'!$G$14</f>
        <v>0.26260077147431232</v>
      </c>
      <c r="U80" s="31">
        <f t="shared" si="3"/>
        <v>5.9932975167930492E-3</v>
      </c>
    </row>
    <row r="81" spans="2:21" ht="13.9" customHeight="1" x14ac:dyDescent="0.2">
      <c r="B81" s="28"/>
      <c r="C81" s="31"/>
      <c r="D81" s="31"/>
      <c r="E81" s="31">
        <f>ABS(C81)/'İtme Analizi'!$G$17</f>
        <v>0</v>
      </c>
      <c r="F81" s="31">
        <f>ABS(D81)/'İtme Analizi'!$G$14</f>
        <v>0</v>
      </c>
      <c r="G81" s="31">
        <f t="shared" si="2"/>
        <v>1.0901061687669522E-6</v>
      </c>
      <c r="H81" s="51"/>
      <c r="I81" s="51"/>
      <c r="J81" s="51"/>
      <c r="P81" s="28">
        <v>9</v>
      </c>
      <c r="Q81" s="31">
        <v>6.449935806689594E-2</v>
      </c>
      <c r="R81" s="31">
        <v>-999.43328198325582</v>
      </c>
      <c r="S81" s="31">
        <f>ABS(Q81)/'İtme Analizi'!$G$17</f>
        <v>4.631481662957028E-2</v>
      </c>
      <c r="T81" s="31">
        <f>ABS(R81)/'İtme Analizi'!$G$14</f>
        <v>0.26646224965442783</v>
      </c>
      <c r="U81" s="31">
        <f t="shared" si="3"/>
        <v>6.1708615133098223E-3</v>
      </c>
    </row>
    <row r="82" spans="2:21" ht="13.9" customHeight="1" x14ac:dyDescent="0.2">
      <c r="B82" s="28"/>
      <c r="C82" s="31"/>
      <c r="D82" s="31"/>
      <c r="E82" s="31">
        <f>ABS(C82)/'İtme Analizi'!$G$17</f>
        <v>0</v>
      </c>
      <c r="F82" s="31">
        <f>ABS(D82)/'İtme Analizi'!$G$14</f>
        <v>0</v>
      </c>
      <c r="G82" s="31">
        <f t="shared" si="2"/>
        <v>1.0901061687669522E-6</v>
      </c>
      <c r="H82" s="51"/>
      <c r="I82" s="51"/>
      <c r="J82" s="51"/>
      <c r="P82" s="28">
        <v>10</v>
      </c>
      <c r="Q82" s="31">
        <v>6.5434145666895926E-2</v>
      </c>
      <c r="R82" s="31">
        <v>-1013.9163096608755</v>
      </c>
      <c r="S82" s="31">
        <f>ABS(Q82)/'İtme Analizi'!$G$17</f>
        <v>4.6986056120615946E-2</v>
      </c>
      <c r="T82" s="31">
        <f>ABS(R82)/'İtme Analizi'!$G$14</f>
        <v>0.27032361809828009</v>
      </c>
      <c r="U82" s="31">
        <f t="shared" si="3"/>
        <v>6.351017449645239E-3</v>
      </c>
    </row>
    <row r="83" spans="2:21" ht="13.9" customHeight="1" x14ac:dyDescent="0.2">
      <c r="B83" s="28"/>
      <c r="C83" s="31"/>
      <c r="D83" s="31"/>
      <c r="E83" s="31">
        <f>ABS(C83)/'İtme Analizi'!$G$17</f>
        <v>0</v>
      </c>
      <c r="F83" s="31">
        <f>ABS(D83)/'İtme Analizi'!$G$14</f>
        <v>0</v>
      </c>
      <c r="G83" s="31">
        <f t="shared" si="2"/>
        <v>1.0901061687669522E-6</v>
      </c>
      <c r="H83" s="51"/>
      <c r="I83" s="51"/>
      <c r="J83" s="51"/>
      <c r="P83" s="28">
        <v>0</v>
      </c>
      <c r="Q83" s="31">
        <v>6.5434145666895926E-2</v>
      </c>
      <c r="R83" s="31">
        <v>-1013.9163096608755</v>
      </c>
      <c r="S83" s="31">
        <f>ABS(Q83)/'İtme Analizi'!$G$17</f>
        <v>4.6986056120615946E-2</v>
      </c>
      <c r="T83" s="31">
        <f>ABS(R83)/'İtme Analizi'!$G$14</f>
        <v>0.27032361809828009</v>
      </c>
      <c r="U83" s="31">
        <f t="shared" si="3"/>
        <v>6.351017449645239E-3</v>
      </c>
    </row>
    <row r="84" spans="2:21" ht="13.9" customHeight="1" x14ac:dyDescent="0.2">
      <c r="B84" s="28"/>
      <c r="C84" s="31"/>
      <c r="D84" s="31"/>
      <c r="E84" s="31">
        <f>ABS(C84)/'İtme Analizi'!$G$17</f>
        <v>0</v>
      </c>
      <c r="F84" s="31">
        <f>ABS(D84)/'İtme Analizi'!$G$14</f>
        <v>0</v>
      </c>
      <c r="G84" s="31">
        <f t="shared" si="2"/>
        <v>1.0901061687669522E-6</v>
      </c>
      <c r="H84" s="51"/>
      <c r="I84" s="51"/>
      <c r="J84" s="51"/>
      <c r="P84" s="28">
        <v>1</v>
      </c>
      <c r="Q84" s="31">
        <v>6.6368933266895927E-2</v>
      </c>
      <c r="R84" s="31">
        <v>-1028.3988454249791</v>
      </c>
      <c r="S84" s="31">
        <f>ABS(Q84)/'İtme Analizi'!$G$17</f>
        <v>4.7657295611661619E-2</v>
      </c>
      <c r="T84" s="31">
        <f>ABS(R84)/'İtme Analizi'!$G$14</f>
        <v>0.27418485539142479</v>
      </c>
      <c r="U84" s="31">
        <f t="shared" si="3"/>
        <v>6.5337652449528822E-3</v>
      </c>
    </row>
    <row r="85" spans="2:21" ht="13.9" customHeight="1" x14ac:dyDescent="0.2">
      <c r="B85" s="28"/>
      <c r="C85" s="31"/>
      <c r="D85" s="31"/>
      <c r="E85" s="31">
        <f>ABS(C85)/'İtme Analizi'!$G$17</f>
        <v>0</v>
      </c>
      <c r="F85" s="31">
        <f>ABS(D85)/'İtme Analizi'!$G$14</f>
        <v>0</v>
      </c>
      <c r="G85" s="31">
        <f t="shared" si="2"/>
        <v>1.0901061687669522E-6</v>
      </c>
      <c r="H85" s="51"/>
      <c r="I85" s="51"/>
      <c r="J85" s="51"/>
      <c r="P85" s="28">
        <v>2</v>
      </c>
      <c r="Q85" s="31">
        <v>6.7303720866895927E-2</v>
      </c>
      <c r="R85" s="31">
        <v>-1042.8816869996422</v>
      </c>
      <c r="S85" s="31">
        <f>ABS(Q85)/'İtme Analizi'!$G$17</f>
        <v>4.83285351027073E-2</v>
      </c>
      <c r="T85" s="31">
        <f>ABS(R85)/'İtme Analizi'!$G$14</f>
        <v>0.27804617421774547</v>
      </c>
      <c r="U85" s="31">
        <f t="shared" si="3"/>
        <v>6.719104882580128E-3</v>
      </c>
    </row>
    <row r="86" spans="2:21" ht="13.9" customHeight="1" x14ac:dyDescent="0.2">
      <c r="B86" s="28"/>
      <c r="C86" s="31"/>
      <c r="D86" s="31"/>
      <c r="E86" s="31">
        <f>ABS(C86)/'İtme Analizi'!$G$17</f>
        <v>0</v>
      </c>
      <c r="F86" s="31">
        <f>ABS(D86)/'İtme Analizi'!$G$14</f>
        <v>0</v>
      </c>
      <c r="G86" s="31">
        <f t="shared" si="2"/>
        <v>1.0901061687669522E-6</v>
      </c>
      <c r="H86" s="51"/>
      <c r="I86" s="51"/>
      <c r="J86" s="51"/>
      <c r="P86" s="28">
        <v>3</v>
      </c>
      <c r="Q86" s="31">
        <v>6.8238508466895928E-2</v>
      </c>
      <c r="R86" s="31">
        <v>-1057.3645303155304</v>
      </c>
      <c r="S86" s="31">
        <f>ABS(Q86)/'İtme Analizi'!$G$17</f>
        <v>4.8999774593752973E-2</v>
      </c>
      <c r="T86" s="31">
        <f>ABS(R86)/'İtme Analizi'!$G$14</f>
        <v>0.28190749350830002</v>
      </c>
      <c r="U86" s="31">
        <f t="shared" si="3"/>
        <v>6.9070363900469228E-3</v>
      </c>
    </row>
    <row r="87" spans="2:21" ht="13.9" customHeight="1" x14ac:dyDescent="0.2">
      <c r="B87" s="28"/>
      <c r="C87" s="31"/>
      <c r="D87" s="31"/>
      <c r="E87" s="31">
        <f>ABS(C87)/'İtme Analizi'!$G$17</f>
        <v>0</v>
      </c>
      <c r="F87" s="31">
        <f>ABS(D87)/'İtme Analizi'!$G$14</f>
        <v>0</v>
      </c>
      <c r="G87" s="31">
        <f t="shared" si="2"/>
        <v>1.0901061687669522E-6</v>
      </c>
      <c r="P87" s="28">
        <v>4</v>
      </c>
      <c r="Q87" s="31">
        <v>6.9173296066895915E-2</v>
      </c>
      <c r="R87" s="31">
        <v>-1071.8473336815916</v>
      </c>
      <c r="S87" s="31">
        <f>ABS(Q87)/'İtme Analizi'!$G$17</f>
        <v>4.967101408479864E-2</v>
      </c>
      <c r="T87" s="31">
        <f>ABS(R87)/'İtme Analizi'!$G$14</f>
        <v>0.28576880214769756</v>
      </c>
      <c r="U87" s="31">
        <f t="shared" si="3"/>
        <v>7.0975597639343331E-3</v>
      </c>
    </row>
    <row r="88" spans="2:21" ht="13.9" customHeight="1" x14ac:dyDescent="0.2">
      <c r="B88" s="28"/>
      <c r="C88" s="31"/>
      <c r="D88" s="31"/>
      <c r="E88" s="31">
        <f>ABS(C88)/'İtme Analizi'!$G$17</f>
        <v>0</v>
      </c>
      <c r="F88" s="31">
        <f>ABS(D88)/'İtme Analizi'!$G$14</f>
        <v>0</v>
      </c>
      <c r="G88" s="31">
        <f t="shared" si="2"/>
        <v>1.0901061687669522E-6</v>
      </c>
      <c r="P88" s="28">
        <v>5</v>
      </c>
      <c r="Q88" s="31">
        <v>7.0108083666895915E-2</v>
      </c>
      <c r="R88" s="31">
        <v>-1086.3300993681826</v>
      </c>
      <c r="S88" s="31">
        <f>ABS(Q88)/'İtme Analizi'!$G$17</f>
        <v>5.034225357584432E-2</v>
      </c>
      <c r="T88" s="31">
        <f>ABS(R88)/'İtme Analizi'!$G$14</f>
        <v>0.28963010074124551</v>
      </c>
      <c r="U88" s="31">
        <f t="shared" si="3"/>
        <v>7.2906749972960413E-3</v>
      </c>
    </row>
    <row r="89" spans="2:21" ht="13.9" customHeight="1" x14ac:dyDescent="0.2">
      <c r="B89" s="28"/>
      <c r="C89" s="31"/>
      <c r="D89" s="31"/>
      <c r="E89" s="31">
        <f>ABS(C89)/'İtme Analizi'!$G$17</f>
        <v>0</v>
      </c>
      <c r="F89" s="31">
        <f>ABS(D89)/'İtme Analizi'!$G$14</f>
        <v>0</v>
      </c>
      <c r="G89" s="31">
        <f t="shared" si="2"/>
        <v>1.0901061687669522E-6</v>
      </c>
      <c r="P89" s="28">
        <v>6</v>
      </c>
      <c r="Q89" s="31">
        <v>7.1042871266895902E-2</v>
      </c>
      <c r="R89" s="31">
        <v>-1100.8127417951782</v>
      </c>
      <c r="S89" s="31">
        <f>ABS(Q89)/'İtme Analizi'!$G$17</f>
        <v>5.1013493066889987E-2</v>
      </c>
      <c r="T89" s="31">
        <f>ABS(R89)/'İtme Analizi'!$G$14</f>
        <v>0.29349136647214058</v>
      </c>
      <c r="U89" s="31">
        <f t="shared" si="3"/>
        <v>7.4863820757310991E-3</v>
      </c>
    </row>
    <row r="90" spans="2:21" ht="13.9" customHeight="1" x14ac:dyDescent="0.2">
      <c r="B90" s="28"/>
      <c r="C90" s="31"/>
      <c r="D90" s="31"/>
      <c r="E90" s="31">
        <f>ABS(C90)/'İtme Analizi'!$G$17</f>
        <v>0</v>
      </c>
      <c r="F90" s="31">
        <f>ABS(D90)/'İtme Analizi'!$G$14</f>
        <v>0</v>
      </c>
      <c r="G90" s="31">
        <f t="shared" si="2"/>
        <v>1.0901061687669522E-6</v>
      </c>
      <c r="P90" s="28">
        <v>7</v>
      </c>
      <c r="Q90" s="31">
        <v>7.1977658866895888E-2</v>
      </c>
      <c r="R90" s="31">
        <v>-1115.2972499411028</v>
      </c>
      <c r="S90" s="31">
        <f>ABS(Q90)/'İtme Analizi'!$G$17</f>
        <v>5.1684732557935653E-2</v>
      </c>
      <c r="T90" s="31">
        <f>ABS(R90)/'İtme Analizi'!$G$14</f>
        <v>0.29735312962859867</v>
      </c>
      <c r="U90" s="31">
        <f t="shared" si="3"/>
        <v>7.6846811551559962E-3</v>
      </c>
    </row>
    <row r="91" spans="2:21" ht="13.9" customHeight="1" x14ac:dyDescent="0.2">
      <c r="B91" s="28"/>
      <c r="C91" s="31"/>
      <c r="D91" s="31"/>
      <c r="E91" s="31">
        <f>ABS(C91)/'İtme Analizi'!$G$17</f>
        <v>0</v>
      </c>
      <c r="F91" s="31">
        <f>ABS(D91)/'İtme Analizi'!$G$14</f>
        <v>0</v>
      </c>
      <c r="G91" s="31">
        <f t="shared" si="2"/>
        <v>1.0901061687669522E-6</v>
      </c>
      <c r="P91" s="28">
        <v>8</v>
      </c>
      <c r="Q91" s="31">
        <v>7.2912446466895889E-2</v>
      </c>
      <c r="R91" s="31">
        <v>-1129.7827672695164</v>
      </c>
      <c r="S91" s="31">
        <f>ABS(Q91)/'İtme Analizi'!$G$17</f>
        <v>5.2355972048981333E-2</v>
      </c>
      <c r="T91" s="31">
        <f>ABS(R91)/'İtme Analizi'!$G$14</f>
        <v>0.30121516184657515</v>
      </c>
      <c r="U91" s="31">
        <f t="shared" si="3"/>
        <v>7.8855724928189354E-3</v>
      </c>
    </row>
    <row r="92" spans="2:21" ht="13.9" customHeight="1" x14ac:dyDescent="0.2">
      <c r="B92" s="28"/>
      <c r="C92" s="31"/>
      <c r="D92" s="31"/>
      <c r="E92" s="31">
        <f>ABS(C92)/'İtme Analizi'!$G$17</f>
        <v>0</v>
      </c>
      <c r="F92" s="31">
        <f>ABS(D92)/'İtme Analizi'!$G$14</f>
        <v>0</v>
      </c>
      <c r="G92" s="31">
        <f t="shared" si="2"/>
        <v>1.0901061687669522E-6</v>
      </c>
      <c r="P92" s="28">
        <v>9</v>
      </c>
      <c r="Q92" s="31">
        <v>7.3847234066895875E-2</v>
      </c>
      <c r="R92" s="31">
        <v>-1144.2676945918677</v>
      </c>
      <c r="S92" s="31">
        <f>ABS(Q92)/'İtme Analizi'!$G$17</f>
        <v>5.3027211540027E-2</v>
      </c>
      <c r="T92" s="31">
        <f>ABS(R92)/'İtme Analizi'!$G$14</f>
        <v>0.30507703676106218</v>
      </c>
      <c r="U92" s="31">
        <f t="shared" si="3"/>
        <v>8.0890561262281103E-3</v>
      </c>
    </row>
    <row r="93" spans="2:21" ht="13.9" customHeight="1" x14ac:dyDescent="0.2">
      <c r="B93" s="28"/>
      <c r="C93" s="31"/>
      <c r="D93" s="31"/>
      <c r="E93" s="31">
        <f>ABS(C93)/'İtme Analizi'!$G$17</f>
        <v>0</v>
      </c>
      <c r="F93" s="31">
        <f>ABS(D93)/'İtme Analizi'!$G$14</f>
        <v>0</v>
      </c>
      <c r="G93" s="31">
        <f t="shared" si="2"/>
        <v>1.0901061687669522E-6</v>
      </c>
      <c r="P93" s="28">
        <v>10</v>
      </c>
      <c r="Q93" s="31">
        <v>7.4782021666895876E-2</v>
      </c>
      <c r="R93" s="31">
        <v>-1158.7527909414432</v>
      </c>
      <c r="S93" s="31">
        <f>ABS(Q93)/'İtme Analizi'!$G$17</f>
        <v>5.3698451031072673E-2</v>
      </c>
      <c r="T93" s="31">
        <f>ABS(R93)/'İtme Analizi'!$G$14</f>
        <v>0.30893895674046279</v>
      </c>
      <c r="U93" s="31">
        <f t="shared" si="3"/>
        <v>8.295132017714044E-3</v>
      </c>
    </row>
    <row r="94" spans="2:21" ht="13.9" customHeight="1" x14ac:dyDescent="0.2">
      <c r="B94" s="28"/>
      <c r="C94" s="31"/>
      <c r="D94" s="31"/>
      <c r="E94" s="31">
        <f>ABS(C94)/'İtme Analizi'!$G$17</f>
        <v>0</v>
      </c>
      <c r="F94" s="31">
        <f>ABS(D94)/'İtme Analizi'!$G$14</f>
        <v>0</v>
      </c>
      <c r="G94" s="31">
        <f t="shared" si="2"/>
        <v>1.0901061687669522E-6</v>
      </c>
      <c r="P94" s="28">
        <v>0</v>
      </c>
      <c r="Q94" s="31">
        <v>7.4782021666895876E-2</v>
      </c>
      <c r="R94" s="31">
        <v>-1158.7527909414432</v>
      </c>
      <c r="S94" s="31">
        <f>ABS(Q94)/'İtme Analizi'!$G$17</f>
        <v>5.3698451031072673E-2</v>
      </c>
      <c r="T94" s="31">
        <f>ABS(R94)/'İtme Analizi'!$G$14</f>
        <v>0.30893895674046279</v>
      </c>
      <c r="U94" s="31">
        <f t="shared" si="3"/>
        <v>8.295132017714044E-3</v>
      </c>
    </row>
    <row r="95" spans="2:21" ht="13.9" customHeight="1" x14ac:dyDescent="0.2">
      <c r="B95" s="28"/>
      <c r="C95" s="31"/>
      <c r="D95" s="31"/>
      <c r="E95" s="31">
        <f>ABS(C95)/'İtme Analizi'!$G$17</f>
        <v>0</v>
      </c>
      <c r="F95" s="31">
        <f>ABS(D95)/'İtme Analizi'!$G$14</f>
        <v>0</v>
      </c>
      <c r="G95" s="31">
        <f t="shared" si="2"/>
        <v>1.0901061687669522E-6</v>
      </c>
      <c r="P95" s="28">
        <v>1</v>
      </c>
      <c r="Q95" s="31">
        <v>7.5716809266895863E-2</v>
      </c>
      <c r="R95" s="31">
        <v>-1173.2373476097589</v>
      </c>
      <c r="S95" s="31">
        <f>ABS(Q95)/'İtme Analizi'!$G$17</f>
        <v>5.436969052211834E-2</v>
      </c>
      <c r="T95" s="31">
        <f>ABS(R95)/'İtme Analizi'!$G$14</f>
        <v>0.31280073283363785</v>
      </c>
      <c r="U95" s="31">
        <f t="shared" si="3"/>
        <v>8.5038001341103484E-3</v>
      </c>
    </row>
    <row r="96" spans="2:21" ht="13.9" customHeight="1" x14ac:dyDescent="0.2">
      <c r="B96" s="28"/>
      <c r="C96" s="31"/>
      <c r="D96" s="31"/>
      <c r="E96" s="31">
        <f>ABS(C96)/'İtme Analizi'!$G$17</f>
        <v>0</v>
      </c>
      <c r="F96" s="31">
        <f>ABS(D96)/'İtme Analizi'!$G$14</f>
        <v>0</v>
      </c>
      <c r="G96" s="31">
        <f t="shared" si="2"/>
        <v>1.0901061687669522E-6</v>
      </c>
      <c r="P96" s="28">
        <v>2</v>
      </c>
      <c r="Q96" s="31">
        <v>7.6651596866895863E-2</v>
      </c>
      <c r="R96" s="31">
        <v>-1187.7220981096432</v>
      </c>
      <c r="S96" s="31">
        <f>ABS(Q96)/'İtme Analizi'!$G$17</f>
        <v>5.504093001316402E-2</v>
      </c>
      <c r="T96" s="31">
        <f>ABS(R96)/'İtme Analizi'!$G$14</f>
        <v>0.31666256060489567</v>
      </c>
      <c r="U96" s="31">
        <f t="shared" si="3"/>
        <v>8.7150604444701588E-3</v>
      </c>
    </row>
    <row r="97" spans="2:21" ht="13.9" customHeight="1" x14ac:dyDescent="0.2">
      <c r="B97" s="28"/>
      <c r="C97" s="31"/>
      <c r="D97" s="31"/>
      <c r="E97" s="31">
        <f>ABS(C97)/'İtme Analizi'!$G$17</f>
        <v>0</v>
      </c>
      <c r="F97" s="31">
        <f>ABS(D97)/'İtme Analizi'!$G$14</f>
        <v>0</v>
      </c>
      <c r="G97" s="31">
        <f t="shared" si="2"/>
        <v>1.0901061687669522E-6</v>
      </c>
      <c r="P97" s="28">
        <v>3</v>
      </c>
      <c r="Q97" s="31">
        <v>7.758638446689585E-2</v>
      </c>
      <c r="R97" s="31">
        <v>-1202.2079476045503</v>
      </c>
      <c r="S97" s="31">
        <f>ABS(Q97)/'İtme Analizi'!$G$17</f>
        <v>5.5712169504209687E-2</v>
      </c>
      <c r="T97" s="31">
        <f>ABS(R97)/'İtme Analizi'!$G$14</f>
        <v>0.32052468138289181</v>
      </c>
      <c r="U97" s="31">
        <f t="shared" si="3"/>
        <v>8.9289130644764955E-3</v>
      </c>
    </row>
    <row r="98" spans="2:21" ht="13.9" customHeight="1" x14ac:dyDescent="0.2">
      <c r="B98" s="28"/>
      <c r="C98" s="31"/>
      <c r="D98" s="31"/>
      <c r="E98" s="31">
        <f>ABS(C98)/'İtme Analizi'!$G$17</f>
        <v>0</v>
      </c>
      <c r="F98" s="31">
        <f>ABS(D98)/'İtme Analizi'!$G$14</f>
        <v>0</v>
      </c>
      <c r="G98" s="31">
        <f t="shared" si="2"/>
        <v>1.0901061687669522E-6</v>
      </c>
      <c r="P98" s="28">
        <v>4</v>
      </c>
      <c r="Q98" s="31">
        <v>7.852117206689585E-2</v>
      </c>
      <c r="R98" s="31">
        <v>-1216.6945524584266</v>
      </c>
      <c r="S98" s="31">
        <f>ABS(Q98)/'İtme Analizi'!$G$17</f>
        <v>5.638340899525536E-2</v>
      </c>
      <c r="T98" s="31">
        <f>ABS(R98)/'İtme Analizi'!$G$14</f>
        <v>0.32438700354966882</v>
      </c>
      <c r="U98" s="31">
        <f t="shared" si="3"/>
        <v>9.1453581600582645E-3</v>
      </c>
    </row>
    <row r="99" spans="2:21" ht="13.9" customHeight="1" x14ac:dyDescent="0.2">
      <c r="B99" s="28"/>
      <c r="C99" s="31"/>
      <c r="D99" s="31"/>
      <c r="E99" s="31">
        <f>ABS(C99)/'İtme Analizi'!$G$17</f>
        <v>0</v>
      </c>
      <c r="F99" s="31">
        <f>ABS(D99)/'İtme Analizi'!$G$14</f>
        <v>0</v>
      </c>
      <c r="G99" s="31">
        <f t="shared" si="2"/>
        <v>1.0901061687669522E-6</v>
      </c>
      <c r="P99" s="28">
        <v>5</v>
      </c>
      <c r="Q99" s="31">
        <v>7.9455959666895837E-2</v>
      </c>
      <c r="R99" s="31">
        <v>-1231.1784614170574</v>
      </c>
      <c r="S99" s="31">
        <f>ABS(Q99)/'İtme Analizi'!$G$17</f>
        <v>5.7054648486301027E-2</v>
      </c>
      <c r="T99" s="31">
        <f>ABS(R99)/'İtme Analizi'!$G$14</f>
        <v>0.32824860695479874</v>
      </c>
      <c r="U99" s="31">
        <f t="shared" si="3"/>
        <v>9.3643955575749126E-3</v>
      </c>
    </row>
    <row r="100" spans="2:21" ht="13.9" customHeight="1" x14ac:dyDescent="0.2">
      <c r="B100" s="28"/>
      <c r="C100" s="31"/>
      <c r="D100" s="31"/>
      <c r="E100" s="31">
        <f>ABS(C100)/'İtme Analizi'!$G$17</f>
        <v>0</v>
      </c>
      <c r="F100" s="31">
        <f>ABS(D100)/'İtme Analizi'!$G$14</f>
        <v>0</v>
      </c>
      <c r="G100" s="31">
        <f t="shared" si="2"/>
        <v>1.0901061687669522E-6</v>
      </c>
      <c r="P100" s="28">
        <v>6</v>
      </c>
      <c r="Q100" s="31">
        <v>8.0390747266895851E-2</v>
      </c>
      <c r="R100" s="31">
        <v>-1245.6530377889105</v>
      </c>
      <c r="S100" s="31">
        <f>ABS(Q100)/'İtme Analizi'!$G$17</f>
        <v>5.7725887977346714E-2</v>
      </c>
      <c r="T100" s="31">
        <f>ABS(R100)/'İtme Analizi'!$G$14</f>
        <v>0.33210772216775741</v>
      </c>
      <c r="U100" s="31">
        <f t="shared" si="3"/>
        <v>9.5860241807094234E-3</v>
      </c>
    </row>
    <row r="101" spans="2:21" ht="13.9" customHeight="1" x14ac:dyDescent="0.2">
      <c r="P101" s="28">
        <v>7</v>
      </c>
      <c r="Q101" s="31">
        <v>8.1325534866895852E-2</v>
      </c>
      <c r="R101" s="31">
        <v>-1260.1441056664828</v>
      </c>
      <c r="S101" s="31">
        <f>ABS(Q101)/'İtme Analizi'!$G$17</f>
        <v>5.8397127468392394E-2</v>
      </c>
      <c r="T101" s="31">
        <f>ABS(R101)/'İtme Analizi'!$G$14</f>
        <v>0.33597123423620745</v>
      </c>
      <c r="U101" s="31">
        <f t="shared" si="3"/>
        <v>9.810244670046887E-3</v>
      </c>
    </row>
    <row r="102" spans="2:21" ht="13.9" customHeight="1" x14ac:dyDescent="0.2">
      <c r="P102" s="28">
        <v>8</v>
      </c>
      <c r="Q102" s="31">
        <v>8.2260322466895838E-2</v>
      </c>
      <c r="R102" s="31">
        <v>-1274.6290175764441</v>
      </c>
      <c r="S102" s="31">
        <f>ABS(Q102)/'İtme Analizi'!$G$17</f>
        <v>5.9068366959438061E-2</v>
      </c>
      <c r="T102" s="31">
        <f>ABS(R102)/'İtme Analizi'!$G$14</f>
        <v>0.33983310504154562</v>
      </c>
      <c r="U102" s="31">
        <f t="shared" si="3"/>
        <v>1.0037057950418513E-2</v>
      </c>
    </row>
    <row r="103" spans="2:21" ht="13.9" customHeight="1" x14ac:dyDescent="0.2">
      <c r="P103" s="28">
        <v>9</v>
      </c>
      <c r="Q103" s="31">
        <v>8.3195110066895853E-2</v>
      </c>
      <c r="R103" s="31">
        <v>-1289.1124464338916</v>
      </c>
      <c r="S103" s="31">
        <f>ABS(Q103)/'İtme Analizi'!$G$17</f>
        <v>5.9739606450483748E-2</v>
      </c>
      <c r="T103" s="31">
        <f>ABS(R103)/'İtme Analizi'!$G$14</f>
        <v>0.3436945804452935</v>
      </c>
      <c r="U103" s="31">
        <f t="shared" si="3"/>
        <v>1.0266463338279425E-2</v>
      </c>
    </row>
    <row r="104" spans="2:21" ht="13.9" customHeight="1" x14ac:dyDescent="0.2">
      <c r="P104" s="28">
        <v>10</v>
      </c>
      <c r="Q104" s="31">
        <v>8.4129897666895853E-2</v>
      </c>
      <c r="R104" s="31">
        <v>-1303.590837014681</v>
      </c>
      <c r="S104" s="31">
        <f>ABS(Q104)/'İtme Analizi'!$G$17</f>
        <v>6.0410845941529422E-2</v>
      </c>
      <c r="T104" s="31">
        <f>ABS(R104)/'İtme Analizi'!$G$14</f>
        <v>0.34755471257725229</v>
      </c>
      <c r="U104" s="31">
        <f t="shared" si="3"/>
        <v>1.0498460250096493E-2</v>
      </c>
    </row>
    <row r="105" spans="2:21" ht="13.9" customHeight="1" x14ac:dyDescent="0.2">
      <c r="P105" s="28"/>
      <c r="Q105" s="31"/>
      <c r="R105" s="31"/>
      <c r="S105" s="31">
        <f>ABS(Q105)/'İtme Analizi'!$G$17</f>
        <v>0</v>
      </c>
      <c r="T105" s="31">
        <f>ABS(R105)/'İtme Analizi'!$G$14</f>
        <v>0</v>
      </c>
      <c r="U105" s="31">
        <f t="shared" si="3"/>
        <v>4.2315121803054856E-7</v>
      </c>
    </row>
    <row r="106" spans="2:21" ht="13.9" customHeight="1" x14ac:dyDescent="0.2">
      <c r="P106" s="28"/>
      <c r="Q106" s="31"/>
      <c r="R106" s="31"/>
      <c r="S106" s="31">
        <f>ABS(Q106)/'İtme Analizi'!$G$17</f>
        <v>0</v>
      </c>
      <c r="T106" s="31">
        <f>ABS(R106)/'İtme Analizi'!$G$14</f>
        <v>0</v>
      </c>
      <c r="U106" s="31">
        <f t="shared" si="3"/>
        <v>4.2315121803054856E-7</v>
      </c>
    </row>
    <row r="107" spans="2:21" ht="13.9" customHeight="1" x14ac:dyDescent="0.2">
      <c r="P107" s="28"/>
      <c r="Q107" s="31"/>
      <c r="R107" s="31"/>
      <c r="S107" s="31">
        <f>ABS(Q107)/'İtme Analizi'!$G$17</f>
        <v>0</v>
      </c>
      <c r="T107" s="31">
        <f>ABS(R107)/'İtme Analizi'!$G$14</f>
        <v>0</v>
      </c>
      <c r="U107" s="31">
        <f t="shared" si="3"/>
        <v>4.2315121803054856E-7</v>
      </c>
    </row>
    <row r="108" spans="2:21" ht="13.9" customHeight="1" x14ac:dyDescent="0.2">
      <c r="P108" s="28"/>
      <c r="Q108" s="31"/>
      <c r="R108" s="31"/>
      <c r="S108" s="31">
        <f>ABS(Q108)/'İtme Analizi'!$G$17</f>
        <v>0</v>
      </c>
      <c r="T108" s="31">
        <f>ABS(R108)/'İtme Analizi'!$G$14</f>
        <v>0</v>
      </c>
      <c r="U108" s="31">
        <f t="shared" si="3"/>
        <v>4.2315121803054856E-7</v>
      </c>
    </row>
    <row r="109" spans="2:21" ht="13.9" customHeight="1" x14ac:dyDescent="0.2">
      <c r="P109" s="28"/>
      <c r="Q109" s="31"/>
      <c r="R109" s="31"/>
      <c r="S109" s="31">
        <f>ABS(Q109)/'İtme Analizi'!$G$17</f>
        <v>0</v>
      </c>
      <c r="T109" s="31">
        <f>ABS(R109)/'İtme Analizi'!$G$14</f>
        <v>0</v>
      </c>
      <c r="U109" s="31">
        <f t="shared" si="3"/>
        <v>4.2315121803054856E-7</v>
      </c>
    </row>
    <row r="110" spans="2:21" ht="13.9" customHeight="1" x14ac:dyDescent="0.2">
      <c r="P110" s="28"/>
      <c r="Q110" s="31"/>
      <c r="R110" s="31"/>
      <c r="S110" s="31">
        <f>ABS(Q110)/'İtme Analizi'!$G$17</f>
        <v>0</v>
      </c>
      <c r="T110" s="31">
        <f>ABS(R110)/'İtme Analizi'!$G$14</f>
        <v>0</v>
      </c>
      <c r="U110" s="31">
        <f t="shared" si="3"/>
        <v>4.2315121803054856E-7</v>
      </c>
    </row>
    <row r="111" spans="2:21" ht="13.9" customHeight="1" x14ac:dyDescent="0.2">
      <c r="P111" s="28"/>
      <c r="Q111" s="31"/>
      <c r="R111" s="31"/>
      <c r="S111" s="31">
        <f>ABS(Q111)/'İtme Analizi'!$G$17</f>
        <v>0</v>
      </c>
      <c r="T111" s="31">
        <f>ABS(R111)/'İtme Analizi'!$G$14</f>
        <v>0</v>
      </c>
      <c r="U111" s="31">
        <f t="shared" si="3"/>
        <v>4.2315121803054856E-7</v>
      </c>
    </row>
    <row r="112" spans="2:21" ht="13.9" customHeight="1" x14ac:dyDescent="0.2">
      <c r="P112" s="28"/>
      <c r="Q112" s="31"/>
      <c r="R112" s="31"/>
      <c r="S112" s="31">
        <f>ABS(Q112)/'İtme Analizi'!$G$17</f>
        <v>0</v>
      </c>
      <c r="T112" s="31">
        <f>ABS(R112)/'İtme Analizi'!$G$14</f>
        <v>0</v>
      </c>
      <c r="U112" s="31">
        <f t="shared" si="3"/>
        <v>4.2315121803054856E-7</v>
      </c>
    </row>
    <row r="113" spans="16:21" ht="13.9" customHeight="1" x14ac:dyDescent="0.2">
      <c r="P113" s="28"/>
      <c r="Q113" s="31"/>
      <c r="R113" s="31"/>
      <c r="S113" s="31">
        <f>ABS(Q113)/'İtme Analizi'!$G$17</f>
        <v>0</v>
      </c>
      <c r="T113" s="31">
        <f>ABS(R113)/'İtme Analizi'!$G$14</f>
        <v>0</v>
      </c>
      <c r="U113" s="31">
        <f t="shared" si="3"/>
        <v>4.2315121803054856E-7</v>
      </c>
    </row>
    <row r="114" spans="16:21" ht="13.9" customHeight="1" x14ac:dyDescent="0.2">
      <c r="P114" s="28"/>
      <c r="Q114" s="31"/>
      <c r="R114" s="31"/>
      <c r="S114" s="31">
        <f>ABS(Q114)/'İtme Analizi'!$G$17</f>
        <v>0</v>
      </c>
      <c r="T114" s="31">
        <f>ABS(R114)/'İtme Analizi'!$G$14</f>
        <v>0</v>
      </c>
      <c r="U114" s="31">
        <f t="shared" si="3"/>
        <v>4.2315121803054856E-7</v>
      </c>
    </row>
    <row r="115" spans="16:21" ht="13.9" customHeight="1" x14ac:dyDescent="0.2">
      <c r="P115" s="28"/>
      <c r="Q115" s="31"/>
      <c r="R115" s="31"/>
      <c r="S115" s="31">
        <f>ABS(Q115)/'İtme Analizi'!$G$17</f>
        <v>0</v>
      </c>
      <c r="T115" s="31">
        <f>ABS(R115)/'İtme Analizi'!$G$14</f>
        <v>0</v>
      </c>
      <c r="U115" s="31">
        <f t="shared" si="3"/>
        <v>4.2315121803054856E-7</v>
      </c>
    </row>
    <row r="116" spans="16:21" ht="13.9" customHeight="1" x14ac:dyDescent="0.2">
      <c r="P116" s="28"/>
      <c r="Q116" s="31"/>
      <c r="R116" s="31"/>
      <c r="S116" s="31">
        <f>ABS(Q116)/'İtme Analizi'!$G$17</f>
        <v>0</v>
      </c>
      <c r="T116" s="31">
        <f>ABS(R116)/'İtme Analizi'!$G$14</f>
        <v>0</v>
      </c>
      <c r="U116" s="31">
        <f t="shared" si="3"/>
        <v>4.2315121803054856E-7</v>
      </c>
    </row>
    <row r="117" spans="16:21" ht="13.9" customHeight="1" x14ac:dyDescent="0.2">
      <c r="P117" s="28"/>
      <c r="Q117" s="31"/>
      <c r="R117" s="31"/>
      <c r="S117" s="31">
        <f>ABS(Q117)/'İtme Analizi'!$G$17</f>
        <v>0</v>
      </c>
      <c r="T117" s="31">
        <f>ABS(R117)/'İtme Analizi'!$G$14</f>
        <v>0</v>
      </c>
      <c r="U117" s="31">
        <f t="shared" si="3"/>
        <v>4.2315121803054856E-7</v>
      </c>
    </row>
    <row r="118" spans="16:21" ht="13.9" customHeight="1" x14ac:dyDescent="0.2">
      <c r="P118" s="28"/>
      <c r="Q118" s="31"/>
      <c r="R118" s="31"/>
      <c r="S118" s="31">
        <f>ABS(Q118)/'İtme Analizi'!$G$17</f>
        <v>0</v>
      </c>
      <c r="T118" s="31">
        <f>ABS(R118)/'İtme Analizi'!$G$14</f>
        <v>0</v>
      </c>
      <c r="U118" s="31">
        <f t="shared" si="3"/>
        <v>4.2315121803054856E-7</v>
      </c>
    </row>
    <row r="119" spans="16:21" ht="13.9" customHeight="1" x14ac:dyDescent="0.2">
      <c r="P119" s="28"/>
      <c r="Q119" s="31"/>
      <c r="R119" s="31"/>
      <c r="S119" s="31">
        <f>ABS(Q119)/'İtme Analizi'!$G$17</f>
        <v>0</v>
      </c>
      <c r="T119" s="31">
        <f>ABS(R119)/'İtme Analizi'!$G$14</f>
        <v>0</v>
      </c>
      <c r="U119" s="31">
        <f t="shared" si="3"/>
        <v>4.2315121803054856E-7</v>
      </c>
    </row>
    <row r="120" spans="16:21" ht="13.9" customHeight="1" x14ac:dyDescent="0.2">
      <c r="P120" s="28"/>
      <c r="Q120" s="31"/>
      <c r="R120" s="31"/>
      <c r="S120" s="31">
        <f>ABS(Q120)/'İtme Analizi'!$G$17</f>
        <v>0</v>
      </c>
      <c r="T120" s="31">
        <f>ABS(R120)/'İtme Analizi'!$G$14</f>
        <v>0</v>
      </c>
      <c r="U120" s="31">
        <f t="shared" si="3"/>
        <v>4.2315121803054856E-7</v>
      </c>
    </row>
    <row r="121" spans="16:21" ht="13.9" customHeight="1" x14ac:dyDescent="0.2">
      <c r="P121" s="28"/>
      <c r="Q121" s="31"/>
      <c r="R121" s="31"/>
      <c r="S121" s="31">
        <f>ABS(Q121)/'İtme Analizi'!$G$17</f>
        <v>0</v>
      </c>
      <c r="T121" s="31">
        <f>ABS(R121)/'İtme Analizi'!$G$14</f>
        <v>0</v>
      </c>
      <c r="U121" s="31">
        <f t="shared" si="3"/>
        <v>4.2315121803054856E-7</v>
      </c>
    </row>
    <row r="122" spans="16:21" ht="13.9" customHeight="1" x14ac:dyDescent="0.2">
      <c r="P122" s="28"/>
      <c r="Q122" s="31"/>
      <c r="R122" s="31"/>
      <c r="S122" s="31">
        <f>ABS(Q122)/'İtme Analizi'!$G$17</f>
        <v>0</v>
      </c>
      <c r="T122" s="31">
        <f>ABS(R122)/'İtme Analizi'!$G$14</f>
        <v>0</v>
      </c>
      <c r="U122" s="31">
        <f t="shared" si="3"/>
        <v>4.2315121803054856E-7</v>
      </c>
    </row>
    <row r="123" spans="16:21" ht="13.9" customHeight="1" x14ac:dyDescent="0.2">
      <c r="P123" s="28"/>
      <c r="Q123" s="31"/>
      <c r="R123" s="31"/>
      <c r="S123" s="31">
        <f>ABS(Q123)/'İtme Analizi'!$G$17</f>
        <v>0</v>
      </c>
      <c r="T123" s="31">
        <f>ABS(R123)/'İtme Analizi'!$G$14</f>
        <v>0</v>
      </c>
      <c r="U123" s="31">
        <f t="shared" si="3"/>
        <v>4.2315121803054856E-7</v>
      </c>
    </row>
    <row r="124" spans="16:21" ht="13.9" customHeight="1" x14ac:dyDescent="0.2">
      <c r="P124" s="28"/>
      <c r="Q124" s="31"/>
      <c r="R124" s="31"/>
      <c r="S124" s="31">
        <f>ABS(Q124)/'İtme Analizi'!$G$17</f>
        <v>0</v>
      </c>
      <c r="T124" s="31">
        <f>ABS(R124)/'İtme Analizi'!$G$14</f>
        <v>0</v>
      </c>
      <c r="U124" s="31">
        <f t="shared" si="3"/>
        <v>4.2315121803054856E-7</v>
      </c>
    </row>
    <row r="125" spans="16:21" ht="13.9" customHeight="1" x14ac:dyDescent="0.2">
      <c r="P125" s="28"/>
      <c r="Q125" s="31"/>
      <c r="R125" s="31"/>
      <c r="S125" s="31">
        <f>ABS(Q125)/'İtme Analizi'!$G$17</f>
        <v>0</v>
      </c>
      <c r="T125" s="31">
        <f>ABS(R125)/'İtme Analizi'!$G$14</f>
        <v>0</v>
      </c>
      <c r="U125" s="31">
        <f t="shared" si="3"/>
        <v>4.2315121803054856E-7</v>
      </c>
    </row>
    <row r="126" spans="16:21" ht="13.9" customHeight="1" x14ac:dyDescent="0.2">
      <c r="P126" s="28"/>
      <c r="Q126" s="31"/>
      <c r="R126" s="31"/>
      <c r="S126" s="31">
        <f>ABS(Q126)/'İtme Analizi'!$G$17</f>
        <v>0</v>
      </c>
      <c r="T126" s="31">
        <f>ABS(R126)/'İtme Analizi'!$G$14</f>
        <v>0</v>
      </c>
      <c r="U126" s="31">
        <f t="shared" si="3"/>
        <v>4.2315121803054856E-7</v>
      </c>
    </row>
    <row r="127" spans="16:21" ht="13.9" customHeight="1" x14ac:dyDescent="0.2">
      <c r="P127" s="28"/>
      <c r="Q127" s="31"/>
      <c r="R127" s="31"/>
      <c r="S127" s="31">
        <f>ABS(Q127)/'İtme Analizi'!$G$17</f>
        <v>0</v>
      </c>
      <c r="T127" s="31">
        <f>ABS(R127)/'İtme Analizi'!$G$14</f>
        <v>0</v>
      </c>
      <c r="U127" s="31">
        <f t="shared" si="3"/>
        <v>4.2315121803054856E-7</v>
      </c>
    </row>
    <row r="128" spans="16:21" ht="13.9" customHeight="1" x14ac:dyDescent="0.2">
      <c r="P128" s="28"/>
      <c r="Q128" s="31"/>
      <c r="R128" s="31"/>
      <c r="S128" s="31">
        <f>ABS(Q128)/'İtme Analizi'!$G$17</f>
        <v>0</v>
      </c>
      <c r="T128" s="31">
        <f>ABS(R128)/'İtme Analizi'!$G$14</f>
        <v>0</v>
      </c>
      <c r="U128" s="31">
        <f t="shared" si="3"/>
        <v>4.2315121803054856E-7</v>
      </c>
    </row>
    <row r="129" spans="16:21" ht="13.9" customHeight="1" x14ac:dyDescent="0.2">
      <c r="P129" s="28"/>
      <c r="Q129" s="31"/>
      <c r="R129" s="31"/>
      <c r="S129" s="31">
        <f>ABS(Q129)/'İtme Analizi'!$G$17</f>
        <v>0</v>
      </c>
      <c r="T129" s="31">
        <f>ABS(R129)/'İtme Analizi'!$G$14</f>
        <v>0</v>
      </c>
      <c r="U129" s="31">
        <f t="shared" si="3"/>
        <v>4.2315121803054856E-7</v>
      </c>
    </row>
    <row r="130" spans="16:21" ht="13.9" customHeight="1" x14ac:dyDescent="0.2">
      <c r="P130" s="28"/>
      <c r="Q130" s="31"/>
      <c r="R130" s="31"/>
      <c r="S130" s="31">
        <f>ABS(Q130)/'İtme Analizi'!$G$17</f>
        <v>0</v>
      </c>
      <c r="T130" s="31">
        <f>ABS(R130)/'İtme Analizi'!$G$14</f>
        <v>0</v>
      </c>
      <c r="U130" s="31">
        <f t="shared" si="3"/>
        <v>4.2315121803054856E-7</v>
      </c>
    </row>
    <row r="131" spans="16:21" ht="13.9" customHeight="1" x14ac:dyDescent="0.2">
      <c r="P131" s="28"/>
      <c r="Q131" s="31"/>
      <c r="R131" s="31"/>
      <c r="S131" s="31">
        <f>ABS(Q131)/'İtme Analizi'!$G$17</f>
        <v>0</v>
      </c>
      <c r="T131" s="31">
        <f>ABS(R131)/'İtme Analizi'!$G$14</f>
        <v>0</v>
      </c>
      <c r="U131" s="31">
        <f t="shared" si="3"/>
        <v>4.2315121803054856E-7</v>
      </c>
    </row>
    <row r="132" spans="16:21" ht="13.9" customHeight="1" x14ac:dyDescent="0.2">
      <c r="P132" s="28"/>
      <c r="Q132" s="31"/>
      <c r="R132" s="31"/>
      <c r="S132" s="31">
        <f>ABS(Q132)/'İtme Analizi'!$G$17</f>
        <v>0</v>
      </c>
      <c r="T132" s="31">
        <f>ABS(R132)/'İtme Analizi'!$G$14</f>
        <v>0</v>
      </c>
      <c r="U132" s="31">
        <f t="shared" si="3"/>
        <v>4.2315121803054856E-7</v>
      </c>
    </row>
    <row r="133" spans="16:21" ht="13.9" customHeight="1" x14ac:dyDescent="0.2">
      <c r="P133" s="28"/>
      <c r="Q133" s="31"/>
      <c r="R133" s="31"/>
      <c r="S133" s="31">
        <f>ABS(Q133)/'İtme Analizi'!$G$17</f>
        <v>0</v>
      </c>
      <c r="T133" s="31">
        <f>ABS(R133)/'İtme Analizi'!$G$14</f>
        <v>0</v>
      </c>
      <c r="U133" s="31">
        <f t="shared" si="3"/>
        <v>4.2315121803054856E-7</v>
      </c>
    </row>
    <row r="134" spans="16:21" ht="13.9" customHeight="1" x14ac:dyDescent="0.2">
      <c r="P134" s="28"/>
      <c r="Q134" s="31"/>
      <c r="R134" s="31"/>
      <c r="S134" s="31">
        <f>ABS(Q134)/'İtme Analizi'!$G$17</f>
        <v>0</v>
      </c>
      <c r="T134" s="31">
        <f>ABS(R134)/'İtme Analizi'!$G$14</f>
        <v>0</v>
      </c>
      <c r="U134" s="31">
        <f t="shared" si="3"/>
        <v>4.2315121803054856E-7</v>
      </c>
    </row>
    <row r="135" spans="16:21" ht="13.9" customHeight="1" x14ac:dyDescent="0.2">
      <c r="P135" s="28"/>
      <c r="Q135" s="31"/>
      <c r="R135" s="31"/>
      <c r="S135" s="31">
        <f>ABS(Q135)/'İtme Analizi'!$G$17</f>
        <v>0</v>
      </c>
      <c r="T135" s="31">
        <f>ABS(R135)/'İtme Analizi'!$G$14</f>
        <v>0</v>
      </c>
      <c r="U135" s="31">
        <f t="shared" si="3"/>
        <v>4.2315121803054856E-7</v>
      </c>
    </row>
    <row r="136" spans="16:21" ht="13.9" customHeight="1" x14ac:dyDescent="0.2">
      <c r="P136" s="28"/>
      <c r="Q136" s="31"/>
      <c r="R136" s="31"/>
      <c r="S136" s="31">
        <f>ABS(Q136)/'İtme Analizi'!$G$17</f>
        <v>0</v>
      </c>
      <c r="T136" s="31">
        <f>ABS(R136)/'İtme Analizi'!$G$14</f>
        <v>0</v>
      </c>
      <c r="U136" s="31">
        <f t="shared" si="3"/>
        <v>4.2315121803054856E-7</v>
      </c>
    </row>
    <row r="137" spans="16:21" ht="13.9" customHeight="1" x14ac:dyDescent="0.2">
      <c r="P137" s="28"/>
      <c r="Q137" s="31"/>
      <c r="R137" s="31"/>
      <c r="S137" s="31">
        <f>ABS(Q137)/'İtme Analizi'!$G$17</f>
        <v>0</v>
      </c>
      <c r="T137" s="31">
        <f>ABS(R137)/'İtme Analizi'!$G$14</f>
        <v>0</v>
      </c>
      <c r="U137" s="31">
        <f t="shared" ref="U137:U200" si="4">U136+(S137-S136)*((T137+T136)/2)</f>
        <v>4.2315121803054856E-7</v>
      </c>
    </row>
    <row r="138" spans="16:21" ht="13.9" customHeight="1" x14ac:dyDescent="0.2">
      <c r="P138" s="28"/>
      <c r="Q138" s="31"/>
      <c r="R138" s="31"/>
      <c r="S138" s="31">
        <f>ABS(Q138)/'İtme Analizi'!$G$17</f>
        <v>0</v>
      </c>
      <c r="T138" s="31">
        <f>ABS(R138)/'İtme Analizi'!$G$14</f>
        <v>0</v>
      </c>
      <c r="U138" s="31">
        <f t="shared" si="4"/>
        <v>4.2315121803054856E-7</v>
      </c>
    </row>
    <row r="139" spans="16:21" ht="13.9" customHeight="1" x14ac:dyDescent="0.2">
      <c r="P139" s="28"/>
      <c r="Q139" s="31"/>
      <c r="R139" s="31"/>
      <c r="S139" s="31">
        <f>ABS(Q139)/'İtme Analizi'!$G$17</f>
        <v>0</v>
      </c>
      <c r="T139" s="31">
        <f>ABS(R139)/'İtme Analizi'!$G$14</f>
        <v>0</v>
      </c>
      <c r="U139" s="31">
        <f t="shared" si="4"/>
        <v>4.2315121803054856E-7</v>
      </c>
    </row>
    <row r="140" spans="16:21" ht="13.9" customHeight="1" x14ac:dyDescent="0.2">
      <c r="P140" s="28"/>
      <c r="Q140" s="31"/>
      <c r="R140" s="31"/>
      <c r="S140" s="31">
        <f>ABS(Q140)/'İtme Analizi'!$G$17</f>
        <v>0</v>
      </c>
      <c r="T140" s="31">
        <f>ABS(R140)/'İtme Analizi'!$G$14</f>
        <v>0</v>
      </c>
      <c r="U140" s="31">
        <f t="shared" si="4"/>
        <v>4.2315121803054856E-7</v>
      </c>
    </row>
    <row r="141" spans="16:21" ht="13.9" customHeight="1" x14ac:dyDescent="0.2">
      <c r="P141" s="28"/>
      <c r="Q141" s="31"/>
      <c r="R141" s="31"/>
      <c r="S141" s="31">
        <f>ABS(Q141)/'İtme Analizi'!$G$17</f>
        <v>0</v>
      </c>
      <c r="T141" s="31">
        <f>ABS(R141)/'İtme Analizi'!$G$14</f>
        <v>0</v>
      </c>
      <c r="U141" s="31">
        <f t="shared" si="4"/>
        <v>4.2315121803054856E-7</v>
      </c>
    </row>
    <row r="142" spans="16:21" ht="13.9" customHeight="1" x14ac:dyDescent="0.2">
      <c r="P142" s="28"/>
      <c r="Q142" s="31"/>
      <c r="R142" s="31"/>
      <c r="S142" s="31">
        <f>ABS(Q142)/'İtme Analizi'!$G$17</f>
        <v>0</v>
      </c>
      <c r="T142" s="31">
        <f>ABS(R142)/'İtme Analizi'!$G$14</f>
        <v>0</v>
      </c>
      <c r="U142" s="31">
        <f t="shared" si="4"/>
        <v>4.2315121803054856E-7</v>
      </c>
    </row>
    <row r="143" spans="16:21" ht="13.9" customHeight="1" x14ac:dyDescent="0.2">
      <c r="P143" s="28"/>
      <c r="Q143" s="31"/>
      <c r="R143" s="31"/>
      <c r="S143" s="31">
        <f>ABS(Q143)/'İtme Analizi'!$G$17</f>
        <v>0</v>
      </c>
      <c r="T143" s="31">
        <f>ABS(R143)/'İtme Analizi'!$G$14</f>
        <v>0</v>
      </c>
      <c r="U143" s="31">
        <f t="shared" si="4"/>
        <v>4.2315121803054856E-7</v>
      </c>
    </row>
    <row r="144" spans="16:21" ht="13.9" customHeight="1" x14ac:dyDescent="0.2">
      <c r="P144" s="28"/>
      <c r="Q144" s="31"/>
      <c r="R144" s="31"/>
      <c r="S144" s="31">
        <f>ABS(Q144)/'İtme Analizi'!$G$17</f>
        <v>0</v>
      </c>
      <c r="T144" s="31">
        <f>ABS(R144)/'İtme Analizi'!$G$14</f>
        <v>0</v>
      </c>
      <c r="U144" s="31">
        <f t="shared" si="4"/>
        <v>4.2315121803054856E-7</v>
      </c>
    </row>
    <row r="145" spans="16:21" ht="13.9" customHeight="1" x14ac:dyDescent="0.2">
      <c r="P145" s="28"/>
      <c r="Q145" s="31"/>
      <c r="R145" s="31"/>
      <c r="S145" s="31">
        <f>ABS(Q145)/'İtme Analizi'!$G$17</f>
        <v>0</v>
      </c>
      <c r="T145" s="31">
        <f>ABS(R145)/'İtme Analizi'!$G$14</f>
        <v>0</v>
      </c>
      <c r="U145" s="31">
        <f t="shared" si="4"/>
        <v>4.2315121803054856E-7</v>
      </c>
    </row>
    <row r="146" spans="16:21" ht="13.9" customHeight="1" x14ac:dyDescent="0.2">
      <c r="P146" s="28"/>
      <c r="Q146" s="31"/>
      <c r="R146" s="31"/>
      <c r="S146" s="31">
        <f>ABS(Q146)/'İtme Analizi'!$G$17</f>
        <v>0</v>
      </c>
      <c r="T146" s="31">
        <f>ABS(R146)/'İtme Analizi'!$G$14</f>
        <v>0</v>
      </c>
      <c r="U146" s="31">
        <f t="shared" si="4"/>
        <v>4.2315121803054856E-7</v>
      </c>
    </row>
    <row r="147" spans="16:21" ht="13.9" customHeight="1" x14ac:dyDescent="0.2">
      <c r="P147" s="28"/>
      <c r="Q147" s="31"/>
      <c r="R147" s="31"/>
      <c r="S147" s="31">
        <f>ABS(Q147)/'İtme Analizi'!$G$17</f>
        <v>0</v>
      </c>
      <c r="T147" s="31">
        <f>ABS(R147)/'İtme Analizi'!$G$14</f>
        <v>0</v>
      </c>
      <c r="U147" s="31">
        <f t="shared" si="4"/>
        <v>4.2315121803054856E-7</v>
      </c>
    </row>
    <row r="148" spans="16:21" ht="13.9" customHeight="1" x14ac:dyDescent="0.2">
      <c r="P148" s="28"/>
      <c r="Q148" s="31"/>
      <c r="R148" s="31"/>
      <c r="S148" s="31">
        <f>ABS(Q148)/'İtme Analizi'!$G$17</f>
        <v>0</v>
      </c>
      <c r="T148" s="31">
        <f>ABS(R148)/'İtme Analizi'!$G$14</f>
        <v>0</v>
      </c>
      <c r="U148" s="31">
        <f t="shared" si="4"/>
        <v>4.2315121803054856E-7</v>
      </c>
    </row>
    <row r="149" spans="16:21" ht="13.9" customHeight="1" x14ac:dyDescent="0.2">
      <c r="P149" s="28"/>
      <c r="Q149" s="31"/>
      <c r="R149" s="31"/>
      <c r="S149" s="31">
        <f>ABS(Q149)/'İtme Analizi'!$G$17</f>
        <v>0</v>
      </c>
      <c r="T149" s="31">
        <f>ABS(R149)/'İtme Analizi'!$G$14</f>
        <v>0</v>
      </c>
      <c r="U149" s="31">
        <f t="shared" si="4"/>
        <v>4.2315121803054856E-7</v>
      </c>
    </row>
    <row r="150" spans="16:21" ht="13.9" customHeight="1" x14ac:dyDescent="0.2">
      <c r="P150" s="28"/>
      <c r="Q150" s="31"/>
      <c r="R150" s="31"/>
      <c r="S150" s="31">
        <f>ABS(Q150)/'İtme Analizi'!$G$17</f>
        <v>0</v>
      </c>
      <c r="T150" s="31">
        <f>ABS(R150)/'İtme Analizi'!$G$14</f>
        <v>0</v>
      </c>
      <c r="U150" s="31">
        <f t="shared" si="4"/>
        <v>4.2315121803054856E-7</v>
      </c>
    </row>
    <row r="151" spans="16:21" ht="13.9" customHeight="1" x14ac:dyDescent="0.2">
      <c r="P151" s="28"/>
      <c r="Q151" s="31"/>
      <c r="R151" s="31"/>
      <c r="S151" s="31">
        <f>ABS(Q151)/'İtme Analizi'!$G$17</f>
        <v>0</v>
      </c>
      <c r="T151" s="31">
        <f>ABS(R151)/'İtme Analizi'!$G$14</f>
        <v>0</v>
      </c>
      <c r="U151" s="31">
        <f t="shared" si="4"/>
        <v>4.2315121803054856E-7</v>
      </c>
    </row>
    <row r="152" spans="16:21" ht="13.9" customHeight="1" x14ac:dyDescent="0.2">
      <c r="P152" s="28"/>
      <c r="Q152" s="31"/>
      <c r="R152" s="31"/>
      <c r="S152" s="31">
        <f>ABS(Q152)/'İtme Analizi'!$G$17</f>
        <v>0</v>
      </c>
      <c r="T152" s="31">
        <f>ABS(R152)/'İtme Analizi'!$G$14</f>
        <v>0</v>
      </c>
      <c r="U152" s="31">
        <f t="shared" si="4"/>
        <v>4.2315121803054856E-7</v>
      </c>
    </row>
    <row r="153" spans="16:21" ht="13.9" customHeight="1" x14ac:dyDescent="0.2">
      <c r="P153" s="28"/>
      <c r="Q153" s="31"/>
      <c r="R153" s="31"/>
      <c r="S153" s="31">
        <f>ABS(Q153)/'İtme Analizi'!$G$17</f>
        <v>0</v>
      </c>
      <c r="T153" s="31">
        <f>ABS(R153)/'İtme Analizi'!$G$14</f>
        <v>0</v>
      </c>
      <c r="U153" s="31">
        <f t="shared" si="4"/>
        <v>4.2315121803054856E-7</v>
      </c>
    </row>
    <row r="154" spans="16:21" ht="13.9" customHeight="1" x14ac:dyDescent="0.2">
      <c r="P154" s="28"/>
      <c r="Q154" s="31"/>
      <c r="R154" s="31"/>
      <c r="S154" s="31">
        <f>ABS(Q154)/'İtme Analizi'!$G$17</f>
        <v>0</v>
      </c>
      <c r="T154" s="31">
        <f>ABS(R154)/'İtme Analizi'!$G$14</f>
        <v>0</v>
      </c>
      <c r="U154" s="31">
        <f t="shared" si="4"/>
        <v>4.2315121803054856E-7</v>
      </c>
    </row>
    <row r="155" spans="16:21" ht="13.9" customHeight="1" x14ac:dyDescent="0.2">
      <c r="P155" s="28"/>
      <c r="Q155" s="31"/>
      <c r="R155" s="31"/>
      <c r="S155" s="31">
        <f>ABS(Q155)/'İtme Analizi'!$G$17</f>
        <v>0</v>
      </c>
      <c r="T155" s="31">
        <f>ABS(R155)/'İtme Analizi'!$G$14</f>
        <v>0</v>
      </c>
      <c r="U155" s="31">
        <f t="shared" si="4"/>
        <v>4.2315121803054856E-7</v>
      </c>
    </row>
    <row r="156" spans="16:21" ht="13.9" customHeight="1" x14ac:dyDescent="0.2">
      <c r="P156" s="28"/>
      <c r="Q156" s="31"/>
      <c r="R156" s="31"/>
      <c r="S156" s="31">
        <f>ABS(Q156)/'İtme Analizi'!$G$17</f>
        <v>0</v>
      </c>
      <c r="T156" s="31">
        <f>ABS(R156)/'İtme Analizi'!$G$14</f>
        <v>0</v>
      </c>
      <c r="U156" s="31">
        <f t="shared" si="4"/>
        <v>4.2315121803054856E-7</v>
      </c>
    </row>
    <row r="157" spans="16:21" ht="13.9" customHeight="1" x14ac:dyDescent="0.2">
      <c r="P157" s="28"/>
      <c r="Q157" s="31"/>
      <c r="R157" s="31"/>
      <c r="S157" s="31">
        <f>ABS(Q157)/'İtme Analizi'!$G$17</f>
        <v>0</v>
      </c>
      <c r="T157" s="31">
        <f>ABS(R157)/'İtme Analizi'!$G$14</f>
        <v>0</v>
      </c>
      <c r="U157" s="31">
        <f t="shared" si="4"/>
        <v>4.2315121803054856E-7</v>
      </c>
    </row>
    <row r="158" spans="16:21" ht="13.9" customHeight="1" x14ac:dyDescent="0.2">
      <c r="P158" s="28"/>
      <c r="Q158" s="31"/>
      <c r="R158" s="31"/>
      <c r="S158" s="31">
        <f>ABS(Q158)/'İtme Analizi'!$G$17</f>
        <v>0</v>
      </c>
      <c r="T158" s="31">
        <f>ABS(R158)/'İtme Analizi'!$G$14</f>
        <v>0</v>
      </c>
      <c r="U158" s="31">
        <f t="shared" si="4"/>
        <v>4.2315121803054856E-7</v>
      </c>
    </row>
    <row r="159" spans="16:21" ht="13.9" customHeight="1" x14ac:dyDescent="0.2">
      <c r="P159" s="28"/>
      <c r="Q159" s="31"/>
      <c r="R159" s="31"/>
      <c r="S159" s="31">
        <f>ABS(Q159)/'İtme Analizi'!$G$17</f>
        <v>0</v>
      </c>
      <c r="T159" s="31">
        <f>ABS(R159)/'İtme Analizi'!$G$14</f>
        <v>0</v>
      </c>
      <c r="U159" s="31">
        <f t="shared" si="4"/>
        <v>4.2315121803054856E-7</v>
      </c>
    </row>
    <row r="160" spans="16:21" ht="13.9" customHeight="1" x14ac:dyDescent="0.2">
      <c r="P160" s="28"/>
      <c r="Q160" s="31"/>
      <c r="R160" s="31"/>
      <c r="S160" s="31">
        <f>ABS(Q160)/'İtme Analizi'!$G$17</f>
        <v>0</v>
      </c>
      <c r="T160" s="31">
        <f>ABS(R160)/'İtme Analizi'!$G$14</f>
        <v>0</v>
      </c>
      <c r="U160" s="31">
        <f t="shared" si="4"/>
        <v>4.2315121803054856E-7</v>
      </c>
    </row>
    <row r="161" spans="16:21" ht="13.9" customHeight="1" x14ac:dyDescent="0.2">
      <c r="P161" s="28"/>
      <c r="Q161" s="31"/>
      <c r="R161" s="31"/>
      <c r="S161" s="31">
        <f>ABS(Q161)/'İtme Analizi'!$G$17</f>
        <v>0</v>
      </c>
      <c r="T161" s="31">
        <f>ABS(R161)/'İtme Analizi'!$G$14</f>
        <v>0</v>
      </c>
      <c r="U161" s="31">
        <f t="shared" si="4"/>
        <v>4.2315121803054856E-7</v>
      </c>
    </row>
    <row r="162" spans="16:21" ht="13.9" customHeight="1" x14ac:dyDescent="0.2">
      <c r="P162" s="28"/>
      <c r="Q162" s="31"/>
      <c r="R162" s="31"/>
      <c r="S162" s="31">
        <f>ABS(Q162)/'İtme Analizi'!$G$17</f>
        <v>0</v>
      </c>
      <c r="T162" s="31">
        <f>ABS(R162)/'İtme Analizi'!$G$14</f>
        <v>0</v>
      </c>
      <c r="U162" s="31">
        <f t="shared" si="4"/>
        <v>4.2315121803054856E-7</v>
      </c>
    </row>
    <row r="163" spans="16:21" ht="13.9" customHeight="1" x14ac:dyDescent="0.2">
      <c r="P163" s="28"/>
      <c r="Q163" s="31"/>
      <c r="R163" s="31"/>
      <c r="S163" s="31">
        <f>ABS(Q163)/'İtme Analizi'!$G$17</f>
        <v>0</v>
      </c>
      <c r="T163" s="31">
        <f>ABS(R163)/'İtme Analizi'!$G$14</f>
        <v>0</v>
      </c>
      <c r="U163" s="31">
        <f t="shared" si="4"/>
        <v>4.2315121803054856E-7</v>
      </c>
    </row>
    <row r="164" spans="16:21" ht="13.9" customHeight="1" x14ac:dyDescent="0.2">
      <c r="P164" s="28"/>
      <c r="Q164" s="31"/>
      <c r="R164" s="31"/>
      <c r="S164" s="31">
        <f>ABS(Q164)/'İtme Analizi'!$G$17</f>
        <v>0</v>
      </c>
      <c r="T164" s="31">
        <f>ABS(R164)/'İtme Analizi'!$G$14</f>
        <v>0</v>
      </c>
      <c r="U164" s="31">
        <f t="shared" si="4"/>
        <v>4.2315121803054856E-7</v>
      </c>
    </row>
    <row r="165" spans="16:21" ht="13.9" customHeight="1" x14ac:dyDescent="0.2">
      <c r="P165" s="28"/>
      <c r="Q165" s="31"/>
      <c r="R165" s="31"/>
      <c r="S165" s="31">
        <f>ABS(Q165)/'İtme Analizi'!$G$17</f>
        <v>0</v>
      </c>
      <c r="T165" s="31">
        <f>ABS(R165)/'İtme Analizi'!$G$14</f>
        <v>0</v>
      </c>
      <c r="U165" s="31">
        <f t="shared" si="4"/>
        <v>4.2315121803054856E-7</v>
      </c>
    </row>
    <row r="166" spans="16:21" ht="13.9" customHeight="1" x14ac:dyDescent="0.2">
      <c r="P166" s="28"/>
      <c r="Q166" s="31"/>
      <c r="R166" s="31"/>
      <c r="S166" s="31">
        <f>ABS(Q166)/'İtme Analizi'!$G$17</f>
        <v>0</v>
      </c>
      <c r="T166" s="31">
        <f>ABS(R166)/'İtme Analizi'!$G$14</f>
        <v>0</v>
      </c>
      <c r="U166" s="31">
        <f t="shared" si="4"/>
        <v>4.2315121803054856E-7</v>
      </c>
    </row>
    <row r="167" spans="16:21" ht="13.9" customHeight="1" x14ac:dyDescent="0.2">
      <c r="P167" s="28"/>
      <c r="Q167" s="31"/>
      <c r="R167" s="31"/>
      <c r="S167" s="31">
        <f>ABS(Q167)/'İtme Analizi'!$G$17</f>
        <v>0</v>
      </c>
      <c r="T167" s="31">
        <f>ABS(R167)/'İtme Analizi'!$G$14</f>
        <v>0</v>
      </c>
      <c r="U167" s="31">
        <f t="shared" si="4"/>
        <v>4.2315121803054856E-7</v>
      </c>
    </row>
    <row r="168" spans="16:21" ht="13.9" customHeight="1" x14ac:dyDescent="0.2">
      <c r="P168" s="28"/>
      <c r="Q168" s="31"/>
      <c r="R168" s="31"/>
      <c r="S168" s="31">
        <f>ABS(Q168)/'İtme Analizi'!$G$17</f>
        <v>0</v>
      </c>
      <c r="T168" s="31">
        <f>ABS(R168)/'İtme Analizi'!$G$14</f>
        <v>0</v>
      </c>
      <c r="U168" s="31">
        <f t="shared" si="4"/>
        <v>4.2315121803054856E-7</v>
      </c>
    </row>
    <row r="169" spans="16:21" ht="13.9" customHeight="1" x14ac:dyDescent="0.2">
      <c r="P169" s="28"/>
      <c r="Q169" s="31"/>
      <c r="R169" s="31"/>
      <c r="S169" s="31">
        <f>ABS(Q169)/'İtme Analizi'!$G$17</f>
        <v>0</v>
      </c>
      <c r="T169" s="31">
        <f>ABS(R169)/'İtme Analizi'!$G$14</f>
        <v>0</v>
      </c>
      <c r="U169" s="31">
        <f t="shared" si="4"/>
        <v>4.2315121803054856E-7</v>
      </c>
    </row>
    <row r="170" spans="16:21" ht="13.9" customHeight="1" x14ac:dyDescent="0.2">
      <c r="P170" s="28"/>
      <c r="Q170" s="31"/>
      <c r="R170" s="31"/>
      <c r="S170" s="31">
        <f>ABS(Q170)/'İtme Analizi'!$G$17</f>
        <v>0</v>
      </c>
      <c r="T170" s="31">
        <f>ABS(R170)/'İtme Analizi'!$G$14</f>
        <v>0</v>
      </c>
      <c r="U170" s="31">
        <f t="shared" si="4"/>
        <v>4.2315121803054856E-7</v>
      </c>
    </row>
    <row r="171" spans="16:21" ht="13.9" customHeight="1" x14ac:dyDescent="0.2">
      <c r="P171" s="28"/>
      <c r="Q171" s="31"/>
      <c r="R171" s="31"/>
      <c r="S171" s="31">
        <f>ABS(Q171)/'İtme Analizi'!$G$17</f>
        <v>0</v>
      </c>
      <c r="T171" s="31">
        <f>ABS(R171)/'İtme Analizi'!$G$14</f>
        <v>0</v>
      </c>
      <c r="U171" s="31">
        <f t="shared" si="4"/>
        <v>4.2315121803054856E-7</v>
      </c>
    </row>
    <row r="172" spans="16:21" ht="13.9" customHeight="1" x14ac:dyDescent="0.2">
      <c r="P172" s="28"/>
      <c r="Q172" s="31"/>
      <c r="R172" s="31"/>
      <c r="S172" s="31">
        <f>ABS(Q172)/'İtme Analizi'!$G$17</f>
        <v>0</v>
      </c>
      <c r="T172" s="31">
        <f>ABS(R172)/'İtme Analizi'!$G$14</f>
        <v>0</v>
      </c>
      <c r="U172" s="31">
        <f t="shared" si="4"/>
        <v>4.2315121803054856E-7</v>
      </c>
    </row>
    <row r="173" spans="16:21" ht="13.9" customHeight="1" x14ac:dyDescent="0.2">
      <c r="P173" s="28"/>
      <c r="Q173" s="31"/>
      <c r="R173" s="31"/>
      <c r="S173" s="31">
        <f>ABS(Q173)/'İtme Analizi'!$G$17</f>
        <v>0</v>
      </c>
      <c r="T173" s="31">
        <f>ABS(R173)/'İtme Analizi'!$G$14</f>
        <v>0</v>
      </c>
      <c r="U173" s="31">
        <f t="shared" si="4"/>
        <v>4.2315121803054856E-7</v>
      </c>
    </row>
    <row r="174" spans="16:21" ht="13.9" customHeight="1" x14ac:dyDescent="0.2">
      <c r="P174" s="28"/>
      <c r="Q174" s="31"/>
      <c r="R174" s="31"/>
      <c r="S174" s="31">
        <f>ABS(Q174)/'İtme Analizi'!$G$17</f>
        <v>0</v>
      </c>
      <c r="T174" s="31">
        <f>ABS(R174)/'İtme Analizi'!$G$14</f>
        <v>0</v>
      </c>
      <c r="U174" s="31">
        <f t="shared" si="4"/>
        <v>4.2315121803054856E-7</v>
      </c>
    </row>
    <row r="175" spans="16:21" ht="13.9" customHeight="1" x14ac:dyDescent="0.2">
      <c r="P175" s="28"/>
      <c r="Q175" s="31"/>
      <c r="R175" s="31"/>
      <c r="S175" s="31">
        <f>ABS(Q175)/'İtme Analizi'!$G$17</f>
        <v>0</v>
      </c>
      <c r="T175" s="31">
        <f>ABS(R175)/'İtme Analizi'!$G$14</f>
        <v>0</v>
      </c>
      <c r="U175" s="31">
        <f t="shared" si="4"/>
        <v>4.2315121803054856E-7</v>
      </c>
    </row>
    <row r="176" spans="16:21" ht="13.9" customHeight="1" x14ac:dyDescent="0.2">
      <c r="P176" s="28"/>
      <c r="Q176" s="31"/>
      <c r="R176" s="31"/>
      <c r="S176" s="31">
        <f>ABS(Q176)/'İtme Analizi'!$G$17</f>
        <v>0</v>
      </c>
      <c r="T176" s="31">
        <f>ABS(R176)/'İtme Analizi'!$G$14</f>
        <v>0</v>
      </c>
      <c r="U176" s="31">
        <f t="shared" si="4"/>
        <v>4.2315121803054856E-7</v>
      </c>
    </row>
    <row r="177" spans="16:21" ht="13.9" customHeight="1" x14ac:dyDescent="0.2">
      <c r="P177" s="28"/>
      <c r="Q177" s="31"/>
      <c r="R177" s="31"/>
      <c r="S177" s="31">
        <f>ABS(Q177)/'İtme Analizi'!$G$17</f>
        <v>0</v>
      </c>
      <c r="T177" s="31">
        <f>ABS(R177)/'İtme Analizi'!$G$14</f>
        <v>0</v>
      </c>
      <c r="U177" s="31">
        <f t="shared" si="4"/>
        <v>4.2315121803054856E-7</v>
      </c>
    </row>
    <row r="178" spans="16:21" ht="13.9" customHeight="1" x14ac:dyDescent="0.2">
      <c r="P178" s="28"/>
      <c r="Q178" s="31"/>
      <c r="R178" s="31"/>
      <c r="S178" s="31">
        <f>ABS(Q178)/'İtme Analizi'!$G$17</f>
        <v>0</v>
      </c>
      <c r="T178" s="31">
        <f>ABS(R178)/'İtme Analizi'!$G$14</f>
        <v>0</v>
      </c>
      <c r="U178" s="31">
        <f t="shared" si="4"/>
        <v>4.2315121803054856E-7</v>
      </c>
    </row>
    <row r="179" spans="16:21" ht="13.9" customHeight="1" x14ac:dyDescent="0.2">
      <c r="P179" s="28"/>
      <c r="Q179" s="31"/>
      <c r="R179" s="31"/>
      <c r="S179" s="31">
        <f>ABS(Q179)/'İtme Analizi'!$G$17</f>
        <v>0</v>
      </c>
      <c r="T179" s="31">
        <f>ABS(R179)/'İtme Analizi'!$G$14</f>
        <v>0</v>
      </c>
      <c r="U179" s="31">
        <f t="shared" si="4"/>
        <v>4.2315121803054856E-7</v>
      </c>
    </row>
    <row r="180" spans="16:21" ht="13.9" customHeight="1" x14ac:dyDescent="0.2">
      <c r="P180" s="28"/>
      <c r="Q180" s="31"/>
      <c r="R180" s="31"/>
      <c r="S180" s="31">
        <f>ABS(Q180)/'İtme Analizi'!$G$17</f>
        <v>0</v>
      </c>
      <c r="T180" s="31">
        <f>ABS(R180)/'İtme Analizi'!$G$14</f>
        <v>0</v>
      </c>
      <c r="U180" s="31">
        <f t="shared" si="4"/>
        <v>4.2315121803054856E-7</v>
      </c>
    </row>
    <row r="181" spans="16:21" ht="13.9" customHeight="1" x14ac:dyDescent="0.2">
      <c r="P181" s="28"/>
      <c r="Q181" s="31"/>
      <c r="R181" s="31"/>
      <c r="S181" s="31">
        <f>ABS(Q181)/'İtme Analizi'!$G$17</f>
        <v>0</v>
      </c>
      <c r="T181" s="31">
        <f>ABS(R181)/'İtme Analizi'!$G$14</f>
        <v>0</v>
      </c>
      <c r="U181" s="31">
        <f t="shared" si="4"/>
        <v>4.2315121803054856E-7</v>
      </c>
    </row>
    <row r="182" spans="16:21" ht="13.9" customHeight="1" x14ac:dyDescent="0.2">
      <c r="P182" s="28"/>
      <c r="Q182" s="31"/>
      <c r="R182" s="31"/>
      <c r="S182" s="31">
        <f>ABS(Q182)/'İtme Analizi'!$G$17</f>
        <v>0</v>
      </c>
      <c r="T182" s="31">
        <f>ABS(R182)/'İtme Analizi'!$G$14</f>
        <v>0</v>
      </c>
      <c r="U182" s="31">
        <f t="shared" si="4"/>
        <v>4.2315121803054856E-7</v>
      </c>
    </row>
    <row r="183" spans="16:21" ht="13.9" customHeight="1" x14ac:dyDescent="0.2">
      <c r="P183" s="28"/>
      <c r="Q183" s="31"/>
      <c r="R183" s="31"/>
      <c r="S183" s="31">
        <f>ABS(Q183)/'İtme Analizi'!$G$17</f>
        <v>0</v>
      </c>
      <c r="T183" s="31">
        <f>ABS(R183)/'İtme Analizi'!$G$14</f>
        <v>0</v>
      </c>
      <c r="U183" s="31">
        <f t="shared" si="4"/>
        <v>4.2315121803054856E-7</v>
      </c>
    </row>
    <row r="184" spans="16:21" ht="13.9" customHeight="1" x14ac:dyDescent="0.2">
      <c r="P184" s="28"/>
      <c r="Q184" s="31"/>
      <c r="R184" s="31"/>
      <c r="S184" s="31">
        <f>ABS(Q184)/'İtme Analizi'!$G$17</f>
        <v>0</v>
      </c>
      <c r="T184" s="31">
        <f>ABS(R184)/'İtme Analizi'!$G$14</f>
        <v>0</v>
      </c>
      <c r="U184" s="31">
        <f t="shared" si="4"/>
        <v>4.2315121803054856E-7</v>
      </c>
    </row>
    <row r="185" spans="16:21" ht="13.9" customHeight="1" x14ac:dyDescent="0.2">
      <c r="P185" s="28"/>
      <c r="Q185" s="31"/>
      <c r="R185" s="31"/>
      <c r="S185" s="31">
        <f>ABS(Q185)/'İtme Analizi'!$G$17</f>
        <v>0</v>
      </c>
      <c r="T185" s="31">
        <f>ABS(R185)/'İtme Analizi'!$G$14</f>
        <v>0</v>
      </c>
      <c r="U185" s="31">
        <f t="shared" si="4"/>
        <v>4.2315121803054856E-7</v>
      </c>
    </row>
    <row r="186" spans="16:21" ht="13.9" customHeight="1" x14ac:dyDescent="0.2">
      <c r="P186" s="28"/>
      <c r="Q186" s="31"/>
      <c r="R186" s="31"/>
      <c r="S186" s="31">
        <f>ABS(Q186)/'İtme Analizi'!$G$17</f>
        <v>0</v>
      </c>
      <c r="T186" s="31">
        <f>ABS(R186)/'İtme Analizi'!$G$14</f>
        <v>0</v>
      </c>
      <c r="U186" s="31">
        <f t="shared" si="4"/>
        <v>4.2315121803054856E-7</v>
      </c>
    </row>
    <row r="187" spans="16:21" ht="13.9" customHeight="1" x14ac:dyDescent="0.2">
      <c r="P187" s="28"/>
      <c r="Q187" s="31"/>
      <c r="R187" s="31"/>
      <c r="S187" s="31">
        <f>ABS(Q187)/'İtme Analizi'!$G$17</f>
        <v>0</v>
      </c>
      <c r="T187" s="31">
        <f>ABS(R187)/'İtme Analizi'!$G$14</f>
        <v>0</v>
      </c>
      <c r="U187" s="31">
        <f t="shared" si="4"/>
        <v>4.2315121803054856E-7</v>
      </c>
    </row>
    <row r="188" spans="16:21" ht="13.9" customHeight="1" x14ac:dyDescent="0.2">
      <c r="P188" s="28"/>
      <c r="Q188" s="31"/>
      <c r="R188" s="31"/>
      <c r="S188" s="31">
        <f>ABS(Q188)/'İtme Analizi'!$G$17</f>
        <v>0</v>
      </c>
      <c r="T188" s="31">
        <f>ABS(R188)/'İtme Analizi'!$G$14</f>
        <v>0</v>
      </c>
      <c r="U188" s="31">
        <f t="shared" si="4"/>
        <v>4.2315121803054856E-7</v>
      </c>
    </row>
    <row r="189" spans="16:21" ht="13.9" customHeight="1" x14ac:dyDescent="0.2">
      <c r="P189" s="28"/>
      <c r="Q189" s="31"/>
      <c r="R189" s="31"/>
      <c r="S189" s="31">
        <f>ABS(Q189)/'İtme Analizi'!$G$17</f>
        <v>0</v>
      </c>
      <c r="T189" s="31">
        <f>ABS(R189)/'İtme Analizi'!$G$14</f>
        <v>0</v>
      </c>
      <c r="U189" s="31">
        <f t="shared" si="4"/>
        <v>4.2315121803054856E-7</v>
      </c>
    </row>
    <row r="190" spans="16:21" ht="13.9" customHeight="1" x14ac:dyDescent="0.2">
      <c r="P190" s="28"/>
      <c r="Q190" s="31"/>
      <c r="R190" s="31"/>
      <c r="S190" s="31">
        <f>ABS(Q190)/'İtme Analizi'!$G$17</f>
        <v>0</v>
      </c>
      <c r="T190" s="31">
        <f>ABS(R190)/'İtme Analizi'!$G$14</f>
        <v>0</v>
      </c>
      <c r="U190" s="31">
        <f t="shared" si="4"/>
        <v>4.2315121803054856E-7</v>
      </c>
    </row>
    <row r="191" spans="16:21" ht="13.9" customHeight="1" x14ac:dyDescent="0.2">
      <c r="P191" s="28"/>
      <c r="Q191" s="31"/>
      <c r="R191" s="31"/>
      <c r="S191" s="31">
        <f>ABS(Q191)/'İtme Analizi'!$G$17</f>
        <v>0</v>
      </c>
      <c r="T191" s="31">
        <f>ABS(R191)/'İtme Analizi'!$G$14</f>
        <v>0</v>
      </c>
      <c r="U191" s="31">
        <f t="shared" si="4"/>
        <v>4.2315121803054856E-7</v>
      </c>
    </row>
    <row r="192" spans="16:21" ht="13.9" customHeight="1" x14ac:dyDescent="0.2">
      <c r="P192" s="28"/>
      <c r="Q192" s="31"/>
      <c r="R192" s="31"/>
      <c r="S192" s="31">
        <f>ABS(Q192)/'İtme Analizi'!$G$17</f>
        <v>0</v>
      </c>
      <c r="T192" s="31">
        <f>ABS(R192)/'İtme Analizi'!$G$14</f>
        <v>0</v>
      </c>
      <c r="U192" s="31">
        <f t="shared" si="4"/>
        <v>4.2315121803054856E-7</v>
      </c>
    </row>
    <row r="193" spans="16:21" ht="13.9" customHeight="1" x14ac:dyDescent="0.2">
      <c r="P193" s="28"/>
      <c r="Q193" s="31"/>
      <c r="R193" s="31"/>
      <c r="S193" s="31">
        <f>ABS(Q193)/'İtme Analizi'!$G$17</f>
        <v>0</v>
      </c>
      <c r="T193" s="31">
        <f>ABS(R193)/'İtme Analizi'!$G$14</f>
        <v>0</v>
      </c>
      <c r="U193" s="31">
        <f t="shared" si="4"/>
        <v>4.2315121803054856E-7</v>
      </c>
    </row>
    <row r="194" spans="16:21" ht="13.9" customHeight="1" x14ac:dyDescent="0.2">
      <c r="P194" s="28"/>
      <c r="Q194" s="31"/>
      <c r="R194" s="31"/>
      <c r="S194" s="31">
        <f>ABS(Q194)/'İtme Analizi'!$G$17</f>
        <v>0</v>
      </c>
      <c r="T194" s="31">
        <f>ABS(R194)/'İtme Analizi'!$G$14</f>
        <v>0</v>
      </c>
      <c r="U194" s="31">
        <f t="shared" si="4"/>
        <v>4.2315121803054856E-7</v>
      </c>
    </row>
    <row r="195" spans="16:21" ht="13.9" customHeight="1" x14ac:dyDescent="0.2">
      <c r="P195" s="28"/>
      <c r="Q195" s="31"/>
      <c r="R195" s="31"/>
      <c r="S195" s="31">
        <f>ABS(Q195)/'İtme Analizi'!$G$17</f>
        <v>0</v>
      </c>
      <c r="T195" s="31">
        <f>ABS(R195)/'İtme Analizi'!$G$14</f>
        <v>0</v>
      </c>
      <c r="U195" s="31">
        <f t="shared" si="4"/>
        <v>4.2315121803054856E-7</v>
      </c>
    </row>
    <row r="196" spans="16:21" ht="13.9" customHeight="1" x14ac:dyDescent="0.2">
      <c r="P196" s="28"/>
      <c r="Q196" s="31"/>
      <c r="R196" s="31"/>
      <c r="S196" s="31">
        <f>ABS(Q196)/'İtme Analizi'!$G$17</f>
        <v>0</v>
      </c>
      <c r="T196" s="31">
        <f>ABS(R196)/'İtme Analizi'!$G$14</f>
        <v>0</v>
      </c>
      <c r="U196" s="31">
        <f t="shared" si="4"/>
        <v>4.2315121803054856E-7</v>
      </c>
    </row>
    <row r="197" spans="16:21" ht="13.9" customHeight="1" x14ac:dyDescent="0.2">
      <c r="P197" s="28"/>
      <c r="Q197" s="31"/>
      <c r="R197" s="31"/>
      <c r="S197" s="31">
        <f>ABS(Q197)/'İtme Analizi'!$G$17</f>
        <v>0</v>
      </c>
      <c r="T197" s="31">
        <f>ABS(R197)/'İtme Analizi'!$G$14</f>
        <v>0</v>
      </c>
      <c r="U197" s="31">
        <f t="shared" si="4"/>
        <v>4.2315121803054856E-7</v>
      </c>
    </row>
    <row r="198" spans="16:21" ht="13.9" customHeight="1" x14ac:dyDescent="0.2">
      <c r="P198" s="28"/>
      <c r="Q198" s="31"/>
      <c r="R198" s="31"/>
      <c r="S198" s="31">
        <f>ABS(Q198)/'İtme Analizi'!$G$17</f>
        <v>0</v>
      </c>
      <c r="T198" s="31">
        <f>ABS(R198)/'İtme Analizi'!$G$14</f>
        <v>0</v>
      </c>
      <c r="U198" s="31">
        <f t="shared" si="4"/>
        <v>4.2315121803054856E-7</v>
      </c>
    </row>
    <row r="199" spans="16:21" ht="13.9" customHeight="1" x14ac:dyDescent="0.2">
      <c r="P199" s="28"/>
      <c r="Q199" s="31"/>
      <c r="R199" s="31"/>
      <c r="S199" s="31">
        <f>ABS(Q199)/'İtme Analizi'!$G$17</f>
        <v>0</v>
      </c>
      <c r="T199" s="31">
        <f>ABS(R199)/'İtme Analizi'!$G$14</f>
        <v>0</v>
      </c>
      <c r="U199" s="31">
        <f t="shared" si="4"/>
        <v>4.2315121803054856E-7</v>
      </c>
    </row>
    <row r="200" spans="16:21" ht="13.9" customHeight="1" x14ac:dyDescent="0.2">
      <c r="P200" s="28"/>
      <c r="Q200" s="31"/>
      <c r="R200" s="31"/>
      <c r="S200" s="31">
        <f>ABS(Q200)/'İtme Analizi'!$G$17</f>
        <v>0</v>
      </c>
      <c r="T200" s="31">
        <f>ABS(R200)/'İtme Analizi'!$G$14</f>
        <v>0</v>
      </c>
      <c r="U200" s="31">
        <f t="shared" si="4"/>
        <v>4.2315121803054856E-7</v>
      </c>
    </row>
    <row r="201" spans="16:21" ht="13.9" customHeight="1" x14ac:dyDescent="0.2">
      <c r="P201" s="28"/>
      <c r="Q201" s="31"/>
      <c r="R201" s="31"/>
      <c r="S201" s="31">
        <f>ABS(Q201)/'İtme Analizi'!$G$17</f>
        <v>0</v>
      </c>
      <c r="T201" s="31">
        <f>ABS(R201)/'İtme Analizi'!$G$14</f>
        <v>0</v>
      </c>
      <c r="U201" s="31">
        <f t="shared" ref="U201:U264" si="5">U200+(S201-S200)*((T201+T200)/2)</f>
        <v>4.2315121803054856E-7</v>
      </c>
    </row>
    <row r="202" spans="16:21" ht="13.9" customHeight="1" x14ac:dyDescent="0.2">
      <c r="P202" s="28"/>
      <c r="Q202" s="31"/>
      <c r="R202" s="31"/>
      <c r="S202" s="31">
        <f>ABS(Q202)/'İtme Analizi'!$G$17</f>
        <v>0</v>
      </c>
      <c r="T202" s="31">
        <f>ABS(R202)/'İtme Analizi'!$G$14</f>
        <v>0</v>
      </c>
      <c r="U202" s="31">
        <f t="shared" si="5"/>
        <v>4.2315121803054856E-7</v>
      </c>
    </row>
    <row r="203" spans="16:21" ht="13.9" customHeight="1" x14ac:dyDescent="0.2">
      <c r="P203" s="28"/>
      <c r="Q203" s="31"/>
      <c r="R203" s="31"/>
      <c r="S203" s="31">
        <f>ABS(Q203)/'İtme Analizi'!$G$17</f>
        <v>0</v>
      </c>
      <c r="T203" s="31">
        <f>ABS(R203)/'İtme Analizi'!$G$14</f>
        <v>0</v>
      </c>
      <c r="U203" s="31">
        <f t="shared" si="5"/>
        <v>4.2315121803054856E-7</v>
      </c>
    </row>
    <row r="204" spans="16:21" ht="13.9" customHeight="1" x14ac:dyDescent="0.2">
      <c r="P204" s="28"/>
      <c r="Q204" s="31"/>
      <c r="R204" s="31"/>
      <c r="S204" s="31">
        <f>ABS(Q204)/'İtme Analizi'!$G$17</f>
        <v>0</v>
      </c>
      <c r="T204" s="31">
        <f>ABS(R204)/'İtme Analizi'!$G$14</f>
        <v>0</v>
      </c>
      <c r="U204" s="31">
        <f t="shared" si="5"/>
        <v>4.2315121803054856E-7</v>
      </c>
    </row>
    <row r="205" spans="16:21" ht="13.9" customHeight="1" x14ac:dyDescent="0.2">
      <c r="P205" s="28"/>
      <c r="Q205" s="31"/>
      <c r="R205" s="31"/>
      <c r="S205" s="31">
        <f>ABS(Q205)/'İtme Analizi'!$G$17</f>
        <v>0</v>
      </c>
      <c r="T205" s="31">
        <f>ABS(R205)/'İtme Analizi'!$G$14</f>
        <v>0</v>
      </c>
      <c r="U205" s="31">
        <f t="shared" si="5"/>
        <v>4.2315121803054856E-7</v>
      </c>
    </row>
    <row r="206" spans="16:21" ht="13.9" customHeight="1" x14ac:dyDescent="0.2">
      <c r="P206" s="28"/>
      <c r="Q206" s="31"/>
      <c r="R206" s="31"/>
      <c r="S206" s="31">
        <f>ABS(Q206)/'İtme Analizi'!$G$17</f>
        <v>0</v>
      </c>
      <c r="T206" s="31">
        <f>ABS(R206)/'İtme Analizi'!$G$14</f>
        <v>0</v>
      </c>
      <c r="U206" s="31">
        <f t="shared" si="5"/>
        <v>4.2315121803054856E-7</v>
      </c>
    </row>
    <row r="207" spans="16:21" ht="13.9" customHeight="1" x14ac:dyDescent="0.2">
      <c r="P207" s="28"/>
      <c r="Q207" s="31"/>
      <c r="R207" s="31"/>
      <c r="S207" s="31">
        <f>ABS(Q207)/'İtme Analizi'!$G$17</f>
        <v>0</v>
      </c>
      <c r="T207" s="31">
        <f>ABS(R207)/'İtme Analizi'!$G$14</f>
        <v>0</v>
      </c>
      <c r="U207" s="31">
        <f t="shared" si="5"/>
        <v>4.2315121803054856E-7</v>
      </c>
    </row>
    <row r="208" spans="16:21" ht="13.9" customHeight="1" x14ac:dyDescent="0.2">
      <c r="P208" s="28"/>
      <c r="Q208" s="31"/>
      <c r="R208" s="31"/>
      <c r="S208" s="31">
        <f>ABS(Q208)/'İtme Analizi'!$G$17</f>
        <v>0</v>
      </c>
      <c r="T208" s="31">
        <f>ABS(R208)/'İtme Analizi'!$G$14</f>
        <v>0</v>
      </c>
      <c r="U208" s="31">
        <f t="shared" si="5"/>
        <v>4.2315121803054856E-7</v>
      </c>
    </row>
    <row r="209" spans="16:21" ht="13.9" customHeight="1" x14ac:dyDescent="0.2">
      <c r="P209" s="28"/>
      <c r="Q209" s="31"/>
      <c r="R209" s="31"/>
      <c r="S209" s="31">
        <f>ABS(Q209)/'İtme Analizi'!$G$17</f>
        <v>0</v>
      </c>
      <c r="T209" s="31">
        <f>ABS(R209)/'İtme Analizi'!$G$14</f>
        <v>0</v>
      </c>
      <c r="U209" s="31">
        <f t="shared" si="5"/>
        <v>4.2315121803054856E-7</v>
      </c>
    </row>
    <row r="210" spans="16:21" ht="13.9" customHeight="1" x14ac:dyDescent="0.2">
      <c r="P210" s="28"/>
      <c r="Q210" s="31"/>
      <c r="R210" s="31"/>
      <c r="S210" s="31">
        <f>ABS(Q210)/'İtme Analizi'!$G$17</f>
        <v>0</v>
      </c>
      <c r="T210" s="31">
        <f>ABS(R210)/'İtme Analizi'!$G$14</f>
        <v>0</v>
      </c>
      <c r="U210" s="31">
        <f t="shared" si="5"/>
        <v>4.2315121803054856E-7</v>
      </c>
    </row>
    <row r="211" spans="16:21" ht="13.9" customHeight="1" x14ac:dyDescent="0.2">
      <c r="P211" s="28"/>
      <c r="Q211" s="31"/>
      <c r="R211" s="31"/>
      <c r="S211" s="31">
        <f>ABS(Q211)/'İtme Analizi'!$G$17</f>
        <v>0</v>
      </c>
      <c r="T211" s="31">
        <f>ABS(R211)/'İtme Analizi'!$G$14</f>
        <v>0</v>
      </c>
      <c r="U211" s="31">
        <f t="shared" si="5"/>
        <v>4.2315121803054856E-7</v>
      </c>
    </row>
    <row r="212" spans="16:21" ht="13.9" customHeight="1" x14ac:dyDescent="0.2">
      <c r="P212" s="28"/>
      <c r="Q212" s="31"/>
      <c r="R212" s="31"/>
      <c r="S212" s="31">
        <f>ABS(Q212)/'İtme Analizi'!$G$17</f>
        <v>0</v>
      </c>
      <c r="T212" s="31">
        <f>ABS(R212)/'İtme Analizi'!$G$14</f>
        <v>0</v>
      </c>
      <c r="U212" s="31">
        <f t="shared" si="5"/>
        <v>4.2315121803054856E-7</v>
      </c>
    </row>
    <row r="213" spans="16:21" ht="13.9" customHeight="1" x14ac:dyDescent="0.2">
      <c r="P213" s="28"/>
      <c r="Q213" s="31"/>
      <c r="R213" s="31"/>
      <c r="S213" s="31">
        <f>ABS(Q213)/'İtme Analizi'!$G$17</f>
        <v>0</v>
      </c>
      <c r="T213" s="31">
        <f>ABS(R213)/'İtme Analizi'!$G$14</f>
        <v>0</v>
      </c>
      <c r="U213" s="31">
        <f t="shared" si="5"/>
        <v>4.2315121803054856E-7</v>
      </c>
    </row>
    <row r="214" spans="16:21" ht="13.9" customHeight="1" x14ac:dyDescent="0.2">
      <c r="P214" s="28"/>
      <c r="Q214" s="31"/>
      <c r="R214" s="31"/>
      <c r="S214" s="31">
        <f>ABS(Q214)/'İtme Analizi'!$G$17</f>
        <v>0</v>
      </c>
      <c r="T214" s="31">
        <f>ABS(R214)/'İtme Analizi'!$G$14</f>
        <v>0</v>
      </c>
      <c r="U214" s="31">
        <f t="shared" si="5"/>
        <v>4.2315121803054856E-7</v>
      </c>
    </row>
    <row r="215" spans="16:21" ht="13.9" customHeight="1" x14ac:dyDescent="0.2">
      <c r="P215" s="28"/>
      <c r="Q215" s="31"/>
      <c r="R215" s="31"/>
      <c r="S215" s="31">
        <f>ABS(Q215)/'İtme Analizi'!$G$17</f>
        <v>0</v>
      </c>
      <c r="T215" s="31">
        <f>ABS(R215)/'İtme Analizi'!$G$14</f>
        <v>0</v>
      </c>
      <c r="U215" s="31">
        <f t="shared" si="5"/>
        <v>4.2315121803054856E-7</v>
      </c>
    </row>
    <row r="216" spans="16:21" ht="13.9" customHeight="1" x14ac:dyDescent="0.2">
      <c r="P216" s="28"/>
      <c r="Q216" s="31"/>
      <c r="R216" s="31"/>
      <c r="S216" s="31">
        <f>ABS(Q216)/'İtme Analizi'!$G$17</f>
        <v>0</v>
      </c>
      <c r="T216" s="31">
        <f>ABS(R216)/'İtme Analizi'!$G$14</f>
        <v>0</v>
      </c>
      <c r="U216" s="31">
        <f t="shared" si="5"/>
        <v>4.2315121803054856E-7</v>
      </c>
    </row>
    <row r="217" spans="16:21" ht="13.9" customHeight="1" x14ac:dyDescent="0.2">
      <c r="P217" s="28"/>
      <c r="Q217" s="31"/>
      <c r="R217" s="31"/>
      <c r="S217" s="31">
        <f>ABS(Q217)/'İtme Analizi'!$G$17</f>
        <v>0</v>
      </c>
      <c r="T217" s="31">
        <f>ABS(R217)/'İtme Analizi'!$G$14</f>
        <v>0</v>
      </c>
      <c r="U217" s="31">
        <f t="shared" si="5"/>
        <v>4.2315121803054856E-7</v>
      </c>
    </row>
    <row r="218" spans="16:21" ht="13.9" customHeight="1" x14ac:dyDescent="0.2">
      <c r="P218" s="28"/>
      <c r="Q218" s="31"/>
      <c r="R218" s="31"/>
      <c r="S218" s="31">
        <f>ABS(Q218)/'İtme Analizi'!$G$17</f>
        <v>0</v>
      </c>
      <c r="T218" s="31">
        <f>ABS(R218)/'İtme Analizi'!$G$14</f>
        <v>0</v>
      </c>
      <c r="U218" s="31">
        <f t="shared" si="5"/>
        <v>4.2315121803054856E-7</v>
      </c>
    </row>
    <row r="219" spans="16:21" ht="13.9" customHeight="1" x14ac:dyDescent="0.2">
      <c r="P219" s="28"/>
      <c r="Q219" s="31"/>
      <c r="R219" s="31"/>
      <c r="S219" s="31">
        <f>ABS(Q219)/'İtme Analizi'!$G$17</f>
        <v>0</v>
      </c>
      <c r="T219" s="31">
        <f>ABS(R219)/'İtme Analizi'!$G$14</f>
        <v>0</v>
      </c>
      <c r="U219" s="31">
        <f t="shared" si="5"/>
        <v>4.2315121803054856E-7</v>
      </c>
    </row>
    <row r="220" spans="16:21" ht="13.9" customHeight="1" x14ac:dyDescent="0.2">
      <c r="P220" s="28"/>
      <c r="Q220" s="31"/>
      <c r="R220" s="31"/>
      <c r="S220" s="31">
        <f>ABS(Q220)/'İtme Analizi'!$G$17</f>
        <v>0</v>
      </c>
      <c r="T220" s="31">
        <f>ABS(R220)/'İtme Analizi'!$G$14</f>
        <v>0</v>
      </c>
      <c r="U220" s="31">
        <f t="shared" si="5"/>
        <v>4.2315121803054856E-7</v>
      </c>
    </row>
    <row r="221" spans="16:21" ht="13.9" customHeight="1" x14ac:dyDescent="0.2">
      <c r="P221" s="28"/>
      <c r="Q221" s="31"/>
      <c r="R221" s="31"/>
      <c r="S221" s="31">
        <f>ABS(Q221)/'İtme Analizi'!$G$17</f>
        <v>0</v>
      </c>
      <c r="T221" s="31">
        <f>ABS(R221)/'İtme Analizi'!$G$14</f>
        <v>0</v>
      </c>
      <c r="U221" s="31">
        <f t="shared" si="5"/>
        <v>4.2315121803054856E-7</v>
      </c>
    </row>
    <row r="222" spans="16:21" ht="13.9" customHeight="1" x14ac:dyDescent="0.2">
      <c r="P222" s="28"/>
      <c r="Q222" s="31"/>
      <c r="R222" s="31"/>
      <c r="S222" s="31">
        <f>ABS(Q222)/'İtme Analizi'!$G$17</f>
        <v>0</v>
      </c>
      <c r="T222" s="31">
        <f>ABS(R222)/'İtme Analizi'!$G$14</f>
        <v>0</v>
      </c>
      <c r="U222" s="31">
        <f t="shared" si="5"/>
        <v>4.2315121803054856E-7</v>
      </c>
    </row>
    <row r="223" spans="16:21" ht="13.9" customHeight="1" x14ac:dyDescent="0.2">
      <c r="P223" s="28"/>
      <c r="Q223" s="31"/>
      <c r="R223" s="31"/>
      <c r="S223" s="31">
        <f>ABS(Q223)/'İtme Analizi'!$G$17</f>
        <v>0</v>
      </c>
      <c r="T223" s="31">
        <f>ABS(R223)/'İtme Analizi'!$G$14</f>
        <v>0</v>
      </c>
      <c r="U223" s="31">
        <f t="shared" si="5"/>
        <v>4.2315121803054856E-7</v>
      </c>
    </row>
    <row r="224" spans="16:21" ht="13.9" customHeight="1" x14ac:dyDescent="0.2">
      <c r="P224" s="28"/>
      <c r="Q224" s="31"/>
      <c r="R224" s="31"/>
      <c r="S224" s="31">
        <f>ABS(Q224)/'İtme Analizi'!$G$17</f>
        <v>0</v>
      </c>
      <c r="T224" s="31">
        <f>ABS(R224)/'İtme Analizi'!$G$14</f>
        <v>0</v>
      </c>
      <c r="U224" s="31">
        <f t="shared" si="5"/>
        <v>4.2315121803054856E-7</v>
      </c>
    </row>
    <row r="225" spans="16:21" ht="13.9" customHeight="1" x14ac:dyDescent="0.2">
      <c r="P225" s="28"/>
      <c r="Q225" s="31"/>
      <c r="R225" s="31"/>
      <c r="S225" s="31">
        <f>ABS(Q225)/'İtme Analizi'!$G$17</f>
        <v>0</v>
      </c>
      <c r="T225" s="31">
        <f>ABS(R225)/'İtme Analizi'!$G$14</f>
        <v>0</v>
      </c>
      <c r="U225" s="31">
        <f t="shared" si="5"/>
        <v>4.2315121803054856E-7</v>
      </c>
    </row>
    <row r="226" spans="16:21" ht="13.9" customHeight="1" x14ac:dyDescent="0.2">
      <c r="P226" s="28"/>
      <c r="Q226" s="31"/>
      <c r="R226" s="31"/>
      <c r="S226" s="31">
        <f>ABS(Q226)/'İtme Analizi'!$G$17</f>
        <v>0</v>
      </c>
      <c r="T226" s="31">
        <f>ABS(R226)/'İtme Analizi'!$G$14</f>
        <v>0</v>
      </c>
      <c r="U226" s="31">
        <f t="shared" si="5"/>
        <v>4.2315121803054856E-7</v>
      </c>
    </row>
    <row r="227" spans="16:21" ht="13.9" customHeight="1" x14ac:dyDescent="0.2">
      <c r="P227" s="28"/>
      <c r="Q227" s="31"/>
      <c r="R227" s="31"/>
      <c r="S227" s="31">
        <f>ABS(Q227)/'İtme Analizi'!$G$17</f>
        <v>0</v>
      </c>
      <c r="T227" s="31">
        <f>ABS(R227)/'İtme Analizi'!$G$14</f>
        <v>0</v>
      </c>
      <c r="U227" s="31">
        <f t="shared" si="5"/>
        <v>4.2315121803054856E-7</v>
      </c>
    </row>
    <row r="228" spans="16:21" ht="13.9" customHeight="1" x14ac:dyDescent="0.2">
      <c r="P228" s="28"/>
      <c r="Q228" s="31"/>
      <c r="R228" s="31"/>
      <c r="S228" s="31">
        <f>ABS(Q228)/'İtme Analizi'!$G$17</f>
        <v>0</v>
      </c>
      <c r="T228" s="31">
        <f>ABS(R228)/'İtme Analizi'!$G$14</f>
        <v>0</v>
      </c>
      <c r="U228" s="31">
        <f t="shared" si="5"/>
        <v>4.2315121803054856E-7</v>
      </c>
    </row>
    <row r="229" spans="16:21" ht="13.9" customHeight="1" x14ac:dyDescent="0.2">
      <c r="P229" s="28"/>
      <c r="Q229" s="31"/>
      <c r="R229" s="31"/>
      <c r="S229" s="31">
        <f>ABS(Q229)/'İtme Analizi'!$G$17</f>
        <v>0</v>
      </c>
      <c r="T229" s="31">
        <f>ABS(R229)/'İtme Analizi'!$G$14</f>
        <v>0</v>
      </c>
      <c r="U229" s="31">
        <f t="shared" si="5"/>
        <v>4.2315121803054856E-7</v>
      </c>
    </row>
    <row r="230" spans="16:21" ht="13.9" customHeight="1" x14ac:dyDescent="0.2">
      <c r="P230" s="28"/>
      <c r="Q230" s="31"/>
      <c r="R230" s="31"/>
      <c r="S230" s="31">
        <f>ABS(Q230)/'İtme Analizi'!$G$17</f>
        <v>0</v>
      </c>
      <c r="T230" s="31">
        <f>ABS(R230)/'İtme Analizi'!$G$14</f>
        <v>0</v>
      </c>
      <c r="U230" s="31">
        <f t="shared" si="5"/>
        <v>4.2315121803054856E-7</v>
      </c>
    </row>
    <row r="231" spans="16:21" ht="13.9" customHeight="1" x14ac:dyDescent="0.2">
      <c r="P231" s="28"/>
      <c r="Q231" s="31"/>
      <c r="R231" s="31"/>
      <c r="S231" s="31">
        <f>ABS(Q231)/'İtme Analizi'!$G$17</f>
        <v>0</v>
      </c>
      <c r="T231" s="31">
        <f>ABS(R231)/'İtme Analizi'!$G$14</f>
        <v>0</v>
      </c>
      <c r="U231" s="31">
        <f t="shared" si="5"/>
        <v>4.2315121803054856E-7</v>
      </c>
    </row>
    <row r="232" spans="16:21" ht="13.9" customHeight="1" x14ac:dyDescent="0.2">
      <c r="P232" s="28"/>
      <c r="Q232" s="31"/>
      <c r="R232" s="31"/>
      <c r="S232" s="31">
        <f>ABS(Q232)/'İtme Analizi'!$G$17</f>
        <v>0</v>
      </c>
      <c r="T232" s="31">
        <f>ABS(R232)/'İtme Analizi'!$G$14</f>
        <v>0</v>
      </c>
      <c r="U232" s="31">
        <f t="shared" si="5"/>
        <v>4.2315121803054856E-7</v>
      </c>
    </row>
    <row r="233" spans="16:21" ht="13.9" customHeight="1" x14ac:dyDescent="0.2">
      <c r="P233" s="28"/>
      <c r="Q233" s="31"/>
      <c r="R233" s="31"/>
      <c r="S233" s="31">
        <f>ABS(Q233)/'İtme Analizi'!$G$17</f>
        <v>0</v>
      </c>
      <c r="T233" s="31">
        <f>ABS(R233)/'İtme Analizi'!$G$14</f>
        <v>0</v>
      </c>
      <c r="U233" s="31">
        <f t="shared" si="5"/>
        <v>4.2315121803054856E-7</v>
      </c>
    </row>
    <row r="234" spans="16:21" ht="13.9" customHeight="1" x14ac:dyDescent="0.2">
      <c r="P234" s="28"/>
      <c r="Q234" s="31"/>
      <c r="R234" s="31"/>
      <c r="S234" s="31">
        <f>ABS(Q234)/'İtme Analizi'!$G$17</f>
        <v>0</v>
      </c>
      <c r="T234" s="31">
        <f>ABS(R234)/'İtme Analizi'!$G$14</f>
        <v>0</v>
      </c>
      <c r="U234" s="31">
        <f t="shared" si="5"/>
        <v>4.2315121803054856E-7</v>
      </c>
    </row>
    <row r="235" spans="16:21" ht="13.9" customHeight="1" x14ac:dyDescent="0.2">
      <c r="P235" s="28"/>
      <c r="Q235" s="31"/>
      <c r="R235" s="31"/>
      <c r="S235" s="31">
        <f>ABS(Q235)/'İtme Analizi'!$G$17</f>
        <v>0</v>
      </c>
      <c r="T235" s="31">
        <f>ABS(R235)/'İtme Analizi'!$G$14</f>
        <v>0</v>
      </c>
      <c r="U235" s="31">
        <f t="shared" si="5"/>
        <v>4.2315121803054856E-7</v>
      </c>
    </row>
    <row r="236" spans="16:21" ht="13.9" customHeight="1" x14ac:dyDescent="0.2">
      <c r="P236" s="28"/>
      <c r="Q236" s="31"/>
      <c r="R236" s="31"/>
      <c r="S236" s="31">
        <f>ABS(Q236)/'İtme Analizi'!$G$17</f>
        <v>0</v>
      </c>
      <c r="T236" s="31">
        <f>ABS(R236)/'İtme Analizi'!$G$14</f>
        <v>0</v>
      </c>
      <c r="U236" s="31">
        <f t="shared" si="5"/>
        <v>4.2315121803054856E-7</v>
      </c>
    </row>
    <row r="237" spans="16:21" ht="13.9" customHeight="1" x14ac:dyDescent="0.2">
      <c r="P237" s="28"/>
      <c r="Q237" s="31"/>
      <c r="R237" s="31"/>
      <c r="S237" s="31">
        <f>ABS(Q237)/'İtme Analizi'!$G$17</f>
        <v>0</v>
      </c>
      <c r="T237" s="31">
        <f>ABS(R237)/'İtme Analizi'!$G$14</f>
        <v>0</v>
      </c>
      <c r="U237" s="31">
        <f t="shared" si="5"/>
        <v>4.2315121803054856E-7</v>
      </c>
    </row>
    <row r="238" spans="16:21" ht="13.9" customHeight="1" x14ac:dyDescent="0.2">
      <c r="P238" s="28"/>
      <c r="Q238" s="31"/>
      <c r="R238" s="31"/>
      <c r="S238" s="31">
        <f>ABS(Q238)/'İtme Analizi'!$G$17</f>
        <v>0</v>
      </c>
      <c r="T238" s="31">
        <f>ABS(R238)/'İtme Analizi'!$G$14</f>
        <v>0</v>
      </c>
      <c r="U238" s="31">
        <f t="shared" si="5"/>
        <v>4.2315121803054856E-7</v>
      </c>
    </row>
    <row r="239" spans="16:21" ht="13.9" customHeight="1" x14ac:dyDescent="0.2">
      <c r="P239" s="28"/>
      <c r="Q239" s="31"/>
      <c r="R239" s="31"/>
      <c r="S239" s="31">
        <f>ABS(Q239)/'İtme Analizi'!$G$17</f>
        <v>0</v>
      </c>
      <c r="T239" s="31">
        <f>ABS(R239)/'İtme Analizi'!$G$14</f>
        <v>0</v>
      </c>
      <c r="U239" s="31">
        <f t="shared" si="5"/>
        <v>4.2315121803054856E-7</v>
      </c>
    </row>
    <row r="240" spans="16:21" ht="13.9" customHeight="1" x14ac:dyDescent="0.2">
      <c r="P240" s="28"/>
      <c r="Q240" s="31"/>
      <c r="R240" s="31"/>
      <c r="S240" s="31">
        <f>ABS(Q240)/'İtme Analizi'!$G$17</f>
        <v>0</v>
      </c>
      <c r="T240" s="31">
        <f>ABS(R240)/'İtme Analizi'!$G$14</f>
        <v>0</v>
      </c>
      <c r="U240" s="31">
        <f t="shared" si="5"/>
        <v>4.2315121803054856E-7</v>
      </c>
    </row>
    <row r="241" spans="16:21" ht="13.9" customHeight="1" x14ac:dyDescent="0.2">
      <c r="P241" s="28"/>
      <c r="Q241" s="31"/>
      <c r="R241" s="31"/>
      <c r="S241" s="31">
        <f>ABS(Q241)/'İtme Analizi'!$G$17</f>
        <v>0</v>
      </c>
      <c r="T241" s="31">
        <f>ABS(R241)/'İtme Analizi'!$G$14</f>
        <v>0</v>
      </c>
      <c r="U241" s="31">
        <f t="shared" si="5"/>
        <v>4.2315121803054856E-7</v>
      </c>
    </row>
    <row r="242" spans="16:21" ht="13.9" customHeight="1" x14ac:dyDescent="0.2">
      <c r="P242" s="28"/>
      <c r="Q242" s="31"/>
      <c r="R242" s="31"/>
      <c r="S242" s="31">
        <f>ABS(Q242)/'İtme Analizi'!$G$17</f>
        <v>0</v>
      </c>
      <c r="T242" s="31">
        <f>ABS(R242)/'İtme Analizi'!$G$14</f>
        <v>0</v>
      </c>
      <c r="U242" s="31">
        <f t="shared" si="5"/>
        <v>4.2315121803054856E-7</v>
      </c>
    </row>
    <row r="243" spans="16:21" ht="13.9" customHeight="1" x14ac:dyDescent="0.2">
      <c r="P243" s="28"/>
      <c r="Q243" s="31"/>
      <c r="R243" s="31"/>
      <c r="S243" s="31">
        <f>ABS(Q243)/'İtme Analizi'!$G$17</f>
        <v>0</v>
      </c>
      <c r="T243" s="31">
        <f>ABS(R243)/'İtme Analizi'!$G$14</f>
        <v>0</v>
      </c>
      <c r="U243" s="31">
        <f t="shared" si="5"/>
        <v>4.2315121803054856E-7</v>
      </c>
    </row>
    <row r="244" spans="16:21" ht="13.9" customHeight="1" x14ac:dyDescent="0.2">
      <c r="P244" s="28"/>
      <c r="Q244" s="31"/>
      <c r="R244" s="31"/>
      <c r="S244" s="31">
        <f>ABS(Q244)/'İtme Analizi'!$G$17</f>
        <v>0</v>
      </c>
      <c r="T244" s="31">
        <f>ABS(R244)/'İtme Analizi'!$G$14</f>
        <v>0</v>
      </c>
      <c r="U244" s="31">
        <f t="shared" si="5"/>
        <v>4.2315121803054856E-7</v>
      </c>
    </row>
    <row r="245" spans="16:21" ht="13.9" customHeight="1" x14ac:dyDescent="0.2">
      <c r="P245" s="28"/>
      <c r="Q245" s="31"/>
      <c r="R245" s="31"/>
      <c r="S245" s="31">
        <f>ABS(Q245)/'İtme Analizi'!$G$17</f>
        <v>0</v>
      </c>
      <c r="T245" s="31">
        <f>ABS(R245)/'İtme Analizi'!$G$14</f>
        <v>0</v>
      </c>
      <c r="U245" s="31">
        <f t="shared" si="5"/>
        <v>4.2315121803054856E-7</v>
      </c>
    </row>
    <row r="246" spans="16:21" ht="13.9" customHeight="1" x14ac:dyDescent="0.2">
      <c r="P246" s="28"/>
      <c r="Q246" s="31"/>
      <c r="R246" s="31"/>
      <c r="S246" s="31">
        <f>ABS(Q246)/'İtme Analizi'!$G$17</f>
        <v>0</v>
      </c>
      <c r="T246" s="31">
        <f>ABS(R246)/'İtme Analizi'!$G$14</f>
        <v>0</v>
      </c>
      <c r="U246" s="31">
        <f t="shared" si="5"/>
        <v>4.2315121803054856E-7</v>
      </c>
    </row>
    <row r="247" spans="16:21" ht="13.9" customHeight="1" x14ac:dyDescent="0.2">
      <c r="P247" s="28"/>
      <c r="Q247" s="31"/>
      <c r="R247" s="31"/>
      <c r="S247" s="31">
        <f>ABS(Q247)/'İtme Analizi'!$G$17</f>
        <v>0</v>
      </c>
      <c r="T247" s="31">
        <f>ABS(R247)/'İtme Analizi'!$G$14</f>
        <v>0</v>
      </c>
      <c r="U247" s="31">
        <f t="shared" si="5"/>
        <v>4.2315121803054856E-7</v>
      </c>
    </row>
    <row r="248" spans="16:21" ht="13.9" customHeight="1" x14ac:dyDescent="0.2">
      <c r="P248" s="28"/>
      <c r="Q248" s="31"/>
      <c r="R248" s="31"/>
      <c r="S248" s="31">
        <f>ABS(Q248)/'İtme Analizi'!$G$17</f>
        <v>0</v>
      </c>
      <c r="T248" s="31">
        <f>ABS(R248)/'İtme Analizi'!$G$14</f>
        <v>0</v>
      </c>
      <c r="U248" s="31">
        <f t="shared" si="5"/>
        <v>4.2315121803054856E-7</v>
      </c>
    </row>
    <row r="249" spans="16:21" ht="13.9" customHeight="1" x14ac:dyDescent="0.2">
      <c r="P249" s="28"/>
      <c r="Q249" s="31"/>
      <c r="R249" s="31"/>
      <c r="S249" s="31">
        <f>ABS(Q249)/'İtme Analizi'!$G$17</f>
        <v>0</v>
      </c>
      <c r="T249" s="31">
        <f>ABS(R249)/'İtme Analizi'!$G$14</f>
        <v>0</v>
      </c>
      <c r="U249" s="31">
        <f t="shared" si="5"/>
        <v>4.2315121803054856E-7</v>
      </c>
    </row>
    <row r="250" spans="16:21" ht="13.9" customHeight="1" x14ac:dyDescent="0.2">
      <c r="P250" s="28"/>
      <c r="Q250" s="31"/>
      <c r="R250" s="31"/>
      <c r="S250" s="31">
        <f>ABS(Q250)/'İtme Analizi'!$G$17</f>
        <v>0</v>
      </c>
      <c r="T250" s="31">
        <f>ABS(R250)/'İtme Analizi'!$G$14</f>
        <v>0</v>
      </c>
      <c r="U250" s="31">
        <f t="shared" si="5"/>
        <v>4.2315121803054856E-7</v>
      </c>
    </row>
    <row r="251" spans="16:21" ht="13.9" customHeight="1" x14ac:dyDescent="0.2">
      <c r="P251" s="28"/>
      <c r="Q251" s="31"/>
      <c r="R251" s="31"/>
      <c r="S251" s="31">
        <f>ABS(Q251)/'İtme Analizi'!$G$17</f>
        <v>0</v>
      </c>
      <c r="T251" s="31">
        <f>ABS(R251)/'İtme Analizi'!$G$14</f>
        <v>0</v>
      </c>
      <c r="U251" s="31">
        <f t="shared" si="5"/>
        <v>4.2315121803054856E-7</v>
      </c>
    </row>
    <row r="252" spans="16:21" ht="13.9" customHeight="1" x14ac:dyDescent="0.2">
      <c r="P252" s="28"/>
      <c r="Q252" s="31"/>
      <c r="R252" s="31"/>
      <c r="S252" s="31">
        <f>ABS(Q252)/'İtme Analizi'!$G$17</f>
        <v>0</v>
      </c>
      <c r="T252" s="31">
        <f>ABS(R252)/'İtme Analizi'!$G$14</f>
        <v>0</v>
      </c>
      <c r="U252" s="31">
        <f t="shared" si="5"/>
        <v>4.2315121803054856E-7</v>
      </c>
    </row>
    <row r="253" spans="16:21" ht="13.9" customHeight="1" x14ac:dyDescent="0.2">
      <c r="P253" s="28"/>
      <c r="Q253" s="31"/>
      <c r="R253" s="31"/>
      <c r="S253" s="31">
        <f>ABS(Q253)/'İtme Analizi'!$G$17</f>
        <v>0</v>
      </c>
      <c r="T253" s="31">
        <f>ABS(R253)/'İtme Analizi'!$G$14</f>
        <v>0</v>
      </c>
      <c r="U253" s="31">
        <f t="shared" si="5"/>
        <v>4.2315121803054856E-7</v>
      </c>
    </row>
    <row r="254" spans="16:21" ht="13.9" customHeight="1" x14ac:dyDescent="0.2">
      <c r="P254" s="28"/>
      <c r="Q254" s="31"/>
      <c r="R254" s="31"/>
      <c r="S254" s="31">
        <f>ABS(Q254)/'İtme Analizi'!$G$17</f>
        <v>0</v>
      </c>
      <c r="T254" s="31">
        <f>ABS(R254)/'İtme Analizi'!$G$14</f>
        <v>0</v>
      </c>
      <c r="U254" s="31">
        <f t="shared" si="5"/>
        <v>4.2315121803054856E-7</v>
      </c>
    </row>
    <row r="255" spans="16:21" ht="13.9" customHeight="1" x14ac:dyDescent="0.2">
      <c r="P255" s="28"/>
      <c r="Q255" s="31"/>
      <c r="R255" s="31"/>
      <c r="S255" s="31">
        <f>ABS(Q255)/'İtme Analizi'!$G$17</f>
        <v>0</v>
      </c>
      <c r="T255" s="31">
        <f>ABS(R255)/'İtme Analizi'!$G$14</f>
        <v>0</v>
      </c>
      <c r="U255" s="31">
        <f t="shared" si="5"/>
        <v>4.2315121803054856E-7</v>
      </c>
    </row>
    <row r="256" spans="16:21" ht="13.9" customHeight="1" x14ac:dyDescent="0.2">
      <c r="P256" s="28"/>
      <c r="Q256" s="31"/>
      <c r="R256" s="31"/>
      <c r="S256" s="31">
        <f>ABS(Q256)/'İtme Analizi'!$G$17</f>
        <v>0</v>
      </c>
      <c r="T256" s="31">
        <f>ABS(R256)/'İtme Analizi'!$G$14</f>
        <v>0</v>
      </c>
      <c r="U256" s="31">
        <f t="shared" si="5"/>
        <v>4.2315121803054856E-7</v>
      </c>
    </row>
    <row r="257" spans="16:21" ht="13.9" customHeight="1" x14ac:dyDescent="0.2">
      <c r="P257" s="28"/>
      <c r="Q257" s="31"/>
      <c r="R257" s="31"/>
      <c r="S257" s="31">
        <f>ABS(Q257)/'İtme Analizi'!$G$17</f>
        <v>0</v>
      </c>
      <c r="T257" s="31">
        <f>ABS(R257)/'İtme Analizi'!$G$14</f>
        <v>0</v>
      </c>
      <c r="U257" s="31">
        <f t="shared" si="5"/>
        <v>4.2315121803054856E-7</v>
      </c>
    </row>
    <row r="258" spans="16:21" ht="13.9" customHeight="1" x14ac:dyDescent="0.2">
      <c r="P258" s="28"/>
      <c r="Q258" s="31"/>
      <c r="R258" s="31"/>
      <c r="S258" s="31">
        <f>ABS(Q258)/'İtme Analizi'!$G$17</f>
        <v>0</v>
      </c>
      <c r="T258" s="31">
        <f>ABS(R258)/'İtme Analizi'!$G$14</f>
        <v>0</v>
      </c>
      <c r="U258" s="31">
        <f t="shared" si="5"/>
        <v>4.2315121803054856E-7</v>
      </c>
    </row>
    <row r="259" spans="16:21" ht="13.9" customHeight="1" x14ac:dyDescent="0.2">
      <c r="P259" s="28"/>
      <c r="Q259" s="31"/>
      <c r="R259" s="31"/>
      <c r="S259" s="31">
        <f>ABS(Q259)/'İtme Analizi'!$G$17</f>
        <v>0</v>
      </c>
      <c r="T259" s="31">
        <f>ABS(R259)/'İtme Analizi'!$G$14</f>
        <v>0</v>
      </c>
      <c r="U259" s="31">
        <f t="shared" si="5"/>
        <v>4.2315121803054856E-7</v>
      </c>
    </row>
    <row r="260" spans="16:21" ht="13.9" customHeight="1" x14ac:dyDescent="0.2">
      <c r="P260" s="28"/>
      <c r="Q260" s="31"/>
      <c r="R260" s="31"/>
      <c r="S260" s="31">
        <f>ABS(Q260)/'İtme Analizi'!$G$17</f>
        <v>0</v>
      </c>
      <c r="T260" s="31">
        <f>ABS(R260)/'İtme Analizi'!$G$14</f>
        <v>0</v>
      </c>
      <c r="U260" s="31">
        <f t="shared" si="5"/>
        <v>4.2315121803054856E-7</v>
      </c>
    </row>
    <row r="261" spans="16:21" ht="13.9" customHeight="1" x14ac:dyDescent="0.2">
      <c r="P261" s="28"/>
      <c r="Q261" s="31"/>
      <c r="R261" s="31"/>
      <c r="S261" s="31">
        <f>ABS(Q261)/'İtme Analizi'!$G$17</f>
        <v>0</v>
      </c>
      <c r="T261" s="31">
        <f>ABS(R261)/'İtme Analizi'!$G$14</f>
        <v>0</v>
      </c>
      <c r="U261" s="31">
        <f t="shared" si="5"/>
        <v>4.2315121803054856E-7</v>
      </c>
    </row>
    <row r="262" spans="16:21" ht="13.9" customHeight="1" x14ac:dyDescent="0.2">
      <c r="P262" s="28"/>
      <c r="Q262" s="31"/>
      <c r="R262" s="31"/>
      <c r="S262" s="31">
        <f>ABS(Q262)/'İtme Analizi'!$G$17</f>
        <v>0</v>
      </c>
      <c r="T262" s="31">
        <f>ABS(R262)/'İtme Analizi'!$G$14</f>
        <v>0</v>
      </c>
      <c r="U262" s="31">
        <f t="shared" si="5"/>
        <v>4.2315121803054856E-7</v>
      </c>
    </row>
    <row r="263" spans="16:21" ht="13.9" customHeight="1" x14ac:dyDescent="0.2">
      <c r="P263" s="28"/>
      <c r="Q263" s="31"/>
      <c r="R263" s="31"/>
      <c r="S263" s="31">
        <f>ABS(Q263)/'İtme Analizi'!$G$17</f>
        <v>0</v>
      </c>
      <c r="T263" s="31">
        <f>ABS(R263)/'İtme Analizi'!$G$14</f>
        <v>0</v>
      </c>
      <c r="U263" s="31">
        <f t="shared" si="5"/>
        <v>4.2315121803054856E-7</v>
      </c>
    </row>
    <row r="264" spans="16:21" ht="13.9" customHeight="1" x14ac:dyDescent="0.2">
      <c r="P264" s="28"/>
      <c r="Q264" s="31"/>
      <c r="R264" s="31"/>
      <c r="S264" s="31">
        <f>ABS(Q264)/'İtme Analizi'!$G$17</f>
        <v>0</v>
      </c>
      <c r="T264" s="31">
        <f>ABS(R264)/'İtme Analizi'!$G$14</f>
        <v>0</v>
      </c>
      <c r="U264" s="31">
        <f t="shared" si="5"/>
        <v>4.2315121803054856E-7</v>
      </c>
    </row>
    <row r="265" spans="16:21" ht="13.9" customHeight="1" x14ac:dyDescent="0.2">
      <c r="P265" s="28"/>
      <c r="Q265" s="31"/>
      <c r="R265" s="31"/>
      <c r="S265" s="31">
        <f>ABS(Q265)/'İtme Analizi'!$G$17</f>
        <v>0</v>
      </c>
      <c r="T265" s="31">
        <f>ABS(R265)/'İtme Analizi'!$G$14</f>
        <v>0</v>
      </c>
      <c r="U265" s="31">
        <f t="shared" ref="U265:U328" si="6">U264+(S265-S264)*((T265+T264)/2)</f>
        <v>4.2315121803054856E-7</v>
      </c>
    </row>
    <row r="266" spans="16:21" ht="13.9" customHeight="1" x14ac:dyDescent="0.2">
      <c r="P266" s="28"/>
      <c r="Q266" s="31"/>
      <c r="R266" s="31"/>
      <c r="S266" s="31">
        <f>ABS(Q266)/'İtme Analizi'!$G$17</f>
        <v>0</v>
      </c>
      <c r="T266" s="31">
        <f>ABS(R266)/'İtme Analizi'!$G$14</f>
        <v>0</v>
      </c>
      <c r="U266" s="31">
        <f t="shared" si="6"/>
        <v>4.2315121803054856E-7</v>
      </c>
    </row>
    <row r="267" spans="16:21" ht="13.9" customHeight="1" x14ac:dyDescent="0.2">
      <c r="P267" s="28"/>
      <c r="Q267" s="31"/>
      <c r="R267" s="31"/>
      <c r="S267" s="31">
        <f>ABS(Q267)/'İtme Analizi'!$G$17</f>
        <v>0</v>
      </c>
      <c r="T267" s="31">
        <f>ABS(R267)/'İtme Analizi'!$G$14</f>
        <v>0</v>
      </c>
      <c r="U267" s="31">
        <f t="shared" si="6"/>
        <v>4.2315121803054856E-7</v>
      </c>
    </row>
    <row r="268" spans="16:21" ht="13.9" customHeight="1" x14ac:dyDescent="0.2">
      <c r="P268" s="28"/>
      <c r="Q268" s="31"/>
      <c r="R268" s="31"/>
      <c r="S268" s="31">
        <f>ABS(Q268)/'İtme Analizi'!$G$17</f>
        <v>0</v>
      </c>
      <c r="T268" s="31">
        <f>ABS(R268)/'İtme Analizi'!$G$14</f>
        <v>0</v>
      </c>
      <c r="U268" s="31">
        <f t="shared" si="6"/>
        <v>4.2315121803054856E-7</v>
      </c>
    </row>
    <row r="269" spans="16:21" ht="13.9" customHeight="1" x14ac:dyDescent="0.2">
      <c r="P269" s="28"/>
      <c r="Q269" s="31"/>
      <c r="R269" s="31"/>
      <c r="S269" s="31">
        <f>ABS(Q269)/'İtme Analizi'!$G$17</f>
        <v>0</v>
      </c>
      <c r="T269" s="31">
        <f>ABS(R269)/'İtme Analizi'!$G$14</f>
        <v>0</v>
      </c>
      <c r="U269" s="31">
        <f t="shared" si="6"/>
        <v>4.2315121803054856E-7</v>
      </c>
    </row>
    <row r="270" spans="16:21" ht="13.9" customHeight="1" x14ac:dyDescent="0.2">
      <c r="P270" s="28"/>
      <c r="Q270" s="31"/>
      <c r="R270" s="31"/>
      <c r="S270" s="31">
        <f>ABS(Q270)/'İtme Analizi'!$G$17</f>
        <v>0</v>
      </c>
      <c r="T270" s="31">
        <f>ABS(R270)/'İtme Analizi'!$G$14</f>
        <v>0</v>
      </c>
      <c r="U270" s="31">
        <f t="shared" si="6"/>
        <v>4.2315121803054856E-7</v>
      </c>
    </row>
    <row r="271" spans="16:21" ht="13.9" customHeight="1" x14ac:dyDescent="0.2">
      <c r="P271" s="28"/>
      <c r="Q271" s="31"/>
      <c r="R271" s="31"/>
      <c r="S271" s="31">
        <f>ABS(Q271)/'İtme Analizi'!$G$17</f>
        <v>0</v>
      </c>
      <c r="T271" s="31">
        <f>ABS(R271)/'İtme Analizi'!$G$14</f>
        <v>0</v>
      </c>
      <c r="U271" s="31">
        <f t="shared" si="6"/>
        <v>4.2315121803054856E-7</v>
      </c>
    </row>
    <row r="272" spans="16:21" ht="13.9" customHeight="1" x14ac:dyDescent="0.2">
      <c r="P272" s="28"/>
      <c r="Q272" s="31"/>
      <c r="R272" s="31"/>
      <c r="S272" s="31">
        <f>ABS(Q272)/'İtme Analizi'!$G$17</f>
        <v>0</v>
      </c>
      <c r="T272" s="31">
        <f>ABS(R272)/'İtme Analizi'!$G$14</f>
        <v>0</v>
      </c>
      <c r="U272" s="31">
        <f t="shared" si="6"/>
        <v>4.2315121803054856E-7</v>
      </c>
    </row>
    <row r="273" spans="16:21" ht="13.9" customHeight="1" x14ac:dyDescent="0.2">
      <c r="P273" s="28"/>
      <c r="Q273" s="31"/>
      <c r="R273" s="31"/>
      <c r="S273" s="31">
        <f>ABS(Q273)/'İtme Analizi'!$G$17</f>
        <v>0</v>
      </c>
      <c r="T273" s="31">
        <f>ABS(R273)/'İtme Analizi'!$G$14</f>
        <v>0</v>
      </c>
      <c r="U273" s="31">
        <f t="shared" si="6"/>
        <v>4.2315121803054856E-7</v>
      </c>
    </row>
    <row r="274" spans="16:21" ht="13.9" customHeight="1" x14ac:dyDescent="0.2">
      <c r="P274" s="28"/>
      <c r="Q274" s="31"/>
      <c r="R274" s="31"/>
      <c r="S274" s="31">
        <f>ABS(Q274)/'İtme Analizi'!$G$17</f>
        <v>0</v>
      </c>
      <c r="T274" s="31">
        <f>ABS(R274)/'İtme Analizi'!$G$14</f>
        <v>0</v>
      </c>
      <c r="U274" s="31">
        <f t="shared" si="6"/>
        <v>4.2315121803054856E-7</v>
      </c>
    </row>
    <row r="275" spans="16:21" ht="13.9" customHeight="1" x14ac:dyDescent="0.2">
      <c r="P275" s="28"/>
      <c r="Q275" s="31"/>
      <c r="R275" s="31"/>
      <c r="S275" s="31">
        <f>ABS(Q275)/'İtme Analizi'!$G$17</f>
        <v>0</v>
      </c>
      <c r="T275" s="31">
        <f>ABS(R275)/'İtme Analizi'!$G$14</f>
        <v>0</v>
      </c>
      <c r="U275" s="31">
        <f t="shared" si="6"/>
        <v>4.2315121803054856E-7</v>
      </c>
    </row>
    <row r="276" spans="16:21" ht="13.9" customHeight="1" x14ac:dyDescent="0.2">
      <c r="P276" s="28"/>
      <c r="Q276" s="31"/>
      <c r="R276" s="31"/>
      <c r="S276" s="31">
        <f>ABS(Q276)/'İtme Analizi'!$G$17</f>
        <v>0</v>
      </c>
      <c r="T276" s="31">
        <f>ABS(R276)/'İtme Analizi'!$G$14</f>
        <v>0</v>
      </c>
      <c r="U276" s="31">
        <f t="shared" si="6"/>
        <v>4.2315121803054856E-7</v>
      </c>
    </row>
    <row r="277" spans="16:21" ht="13.9" customHeight="1" x14ac:dyDescent="0.2">
      <c r="P277" s="28"/>
      <c r="Q277" s="31"/>
      <c r="R277" s="31"/>
      <c r="S277" s="31">
        <f>ABS(Q277)/'İtme Analizi'!$G$17</f>
        <v>0</v>
      </c>
      <c r="T277" s="31">
        <f>ABS(R277)/'İtme Analizi'!$G$14</f>
        <v>0</v>
      </c>
      <c r="U277" s="31">
        <f t="shared" si="6"/>
        <v>4.2315121803054856E-7</v>
      </c>
    </row>
    <row r="278" spans="16:21" ht="13.9" customHeight="1" x14ac:dyDescent="0.2">
      <c r="P278" s="28"/>
      <c r="Q278" s="31"/>
      <c r="R278" s="31"/>
      <c r="S278" s="31">
        <f>ABS(Q278)/'İtme Analizi'!$G$17</f>
        <v>0</v>
      </c>
      <c r="T278" s="31">
        <f>ABS(R278)/'İtme Analizi'!$G$14</f>
        <v>0</v>
      </c>
      <c r="U278" s="31">
        <f t="shared" si="6"/>
        <v>4.2315121803054856E-7</v>
      </c>
    </row>
    <row r="279" spans="16:21" ht="13.9" customHeight="1" x14ac:dyDescent="0.2">
      <c r="P279" s="28"/>
      <c r="Q279" s="31"/>
      <c r="R279" s="31"/>
      <c r="S279" s="31">
        <f>ABS(Q279)/'İtme Analizi'!$G$17</f>
        <v>0</v>
      </c>
      <c r="T279" s="31">
        <f>ABS(R279)/'İtme Analizi'!$G$14</f>
        <v>0</v>
      </c>
      <c r="U279" s="31">
        <f t="shared" si="6"/>
        <v>4.2315121803054856E-7</v>
      </c>
    </row>
    <row r="280" spans="16:21" ht="13.9" customHeight="1" x14ac:dyDescent="0.2">
      <c r="P280" s="28"/>
      <c r="Q280" s="31"/>
      <c r="R280" s="31"/>
      <c r="S280" s="31">
        <f>ABS(Q280)/'İtme Analizi'!$G$17</f>
        <v>0</v>
      </c>
      <c r="T280" s="31">
        <f>ABS(R280)/'İtme Analizi'!$G$14</f>
        <v>0</v>
      </c>
      <c r="U280" s="31">
        <f t="shared" si="6"/>
        <v>4.2315121803054856E-7</v>
      </c>
    </row>
    <row r="281" spans="16:21" ht="13.9" customHeight="1" x14ac:dyDescent="0.2">
      <c r="P281" s="28"/>
      <c r="Q281" s="31"/>
      <c r="R281" s="31"/>
      <c r="S281" s="31">
        <f>ABS(Q281)/'İtme Analizi'!$G$17</f>
        <v>0</v>
      </c>
      <c r="T281" s="31">
        <f>ABS(R281)/'İtme Analizi'!$G$14</f>
        <v>0</v>
      </c>
      <c r="U281" s="31">
        <f t="shared" si="6"/>
        <v>4.2315121803054856E-7</v>
      </c>
    </row>
    <row r="282" spans="16:21" ht="13.9" customHeight="1" x14ac:dyDescent="0.2">
      <c r="P282" s="28"/>
      <c r="Q282" s="31"/>
      <c r="R282" s="31"/>
      <c r="S282" s="31">
        <f>ABS(Q282)/'İtme Analizi'!$G$17</f>
        <v>0</v>
      </c>
      <c r="T282" s="31">
        <f>ABS(R282)/'İtme Analizi'!$G$14</f>
        <v>0</v>
      </c>
      <c r="U282" s="31">
        <f t="shared" si="6"/>
        <v>4.2315121803054856E-7</v>
      </c>
    </row>
    <row r="283" spans="16:21" ht="13.9" customHeight="1" x14ac:dyDescent="0.2">
      <c r="P283" s="28"/>
      <c r="Q283" s="31"/>
      <c r="R283" s="31"/>
      <c r="S283" s="31">
        <f>ABS(Q283)/'İtme Analizi'!$G$17</f>
        <v>0</v>
      </c>
      <c r="T283" s="31">
        <f>ABS(R283)/'İtme Analizi'!$G$14</f>
        <v>0</v>
      </c>
      <c r="U283" s="31">
        <f t="shared" si="6"/>
        <v>4.2315121803054856E-7</v>
      </c>
    </row>
    <row r="284" spans="16:21" ht="13.9" customHeight="1" x14ac:dyDescent="0.2">
      <c r="P284" s="28"/>
      <c r="Q284" s="31"/>
      <c r="R284" s="31"/>
      <c r="S284" s="31">
        <f>ABS(Q284)/'İtme Analizi'!$G$17</f>
        <v>0</v>
      </c>
      <c r="T284" s="31">
        <f>ABS(R284)/'İtme Analizi'!$G$14</f>
        <v>0</v>
      </c>
      <c r="U284" s="31">
        <f t="shared" si="6"/>
        <v>4.2315121803054856E-7</v>
      </c>
    </row>
    <row r="285" spans="16:21" ht="13.9" customHeight="1" x14ac:dyDescent="0.2">
      <c r="P285" s="28"/>
      <c r="Q285" s="31"/>
      <c r="R285" s="31"/>
      <c r="S285" s="31">
        <f>ABS(Q285)/'İtme Analizi'!$G$17</f>
        <v>0</v>
      </c>
      <c r="T285" s="31">
        <f>ABS(R285)/'İtme Analizi'!$G$14</f>
        <v>0</v>
      </c>
      <c r="U285" s="31">
        <f t="shared" si="6"/>
        <v>4.2315121803054856E-7</v>
      </c>
    </row>
    <row r="286" spans="16:21" ht="13.9" customHeight="1" x14ac:dyDescent="0.2">
      <c r="P286" s="28"/>
      <c r="Q286" s="31"/>
      <c r="R286" s="31"/>
      <c r="S286" s="31">
        <f>ABS(Q286)/'İtme Analizi'!$G$17</f>
        <v>0</v>
      </c>
      <c r="T286" s="31">
        <f>ABS(R286)/'İtme Analizi'!$G$14</f>
        <v>0</v>
      </c>
      <c r="U286" s="31">
        <f t="shared" si="6"/>
        <v>4.2315121803054856E-7</v>
      </c>
    </row>
    <row r="287" spans="16:21" ht="13.9" customHeight="1" x14ac:dyDescent="0.2">
      <c r="P287" s="28"/>
      <c r="Q287" s="31"/>
      <c r="R287" s="31"/>
      <c r="S287" s="31">
        <f>ABS(Q287)/'İtme Analizi'!$G$17</f>
        <v>0</v>
      </c>
      <c r="T287" s="31">
        <f>ABS(R287)/'İtme Analizi'!$G$14</f>
        <v>0</v>
      </c>
      <c r="U287" s="31">
        <f t="shared" si="6"/>
        <v>4.2315121803054856E-7</v>
      </c>
    </row>
    <row r="288" spans="16:21" ht="13.9" customHeight="1" x14ac:dyDescent="0.2">
      <c r="P288" s="28"/>
      <c r="Q288" s="31"/>
      <c r="R288" s="31"/>
      <c r="S288" s="31">
        <f>ABS(Q288)/'İtme Analizi'!$G$17</f>
        <v>0</v>
      </c>
      <c r="T288" s="31">
        <f>ABS(R288)/'İtme Analizi'!$G$14</f>
        <v>0</v>
      </c>
      <c r="U288" s="31">
        <f t="shared" si="6"/>
        <v>4.2315121803054856E-7</v>
      </c>
    </row>
    <row r="289" spans="16:21" ht="13.9" customHeight="1" x14ac:dyDescent="0.2">
      <c r="P289" s="28"/>
      <c r="Q289" s="31"/>
      <c r="R289" s="31"/>
      <c r="S289" s="31">
        <f>ABS(Q289)/'İtme Analizi'!$G$17</f>
        <v>0</v>
      </c>
      <c r="T289" s="31">
        <f>ABS(R289)/'İtme Analizi'!$G$14</f>
        <v>0</v>
      </c>
      <c r="U289" s="31">
        <f t="shared" si="6"/>
        <v>4.2315121803054856E-7</v>
      </c>
    </row>
    <row r="290" spans="16:21" ht="13.9" customHeight="1" x14ac:dyDescent="0.2">
      <c r="P290" s="28"/>
      <c r="Q290" s="31"/>
      <c r="R290" s="31"/>
      <c r="S290" s="31">
        <f>ABS(Q290)/'İtme Analizi'!$G$17</f>
        <v>0</v>
      </c>
      <c r="T290" s="31">
        <f>ABS(R290)/'İtme Analizi'!$G$14</f>
        <v>0</v>
      </c>
      <c r="U290" s="31">
        <f t="shared" si="6"/>
        <v>4.2315121803054856E-7</v>
      </c>
    </row>
    <row r="291" spans="16:21" ht="13.9" customHeight="1" x14ac:dyDescent="0.2">
      <c r="P291" s="28"/>
      <c r="Q291" s="31"/>
      <c r="R291" s="31"/>
      <c r="S291" s="31">
        <f>ABS(Q291)/'İtme Analizi'!$G$17</f>
        <v>0</v>
      </c>
      <c r="T291" s="31">
        <f>ABS(R291)/'İtme Analizi'!$G$14</f>
        <v>0</v>
      </c>
      <c r="U291" s="31">
        <f t="shared" si="6"/>
        <v>4.2315121803054856E-7</v>
      </c>
    </row>
    <row r="292" spans="16:21" ht="13.9" customHeight="1" x14ac:dyDescent="0.2">
      <c r="P292" s="28"/>
      <c r="Q292" s="31"/>
      <c r="R292" s="31"/>
      <c r="S292" s="31">
        <f>ABS(Q292)/'İtme Analizi'!$G$17</f>
        <v>0</v>
      </c>
      <c r="T292" s="31">
        <f>ABS(R292)/'İtme Analizi'!$G$14</f>
        <v>0</v>
      </c>
      <c r="U292" s="31">
        <f t="shared" si="6"/>
        <v>4.2315121803054856E-7</v>
      </c>
    </row>
    <row r="293" spans="16:21" ht="13.9" customHeight="1" x14ac:dyDescent="0.2">
      <c r="P293" s="28"/>
      <c r="Q293" s="31"/>
      <c r="R293" s="31"/>
      <c r="S293" s="31">
        <f>ABS(Q293)/'İtme Analizi'!$G$17</f>
        <v>0</v>
      </c>
      <c r="T293" s="31">
        <f>ABS(R293)/'İtme Analizi'!$G$14</f>
        <v>0</v>
      </c>
      <c r="U293" s="31">
        <f t="shared" si="6"/>
        <v>4.2315121803054856E-7</v>
      </c>
    </row>
    <row r="294" spans="16:21" ht="13.9" customHeight="1" x14ac:dyDescent="0.2">
      <c r="P294" s="28"/>
      <c r="Q294" s="31"/>
      <c r="R294" s="31"/>
      <c r="S294" s="31">
        <f>ABS(Q294)/'İtme Analizi'!$G$17</f>
        <v>0</v>
      </c>
      <c r="T294" s="31">
        <f>ABS(R294)/'İtme Analizi'!$G$14</f>
        <v>0</v>
      </c>
      <c r="U294" s="31">
        <f t="shared" si="6"/>
        <v>4.2315121803054856E-7</v>
      </c>
    </row>
    <row r="295" spans="16:21" ht="13.9" customHeight="1" x14ac:dyDescent="0.2">
      <c r="P295" s="28"/>
      <c r="Q295" s="31"/>
      <c r="R295" s="31"/>
      <c r="S295" s="31">
        <f>ABS(Q295)/'İtme Analizi'!$G$17</f>
        <v>0</v>
      </c>
      <c r="T295" s="31">
        <f>ABS(R295)/'İtme Analizi'!$G$14</f>
        <v>0</v>
      </c>
      <c r="U295" s="31">
        <f t="shared" si="6"/>
        <v>4.2315121803054856E-7</v>
      </c>
    </row>
    <row r="296" spans="16:21" ht="13.9" customHeight="1" x14ac:dyDescent="0.2">
      <c r="P296" s="28"/>
      <c r="Q296" s="31"/>
      <c r="R296" s="31"/>
      <c r="S296" s="31">
        <f>ABS(Q296)/'İtme Analizi'!$G$17</f>
        <v>0</v>
      </c>
      <c r="T296" s="31">
        <f>ABS(R296)/'İtme Analizi'!$G$14</f>
        <v>0</v>
      </c>
      <c r="U296" s="31">
        <f t="shared" si="6"/>
        <v>4.2315121803054856E-7</v>
      </c>
    </row>
    <row r="297" spans="16:21" ht="13.9" customHeight="1" x14ac:dyDescent="0.2">
      <c r="P297" s="28"/>
      <c r="Q297" s="31"/>
      <c r="R297" s="31"/>
      <c r="S297" s="31">
        <f>ABS(Q297)/'İtme Analizi'!$G$17</f>
        <v>0</v>
      </c>
      <c r="T297" s="31">
        <f>ABS(R297)/'İtme Analizi'!$G$14</f>
        <v>0</v>
      </c>
      <c r="U297" s="31">
        <f t="shared" si="6"/>
        <v>4.2315121803054856E-7</v>
      </c>
    </row>
    <row r="298" spans="16:21" ht="13.9" customHeight="1" x14ac:dyDescent="0.2">
      <c r="P298" s="28"/>
      <c r="Q298" s="31"/>
      <c r="R298" s="31"/>
      <c r="S298" s="31">
        <f>ABS(Q298)/'İtme Analizi'!$G$17</f>
        <v>0</v>
      </c>
      <c r="T298" s="31">
        <f>ABS(R298)/'İtme Analizi'!$G$14</f>
        <v>0</v>
      </c>
      <c r="U298" s="31">
        <f t="shared" si="6"/>
        <v>4.2315121803054856E-7</v>
      </c>
    </row>
    <row r="299" spans="16:21" ht="13.9" customHeight="1" x14ac:dyDescent="0.2">
      <c r="P299" s="28"/>
      <c r="Q299" s="31"/>
      <c r="R299" s="31"/>
      <c r="S299" s="31">
        <f>ABS(Q299)/'İtme Analizi'!$G$17</f>
        <v>0</v>
      </c>
      <c r="T299" s="31">
        <f>ABS(R299)/'İtme Analizi'!$G$14</f>
        <v>0</v>
      </c>
      <c r="U299" s="31">
        <f t="shared" si="6"/>
        <v>4.2315121803054856E-7</v>
      </c>
    </row>
    <row r="300" spans="16:21" ht="13.9" customHeight="1" x14ac:dyDescent="0.2">
      <c r="P300" s="28"/>
      <c r="Q300" s="31"/>
      <c r="R300" s="31"/>
      <c r="S300" s="31">
        <f>ABS(Q300)/'İtme Analizi'!$G$17</f>
        <v>0</v>
      </c>
      <c r="T300" s="31">
        <f>ABS(R300)/'İtme Analizi'!$G$14</f>
        <v>0</v>
      </c>
      <c r="U300" s="31">
        <f t="shared" si="6"/>
        <v>4.2315121803054856E-7</v>
      </c>
    </row>
    <row r="301" spans="16:21" ht="13.9" customHeight="1" x14ac:dyDescent="0.2">
      <c r="P301" s="28"/>
      <c r="Q301" s="31"/>
      <c r="R301" s="31"/>
      <c r="S301" s="31">
        <f>ABS(Q301)/'İtme Analizi'!$G$17</f>
        <v>0</v>
      </c>
      <c r="T301" s="31">
        <f>ABS(R301)/'İtme Analizi'!$G$14</f>
        <v>0</v>
      </c>
      <c r="U301" s="31">
        <f t="shared" si="6"/>
        <v>4.2315121803054856E-7</v>
      </c>
    </row>
    <row r="302" spans="16:21" ht="13.9" customHeight="1" x14ac:dyDescent="0.2">
      <c r="P302" s="28"/>
      <c r="Q302" s="31"/>
      <c r="R302" s="31"/>
      <c r="S302" s="31">
        <f>ABS(Q302)/'İtme Analizi'!$G$17</f>
        <v>0</v>
      </c>
      <c r="T302" s="31">
        <f>ABS(R302)/'İtme Analizi'!$G$14</f>
        <v>0</v>
      </c>
      <c r="U302" s="31">
        <f t="shared" si="6"/>
        <v>4.2315121803054856E-7</v>
      </c>
    </row>
    <row r="303" spans="16:21" ht="13.9" customHeight="1" x14ac:dyDescent="0.2">
      <c r="P303" s="28"/>
      <c r="Q303" s="31"/>
      <c r="R303" s="31"/>
      <c r="S303" s="31">
        <f>ABS(Q303)/'İtme Analizi'!$G$17</f>
        <v>0</v>
      </c>
      <c r="T303" s="31">
        <f>ABS(R303)/'İtme Analizi'!$G$14</f>
        <v>0</v>
      </c>
      <c r="U303" s="31">
        <f t="shared" si="6"/>
        <v>4.2315121803054856E-7</v>
      </c>
    </row>
    <row r="304" spans="16:21" ht="13.9" customHeight="1" x14ac:dyDescent="0.2">
      <c r="P304" s="28"/>
      <c r="Q304" s="31"/>
      <c r="R304" s="31"/>
      <c r="S304" s="31">
        <f>ABS(Q304)/'İtme Analizi'!$G$17</f>
        <v>0</v>
      </c>
      <c r="T304" s="31">
        <f>ABS(R304)/'İtme Analizi'!$G$14</f>
        <v>0</v>
      </c>
      <c r="U304" s="31">
        <f t="shared" si="6"/>
        <v>4.2315121803054856E-7</v>
      </c>
    </row>
    <row r="305" spans="16:21" ht="13.9" customHeight="1" x14ac:dyDescent="0.2">
      <c r="P305" s="28"/>
      <c r="Q305" s="31"/>
      <c r="R305" s="31"/>
      <c r="S305" s="31">
        <f>ABS(Q305)/'İtme Analizi'!$G$17</f>
        <v>0</v>
      </c>
      <c r="T305" s="31">
        <f>ABS(R305)/'İtme Analizi'!$G$14</f>
        <v>0</v>
      </c>
      <c r="U305" s="31">
        <f t="shared" si="6"/>
        <v>4.2315121803054856E-7</v>
      </c>
    </row>
    <row r="306" spans="16:21" ht="13.9" customHeight="1" x14ac:dyDescent="0.2">
      <c r="P306" s="28"/>
      <c r="Q306" s="31"/>
      <c r="R306" s="31"/>
      <c r="S306" s="31">
        <f>ABS(Q306)/'İtme Analizi'!$G$17</f>
        <v>0</v>
      </c>
      <c r="T306" s="31">
        <f>ABS(R306)/'İtme Analizi'!$G$14</f>
        <v>0</v>
      </c>
      <c r="U306" s="31">
        <f t="shared" si="6"/>
        <v>4.2315121803054856E-7</v>
      </c>
    </row>
    <row r="307" spans="16:21" ht="13.9" customHeight="1" x14ac:dyDescent="0.2">
      <c r="P307" s="28"/>
      <c r="Q307" s="31"/>
      <c r="R307" s="31"/>
      <c r="S307" s="31">
        <f>ABS(Q307)/'İtme Analizi'!$G$17</f>
        <v>0</v>
      </c>
      <c r="T307" s="31">
        <f>ABS(R307)/'İtme Analizi'!$G$14</f>
        <v>0</v>
      </c>
      <c r="U307" s="31">
        <f t="shared" si="6"/>
        <v>4.2315121803054856E-7</v>
      </c>
    </row>
    <row r="308" spans="16:21" ht="13.9" customHeight="1" x14ac:dyDescent="0.2">
      <c r="P308" s="28"/>
      <c r="Q308" s="31"/>
      <c r="R308" s="31"/>
      <c r="S308" s="31">
        <f>ABS(Q308)/'İtme Analizi'!$G$17</f>
        <v>0</v>
      </c>
      <c r="T308" s="31">
        <f>ABS(R308)/'İtme Analizi'!$G$14</f>
        <v>0</v>
      </c>
      <c r="U308" s="31">
        <f t="shared" si="6"/>
        <v>4.2315121803054856E-7</v>
      </c>
    </row>
    <row r="309" spans="16:21" ht="13.9" customHeight="1" x14ac:dyDescent="0.2">
      <c r="P309" s="28"/>
      <c r="Q309" s="31"/>
      <c r="R309" s="31"/>
      <c r="S309" s="31">
        <f>ABS(Q309)/'İtme Analizi'!$G$17</f>
        <v>0</v>
      </c>
      <c r="T309" s="31">
        <f>ABS(R309)/'İtme Analizi'!$G$14</f>
        <v>0</v>
      </c>
      <c r="U309" s="31">
        <f t="shared" si="6"/>
        <v>4.2315121803054856E-7</v>
      </c>
    </row>
    <row r="310" spans="16:21" ht="13.9" customHeight="1" x14ac:dyDescent="0.2">
      <c r="P310" s="28"/>
      <c r="Q310" s="31"/>
      <c r="R310" s="31"/>
      <c r="S310" s="31">
        <f>ABS(Q310)/'İtme Analizi'!$G$17</f>
        <v>0</v>
      </c>
      <c r="T310" s="31">
        <f>ABS(R310)/'İtme Analizi'!$G$14</f>
        <v>0</v>
      </c>
      <c r="U310" s="31">
        <f t="shared" si="6"/>
        <v>4.2315121803054856E-7</v>
      </c>
    </row>
    <row r="311" spans="16:21" ht="13.9" customHeight="1" x14ac:dyDescent="0.2">
      <c r="P311" s="28"/>
      <c r="Q311" s="31"/>
      <c r="R311" s="31"/>
      <c r="S311" s="31">
        <f>ABS(Q311)/'İtme Analizi'!$G$17</f>
        <v>0</v>
      </c>
      <c r="T311" s="31">
        <f>ABS(R311)/'İtme Analizi'!$G$14</f>
        <v>0</v>
      </c>
      <c r="U311" s="31">
        <f t="shared" si="6"/>
        <v>4.2315121803054856E-7</v>
      </c>
    </row>
    <row r="312" spans="16:21" ht="13.9" customHeight="1" x14ac:dyDescent="0.2">
      <c r="P312" s="28"/>
      <c r="Q312" s="31"/>
      <c r="R312" s="31"/>
      <c r="S312" s="31">
        <f>ABS(Q312)/'İtme Analizi'!$G$17</f>
        <v>0</v>
      </c>
      <c r="T312" s="31">
        <f>ABS(R312)/'İtme Analizi'!$G$14</f>
        <v>0</v>
      </c>
      <c r="U312" s="31">
        <f t="shared" si="6"/>
        <v>4.2315121803054856E-7</v>
      </c>
    </row>
    <row r="313" spans="16:21" ht="13.9" customHeight="1" x14ac:dyDescent="0.2">
      <c r="P313" s="28"/>
      <c r="Q313" s="31"/>
      <c r="R313" s="31"/>
      <c r="S313" s="31">
        <f>ABS(Q313)/'İtme Analizi'!$G$17</f>
        <v>0</v>
      </c>
      <c r="T313" s="31">
        <f>ABS(R313)/'İtme Analizi'!$G$14</f>
        <v>0</v>
      </c>
      <c r="U313" s="31">
        <f t="shared" si="6"/>
        <v>4.2315121803054856E-7</v>
      </c>
    </row>
    <row r="314" spans="16:21" ht="13.9" customHeight="1" x14ac:dyDescent="0.2">
      <c r="P314" s="28"/>
      <c r="Q314" s="31"/>
      <c r="R314" s="31"/>
      <c r="S314" s="31">
        <f>ABS(Q314)/'İtme Analizi'!$G$17</f>
        <v>0</v>
      </c>
      <c r="T314" s="31">
        <f>ABS(R314)/'İtme Analizi'!$G$14</f>
        <v>0</v>
      </c>
      <c r="U314" s="31">
        <f t="shared" si="6"/>
        <v>4.2315121803054856E-7</v>
      </c>
    </row>
    <row r="315" spans="16:21" ht="13.9" customHeight="1" x14ac:dyDescent="0.2">
      <c r="P315" s="28"/>
      <c r="Q315" s="31"/>
      <c r="R315" s="31"/>
      <c r="S315" s="31">
        <f>ABS(Q315)/'İtme Analizi'!$G$17</f>
        <v>0</v>
      </c>
      <c r="T315" s="31">
        <f>ABS(R315)/'İtme Analizi'!$G$14</f>
        <v>0</v>
      </c>
      <c r="U315" s="31">
        <f t="shared" si="6"/>
        <v>4.2315121803054856E-7</v>
      </c>
    </row>
    <row r="316" spans="16:21" ht="13.9" customHeight="1" x14ac:dyDescent="0.2">
      <c r="P316" s="28"/>
      <c r="Q316" s="31"/>
      <c r="R316" s="31"/>
      <c r="S316" s="31">
        <f>ABS(Q316)/'İtme Analizi'!$G$17</f>
        <v>0</v>
      </c>
      <c r="T316" s="31">
        <f>ABS(R316)/'İtme Analizi'!$G$14</f>
        <v>0</v>
      </c>
      <c r="U316" s="31">
        <f t="shared" si="6"/>
        <v>4.2315121803054856E-7</v>
      </c>
    </row>
    <row r="317" spans="16:21" ht="13.9" customHeight="1" x14ac:dyDescent="0.2">
      <c r="P317" s="28"/>
      <c r="Q317" s="31"/>
      <c r="R317" s="31"/>
      <c r="S317" s="31">
        <f>ABS(Q317)/'İtme Analizi'!$G$17</f>
        <v>0</v>
      </c>
      <c r="T317" s="31">
        <f>ABS(R317)/'İtme Analizi'!$G$14</f>
        <v>0</v>
      </c>
      <c r="U317" s="31">
        <f t="shared" si="6"/>
        <v>4.2315121803054856E-7</v>
      </c>
    </row>
    <row r="318" spans="16:21" ht="13.9" customHeight="1" x14ac:dyDescent="0.2">
      <c r="P318" s="28"/>
      <c r="Q318" s="31"/>
      <c r="R318" s="31"/>
      <c r="S318" s="31">
        <f>ABS(Q318)/'İtme Analizi'!$G$17</f>
        <v>0</v>
      </c>
      <c r="T318" s="31">
        <f>ABS(R318)/'İtme Analizi'!$G$14</f>
        <v>0</v>
      </c>
      <c r="U318" s="31">
        <f t="shared" si="6"/>
        <v>4.2315121803054856E-7</v>
      </c>
    </row>
    <row r="319" spans="16:21" ht="13.9" customHeight="1" x14ac:dyDescent="0.2">
      <c r="P319" s="28"/>
      <c r="Q319" s="31"/>
      <c r="R319" s="31"/>
      <c r="S319" s="31">
        <f>ABS(Q319)/'İtme Analizi'!$G$17</f>
        <v>0</v>
      </c>
      <c r="T319" s="31">
        <f>ABS(R319)/'İtme Analizi'!$G$14</f>
        <v>0</v>
      </c>
      <c r="U319" s="31">
        <f t="shared" si="6"/>
        <v>4.2315121803054856E-7</v>
      </c>
    </row>
    <row r="320" spans="16:21" ht="13.9" customHeight="1" x14ac:dyDescent="0.2">
      <c r="P320" s="28"/>
      <c r="Q320" s="31"/>
      <c r="R320" s="31"/>
      <c r="S320" s="31">
        <f>ABS(Q320)/'İtme Analizi'!$G$17</f>
        <v>0</v>
      </c>
      <c r="T320" s="31">
        <f>ABS(R320)/'İtme Analizi'!$G$14</f>
        <v>0</v>
      </c>
      <c r="U320" s="31">
        <f t="shared" si="6"/>
        <v>4.2315121803054856E-7</v>
      </c>
    </row>
    <row r="321" spans="16:21" ht="13.9" customHeight="1" x14ac:dyDescent="0.2">
      <c r="P321" s="28"/>
      <c r="Q321" s="31"/>
      <c r="R321" s="31"/>
      <c r="S321" s="31">
        <f>ABS(Q321)/'İtme Analizi'!$G$17</f>
        <v>0</v>
      </c>
      <c r="T321" s="31">
        <f>ABS(R321)/'İtme Analizi'!$G$14</f>
        <v>0</v>
      </c>
      <c r="U321" s="31">
        <f t="shared" si="6"/>
        <v>4.2315121803054856E-7</v>
      </c>
    </row>
    <row r="322" spans="16:21" ht="13.9" customHeight="1" x14ac:dyDescent="0.2">
      <c r="P322" s="28"/>
      <c r="Q322" s="31"/>
      <c r="R322" s="31"/>
      <c r="S322" s="31">
        <f>ABS(Q322)/'İtme Analizi'!$G$17</f>
        <v>0</v>
      </c>
      <c r="T322" s="31">
        <f>ABS(R322)/'İtme Analizi'!$G$14</f>
        <v>0</v>
      </c>
      <c r="U322" s="31">
        <f t="shared" si="6"/>
        <v>4.2315121803054856E-7</v>
      </c>
    </row>
    <row r="323" spans="16:21" ht="13.9" customHeight="1" x14ac:dyDescent="0.2">
      <c r="P323" s="28"/>
      <c r="Q323" s="31"/>
      <c r="R323" s="31"/>
      <c r="S323" s="31">
        <f>ABS(Q323)/'İtme Analizi'!$G$17</f>
        <v>0</v>
      </c>
      <c r="T323" s="31">
        <f>ABS(R323)/'İtme Analizi'!$G$14</f>
        <v>0</v>
      </c>
      <c r="U323" s="31">
        <f t="shared" si="6"/>
        <v>4.2315121803054856E-7</v>
      </c>
    </row>
    <row r="324" spans="16:21" ht="13.9" customHeight="1" x14ac:dyDescent="0.2">
      <c r="P324" s="28"/>
      <c r="Q324" s="31"/>
      <c r="R324" s="31"/>
      <c r="S324" s="31">
        <f>ABS(Q324)/'İtme Analizi'!$G$17</f>
        <v>0</v>
      </c>
      <c r="T324" s="31">
        <f>ABS(R324)/'İtme Analizi'!$G$14</f>
        <v>0</v>
      </c>
      <c r="U324" s="31">
        <f t="shared" si="6"/>
        <v>4.2315121803054856E-7</v>
      </c>
    </row>
    <row r="325" spans="16:21" ht="13.9" customHeight="1" x14ac:dyDescent="0.2">
      <c r="P325" s="28"/>
      <c r="Q325" s="31"/>
      <c r="R325" s="31"/>
      <c r="S325" s="31">
        <f>ABS(Q325)/'İtme Analizi'!$G$17</f>
        <v>0</v>
      </c>
      <c r="T325" s="31">
        <f>ABS(R325)/'İtme Analizi'!$G$14</f>
        <v>0</v>
      </c>
      <c r="U325" s="31">
        <f t="shared" si="6"/>
        <v>4.2315121803054856E-7</v>
      </c>
    </row>
    <row r="326" spans="16:21" ht="13.9" customHeight="1" x14ac:dyDescent="0.2">
      <c r="P326" s="28"/>
      <c r="Q326" s="31"/>
      <c r="R326" s="31"/>
      <c r="S326" s="31">
        <f>ABS(Q326)/'İtme Analizi'!$G$17</f>
        <v>0</v>
      </c>
      <c r="T326" s="31">
        <f>ABS(R326)/'İtme Analizi'!$G$14</f>
        <v>0</v>
      </c>
      <c r="U326" s="31">
        <f t="shared" si="6"/>
        <v>4.2315121803054856E-7</v>
      </c>
    </row>
    <row r="327" spans="16:21" ht="13.9" customHeight="1" x14ac:dyDescent="0.2">
      <c r="P327" s="28"/>
      <c r="Q327" s="31"/>
      <c r="R327" s="31"/>
      <c r="S327" s="31">
        <f>ABS(Q327)/'İtme Analizi'!$G$17</f>
        <v>0</v>
      </c>
      <c r="T327" s="31">
        <f>ABS(R327)/'İtme Analizi'!$G$14</f>
        <v>0</v>
      </c>
      <c r="U327" s="31">
        <f t="shared" si="6"/>
        <v>4.2315121803054856E-7</v>
      </c>
    </row>
    <row r="328" spans="16:21" ht="13.9" customHeight="1" x14ac:dyDescent="0.2">
      <c r="P328" s="28"/>
      <c r="Q328" s="31"/>
      <c r="R328" s="31"/>
      <c r="S328" s="31">
        <f>ABS(Q328)/'İtme Analizi'!$G$17</f>
        <v>0</v>
      </c>
      <c r="T328" s="31">
        <f>ABS(R328)/'İtme Analizi'!$G$14</f>
        <v>0</v>
      </c>
      <c r="U328" s="31">
        <f t="shared" si="6"/>
        <v>4.2315121803054856E-7</v>
      </c>
    </row>
    <row r="329" spans="16:21" ht="13.9" customHeight="1" x14ac:dyDescent="0.2">
      <c r="P329" s="28"/>
      <c r="Q329" s="31"/>
      <c r="R329" s="31"/>
      <c r="S329" s="31">
        <f>ABS(Q329)/'İtme Analizi'!$G$17</f>
        <v>0</v>
      </c>
      <c r="T329" s="31">
        <f>ABS(R329)/'İtme Analizi'!$G$14</f>
        <v>0</v>
      </c>
      <c r="U329" s="31">
        <f t="shared" ref="U329:U392" si="7">U328+(S329-S328)*((T329+T328)/2)</f>
        <v>4.2315121803054856E-7</v>
      </c>
    </row>
    <row r="330" spans="16:21" ht="13.9" customHeight="1" x14ac:dyDescent="0.2">
      <c r="P330" s="28"/>
      <c r="Q330" s="31"/>
      <c r="R330" s="31"/>
      <c r="S330" s="31">
        <f>ABS(Q330)/'İtme Analizi'!$G$17</f>
        <v>0</v>
      </c>
      <c r="T330" s="31">
        <f>ABS(R330)/'İtme Analizi'!$G$14</f>
        <v>0</v>
      </c>
      <c r="U330" s="31">
        <f t="shared" si="7"/>
        <v>4.2315121803054856E-7</v>
      </c>
    </row>
    <row r="331" spans="16:21" ht="13.9" customHeight="1" x14ac:dyDescent="0.2">
      <c r="P331" s="28"/>
      <c r="Q331" s="31"/>
      <c r="R331" s="31"/>
      <c r="S331" s="31">
        <f>ABS(Q331)/'İtme Analizi'!$G$17</f>
        <v>0</v>
      </c>
      <c r="T331" s="31">
        <f>ABS(R331)/'İtme Analizi'!$G$14</f>
        <v>0</v>
      </c>
      <c r="U331" s="31">
        <f t="shared" si="7"/>
        <v>4.2315121803054856E-7</v>
      </c>
    </row>
    <row r="332" spans="16:21" ht="13.9" customHeight="1" x14ac:dyDescent="0.2">
      <c r="P332" s="28"/>
      <c r="Q332" s="31"/>
      <c r="R332" s="31"/>
      <c r="S332" s="31">
        <f>ABS(Q332)/'İtme Analizi'!$G$17</f>
        <v>0</v>
      </c>
      <c r="T332" s="31">
        <f>ABS(R332)/'İtme Analizi'!$G$14</f>
        <v>0</v>
      </c>
      <c r="U332" s="31">
        <f t="shared" si="7"/>
        <v>4.2315121803054856E-7</v>
      </c>
    </row>
    <row r="333" spans="16:21" ht="13.9" customHeight="1" x14ac:dyDescent="0.2">
      <c r="P333" s="28"/>
      <c r="Q333" s="31"/>
      <c r="R333" s="31"/>
      <c r="S333" s="31">
        <f>ABS(Q333)/'İtme Analizi'!$G$17</f>
        <v>0</v>
      </c>
      <c r="T333" s="31">
        <f>ABS(R333)/'İtme Analizi'!$G$14</f>
        <v>0</v>
      </c>
      <c r="U333" s="31">
        <f t="shared" si="7"/>
        <v>4.2315121803054856E-7</v>
      </c>
    </row>
    <row r="334" spans="16:21" ht="13.9" customHeight="1" x14ac:dyDescent="0.2">
      <c r="P334" s="28"/>
      <c r="Q334" s="31"/>
      <c r="R334" s="31"/>
      <c r="S334" s="31">
        <f>ABS(Q334)/'İtme Analizi'!$G$17</f>
        <v>0</v>
      </c>
      <c r="T334" s="31">
        <f>ABS(R334)/'İtme Analizi'!$G$14</f>
        <v>0</v>
      </c>
      <c r="U334" s="31">
        <f t="shared" si="7"/>
        <v>4.2315121803054856E-7</v>
      </c>
    </row>
    <row r="335" spans="16:21" ht="13.9" customHeight="1" x14ac:dyDescent="0.2">
      <c r="P335" s="28"/>
      <c r="Q335" s="31"/>
      <c r="R335" s="31"/>
      <c r="S335" s="31">
        <f>ABS(Q335)/'İtme Analizi'!$G$17</f>
        <v>0</v>
      </c>
      <c r="T335" s="31">
        <f>ABS(R335)/'İtme Analizi'!$G$14</f>
        <v>0</v>
      </c>
      <c r="U335" s="31">
        <f t="shared" si="7"/>
        <v>4.2315121803054856E-7</v>
      </c>
    </row>
    <row r="336" spans="16:21" ht="13.9" customHeight="1" x14ac:dyDescent="0.2">
      <c r="P336" s="28"/>
      <c r="Q336" s="31"/>
      <c r="R336" s="31"/>
      <c r="S336" s="31">
        <f>ABS(Q336)/'İtme Analizi'!$G$17</f>
        <v>0</v>
      </c>
      <c r="T336" s="31">
        <f>ABS(R336)/'İtme Analizi'!$G$14</f>
        <v>0</v>
      </c>
      <c r="U336" s="31">
        <f t="shared" si="7"/>
        <v>4.2315121803054856E-7</v>
      </c>
    </row>
    <row r="337" spans="16:21" ht="13.9" customHeight="1" x14ac:dyDescent="0.2">
      <c r="P337" s="28"/>
      <c r="Q337" s="31"/>
      <c r="R337" s="31"/>
      <c r="S337" s="31">
        <f>ABS(Q337)/'İtme Analizi'!$G$17</f>
        <v>0</v>
      </c>
      <c r="T337" s="31">
        <f>ABS(R337)/'İtme Analizi'!$G$14</f>
        <v>0</v>
      </c>
      <c r="U337" s="31">
        <f t="shared" si="7"/>
        <v>4.2315121803054856E-7</v>
      </c>
    </row>
    <row r="338" spans="16:21" ht="13.9" customHeight="1" x14ac:dyDescent="0.2">
      <c r="P338" s="28"/>
      <c r="Q338" s="31"/>
      <c r="R338" s="31"/>
      <c r="S338" s="31">
        <f>ABS(Q338)/'İtme Analizi'!$G$17</f>
        <v>0</v>
      </c>
      <c r="T338" s="31">
        <f>ABS(R338)/'İtme Analizi'!$G$14</f>
        <v>0</v>
      </c>
      <c r="U338" s="31">
        <f t="shared" si="7"/>
        <v>4.2315121803054856E-7</v>
      </c>
    </row>
    <row r="339" spans="16:21" ht="13.9" customHeight="1" x14ac:dyDescent="0.2">
      <c r="P339" s="28"/>
      <c r="Q339" s="31"/>
      <c r="R339" s="31"/>
      <c r="S339" s="31">
        <f>ABS(Q339)/'İtme Analizi'!$G$17</f>
        <v>0</v>
      </c>
      <c r="T339" s="31">
        <f>ABS(R339)/'İtme Analizi'!$G$14</f>
        <v>0</v>
      </c>
      <c r="U339" s="31">
        <f t="shared" si="7"/>
        <v>4.2315121803054856E-7</v>
      </c>
    </row>
    <row r="340" spans="16:21" ht="13.9" customHeight="1" x14ac:dyDescent="0.2">
      <c r="P340" s="28"/>
      <c r="Q340" s="31"/>
      <c r="R340" s="31"/>
      <c r="S340" s="31">
        <f>ABS(Q340)/'İtme Analizi'!$G$17</f>
        <v>0</v>
      </c>
      <c r="T340" s="31">
        <f>ABS(R340)/'İtme Analizi'!$G$14</f>
        <v>0</v>
      </c>
      <c r="U340" s="31">
        <f t="shared" si="7"/>
        <v>4.2315121803054856E-7</v>
      </c>
    </row>
    <row r="341" spans="16:21" ht="13.9" customHeight="1" x14ac:dyDescent="0.2">
      <c r="P341" s="28"/>
      <c r="Q341" s="31"/>
      <c r="R341" s="31"/>
      <c r="S341" s="31">
        <f>ABS(Q341)/'İtme Analizi'!$G$17</f>
        <v>0</v>
      </c>
      <c r="T341" s="31">
        <f>ABS(R341)/'İtme Analizi'!$G$14</f>
        <v>0</v>
      </c>
      <c r="U341" s="31">
        <f t="shared" si="7"/>
        <v>4.2315121803054856E-7</v>
      </c>
    </row>
    <row r="342" spans="16:21" ht="13.9" customHeight="1" x14ac:dyDescent="0.2">
      <c r="P342" s="28"/>
      <c r="Q342" s="31"/>
      <c r="R342" s="31"/>
      <c r="S342" s="31">
        <f>ABS(Q342)/'İtme Analizi'!$G$17</f>
        <v>0</v>
      </c>
      <c r="T342" s="31">
        <f>ABS(R342)/'İtme Analizi'!$G$14</f>
        <v>0</v>
      </c>
      <c r="U342" s="31">
        <f t="shared" si="7"/>
        <v>4.2315121803054856E-7</v>
      </c>
    </row>
    <row r="343" spans="16:21" ht="13.9" customHeight="1" x14ac:dyDescent="0.2">
      <c r="P343" s="28"/>
      <c r="Q343" s="31"/>
      <c r="R343" s="31"/>
      <c r="S343" s="31">
        <f>ABS(Q343)/'İtme Analizi'!$G$17</f>
        <v>0</v>
      </c>
      <c r="T343" s="31">
        <f>ABS(R343)/'İtme Analizi'!$G$14</f>
        <v>0</v>
      </c>
      <c r="U343" s="31">
        <f t="shared" si="7"/>
        <v>4.2315121803054856E-7</v>
      </c>
    </row>
    <row r="344" spans="16:21" ht="13.9" customHeight="1" x14ac:dyDescent="0.2">
      <c r="P344" s="28"/>
      <c r="Q344" s="31"/>
      <c r="R344" s="31"/>
      <c r="S344" s="31">
        <f>ABS(Q344)/'İtme Analizi'!$G$17</f>
        <v>0</v>
      </c>
      <c r="T344" s="31">
        <f>ABS(R344)/'İtme Analizi'!$G$14</f>
        <v>0</v>
      </c>
      <c r="U344" s="31">
        <f t="shared" si="7"/>
        <v>4.2315121803054856E-7</v>
      </c>
    </row>
    <row r="345" spans="16:21" ht="13.9" customHeight="1" x14ac:dyDescent="0.2">
      <c r="P345" s="28"/>
      <c r="Q345" s="31"/>
      <c r="R345" s="31"/>
      <c r="S345" s="31">
        <f>ABS(Q345)/'İtme Analizi'!$G$17</f>
        <v>0</v>
      </c>
      <c r="T345" s="31">
        <f>ABS(R345)/'İtme Analizi'!$G$14</f>
        <v>0</v>
      </c>
      <c r="U345" s="31">
        <f t="shared" si="7"/>
        <v>4.2315121803054856E-7</v>
      </c>
    </row>
    <row r="346" spans="16:21" ht="13.9" customHeight="1" x14ac:dyDescent="0.2">
      <c r="P346" s="28"/>
      <c r="Q346" s="31"/>
      <c r="R346" s="31"/>
      <c r="S346" s="31">
        <f>ABS(Q346)/'İtme Analizi'!$G$17</f>
        <v>0</v>
      </c>
      <c r="T346" s="31">
        <f>ABS(R346)/'İtme Analizi'!$G$14</f>
        <v>0</v>
      </c>
      <c r="U346" s="31">
        <f t="shared" si="7"/>
        <v>4.2315121803054856E-7</v>
      </c>
    </row>
    <row r="347" spans="16:21" ht="13.9" customHeight="1" x14ac:dyDescent="0.2">
      <c r="P347" s="28"/>
      <c r="Q347" s="31"/>
      <c r="R347" s="31"/>
      <c r="S347" s="31">
        <f>ABS(Q347)/'İtme Analizi'!$G$17</f>
        <v>0</v>
      </c>
      <c r="T347" s="31">
        <f>ABS(R347)/'İtme Analizi'!$G$14</f>
        <v>0</v>
      </c>
      <c r="U347" s="31">
        <f t="shared" si="7"/>
        <v>4.2315121803054856E-7</v>
      </c>
    </row>
    <row r="348" spans="16:21" ht="13.9" customHeight="1" x14ac:dyDescent="0.2">
      <c r="P348" s="28"/>
      <c r="Q348" s="31"/>
      <c r="R348" s="31"/>
      <c r="S348" s="31">
        <f>ABS(Q348)/'İtme Analizi'!$G$17</f>
        <v>0</v>
      </c>
      <c r="T348" s="31">
        <f>ABS(R348)/'İtme Analizi'!$G$14</f>
        <v>0</v>
      </c>
      <c r="U348" s="31">
        <f t="shared" si="7"/>
        <v>4.2315121803054856E-7</v>
      </c>
    </row>
    <row r="349" spans="16:21" ht="13.9" customHeight="1" x14ac:dyDescent="0.2">
      <c r="P349" s="28"/>
      <c r="Q349" s="31"/>
      <c r="R349" s="31"/>
      <c r="S349" s="31">
        <f>ABS(Q349)/'İtme Analizi'!$G$17</f>
        <v>0</v>
      </c>
      <c r="T349" s="31">
        <f>ABS(R349)/'İtme Analizi'!$G$14</f>
        <v>0</v>
      </c>
      <c r="U349" s="31">
        <f t="shared" si="7"/>
        <v>4.2315121803054856E-7</v>
      </c>
    </row>
    <row r="350" spans="16:21" ht="13.9" customHeight="1" x14ac:dyDescent="0.2">
      <c r="P350" s="28"/>
      <c r="Q350" s="31"/>
      <c r="R350" s="31"/>
      <c r="S350" s="31">
        <f>ABS(Q350)/'İtme Analizi'!$G$17</f>
        <v>0</v>
      </c>
      <c r="T350" s="31">
        <f>ABS(R350)/'İtme Analizi'!$G$14</f>
        <v>0</v>
      </c>
      <c r="U350" s="31">
        <f t="shared" si="7"/>
        <v>4.2315121803054856E-7</v>
      </c>
    </row>
    <row r="351" spans="16:21" ht="13.9" customHeight="1" x14ac:dyDescent="0.2">
      <c r="P351" s="28"/>
      <c r="Q351" s="31"/>
      <c r="R351" s="31"/>
      <c r="S351" s="31">
        <f>ABS(Q351)/'İtme Analizi'!$G$17</f>
        <v>0</v>
      </c>
      <c r="T351" s="31">
        <f>ABS(R351)/'İtme Analizi'!$G$14</f>
        <v>0</v>
      </c>
      <c r="U351" s="31">
        <f t="shared" si="7"/>
        <v>4.2315121803054856E-7</v>
      </c>
    </row>
    <row r="352" spans="16:21" ht="13.9" customHeight="1" x14ac:dyDescent="0.2">
      <c r="P352" s="28"/>
      <c r="Q352" s="31"/>
      <c r="R352" s="31"/>
      <c r="S352" s="31">
        <f>ABS(Q352)/'İtme Analizi'!$G$17</f>
        <v>0</v>
      </c>
      <c r="T352" s="31">
        <f>ABS(R352)/'İtme Analizi'!$G$14</f>
        <v>0</v>
      </c>
      <c r="U352" s="31">
        <f t="shared" si="7"/>
        <v>4.2315121803054856E-7</v>
      </c>
    </row>
    <row r="353" spans="16:21" ht="13.9" customHeight="1" x14ac:dyDescent="0.2">
      <c r="P353" s="28"/>
      <c r="Q353" s="31"/>
      <c r="R353" s="31"/>
      <c r="S353" s="31">
        <f>ABS(Q353)/'İtme Analizi'!$G$17</f>
        <v>0</v>
      </c>
      <c r="T353" s="31">
        <f>ABS(R353)/'İtme Analizi'!$G$14</f>
        <v>0</v>
      </c>
      <c r="U353" s="31">
        <f t="shared" si="7"/>
        <v>4.2315121803054856E-7</v>
      </c>
    </row>
    <row r="354" spans="16:21" ht="13.9" customHeight="1" x14ac:dyDescent="0.2">
      <c r="P354" s="28"/>
      <c r="Q354" s="31"/>
      <c r="R354" s="31"/>
      <c r="S354" s="31">
        <f>ABS(Q354)/'İtme Analizi'!$G$17</f>
        <v>0</v>
      </c>
      <c r="T354" s="31">
        <f>ABS(R354)/'İtme Analizi'!$G$14</f>
        <v>0</v>
      </c>
      <c r="U354" s="31">
        <f t="shared" si="7"/>
        <v>4.2315121803054856E-7</v>
      </c>
    </row>
    <row r="355" spans="16:21" ht="13.9" customHeight="1" x14ac:dyDescent="0.2">
      <c r="P355" s="28"/>
      <c r="Q355" s="31"/>
      <c r="R355" s="31"/>
      <c r="S355" s="31">
        <f>ABS(Q355)/'İtme Analizi'!$G$17</f>
        <v>0</v>
      </c>
      <c r="T355" s="31">
        <f>ABS(R355)/'İtme Analizi'!$G$14</f>
        <v>0</v>
      </c>
      <c r="U355" s="31">
        <f t="shared" si="7"/>
        <v>4.2315121803054856E-7</v>
      </c>
    </row>
    <row r="356" spans="16:21" ht="13.9" customHeight="1" x14ac:dyDescent="0.2">
      <c r="P356" s="28"/>
      <c r="Q356" s="31"/>
      <c r="R356" s="31"/>
      <c r="S356" s="31">
        <f>ABS(Q356)/'İtme Analizi'!$G$17</f>
        <v>0</v>
      </c>
      <c r="T356" s="31">
        <f>ABS(R356)/'İtme Analizi'!$G$14</f>
        <v>0</v>
      </c>
      <c r="U356" s="31">
        <f t="shared" si="7"/>
        <v>4.2315121803054856E-7</v>
      </c>
    </row>
    <row r="357" spans="16:21" ht="13.9" customHeight="1" x14ac:dyDescent="0.2">
      <c r="P357" s="28"/>
      <c r="Q357" s="31"/>
      <c r="R357" s="31"/>
      <c r="S357" s="31">
        <f>ABS(Q357)/'İtme Analizi'!$G$17</f>
        <v>0</v>
      </c>
      <c r="T357" s="31">
        <f>ABS(R357)/'İtme Analizi'!$G$14</f>
        <v>0</v>
      </c>
      <c r="U357" s="31">
        <f t="shared" si="7"/>
        <v>4.2315121803054856E-7</v>
      </c>
    </row>
    <row r="358" spans="16:21" ht="13.9" customHeight="1" x14ac:dyDescent="0.2">
      <c r="P358" s="28"/>
      <c r="Q358" s="31"/>
      <c r="R358" s="31"/>
      <c r="S358" s="31">
        <f>ABS(Q358)/'İtme Analizi'!$G$17</f>
        <v>0</v>
      </c>
      <c r="T358" s="31">
        <f>ABS(R358)/'İtme Analizi'!$G$14</f>
        <v>0</v>
      </c>
      <c r="U358" s="31">
        <f t="shared" si="7"/>
        <v>4.2315121803054856E-7</v>
      </c>
    </row>
    <row r="359" spans="16:21" ht="13.9" customHeight="1" x14ac:dyDescent="0.2">
      <c r="P359" s="28"/>
      <c r="Q359" s="31"/>
      <c r="R359" s="31"/>
      <c r="S359" s="31">
        <f>ABS(Q359)/'İtme Analizi'!$G$17</f>
        <v>0</v>
      </c>
      <c r="T359" s="31">
        <f>ABS(R359)/'İtme Analizi'!$G$14</f>
        <v>0</v>
      </c>
      <c r="U359" s="31">
        <f t="shared" si="7"/>
        <v>4.2315121803054856E-7</v>
      </c>
    </row>
    <row r="360" spans="16:21" ht="13.9" customHeight="1" x14ac:dyDescent="0.2">
      <c r="P360" s="28"/>
      <c r="Q360" s="31"/>
      <c r="R360" s="31"/>
      <c r="S360" s="31">
        <f>ABS(Q360)/'İtme Analizi'!$G$17</f>
        <v>0</v>
      </c>
      <c r="T360" s="31">
        <f>ABS(R360)/'İtme Analizi'!$G$14</f>
        <v>0</v>
      </c>
      <c r="U360" s="31">
        <f t="shared" si="7"/>
        <v>4.2315121803054856E-7</v>
      </c>
    </row>
    <row r="361" spans="16:21" ht="13.9" customHeight="1" x14ac:dyDescent="0.2">
      <c r="P361" s="28"/>
      <c r="Q361" s="31"/>
      <c r="R361" s="31"/>
      <c r="S361" s="31">
        <f>ABS(Q361)/'İtme Analizi'!$G$17</f>
        <v>0</v>
      </c>
      <c r="T361" s="31">
        <f>ABS(R361)/'İtme Analizi'!$G$14</f>
        <v>0</v>
      </c>
      <c r="U361" s="31">
        <f t="shared" si="7"/>
        <v>4.2315121803054856E-7</v>
      </c>
    </row>
    <row r="362" spans="16:21" ht="13.9" customHeight="1" x14ac:dyDescent="0.2">
      <c r="P362" s="28"/>
      <c r="Q362" s="31"/>
      <c r="R362" s="31"/>
      <c r="S362" s="31">
        <f>ABS(Q362)/'İtme Analizi'!$G$17</f>
        <v>0</v>
      </c>
      <c r="T362" s="31">
        <f>ABS(R362)/'İtme Analizi'!$G$14</f>
        <v>0</v>
      </c>
      <c r="U362" s="31">
        <f t="shared" si="7"/>
        <v>4.2315121803054856E-7</v>
      </c>
    </row>
    <row r="363" spans="16:21" ht="13.9" customHeight="1" x14ac:dyDescent="0.2">
      <c r="P363" s="28"/>
      <c r="Q363" s="31"/>
      <c r="R363" s="31"/>
      <c r="S363" s="31">
        <f>ABS(Q363)/'İtme Analizi'!$G$17</f>
        <v>0</v>
      </c>
      <c r="T363" s="31">
        <f>ABS(R363)/'İtme Analizi'!$G$14</f>
        <v>0</v>
      </c>
      <c r="U363" s="31">
        <f t="shared" si="7"/>
        <v>4.2315121803054856E-7</v>
      </c>
    </row>
    <row r="364" spans="16:21" ht="13.9" customHeight="1" x14ac:dyDescent="0.2">
      <c r="P364" s="28"/>
      <c r="Q364" s="31"/>
      <c r="R364" s="31"/>
      <c r="S364" s="31">
        <f>ABS(Q364)/'İtme Analizi'!$G$17</f>
        <v>0</v>
      </c>
      <c r="T364" s="31">
        <f>ABS(R364)/'İtme Analizi'!$G$14</f>
        <v>0</v>
      </c>
      <c r="U364" s="31">
        <f t="shared" si="7"/>
        <v>4.2315121803054856E-7</v>
      </c>
    </row>
    <row r="365" spans="16:21" ht="13.9" customHeight="1" x14ac:dyDescent="0.2">
      <c r="P365" s="28"/>
      <c r="Q365" s="31"/>
      <c r="R365" s="31"/>
      <c r="S365" s="31">
        <f>ABS(Q365)/'İtme Analizi'!$G$17</f>
        <v>0</v>
      </c>
      <c r="T365" s="31">
        <f>ABS(R365)/'İtme Analizi'!$G$14</f>
        <v>0</v>
      </c>
      <c r="U365" s="31">
        <f t="shared" si="7"/>
        <v>4.2315121803054856E-7</v>
      </c>
    </row>
    <row r="366" spans="16:21" ht="13.9" customHeight="1" x14ac:dyDescent="0.2">
      <c r="P366" s="28"/>
      <c r="Q366" s="31"/>
      <c r="R366" s="31"/>
      <c r="S366" s="31">
        <f>ABS(Q366)/'İtme Analizi'!$G$17</f>
        <v>0</v>
      </c>
      <c r="T366" s="31">
        <f>ABS(R366)/'İtme Analizi'!$G$14</f>
        <v>0</v>
      </c>
      <c r="U366" s="31">
        <f t="shared" si="7"/>
        <v>4.2315121803054856E-7</v>
      </c>
    </row>
    <row r="367" spans="16:21" ht="13.9" customHeight="1" x14ac:dyDescent="0.2">
      <c r="P367" s="28"/>
      <c r="Q367" s="31"/>
      <c r="R367" s="31"/>
      <c r="S367" s="31">
        <f>ABS(Q367)/'İtme Analizi'!$G$17</f>
        <v>0</v>
      </c>
      <c r="T367" s="31">
        <f>ABS(R367)/'İtme Analizi'!$G$14</f>
        <v>0</v>
      </c>
      <c r="U367" s="31">
        <f t="shared" si="7"/>
        <v>4.2315121803054856E-7</v>
      </c>
    </row>
    <row r="368" spans="16:21" ht="13.9" customHeight="1" x14ac:dyDescent="0.2">
      <c r="P368" s="28"/>
      <c r="Q368" s="31"/>
      <c r="R368" s="31"/>
      <c r="S368" s="31">
        <f>ABS(Q368)/'İtme Analizi'!$G$17</f>
        <v>0</v>
      </c>
      <c r="T368" s="31">
        <f>ABS(R368)/'İtme Analizi'!$G$14</f>
        <v>0</v>
      </c>
      <c r="U368" s="31">
        <f t="shared" si="7"/>
        <v>4.2315121803054856E-7</v>
      </c>
    </row>
    <row r="369" spans="16:21" ht="13.9" customHeight="1" x14ac:dyDescent="0.2">
      <c r="P369" s="28"/>
      <c r="Q369" s="31"/>
      <c r="R369" s="31"/>
      <c r="S369" s="31">
        <f>ABS(Q369)/'İtme Analizi'!$G$17</f>
        <v>0</v>
      </c>
      <c r="T369" s="31">
        <f>ABS(R369)/'İtme Analizi'!$G$14</f>
        <v>0</v>
      </c>
      <c r="U369" s="31">
        <f t="shared" si="7"/>
        <v>4.2315121803054856E-7</v>
      </c>
    </row>
    <row r="370" spans="16:21" ht="13.9" customHeight="1" x14ac:dyDescent="0.2">
      <c r="P370" s="28"/>
      <c r="Q370" s="31"/>
      <c r="R370" s="31"/>
      <c r="S370" s="31">
        <f>ABS(Q370)/'İtme Analizi'!$G$17</f>
        <v>0</v>
      </c>
      <c r="T370" s="31">
        <f>ABS(R370)/'İtme Analizi'!$G$14</f>
        <v>0</v>
      </c>
      <c r="U370" s="31">
        <f t="shared" si="7"/>
        <v>4.2315121803054856E-7</v>
      </c>
    </row>
    <row r="371" spans="16:21" ht="13.9" customHeight="1" x14ac:dyDescent="0.2">
      <c r="P371" s="28"/>
      <c r="Q371" s="31"/>
      <c r="R371" s="31"/>
      <c r="S371" s="31">
        <f>ABS(Q371)/'İtme Analizi'!$G$17</f>
        <v>0</v>
      </c>
      <c r="T371" s="31">
        <f>ABS(R371)/'İtme Analizi'!$G$14</f>
        <v>0</v>
      </c>
      <c r="U371" s="31">
        <f t="shared" si="7"/>
        <v>4.2315121803054856E-7</v>
      </c>
    </row>
    <row r="372" spans="16:21" ht="13.9" customHeight="1" x14ac:dyDescent="0.2">
      <c r="P372" s="28"/>
      <c r="Q372" s="31"/>
      <c r="R372" s="31"/>
      <c r="S372" s="31">
        <f>ABS(Q372)/'İtme Analizi'!$G$17</f>
        <v>0</v>
      </c>
      <c r="T372" s="31">
        <f>ABS(R372)/'İtme Analizi'!$G$14</f>
        <v>0</v>
      </c>
      <c r="U372" s="31">
        <f t="shared" si="7"/>
        <v>4.2315121803054856E-7</v>
      </c>
    </row>
    <row r="373" spans="16:21" ht="13.9" customHeight="1" x14ac:dyDescent="0.2">
      <c r="P373" s="28"/>
      <c r="Q373" s="31"/>
      <c r="R373" s="31"/>
      <c r="S373" s="31">
        <f>ABS(Q373)/'İtme Analizi'!$G$17</f>
        <v>0</v>
      </c>
      <c r="T373" s="31">
        <f>ABS(R373)/'İtme Analizi'!$G$14</f>
        <v>0</v>
      </c>
      <c r="U373" s="31">
        <f t="shared" si="7"/>
        <v>4.2315121803054856E-7</v>
      </c>
    </row>
    <row r="374" spans="16:21" ht="13.9" customHeight="1" x14ac:dyDescent="0.2">
      <c r="P374" s="28"/>
      <c r="Q374" s="31"/>
      <c r="R374" s="31"/>
      <c r="S374" s="31">
        <f>ABS(Q374)/'İtme Analizi'!$G$17</f>
        <v>0</v>
      </c>
      <c r="T374" s="31">
        <f>ABS(R374)/'İtme Analizi'!$G$14</f>
        <v>0</v>
      </c>
      <c r="U374" s="31">
        <f t="shared" si="7"/>
        <v>4.2315121803054856E-7</v>
      </c>
    </row>
    <row r="375" spans="16:21" ht="13.9" customHeight="1" x14ac:dyDescent="0.2">
      <c r="P375" s="28"/>
      <c r="Q375" s="31"/>
      <c r="R375" s="31"/>
      <c r="S375" s="31">
        <f>ABS(Q375)/'İtme Analizi'!$G$17</f>
        <v>0</v>
      </c>
      <c r="T375" s="31">
        <f>ABS(R375)/'İtme Analizi'!$G$14</f>
        <v>0</v>
      </c>
      <c r="U375" s="31">
        <f t="shared" si="7"/>
        <v>4.2315121803054856E-7</v>
      </c>
    </row>
    <row r="376" spans="16:21" ht="13.9" customHeight="1" x14ac:dyDescent="0.2">
      <c r="P376" s="28"/>
      <c r="Q376" s="31"/>
      <c r="R376" s="31"/>
      <c r="S376" s="31">
        <f>ABS(Q376)/'İtme Analizi'!$G$17</f>
        <v>0</v>
      </c>
      <c r="T376" s="31">
        <f>ABS(R376)/'İtme Analizi'!$G$14</f>
        <v>0</v>
      </c>
      <c r="U376" s="31">
        <f t="shared" si="7"/>
        <v>4.2315121803054856E-7</v>
      </c>
    </row>
    <row r="377" spans="16:21" ht="13.9" customHeight="1" x14ac:dyDescent="0.2">
      <c r="P377" s="28"/>
      <c r="Q377" s="31"/>
      <c r="R377" s="31"/>
      <c r="S377" s="31">
        <f>ABS(Q377)/'İtme Analizi'!$G$17</f>
        <v>0</v>
      </c>
      <c r="T377" s="31">
        <f>ABS(R377)/'İtme Analizi'!$G$14</f>
        <v>0</v>
      </c>
      <c r="U377" s="31">
        <f t="shared" si="7"/>
        <v>4.2315121803054856E-7</v>
      </c>
    </row>
    <row r="378" spans="16:21" ht="13.9" customHeight="1" x14ac:dyDescent="0.2">
      <c r="P378" s="28"/>
      <c r="Q378" s="31"/>
      <c r="R378" s="31"/>
      <c r="S378" s="31">
        <f>ABS(Q378)/'İtme Analizi'!$G$17</f>
        <v>0</v>
      </c>
      <c r="T378" s="31">
        <f>ABS(R378)/'İtme Analizi'!$G$14</f>
        <v>0</v>
      </c>
      <c r="U378" s="31">
        <f t="shared" si="7"/>
        <v>4.2315121803054856E-7</v>
      </c>
    </row>
    <row r="379" spans="16:21" ht="13.9" customHeight="1" x14ac:dyDescent="0.2">
      <c r="P379" s="28"/>
      <c r="Q379" s="31"/>
      <c r="R379" s="31"/>
      <c r="S379" s="31">
        <f>ABS(Q379)/'İtme Analizi'!$G$17</f>
        <v>0</v>
      </c>
      <c r="T379" s="31">
        <f>ABS(R379)/'İtme Analizi'!$G$14</f>
        <v>0</v>
      </c>
      <c r="U379" s="31">
        <f t="shared" si="7"/>
        <v>4.2315121803054856E-7</v>
      </c>
    </row>
    <row r="380" spans="16:21" ht="13.9" customHeight="1" x14ac:dyDescent="0.2">
      <c r="P380" s="28"/>
      <c r="Q380" s="31"/>
      <c r="R380" s="31"/>
      <c r="S380" s="31">
        <f>ABS(Q380)/'İtme Analizi'!$G$17</f>
        <v>0</v>
      </c>
      <c r="T380" s="31">
        <f>ABS(R380)/'İtme Analizi'!$G$14</f>
        <v>0</v>
      </c>
      <c r="U380" s="31">
        <f t="shared" si="7"/>
        <v>4.2315121803054856E-7</v>
      </c>
    </row>
    <row r="381" spans="16:21" ht="13.9" customHeight="1" x14ac:dyDescent="0.2">
      <c r="P381" s="28"/>
      <c r="Q381" s="31"/>
      <c r="R381" s="31"/>
      <c r="S381" s="31">
        <f>ABS(Q381)/'İtme Analizi'!$G$17</f>
        <v>0</v>
      </c>
      <c r="T381" s="31">
        <f>ABS(R381)/'İtme Analizi'!$G$14</f>
        <v>0</v>
      </c>
      <c r="U381" s="31">
        <f t="shared" si="7"/>
        <v>4.2315121803054856E-7</v>
      </c>
    </row>
    <row r="382" spans="16:21" ht="13.9" customHeight="1" x14ac:dyDescent="0.2">
      <c r="P382" s="28"/>
      <c r="Q382" s="31"/>
      <c r="R382" s="31"/>
      <c r="S382" s="31">
        <f>ABS(Q382)/'İtme Analizi'!$G$17</f>
        <v>0</v>
      </c>
      <c r="T382" s="31">
        <f>ABS(R382)/'İtme Analizi'!$G$14</f>
        <v>0</v>
      </c>
      <c r="U382" s="31">
        <f t="shared" si="7"/>
        <v>4.2315121803054856E-7</v>
      </c>
    </row>
    <row r="383" spans="16:21" ht="13.9" customHeight="1" x14ac:dyDescent="0.2">
      <c r="P383" s="28"/>
      <c r="Q383" s="31"/>
      <c r="R383" s="31"/>
      <c r="S383" s="31">
        <f>ABS(Q383)/'İtme Analizi'!$G$17</f>
        <v>0</v>
      </c>
      <c r="T383" s="31">
        <f>ABS(R383)/'İtme Analizi'!$G$14</f>
        <v>0</v>
      </c>
      <c r="U383" s="31">
        <f t="shared" si="7"/>
        <v>4.2315121803054856E-7</v>
      </c>
    </row>
    <row r="384" spans="16:21" ht="13.9" customHeight="1" x14ac:dyDescent="0.2">
      <c r="P384" s="28"/>
      <c r="Q384" s="31"/>
      <c r="R384" s="31"/>
      <c r="S384" s="31">
        <f>ABS(Q384)/'İtme Analizi'!$G$17</f>
        <v>0</v>
      </c>
      <c r="T384" s="31">
        <f>ABS(R384)/'İtme Analizi'!$G$14</f>
        <v>0</v>
      </c>
      <c r="U384" s="31">
        <f t="shared" si="7"/>
        <v>4.2315121803054856E-7</v>
      </c>
    </row>
    <row r="385" spans="16:21" ht="13.9" customHeight="1" x14ac:dyDescent="0.2">
      <c r="P385" s="28"/>
      <c r="Q385" s="31"/>
      <c r="R385" s="31"/>
      <c r="S385" s="31">
        <f>ABS(Q385)/'İtme Analizi'!$G$17</f>
        <v>0</v>
      </c>
      <c r="T385" s="31">
        <f>ABS(R385)/'İtme Analizi'!$G$14</f>
        <v>0</v>
      </c>
      <c r="U385" s="31">
        <f t="shared" si="7"/>
        <v>4.2315121803054856E-7</v>
      </c>
    </row>
    <row r="386" spans="16:21" ht="13.9" customHeight="1" x14ac:dyDescent="0.2">
      <c r="P386" s="28"/>
      <c r="Q386" s="31"/>
      <c r="R386" s="31"/>
      <c r="S386" s="31">
        <f>ABS(Q386)/'İtme Analizi'!$G$17</f>
        <v>0</v>
      </c>
      <c r="T386" s="31">
        <f>ABS(R386)/'İtme Analizi'!$G$14</f>
        <v>0</v>
      </c>
      <c r="U386" s="31">
        <f t="shared" si="7"/>
        <v>4.2315121803054856E-7</v>
      </c>
    </row>
    <row r="387" spans="16:21" ht="13.9" customHeight="1" x14ac:dyDescent="0.2">
      <c r="P387" s="28"/>
      <c r="Q387" s="31"/>
      <c r="R387" s="31"/>
      <c r="S387" s="31">
        <f>ABS(Q387)/'İtme Analizi'!$G$17</f>
        <v>0</v>
      </c>
      <c r="T387" s="31">
        <f>ABS(R387)/'İtme Analizi'!$G$14</f>
        <v>0</v>
      </c>
      <c r="U387" s="31">
        <f t="shared" si="7"/>
        <v>4.2315121803054856E-7</v>
      </c>
    </row>
    <row r="388" spans="16:21" ht="13.9" customHeight="1" x14ac:dyDescent="0.2">
      <c r="P388" s="28"/>
      <c r="Q388" s="31"/>
      <c r="R388" s="31"/>
      <c r="S388" s="31">
        <f>ABS(Q388)/'İtme Analizi'!$G$17</f>
        <v>0</v>
      </c>
      <c r="T388" s="31">
        <f>ABS(R388)/'İtme Analizi'!$G$14</f>
        <v>0</v>
      </c>
      <c r="U388" s="31">
        <f t="shared" si="7"/>
        <v>4.2315121803054856E-7</v>
      </c>
    </row>
    <row r="389" spans="16:21" ht="13.9" customHeight="1" x14ac:dyDescent="0.2">
      <c r="P389" s="28"/>
      <c r="Q389" s="31"/>
      <c r="R389" s="31"/>
      <c r="S389" s="31">
        <f>ABS(Q389)/'İtme Analizi'!$G$17</f>
        <v>0</v>
      </c>
      <c r="T389" s="31">
        <f>ABS(R389)/'İtme Analizi'!$G$14</f>
        <v>0</v>
      </c>
      <c r="U389" s="31">
        <f t="shared" si="7"/>
        <v>4.2315121803054856E-7</v>
      </c>
    </row>
    <row r="390" spans="16:21" ht="13.9" customHeight="1" x14ac:dyDescent="0.2">
      <c r="P390" s="28"/>
      <c r="Q390" s="31"/>
      <c r="R390" s="31"/>
      <c r="S390" s="31">
        <f>ABS(Q390)/'İtme Analizi'!$G$17</f>
        <v>0</v>
      </c>
      <c r="T390" s="31">
        <f>ABS(R390)/'İtme Analizi'!$G$14</f>
        <v>0</v>
      </c>
      <c r="U390" s="31">
        <f t="shared" si="7"/>
        <v>4.2315121803054856E-7</v>
      </c>
    </row>
    <row r="391" spans="16:21" ht="13.9" customHeight="1" x14ac:dyDescent="0.2">
      <c r="P391" s="28"/>
      <c r="Q391" s="31"/>
      <c r="R391" s="31"/>
      <c r="S391" s="31">
        <f>ABS(Q391)/'İtme Analizi'!$G$17</f>
        <v>0</v>
      </c>
      <c r="T391" s="31">
        <f>ABS(R391)/'İtme Analizi'!$G$14</f>
        <v>0</v>
      </c>
      <c r="U391" s="31">
        <f t="shared" si="7"/>
        <v>4.2315121803054856E-7</v>
      </c>
    </row>
    <row r="392" spans="16:21" ht="13.9" customHeight="1" x14ac:dyDescent="0.2">
      <c r="P392" s="28"/>
      <c r="Q392" s="31"/>
      <c r="R392" s="31"/>
      <c r="S392" s="31">
        <f>ABS(Q392)/'İtme Analizi'!$G$17</f>
        <v>0</v>
      </c>
      <c r="T392" s="31">
        <f>ABS(R392)/'İtme Analizi'!$G$14</f>
        <v>0</v>
      </c>
      <c r="U392" s="31">
        <f t="shared" si="7"/>
        <v>4.2315121803054856E-7</v>
      </c>
    </row>
    <row r="393" spans="16:21" ht="13.9" customHeight="1" x14ac:dyDescent="0.2">
      <c r="P393" s="28"/>
      <c r="Q393" s="31"/>
      <c r="R393" s="31"/>
      <c r="S393" s="31">
        <f>ABS(Q393)/'İtme Analizi'!$G$17</f>
        <v>0</v>
      </c>
      <c r="T393" s="31">
        <f>ABS(R393)/'İtme Analizi'!$G$14</f>
        <v>0</v>
      </c>
      <c r="U393" s="31">
        <f t="shared" ref="U393:U456" si="8">U392+(S393-S392)*((T393+T392)/2)</f>
        <v>4.2315121803054856E-7</v>
      </c>
    </row>
    <row r="394" spans="16:21" ht="13.9" customHeight="1" x14ac:dyDescent="0.2">
      <c r="P394" s="28"/>
      <c r="Q394" s="31"/>
      <c r="R394" s="31"/>
      <c r="S394" s="31">
        <f>ABS(Q394)/'İtme Analizi'!$G$17</f>
        <v>0</v>
      </c>
      <c r="T394" s="31">
        <f>ABS(R394)/'İtme Analizi'!$G$14</f>
        <v>0</v>
      </c>
      <c r="U394" s="31">
        <f t="shared" si="8"/>
        <v>4.2315121803054856E-7</v>
      </c>
    </row>
    <row r="395" spans="16:21" ht="13.9" customHeight="1" x14ac:dyDescent="0.2">
      <c r="P395" s="28"/>
      <c r="Q395" s="31"/>
      <c r="R395" s="31"/>
      <c r="S395" s="31">
        <f>ABS(Q395)/'İtme Analizi'!$G$17</f>
        <v>0</v>
      </c>
      <c r="T395" s="31">
        <f>ABS(R395)/'İtme Analizi'!$G$14</f>
        <v>0</v>
      </c>
      <c r="U395" s="31">
        <f t="shared" si="8"/>
        <v>4.2315121803054856E-7</v>
      </c>
    </row>
    <row r="396" spans="16:21" ht="13.9" customHeight="1" x14ac:dyDescent="0.2">
      <c r="P396" s="28"/>
      <c r="Q396" s="31"/>
      <c r="R396" s="31"/>
      <c r="S396" s="31">
        <f>ABS(Q396)/'İtme Analizi'!$G$17</f>
        <v>0</v>
      </c>
      <c r="T396" s="31">
        <f>ABS(R396)/'İtme Analizi'!$G$14</f>
        <v>0</v>
      </c>
      <c r="U396" s="31">
        <f t="shared" si="8"/>
        <v>4.2315121803054856E-7</v>
      </c>
    </row>
    <row r="397" spans="16:21" ht="13.9" customHeight="1" x14ac:dyDescent="0.2">
      <c r="P397" s="28"/>
      <c r="Q397" s="31"/>
      <c r="R397" s="31"/>
      <c r="S397" s="31">
        <f>ABS(Q397)/'İtme Analizi'!$G$17</f>
        <v>0</v>
      </c>
      <c r="T397" s="31">
        <f>ABS(R397)/'İtme Analizi'!$G$14</f>
        <v>0</v>
      </c>
      <c r="U397" s="31">
        <f t="shared" si="8"/>
        <v>4.2315121803054856E-7</v>
      </c>
    </row>
    <row r="398" spans="16:21" ht="13.9" customHeight="1" x14ac:dyDescent="0.2">
      <c r="P398" s="28"/>
      <c r="Q398" s="31"/>
      <c r="R398" s="31"/>
      <c r="S398" s="31">
        <f>ABS(Q398)/'İtme Analizi'!$G$17</f>
        <v>0</v>
      </c>
      <c r="T398" s="31">
        <f>ABS(R398)/'İtme Analizi'!$G$14</f>
        <v>0</v>
      </c>
      <c r="U398" s="31">
        <f t="shared" si="8"/>
        <v>4.2315121803054856E-7</v>
      </c>
    </row>
    <row r="399" spans="16:21" ht="13.9" customHeight="1" x14ac:dyDescent="0.2">
      <c r="P399" s="28"/>
      <c r="Q399" s="31"/>
      <c r="R399" s="31"/>
      <c r="S399" s="31">
        <f>ABS(Q399)/'İtme Analizi'!$G$17</f>
        <v>0</v>
      </c>
      <c r="T399" s="31">
        <f>ABS(R399)/'İtme Analizi'!$G$14</f>
        <v>0</v>
      </c>
      <c r="U399" s="31">
        <f t="shared" si="8"/>
        <v>4.2315121803054856E-7</v>
      </c>
    </row>
    <row r="400" spans="16:21" ht="13.9" customHeight="1" x14ac:dyDescent="0.2">
      <c r="P400" s="28"/>
      <c r="Q400" s="31"/>
      <c r="R400" s="31"/>
      <c r="S400" s="31">
        <f>ABS(Q400)/'İtme Analizi'!$G$17</f>
        <v>0</v>
      </c>
      <c r="T400" s="31">
        <f>ABS(R400)/'İtme Analizi'!$G$14</f>
        <v>0</v>
      </c>
      <c r="U400" s="31">
        <f t="shared" si="8"/>
        <v>4.2315121803054856E-7</v>
      </c>
    </row>
    <row r="401" spans="16:21" ht="13.9" customHeight="1" x14ac:dyDescent="0.2">
      <c r="P401" s="28"/>
      <c r="Q401" s="31"/>
      <c r="R401" s="31"/>
      <c r="S401" s="31">
        <f>ABS(Q401)/'İtme Analizi'!$G$17</f>
        <v>0</v>
      </c>
      <c r="T401" s="31">
        <f>ABS(R401)/'İtme Analizi'!$G$14</f>
        <v>0</v>
      </c>
      <c r="U401" s="31">
        <f t="shared" si="8"/>
        <v>4.2315121803054856E-7</v>
      </c>
    </row>
    <row r="402" spans="16:21" ht="13.9" customHeight="1" x14ac:dyDescent="0.2">
      <c r="P402" s="28"/>
      <c r="Q402" s="31"/>
      <c r="R402" s="31"/>
      <c r="S402" s="31">
        <f>ABS(Q402)/'İtme Analizi'!$G$17</f>
        <v>0</v>
      </c>
      <c r="T402" s="31">
        <f>ABS(R402)/'İtme Analizi'!$G$14</f>
        <v>0</v>
      </c>
      <c r="U402" s="31">
        <f t="shared" si="8"/>
        <v>4.2315121803054856E-7</v>
      </c>
    </row>
    <row r="403" spans="16:21" ht="13.9" customHeight="1" x14ac:dyDescent="0.2">
      <c r="P403" s="28"/>
      <c r="Q403" s="31"/>
      <c r="R403" s="31"/>
      <c r="S403" s="31">
        <f>ABS(Q403)/'İtme Analizi'!$G$17</f>
        <v>0</v>
      </c>
      <c r="T403" s="31">
        <f>ABS(R403)/'İtme Analizi'!$G$14</f>
        <v>0</v>
      </c>
      <c r="U403" s="31">
        <f t="shared" si="8"/>
        <v>4.2315121803054856E-7</v>
      </c>
    </row>
    <row r="404" spans="16:21" ht="13.9" customHeight="1" x14ac:dyDescent="0.2">
      <c r="P404" s="28"/>
      <c r="Q404" s="31"/>
      <c r="R404" s="31"/>
      <c r="S404" s="31">
        <f>ABS(Q404)/'İtme Analizi'!$G$17</f>
        <v>0</v>
      </c>
      <c r="T404" s="31">
        <f>ABS(R404)/'İtme Analizi'!$G$14</f>
        <v>0</v>
      </c>
      <c r="U404" s="31">
        <f t="shared" si="8"/>
        <v>4.2315121803054856E-7</v>
      </c>
    </row>
    <row r="405" spans="16:21" ht="13.9" customHeight="1" x14ac:dyDescent="0.2">
      <c r="P405" s="28"/>
      <c r="Q405" s="31"/>
      <c r="R405" s="31"/>
      <c r="S405" s="31">
        <f>ABS(Q405)/'İtme Analizi'!$G$17</f>
        <v>0</v>
      </c>
      <c r="T405" s="31">
        <f>ABS(R405)/'İtme Analizi'!$G$14</f>
        <v>0</v>
      </c>
      <c r="U405" s="31">
        <f t="shared" si="8"/>
        <v>4.2315121803054856E-7</v>
      </c>
    </row>
    <row r="406" spans="16:21" ht="13.9" customHeight="1" x14ac:dyDescent="0.2">
      <c r="P406" s="28"/>
      <c r="Q406" s="31"/>
      <c r="R406" s="31"/>
      <c r="S406" s="31">
        <f>ABS(Q406)/'İtme Analizi'!$G$17</f>
        <v>0</v>
      </c>
      <c r="T406" s="31">
        <f>ABS(R406)/'İtme Analizi'!$G$14</f>
        <v>0</v>
      </c>
      <c r="U406" s="31">
        <f t="shared" si="8"/>
        <v>4.2315121803054856E-7</v>
      </c>
    </row>
    <row r="407" spans="16:21" ht="13.9" customHeight="1" x14ac:dyDescent="0.2">
      <c r="P407" s="28"/>
      <c r="Q407" s="31"/>
      <c r="R407" s="31"/>
      <c r="S407" s="31">
        <f>ABS(Q407)/'İtme Analizi'!$G$17</f>
        <v>0</v>
      </c>
      <c r="T407" s="31">
        <f>ABS(R407)/'İtme Analizi'!$G$14</f>
        <v>0</v>
      </c>
      <c r="U407" s="31">
        <f t="shared" si="8"/>
        <v>4.2315121803054856E-7</v>
      </c>
    </row>
    <row r="408" spans="16:21" ht="13.9" customHeight="1" x14ac:dyDescent="0.2">
      <c r="P408" s="28"/>
      <c r="Q408" s="31"/>
      <c r="R408" s="31"/>
      <c r="S408" s="31">
        <f>ABS(Q408)/'İtme Analizi'!$G$17</f>
        <v>0</v>
      </c>
      <c r="T408" s="31">
        <f>ABS(R408)/'İtme Analizi'!$G$14</f>
        <v>0</v>
      </c>
      <c r="U408" s="31">
        <f t="shared" si="8"/>
        <v>4.2315121803054856E-7</v>
      </c>
    </row>
    <row r="409" spans="16:21" ht="13.9" customHeight="1" x14ac:dyDescent="0.2">
      <c r="P409" s="28"/>
      <c r="Q409" s="31"/>
      <c r="R409" s="31"/>
      <c r="S409" s="31">
        <f>ABS(Q409)/'İtme Analizi'!$G$17</f>
        <v>0</v>
      </c>
      <c r="T409" s="31">
        <f>ABS(R409)/'İtme Analizi'!$G$14</f>
        <v>0</v>
      </c>
      <c r="U409" s="31">
        <f t="shared" si="8"/>
        <v>4.2315121803054856E-7</v>
      </c>
    </row>
    <row r="410" spans="16:21" ht="13.9" customHeight="1" x14ac:dyDescent="0.2">
      <c r="P410" s="28"/>
      <c r="Q410" s="31"/>
      <c r="R410" s="31"/>
      <c r="S410" s="31">
        <f>ABS(Q410)/'İtme Analizi'!$G$17</f>
        <v>0</v>
      </c>
      <c r="T410" s="31">
        <f>ABS(R410)/'İtme Analizi'!$G$14</f>
        <v>0</v>
      </c>
      <c r="U410" s="31">
        <f t="shared" si="8"/>
        <v>4.2315121803054856E-7</v>
      </c>
    </row>
    <row r="411" spans="16:21" ht="13.9" customHeight="1" x14ac:dyDescent="0.2">
      <c r="P411" s="28"/>
      <c r="Q411" s="31"/>
      <c r="R411" s="31"/>
      <c r="S411" s="31">
        <f>ABS(Q411)/'İtme Analizi'!$G$17</f>
        <v>0</v>
      </c>
      <c r="T411" s="31">
        <f>ABS(R411)/'İtme Analizi'!$G$14</f>
        <v>0</v>
      </c>
      <c r="U411" s="31">
        <f t="shared" si="8"/>
        <v>4.2315121803054856E-7</v>
      </c>
    </row>
    <row r="412" spans="16:21" ht="13.9" customHeight="1" x14ac:dyDescent="0.2">
      <c r="P412" s="28"/>
      <c r="Q412" s="31"/>
      <c r="R412" s="31"/>
      <c r="S412" s="31">
        <f>ABS(Q412)/'İtme Analizi'!$G$17</f>
        <v>0</v>
      </c>
      <c r="T412" s="31">
        <f>ABS(R412)/'İtme Analizi'!$G$14</f>
        <v>0</v>
      </c>
      <c r="U412" s="31">
        <f t="shared" si="8"/>
        <v>4.2315121803054856E-7</v>
      </c>
    </row>
    <row r="413" spans="16:21" ht="13.9" customHeight="1" x14ac:dyDescent="0.2">
      <c r="P413" s="28"/>
      <c r="Q413" s="31"/>
      <c r="R413" s="31"/>
      <c r="S413" s="31">
        <f>ABS(Q413)/'İtme Analizi'!$G$17</f>
        <v>0</v>
      </c>
      <c r="T413" s="31">
        <f>ABS(R413)/'İtme Analizi'!$G$14</f>
        <v>0</v>
      </c>
      <c r="U413" s="31">
        <f t="shared" si="8"/>
        <v>4.2315121803054856E-7</v>
      </c>
    </row>
    <row r="414" spans="16:21" ht="13.9" customHeight="1" x14ac:dyDescent="0.2">
      <c r="P414" s="28"/>
      <c r="Q414" s="31"/>
      <c r="R414" s="31"/>
      <c r="S414" s="31">
        <f>ABS(Q414)/'İtme Analizi'!$G$17</f>
        <v>0</v>
      </c>
      <c r="T414" s="31">
        <f>ABS(R414)/'İtme Analizi'!$G$14</f>
        <v>0</v>
      </c>
      <c r="U414" s="31">
        <f t="shared" si="8"/>
        <v>4.2315121803054856E-7</v>
      </c>
    </row>
    <row r="415" spans="16:21" ht="13.9" customHeight="1" x14ac:dyDescent="0.2">
      <c r="P415" s="28"/>
      <c r="Q415" s="31"/>
      <c r="R415" s="31"/>
      <c r="S415" s="31">
        <f>ABS(Q415)/'İtme Analizi'!$G$17</f>
        <v>0</v>
      </c>
      <c r="T415" s="31">
        <f>ABS(R415)/'İtme Analizi'!$G$14</f>
        <v>0</v>
      </c>
      <c r="U415" s="31">
        <f t="shared" si="8"/>
        <v>4.2315121803054856E-7</v>
      </c>
    </row>
    <row r="416" spans="16:21" ht="13.9" customHeight="1" x14ac:dyDescent="0.2">
      <c r="P416" s="28"/>
      <c r="Q416" s="31"/>
      <c r="R416" s="31"/>
      <c r="S416" s="31">
        <f>ABS(Q416)/'İtme Analizi'!$G$17</f>
        <v>0</v>
      </c>
      <c r="T416" s="31">
        <f>ABS(R416)/'İtme Analizi'!$G$14</f>
        <v>0</v>
      </c>
      <c r="U416" s="31">
        <f t="shared" si="8"/>
        <v>4.2315121803054856E-7</v>
      </c>
    </row>
    <row r="417" spans="16:21" ht="13.9" customHeight="1" x14ac:dyDescent="0.2">
      <c r="P417" s="28"/>
      <c r="Q417" s="31"/>
      <c r="R417" s="31"/>
      <c r="S417" s="31">
        <f>ABS(Q417)/'İtme Analizi'!$G$17</f>
        <v>0</v>
      </c>
      <c r="T417" s="31">
        <f>ABS(R417)/'İtme Analizi'!$G$14</f>
        <v>0</v>
      </c>
      <c r="U417" s="31">
        <f t="shared" si="8"/>
        <v>4.2315121803054856E-7</v>
      </c>
    </row>
    <row r="418" spans="16:21" ht="13.9" customHeight="1" x14ac:dyDescent="0.2">
      <c r="P418" s="28"/>
      <c r="Q418" s="31"/>
      <c r="R418" s="31"/>
      <c r="S418" s="31">
        <f>ABS(Q418)/'İtme Analizi'!$G$17</f>
        <v>0</v>
      </c>
      <c r="T418" s="31">
        <f>ABS(R418)/'İtme Analizi'!$G$14</f>
        <v>0</v>
      </c>
      <c r="U418" s="31">
        <f t="shared" si="8"/>
        <v>4.2315121803054856E-7</v>
      </c>
    </row>
    <row r="419" spans="16:21" ht="13.9" customHeight="1" x14ac:dyDescent="0.2">
      <c r="P419" s="28"/>
      <c r="Q419" s="31"/>
      <c r="R419" s="31"/>
      <c r="S419" s="31">
        <f>ABS(Q419)/'İtme Analizi'!$G$17</f>
        <v>0</v>
      </c>
      <c r="T419" s="31">
        <f>ABS(R419)/'İtme Analizi'!$G$14</f>
        <v>0</v>
      </c>
      <c r="U419" s="31">
        <f t="shared" si="8"/>
        <v>4.2315121803054856E-7</v>
      </c>
    </row>
    <row r="420" spans="16:21" ht="13.9" customHeight="1" x14ac:dyDescent="0.2">
      <c r="P420" s="28"/>
      <c r="Q420" s="31"/>
      <c r="R420" s="31"/>
      <c r="S420" s="31">
        <f>ABS(Q420)/'İtme Analizi'!$G$17</f>
        <v>0</v>
      </c>
      <c r="T420" s="31">
        <f>ABS(R420)/'İtme Analizi'!$G$14</f>
        <v>0</v>
      </c>
      <c r="U420" s="31">
        <f t="shared" si="8"/>
        <v>4.2315121803054856E-7</v>
      </c>
    </row>
    <row r="421" spans="16:21" ht="13.9" customHeight="1" x14ac:dyDescent="0.2">
      <c r="P421" s="28"/>
      <c r="Q421" s="31"/>
      <c r="R421" s="31"/>
      <c r="S421" s="31">
        <f>ABS(Q421)/'İtme Analizi'!$G$17</f>
        <v>0</v>
      </c>
      <c r="T421" s="31">
        <f>ABS(R421)/'İtme Analizi'!$G$14</f>
        <v>0</v>
      </c>
      <c r="U421" s="31">
        <f t="shared" si="8"/>
        <v>4.2315121803054856E-7</v>
      </c>
    </row>
    <row r="422" spans="16:21" ht="13.9" customHeight="1" x14ac:dyDescent="0.2">
      <c r="P422" s="28"/>
      <c r="Q422" s="31"/>
      <c r="R422" s="31"/>
      <c r="S422" s="31">
        <f>ABS(Q422)/'İtme Analizi'!$G$17</f>
        <v>0</v>
      </c>
      <c r="T422" s="31">
        <f>ABS(R422)/'İtme Analizi'!$G$14</f>
        <v>0</v>
      </c>
      <c r="U422" s="31">
        <f t="shared" si="8"/>
        <v>4.2315121803054856E-7</v>
      </c>
    </row>
    <row r="423" spans="16:21" ht="13.9" customHeight="1" x14ac:dyDescent="0.2">
      <c r="P423" s="28"/>
      <c r="Q423" s="31"/>
      <c r="R423" s="31"/>
      <c r="S423" s="31">
        <f>ABS(Q423)/'İtme Analizi'!$G$17</f>
        <v>0</v>
      </c>
      <c r="T423" s="31">
        <f>ABS(R423)/'İtme Analizi'!$G$14</f>
        <v>0</v>
      </c>
      <c r="U423" s="31">
        <f t="shared" si="8"/>
        <v>4.2315121803054856E-7</v>
      </c>
    </row>
    <row r="424" spans="16:21" ht="13.9" customHeight="1" x14ac:dyDescent="0.2">
      <c r="P424" s="28"/>
      <c r="Q424" s="31"/>
      <c r="R424" s="31"/>
      <c r="S424" s="31">
        <f>ABS(Q424)/'İtme Analizi'!$G$17</f>
        <v>0</v>
      </c>
      <c r="T424" s="31">
        <f>ABS(R424)/'İtme Analizi'!$G$14</f>
        <v>0</v>
      </c>
      <c r="U424" s="31">
        <f t="shared" si="8"/>
        <v>4.2315121803054856E-7</v>
      </c>
    </row>
    <row r="425" spans="16:21" ht="13.9" customHeight="1" x14ac:dyDescent="0.2">
      <c r="P425" s="28"/>
      <c r="Q425" s="31"/>
      <c r="R425" s="31"/>
      <c r="S425" s="31">
        <f>ABS(Q425)/'İtme Analizi'!$G$17</f>
        <v>0</v>
      </c>
      <c r="T425" s="31">
        <f>ABS(R425)/'İtme Analizi'!$G$14</f>
        <v>0</v>
      </c>
      <c r="U425" s="31">
        <f t="shared" si="8"/>
        <v>4.2315121803054856E-7</v>
      </c>
    </row>
    <row r="426" spans="16:21" ht="13.9" customHeight="1" x14ac:dyDescent="0.2">
      <c r="P426" s="28"/>
      <c r="Q426" s="31"/>
      <c r="R426" s="31"/>
      <c r="S426" s="31">
        <f>ABS(Q426)/'İtme Analizi'!$G$17</f>
        <v>0</v>
      </c>
      <c r="T426" s="31">
        <f>ABS(R426)/'İtme Analizi'!$G$14</f>
        <v>0</v>
      </c>
      <c r="U426" s="31">
        <f t="shared" si="8"/>
        <v>4.2315121803054856E-7</v>
      </c>
    </row>
    <row r="427" spans="16:21" ht="13.9" customHeight="1" x14ac:dyDescent="0.2">
      <c r="P427" s="28"/>
      <c r="Q427" s="31"/>
      <c r="R427" s="31"/>
      <c r="S427" s="31">
        <f>ABS(Q427)/'İtme Analizi'!$G$17</f>
        <v>0</v>
      </c>
      <c r="T427" s="31">
        <f>ABS(R427)/'İtme Analizi'!$G$14</f>
        <v>0</v>
      </c>
      <c r="U427" s="31">
        <f t="shared" si="8"/>
        <v>4.2315121803054856E-7</v>
      </c>
    </row>
    <row r="428" spans="16:21" ht="13.9" customHeight="1" x14ac:dyDescent="0.2">
      <c r="P428" s="28"/>
      <c r="Q428" s="31"/>
      <c r="R428" s="31"/>
      <c r="S428" s="31">
        <f>ABS(Q428)/'İtme Analizi'!$G$17</f>
        <v>0</v>
      </c>
      <c r="T428" s="31">
        <f>ABS(R428)/'İtme Analizi'!$G$14</f>
        <v>0</v>
      </c>
      <c r="U428" s="31">
        <f t="shared" si="8"/>
        <v>4.2315121803054856E-7</v>
      </c>
    </row>
    <row r="429" spans="16:21" ht="13.9" customHeight="1" x14ac:dyDescent="0.2">
      <c r="P429" s="28"/>
      <c r="Q429" s="31"/>
      <c r="R429" s="31"/>
      <c r="S429" s="31">
        <f>ABS(Q429)/'İtme Analizi'!$G$17</f>
        <v>0</v>
      </c>
      <c r="T429" s="31">
        <f>ABS(R429)/'İtme Analizi'!$G$14</f>
        <v>0</v>
      </c>
      <c r="U429" s="31">
        <f t="shared" si="8"/>
        <v>4.2315121803054856E-7</v>
      </c>
    </row>
    <row r="430" spans="16:21" ht="13.9" customHeight="1" x14ac:dyDescent="0.2">
      <c r="P430" s="28"/>
      <c r="Q430" s="31"/>
      <c r="R430" s="31"/>
      <c r="S430" s="31">
        <f>ABS(Q430)/'İtme Analizi'!$G$17</f>
        <v>0</v>
      </c>
      <c r="T430" s="31">
        <f>ABS(R430)/'İtme Analizi'!$G$14</f>
        <v>0</v>
      </c>
      <c r="U430" s="31">
        <f t="shared" si="8"/>
        <v>4.2315121803054856E-7</v>
      </c>
    </row>
    <row r="431" spans="16:21" ht="13.9" customHeight="1" x14ac:dyDescent="0.2">
      <c r="P431" s="28"/>
      <c r="Q431" s="31"/>
      <c r="R431" s="31"/>
      <c r="S431" s="31">
        <f>ABS(Q431)/'İtme Analizi'!$G$17</f>
        <v>0</v>
      </c>
      <c r="T431" s="31">
        <f>ABS(R431)/'İtme Analizi'!$G$14</f>
        <v>0</v>
      </c>
      <c r="U431" s="31">
        <f t="shared" si="8"/>
        <v>4.2315121803054856E-7</v>
      </c>
    </row>
    <row r="432" spans="16:21" ht="13.9" customHeight="1" x14ac:dyDescent="0.2">
      <c r="P432" s="28"/>
      <c r="Q432" s="31"/>
      <c r="R432" s="31"/>
      <c r="S432" s="31">
        <f>ABS(Q432)/'İtme Analizi'!$G$17</f>
        <v>0</v>
      </c>
      <c r="T432" s="31">
        <f>ABS(R432)/'İtme Analizi'!$G$14</f>
        <v>0</v>
      </c>
      <c r="U432" s="31">
        <f t="shared" si="8"/>
        <v>4.2315121803054856E-7</v>
      </c>
    </row>
    <row r="433" spans="16:21" ht="13.9" customHeight="1" x14ac:dyDescent="0.2">
      <c r="P433" s="28"/>
      <c r="Q433" s="31"/>
      <c r="R433" s="31"/>
      <c r="S433" s="31">
        <f>ABS(Q433)/'İtme Analizi'!$G$17</f>
        <v>0</v>
      </c>
      <c r="T433" s="31">
        <f>ABS(R433)/'İtme Analizi'!$G$14</f>
        <v>0</v>
      </c>
      <c r="U433" s="31">
        <f t="shared" si="8"/>
        <v>4.2315121803054856E-7</v>
      </c>
    </row>
    <row r="434" spans="16:21" ht="13.9" customHeight="1" x14ac:dyDescent="0.2">
      <c r="P434" s="28"/>
      <c r="Q434" s="31"/>
      <c r="R434" s="31"/>
      <c r="S434" s="31">
        <f>ABS(Q434)/'İtme Analizi'!$G$17</f>
        <v>0</v>
      </c>
      <c r="T434" s="31">
        <f>ABS(R434)/'İtme Analizi'!$G$14</f>
        <v>0</v>
      </c>
      <c r="U434" s="31">
        <f t="shared" si="8"/>
        <v>4.2315121803054856E-7</v>
      </c>
    </row>
    <row r="435" spans="16:21" ht="13.9" customHeight="1" x14ac:dyDescent="0.2">
      <c r="P435" s="28"/>
      <c r="Q435" s="31"/>
      <c r="R435" s="31"/>
      <c r="S435" s="31">
        <f>ABS(Q435)/'İtme Analizi'!$G$17</f>
        <v>0</v>
      </c>
      <c r="T435" s="31">
        <f>ABS(R435)/'İtme Analizi'!$G$14</f>
        <v>0</v>
      </c>
      <c r="U435" s="31">
        <f t="shared" si="8"/>
        <v>4.2315121803054856E-7</v>
      </c>
    </row>
    <row r="436" spans="16:21" ht="13.9" customHeight="1" x14ac:dyDescent="0.2">
      <c r="P436" s="28"/>
      <c r="Q436" s="31"/>
      <c r="R436" s="31"/>
      <c r="S436" s="31">
        <f>ABS(Q436)/'İtme Analizi'!$G$17</f>
        <v>0</v>
      </c>
      <c r="T436" s="31">
        <f>ABS(R436)/'İtme Analizi'!$G$14</f>
        <v>0</v>
      </c>
      <c r="U436" s="31">
        <f t="shared" si="8"/>
        <v>4.2315121803054856E-7</v>
      </c>
    </row>
    <row r="437" spans="16:21" ht="13.9" customHeight="1" x14ac:dyDescent="0.2">
      <c r="P437" s="28"/>
      <c r="Q437" s="31"/>
      <c r="R437" s="31"/>
      <c r="S437" s="31">
        <f>ABS(Q437)/'İtme Analizi'!$G$17</f>
        <v>0</v>
      </c>
      <c r="T437" s="31">
        <f>ABS(R437)/'İtme Analizi'!$G$14</f>
        <v>0</v>
      </c>
      <c r="U437" s="31">
        <f t="shared" si="8"/>
        <v>4.2315121803054856E-7</v>
      </c>
    </row>
    <row r="438" spans="16:21" ht="13.9" customHeight="1" x14ac:dyDescent="0.2">
      <c r="P438" s="28"/>
      <c r="Q438" s="31"/>
      <c r="R438" s="31"/>
      <c r="S438" s="31">
        <f>ABS(Q438)/'İtme Analizi'!$G$17</f>
        <v>0</v>
      </c>
      <c r="T438" s="31">
        <f>ABS(R438)/'İtme Analizi'!$G$14</f>
        <v>0</v>
      </c>
      <c r="U438" s="31">
        <f t="shared" si="8"/>
        <v>4.2315121803054856E-7</v>
      </c>
    </row>
    <row r="439" spans="16:21" ht="13.9" customHeight="1" x14ac:dyDescent="0.2">
      <c r="P439" s="28"/>
      <c r="Q439" s="31"/>
      <c r="R439" s="31"/>
      <c r="S439" s="31">
        <f>ABS(Q439)/'İtme Analizi'!$G$17</f>
        <v>0</v>
      </c>
      <c r="T439" s="31">
        <f>ABS(R439)/'İtme Analizi'!$G$14</f>
        <v>0</v>
      </c>
      <c r="U439" s="31">
        <f t="shared" si="8"/>
        <v>4.2315121803054856E-7</v>
      </c>
    </row>
    <row r="440" spans="16:21" ht="13.9" customHeight="1" x14ac:dyDescent="0.2">
      <c r="P440" s="28"/>
      <c r="Q440" s="31"/>
      <c r="R440" s="31"/>
      <c r="S440" s="31">
        <f>ABS(Q440)/'İtme Analizi'!$G$17</f>
        <v>0</v>
      </c>
      <c r="T440" s="31">
        <f>ABS(R440)/'İtme Analizi'!$G$14</f>
        <v>0</v>
      </c>
      <c r="U440" s="31">
        <f t="shared" si="8"/>
        <v>4.2315121803054856E-7</v>
      </c>
    </row>
    <row r="441" spans="16:21" ht="13.9" customHeight="1" x14ac:dyDescent="0.2">
      <c r="P441" s="28"/>
      <c r="Q441" s="31"/>
      <c r="R441" s="31"/>
      <c r="S441" s="31">
        <f>ABS(Q441)/'İtme Analizi'!$G$17</f>
        <v>0</v>
      </c>
      <c r="T441" s="31">
        <f>ABS(R441)/'İtme Analizi'!$G$14</f>
        <v>0</v>
      </c>
      <c r="U441" s="31">
        <f t="shared" si="8"/>
        <v>4.2315121803054856E-7</v>
      </c>
    </row>
    <row r="442" spans="16:21" ht="13.9" customHeight="1" x14ac:dyDescent="0.2">
      <c r="P442" s="28"/>
      <c r="Q442" s="31"/>
      <c r="R442" s="31"/>
      <c r="S442" s="31">
        <f>ABS(Q442)/'İtme Analizi'!$G$17</f>
        <v>0</v>
      </c>
      <c r="T442" s="31">
        <f>ABS(R442)/'İtme Analizi'!$G$14</f>
        <v>0</v>
      </c>
      <c r="U442" s="31">
        <f t="shared" si="8"/>
        <v>4.2315121803054856E-7</v>
      </c>
    </row>
    <row r="443" spans="16:21" ht="13.9" customHeight="1" x14ac:dyDescent="0.2">
      <c r="P443" s="28"/>
      <c r="Q443" s="31"/>
      <c r="R443" s="31"/>
      <c r="S443" s="31">
        <f>ABS(Q443)/'İtme Analizi'!$G$17</f>
        <v>0</v>
      </c>
      <c r="T443" s="31">
        <f>ABS(R443)/'İtme Analizi'!$G$14</f>
        <v>0</v>
      </c>
      <c r="U443" s="31">
        <f t="shared" si="8"/>
        <v>4.2315121803054856E-7</v>
      </c>
    </row>
    <row r="444" spans="16:21" ht="13.9" customHeight="1" x14ac:dyDescent="0.2">
      <c r="P444" s="28"/>
      <c r="Q444" s="31"/>
      <c r="R444" s="31"/>
      <c r="S444" s="31">
        <f>ABS(Q444)/'İtme Analizi'!$G$17</f>
        <v>0</v>
      </c>
      <c r="T444" s="31">
        <f>ABS(R444)/'İtme Analizi'!$G$14</f>
        <v>0</v>
      </c>
      <c r="U444" s="31">
        <f t="shared" si="8"/>
        <v>4.2315121803054856E-7</v>
      </c>
    </row>
    <row r="445" spans="16:21" ht="13.9" customHeight="1" x14ac:dyDescent="0.2">
      <c r="P445" s="28"/>
      <c r="Q445" s="31"/>
      <c r="R445" s="31"/>
      <c r="S445" s="31">
        <f>ABS(Q445)/'İtme Analizi'!$G$17</f>
        <v>0</v>
      </c>
      <c r="T445" s="31">
        <f>ABS(R445)/'İtme Analizi'!$G$14</f>
        <v>0</v>
      </c>
      <c r="U445" s="31">
        <f t="shared" si="8"/>
        <v>4.2315121803054856E-7</v>
      </c>
    </row>
    <row r="446" spans="16:21" ht="13.9" customHeight="1" x14ac:dyDescent="0.2">
      <c r="P446" s="28"/>
      <c r="Q446" s="31"/>
      <c r="R446" s="31"/>
      <c r="S446" s="31">
        <f>ABS(Q446)/'İtme Analizi'!$G$17</f>
        <v>0</v>
      </c>
      <c r="T446" s="31">
        <f>ABS(R446)/'İtme Analizi'!$G$14</f>
        <v>0</v>
      </c>
      <c r="U446" s="31">
        <f t="shared" si="8"/>
        <v>4.2315121803054856E-7</v>
      </c>
    </row>
    <row r="447" spans="16:21" ht="13.9" customHeight="1" x14ac:dyDescent="0.2">
      <c r="P447" s="28"/>
      <c r="Q447" s="31"/>
      <c r="R447" s="31"/>
      <c r="S447" s="31">
        <f>ABS(Q447)/'İtme Analizi'!$G$17</f>
        <v>0</v>
      </c>
      <c r="T447" s="31">
        <f>ABS(R447)/'İtme Analizi'!$G$14</f>
        <v>0</v>
      </c>
      <c r="U447" s="31">
        <f t="shared" si="8"/>
        <v>4.2315121803054856E-7</v>
      </c>
    </row>
    <row r="448" spans="16:21" ht="13.9" customHeight="1" x14ac:dyDescent="0.2">
      <c r="P448" s="28"/>
      <c r="Q448" s="31"/>
      <c r="R448" s="31"/>
      <c r="S448" s="31">
        <f>ABS(Q448)/'İtme Analizi'!$G$17</f>
        <v>0</v>
      </c>
      <c r="T448" s="31">
        <f>ABS(R448)/'İtme Analizi'!$G$14</f>
        <v>0</v>
      </c>
      <c r="U448" s="31">
        <f t="shared" si="8"/>
        <v>4.2315121803054856E-7</v>
      </c>
    </row>
    <row r="449" spans="16:21" ht="13.9" customHeight="1" x14ac:dyDescent="0.2">
      <c r="P449" s="28"/>
      <c r="Q449" s="31"/>
      <c r="R449" s="31"/>
      <c r="S449" s="31">
        <f>ABS(Q449)/'İtme Analizi'!$G$17</f>
        <v>0</v>
      </c>
      <c r="T449" s="31">
        <f>ABS(R449)/'İtme Analizi'!$G$14</f>
        <v>0</v>
      </c>
      <c r="U449" s="31">
        <f t="shared" si="8"/>
        <v>4.2315121803054856E-7</v>
      </c>
    </row>
    <row r="450" spans="16:21" ht="13.9" customHeight="1" x14ac:dyDescent="0.2">
      <c r="P450" s="28"/>
      <c r="Q450" s="31"/>
      <c r="R450" s="31"/>
      <c r="S450" s="31">
        <f>ABS(Q450)/'İtme Analizi'!$G$17</f>
        <v>0</v>
      </c>
      <c r="T450" s="31">
        <f>ABS(R450)/'İtme Analizi'!$G$14</f>
        <v>0</v>
      </c>
      <c r="U450" s="31">
        <f t="shared" si="8"/>
        <v>4.2315121803054856E-7</v>
      </c>
    </row>
    <row r="451" spans="16:21" ht="13.9" customHeight="1" x14ac:dyDescent="0.2">
      <c r="P451" s="28"/>
      <c r="Q451" s="31"/>
      <c r="R451" s="31"/>
      <c r="S451" s="31">
        <f>ABS(Q451)/'İtme Analizi'!$G$17</f>
        <v>0</v>
      </c>
      <c r="T451" s="31">
        <f>ABS(R451)/'İtme Analizi'!$G$14</f>
        <v>0</v>
      </c>
      <c r="U451" s="31">
        <f t="shared" si="8"/>
        <v>4.2315121803054856E-7</v>
      </c>
    </row>
    <row r="452" spans="16:21" ht="13.9" customHeight="1" x14ac:dyDescent="0.2">
      <c r="P452" s="28"/>
      <c r="Q452" s="31"/>
      <c r="R452" s="31"/>
      <c r="S452" s="31">
        <f>ABS(Q452)/'İtme Analizi'!$G$17</f>
        <v>0</v>
      </c>
      <c r="T452" s="31">
        <f>ABS(R452)/'İtme Analizi'!$G$14</f>
        <v>0</v>
      </c>
      <c r="U452" s="31">
        <f t="shared" si="8"/>
        <v>4.2315121803054856E-7</v>
      </c>
    </row>
    <row r="453" spans="16:21" ht="13.9" customHeight="1" x14ac:dyDescent="0.2">
      <c r="P453" s="28"/>
      <c r="Q453" s="31"/>
      <c r="R453" s="31"/>
      <c r="S453" s="31">
        <f>ABS(Q453)/'İtme Analizi'!$G$17</f>
        <v>0</v>
      </c>
      <c r="T453" s="31">
        <f>ABS(R453)/'İtme Analizi'!$G$14</f>
        <v>0</v>
      </c>
      <c r="U453" s="31">
        <f t="shared" si="8"/>
        <v>4.2315121803054856E-7</v>
      </c>
    </row>
    <row r="454" spans="16:21" ht="13.9" customHeight="1" x14ac:dyDescent="0.2">
      <c r="P454" s="28"/>
      <c r="Q454" s="31"/>
      <c r="R454" s="31"/>
      <c r="S454" s="31">
        <f>ABS(Q454)/'İtme Analizi'!$G$17</f>
        <v>0</v>
      </c>
      <c r="T454" s="31">
        <f>ABS(R454)/'İtme Analizi'!$G$14</f>
        <v>0</v>
      </c>
      <c r="U454" s="31">
        <f t="shared" si="8"/>
        <v>4.2315121803054856E-7</v>
      </c>
    </row>
    <row r="455" spans="16:21" ht="13.9" customHeight="1" x14ac:dyDescent="0.2">
      <c r="P455" s="28"/>
      <c r="Q455" s="31"/>
      <c r="R455" s="31"/>
      <c r="S455" s="31">
        <f>ABS(Q455)/'İtme Analizi'!$G$17</f>
        <v>0</v>
      </c>
      <c r="T455" s="31">
        <f>ABS(R455)/'İtme Analizi'!$G$14</f>
        <v>0</v>
      </c>
      <c r="U455" s="31">
        <f t="shared" si="8"/>
        <v>4.2315121803054856E-7</v>
      </c>
    </row>
    <row r="456" spans="16:21" ht="13.9" customHeight="1" x14ac:dyDescent="0.2">
      <c r="P456" s="28"/>
      <c r="Q456" s="31"/>
      <c r="R456" s="31"/>
      <c r="S456" s="31">
        <f>ABS(Q456)/'İtme Analizi'!$G$17</f>
        <v>0</v>
      </c>
      <c r="T456" s="31">
        <f>ABS(R456)/'İtme Analizi'!$G$14</f>
        <v>0</v>
      </c>
      <c r="U456" s="31">
        <f t="shared" si="8"/>
        <v>4.2315121803054856E-7</v>
      </c>
    </row>
    <row r="457" spans="16:21" ht="13.9" customHeight="1" x14ac:dyDescent="0.2">
      <c r="P457" s="28"/>
      <c r="Q457" s="31"/>
      <c r="R457" s="31"/>
      <c r="S457" s="31">
        <f>ABS(Q457)/'İtme Analizi'!$G$17</f>
        <v>0</v>
      </c>
      <c r="T457" s="31">
        <f>ABS(R457)/'İtme Analizi'!$G$14</f>
        <v>0</v>
      </c>
      <c r="U457" s="31">
        <f t="shared" ref="U457:U520" si="9">U456+(S457-S456)*((T457+T456)/2)</f>
        <v>4.2315121803054856E-7</v>
      </c>
    </row>
    <row r="458" spans="16:21" ht="13.9" customHeight="1" x14ac:dyDescent="0.2">
      <c r="P458" s="28"/>
      <c r="Q458" s="31"/>
      <c r="R458" s="31"/>
      <c r="S458" s="31">
        <f>ABS(Q458)/'İtme Analizi'!$G$17</f>
        <v>0</v>
      </c>
      <c r="T458" s="31">
        <f>ABS(R458)/'İtme Analizi'!$G$14</f>
        <v>0</v>
      </c>
      <c r="U458" s="31">
        <f t="shared" si="9"/>
        <v>4.2315121803054856E-7</v>
      </c>
    </row>
    <row r="459" spans="16:21" ht="13.9" customHeight="1" x14ac:dyDescent="0.2">
      <c r="P459" s="28"/>
      <c r="Q459" s="31"/>
      <c r="R459" s="31"/>
      <c r="S459" s="31">
        <f>ABS(Q459)/'İtme Analizi'!$G$17</f>
        <v>0</v>
      </c>
      <c r="T459" s="31">
        <f>ABS(R459)/'İtme Analizi'!$G$14</f>
        <v>0</v>
      </c>
      <c r="U459" s="31">
        <f t="shared" si="9"/>
        <v>4.2315121803054856E-7</v>
      </c>
    </row>
    <row r="460" spans="16:21" ht="13.9" customHeight="1" x14ac:dyDescent="0.2">
      <c r="P460" s="28"/>
      <c r="Q460" s="31"/>
      <c r="R460" s="31"/>
      <c r="S460" s="31">
        <f>ABS(Q460)/'İtme Analizi'!$G$17</f>
        <v>0</v>
      </c>
      <c r="T460" s="31">
        <f>ABS(R460)/'İtme Analizi'!$G$14</f>
        <v>0</v>
      </c>
      <c r="U460" s="31">
        <f t="shared" si="9"/>
        <v>4.2315121803054856E-7</v>
      </c>
    </row>
    <row r="461" spans="16:21" ht="13.9" customHeight="1" x14ac:dyDescent="0.2">
      <c r="P461" s="28"/>
      <c r="Q461" s="31"/>
      <c r="R461" s="31"/>
      <c r="S461" s="31">
        <f>ABS(Q461)/'İtme Analizi'!$G$17</f>
        <v>0</v>
      </c>
      <c r="T461" s="31">
        <f>ABS(R461)/'İtme Analizi'!$G$14</f>
        <v>0</v>
      </c>
      <c r="U461" s="31">
        <f t="shared" si="9"/>
        <v>4.2315121803054856E-7</v>
      </c>
    </row>
    <row r="462" spans="16:21" ht="13.9" customHeight="1" x14ac:dyDescent="0.2">
      <c r="P462" s="28"/>
      <c r="Q462" s="31"/>
      <c r="R462" s="31"/>
      <c r="S462" s="31">
        <f>ABS(Q462)/'İtme Analizi'!$G$17</f>
        <v>0</v>
      </c>
      <c r="T462" s="31">
        <f>ABS(R462)/'İtme Analizi'!$G$14</f>
        <v>0</v>
      </c>
      <c r="U462" s="31">
        <f t="shared" si="9"/>
        <v>4.2315121803054856E-7</v>
      </c>
    </row>
    <row r="463" spans="16:21" ht="13.9" customHeight="1" x14ac:dyDescent="0.2">
      <c r="P463" s="28"/>
      <c r="Q463" s="31"/>
      <c r="R463" s="31"/>
      <c r="S463" s="31">
        <f>ABS(Q463)/'İtme Analizi'!$G$17</f>
        <v>0</v>
      </c>
      <c r="T463" s="31">
        <f>ABS(R463)/'İtme Analizi'!$G$14</f>
        <v>0</v>
      </c>
      <c r="U463" s="31">
        <f t="shared" si="9"/>
        <v>4.2315121803054856E-7</v>
      </c>
    </row>
    <row r="464" spans="16:21" ht="13.9" customHeight="1" x14ac:dyDescent="0.2">
      <c r="P464" s="28"/>
      <c r="Q464" s="31"/>
      <c r="R464" s="31"/>
      <c r="S464" s="31">
        <f>ABS(Q464)/'İtme Analizi'!$G$17</f>
        <v>0</v>
      </c>
      <c r="T464" s="31">
        <f>ABS(R464)/'İtme Analizi'!$G$14</f>
        <v>0</v>
      </c>
      <c r="U464" s="31">
        <f t="shared" si="9"/>
        <v>4.2315121803054856E-7</v>
      </c>
    </row>
    <row r="465" spans="16:21" ht="13.9" customHeight="1" x14ac:dyDescent="0.2">
      <c r="P465" s="28"/>
      <c r="Q465" s="31"/>
      <c r="R465" s="31"/>
      <c r="S465" s="31">
        <f>ABS(Q465)/'İtme Analizi'!$G$17</f>
        <v>0</v>
      </c>
      <c r="T465" s="31">
        <f>ABS(R465)/'İtme Analizi'!$G$14</f>
        <v>0</v>
      </c>
      <c r="U465" s="31">
        <f t="shared" si="9"/>
        <v>4.2315121803054856E-7</v>
      </c>
    </row>
    <row r="466" spans="16:21" ht="13.9" customHeight="1" x14ac:dyDescent="0.2">
      <c r="P466" s="28"/>
      <c r="Q466" s="31"/>
      <c r="R466" s="31"/>
      <c r="S466" s="31">
        <f>ABS(Q466)/'İtme Analizi'!$G$17</f>
        <v>0</v>
      </c>
      <c r="T466" s="31">
        <f>ABS(R466)/'İtme Analizi'!$G$14</f>
        <v>0</v>
      </c>
      <c r="U466" s="31">
        <f t="shared" si="9"/>
        <v>4.2315121803054856E-7</v>
      </c>
    </row>
    <row r="467" spans="16:21" ht="13.9" customHeight="1" x14ac:dyDescent="0.2">
      <c r="P467" s="28"/>
      <c r="Q467" s="31"/>
      <c r="R467" s="31"/>
      <c r="S467" s="31">
        <f>ABS(Q467)/'İtme Analizi'!$G$17</f>
        <v>0</v>
      </c>
      <c r="T467" s="31">
        <f>ABS(R467)/'İtme Analizi'!$G$14</f>
        <v>0</v>
      </c>
      <c r="U467" s="31">
        <f t="shared" si="9"/>
        <v>4.2315121803054856E-7</v>
      </c>
    </row>
    <row r="468" spans="16:21" ht="13.9" customHeight="1" x14ac:dyDescent="0.2">
      <c r="P468" s="28"/>
      <c r="Q468" s="31"/>
      <c r="R468" s="31"/>
      <c r="S468" s="31">
        <f>ABS(Q468)/'İtme Analizi'!$G$17</f>
        <v>0</v>
      </c>
      <c r="T468" s="31">
        <f>ABS(R468)/'İtme Analizi'!$G$14</f>
        <v>0</v>
      </c>
      <c r="U468" s="31">
        <f t="shared" si="9"/>
        <v>4.2315121803054856E-7</v>
      </c>
    </row>
    <row r="469" spans="16:21" ht="13.9" customHeight="1" x14ac:dyDescent="0.2">
      <c r="P469" s="28"/>
      <c r="Q469" s="31"/>
      <c r="R469" s="31"/>
      <c r="S469" s="31">
        <f>ABS(Q469)/'İtme Analizi'!$G$17</f>
        <v>0</v>
      </c>
      <c r="T469" s="31">
        <f>ABS(R469)/'İtme Analizi'!$G$14</f>
        <v>0</v>
      </c>
      <c r="U469" s="31">
        <f t="shared" si="9"/>
        <v>4.2315121803054856E-7</v>
      </c>
    </row>
    <row r="470" spans="16:21" ht="13.9" customHeight="1" x14ac:dyDescent="0.2">
      <c r="P470" s="28"/>
      <c r="Q470" s="31"/>
      <c r="R470" s="31"/>
      <c r="S470" s="31">
        <f>ABS(Q470)/'İtme Analizi'!$G$17</f>
        <v>0</v>
      </c>
      <c r="T470" s="31">
        <f>ABS(R470)/'İtme Analizi'!$G$14</f>
        <v>0</v>
      </c>
      <c r="U470" s="31">
        <f t="shared" si="9"/>
        <v>4.2315121803054856E-7</v>
      </c>
    </row>
    <row r="471" spans="16:21" ht="13.9" customHeight="1" x14ac:dyDescent="0.2">
      <c r="P471" s="28"/>
      <c r="Q471" s="31"/>
      <c r="R471" s="31"/>
      <c r="S471" s="31">
        <f>ABS(Q471)/'İtme Analizi'!$G$17</f>
        <v>0</v>
      </c>
      <c r="T471" s="31">
        <f>ABS(R471)/'İtme Analizi'!$G$14</f>
        <v>0</v>
      </c>
      <c r="U471" s="31">
        <f t="shared" si="9"/>
        <v>4.2315121803054856E-7</v>
      </c>
    </row>
    <row r="472" spans="16:21" ht="13.9" customHeight="1" x14ac:dyDescent="0.2">
      <c r="P472" s="28"/>
      <c r="Q472" s="31"/>
      <c r="R472" s="31"/>
      <c r="S472" s="31">
        <f>ABS(Q472)/'İtme Analizi'!$G$17</f>
        <v>0</v>
      </c>
      <c r="T472" s="31">
        <f>ABS(R472)/'İtme Analizi'!$G$14</f>
        <v>0</v>
      </c>
      <c r="U472" s="31">
        <f t="shared" si="9"/>
        <v>4.2315121803054856E-7</v>
      </c>
    </row>
    <row r="473" spans="16:21" ht="13.9" customHeight="1" x14ac:dyDescent="0.2">
      <c r="P473" s="28"/>
      <c r="Q473" s="31"/>
      <c r="R473" s="31"/>
      <c r="S473" s="31">
        <f>ABS(Q473)/'İtme Analizi'!$G$17</f>
        <v>0</v>
      </c>
      <c r="T473" s="31">
        <f>ABS(R473)/'İtme Analizi'!$G$14</f>
        <v>0</v>
      </c>
      <c r="U473" s="31">
        <f t="shared" si="9"/>
        <v>4.2315121803054856E-7</v>
      </c>
    </row>
    <row r="474" spans="16:21" ht="13.9" customHeight="1" x14ac:dyDescent="0.2">
      <c r="P474" s="28"/>
      <c r="Q474" s="31"/>
      <c r="R474" s="31"/>
      <c r="S474" s="31">
        <f>ABS(Q474)/'İtme Analizi'!$G$17</f>
        <v>0</v>
      </c>
      <c r="T474" s="31">
        <f>ABS(R474)/'İtme Analizi'!$G$14</f>
        <v>0</v>
      </c>
      <c r="U474" s="31">
        <f t="shared" si="9"/>
        <v>4.2315121803054856E-7</v>
      </c>
    </row>
    <row r="475" spans="16:21" ht="13.9" customHeight="1" x14ac:dyDescent="0.2">
      <c r="P475" s="28"/>
      <c r="Q475" s="31"/>
      <c r="R475" s="31"/>
      <c r="S475" s="31">
        <f>ABS(Q475)/'İtme Analizi'!$G$17</f>
        <v>0</v>
      </c>
      <c r="T475" s="31">
        <f>ABS(R475)/'İtme Analizi'!$G$14</f>
        <v>0</v>
      </c>
      <c r="U475" s="31">
        <f t="shared" si="9"/>
        <v>4.2315121803054856E-7</v>
      </c>
    </row>
    <row r="476" spans="16:21" ht="13.9" customHeight="1" x14ac:dyDescent="0.2">
      <c r="P476" s="28"/>
      <c r="Q476" s="31"/>
      <c r="R476" s="31"/>
      <c r="S476" s="31">
        <f>ABS(Q476)/'İtme Analizi'!$G$17</f>
        <v>0</v>
      </c>
      <c r="T476" s="31">
        <f>ABS(R476)/'İtme Analizi'!$G$14</f>
        <v>0</v>
      </c>
      <c r="U476" s="31">
        <f t="shared" si="9"/>
        <v>4.2315121803054856E-7</v>
      </c>
    </row>
    <row r="477" spans="16:21" ht="13.9" customHeight="1" x14ac:dyDescent="0.2">
      <c r="P477" s="28"/>
      <c r="Q477" s="31"/>
      <c r="R477" s="31"/>
      <c r="S477" s="31">
        <f>ABS(Q477)/'İtme Analizi'!$G$17</f>
        <v>0</v>
      </c>
      <c r="T477" s="31">
        <f>ABS(R477)/'İtme Analizi'!$G$14</f>
        <v>0</v>
      </c>
      <c r="U477" s="31">
        <f t="shared" si="9"/>
        <v>4.2315121803054856E-7</v>
      </c>
    </row>
    <row r="478" spans="16:21" ht="13.9" customHeight="1" x14ac:dyDescent="0.2">
      <c r="P478" s="28"/>
      <c r="Q478" s="31"/>
      <c r="R478" s="31"/>
      <c r="S478" s="31">
        <f>ABS(Q478)/'İtme Analizi'!$G$17</f>
        <v>0</v>
      </c>
      <c r="T478" s="31">
        <f>ABS(R478)/'İtme Analizi'!$G$14</f>
        <v>0</v>
      </c>
      <c r="U478" s="31">
        <f t="shared" si="9"/>
        <v>4.2315121803054856E-7</v>
      </c>
    </row>
    <row r="479" spans="16:21" ht="13.9" customHeight="1" x14ac:dyDescent="0.2">
      <c r="P479" s="28"/>
      <c r="Q479" s="31"/>
      <c r="R479" s="31"/>
      <c r="S479" s="31">
        <f>ABS(Q479)/'İtme Analizi'!$G$17</f>
        <v>0</v>
      </c>
      <c r="T479" s="31">
        <f>ABS(R479)/'İtme Analizi'!$G$14</f>
        <v>0</v>
      </c>
      <c r="U479" s="31">
        <f t="shared" si="9"/>
        <v>4.2315121803054856E-7</v>
      </c>
    </row>
    <row r="480" spans="16:21" ht="13.9" customHeight="1" x14ac:dyDescent="0.2">
      <c r="P480" s="28"/>
      <c r="Q480" s="31"/>
      <c r="R480" s="31"/>
      <c r="S480" s="31">
        <f>ABS(Q480)/'İtme Analizi'!$G$17</f>
        <v>0</v>
      </c>
      <c r="T480" s="31">
        <f>ABS(R480)/'İtme Analizi'!$G$14</f>
        <v>0</v>
      </c>
      <c r="U480" s="31">
        <f t="shared" si="9"/>
        <v>4.2315121803054856E-7</v>
      </c>
    </row>
    <row r="481" spans="16:21" ht="13.9" customHeight="1" x14ac:dyDescent="0.2">
      <c r="P481" s="28"/>
      <c r="Q481" s="31"/>
      <c r="R481" s="31"/>
      <c r="S481" s="31">
        <f>ABS(Q481)/'İtme Analizi'!$G$17</f>
        <v>0</v>
      </c>
      <c r="T481" s="31">
        <f>ABS(R481)/'İtme Analizi'!$G$14</f>
        <v>0</v>
      </c>
      <c r="U481" s="31">
        <f t="shared" si="9"/>
        <v>4.2315121803054856E-7</v>
      </c>
    </row>
    <row r="482" spans="16:21" ht="13.9" customHeight="1" x14ac:dyDescent="0.2">
      <c r="P482" s="28"/>
      <c r="Q482" s="31"/>
      <c r="R482" s="31"/>
      <c r="S482" s="31">
        <f>ABS(Q482)/'İtme Analizi'!$G$17</f>
        <v>0</v>
      </c>
      <c r="T482" s="31">
        <f>ABS(R482)/'İtme Analizi'!$G$14</f>
        <v>0</v>
      </c>
      <c r="U482" s="31">
        <f t="shared" si="9"/>
        <v>4.2315121803054856E-7</v>
      </c>
    </row>
    <row r="483" spans="16:21" ht="13.9" customHeight="1" x14ac:dyDescent="0.2">
      <c r="P483" s="28"/>
      <c r="Q483" s="31"/>
      <c r="R483" s="31"/>
      <c r="S483" s="31">
        <f>ABS(Q483)/'İtme Analizi'!$G$17</f>
        <v>0</v>
      </c>
      <c r="T483" s="31">
        <f>ABS(R483)/'İtme Analizi'!$G$14</f>
        <v>0</v>
      </c>
      <c r="U483" s="31">
        <f t="shared" si="9"/>
        <v>4.2315121803054856E-7</v>
      </c>
    </row>
    <row r="484" spans="16:21" ht="13.9" customHeight="1" x14ac:dyDescent="0.2">
      <c r="P484" s="28"/>
      <c r="Q484" s="31"/>
      <c r="R484" s="31"/>
      <c r="S484" s="31">
        <f>ABS(Q484)/'İtme Analizi'!$G$17</f>
        <v>0</v>
      </c>
      <c r="T484" s="31">
        <f>ABS(R484)/'İtme Analizi'!$G$14</f>
        <v>0</v>
      </c>
      <c r="U484" s="31">
        <f t="shared" si="9"/>
        <v>4.2315121803054856E-7</v>
      </c>
    </row>
    <row r="485" spans="16:21" ht="13.9" customHeight="1" x14ac:dyDescent="0.2">
      <c r="P485" s="28"/>
      <c r="Q485" s="31"/>
      <c r="R485" s="31"/>
      <c r="S485" s="31">
        <f>ABS(Q485)/'İtme Analizi'!$G$17</f>
        <v>0</v>
      </c>
      <c r="T485" s="31">
        <f>ABS(R485)/'İtme Analizi'!$G$14</f>
        <v>0</v>
      </c>
      <c r="U485" s="31">
        <f t="shared" si="9"/>
        <v>4.2315121803054856E-7</v>
      </c>
    </row>
    <row r="486" spans="16:21" ht="13.9" customHeight="1" x14ac:dyDescent="0.2">
      <c r="P486" s="28"/>
      <c r="Q486" s="31"/>
      <c r="R486" s="31"/>
      <c r="S486" s="31">
        <f>ABS(Q486)/'İtme Analizi'!$G$17</f>
        <v>0</v>
      </c>
      <c r="T486" s="31">
        <f>ABS(R486)/'İtme Analizi'!$G$14</f>
        <v>0</v>
      </c>
      <c r="U486" s="31">
        <f t="shared" si="9"/>
        <v>4.2315121803054856E-7</v>
      </c>
    </row>
    <row r="487" spans="16:21" ht="13.9" customHeight="1" x14ac:dyDescent="0.2">
      <c r="P487" s="28"/>
      <c r="Q487" s="31"/>
      <c r="R487" s="31"/>
      <c r="S487" s="31">
        <f>ABS(Q487)/'İtme Analizi'!$G$17</f>
        <v>0</v>
      </c>
      <c r="T487" s="31">
        <f>ABS(R487)/'İtme Analizi'!$G$14</f>
        <v>0</v>
      </c>
      <c r="U487" s="31">
        <f t="shared" si="9"/>
        <v>4.2315121803054856E-7</v>
      </c>
    </row>
    <row r="488" spans="16:21" ht="13.9" customHeight="1" x14ac:dyDescent="0.2">
      <c r="P488" s="28"/>
      <c r="Q488" s="31"/>
      <c r="R488" s="31"/>
      <c r="S488" s="31">
        <f>ABS(Q488)/'İtme Analizi'!$G$17</f>
        <v>0</v>
      </c>
      <c r="T488" s="31">
        <f>ABS(R488)/'İtme Analizi'!$G$14</f>
        <v>0</v>
      </c>
      <c r="U488" s="31">
        <f t="shared" si="9"/>
        <v>4.2315121803054856E-7</v>
      </c>
    </row>
    <row r="489" spans="16:21" ht="13.9" customHeight="1" x14ac:dyDescent="0.2">
      <c r="P489" s="28"/>
      <c r="Q489" s="31"/>
      <c r="R489" s="31"/>
      <c r="S489" s="31">
        <f>ABS(Q489)/'İtme Analizi'!$G$17</f>
        <v>0</v>
      </c>
      <c r="T489" s="31">
        <f>ABS(R489)/'İtme Analizi'!$G$14</f>
        <v>0</v>
      </c>
      <c r="U489" s="31">
        <f t="shared" si="9"/>
        <v>4.2315121803054856E-7</v>
      </c>
    </row>
    <row r="490" spans="16:21" ht="13.9" customHeight="1" x14ac:dyDescent="0.2">
      <c r="P490" s="28"/>
      <c r="Q490" s="31"/>
      <c r="R490" s="31"/>
      <c r="S490" s="31">
        <f>ABS(Q490)/'İtme Analizi'!$G$17</f>
        <v>0</v>
      </c>
      <c r="T490" s="31">
        <f>ABS(R490)/'İtme Analizi'!$G$14</f>
        <v>0</v>
      </c>
      <c r="U490" s="31">
        <f t="shared" si="9"/>
        <v>4.2315121803054856E-7</v>
      </c>
    </row>
    <row r="491" spans="16:21" ht="13.9" customHeight="1" x14ac:dyDescent="0.2">
      <c r="P491" s="28"/>
      <c r="Q491" s="31"/>
      <c r="R491" s="31"/>
      <c r="S491" s="31">
        <f>ABS(Q491)/'İtme Analizi'!$G$17</f>
        <v>0</v>
      </c>
      <c r="T491" s="31">
        <f>ABS(R491)/'İtme Analizi'!$G$14</f>
        <v>0</v>
      </c>
      <c r="U491" s="31">
        <f t="shared" si="9"/>
        <v>4.2315121803054856E-7</v>
      </c>
    </row>
    <row r="492" spans="16:21" ht="13.9" customHeight="1" x14ac:dyDescent="0.2">
      <c r="P492" s="28"/>
      <c r="Q492" s="31"/>
      <c r="R492" s="31"/>
      <c r="S492" s="31">
        <f>ABS(Q492)/'İtme Analizi'!$G$17</f>
        <v>0</v>
      </c>
      <c r="T492" s="31">
        <f>ABS(R492)/'İtme Analizi'!$G$14</f>
        <v>0</v>
      </c>
      <c r="U492" s="31">
        <f t="shared" si="9"/>
        <v>4.2315121803054856E-7</v>
      </c>
    </row>
    <row r="493" spans="16:21" ht="13.9" customHeight="1" x14ac:dyDescent="0.2">
      <c r="P493" s="28"/>
      <c r="Q493" s="31"/>
      <c r="R493" s="31"/>
      <c r="S493" s="31">
        <f>ABS(Q493)/'İtme Analizi'!$G$17</f>
        <v>0</v>
      </c>
      <c r="T493" s="31">
        <f>ABS(R493)/'İtme Analizi'!$G$14</f>
        <v>0</v>
      </c>
      <c r="U493" s="31">
        <f t="shared" si="9"/>
        <v>4.2315121803054856E-7</v>
      </c>
    </row>
    <row r="494" spans="16:21" ht="13.9" customHeight="1" x14ac:dyDescent="0.2">
      <c r="P494" s="28"/>
      <c r="Q494" s="31"/>
      <c r="R494" s="31"/>
      <c r="S494" s="31">
        <f>ABS(Q494)/'İtme Analizi'!$G$17</f>
        <v>0</v>
      </c>
      <c r="T494" s="31">
        <f>ABS(R494)/'İtme Analizi'!$G$14</f>
        <v>0</v>
      </c>
      <c r="U494" s="31">
        <f t="shared" si="9"/>
        <v>4.2315121803054856E-7</v>
      </c>
    </row>
    <row r="495" spans="16:21" ht="13.9" customHeight="1" x14ac:dyDescent="0.2">
      <c r="P495" s="28"/>
      <c r="Q495" s="31"/>
      <c r="R495" s="31"/>
      <c r="S495" s="31">
        <f>ABS(Q495)/'İtme Analizi'!$G$17</f>
        <v>0</v>
      </c>
      <c r="T495" s="31">
        <f>ABS(R495)/'İtme Analizi'!$G$14</f>
        <v>0</v>
      </c>
      <c r="U495" s="31">
        <f t="shared" si="9"/>
        <v>4.2315121803054856E-7</v>
      </c>
    </row>
    <row r="496" spans="16:21" ht="13.9" customHeight="1" x14ac:dyDescent="0.2">
      <c r="P496" s="28"/>
      <c r="Q496" s="31"/>
      <c r="R496" s="31"/>
      <c r="S496" s="31">
        <f>ABS(Q496)/'İtme Analizi'!$G$17</f>
        <v>0</v>
      </c>
      <c r="T496" s="31">
        <f>ABS(R496)/'İtme Analizi'!$G$14</f>
        <v>0</v>
      </c>
      <c r="U496" s="31">
        <f t="shared" si="9"/>
        <v>4.2315121803054856E-7</v>
      </c>
    </row>
    <row r="497" spans="16:21" ht="13.9" customHeight="1" x14ac:dyDescent="0.2">
      <c r="P497" s="28"/>
      <c r="Q497" s="31"/>
      <c r="R497" s="31"/>
      <c r="S497" s="31">
        <f>ABS(Q497)/'İtme Analizi'!$G$17</f>
        <v>0</v>
      </c>
      <c r="T497" s="31">
        <f>ABS(R497)/'İtme Analizi'!$G$14</f>
        <v>0</v>
      </c>
      <c r="U497" s="31">
        <f t="shared" si="9"/>
        <v>4.2315121803054856E-7</v>
      </c>
    </row>
    <row r="498" spans="16:21" ht="13.9" customHeight="1" x14ac:dyDescent="0.2">
      <c r="P498" s="28"/>
      <c r="Q498" s="31"/>
      <c r="R498" s="31"/>
      <c r="S498" s="31">
        <f>ABS(Q498)/'İtme Analizi'!$G$17</f>
        <v>0</v>
      </c>
      <c r="T498" s="31">
        <f>ABS(R498)/'İtme Analizi'!$G$14</f>
        <v>0</v>
      </c>
      <c r="U498" s="31">
        <f t="shared" si="9"/>
        <v>4.2315121803054856E-7</v>
      </c>
    </row>
    <row r="499" spans="16:21" ht="13.9" customHeight="1" x14ac:dyDescent="0.2">
      <c r="P499" s="28"/>
      <c r="Q499" s="31"/>
      <c r="R499" s="31"/>
      <c r="S499" s="31">
        <f>ABS(Q499)/'İtme Analizi'!$G$17</f>
        <v>0</v>
      </c>
      <c r="T499" s="31">
        <f>ABS(R499)/'İtme Analizi'!$G$14</f>
        <v>0</v>
      </c>
      <c r="U499" s="31">
        <f t="shared" si="9"/>
        <v>4.2315121803054856E-7</v>
      </c>
    </row>
    <row r="500" spans="16:21" ht="13.9" customHeight="1" x14ac:dyDescent="0.2">
      <c r="P500" s="28"/>
      <c r="Q500" s="31"/>
      <c r="R500" s="31"/>
      <c r="S500" s="31">
        <f>ABS(Q500)/'İtme Analizi'!$G$17</f>
        <v>0</v>
      </c>
      <c r="T500" s="31">
        <f>ABS(R500)/'İtme Analizi'!$G$14</f>
        <v>0</v>
      </c>
      <c r="U500" s="31">
        <f t="shared" si="9"/>
        <v>4.2315121803054856E-7</v>
      </c>
    </row>
    <row r="501" spans="16:21" ht="13.9" customHeight="1" x14ac:dyDescent="0.2">
      <c r="P501" s="28"/>
      <c r="Q501" s="31"/>
      <c r="R501" s="31"/>
      <c r="S501" s="31">
        <f>ABS(Q501)/'İtme Analizi'!$G$17</f>
        <v>0</v>
      </c>
      <c r="T501" s="31">
        <f>ABS(R501)/'İtme Analizi'!$G$14</f>
        <v>0</v>
      </c>
      <c r="U501" s="31">
        <f t="shared" si="9"/>
        <v>4.2315121803054856E-7</v>
      </c>
    </row>
    <row r="502" spans="16:21" ht="13.9" customHeight="1" x14ac:dyDescent="0.2">
      <c r="P502" s="28"/>
      <c r="Q502" s="31"/>
      <c r="R502" s="31"/>
      <c r="S502" s="31">
        <f>ABS(Q502)/'İtme Analizi'!$G$17</f>
        <v>0</v>
      </c>
      <c r="T502" s="31">
        <f>ABS(R502)/'İtme Analizi'!$G$14</f>
        <v>0</v>
      </c>
      <c r="U502" s="31">
        <f t="shared" si="9"/>
        <v>4.2315121803054856E-7</v>
      </c>
    </row>
    <row r="503" spans="16:21" ht="13.9" customHeight="1" x14ac:dyDescent="0.2">
      <c r="P503" s="28"/>
      <c r="Q503" s="31"/>
      <c r="R503" s="31"/>
      <c r="S503" s="31">
        <f>ABS(Q503)/'İtme Analizi'!$G$17</f>
        <v>0</v>
      </c>
      <c r="T503" s="31">
        <f>ABS(R503)/'İtme Analizi'!$G$14</f>
        <v>0</v>
      </c>
      <c r="U503" s="31">
        <f t="shared" si="9"/>
        <v>4.2315121803054856E-7</v>
      </c>
    </row>
    <row r="504" spans="16:21" ht="13.9" customHeight="1" x14ac:dyDescent="0.2">
      <c r="P504" s="28"/>
      <c r="Q504" s="31"/>
      <c r="R504" s="31"/>
      <c r="S504" s="31">
        <f>ABS(Q504)/'İtme Analizi'!$G$17</f>
        <v>0</v>
      </c>
      <c r="T504" s="31">
        <f>ABS(R504)/'İtme Analizi'!$G$14</f>
        <v>0</v>
      </c>
      <c r="U504" s="31">
        <f t="shared" si="9"/>
        <v>4.2315121803054856E-7</v>
      </c>
    </row>
    <row r="505" spans="16:21" ht="13.9" customHeight="1" x14ac:dyDescent="0.2">
      <c r="P505" s="28"/>
      <c r="Q505" s="31"/>
      <c r="R505" s="31"/>
      <c r="S505" s="31">
        <f>ABS(Q505)/'İtme Analizi'!$G$17</f>
        <v>0</v>
      </c>
      <c r="T505" s="31">
        <f>ABS(R505)/'İtme Analizi'!$G$14</f>
        <v>0</v>
      </c>
      <c r="U505" s="31">
        <f t="shared" si="9"/>
        <v>4.2315121803054856E-7</v>
      </c>
    </row>
    <row r="506" spans="16:21" ht="13.9" customHeight="1" x14ac:dyDescent="0.2">
      <c r="P506" s="28"/>
      <c r="Q506" s="31"/>
      <c r="R506" s="31"/>
      <c r="S506" s="31">
        <f>ABS(Q506)/'İtme Analizi'!$G$17</f>
        <v>0</v>
      </c>
      <c r="T506" s="31">
        <f>ABS(R506)/'İtme Analizi'!$G$14</f>
        <v>0</v>
      </c>
      <c r="U506" s="31">
        <f t="shared" si="9"/>
        <v>4.2315121803054856E-7</v>
      </c>
    </row>
    <row r="507" spans="16:21" ht="13.9" customHeight="1" x14ac:dyDescent="0.2">
      <c r="P507" s="28"/>
      <c r="Q507" s="31"/>
      <c r="R507" s="31"/>
      <c r="S507" s="31">
        <f>ABS(Q507)/'İtme Analizi'!$G$17</f>
        <v>0</v>
      </c>
      <c r="T507" s="31">
        <f>ABS(R507)/'İtme Analizi'!$G$14</f>
        <v>0</v>
      </c>
      <c r="U507" s="31">
        <f t="shared" si="9"/>
        <v>4.2315121803054856E-7</v>
      </c>
    </row>
    <row r="508" spans="16:21" ht="13.9" customHeight="1" x14ac:dyDescent="0.2">
      <c r="P508" s="28"/>
      <c r="Q508" s="31"/>
      <c r="R508" s="31"/>
      <c r="S508" s="31">
        <f>ABS(Q508)/'İtme Analizi'!$G$17</f>
        <v>0</v>
      </c>
      <c r="T508" s="31">
        <f>ABS(R508)/'İtme Analizi'!$G$14</f>
        <v>0</v>
      </c>
      <c r="U508" s="31">
        <f t="shared" si="9"/>
        <v>4.2315121803054856E-7</v>
      </c>
    </row>
    <row r="509" spans="16:21" ht="13.9" customHeight="1" x14ac:dyDescent="0.2">
      <c r="P509" s="28"/>
      <c r="Q509" s="31"/>
      <c r="R509" s="31"/>
      <c r="S509" s="31">
        <f>ABS(Q509)/'İtme Analizi'!$G$17</f>
        <v>0</v>
      </c>
      <c r="T509" s="31">
        <f>ABS(R509)/'İtme Analizi'!$G$14</f>
        <v>0</v>
      </c>
      <c r="U509" s="31">
        <f t="shared" si="9"/>
        <v>4.2315121803054856E-7</v>
      </c>
    </row>
    <row r="510" spans="16:21" ht="13.9" customHeight="1" x14ac:dyDescent="0.2">
      <c r="P510" s="28"/>
      <c r="Q510" s="31"/>
      <c r="R510" s="31"/>
      <c r="S510" s="31">
        <f>ABS(Q510)/'İtme Analizi'!$G$17</f>
        <v>0</v>
      </c>
      <c r="T510" s="31">
        <f>ABS(R510)/'İtme Analizi'!$G$14</f>
        <v>0</v>
      </c>
      <c r="U510" s="31">
        <f t="shared" si="9"/>
        <v>4.2315121803054856E-7</v>
      </c>
    </row>
    <row r="511" spans="16:21" ht="13.9" customHeight="1" x14ac:dyDescent="0.2">
      <c r="P511" s="28"/>
      <c r="Q511" s="31"/>
      <c r="R511" s="31"/>
      <c r="S511" s="31">
        <f>ABS(Q511)/'İtme Analizi'!$G$17</f>
        <v>0</v>
      </c>
      <c r="T511" s="31">
        <f>ABS(R511)/'İtme Analizi'!$G$14</f>
        <v>0</v>
      </c>
      <c r="U511" s="31">
        <f t="shared" si="9"/>
        <v>4.2315121803054856E-7</v>
      </c>
    </row>
    <row r="512" spans="16:21" ht="13.9" customHeight="1" x14ac:dyDescent="0.2">
      <c r="P512" s="28"/>
      <c r="Q512" s="31"/>
      <c r="R512" s="31"/>
      <c r="S512" s="31">
        <f>ABS(Q512)/'İtme Analizi'!$G$17</f>
        <v>0</v>
      </c>
      <c r="T512" s="31">
        <f>ABS(R512)/'İtme Analizi'!$G$14</f>
        <v>0</v>
      </c>
      <c r="U512" s="31">
        <f t="shared" si="9"/>
        <v>4.2315121803054856E-7</v>
      </c>
    </row>
    <row r="513" spans="16:21" ht="13.9" customHeight="1" x14ac:dyDescent="0.2">
      <c r="P513" s="28"/>
      <c r="Q513" s="31"/>
      <c r="R513" s="31"/>
      <c r="S513" s="31">
        <f>ABS(Q513)/'İtme Analizi'!$G$17</f>
        <v>0</v>
      </c>
      <c r="T513" s="31">
        <f>ABS(R513)/'İtme Analizi'!$G$14</f>
        <v>0</v>
      </c>
      <c r="U513" s="31">
        <f t="shared" si="9"/>
        <v>4.2315121803054856E-7</v>
      </c>
    </row>
    <row r="514" spans="16:21" ht="13.9" customHeight="1" x14ac:dyDescent="0.2">
      <c r="P514" s="28"/>
      <c r="Q514" s="31"/>
      <c r="R514" s="31"/>
      <c r="S514" s="31">
        <f>ABS(Q514)/'İtme Analizi'!$G$17</f>
        <v>0</v>
      </c>
      <c r="T514" s="31">
        <f>ABS(R514)/'İtme Analizi'!$G$14</f>
        <v>0</v>
      </c>
      <c r="U514" s="31">
        <f t="shared" si="9"/>
        <v>4.2315121803054856E-7</v>
      </c>
    </row>
    <row r="515" spans="16:21" ht="13.9" customHeight="1" x14ac:dyDescent="0.2">
      <c r="P515" s="28"/>
      <c r="Q515" s="31"/>
      <c r="R515" s="31"/>
      <c r="S515" s="31">
        <f>ABS(Q515)/'İtme Analizi'!$G$17</f>
        <v>0</v>
      </c>
      <c r="T515" s="31">
        <f>ABS(R515)/'İtme Analizi'!$G$14</f>
        <v>0</v>
      </c>
      <c r="U515" s="31">
        <f t="shared" si="9"/>
        <v>4.2315121803054856E-7</v>
      </c>
    </row>
    <row r="516" spans="16:21" ht="13.9" customHeight="1" x14ac:dyDescent="0.2">
      <c r="P516" s="28"/>
      <c r="Q516" s="31"/>
      <c r="R516" s="31"/>
      <c r="S516" s="31">
        <f>ABS(Q516)/'İtme Analizi'!$G$17</f>
        <v>0</v>
      </c>
      <c r="T516" s="31">
        <f>ABS(R516)/'İtme Analizi'!$G$14</f>
        <v>0</v>
      </c>
      <c r="U516" s="31">
        <f t="shared" si="9"/>
        <v>4.2315121803054856E-7</v>
      </c>
    </row>
    <row r="517" spans="16:21" ht="13.9" customHeight="1" x14ac:dyDescent="0.2">
      <c r="P517" s="28"/>
      <c r="Q517" s="31"/>
      <c r="R517" s="31"/>
      <c r="S517" s="31">
        <f>ABS(Q517)/'İtme Analizi'!$G$17</f>
        <v>0</v>
      </c>
      <c r="T517" s="31">
        <f>ABS(R517)/'İtme Analizi'!$G$14</f>
        <v>0</v>
      </c>
      <c r="U517" s="31">
        <f t="shared" si="9"/>
        <v>4.2315121803054856E-7</v>
      </c>
    </row>
    <row r="518" spans="16:21" ht="13.9" customHeight="1" x14ac:dyDescent="0.2">
      <c r="P518" s="28"/>
      <c r="Q518" s="31"/>
      <c r="R518" s="31"/>
      <c r="S518" s="31">
        <f>ABS(Q518)/'İtme Analizi'!$G$17</f>
        <v>0</v>
      </c>
      <c r="T518" s="31">
        <f>ABS(R518)/'İtme Analizi'!$G$14</f>
        <v>0</v>
      </c>
      <c r="U518" s="31">
        <f t="shared" si="9"/>
        <v>4.2315121803054856E-7</v>
      </c>
    </row>
    <row r="519" spans="16:21" ht="13.9" customHeight="1" x14ac:dyDescent="0.2">
      <c r="P519" s="28"/>
      <c r="Q519" s="31"/>
      <c r="R519" s="31"/>
      <c r="S519" s="31">
        <f>ABS(Q519)/'İtme Analizi'!$G$17</f>
        <v>0</v>
      </c>
      <c r="T519" s="31">
        <f>ABS(R519)/'İtme Analizi'!$G$14</f>
        <v>0</v>
      </c>
      <c r="U519" s="31">
        <f t="shared" si="9"/>
        <v>4.2315121803054856E-7</v>
      </c>
    </row>
    <row r="520" spans="16:21" ht="13.9" customHeight="1" x14ac:dyDescent="0.2">
      <c r="P520" s="28"/>
      <c r="Q520" s="31"/>
      <c r="R520" s="31"/>
      <c r="S520" s="31">
        <f>ABS(Q520)/'İtme Analizi'!$G$17</f>
        <v>0</v>
      </c>
      <c r="T520" s="31">
        <f>ABS(R520)/'İtme Analizi'!$G$14</f>
        <v>0</v>
      </c>
      <c r="U520" s="31">
        <f t="shared" si="9"/>
        <v>4.2315121803054856E-7</v>
      </c>
    </row>
    <row r="521" spans="16:21" ht="13.9" customHeight="1" x14ac:dyDescent="0.2">
      <c r="P521" s="28"/>
      <c r="Q521" s="31"/>
      <c r="R521" s="31"/>
      <c r="S521" s="31">
        <f>ABS(Q521)/'İtme Analizi'!$G$17</f>
        <v>0</v>
      </c>
      <c r="T521" s="31">
        <f>ABS(R521)/'İtme Analizi'!$G$14</f>
        <v>0</v>
      </c>
      <c r="U521" s="31">
        <f t="shared" ref="U521:U584" si="10">U520+(S521-S520)*((T521+T520)/2)</f>
        <v>4.2315121803054856E-7</v>
      </c>
    </row>
    <row r="522" spans="16:21" ht="13.9" customHeight="1" x14ac:dyDescent="0.2">
      <c r="P522" s="28"/>
      <c r="Q522" s="31"/>
      <c r="R522" s="31"/>
      <c r="S522" s="31">
        <f>ABS(Q522)/'İtme Analizi'!$G$17</f>
        <v>0</v>
      </c>
      <c r="T522" s="31">
        <f>ABS(R522)/'İtme Analizi'!$G$14</f>
        <v>0</v>
      </c>
      <c r="U522" s="31">
        <f t="shared" si="10"/>
        <v>4.2315121803054856E-7</v>
      </c>
    </row>
    <row r="523" spans="16:21" ht="13.9" customHeight="1" x14ac:dyDescent="0.2">
      <c r="P523" s="28"/>
      <c r="Q523" s="31"/>
      <c r="R523" s="31"/>
      <c r="S523" s="31">
        <f>ABS(Q523)/'İtme Analizi'!$G$17</f>
        <v>0</v>
      </c>
      <c r="T523" s="31">
        <f>ABS(R523)/'İtme Analizi'!$G$14</f>
        <v>0</v>
      </c>
      <c r="U523" s="31">
        <f t="shared" si="10"/>
        <v>4.2315121803054856E-7</v>
      </c>
    </row>
    <row r="524" spans="16:21" ht="13.9" customHeight="1" x14ac:dyDescent="0.2">
      <c r="P524" s="28"/>
      <c r="Q524" s="31"/>
      <c r="R524" s="31"/>
      <c r="S524" s="31">
        <f>ABS(Q524)/'İtme Analizi'!$G$17</f>
        <v>0</v>
      </c>
      <c r="T524" s="31">
        <f>ABS(R524)/'İtme Analizi'!$G$14</f>
        <v>0</v>
      </c>
      <c r="U524" s="31">
        <f t="shared" si="10"/>
        <v>4.2315121803054856E-7</v>
      </c>
    </row>
    <row r="525" spans="16:21" ht="13.9" customHeight="1" x14ac:dyDescent="0.2">
      <c r="P525" s="28"/>
      <c r="Q525" s="31"/>
      <c r="R525" s="31"/>
      <c r="S525" s="31">
        <f>ABS(Q525)/'İtme Analizi'!$G$17</f>
        <v>0</v>
      </c>
      <c r="T525" s="31">
        <f>ABS(R525)/'İtme Analizi'!$G$14</f>
        <v>0</v>
      </c>
      <c r="U525" s="31">
        <f t="shared" si="10"/>
        <v>4.2315121803054856E-7</v>
      </c>
    </row>
    <row r="526" spans="16:21" ht="13.9" customHeight="1" x14ac:dyDescent="0.2">
      <c r="P526" s="28"/>
      <c r="Q526" s="31"/>
      <c r="R526" s="31"/>
      <c r="S526" s="31">
        <f>ABS(Q526)/'İtme Analizi'!$G$17</f>
        <v>0</v>
      </c>
      <c r="T526" s="31">
        <f>ABS(R526)/'İtme Analizi'!$G$14</f>
        <v>0</v>
      </c>
      <c r="U526" s="31">
        <f t="shared" si="10"/>
        <v>4.2315121803054856E-7</v>
      </c>
    </row>
    <row r="527" spans="16:21" ht="13.9" customHeight="1" x14ac:dyDescent="0.2">
      <c r="P527" s="28"/>
      <c r="Q527" s="31"/>
      <c r="R527" s="31"/>
      <c r="S527" s="31">
        <f>ABS(Q527)/'İtme Analizi'!$G$17</f>
        <v>0</v>
      </c>
      <c r="T527" s="31">
        <f>ABS(R527)/'İtme Analizi'!$G$14</f>
        <v>0</v>
      </c>
      <c r="U527" s="31">
        <f t="shared" si="10"/>
        <v>4.2315121803054856E-7</v>
      </c>
    </row>
    <row r="528" spans="16:21" ht="13.9" customHeight="1" x14ac:dyDescent="0.2">
      <c r="P528" s="28"/>
      <c r="Q528" s="31"/>
      <c r="R528" s="31"/>
      <c r="S528" s="31">
        <f>ABS(Q528)/'İtme Analizi'!$G$17</f>
        <v>0</v>
      </c>
      <c r="T528" s="31">
        <f>ABS(R528)/'İtme Analizi'!$G$14</f>
        <v>0</v>
      </c>
      <c r="U528" s="31">
        <f t="shared" si="10"/>
        <v>4.2315121803054856E-7</v>
      </c>
    </row>
    <row r="529" spans="16:21" ht="13.9" customHeight="1" x14ac:dyDescent="0.2">
      <c r="P529" s="28"/>
      <c r="Q529" s="31"/>
      <c r="R529" s="31"/>
      <c r="S529" s="31">
        <f>ABS(Q529)/'İtme Analizi'!$G$17</f>
        <v>0</v>
      </c>
      <c r="T529" s="31">
        <f>ABS(R529)/'İtme Analizi'!$G$14</f>
        <v>0</v>
      </c>
      <c r="U529" s="31">
        <f t="shared" si="10"/>
        <v>4.2315121803054856E-7</v>
      </c>
    </row>
    <row r="530" spans="16:21" ht="13.9" customHeight="1" x14ac:dyDescent="0.2">
      <c r="P530" s="28"/>
      <c r="Q530" s="31"/>
      <c r="R530" s="31"/>
      <c r="S530" s="31">
        <f>ABS(Q530)/'İtme Analizi'!$G$17</f>
        <v>0</v>
      </c>
      <c r="T530" s="31">
        <f>ABS(R530)/'İtme Analizi'!$G$14</f>
        <v>0</v>
      </c>
      <c r="U530" s="31">
        <f t="shared" si="10"/>
        <v>4.2315121803054856E-7</v>
      </c>
    </row>
    <row r="531" spans="16:21" ht="13.9" customHeight="1" x14ac:dyDescent="0.2">
      <c r="P531" s="28"/>
      <c r="Q531" s="31"/>
      <c r="R531" s="31"/>
      <c r="S531" s="31">
        <f>ABS(Q531)/'İtme Analizi'!$G$17</f>
        <v>0</v>
      </c>
      <c r="T531" s="31">
        <f>ABS(R531)/'İtme Analizi'!$G$14</f>
        <v>0</v>
      </c>
      <c r="U531" s="31">
        <f t="shared" si="10"/>
        <v>4.2315121803054856E-7</v>
      </c>
    </row>
    <row r="532" spans="16:21" ht="13.9" customHeight="1" x14ac:dyDescent="0.2">
      <c r="P532" s="28"/>
      <c r="Q532" s="31"/>
      <c r="R532" s="31"/>
      <c r="S532" s="31">
        <f>ABS(Q532)/'İtme Analizi'!$G$17</f>
        <v>0</v>
      </c>
      <c r="T532" s="31">
        <f>ABS(R532)/'İtme Analizi'!$G$14</f>
        <v>0</v>
      </c>
      <c r="U532" s="31">
        <f t="shared" si="10"/>
        <v>4.2315121803054856E-7</v>
      </c>
    </row>
    <row r="533" spans="16:21" ht="13.9" customHeight="1" x14ac:dyDescent="0.2">
      <c r="P533" s="28"/>
      <c r="Q533" s="31"/>
      <c r="R533" s="31"/>
      <c r="S533" s="31">
        <f>ABS(Q533)/'İtme Analizi'!$G$17</f>
        <v>0</v>
      </c>
      <c r="T533" s="31">
        <f>ABS(R533)/'İtme Analizi'!$G$14</f>
        <v>0</v>
      </c>
      <c r="U533" s="31">
        <f t="shared" si="10"/>
        <v>4.2315121803054856E-7</v>
      </c>
    </row>
    <row r="534" spans="16:21" ht="13.9" customHeight="1" x14ac:dyDescent="0.2">
      <c r="P534" s="28"/>
      <c r="Q534" s="31"/>
      <c r="R534" s="31"/>
      <c r="S534" s="31">
        <f>ABS(Q534)/'İtme Analizi'!$G$17</f>
        <v>0</v>
      </c>
      <c r="T534" s="31">
        <f>ABS(R534)/'İtme Analizi'!$G$14</f>
        <v>0</v>
      </c>
      <c r="U534" s="31">
        <f t="shared" si="10"/>
        <v>4.2315121803054856E-7</v>
      </c>
    </row>
    <row r="535" spans="16:21" ht="13.9" customHeight="1" x14ac:dyDescent="0.2">
      <c r="P535" s="28"/>
      <c r="Q535" s="31"/>
      <c r="R535" s="31"/>
      <c r="S535" s="31">
        <f>ABS(Q535)/'İtme Analizi'!$G$17</f>
        <v>0</v>
      </c>
      <c r="T535" s="31">
        <f>ABS(R535)/'İtme Analizi'!$G$14</f>
        <v>0</v>
      </c>
      <c r="U535" s="31">
        <f t="shared" si="10"/>
        <v>4.2315121803054856E-7</v>
      </c>
    </row>
    <row r="536" spans="16:21" ht="13.9" customHeight="1" x14ac:dyDescent="0.2">
      <c r="P536" s="28"/>
      <c r="Q536" s="31"/>
      <c r="R536" s="31"/>
      <c r="S536" s="31">
        <f>ABS(Q536)/'İtme Analizi'!$G$17</f>
        <v>0</v>
      </c>
      <c r="T536" s="31">
        <f>ABS(R536)/'İtme Analizi'!$G$14</f>
        <v>0</v>
      </c>
      <c r="U536" s="31">
        <f t="shared" si="10"/>
        <v>4.2315121803054856E-7</v>
      </c>
    </row>
    <row r="537" spans="16:21" ht="13.9" customHeight="1" x14ac:dyDescent="0.2">
      <c r="P537" s="28"/>
      <c r="Q537" s="31"/>
      <c r="R537" s="31"/>
      <c r="S537" s="31">
        <f>ABS(Q537)/'İtme Analizi'!$G$17</f>
        <v>0</v>
      </c>
      <c r="T537" s="31">
        <f>ABS(R537)/'İtme Analizi'!$G$14</f>
        <v>0</v>
      </c>
      <c r="U537" s="31">
        <f t="shared" si="10"/>
        <v>4.2315121803054856E-7</v>
      </c>
    </row>
    <row r="538" spans="16:21" ht="13.9" customHeight="1" x14ac:dyDescent="0.2">
      <c r="P538" s="28"/>
      <c r="Q538" s="31"/>
      <c r="R538" s="31"/>
      <c r="S538" s="31">
        <f>ABS(Q538)/'İtme Analizi'!$G$17</f>
        <v>0</v>
      </c>
      <c r="T538" s="31">
        <f>ABS(R538)/'İtme Analizi'!$G$14</f>
        <v>0</v>
      </c>
      <c r="U538" s="31">
        <f t="shared" si="10"/>
        <v>4.2315121803054856E-7</v>
      </c>
    </row>
    <row r="539" spans="16:21" ht="13.9" customHeight="1" x14ac:dyDescent="0.2">
      <c r="P539" s="28"/>
      <c r="Q539" s="31"/>
      <c r="R539" s="31"/>
      <c r="S539" s="31">
        <f>ABS(Q539)/'İtme Analizi'!$G$17</f>
        <v>0</v>
      </c>
      <c r="T539" s="31">
        <f>ABS(R539)/'İtme Analizi'!$G$14</f>
        <v>0</v>
      </c>
      <c r="U539" s="31">
        <f t="shared" si="10"/>
        <v>4.2315121803054856E-7</v>
      </c>
    </row>
    <row r="540" spans="16:21" ht="13.9" customHeight="1" x14ac:dyDescent="0.2">
      <c r="P540" s="28"/>
      <c r="Q540" s="31"/>
      <c r="R540" s="31"/>
      <c r="S540" s="31">
        <f>ABS(Q540)/'İtme Analizi'!$G$17</f>
        <v>0</v>
      </c>
      <c r="T540" s="31">
        <f>ABS(R540)/'İtme Analizi'!$G$14</f>
        <v>0</v>
      </c>
      <c r="U540" s="31">
        <f t="shared" si="10"/>
        <v>4.2315121803054856E-7</v>
      </c>
    </row>
    <row r="541" spans="16:21" ht="13.9" customHeight="1" x14ac:dyDescent="0.2">
      <c r="P541" s="28"/>
      <c r="Q541" s="31"/>
      <c r="R541" s="31"/>
      <c r="S541" s="31">
        <f>ABS(Q541)/'İtme Analizi'!$G$17</f>
        <v>0</v>
      </c>
      <c r="T541" s="31">
        <f>ABS(R541)/'İtme Analizi'!$G$14</f>
        <v>0</v>
      </c>
      <c r="U541" s="31">
        <f t="shared" si="10"/>
        <v>4.2315121803054856E-7</v>
      </c>
    </row>
    <row r="542" spans="16:21" ht="13.9" customHeight="1" x14ac:dyDescent="0.2">
      <c r="P542" s="28"/>
      <c r="Q542" s="31"/>
      <c r="R542" s="31"/>
      <c r="S542" s="31">
        <f>ABS(Q542)/'İtme Analizi'!$G$17</f>
        <v>0</v>
      </c>
      <c r="T542" s="31">
        <f>ABS(R542)/'İtme Analizi'!$G$14</f>
        <v>0</v>
      </c>
      <c r="U542" s="31">
        <f t="shared" si="10"/>
        <v>4.2315121803054856E-7</v>
      </c>
    </row>
    <row r="543" spans="16:21" ht="13.9" customHeight="1" x14ac:dyDescent="0.2">
      <c r="P543" s="28"/>
      <c r="Q543" s="31"/>
      <c r="R543" s="31"/>
      <c r="S543" s="31">
        <f>ABS(Q543)/'İtme Analizi'!$G$17</f>
        <v>0</v>
      </c>
      <c r="T543" s="31">
        <f>ABS(R543)/'İtme Analizi'!$G$14</f>
        <v>0</v>
      </c>
      <c r="U543" s="31">
        <f t="shared" si="10"/>
        <v>4.2315121803054856E-7</v>
      </c>
    </row>
    <row r="544" spans="16:21" ht="13.9" customHeight="1" x14ac:dyDescent="0.2">
      <c r="P544" s="28"/>
      <c r="Q544" s="31"/>
      <c r="R544" s="31"/>
      <c r="S544" s="31">
        <f>ABS(Q544)/'İtme Analizi'!$G$17</f>
        <v>0</v>
      </c>
      <c r="T544" s="31">
        <f>ABS(R544)/'İtme Analizi'!$G$14</f>
        <v>0</v>
      </c>
      <c r="U544" s="31">
        <f t="shared" si="10"/>
        <v>4.2315121803054856E-7</v>
      </c>
    </row>
    <row r="545" spans="16:21" ht="13.9" customHeight="1" x14ac:dyDescent="0.2">
      <c r="P545" s="28"/>
      <c r="Q545" s="31"/>
      <c r="R545" s="31"/>
      <c r="S545" s="31">
        <f>ABS(Q545)/'İtme Analizi'!$G$17</f>
        <v>0</v>
      </c>
      <c r="T545" s="31">
        <f>ABS(R545)/'İtme Analizi'!$G$14</f>
        <v>0</v>
      </c>
      <c r="U545" s="31">
        <f t="shared" si="10"/>
        <v>4.2315121803054856E-7</v>
      </c>
    </row>
    <row r="546" spans="16:21" ht="13.9" customHeight="1" x14ac:dyDescent="0.2">
      <c r="P546" s="28"/>
      <c r="Q546" s="31"/>
      <c r="R546" s="31"/>
      <c r="S546" s="31">
        <f>ABS(Q546)/'İtme Analizi'!$G$17</f>
        <v>0</v>
      </c>
      <c r="T546" s="31">
        <f>ABS(R546)/'İtme Analizi'!$G$14</f>
        <v>0</v>
      </c>
      <c r="U546" s="31">
        <f t="shared" si="10"/>
        <v>4.2315121803054856E-7</v>
      </c>
    </row>
    <row r="547" spans="16:21" ht="13.9" customHeight="1" x14ac:dyDescent="0.2">
      <c r="P547" s="28"/>
      <c r="Q547" s="31"/>
      <c r="R547" s="31"/>
      <c r="S547" s="31">
        <f>ABS(Q547)/'İtme Analizi'!$G$17</f>
        <v>0</v>
      </c>
      <c r="T547" s="31">
        <f>ABS(R547)/'İtme Analizi'!$G$14</f>
        <v>0</v>
      </c>
      <c r="U547" s="31">
        <f t="shared" si="10"/>
        <v>4.2315121803054856E-7</v>
      </c>
    </row>
    <row r="548" spans="16:21" ht="13.9" customHeight="1" x14ac:dyDescent="0.2">
      <c r="P548" s="28"/>
      <c r="Q548" s="31"/>
      <c r="R548" s="31"/>
      <c r="S548" s="31">
        <f>ABS(Q548)/'İtme Analizi'!$G$17</f>
        <v>0</v>
      </c>
      <c r="T548" s="31">
        <f>ABS(R548)/'İtme Analizi'!$G$14</f>
        <v>0</v>
      </c>
      <c r="U548" s="31">
        <f t="shared" si="10"/>
        <v>4.2315121803054856E-7</v>
      </c>
    </row>
    <row r="549" spans="16:21" ht="13.9" customHeight="1" x14ac:dyDescent="0.2">
      <c r="P549" s="28"/>
      <c r="Q549" s="31"/>
      <c r="R549" s="31"/>
      <c r="S549" s="31">
        <f>ABS(Q549)/'İtme Analizi'!$G$17</f>
        <v>0</v>
      </c>
      <c r="T549" s="31">
        <f>ABS(R549)/'İtme Analizi'!$G$14</f>
        <v>0</v>
      </c>
      <c r="U549" s="31">
        <f t="shared" si="10"/>
        <v>4.2315121803054856E-7</v>
      </c>
    </row>
    <row r="550" spans="16:21" ht="13.9" customHeight="1" x14ac:dyDescent="0.2">
      <c r="P550" s="28"/>
      <c r="Q550" s="31"/>
      <c r="R550" s="31"/>
      <c r="S550" s="31">
        <f>ABS(Q550)/'İtme Analizi'!$G$17</f>
        <v>0</v>
      </c>
      <c r="T550" s="31">
        <f>ABS(R550)/'İtme Analizi'!$G$14</f>
        <v>0</v>
      </c>
      <c r="U550" s="31">
        <f t="shared" si="10"/>
        <v>4.2315121803054856E-7</v>
      </c>
    </row>
    <row r="551" spans="16:21" ht="13.9" customHeight="1" x14ac:dyDescent="0.2">
      <c r="P551" s="28"/>
      <c r="Q551" s="31"/>
      <c r="R551" s="31"/>
      <c r="S551" s="31">
        <f>ABS(Q551)/'İtme Analizi'!$G$17</f>
        <v>0</v>
      </c>
      <c r="T551" s="31">
        <f>ABS(R551)/'İtme Analizi'!$G$14</f>
        <v>0</v>
      </c>
      <c r="U551" s="31">
        <f t="shared" si="10"/>
        <v>4.2315121803054856E-7</v>
      </c>
    </row>
    <row r="552" spans="16:21" ht="13.9" customHeight="1" x14ac:dyDescent="0.2">
      <c r="P552" s="28"/>
      <c r="Q552" s="31"/>
      <c r="R552" s="31"/>
      <c r="S552" s="31">
        <f>ABS(Q552)/'İtme Analizi'!$G$17</f>
        <v>0</v>
      </c>
      <c r="T552" s="31">
        <f>ABS(R552)/'İtme Analizi'!$G$14</f>
        <v>0</v>
      </c>
      <c r="U552" s="31">
        <f t="shared" si="10"/>
        <v>4.2315121803054856E-7</v>
      </c>
    </row>
    <row r="553" spans="16:21" ht="13.9" customHeight="1" x14ac:dyDescent="0.2">
      <c r="P553" s="28"/>
      <c r="Q553" s="31"/>
      <c r="R553" s="31"/>
      <c r="S553" s="31">
        <f>ABS(Q553)/'İtme Analizi'!$G$17</f>
        <v>0</v>
      </c>
      <c r="T553" s="31">
        <f>ABS(R553)/'İtme Analizi'!$G$14</f>
        <v>0</v>
      </c>
      <c r="U553" s="31">
        <f t="shared" si="10"/>
        <v>4.2315121803054856E-7</v>
      </c>
    </row>
    <row r="554" spans="16:21" ht="13.9" customHeight="1" x14ac:dyDescent="0.2">
      <c r="P554" s="28"/>
      <c r="Q554" s="31"/>
      <c r="R554" s="31"/>
      <c r="S554" s="31">
        <f>ABS(Q554)/'İtme Analizi'!$G$17</f>
        <v>0</v>
      </c>
      <c r="T554" s="31">
        <f>ABS(R554)/'İtme Analizi'!$G$14</f>
        <v>0</v>
      </c>
      <c r="U554" s="31">
        <f t="shared" si="10"/>
        <v>4.2315121803054856E-7</v>
      </c>
    </row>
    <row r="555" spans="16:21" ht="13.9" customHeight="1" x14ac:dyDescent="0.2">
      <c r="P555" s="28"/>
      <c r="Q555" s="31"/>
      <c r="R555" s="31"/>
      <c r="S555" s="31">
        <f>ABS(Q555)/'İtme Analizi'!$G$17</f>
        <v>0</v>
      </c>
      <c r="T555" s="31">
        <f>ABS(R555)/'İtme Analizi'!$G$14</f>
        <v>0</v>
      </c>
      <c r="U555" s="31">
        <f t="shared" si="10"/>
        <v>4.2315121803054856E-7</v>
      </c>
    </row>
    <row r="556" spans="16:21" ht="13.9" customHeight="1" x14ac:dyDescent="0.2">
      <c r="P556" s="28"/>
      <c r="Q556" s="31"/>
      <c r="R556" s="31"/>
      <c r="S556" s="31">
        <f>ABS(Q556)/'İtme Analizi'!$G$17</f>
        <v>0</v>
      </c>
      <c r="T556" s="31">
        <f>ABS(R556)/'İtme Analizi'!$G$14</f>
        <v>0</v>
      </c>
      <c r="U556" s="31">
        <f t="shared" si="10"/>
        <v>4.2315121803054856E-7</v>
      </c>
    </row>
    <row r="557" spans="16:21" ht="13.9" customHeight="1" x14ac:dyDescent="0.2">
      <c r="P557" s="28"/>
      <c r="Q557" s="31"/>
      <c r="R557" s="31"/>
      <c r="S557" s="31">
        <f>ABS(Q557)/'İtme Analizi'!$G$17</f>
        <v>0</v>
      </c>
      <c r="T557" s="31">
        <f>ABS(R557)/'İtme Analizi'!$G$14</f>
        <v>0</v>
      </c>
      <c r="U557" s="31">
        <f t="shared" si="10"/>
        <v>4.2315121803054856E-7</v>
      </c>
    </row>
    <row r="558" spans="16:21" ht="13.9" customHeight="1" x14ac:dyDescent="0.2">
      <c r="P558" s="28"/>
      <c r="Q558" s="31"/>
      <c r="R558" s="31"/>
      <c r="S558" s="31">
        <f>ABS(Q558)/'İtme Analizi'!$G$17</f>
        <v>0</v>
      </c>
      <c r="T558" s="31">
        <f>ABS(R558)/'İtme Analizi'!$G$14</f>
        <v>0</v>
      </c>
      <c r="U558" s="31">
        <f t="shared" si="10"/>
        <v>4.2315121803054856E-7</v>
      </c>
    </row>
    <row r="559" spans="16:21" ht="13.9" customHeight="1" x14ac:dyDescent="0.2">
      <c r="P559" s="28"/>
      <c r="Q559" s="31"/>
      <c r="R559" s="31"/>
      <c r="S559" s="31">
        <f>ABS(Q559)/'İtme Analizi'!$G$17</f>
        <v>0</v>
      </c>
      <c r="T559" s="31">
        <f>ABS(R559)/'İtme Analizi'!$G$14</f>
        <v>0</v>
      </c>
      <c r="U559" s="31">
        <f t="shared" si="10"/>
        <v>4.2315121803054856E-7</v>
      </c>
    </row>
    <row r="560" spans="16:21" ht="13.9" customHeight="1" x14ac:dyDescent="0.2">
      <c r="P560" s="28"/>
      <c r="Q560" s="31"/>
      <c r="R560" s="31"/>
      <c r="S560" s="31">
        <f>ABS(Q560)/'İtme Analizi'!$G$17</f>
        <v>0</v>
      </c>
      <c r="T560" s="31">
        <f>ABS(R560)/'İtme Analizi'!$G$14</f>
        <v>0</v>
      </c>
      <c r="U560" s="31">
        <f t="shared" si="10"/>
        <v>4.2315121803054856E-7</v>
      </c>
    </row>
    <row r="561" spans="16:21" ht="13.9" customHeight="1" x14ac:dyDescent="0.2">
      <c r="P561" s="28"/>
      <c r="Q561" s="31"/>
      <c r="R561" s="31"/>
      <c r="S561" s="31">
        <f>ABS(Q561)/'İtme Analizi'!$G$17</f>
        <v>0</v>
      </c>
      <c r="T561" s="31">
        <f>ABS(R561)/'İtme Analizi'!$G$14</f>
        <v>0</v>
      </c>
      <c r="U561" s="31">
        <f t="shared" si="10"/>
        <v>4.2315121803054856E-7</v>
      </c>
    </row>
    <row r="562" spans="16:21" ht="13.9" customHeight="1" x14ac:dyDescent="0.2">
      <c r="P562" s="28"/>
      <c r="Q562" s="31"/>
      <c r="R562" s="31"/>
      <c r="S562" s="31">
        <f>ABS(Q562)/'İtme Analizi'!$G$17</f>
        <v>0</v>
      </c>
      <c r="T562" s="31">
        <f>ABS(R562)/'İtme Analizi'!$G$14</f>
        <v>0</v>
      </c>
      <c r="U562" s="31">
        <f t="shared" si="10"/>
        <v>4.2315121803054856E-7</v>
      </c>
    </row>
    <row r="563" spans="16:21" ht="13.9" customHeight="1" x14ac:dyDescent="0.2">
      <c r="P563" s="28"/>
      <c r="Q563" s="31"/>
      <c r="R563" s="31"/>
      <c r="S563" s="31">
        <f>ABS(Q563)/'İtme Analizi'!$G$17</f>
        <v>0</v>
      </c>
      <c r="T563" s="31">
        <f>ABS(R563)/'İtme Analizi'!$G$14</f>
        <v>0</v>
      </c>
      <c r="U563" s="31">
        <f t="shared" si="10"/>
        <v>4.2315121803054856E-7</v>
      </c>
    </row>
    <row r="564" spans="16:21" ht="13.9" customHeight="1" x14ac:dyDescent="0.2">
      <c r="P564" s="28"/>
      <c r="Q564" s="31"/>
      <c r="R564" s="31"/>
      <c r="S564" s="31">
        <f>ABS(Q564)/'İtme Analizi'!$G$17</f>
        <v>0</v>
      </c>
      <c r="T564" s="31">
        <f>ABS(R564)/'İtme Analizi'!$G$14</f>
        <v>0</v>
      </c>
      <c r="U564" s="31">
        <f t="shared" si="10"/>
        <v>4.2315121803054856E-7</v>
      </c>
    </row>
    <row r="565" spans="16:21" ht="13.9" customHeight="1" x14ac:dyDescent="0.2">
      <c r="P565" s="28"/>
      <c r="Q565" s="31"/>
      <c r="R565" s="31"/>
      <c r="S565" s="31">
        <f>ABS(Q565)/'İtme Analizi'!$G$17</f>
        <v>0</v>
      </c>
      <c r="T565" s="31">
        <f>ABS(R565)/'İtme Analizi'!$G$14</f>
        <v>0</v>
      </c>
      <c r="U565" s="31">
        <f t="shared" si="10"/>
        <v>4.2315121803054856E-7</v>
      </c>
    </row>
    <row r="566" spans="16:21" ht="13.9" customHeight="1" x14ac:dyDescent="0.2">
      <c r="P566" s="28"/>
      <c r="Q566" s="31"/>
      <c r="R566" s="31"/>
      <c r="S566" s="31">
        <f>ABS(Q566)/'İtme Analizi'!$G$17</f>
        <v>0</v>
      </c>
      <c r="T566" s="31">
        <f>ABS(R566)/'İtme Analizi'!$G$14</f>
        <v>0</v>
      </c>
      <c r="U566" s="31">
        <f t="shared" si="10"/>
        <v>4.2315121803054856E-7</v>
      </c>
    </row>
    <row r="567" spans="16:21" ht="13.9" customHeight="1" x14ac:dyDescent="0.2">
      <c r="P567" s="28"/>
      <c r="Q567" s="31"/>
      <c r="R567" s="31"/>
      <c r="S567" s="31">
        <f>ABS(Q567)/'İtme Analizi'!$G$17</f>
        <v>0</v>
      </c>
      <c r="T567" s="31">
        <f>ABS(R567)/'İtme Analizi'!$G$14</f>
        <v>0</v>
      </c>
      <c r="U567" s="31">
        <f t="shared" si="10"/>
        <v>4.2315121803054856E-7</v>
      </c>
    </row>
    <row r="568" spans="16:21" ht="13.9" customHeight="1" x14ac:dyDescent="0.2">
      <c r="P568" s="28"/>
      <c r="Q568" s="31"/>
      <c r="R568" s="31"/>
      <c r="S568" s="31">
        <f>ABS(Q568)/'İtme Analizi'!$G$17</f>
        <v>0</v>
      </c>
      <c r="T568" s="31">
        <f>ABS(R568)/'İtme Analizi'!$G$14</f>
        <v>0</v>
      </c>
      <c r="U568" s="31">
        <f t="shared" si="10"/>
        <v>4.2315121803054856E-7</v>
      </c>
    </row>
    <row r="569" spans="16:21" ht="13.9" customHeight="1" x14ac:dyDescent="0.2">
      <c r="P569" s="28"/>
      <c r="Q569" s="31"/>
      <c r="R569" s="31"/>
      <c r="S569" s="31">
        <f>ABS(Q569)/'İtme Analizi'!$G$17</f>
        <v>0</v>
      </c>
      <c r="T569" s="31">
        <f>ABS(R569)/'İtme Analizi'!$G$14</f>
        <v>0</v>
      </c>
      <c r="U569" s="31">
        <f t="shared" si="10"/>
        <v>4.2315121803054856E-7</v>
      </c>
    </row>
    <row r="570" spans="16:21" ht="13.9" customHeight="1" x14ac:dyDescent="0.2">
      <c r="P570" s="28"/>
      <c r="Q570" s="31"/>
      <c r="R570" s="31"/>
      <c r="S570" s="31">
        <f>ABS(Q570)/'İtme Analizi'!$G$17</f>
        <v>0</v>
      </c>
      <c r="T570" s="31">
        <f>ABS(R570)/'İtme Analizi'!$G$14</f>
        <v>0</v>
      </c>
      <c r="U570" s="31">
        <f t="shared" si="10"/>
        <v>4.2315121803054856E-7</v>
      </c>
    </row>
    <row r="571" spans="16:21" ht="13.9" customHeight="1" x14ac:dyDescent="0.2">
      <c r="P571" s="28"/>
      <c r="Q571" s="31"/>
      <c r="R571" s="31"/>
      <c r="S571" s="31">
        <f>ABS(Q571)/'İtme Analizi'!$G$17</f>
        <v>0</v>
      </c>
      <c r="T571" s="31">
        <f>ABS(R571)/'İtme Analizi'!$G$14</f>
        <v>0</v>
      </c>
      <c r="U571" s="31">
        <f t="shared" si="10"/>
        <v>4.2315121803054856E-7</v>
      </c>
    </row>
    <row r="572" spans="16:21" ht="13.9" customHeight="1" x14ac:dyDescent="0.2">
      <c r="P572" s="28"/>
      <c r="Q572" s="31"/>
      <c r="R572" s="31"/>
      <c r="S572" s="31">
        <f>ABS(Q572)/'İtme Analizi'!$G$17</f>
        <v>0</v>
      </c>
      <c r="T572" s="31">
        <f>ABS(R572)/'İtme Analizi'!$G$14</f>
        <v>0</v>
      </c>
      <c r="U572" s="31">
        <f t="shared" si="10"/>
        <v>4.2315121803054856E-7</v>
      </c>
    </row>
    <row r="573" spans="16:21" ht="13.9" customHeight="1" x14ac:dyDescent="0.2">
      <c r="P573" s="28"/>
      <c r="Q573" s="31"/>
      <c r="R573" s="31"/>
      <c r="S573" s="31">
        <f>ABS(Q573)/'İtme Analizi'!$G$17</f>
        <v>0</v>
      </c>
      <c r="T573" s="31">
        <f>ABS(R573)/'İtme Analizi'!$G$14</f>
        <v>0</v>
      </c>
      <c r="U573" s="31">
        <f t="shared" si="10"/>
        <v>4.2315121803054856E-7</v>
      </c>
    </row>
    <row r="574" spans="16:21" ht="13.9" customHeight="1" x14ac:dyDescent="0.2">
      <c r="P574" s="28"/>
      <c r="Q574" s="31"/>
      <c r="R574" s="31"/>
      <c r="S574" s="31">
        <f>ABS(Q574)/'İtme Analizi'!$G$17</f>
        <v>0</v>
      </c>
      <c r="T574" s="31">
        <f>ABS(R574)/'İtme Analizi'!$G$14</f>
        <v>0</v>
      </c>
      <c r="U574" s="31">
        <f t="shared" si="10"/>
        <v>4.2315121803054856E-7</v>
      </c>
    </row>
    <row r="575" spans="16:21" ht="13.9" customHeight="1" x14ac:dyDescent="0.2">
      <c r="P575" s="28"/>
      <c r="Q575" s="31"/>
      <c r="R575" s="31"/>
      <c r="S575" s="31">
        <f>ABS(Q575)/'İtme Analizi'!$G$17</f>
        <v>0</v>
      </c>
      <c r="T575" s="31">
        <f>ABS(R575)/'İtme Analizi'!$G$14</f>
        <v>0</v>
      </c>
      <c r="U575" s="31">
        <f t="shared" si="10"/>
        <v>4.2315121803054856E-7</v>
      </c>
    </row>
    <row r="576" spans="16:21" ht="13.9" customHeight="1" x14ac:dyDescent="0.2">
      <c r="P576" s="28"/>
      <c r="Q576" s="31"/>
      <c r="R576" s="31"/>
      <c r="S576" s="31">
        <f>ABS(Q576)/'İtme Analizi'!$G$17</f>
        <v>0</v>
      </c>
      <c r="T576" s="31">
        <f>ABS(R576)/'İtme Analizi'!$G$14</f>
        <v>0</v>
      </c>
      <c r="U576" s="31">
        <f t="shared" si="10"/>
        <v>4.2315121803054856E-7</v>
      </c>
    </row>
    <row r="577" spans="16:21" ht="13.9" customHeight="1" x14ac:dyDescent="0.2">
      <c r="P577" s="28"/>
      <c r="Q577" s="31"/>
      <c r="R577" s="31"/>
      <c r="S577" s="31">
        <f>ABS(Q577)/'İtme Analizi'!$G$17</f>
        <v>0</v>
      </c>
      <c r="T577" s="31">
        <f>ABS(R577)/'İtme Analizi'!$G$14</f>
        <v>0</v>
      </c>
      <c r="U577" s="31">
        <f t="shared" si="10"/>
        <v>4.2315121803054856E-7</v>
      </c>
    </row>
    <row r="578" spans="16:21" ht="13.9" customHeight="1" x14ac:dyDescent="0.2">
      <c r="P578" s="28"/>
      <c r="Q578" s="31"/>
      <c r="R578" s="31"/>
      <c r="S578" s="31">
        <f>ABS(Q578)/'İtme Analizi'!$G$17</f>
        <v>0</v>
      </c>
      <c r="T578" s="31">
        <f>ABS(R578)/'İtme Analizi'!$G$14</f>
        <v>0</v>
      </c>
      <c r="U578" s="31">
        <f t="shared" si="10"/>
        <v>4.2315121803054856E-7</v>
      </c>
    </row>
    <row r="579" spans="16:21" ht="13.9" customHeight="1" x14ac:dyDescent="0.2">
      <c r="P579" s="28"/>
      <c r="Q579" s="31"/>
      <c r="R579" s="31"/>
      <c r="S579" s="31">
        <f>ABS(Q579)/'İtme Analizi'!$G$17</f>
        <v>0</v>
      </c>
      <c r="T579" s="31">
        <f>ABS(R579)/'İtme Analizi'!$G$14</f>
        <v>0</v>
      </c>
      <c r="U579" s="31">
        <f t="shared" si="10"/>
        <v>4.2315121803054856E-7</v>
      </c>
    </row>
    <row r="580" spans="16:21" ht="13.9" customHeight="1" x14ac:dyDescent="0.2">
      <c r="P580" s="28"/>
      <c r="Q580" s="31"/>
      <c r="R580" s="31"/>
      <c r="S580" s="31">
        <f>ABS(Q580)/'İtme Analizi'!$G$17</f>
        <v>0</v>
      </c>
      <c r="T580" s="31">
        <f>ABS(R580)/'İtme Analizi'!$G$14</f>
        <v>0</v>
      </c>
      <c r="U580" s="31">
        <f t="shared" si="10"/>
        <v>4.2315121803054856E-7</v>
      </c>
    </row>
    <row r="581" spans="16:21" ht="13.9" customHeight="1" x14ac:dyDescent="0.2">
      <c r="P581" s="28"/>
      <c r="Q581" s="31"/>
      <c r="R581" s="31"/>
      <c r="S581" s="31">
        <f>ABS(Q581)/'İtme Analizi'!$G$17</f>
        <v>0</v>
      </c>
      <c r="T581" s="31">
        <f>ABS(R581)/'İtme Analizi'!$G$14</f>
        <v>0</v>
      </c>
      <c r="U581" s="31">
        <f t="shared" si="10"/>
        <v>4.2315121803054856E-7</v>
      </c>
    </row>
    <row r="582" spans="16:21" ht="13.9" customHeight="1" x14ac:dyDescent="0.2">
      <c r="P582" s="28"/>
      <c r="Q582" s="31"/>
      <c r="R582" s="31"/>
      <c r="S582" s="31">
        <f>ABS(Q582)/'İtme Analizi'!$G$17</f>
        <v>0</v>
      </c>
      <c r="T582" s="31">
        <f>ABS(R582)/'İtme Analizi'!$G$14</f>
        <v>0</v>
      </c>
      <c r="U582" s="31">
        <f t="shared" si="10"/>
        <v>4.2315121803054856E-7</v>
      </c>
    </row>
    <row r="583" spans="16:21" ht="13.9" customHeight="1" x14ac:dyDescent="0.2">
      <c r="P583" s="28"/>
      <c r="Q583" s="31"/>
      <c r="R583" s="31"/>
      <c r="S583" s="31">
        <f>ABS(Q583)/'İtme Analizi'!$G$17</f>
        <v>0</v>
      </c>
      <c r="T583" s="31">
        <f>ABS(R583)/'İtme Analizi'!$G$14</f>
        <v>0</v>
      </c>
      <c r="U583" s="31">
        <f t="shared" si="10"/>
        <v>4.2315121803054856E-7</v>
      </c>
    </row>
    <row r="584" spans="16:21" ht="13.9" customHeight="1" x14ac:dyDescent="0.2">
      <c r="P584" s="28"/>
      <c r="Q584" s="31"/>
      <c r="R584" s="31"/>
      <c r="S584" s="31">
        <f>ABS(Q584)/'İtme Analizi'!$G$17</f>
        <v>0</v>
      </c>
      <c r="T584" s="31">
        <f>ABS(R584)/'İtme Analizi'!$G$14</f>
        <v>0</v>
      </c>
      <c r="U584" s="31">
        <f t="shared" si="10"/>
        <v>4.2315121803054856E-7</v>
      </c>
    </row>
    <row r="585" spans="16:21" ht="13.9" customHeight="1" x14ac:dyDescent="0.2">
      <c r="P585" s="28"/>
      <c r="Q585" s="31"/>
      <c r="R585" s="31"/>
      <c r="S585" s="31">
        <f>ABS(Q585)/'İtme Analizi'!$G$17</f>
        <v>0</v>
      </c>
      <c r="T585" s="31">
        <f>ABS(R585)/'İtme Analizi'!$G$14</f>
        <v>0</v>
      </c>
      <c r="U585" s="31">
        <f t="shared" ref="U585:U648" si="11">U584+(S585-S584)*((T585+T584)/2)</f>
        <v>4.2315121803054856E-7</v>
      </c>
    </row>
    <row r="586" spans="16:21" ht="13.9" customHeight="1" x14ac:dyDescent="0.2">
      <c r="P586" s="28"/>
      <c r="Q586" s="31"/>
      <c r="R586" s="31"/>
      <c r="S586" s="31">
        <f>ABS(Q586)/'İtme Analizi'!$G$17</f>
        <v>0</v>
      </c>
      <c r="T586" s="31">
        <f>ABS(R586)/'İtme Analizi'!$G$14</f>
        <v>0</v>
      </c>
      <c r="U586" s="31">
        <f t="shared" si="11"/>
        <v>4.2315121803054856E-7</v>
      </c>
    </row>
    <row r="587" spans="16:21" ht="13.9" customHeight="1" x14ac:dyDescent="0.2">
      <c r="P587" s="28"/>
      <c r="Q587" s="31"/>
      <c r="R587" s="31"/>
      <c r="S587" s="31">
        <f>ABS(Q587)/'İtme Analizi'!$G$17</f>
        <v>0</v>
      </c>
      <c r="T587" s="31">
        <f>ABS(R587)/'İtme Analizi'!$G$14</f>
        <v>0</v>
      </c>
      <c r="U587" s="31">
        <f t="shared" si="11"/>
        <v>4.2315121803054856E-7</v>
      </c>
    </row>
    <row r="588" spans="16:21" ht="13.9" customHeight="1" x14ac:dyDescent="0.2">
      <c r="P588" s="28"/>
      <c r="Q588" s="31"/>
      <c r="R588" s="31"/>
      <c r="S588" s="31">
        <f>ABS(Q588)/'İtme Analizi'!$G$17</f>
        <v>0</v>
      </c>
      <c r="T588" s="31">
        <f>ABS(R588)/'İtme Analizi'!$G$14</f>
        <v>0</v>
      </c>
      <c r="U588" s="31">
        <f t="shared" si="11"/>
        <v>4.2315121803054856E-7</v>
      </c>
    </row>
    <row r="589" spans="16:21" ht="13.9" customHeight="1" x14ac:dyDescent="0.2">
      <c r="P589" s="28"/>
      <c r="Q589" s="31"/>
      <c r="R589" s="31"/>
      <c r="S589" s="31">
        <f>ABS(Q589)/'İtme Analizi'!$G$17</f>
        <v>0</v>
      </c>
      <c r="T589" s="31">
        <f>ABS(R589)/'İtme Analizi'!$G$14</f>
        <v>0</v>
      </c>
      <c r="U589" s="31">
        <f t="shared" si="11"/>
        <v>4.2315121803054856E-7</v>
      </c>
    </row>
    <row r="590" spans="16:21" ht="13.9" customHeight="1" x14ac:dyDescent="0.2">
      <c r="P590" s="28"/>
      <c r="Q590" s="31"/>
      <c r="R590" s="31"/>
      <c r="S590" s="31">
        <f>ABS(Q590)/'İtme Analizi'!$G$17</f>
        <v>0</v>
      </c>
      <c r="T590" s="31">
        <f>ABS(R590)/'İtme Analizi'!$G$14</f>
        <v>0</v>
      </c>
      <c r="U590" s="31">
        <f t="shared" si="11"/>
        <v>4.2315121803054856E-7</v>
      </c>
    </row>
    <row r="591" spans="16:21" ht="13.9" customHeight="1" x14ac:dyDescent="0.2">
      <c r="P591" s="28"/>
      <c r="Q591" s="31"/>
      <c r="R591" s="31"/>
      <c r="S591" s="31">
        <f>ABS(Q591)/'İtme Analizi'!$G$17</f>
        <v>0</v>
      </c>
      <c r="T591" s="31">
        <f>ABS(R591)/'İtme Analizi'!$G$14</f>
        <v>0</v>
      </c>
      <c r="U591" s="31">
        <f t="shared" si="11"/>
        <v>4.2315121803054856E-7</v>
      </c>
    </row>
    <row r="592" spans="16:21" ht="13.9" customHeight="1" x14ac:dyDescent="0.2">
      <c r="P592" s="28"/>
      <c r="Q592" s="31"/>
      <c r="R592" s="31"/>
      <c r="S592" s="31">
        <f>ABS(Q592)/'İtme Analizi'!$G$17</f>
        <v>0</v>
      </c>
      <c r="T592" s="31">
        <f>ABS(R592)/'İtme Analizi'!$G$14</f>
        <v>0</v>
      </c>
      <c r="U592" s="31">
        <f t="shared" si="11"/>
        <v>4.2315121803054856E-7</v>
      </c>
    </row>
    <row r="593" spans="16:21" ht="13.9" customHeight="1" x14ac:dyDescent="0.2">
      <c r="P593" s="28"/>
      <c r="Q593" s="31"/>
      <c r="R593" s="31"/>
      <c r="S593" s="31">
        <f>ABS(Q593)/'İtme Analizi'!$G$17</f>
        <v>0</v>
      </c>
      <c r="T593" s="31">
        <f>ABS(R593)/'İtme Analizi'!$G$14</f>
        <v>0</v>
      </c>
      <c r="U593" s="31">
        <f t="shared" si="11"/>
        <v>4.2315121803054856E-7</v>
      </c>
    </row>
    <row r="594" spans="16:21" ht="13.9" customHeight="1" x14ac:dyDescent="0.2">
      <c r="P594" s="28"/>
      <c r="Q594" s="31"/>
      <c r="R594" s="31"/>
      <c r="S594" s="31">
        <f>ABS(Q594)/'İtme Analizi'!$G$17</f>
        <v>0</v>
      </c>
      <c r="T594" s="31">
        <f>ABS(R594)/'İtme Analizi'!$G$14</f>
        <v>0</v>
      </c>
      <c r="U594" s="31">
        <f t="shared" si="11"/>
        <v>4.2315121803054856E-7</v>
      </c>
    </row>
    <row r="595" spans="16:21" ht="13.9" customHeight="1" x14ac:dyDescent="0.2">
      <c r="P595" s="28"/>
      <c r="Q595" s="31"/>
      <c r="R595" s="31"/>
      <c r="S595" s="31">
        <f>ABS(Q595)/'İtme Analizi'!$G$17</f>
        <v>0</v>
      </c>
      <c r="T595" s="31">
        <f>ABS(R595)/'İtme Analizi'!$G$14</f>
        <v>0</v>
      </c>
      <c r="U595" s="31">
        <f t="shared" si="11"/>
        <v>4.2315121803054856E-7</v>
      </c>
    </row>
    <row r="596" spans="16:21" ht="13.9" customHeight="1" x14ac:dyDescent="0.2">
      <c r="P596" s="28"/>
      <c r="Q596" s="31"/>
      <c r="R596" s="31"/>
      <c r="S596" s="31">
        <f>ABS(Q596)/'İtme Analizi'!$G$17</f>
        <v>0</v>
      </c>
      <c r="T596" s="31">
        <f>ABS(R596)/'İtme Analizi'!$G$14</f>
        <v>0</v>
      </c>
      <c r="U596" s="31">
        <f t="shared" si="11"/>
        <v>4.2315121803054856E-7</v>
      </c>
    </row>
    <row r="597" spans="16:21" ht="13.9" customHeight="1" x14ac:dyDescent="0.2">
      <c r="P597" s="28"/>
      <c r="Q597" s="31"/>
      <c r="R597" s="31"/>
      <c r="S597" s="31">
        <f>ABS(Q597)/'İtme Analizi'!$G$17</f>
        <v>0</v>
      </c>
      <c r="T597" s="31">
        <f>ABS(R597)/'İtme Analizi'!$G$14</f>
        <v>0</v>
      </c>
      <c r="U597" s="31">
        <f t="shared" si="11"/>
        <v>4.2315121803054856E-7</v>
      </c>
    </row>
    <row r="598" spans="16:21" ht="13.9" customHeight="1" x14ac:dyDescent="0.2">
      <c r="P598" s="28"/>
      <c r="Q598" s="31"/>
      <c r="R598" s="31"/>
      <c r="S598" s="31">
        <f>ABS(Q598)/'İtme Analizi'!$G$17</f>
        <v>0</v>
      </c>
      <c r="T598" s="31">
        <f>ABS(R598)/'İtme Analizi'!$G$14</f>
        <v>0</v>
      </c>
      <c r="U598" s="31">
        <f t="shared" si="11"/>
        <v>4.2315121803054856E-7</v>
      </c>
    </row>
    <row r="599" spans="16:21" ht="13.9" customHeight="1" x14ac:dyDescent="0.2">
      <c r="P599" s="28"/>
      <c r="Q599" s="31"/>
      <c r="R599" s="31"/>
      <c r="S599" s="31">
        <f>ABS(Q599)/'İtme Analizi'!$G$17</f>
        <v>0</v>
      </c>
      <c r="T599" s="31">
        <f>ABS(R599)/'İtme Analizi'!$G$14</f>
        <v>0</v>
      </c>
      <c r="U599" s="31">
        <f t="shared" si="11"/>
        <v>4.2315121803054856E-7</v>
      </c>
    </row>
    <row r="600" spans="16:21" ht="13.9" customHeight="1" x14ac:dyDescent="0.2">
      <c r="P600" s="28"/>
      <c r="Q600" s="31"/>
      <c r="R600" s="31"/>
      <c r="S600" s="31">
        <f>ABS(Q600)/'İtme Analizi'!$G$17</f>
        <v>0</v>
      </c>
      <c r="T600" s="31">
        <f>ABS(R600)/'İtme Analizi'!$G$14</f>
        <v>0</v>
      </c>
      <c r="U600" s="31">
        <f t="shared" si="11"/>
        <v>4.2315121803054856E-7</v>
      </c>
    </row>
    <row r="601" spans="16:21" ht="13.9" customHeight="1" x14ac:dyDescent="0.2">
      <c r="P601" s="28"/>
      <c r="Q601" s="31"/>
      <c r="R601" s="31"/>
      <c r="S601" s="31">
        <f>ABS(Q601)/'İtme Analizi'!$G$17</f>
        <v>0</v>
      </c>
      <c r="T601" s="31">
        <f>ABS(R601)/'İtme Analizi'!$G$14</f>
        <v>0</v>
      </c>
      <c r="U601" s="31">
        <f t="shared" si="11"/>
        <v>4.2315121803054856E-7</v>
      </c>
    </row>
    <row r="602" spans="16:21" ht="13.9" customHeight="1" x14ac:dyDescent="0.2">
      <c r="P602" s="28"/>
      <c r="Q602" s="31"/>
      <c r="R602" s="31"/>
      <c r="S602" s="31">
        <f>ABS(Q602)/'İtme Analizi'!$G$17</f>
        <v>0</v>
      </c>
      <c r="T602" s="31">
        <f>ABS(R602)/'İtme Analizi'!$G$14</f>
        <v>0</v>
      </c>
      <c r="U602" s="31">
        <f t="shared" si="11"/>
        <v>4.2315121803054856E-7</v>
      </c>
    </row>
    <row r="603" spans="16:21" ht="13.9" customHeight="1" x14ac:dyDescent="0.2">
      <c r="P603" s="28"/>
      <c r="Q603" s="31"/>
      <c r="R603" s="31"/>
      <c r="S603" s="31">
        <f>ABS(Q603)/'İtme Analizi'!$G$17</f>
        <v>0</v>
      </c>
      <c r="T603" s="31">
        <f>ABS(R603)/'İtme Analizi'!$G$14</f>
        <v>0</v>
      </c>
      <c r="U603" s="31">
        <f t="shared" si="11"/>
        <v>4.2315121803054856E-7</v>
      </c>
    </row>
    <row r="604" spans="16:21" ht="13.9" customHeight="1" x14ac:dyDescent="0.2">
      <c r="P604" s="28"/>
      <c r="Q604" s="31"/>
      <c r="R604" s="31"/>
      <c r="S604" s="31">
        <f>ABS(Q604)/'İtme Analizi'!$G$17</f>
        <v>0</v>
      </c>
      <c r="T604" s="31">
        <f>ABS(R604)/'İtme Analizi'!$G$14</f>
        <v>0</v>
      </c>
      <c r="U604" s="31">
        <f t="shared" si="11"/>
        <v>4.2315121803054856E-7</v>
      </c>
    </row>
    <row r="605" spans="16:21" ht="13.9" customHeight="1" x14ac:dyDescent="0.2">
      <c r="P605" s="28"/>
      <c r="Q605" s="31"/>
      <c r="R605" s="31"/>
      <c r="S605" s="31">
        <f>ABS(Q605)/'İtme Analizi'!$G$17</f>
        <v>0</v>
      </c>
      <c r="T605" s="31">
        <f>ABS(R605)/'İtme Analizi'!$G$14</f>
        <v>0</v>
      </c>
      <c r="U605" s="31">
        <f t="shared" si="11"/>
        <v>4.2315121803054856E-7</v>
      </c>
    </row>
    <row r="606" spans="16:21" ht="13.9" customHeight="1" x14ac:dyDescent="0.2">
      <c r="P606" s="28"/>
      <c r="Q606" s="31"/>
      <c r="R606" s="31"/>
      <c r="S606" s="31">
        <f>ABS(Q606)/'İtme Analizi'!$G$17</f>
        <v>0</v>
      </c>
      <c r="T606" s="31">
        <f>ABS(R606)/'İtme Analizi'!$G$14</f>
        <v>0</v>
      </c>
      <c r="U606" s="31">
        <f t="shared" si="11"/>
        <v>4.2315121803054856E-7</v>
      </c>
    </row>
    <row r="607" spans="16:21" ht="13.9" customHeight="1" x14ac:dyDescent="0.2">
      <c r="P607" s="28"/>
      <c r="Q607" s="31"/>
      <c r="R607" s="31"/>
      <c r="S607" s="31">
        <f>ABS(Q607)/'İtme Analizi'!$G$17</f>
        <v>0</v>
      </c>
      <c r="T607" s="31">
        <f>ABS(R607)/'İtme Analizi'!$G$14</f>
        <v>0</v>
      </c>
      <c r="U607" s="31">
        <f t="shared" si="11"/>
        <v>4.2315121803054856E-7</v>
      </c>
    </row>
    <row r="608" spans="16:21" ht="13.9" customHeight="1" x14ac:dyDescent="0.2">
      <c r="P608" s="28"/>
      <c r="Q608" s="31"/>
      <c r="R608" s="31"/>
      <c r="S608" s="31">
        <f>ABS(Q608)/'İtme Analizi'!$G$17</f>
        <v>0</v>
      </c>
      <c r="T608" s="31">
        <f>ABS(R608)/'İtme Analizi'!$G$14</f>
        <v>0</v>
      </c>
      <c r="U608" s="31">
        <f t="shared" si="11"/>
        <v>4.2315121803054856E-7</v>
      </c>
    </row>
    <row r="609" spans="16:21" ht="13.9" customHeight="1" x14ac:dyDescent="0.2">
      <c r="P609" s="28"/>
      <c r="Q609" s="31"/>
      <c r="R609" s="31"/>
      <c r="S609" s="31">
        <f>ABS(Q609)/'İtme Analizi'!$G$17</f>
        <v>0</v>
      </c>
      <c r="T609" s="31">
        <f>ABS(R609)/'İtme Analizi'!$G$14</f>
        <v>0</v>
      </c>
      <c r="U609" s="31">
        <f t="shared" si="11"/>
        <v>4.2315121803054856E-7</v>
      </c>
    </row>
    <row r="610" spans="16:21" ht="13.9" customHeight="1" x14ac:dyDescent="0.2">
      <c r="P610" s="28"/>
      <c r="Q610" s="31"/>
      <c r="R610" s="31"/>
      <c r="S610" s="31">
        <f>ABS(Q610)/'İtme Analizi'!$G$17</f>
        <v>0</v>
      </c>
      <c r="T610" s="31">
        <f>ABS(R610)/'İtme Analizi'!$G$14</f>
        <v>0</v>
      </c>
      <c r="U610" s="31">
        <f t="shared" si="11"/>
        <v>4.2315121803054856E-7</v>
      </c>
    </row>
    <row r="611" spans="16:21" ht="13.9" customHeight="1" x14ac:dyDescent="0.2">
      <c r="P611" s="28"/>
      <c r="Q611" s="31"/>
      <c r="R611" s="31"/>
      <c r="S611" s="31">
        <f>ABS(Q611)/'İtme Analizi'!$G$17</f>
        <v>0</v>
      </c>
      <c r="T611" s="31">
        <f>ABS(R611)/'İtme Analizi'!$G$14</f>
        <v>0</v>
      </c>
      <c r="U611" s="31">
        <f t="shared" si="11"/>
        <v>4.2315121803054856E-7</v>
      </c>
    </row>
    <row r="612" spans="16:21" ht="13.9" customHeight="1" x14ac:dyDescent="0.2">
      <c r="P612" s="28"/>
      <c r="Q612" s="31"/>
      <c r="R612" s="31"/>
      <c r="S612" s="31">
        <f>ABS(Q612)/'İtme Analizi'!$G$17</f>
        <v>0</v>
      </c>
      <c r="T612" s="31">
        <f>ABS(R612)/'İtme Analizi'!$G$14</f>
        <v>0</v>
      </c>
      <c r="U612" s="31">
        <f t="shared" si="11"/>
        <v>4.2315121803054856E-7</v>
      </c>
    </row>
    <row r="613" spans="16:21" ht="13.9" customHeight="1" x14ac:dyDescent="0.2">
      <c r="P613" s="28"/>
      <c r="Q613" s="31"/>
      <c r="R613" s="31"/>
      <c r="S613" s="31">
        <f>ABS(Q613)/'İtme Analizi'!$G$17</f>
        <v>0</v>
      </c>
      <c r="T613" s="31">
        <f>ABS(R613)/'İtme Analizi'!$G$14</f>
        <v>0</v>
      </c>
      <c r="U613" s="31">
        <f t="shared" si="11"/>
        <v>4.2315121803054856E-7</v>
      </c>
    </row>
    <row r="614" spans="16:21" ht="13.9" customHeight="1" x14ac:dyDescent="0.2">
      <c r="P614" s="28"/>
      <c r="Q614" s="31"/>
      <c r="R614" s="31"/>
      <c r="S614" s="31">
        <f>ABS(Q614)/'İtme Analizi'!$G$17</f>
        <v>0</v>
      </c>
      <c r="T614" s="31">
        <f>ABS(R614)/'İtme Analizi'!$G$14</f>
        <v>0</v>
      </c>
      <c r="U614" s="31">
        <f t="shared" si="11"/>
        <v>4.2315121803054856E-7</v>
      </c>
    </row>
    <row r="615" spans="16:21" ht="13.9" customHeight="1" x14ac:dyDescent="0.2">
      <c r="P615" s="28"/>
      <c r="Q615" s="31"/>
      <c r="R615" s="31"/>
      <c r="S615" s="31">
        <f>ABS(Q615)/'İtme Analizi'!$G$17</f>
        <v>0</v>
      </c>
      <c r="T615" s="31">
        <f>ABS(R615)/'İtme Analizi'!$G$14</f>
        <v>0</v>
      </c>
      <c r="U615" s="31">
        <f t="shared" si="11"/>
        <v>4.2315121803054856E-7</v>
      </c>
    </row>
    <row r="616" spans="16:21" ht="13.9" customHeight="1" x14ac:dyDescent="0.2">
      <c r="P616" s="28"/>
      <c r="Q616" s="31"/>
      <c r="R616" s="31"/>
      <c r="S616" s="31">
        <f>ABS(Q616)/'İtme Analizi'!$G$17</f>
        <v>0</v>
      </c>
      <c r="T616" s="31">
        <f>ABS(R616)/'İtme Analizi'!$G$14</f>
        <v>0</v>
      </c>
      <c r="U616" s="31">
        <f t="shared" si="11"/>
        <v>4.2315121803054856E-7</v>
      </c>
    </row>
    <row r="617" spans="16:21" ht="13.9" customHeight="1" x14ac:dyDescent="0.2">
      <c r="P617" s="28"/>
      <c r="Q617" s="31"/>
      <c r="R617" s="31"/>
      <c r="S617" s="31">
        <f>ABS(Q617)/'İtme Analizi'!$G$17</f>
        <v>0</v>
      </c>
      <c r="T617" s="31">
        <f>ABS(R617)/'İtme Analizi'!$G$14</f>
        <v>0</v>
      </c>
      <c r="U617" s="31">
        <f t="shared" si="11"/>
        <v>4.2315121803054856E-7</v>
      </c>
    </row>
    <row r="618" spans="16:21" ht="13.9" customHeight="1" x14ac:dyDescent="0.2">
      <c r="P618" s="28"/>
      <c r="Q618" s="31"/>
      <c r="R618" s="31"/>
      <c r="S618" s="31">
        <f>ABS(Q618)/'İtme Analizi'!$G$17</f>
        <v>0</v>
      </c>
      <c r="T618" s="31">
        <f>ABS(R618)/'İtme Analizi'!$G$14</f>
        <v>0</v>
      </c>
      <c r="U618" s="31">
        <f t="shared" si="11"/>
        <v>4.2315121803054856E-7</v>
      </c>
    </row>
    <row r="619" spans="16:21" ht="13.9" customHeight="1" x14ac:dyDescent="0.2">
      <c r="P619" s="28"/>
      <c r="Q619" s="31"/>
      <c r="R619" s="31"/>
      <c r="S619" s="31">
        <f>ABS(Q619)/'İtme Analizi'!$G$17</f>
        <v>0</v>
      </c>
      <c r="T619" s="31">
        <f>ABS(R619)/'İtme Analizi'!$G$14</f>
        <v>0</v>
      </c>
      <c r="U619" s="31">
        <f t="shared" si="11"/>
        <v>4.2315121803054856E-7</v>
      </c>
    </row>
    <row r="620" spans="16:21" ht="13.9" customHeight="1" x14ac:dyDescent="0.2">
      <c r="P620" s="28"/>
      <c r="Q620" s="31"/>
      <c r="R620" s="31"/>
      <c r="S620" s="31">
        <f>ABS(Q620)/'İtme Analizi'!$G$17</f>
        <v>0</v>
      </c>
      <c r="T620" s="31">
        <f>ABS(R620)/'İtme Analizi'!$G$14</f>
        <v>0</v>
      </c>
      <c r="U620" s="31">
        <f t="shared" si="11"/>
        <v>4.2315121803054856E-7</v>
      </c>
    </row>
    <row r="621" spans="16:21" ht="13.9" customHeight="1" x14ac:dyDescent="0.2">
      <c r="P621" s="28"/>
      <c r="Q621" s="31"/>
      <c r="R621" s="31"/>
      <c r="S621" s="31">
        <f>ABS(Q621)/'İtme Analizi'!$G$17</f>
        <v>0</v>
      </c>
      <c r="T621" s="31">
        <f>ABS(R621)/'İtme Analizi'!$G$14</f>
        <v>0</v>
      </c>
      <c r="U621" s="31">
        <f t="shared" si="11"/>
        <v>4.2315121803054856E-7</v>
      </c>
    </row>
    <row r="622" spans="16:21" ht="13.9" customHeight="1" x14ac:dyDescent="0.2">
      <c r="P622" s="28"/>
      <c r="Q622" s="31"/>
      <c r="R622" s="31"/>
      <c r="S622" s="31">
        <f>ABS(Q622)/'İtme Analizi'!$G$17</f>
        <v>0</v>
      </c>
      <c r="T622" s="31">
        <f>ABS(R622)/'İtme Analizi'!$G$14</f>
        <v>0</v>
      </c>
      <c r="U622" s="31">
        <f t="shared" si="11"/>
        <v>4.2315121803054856E-7</v>
      </c>
    </row>
    <row r="623" spans="16:21" ht="13.9" customHeight="1" x14ac:dyDescent="0.2">
      <c r="P623" s="28"/>
      <c r="Q623" s="31"/>
      <c r="R623" s="31"/>
      <c r="S623" s="31">
        <f>ABS(Q623)/'İtme Analizi'!$G$17</f>
        <v>0</v>
      </c>
      <c r="T623" s="31">
        <f>ABS(R623)/'İtme Analizi'!$G$14</f>
        <v>0</v>
      </c>
      <c r="U623" s="31">
        <f t="shared" si="11"/>
        <v>4.2315121803054856E-7</v>
      </c>
    </row>
    <row r="624" spans="16:21" ht="13.9" customHeight="1" x14ac:dyDescent="0.2">
      <c r="P624" s="28"/>
      <c r="Q624" s="31"/>
      <c r="R624" s="31"/>
      <c r="S624" s="31">
        <f>ABS(Q624)/'İtme Analizi'!$G$17</f>
        <v>0</v>
      </c>
      <c r="T624" s="31">
        <f>ABS(R624)/'İtme Analizi'!$G$14</f>
        <v>0</v>
      </c>
      <c r="U624" s="31">
        <f t="shared" si="11"/>
        <v>4.2315121803054856E-7</v>
      </c>
    </row>
    <row r="625" spans="16:21" ht="13.9" customHeight="1" x14ac:dyDescent="0.2">
      <c r="P625" s="28"/>
      <c r="Q625" s="31"/>
      <c r="R625" s="31"/>
      <c r="S625" s="31">
        <f>ABS(Q625)/'İtme Analizi'!$G$17</f>
        <v>0</v>
      </c>
      <c r="T625" s="31">
        <f>ABS(R625)/'İtme Analizi'!$G$14</f>
        <v>0</v>
      </c>
      <c r="U625" s="31">
        <f t="shared" si="11"/>
        <v>4.2315121803054856E-7</v>
      </c>
    </row>
    <row r="626" spans="16:21" ht="13.9" customHeight="1" x14ac:dyDescent="0.2">
      <c r="P626" s="28"/>
      <c r="Q626" s="31"/>
      <c r="R626" s="31"/>
      <c r="S626" s="31">
        <f>ABS(Q626)/'İtme Analizi'!$G$17</f>
        <v>0</v>
      </c>
      <c r="T626" s="31">
        <f>ABS(R626)/'İtme Analizi'!$G$14</f>
        <v>0</v>
      </c>
      <c r="U626" s="31">
        <f t="shared" si="11"/>
        <v>4.2315121803054856E-7</v>
      </c>
    </row>
    <row r="627" spans="16:21" ht="13.9" customHeight="1" x14ac:dyDescent="0.2">
      <c r="P627" s="28"/>
      <c r="Q627" s="31"/>
      <c r="R627" s="31"/>
      <c r="S627" s="31">
        <f>ABS(Q627)/'İtme Analizi'!$G$17</f>
        <v>0</v>
      </c>
      <c r="T627" s="31">
        <f>ABS(R627)/'İtme Analizi'!$G$14</f>
        <v>0</v>
      </c>
      <c r="U627" s="31">
        <f t="shared" si="11"/>
        <v>4.2315121803054856E-7</v>
      </c>
    </row>
    <row r="628" spans="16:21" ht="13.9" customHeight="1" x14ac:dyDescent="0.2">
      <c r="P628" s="28"/>
      <c r="Q628" s="31"/>
      <c r="R628" s="31"/>
      <c r="S628" s="31">
        <f>ABS(Q628)/'İtme Analizi'!$G$17</f>
        <v>0</v>
      </c>
      <c r="T628" s="31">
        <f>ABS(R628)/'İtme Analizi'!$G$14</f>
        <v>0</v>
      </c>
      <c r="U628" s="31">
        <f t="shared" si="11"/>
        <v>4.2315121803054856E-7</v>
      </c>
    </row>
    <row r="629" spans="16:21" ht="13.9" customHeight="1" x14ac:dyDescent="0.2">
      <c r="P629" s="28"/>
      <c r="Q629" s="31"/>
      <c r="R629" s="31"/>
      <c r="S629" s="31">
        <f>ABS(Q629)/'İtme Analizi'!$G$17</f>
        <v>0</v>
      </c>
      <c r="T629" s="31">
        <f>ABS(R629)/'İtme Analizi'!$G$14</f>
        <v>0</v>
      </c>
      <c r="U629" s="31">
        <f t="shared" si="11"/>
        <v>4.2315121803054856E-7</v>
      </c>
    </row>
    <row r="630" spans="16:21" ht="13.9" customHeight="1" x14ac:dyDescent="0.2">
      <c r="P630" s="28"/>
      <c r="Q630" s="31"/>
      <c r="R630" s="31"/>
      <c r="S630" s="31">
        <f>ABS(Q630)/'İtme Analizi'!$G$17</f>
        <v>0</v>
      </c>
      <c r="T630" s="31">
        <f>ABS(R630)/'İtme Analizi'!$G$14</f>
        <v>0</v>
      </c>
      <c r="U630" s="31">
        <f t="shared" si="11"/>
        <v>4.2315121803054856E-7</v>
      </c>
    </row>
    <row r="631" spans="16:21" ht="13.9" customHeight="1" x14ac:dyDescent="0.2">
      <c r="P631" s="28"/>
      <c r="Q631" s="31"/>
      <c r="R631" s="31"/>
      <c r="S631" s="31">
        <f>ABS(Q631)/'İtme Analizi'!$G$17</f>
        <v>0</v>
      </c>
      <c r="T631" s="31">
        <f>ABS(R631)/'İtme Analizi'!$G$14</f>
        <v>0</v>
      </c>
      <c r="U631" s="31">
        <f t="shared" si="11"/>
        <v>4.2315121803054856E-7</v>
      </c>
    </row>
    <row r="632" spans="16:21" ht="13.9" customHeight="1" x14ac:dyDescent="0.2">
      <c r="P632" s="28"/>
      <c r="Q632" s="31"/>
      <c r="R632" s="31"/>
      <c r="S632" s="31">
        <f>ABS(Q632)/'İtme Analizi'!$G$17</f>
        <v>0</v>
      </c>
      <c r="T632" s="31">
        <f>ABS(R632)/'İtme Analizi'!$G$14</f>
        <v>0</v>
      </c>
      <c r="U632" s="31">
        <f t="shared" si="11"/>
        <v>4.2315121803054856E-7</v>
      </c>
    </row>
    <row r="633" spans="16:21" ht="13.9" customHeight="1" x14ac:dyDescent="0.2">
      <c r="P633" s="28"/>
      <c r="Q633" s="31"/>
      <c r="R633" s="31"/>
      <c r="S633" s="31">
        <f>ABS(Q633)/'İtme Analizi'!$G$17</f>
        <v>0</v>
      </c>
      <c r="T633" s="31">
        <f>ABS(R633)/'İtme Analizi'!$G$14</f>
        <v>0</v>
      </c>
      <c r="U633" s="31">
        <f t="shared" si="11"/>
        <v>4.2315121803054856E-7</v>
      </c>
    </row>
    <row r="634" spans="16:21" ht="13.9" customHeight="1" x14ac:dyDescent="0.2">
      <c r="P634" s="28"/>
      <c r="Q634" s="31"/>
      <c r="R634" s="31"/>
      <c r="S634" s="31">
        <f>ABS(Q634)/'İtme Analizi'!$G$17</f>
        <v>0</v>
      </c>
      <c r="T634" s="31">
        <f>ABS(R634)/'İtme Analizi'!$G$14</f>
        <v>0</v>
      </c>
      <c r="U634" s="31">
        <f t="shared" si="11"/>
        <v>4.2315121803054856E-7</v>
      </c>
    </row>
    <row r="635" spans="16:21" ht="13.9" customHeight="1" x14ac:dyDescent="0.2">
      <c r="P635" s="28"/>
      <c r="Q635" s="31"/>
      <c r="R635" s="31"/>
      <c r="S635" s="31">
        <f>ABS(Q635)/'İtme Analizi'!$G$17</f>
        <v>0</v>
      </c>
      <c r="T635" s="31">
        <f>ABS(R635)/'İtme Analizi'!$G$14</f>
        <v>0</v>
      </c>
      <c r="U635" s="31">
        <f t="shared" si="11"/>
        <v>4.2315121803054856E-7</v>
      </c>
    </row>
    <row r="636" spans="16:21" ht="13.9" customHeight="1" x14ac:dyDescent="0.2">
      <c r="P636" s="28"/>
      <c r="Q636" s="31"/>
      <c r="R636" s="31"/>
      <c r="S636" s="31">
        <f>ABS(Q636)/'İtme Analizi'!$G$17</f>
        <v>0</v>
      </c>
      <c r="T636" s="31">
        <f>ABS(R636)/'İtme Analizi'!$G$14</f>
        <v>0</v>
      </c>
      <c r="U636" s="31">
        <f t="shared" si="11"/>
        <v>4.2315121803054856E-7</v>
      </c>
    </row>
    <row r="637" spans="16:21" ht="13.9" customHeight="1" x14ac:dyDescent="0.2">
      <c r="P637" s="28"/>
      <c r="Q637" s="31"/>
      <c r="R637" s="31"/>
      <c r="S637" s="31">
        <f>ABS(Q637)/'İtme Analizi'!$G$17</f>
        <v>0</v>
      </c>
      <c r="T637" s="31">
        <f>ABS(R637)/'İtme Analizi'!$G$14</f>
        <v>0</v>
      </c>
      <c r="U637" s="31">
        <f t="shared" si="11"/>
        <v>4.2315121803054856E-7</v>
      </c>
    </row>
    <row r="638" spans="16:21" ht="13.9" customHeight="1" x14ac:dyDescent="0.2">
      <c r="P638" s="28"/>
      <c r="Q638" s="31"/>
      <c r="R638" s="31"/>
      <c r="S638" s="31">
        <f>ABS(Q638)/'İtme Analizi'!$G$17</f>
        <v>0</v>
      </c>
      <c r="T638" s="31">
        <f>ABS(R638)/'İtme Analizi'!$G$14</f>
        <v>0</v>
      </c>
      <c r="U638" s="31">
        <f t="shared" si="11"/>
        <v>4.2315121803054856E-7</v>
      </c>
    </row>
    <row r="639" spans="16:21" ht="13.9" customHeight="1" x14ac:dyDescent="0.2">
      <c r="P639" s="28"/>
      <c r="Q639" s="31"/>
      <c r="R639" s="31"/>
      <c r="S639" s="31">
        <f>ABS(Q639)/'İtme Analizi'!$G$17</f>
        <v>0</v>
      </c>
      <c r="T639" s="31">
        <f>ABS(R639)/'İtme Analizi'!$G$14</f>
        <v>0</v>
      </c>
      <c r="U639" s="31">
        <f t="shared" si="11"/>
        <v>4.2315121803054856E-7</v>
      </c>
    </row>
    <row r="640" spans="16:21" ht="13.9" customHeight="1" x14ac:dyDescent="0.2">
      <c r="P640" s="28"/>
      <c r="Q640" s="31"/>
      <c r="R640" s="31"/>
      <c r="S640" s="31">
        <f>ABS(Q640)/'İtme Analizi'!$G$17</f>
        <v>0</v>
      </c>
      <c r="T640" s="31">
        <f>ABS(R640)/'İtme Analizi'!$G$14</f>
        <v>0</v>
      </c>
      <c r="U640" s="31">
        <f t="shared" si="11"/>
        <v>4.2315121803054856E-7</v>
      </c>
    </row>
    <row r="641" spans="16:21" ht="13.9" customHeight="1" x14ac:dyDescent="0.2">
      <c r="P641" s="28"/>
      <c r="Q641" s="31"/>
      <c r="R641" s="31"/>
      <c r="S641" s="31">
        <f>ABS(Q641)/'İtme Analizi'!$G$17</f>
        <v>0</v>
      </c>
      <c r="T641" s="31">
        <f>ABS(R641)/'İtme Analizi'!$G$14</f>
        <v>0</v>
      </c>
      <c r="U641" s="31">
        <f t="shared" si="11"/>
        <v>4.2315121803054856E-7</v>
      </c>
    </row>
    <row r="642" spans="16:21" ht="13.9" customHeight="1" x14ac:dyDescent="0.2">
      <c r="P642" s="28"/>
      <c r="Q642" s="31"/>
      <c r="R642" s="31"/>
      <c r="S642" s="31">
        <f>ABS(Q642)/'İtme Analizi'!$G$17</f>
        <v>0</v>
      </c>
      <c r="T642" s="31">
        <f>ABS(R642)/'İtme Analizi'!$G$14</f>
        <v>0</v>
      </c>
      <c r="U642" s="31">
        <f t="shared" si="11"/>
        <v>4.2315121803054856E-7</v>
      </c>
    </row>
    <row r="643" spans="16:21" ht="13.9" customHeight="1" x14ac:dyDescent="0.2">
      <c r="P643" s="28"/>
      <c r="Q643" s="31"/>
      <c r="R643" s="31"/>
      <c r="S643" s="31">
        <f>ABS(Q643)/'İtme Analizi'!$G$17</f>
        <v>0</v>
      </c>
      <c r="T643" s="31">
        <f>ABS(R643)/'İtme Analizi'!$G$14</f>
        <v>0</v>
      </c>
      <c r="U643" s="31">
        <f t="shared" si="11"/>
        <v>4.2315121803054856E-7</v>
      </c>
    </row>
    <row r="644" spans="16:21" ht="13.9" customHeight="1" x14ac:dyDescent="0.2">
      <c r="P644" s="28"/>
      <c r="Q644" s="31"/>
      <c r="R644" s="31"/>
      <c r="S644" s="31">
        <f>ABS(Q644)/'İtme Analizi'!$G$17</f>
        <v>0</v>
      </c>
      <c r="T644" s="31">
        <f>ABS(R644)/'İtme Analizi'!$G$14</f>
        <v>0</v>
      </c>
      <c r="U644" s="31">
        <f t="shared" si="11"/>
        <v>4.2315121803054856E-7</v>
      </c>
    </row>
    <row r="645" spans="16:21" ht="13.9" customHeight="1" x14ac:dyDescent="0.2">
      <c r="P645" s="28"/>
      <c r="Q645" s="31"/>
      <c r="R645" s="31"/>
      <c r="S645" s="31">
        <f>ABS(Q645)/'İtme Analizi'!$G$17</f>
        <v>0</v>
      </c>
      <c r="T645" s="31">
        <f>ABS(R645)/'İtme Analizi'!$G$14</f>
        <v>0</v>
      </c>
      <c r="U645" s="31">
        <f t="shared" si="11"/>
        <v>4.2315121803054856E-7</v>
      </c>
    </row>
    <row r="646" spans="16:21" ht="13.9" customHeight="1" x14ac:dyDescent="0.2">
      <c r="P646" s="28"/>
      <c r="Q646" s="31"/>
      <c r="R646" s="31"/>
      <c r="S646" s="31">
        <f>ABS(Q646)/'İtme Analizi'!$G$17</f>
        <v>0</v>
      </c>
      <c r="T646" s="31">
        <f>ABS(R646)/'İtme Analizi'!$G$14</f>
        <v>0</v>
      </c>
      <c r="U646" s="31">
        <f t="shared" si="11"/>
        <v>4.2315121803054856E-7</v>
      </c>
    </row>
    <row r="647" spans="16:21" ht="13.9" customHeight="1" x14ac:dyDescent="0.2">
      <c r="P647" s="28"/>
      <c r="Q647" s="31"/>
      <c r="R647" s="31"/>
      <c r="S647" s="31">
        <f>ABS(Q647)/'İtme Analizi'!$G$17</f>
        <v>0</v>
      </c>
      <c r="T647" s="31">
        <f>ABS(R647)/'İtme Analizi'!$G$14</f>
        <v>0</v>
      </c>
      <c r="U647" s="31">
        <f t="shared" si="11"/>
        <v>4.2315121803054856E-7</v>
      </c>
    </row>
    <row r="648" spans="16:21" ht="13.9" customHeight="1" x14ac:dyDescent="0.2">
      <c r="P648" s="28"/>
      <c r="Q648" s="31"/>
      <c r="R648" s="31"/>
      <c r="S648" s="31">
        <f>ABS(Q648)/'İtme Analizi'!$G$17</f>
        <v>0</v>
      </c>
      <c r="T648" s="31">
        <f>ABS(R648)/'İtme Analizi'!$G$14</f>
        <v>0</v>
      </c>
      <c r="U648" s="31">
        <f t="shared" si="11"/>
        <v>4.2315121803054856E-7</v>
      </c>
    </row>
    <row r="649" spans="16:21" ht="13.9" customHeight="1" x14ac:dyDescent="0.2">
      <c r="P649" s="28"/>
      <c r="Q649" s="31"/>
      <c r="R649" s="31"/>
      <c r="S649" s="31">
        <f>ABS(Q649)/'İtme Analizi'!$G$17</f>
        <v>0</v>
      </c>
      <c r="T649" s="31">
        <f>ABS(R649)/'İtme Analizi'!$G$14</f>
        <v>0</v>
      </c>
      <c r="U649" s="31">
        <f t="shared" ref="U649:U712" si="12">U648+(S649-S648)*((T649+T648)/2)</f>
        <v>4.2315121803054856E-7</v>
      </c>
    </row>
    <row r="650" spans="16:21" ht="13.9" customHeight="1" x14ac:dyDescent="0.2">
      <c r="P650" s="28"/>
      <c r="Q650" s="31"/>
      <c r="R650" s="31"/>
      <c r="S650" s="31">
        <f>ABS(Q650)/'İtme Analizi'!$G$17</f>
        <v>0</v>
      </c>
      <c r="T650" s="31">
        <f>ABS(R650)/'İtme Analizi'!$G$14</f>
        <v>0</v>
      </c>
      <c r="U650" s="31">
        <f t="shared" si="12"/>
        <v>4.2315121803054856E-7</v>
      </c>
    </row>
    <row r="651" spans="16:21" ht="13.9" customHeight="1" x14ac:dyDescent="0.2">
      <c r="P651" s="28"/>
      <c r="Q651" s="31"/>
      <c r="R651" s="31"/>
      <c r="S651" s="31">
        <f>ABS(Q651)/'İtme Analizi'!$G$17</f>
        <v>0</v>
      </c>
      <c r="T651" s="31">
        <f>ABS(R651)/'İtme Analizi'!$G$14</f>
        <v>0</v>
      </c>
      <c r="U651" s="31">
        <f t="shared" si="12"/>
        <v>4.2315121803054856E-7</v>
      </c>
    </row>
    <row r="652" spans="16:21" ht="13.9" customHeight="1" x14ac:dyDescent="0.2">
      <c r="P652" s="28"/>
      <c r="Q652" s="31"/>
      <c r="R652" s="31"/>
      <c r="S652" s="31">
        <f>ABS(Q652)/'İtme Analizi'!$G$17</f>
        <v>0</v>
      </c>
      <c r="T652" s="31">
        <f>ABS(R652)/'İtme Analizi'!$G$14</f>
        <v>0</v>
      </c>
      <c r="U652" s="31">
        <f t="shared" si="12"/>
        <v>4.2315121803054856E-7</v>
      </c>
    </row>
    <row r="653" spans="16:21" ht="13.9" customHeight="1" x14ac:dyDescent="0.2">
      <c r="P653" s="28"/>
      <c r="Q653" s="31"/>
      <c r="R653" s="31"/>
      <c r="S653" s="31">
        <f>ABS(Q653)/'İtme Analizi'!$G$17</f>
        <v>0</v>
      </c>
      <c r="T653" s="31">
        <f>ABS(R653)/'İtme Analizi'!$G$14</f>
        <v>0</v>
      </c>
      <c r="U653" s="31">
        <f t="shared" si="12"/>
        <v>4.2315121803054856E-7</v>
      </c>
    </row>
    <row r="654" spans="16:21" ht="13.9" customHeight="1" x14ac:dyDescent="0.2">
      <c r="P654" s="28"/>
      <c r="Q654" s="31"/>
      <c r="R654" s="31"/>
      <c r="S654" s="31">
        <f>ABS(Q654)/'İtme Analizi'!$G$17</f>
        <v>0</v>
      </c>
      <c r="T654" s="31">
        <f>ABS(R654)/'İtme Analizi'!$G$14</f>
        <v>0</v>
      </c>
      <c r="U654" s="31">
        <f t="shared" si="12"/>
        <v>4.2315121803054856E-7</v>
      </c>
    </row>
    <row r="655" spans="16:21" ht="13.9" customHeight="1" x14ac:dyDescent="0.2">
      <c r="P655" s="28"/>
      <c r="Q655" s="31"/>
      <c r="R655" s="31"/>
      <c r="S655" s="31">
        <f>ABS(Q655)/'İtme Analizi'!$G$17</f>
        <v>0</v>
      </c>
      <c r="T655" s="31">
        <f>ABS(R655)/'İtme Analizi'!$G$14</f>
        <v>0</v>
      </c>
      <c r="U655" s="31">
        <f t="shared" si="12"/>
        <v>4.2315121803054856E-7</v>
      </c>
    </row>
    <row r="656" spans="16:21" ht="13.9" customHeight="1" x14ac:dyDescent="0.2">
      <c r="P656" s="28"/>
      <c r="Q656" s="31"/>
      <c r="R656" s="31"/>
      <c r="S656" s="31">
        <f>ABS(Q656)/'İtme Analizi'!$G$17</f>
        <v>0</v>
      </c>
      <c r="T656" s="31">
        <f>ABS(R656)/'İtme Analizi'!$G$14</f>
        <v>0</v>
      </c>
      <c r="U656" s="31">
        <f t="shared" si="12"/>
        <v>4.2315121803054856E-7</v>
      </c>
    </row>
    <row r="657" spans="16:21" ht="13.9" customHeight="1" x14ac:dyDescent="0.2">
      <c r="P657" s="28"/>
      <c r="Q657" s="31"/>
      <c r="R657" s="31"/>
      <c r="S657" s="31">
        <f>ABS(Q657)/'İtme Analizi'!$G$17</f>
        <v>0</v>
      </c>
      <c r="T657" s="31">
        <f>ABS(R657)/'İtme Analizi'!$G$14</f>
        <v>0</v>
      </c>
      <c r="U657" s="31">
        <f t="shared" si="12"/>
        <v>4.2315121803054856E-7</v>
      </c>
    </row>
    <row r="658" spans="16:21" ht="13.9" customHeight="1" x14ac:dyDescent="0.2">
      <c r="P658" s="28"/>
      <c r="Q658" s="31"/>
      <c r="R658" s="31"/>
      <c r="S658" s="31">
        <f>ABS(Q658)/'İtme Analizi'!$G$17</f>
        <v>0</v>
      </c>
      <c r="T658" s="31">
        <f>ABS(R658)/'İtme Analizi'!$G$14</f>
        <v>0</v>
      </c>
      <c r="U658" s="31">
        <f t="shared" si="12"/>
        <v>4.2315121803054856E-7</v>
      </c>
    </row>
    <row r="659" spans="16:21" ht="13.9" customHeight="1" x14ac:dyDescent="0.2">
      <c r="P659" s="28"/>
      <c r="Q659" s="31"/>
      <c r="R659" s="31"/>
      <c r="S659" s="31">
        <f>ABS(Q659)/'İtme Analizi'!$G$17</f>
        <v>0</v>
      </c>
      <c r="T659" s="31">
        <f>ABS(R659)/'İtme Analizi'!$G$14</f>
        <v>0</v>
      </c>
      <c r="U659" s="31">
        <f t="shared" si="12"/>
        <v>4.2315121803054856E-7</v>
      </c>
    </row>
    <row r="660" spans="16:21" ht="13.9" customHeight="1" x14ac:dyDescent="0.2">
      <c r="P660" s="28"/>
      <c r="Q660" s="31"/>
      <c r="R660" s="31"/>
      <c r="S660" s="31">
        <f>ABS(Q660)/'İtme Analizi'!$G$17</f>
        <v>0</v>
      </c>
      <c r="T660" s="31">
        <f>ABS(R660)/'İtme Analizi'!$G$14</f>
        <v>0</v>
      </c>
      <c r="U660" s="31">
        <f t="shared" si="12"/>
        <v>4.2315121803054856E-7</v>
      </c>
    </row>
    <row r="661" spans="16:21" ht="13.9" customHeight="1" x14ac:dyDescent="0.2">
      <c r="P661" s="28"/>
      <c r="Q661" s="31"/>
      <c r="R661" s="31"/>
      <c r="S661" s="31">
        <f>ABS(Q661)/'İtme Analizi'!$G$17</f>
        <v>0</v>
      </c>
      <c r="T661" s="31">
        <f>ABS(R661)/'İtme Analizi'!$G$14</f>
        <v>0</v>
      </c>
      <c r="U661" s="31">
        <f t="shared" si="12"/>
        <v>4.2315121803054856E-7</v>
      </c>
    </row>
    <row r="662" spans="16:21" ht="13.9" customHeight="1" x14ac:dyDescent="0.2">
      <c r="P662" s="28"/>
      <c r="Q662" s="31"/>
      <c r="R662" s="31"/>
      <c r="S662" s="31">
        <f>ABS(Q662)/'İtme Analizi'!$G$17</f>
        <v>0</v>
      </c>
      <c r="T662" s="31">
        <f>ABS(R662)/'İtme Analizi'!$G$14</f>
        <v>0</v>
      </c>
      <c r="U662" s="31">
        <f t="shared" si="12"/>
        <v>4.2315121803054856E-7</v>
      </c>
    </row>
    <row r="663" spans="16:21" ht="13.9" customHeight="1" x14ac:dyDescent="0.2">
      <c r="P663" s="28"/>
      <c r="Q663" s="31"/>
      <c r="R663" s="31"/>
      <c r="S663" s="31">
        <f>ABS(Q663)/'İtme Analizi'!$G$17</f>
        <v>0</v>
      </c>
      <c r="T663" s="31">
        <f>ABS(R663)/'İtme Analizi'!$G$14</f>
        <v>0</v>
      </c>
      <c r="U663" s="31">
        <f t="shared" si="12"/>
        <v>4.2315121803054856E-7</v>
      </c>
    </row>
    <row r="664" spans="16:21" ht="13.9" customHeight="1" x14ac:dyDescent="0.2">
      <c r="P664" s="28"/>
      <c r="Q664" s="31"/>
      <c r="R664" s="31"/>
      <c r="S664" s="31">
        <f>ABS(Q664)/'İtme Analizi'!$G$17</f>
        <v>0</v>
      </c>
      <c r="T664" s="31">
        <f>ABS(R664)/'İtme Analizi'!$G$14</f>
        <v>0</v>
      </c>
      <c r="U664" s="31">
        <f t="shared" si="12"/>
        <v>4.2315121803054856E-7</v>
      </c>
    </row>
    <row r="665" spans="16:21" ht="13.9" customHeight="1" x14ac:dyDescent="0.2">
      <c r="P665" s="28"/>
      <c r="Q665" s="31"/>
      <c r="R665" s="31"/>
      <c r="S665" s="31">
        <f>ABS(Q665)/'İtme Analizi'!$G$17</f>
        <v>0</v>
      </c>
      <c r="T665" s="31">
        <f>ABS(R665)/'İtme Analizi'!$G$14</f>
        <v>0</v>
      </c>
      <c r="U665" s="31">
        <f t="shared" si="12"/>
        <v>4.2315121803054856E-7</v>
      </c>
    </row>
    <row r="666" spans="16:21" ht="13.9" customHeight="1" x14ac:dyDescent="0.2">
      <c r="P666" s="28"/>
      <c r="Q666" s="31"/>
      <c r="R666" s="31"/>
      <c r="S666" s="31">
        <f>ABS(Q666)/'İtme Analizi'!$G$17</f>
        <v>0</v>
      </c>
      <c r="T666" s="31">
        <f>ABS(R666)/'İtme Analizi'!$G$14</f>
        <v>0</v>
      </c>
      <c r="U666" s="31">
        <f t="shared" si="12"/>
        <v>4.2315121803054856E-7</v>
      </c>
    </row>
    <row r="667" spans="16:21" ht="13.9" customHeight="1" x14ac:dyDescent="0.2">
      <c r="P667" s="28"/>
      <c r="Q667" s="31"/>
      <c r="R667" s="31"/>
      <c r="S667" s="31">
        <f>ABS(Q667)/'İtme Analizi'!$G$17</f>
        <v>0</v>
      </c>
      <c r="T667" s="31">
        <f>ABS(R667)/'İtme Analizi'!$G$14</f>
        <v>0</v>
      </c>
      <c r="U667" s="31">
        <f t="shared" si="12"/>
        <v>4.2315121803054856E-7</v>
      </c>
    </row>
    <row r="668" spans="16:21" ht="13.9" customHeight="1" x14ac:dyDescent="0.2">
      <c r="P668" s="28"/>
      <c r="Q668" s="31"/>
      <c r="R668" s="31"/>
      <c r="S668" s="31">
        <f>ABS(Q668)/'İtme Analizi'!$G$17</f>
        <v>0</v>
      </c>
      <c r="T668" s="31">
        <f>ABS(R668)/'İtme Analizi'!$G$14</f>
        <v>0</v>
      </c>
      <c r="U668" s="31">
        <f t="shared" si="12"/>
        <v>4.2315121803054856E-7</v>
      </c>
    </row>
    <row r="669" spans="16:21" ht="13.9" customHeight="1" x14ac:dyDescent="0.2">
      <c r="P669" s="28"/>
      <c r="Q669" s="31"/>
      <c r="R669" s="31"/>
      <c r="S669" s="31">
        <f>ABS(Q669)/'İtme Analizi'!$G$17</f>
        <v>0</v>
      </c>
      <c r="T669" s="31">
        <f>ABS(R669)/'İtme Analizi'!$G$14</f>
        <v>0</v>
      </c>
      <c r="U669" s="31">
        <f t="shared" si="12"/>
        <v>4.2315121803054856E-7</v>
      </c>
    </row>
    <row r="670" spans="16:21" ht="13.9" customHeight="1" x14ac:dyDescent="0.2">
      <c r="P670" s="28"/>
      <c r="Q670" s="31"/>
      <c r="R670" s="31"/>
      <c r="S670" s="31">
        <f>ABS(Q670)/'İtme Analizi'!$G$17</f>
        <v>0</v>
      </c>
      <c r="T670" s="31">
        <f>ABS(R670)/'İtme Analizi'!$G$14</f>
        <v>0</v>
      </c>
      <c r="U670" s="31">
        <f t="shared" si="12"/>
        <v>4.2315121803054856E-7</v>
      </c>
    </row>
    <row r="671" spans="16:21" ht="13.9" customHeight="1" x14ac:dyDescent="0.2">
      <c r="P671" s="28"/>
      <c r="Q671" s="31"/>
      <c r="R671" s="31"/>
      <c r="S671" s="31">
        <f>ABS(Q671)/'İtme Analizi'!$G$17</f>
        <v>0</v>
      </c>
      <c r="T671" s="31">
        <f>ABS(R671)/'İtme Analizi'!$G$14</f>
        <v>0</v>
      </c>
      <c r="U671" s="31">
        <f t="shared" si="12"/>
        <v>4.2315121803054856E-7</v>
      </c>
    </row>
    <row r="672" spans="16:21" ht="13.9" customHeight="1" x14ac:dyDescent="0.2">
      <c r="P672" s="28"/>
      <c r="Q672" s="31"/>
      <c r="R672" s="31"/>
      <c r="S672" s="31">
        <f>ABS(Q672)/'İtme Analizi'!$G$17</f>
        <v>0</v>
      </c>
      <c r="T672" s="31">
        <f>ABS(R672)/'İtme Analizi'!$G$14</f>
        <v>0</v>
      </c>
      <c r="U672" s="31">
        <f t="shared" si="12"/>
        <v>4.2315121803054856E-7</v>
      </c>
    </row>
    <row r="673" spans="16:21" ht="13.9" customHeight="1" x14ac:dyDescent="0.2">
      <c r="P673" s="28"/>
      <c r="Q673" s="31"/>
      <c r="R673" s="31"/>
      <c r="S673" s="31">
        <f>ABS(Q673)/'İtme Analizi'!$G$17</f>
        <v>0</v>
      </c>
      <c r="T673" s="31">
        <f>ABS(R673)/'İtme Analizi'!$G$14</f>
        <v>0</v>
      </c>
      <c r="U673" s="31">
        <f t="shared" si="12"/>
        <v>4.2315121803054856E-7</v>
      </c>
    </row>
    <row r="674" spans="16:21" ht="13.9" customHeight="1" x14ac:dyDescent="0.2">
      <c r="P674" s="28"/>
      <c r="Q674" s="31"/>
      <c r="R674" s="31"/>
      <c r="S674" s="31">
        <f>ABS(Q674)/'İtme Analizi'!$G$17</f>
        <v>0</v>
      </c>
      <c r="T674" s="31">
        <f>ABS(R674)/'İtme Analizi'!$G$14</f>
        <v>0</v>
      </c>
      <c r="U674" s="31">
        <f t="shared" si="12"/>
        <v>4.2315121803054856E-7</v>
      </c>
    </row>
    <row r="675" spans="16:21" ht="13.9" customHeight="1" x14ac:dyDescent="0.2">
      <c r="P675" s="28"/>
      <c r="Q675" s="31"/>
      <c r="R675" s="31"/>
      <c r="S675" s="31">
        <f>ABS(Q675)/'İtme Analizi'!$G$17</f>
        <v>0</v>
      </c>
      <c r="T675" s="31">
        <f>ABS(R675)/'İtme Analizi'!$G$14</f>
        <v>0</v>
      </c>
      <c r="U675" s="31">
        <f t="shared" si="12"/>
        <v>4.2315121803054856E-7</v>
      </c>
    </row>
    <row r="676" spans="16:21" ht="13.9" customHeight="1" x14ac:dyDescent="0.2">
      <c r="P676" s="28"/>
      <c r="Q676" s="31"/>
      <c r="R676" s="31"/>
      <c r="S676" s="31">
        <f>ABS(Q676)/'İtme Analizi'!$G$17</f>
        <v>0</v>
      </c>
      <c r="T676" s="31">
        <f>ABS(R676)/'İtme Analizi'!$G$14</f>
        <v>0</v>
      </c>
      <c r="U676" s="31">
        <f t="shared" si="12"/>
        <v>4.2315121803054856E-7</v>
      </c>
    </row>
    <row r="677" spans="16:21" ht="13.9" customHeight="1" x14ac:dyDescent="0.2">
      <c r="P677" s="28"/>
      <c r="Q677" s="31"/>
      <c r="R677" s="31"/>
      <c r="S677" s="31">
        <f>ABS(Q677)/'İtme Analizi'!$G$17</f>
        <v>0</v>
      </c>
      <c r="T677" s="31">
        <f>ABS(R677)/'İtme Analizi'!$G$14</f>
        <v>0</v>
      </c>
      <c r="U677" s="31">
        <f t="shared" si="12"/>
        <v>4.2315121803054856E-7</v>
      </c>
    </row>
    <row r="678" spans="16:21" ht="13.9" customHeight="1" x14ac:dyDescent="0.2">
      <c r="P678" s="28"/>
      <c r="Q678" s="31"/>
      <c r="R678" s="31"/>
      <c r="S678" s="31">
        <f>ABS(Q678)/'İtme Analizi'!$G$17</f>
        <v>0</v>
      </c>
      <c r="T678" s="31">
        <f>ABS(R678)/'İtme Analizi'!$G$14</f>
        <v>0</v>
      </c>
      <c r="U678" s="31">
        <f t="shared" si="12"/>
        <v>4.2315121803054856E-7</v>
      </c>
    </row>
    <row r="679" spans="16:21" ht="13.9" customHeight="1" x14ac:dyDescent="0.2">
      <c r="P679" s="28"/>
      <c r="Q679" s="31"/>
      <c r="R679" s="31"/>
      <c r="S679" s="31">
        <f>ABS(Q679)/'İtme Analizi'!$G$17</f>
        <v>0</v>
      </c>
      <c r="T679" s="31">
        <f>ABS(R679)/'İtme Analizi'!$G$14</f>
        <v>0</v>
      </c>
      <c r="U679" s="31">
        <f t="shared" si="12"/>
        <v>4.2315121803054856E-7</v>
      </c>
    </row>
    <row r="680" spans="16:21" ht="13.9" customHeight="1" x14ac:dyDescent="0.2">
      <c r="P680" s="28"/>
      <c r="Q680" s="31"/>
      <c r="R680" s="31"/>
      <c r="S680" s="31">
        <f>ABS(Q680)/'İtme Analizi'!$G$17</f>
        <v>0</v>
      </c>
      <c r="T680" s="31">
        <f>ABS(R680)/'İtme Analizi'!$G$14</f>
        <v>0</v>
      </c>
      <c r="U680" s="31">
        <f t="shared" si="12"/>
        <v>4.2315121803054856E-7</v>
      </c>
    </row>
    <row r="681" spans="16:21" ht="13.9" customHeight="1" x14ac:dyDescent="0.2">
      <c r="P681" s="28"/>
      <c r="Q681" s="31"/>
      <c r="R681" s="31"/>
      <c r="S681" s="31">
        <f>ABS(Q681)/'İtme Analizi'!$G$17</f>
        <v>0</v>
      </c>
      <c r="T681" s="31">
        <f>ABS(R681)/'İtme Analizi'!$G$14</f>
        <v>0</v>
      </c>
      <c r="U681" s="31">
        <f t="shared" si="12"/>
        <v>4.2315121803054856E-7</v>
      </c>
    </row>
    <row r="682" spans="16:21" ht="13.9" customHeight="1" x14ac:dyDescent="0.2">
      <c r="P682" s="28"/>
      <c r="Q682" s="31"/>
      <c r="R682" s="31"/>
      <c r="S682" s="31">
        <f>ABS(Q682)/'İtme Analizi'!$G$17</f>
        <v>0</v>
      </c>
      <c r="T682" s="31">
        <f>ABS(R682)/'İtme Analizi'!$G$14</f>
        <v>0</v>
      </c>
      <c r="U682" s="31">
        <f t="shared" si="12"/>
        <v>4.2315121803054856E-7</v>
      </c>
    </row>
    <row r="683" spans="16:21" ht="13.9" customHeight="1" x14ac:dyDescent="0.2">
      <c r="P683" s="28"/>
      <c r="Q683" s="31"/>
      <c r="R683" s="31"/>
      <c r="S683" s="31">
        <f>ABS(Q683)/'İtme Analizi'!$G$17</f>
        <v>0</v>
      </c>
      <c r="T683" s="31">
        <f>ABS(R683)/'İtme Analizi'!$G$14</f>
        <v>0</v>
      </c>
      <c r="U683" s="31">
        <f t="shared" si="12"/>
        <v>4.2315121803054856E-7</v>
      </c>
    </row>
    <row r="684" spans="16:21" ht="13.9" customHeight="1" x14ac:dyDescent="0.2">
      <c r="P684" s="28"/>
      <c r="Q684" s="31"/>
      <c r="R684" s="31"/>
      <c r="S684" s="31">
        <f>ABS(Q684)/'İtme Analizi'!$G$17</f>
        <v>0</v>
      </c>
      <c r="T684" s="31">
        <f>ABS(R684)/'İtme Analizi'!$G$14</f>
        <v>0</v>
      </c>
      <c r="U684" s="31">
        <f t="shared" si="12"/>
        <v>4.2315121803054856E-7</v>
      </c>
    </row>
    <row r="685" spans="16:21" ht="13.9" customHeight="1" x14ac:dyDescent="0.2">
      <c r="P685" s="28"/>
      <c r="Q685" s="31"/>
      <c r="R685" s="31"/>
      <c r="S685" s="31">
        <f>ABS(Q685)/'İtme Analizi'!$G$17</f>
        <v>0</v>
      </c>
      <c r="T685" s="31">
        <f>ABS(R685)/'İtme Analizi'!$G$14</f>
        <v>0</v>
      </c>
      <c r="U685" s="31">
        <f t="shared" si="12"/>
        <v>4.2315121803054856E-7</v>
      </c>
    </row>
    <row r="686" spans="16:21" ht="13.9" customHeight="1" x14ac:dyDescent="0.2">
      <c r="P686" s="28"/>
      <c r="Q686" s="31"/>
      <c r="R686" s="31"/>
      <c r="S686" s="31">
        <f>ABS(Q686)/'İtme Analizi'!$G$17</f>
        <v>0</v>
      </c>
      <c r="T686" s="31">
        <f>ABS(R686)/'İtme Analizi'!$G$14</f>
        <v>0</v>
      </c>
      <c r="U686" s="31">
        <f t="shared" si="12"/>
        <v>4.2315121803054856E-7</v>
      </c>
    </row>
    <row r="687" spans="16:21" ht="13.9" customHeight="1" x14ac:dyDescent="0.2">
      <c r="P687" s="28"/>
      <c r="Q687" s="31"/>
      <c r="R687" s="31"/>
      <c r="S687" s="31">
        <f>ABS(Q687)/'İtme Analizi'!$G$17</f>
        <v>0</v>
      </c>
      <c r="T687" s="31">
        <f>ABS(R687)/'İtme Analizi'!$G$14</f>
        <v>0</v>
      </c>
      <c r="U687" s="31">
        <f t="shared" si="12"/>
        <v>4.2315121803054856E-7</v>
      </c>
    </row>
    <row r="688" spans="16:21" ht="13.9" customHeight="1" x14ac:dyDescent="0.2">
      <c r="P688" s="28"/>
      <c r="Q688" s="31"/>
      <c r="R688" s="31"/>
      <c r="S688" s="31">
        <f>ABS(Q688)/'İtme Analizi'!$G$17</f>
        <v>0</v>
      </c>
      <c r="T688" s="31">
        <f>ABS(R688)/'İtme Analizi'!$G$14</f>
        <v>0</v>
      </c>
      <c r="U688" s="31">
        <f t="shared" si="12"/>
        <v>4.2315121803054856E-7</v>
      </c>
    </row>
    <row r="689" spans="16:21" ht="13.9" customHeight="1" x14ac:dyDescent="0.2">
      <c r="P689" s="28"/>
      <c r="Q689" s="31"/>
      <c r="R689" s="31"/>
      <c r="S689" s="31">
        <f>ABS(Q689)/'İtme Analizi'!$G$17</f>
        <v>0</v>
      </c>
      <c r="T689" s="31">
        <f>ABS(R689)/'İtme Analizi'!$G$14</f>
        <v>0</v>
      </c>
      <c r="U689" s="31">
        <f t="shared" si="12"/>
        <v>4.2315121803054856E-7</v>
      </c>
    </row>
    <row r="690" spans="16:21" ht="13.9" customHeight="1" x14ac:dyDescent="0.2">
      <c r="P690" s="28"/>
      <c r="Q690" s="31"/>
      <c r="R690" s="31"/>
      <c r="S690" s="31">
        <f>ABS(Q690)/'İtme Analizi'!$G$17</f>
        <v>0</v>
      </c>
      <c r="T690" s="31">
        <f>ABS(R690)/'İtme Analizi'!$G$14</f>
        <v>0</v>
      </c>
      <c r="U690" s="31">
        <f t="shared" si="12"/>
        <v>4.2315121803054856E-7</v>
      </c>
    </row>
    <row r="691" spans="16:21" ht="13.9" customHeight="1" x14ac:dyDescent="0.2">
      <c r="P691" s="28"/>
      <c r="Q691" s="31"/>
      <c r="R691" s="31"/>
      <c r="S691" s="31">
        <f>ABS(Q691)/'İtme Analizi'!$G$17</f>
        <v>0</v>
      </c>
      <c r="T691" s="31">
        <f>ABS(R691)/'İtme Analizi'!$G$14</f>
        <v>0</v>
      </c>
      <c r="U691" s="31">
        <f t="shared" si="12"/>
        <v>4.2315121803054856E-7</v>
      </c>
    </row>
    <row r="692" spans="16:21" ht="13.9" customHeight="1" x14ac:dyDescent="0.2">
      <c r="P692" s="28"/>
      <c r="Q692" s="31"/>
      <c r="R692" s="31"/>
      <c r="S692" s="31">
        <f>ABS(Q692)/'İtme Analizi'!$G$17</f>
        <v>0</v>
      </c>
      <c r="T692" s="31">
        <f>ABS(R692)/'İtme Analizi'!$G$14</f>
        <v>0</v>
      </c>
      <c r="U692" s="31">
        <f t="shared" si="12"/>
        <v>4.2315121803054856E-7</v>
      </c>
    </row>
    <row r="693" spans="16:21" ht="13.9" customHeight="1" x14ac:dyDescent="0.2">
      <c r="P693" s="28"/>
      <c r="Q693" s="31"/>
      <c r="R693" s="31"/>
      <c r="S693" s="31">
        <f>ABS(Q693)/'İtme Analizi'!$G$17</f>
        <v>0</v>
      </c>
      <c r="T693" s="31">
        <f>ABS(R693)/'İtme Analizi'!$G$14</f>
        <v>0</v>
      </c>
      <c r="U693" s="31">
        <f t="shared" si="12"/>
        <v>4.2315121803054856E-7</v>
      </c>
    </row>
    <row r="694" spans="16:21" ht="13.9" customHeight="1" x14ac:dyDescent="0.2">
      <c r="P694" s="28"/>
      <c r="Q694" s="31"/>
      <c r="R694" s="31"/>
      <c r="S694" s="31">
        <f>ABS(Q694)/'İtme Analizi'!$G$17</f>
        <v>0</v>
      </c>
      <c r="T694" s="31">
        <f>ABS(R694)/'İtme Analizi'!$G$14</f>
        <v>0</v>
      </c>
      <c r="U694" s="31">
        <f t="shared" si="12"/>
        <v>4.2315121803054856E-7</v>
      </c>
    </row>
    <row r="695" spans="16:21" ht="13.9" customHeight="1" x14ac:dyDescent="0.2">
      <c r="P695" s="28"/>
      <c r="Q695" s="31"/>
      <c r="R695" s="31"/>
      <c r="S695" s="31">
        <f>ABS(Q695)/'İtme Analizi'!$G$17</f>
        <v>0</v>
      </c>
      <c r="T695" s="31">
        <f>ABS(R695)/'İtme Analizi'!$G$14</f>
        <v>0</v>
      </c>
      <c r="U695" s="31">
        <f t="shared" si="12"/>
        <v>4.2315121803054856E-7</v>
      </c>
    </row>
    <row r="696" spans="16:21" ht="13.9" customHeight="1" x14ac:dyDescent="0.2">
      <c r="P696" s="28"/>
      <c r="Q696" s="31"/>
      <c r="R696" s="31"/>
      <c r="S696" s="31">
        <f>ABS(Q696)/'İtme Analizi'!$G$17</f>
        <v>0</v>
      </c>
      <c r="T696" s="31">
        <f>ABS(R696)/'İtme Analizi'!$G$14</f>
        <v>0</v>
      </c>
      <c r="U696" s="31">
        <f t="shared" si="12"/>
        <v>4.2315121803054856E-7</v>
      </c>
    </row>
    <row r="697" spans="16:21" ht="13.9" customHeight="1" x14ac:dyDescent="0.2">
      <c r="P697" s="28"/>
      <c r="Q697" s="31"/>
      <c r="R697" s="31"/>
      <c r="S697" s="31">
        <f>ABS(Q697)/'İtme Analizi'!$G$17</f>
        <v>0</v>
      </c>
      <c r="T697" s="31">
        <f>ABS(R697)/'İtme Analizi'!$G$14</f>
        <v>0</v>
      </c>
      <c r="U697" s="31">
        <f t="shared" si="12"/>
        <v>4.2315121803054856E-7</v>
      </c>
    </row>
    <row r="698" spans="16:21" ht="13.9" customHeight="1" x14ac:dyDescent="0.2">
      <c r="P698" s="28"/>
      <c r="Q698" s="31"/>
      <c r="R698" s="31"/>
      <c r="S698" s="31">
        <f>ABS(Q698)/'İtme Analizi'!$G$17</f>
        <v>0</v>
      </c>
      <c r="T698" s="31">
        <f>ABS(R698)/'İtme Analizi'!$G$14</f>
        <v>0</v>
      </c>
      <c r="U698" s="31">
        <f t="shared" si="12"/>
        <v>4.2315121803054856E-7</v>
      </c>
    </row>
    <row r="699" spans="16:21" ht="13.9" customHeight="1" x14ac:dyDescent="0.2">
      <c r="P699" s="28"/>
      <c r="Q699" s="31"/>
      <c r="R699" s="31"/>
      <c r="S699" s="31">
        <f>ABS(Q699)/'İtme Analizi'!$G$17</f>
        <v>0</v>
      </c>
      <c r="T699" s="31">
        <f>ABS(R699)/'İtme Analizi'!$G$14</f>
        <v>0</v>
      </c>
      <c r="U699" s="31">
        <f t="shared" si="12"/>
        <v>4.2315121803054856E-7</v>
      </c>
    </row>
    <row r="700" spans="16:21" ht="13.9" customHeight="1" x14ac:dyDescent="0.2">
      <c r="P700" s="28"/>
      <c r="Q700" s="31"/>
      <c r="R700" s="31"/>
      <c r="S700" s="31">
        <f>ABS(Q700)/'İtme Analizi'!$G$17</f>
        <v>0</v>
      </c>
      <c r="T700" s="31">
        <f>ABS(R700)/'İtme Analizi'!$G$14</f>
        <v>0</v>
      </c>
      <c r="U700" s="31">
        <f t="shared" si="12"/>
        <v>4.2315121803054856E-7</v>
      </c>
    </row>
    <row r="701" spans="16:21" ht="13.9" customHeight="1" x14ac:dyDescent="0.2">
      <c r="P701" s="28"/>
      <c r="Q701" s="31"/>
      <c r="R701" s="31"/>
      <c r="S701" s="31">
        <f>ABS(Q701)/'İtme Analizi'!$G$17</f>
        <v>0</v>
      </c>
      <c r="T701" s="31">
        <f>ABS(R701)/'İtme Analizi'!$G$14</f>
        <v>0</v>
      </c>
      <c r="U701" s="31">
        <f t="shared" si="12"/>
        <v>4.2315121803054856E-7</v>
      </c>
    </row>
    <row r="702" spans="16:21" ht="13.9" customHeight="1" x14ac:dyDescent="0.2">
      <c r="P702" s="28"/>
      <c r="Q702" s="31"/>
      <c r="R702" s="31"/>
      <c r="S702" s="31">
        <f>ABS(Q702)/'İtme Analizi'!$G$17</f>
        <v>0</v>
      </c>
      <c r="T702" s="31">
        <f>ABS(R702)/'İtme Analizi'!$G$14</f>
        <v>0</v>
      </c>
      <c r="U702" s="31">
        <f t="shared" si="12"/>
        <v>4.2315121803054856E-7</v>
      </c>
    </row>
    <row r="703" spans="16:21" ht="13.9" customHeight="1" x14ac:dyDescent="0.2">
      <c r="P703" s="28"/>
      <c r="Q703" s="31"/>
      <c r="R703" s="31"/>
      <c r="S703" s="31">
        <f>ABS(Q703)/'İtme Analizi'!$G$17</f>
        <v>0</v>
      </c>
      <c r="T703" s="31">
        <f>ABS(R703)/'İtme Analizi'!$G$14</f>
        <v>0</v>
      </c>
      <c r="U703" s="31">
        <f t="shared" si="12"/>
        <v>4.2315121803054856E-7</v>
      </c>
    </row>
    <row r="704" spans="16:21" ht="13.9" customHeight="1" x14ac:dyDescent="0.2">
      <c r="P704" s="28"/>
      <c r="Q704" s="31"/>
      <c r="R704" s="31"/>
      <c r="S704" s="31">
        <f>ABS(Q704)/'İtme Analizi'!$G$17</f>
        <v>0</v>
      </c>
      <c r="T704" s="31">
        <f>ABS(R704)/'İtme Analizi'!$G$14</f>
        <v>0</v>
      </c>
      <c r="U704" s="31">
        <f t="shared" si="12"/>
        <v>4.2315121803054856E-7</v>
      </c>
    </row>
    <row r="705" spans="16:21" ht="13.9" customHeight="1" x14ac:dyDescent="0.2">
      <c r="P705" s="28"/>
      <c r="Q705" s="31"/>
      <c r="R705" s="31"/>
      <c r="S705" s="31">
        <f>ABS(Q705)/'İtme Analizi'!$G$17</f>
        <v>0</v>
      </c>
      <c r="T705" s="31">
        <f>ABS(R705)/'İtme Analizi'!$G$14</f>
        <v>0</v>
      </c>
      <c r="U705" s="31">
        <f t="shared" si="12"/>
        <v>4.2315121803054856E-7</v>
      </c>
    </row>
    <row r="706" spans="16:21" ht="13.9" customHeight="1" x14ac:dyDescent="0.2">
      <c r="P706" s="28"/>
      <c r="Q706" s="31"/>
      <c r="R706" s="31"/>
      <c r="S706" s="31">
        <f>ABS(Q706)/'İtme Analizi'!$G$17</f>
        <v>0</v>
      </c>
      <c r="T706" s="31">
        <f>ABS(R706)/'İtme Analizi'!$G$14</f>
        <v>0</v>
      </c>
      <c r="U706" s="31">
        <f t="shared" si="12"/>
        <v>4.2315121803054856E-7</v>
      </c>
    </row>
    <row r="707" spans="16:21" ht="13.9" customHeight="1" x14ac:dyDescent="0.2">
      <c r="P707" s="28"/>
      <c r="Q707" s="31"/>
      <c r="R707" s="31"/>
      <c r="S707" s="31">
        <f>ABS(Q707)/'İtme Analizi'!$G$17</f>
        <v>0</v>
      </c>
      <c r="T707" s="31">
        <f>ABS(R707)/'İtme Analizi'!$G$14</f>
        <v>0</v>
      </c>
      <c r="U707" s="31">
        <f t="shared" si="12"/>
        <v>4.2315121803054856E-7</v>
      </c>
    </row>
    <row r="708" spans="16:21" ht="13.9" customHeight="1" x14ac:dyDescent="0.2">
      <c r="P708" s="28"/>
      <c r="Q708" s="31"/>
      <c r="R708" s="31"/>
      <c r="S708" s="31">
        <f>ABS(Q708)/'İtme Analizi'!$G$17</f>
        <v>0</v>
      </c>
      <c r="T708" s="31">
        <f>ABS(R708)/'İtme Analizi'!$G$14</f>
        <v>0</v>
      </c>
      <c r="U708" s="31">
        <f t="shared" si="12"/>
        <v>4.2315121803054856E-7</v>
      </c>
    </row>
    <row r="709" spans="16:21" ht="13.9" customHeight="1" x14ac:dyDescent="0.2">
      <c r="P709" s="28"/>
      <c r="Q709" s="31"/>
      <c r="R709" s="31"/>
      <c r="S709" s="31">
        <f>ABS(Q709)/'İtme Analizi'!$G$17</f>
        <v>0</v>
      </c>
      <c r="T709" s="31">
        <f>ABS(R709)/'İtme Analizi'!$G$14</f>
        <v>0</v>
      </c>
      <c r="U709" s="31">
        <f t="shared" si="12"/>
        <v>4.2315121803054856E-7</v>
      </c>
    </row>
    <row r="710" spans="16:21" ht="13.9" customHeight="1" x14ac:dyDescent="0.2">
      <c r="P710" s="28"/>
      <c r="Q710" s="31"/>
      <c r="R710" s="31"/>
      <c r="S710" s="31">
        <f>ABS(Q710)/'İtme Analizi'!$G$17</f>
        <v>0</v>
      </c>
      <c r="T710" s="31">
        <f>ABS(R710)/'İtme Analizi'!$G$14</f>
        <v>0</v>
      </c>
      <c r="U710" s="31">
        <f t="shared" si="12"/>
        <v>4.2315121803054856E-7</v>
      </c>
    </row>
    <row r="711" spans="16:21" ht="13.9" customHeight="1" x14ac:dyDescent="0.2">
      <c r="P711" s="28"/>
      <c r="Q711" s="31"/>
      <c r="R711" s="31"/>
      <c r="S711" s="31">
        <f>ABS(Q711)/'İtme Analizi'!$G$17</f>
        <v>0</v>
      </c>
      <c r="T711" s="31">
        <f>ABS(R711)/'İtme Analizi'!$G$14</f>
        <v>0</v>
      </c>
      <c r="U711" s="31">
        <f t="shared" si="12"/>
        <v>4.2315121803054856E-7</v>
      </c>
    </row>
    <row r="712" spans="16:21" ht="13.9" customHeight="1" x14ac:dyDescent="0.2">
      <c r="P712" s="28"/>
      <c r="Q712" s="31"/>
      <c r="R712" s="31"/>
      <c r="S712" s="31">
        <f>ABS(Q712)/'İtme Analizi'!$G$17</f>
        <v>0</v>
      </c>
      <c r="T712" s="31">
        <f>ABS(R712)/'İtme Analizi'!$G$14</f>
        <v>0</v>
      </c>
      <c r="U712" s="31">
        <f t="shared" si="12"/>
        <v>4.2315121803054856E-7</v>
      </c>
    </row>
    <row r="713" spans="16:21" ht="13.9" customHeight="1" x14ac:dyDescent="0.2">
      <c r="P713" s="28"/>
      <c r="Q713" s="31"/>
      <c r="R713" s="31"/>
      <c r="S713" s="31">
        <f>ABS(Q713)/'İtme Analizi'!$G$17</f>
        <v>0</v>
      </c>
      <c r="T713" s="31">
        <f>ABS(R713)/'İtme Analizi'!$G$14</f>
        <v>0</v>
      </c>
      <c r="U713" s="31">
        <f t="shared" ref="U713:U776" si="13">U712+(S713-S712)*((T713+T712)/2)</f>
        <v>4.2315121803054856E-7</v>
      </c>
    </row>
    <row r="714" spans="16:21" ht="13.9" customHeight="1" x14ac:dyDescent="0.2">
      <c r="P714" s="28"/>
      <c r="Q714" s="31"/>
      <c r="R714" s="31"/>
      <c r="S714" s="31">
        <f>ABS(Q714)/'İtme Analizi'!$G$17</f>
        <v>0</v>
      </c>
      <c r="T714" s="31">
        <f>ABS(R714)/'İtme Analizi'!$G$14</f>
        <v>0</v>
      </c>
      <c r="U714" s="31">
        <f t="shared" si="13"/>
        <v>4.2315121803054856E-7</v>
      </c>
    </row>
    <row r="715" spans="16:21" ht="13.9" customHeight="1" x14ac:dyDescent="0.2">
      <c r="P715" s="28"/>
      <c r="Q715" s="31"/>
      <c r="R715" s="31"/>
      <c r="S715" s="31">
        <f>ABS(Q715)/'İtme Analizi'!$G$17</f>
        <v>0</v>
      </c>
      <c r="T715" s="31">
        <f>ABS(R715)/'İtme Analizi'!$G$14</f>
        <v>0</v>
      </c>
      <c r="U715" s="31">
        <f t="shared" si="13"/>
        <v>4.2315121803054856E-7</v>
      </c>
    </row>
    <row r="716" spans="16:21" ht="13.9" customHeight="1" x14ac:dyDescent="0.2">
      <c r="P716" s="28"/>
      <c r="Q716" s="31"/>
      <c r="R716" s="31"/>
      <c r="S716" s="31">
        <f>ABS(Q716)/'İtme Analizi'!$G$17</f>
        <v>0</v>
      </c>
      <c r="T716" s="31">
        <f>ABS(R716)/'İtme Analizi'!$G$14</f>
        <v>0</v>
      </c>
      <c r="U716" s="31">
        <f t="shared" si="13"/>
        <v>4.2315121803054856E-7</v>
      </c>
    </row>
    <row r="717" spans="16:21" ht="13.9" customHeight="1" x14ac:dyDescent="0.2">
      <c r="P717" s="28"/>
      <c r="Q717" s="31"/>
      <c r="R717" s="31"/>
      <c r="S717" s="31">
        <f>ABS(Q717)/'İtme Analizi'!$G$17</f>
        <v>0</v>
      </c>
      <c r="T717" s="31">
        <f>ABS(R717)/'İtme Analizi'!$G$14</f>
        <v>0</v>
      </c>
      <c r="U717" s="31">
        <f t="shared" si="13"/>
        <v>4.2315121803054856E-7</v>
      </c>
    </row>
    <row r="718" spans="16:21" ht="13.9" customHeight="1" x14ac:dyDescent="0.2">
      <c r="P718" s="28"/>
      <c r="Q718" s="31"/>
      <c r="R718" s="31"/>
      <c r="S718" s="31">
        <f>ABS(Q718)/'İtme Analizi'!$G$17</f>
        <v>0</v>
      </c>
      <c r="T718" s="31">
        <f>ABS(R718)/'İtme Analizi'!$G$14</f>
        <v>0</v>
      </c>
      <c r="U718" s="31">
        <f t="shared" si="13"/>
        <v>4.2315121803054856E-7</v>
      </c>
    </row>
    <row r="719" spans="16:21" ht="13.9" customHeight="1" x14ac:dyDescent="0.2">
      <c r="P719" s="28"/>
      <c r="Q719" s="31"/>
      <c r="R719" s="31"/>
      <c r="S719" s="31">
        <f>ABS(Q719)/'İtme Analizi'!$G$17</f>
        <v>0</v>
      </c>
      <c r="T719" s="31">
        <f>ABS(R719)/'İtme Analizi'!$G$14</f>
        <v>0</v>
      </c>
      <c r="U719" s="31">
        <f t="shared" si="13"/>
        <v>4.2315121803054856E-7</v>
      </c>
    </row>
    <row r="720" spans="16:21" ht="13.9" customHeight="1" x14ac:dyDescent="0.2">
      <c r="P720" s="28"/>
      <c r="Q720" s="31"/>
      <c r="R720" s="31"/>
      <c r="S720" s="31">
        <f>ABS(Q720)/'İtme Analizi'!$G$17</f>
        <v>0</v>
      </c>
      <c r="T720" s="31">
        <f>ABS(R720)/'İtme Analizi'!$G$14</f>
        <v>0</v>
      </c>
      <c r="U720" s="31">
        <f t="shared" si="13"/>
        <v>4.2315121803054856E-7</v>
      </c>
    </row>
    <row r="721" spans="16:21" ht="13.9" customHeight="1" x14ac:dyDescent="0.2">
      <c r="P721" s="28"/>
      <c r="Q721" s="31"/>
      <c r="R721" s="31"/>
      <c r="S721" s="31">
        <f>ABS(Q721)/'İtme Analizi'!$G$17</f>
        <v>0</v>
      </c>
      <c r="T721" s="31">
        <f>ABS(R721)/'İtme Analizi'!$G$14</f>
        <v>0</v>
      </c>
      <c r="U721" s="31">
        <f t="shared" si="13"/>
        <v>4.2315121803054856E-7</v>
      </c>
    </row>
    <row r="722" spans="16:21" ht="13.9" customHeight="1" x14ac:dyDescent="0.2">
      <c r="P722" s="28"/>
      <c r="Q722" s="31"/>
      <c r="R722" s="31"/>
      <c r="S722" s="31">
        <f>ABS(Q722)/'İtme Analizi'!$G$17</f>
        <v>0</v>
      </c>
      <c r="T722" s="31">
        <f>ABS(R722)/'İtme Analizi'!$G$14</f>
        <v>0</v>
      </c>
      <c r="U722" s="31">
        <f t="shared" si="13"/>
        <v>4.2315121803054856E-7</v>
      </c>
    </row>
    <row r="723" spans="16:21" ht="13.9" customHeight="1" x14ac:dyDescent="0.2">
      <c r="P723" s="28"/>
      <c r="Q723" s="31"/>
      <c r="R723" s="31"/>
      <c r="S723" s="31">
        <f>ABS(Q723)/'İtme Analizi'!$G$17</f>
        <v>0</v>
      </c>
      <c r="T723" s="31">
        <f>ABS(R723)/'İtme Analizi'!$G$14</f>
        <v>0</v>
      </c>
      <c r="U723" s="31">
        <f t="shared" si="13"/>
        <v>4.2315121803054856E-7</v>
      </c>
    </row>
    <row r="724" spans="16:21" ht="13.9" customHeight="1" x14ac:dyDescent="0.2">
      <c r="P724" s="28"/>
      <c r="Q724" s="31"/>
      <c r="R724" s="31"/>
      <c r="S724" s="31">
        <f>ABS(Q724)/'İtme Analizi'!$G$17</f>
        <v>0</v>
      </c>
      <c r="T724" s="31">
        <f>ABS(R724)/'İtme Analizi'!$G$14</f>
        <v>0</v>
      </c>
      <c r="U724" s="31">
        <f t="shared" si="13"/>
        <v>4.2315121803054856E-7</v>
      </c>
    </row>
    <row r="725" spans="16:21" ht="13.9" customHeight="1" x14ac:dyDescent="0.2">
      <c r="P725" s="28"/>
      <c r="Q725" s="31"/>
      <c r="R725" s="31"/>
      <c r="S725" s="31">
        <f>ABS(Q725)/'İtme Analizi'!$G$17</f>
        <v>0</v>
      </c>
      <c r="T725" s="31">
        <f>ABS(R725)/'İtme Analizi'!$G$14</f>
        <v>0</v>
      </c>
      <c r="U725" s="31">
        <f t="shared" si="13"/>
        <v>4.2315121803054856E-7</v>
      </c>
    </row>
    <row r="726" spans="16:21" ht="13.9" customHeight="1" x14ac:dyDescent="0.2">
      <c r="P726" s="28"/>
      <c r="Q726" s="31"/>
      <c r="R726" s="31"/>
      <c r="S726" s="31">
        <f>ABS(Q726)/'İtme Analizi'!$G$17</f>
        <v>0</v>
      </c>
      <c r="T726" s="31">
        <f>ABS(R726)/'İtme Analizi'!$G$14</f>
        <v>0</v>
      </c>
      <c r="U726" s="31">
        <f t="shared" si="13"/>
        <v>4.2315121803054856E-7</v>
      </c>
    </row>
    <row r="727" spans="16:21" ht="13.9" customHeight="1" x14ac:dyDescent="0.2">
      <c r="P727" s="28"/>
      <c r="Q727" s="31"/>
      <c r="R727" s="31"/>
      <c r="S727" s="31">
        <f>ABS(Q727)/'İtme Analizi'!$G$17</f>
        <v>0</v>
      </c>
      <c r="T727" s="31">
        <f>ABS(R727)/'İtme Analizi'!$G$14</f>
        <v>0</v>
      </c>
      <c r="U727" s="31">
        <f t="shared" si="13"/>
        <v>4.2315121803054856E-7</v>
      </c>
    </row>
    <row r="728" spans="16:21" ht="13.9" customHeight="1" x14ac:dyDescent="0.2">
      <c r="P728" s="28"/>
      <c r="Q728" s="31"/>
      <c r="R728" s="31"/>
      <c r="S728" s="31">
        <f>ABS(Q728)/'İtme Analizi'!$G$17</f>
        <v>0</v>
      </c>
      <c r="T728" s="31">
        <f>ABS(R728)/'İtme Analizi'!$G$14</f>
        <v>0</v>
      </c>
      <c r="U728" s="31">
        <f t="shared" si="13"/>
        <v>4.2315121803054856E-7</v>
      </c>
    </row>
    <row r="729" spans="16:21" ht="13.9" customHeight="1" x14ac:dyDescent="0.2">
      <c r="P729" s="28"/>
      <c r="Q729" s="31"/>
      <c r="R729" s="31"/>
      <c r="S729" s="31">
        <f>ABS(Q729)/'İtme Analizi'!$G$17</f>
        <v>0</v>
      </c>
      <c r="T729" s="31">
        <f>ABS(R729)/'İtme Analizi'!$G$14</f>
        <v>0</v>
      </c>
      <c r="U729" s="31">
        <f t="shared" si="13"/>
        <v>4.2315121803054856E-7</v>
      </c>
    </row>
    <row r="730" spans="16:21" ht="13.9" customHeight="1" x14ac:dyDescent="0.2">
      <c r="P730" s="28"/>
      <c r="Q730" s="31"/>
      <c r="R730" s="31"/>
      <c r="S730" s="31">
        <f>ABS(Q730)/'İtme Analizi'!$G$17</f>
        <v>0</v>
      </c>
      <c r="T730" s="31">
        <f>ABS(R730)/'İtme Analizi'!$G$14</f>
        <v>0</v>
      </c>
      <c r="U730" s="31">
        <f t="shared" si="13"/>
        <v>4.2315121803054856E-7</v>
      </c>
    </row>
    <row r="731" spans="16:21" ht="13.9" customHeight="1" x14ac:dyDescent="0.2">
      <c r="P731" s="28"/>
      <c r="Q731" s="31"/>
      <c r="R731" s="31"/>
      <c r="S731" s="31">
        <f>ABS(Q731)/'İtme Analizi'!$G$17</f>
        <v>0</v>
      </c>
      <c r="T731" s="31">
        <f>ABS(R731)/'İtme Analizi'!$G$14</f>
        <v>0</v>
      </c>
      <c r="U731" s="31">
        <f t="shared" si="13"/>
        <v>4.2315121803054856E-7</v>
      </c>
    </row>
    <row r="732" spans="16:21" ht="13.9" customHeight="1" x14ac:dyDescent="0.2">
      <c r="P732" s="28"/>
      <c r="Q732" s="31"/>
      <c r="R732" s="31"/>
      <c r="S732" s="31">
        <f>ABS(Q732)/'İtme Analizi'!$G$17</f>
        <v>0</v>
      </c>
      <c r="T732" s="31">
        <f>ABS(R732)/'İtme Analizi'!$G$14</f>
        <v>0</v>
      </c>
      <c r="U732" s="31">
        <f t="shared" si="13"/>
        <v>4.2315121803054856E-7</v>
      </c>
    </row>
    <row r="733" spans="16:21" ht="13.9" customHeight="1" x14ac:dyDescent="0.2">
      <c r="P733" s="28"/>
      <c r="Q733" s="31"/>
      <c r="R733" s="31"/>
      <c r="S733" s="31">
        <f>ABS(Q733)/'İtme Analizi'!$G$17</f>
        <v>0</v>
      </c>
      <c r="T733" s="31">
        <f>ABS(R733)/'İtme Analizi'!$G$14</f>
        <v>0</v>
      </c>
      <c r="U733" s="31">
        <f t="shared" si="13"/>
        <v>4.2315121803054856E-7</v>
      </c>
    </row>
    <row r="734" spans="16:21" ht="13.9" customHeight="1" x14ac:dyDescent="0.2">
      <c r="P734" s="28"/>
      <c r="Q734" s="31"/>
      <c r="R734" s="31"/>
      <c r="S734" s="31">
        <f>ABS(Q734)/'İtme Analizi'!$G$17</f>
        <v>0</v>
      </c>
      <c r="T734" s="31">
        <f>ABS(R734)/'İtme Analizi'!$G$14</f>
        <v>0</v>
      </c>
      <c r="U734" s="31">
        <f t="shared" si="13"/>
        <v>4.2315121803054856E-7</v>
      </c>
    </row>
    <row r="735" spans="16:21" ht="13.9" customHeight="1" x14ac:dyDescent="0.2">
      <c r="P735" s="28"/>
      <c r="Q735" s="31"/>
      <c r="R735" s="31"/>
      <c r="S735" s="31">
        <f>ABS(Q735)/'İtme Analizi'!$G$17</f>
        <v>0</v>
      </c>
      <c r="T735" s="31">
        <f>ABS(R735)/'İtme Analizi'!$G$14</f>
        <v>0</v>
      </c>
      <c r="U735" s="31">
        <f t="shared" si="13"/>
        <v>4.2315121803054856E-7</v>
      </c>
    </row>
    <row r="736" spans="16:21" ht="13.9" customHeight="1" x14ac:dyDescent="0.2">
      <c r="P736" s="28"/>
      <c r="Q736" s="31"/>
      <c r="R736" s="31"/>
      <c r="S736" s="31">
        <f>ABS(Q736)/'İtme Analizi'!$G$17</f>
        <v>0</v>
      </c>
      <c r="T736" s="31">
        <f>ABS(R736)/'İtme Analizi'!$G$14</f>
        <v>0</v>
      </c>
      <c r="U736" s="31">
        <f t="shared" si="13"/>
        <v>4.2315121803054856E-7</v>
      </c>
    </row>
    <row r="737" spans="16:21" ht="13.9" customHeight="1" x14ac:dyDescent="0.2">
      <c r="P737" s="28"/>
      <c r="Q737" s="31"/>
      <c r="R737" s="31"/>
      <c r="S737" s="31">
        <f>ABS(Q737)/'İtme Analizi'!$G$17</f>
        <v>0</v>
      </c>
      <c r="T737" s="31">
        <f>ABS(R737)/'İtme Analizi'!$G$14</f>
        <v>0</v>
      </c>
      <c r="U737" s="31">
        <f t="shared" si="13"/>
        <v>4.2315121803054856E-7</v>
      </c>
    </row>
    <row r="738" spans="16:21" ht="13.9" customHeight="1" x14ac:dyDescent="0.2">
      <c r="P738" s="28"/>
      <c r="Q738" s="31"/>
      <c r="R738" s="31"/>
      <c r="S738" s="31">
        <f>ABS(Q738)/'İtme Analizi'!$G$17</f>
        <v>0</v>
      </c>
      <c r="T738" s="31">
        <f>ABS(R738)/'İtme Analizi'!$G$14</f>
        <v>0</v>
      </c>
      <c r="U738" s="31">
        <f t="shared" si="13"/>
        <v>4.2315121803054856E-7</v>
      </c>
    </row>
    <row r="739" spans="16:21" ht="13.9" customHeight="1" x14ac:dyDescent="0.2">
      <c r="P739" s="28"/>
      <c r="Q739" s="31"/>
      <c r="R739" s="31"/>
      <c r="S739" s="31">
        <f>ABS(Q739)/'İtme Analizi'!$G$17</f>
        <v>0</v>
      </c>
      <c r="T739" s="31">
        <f>ABS(R739)/'İtme Analizi'!$G$14</f>
        <v>0</v>
      </c>
      <c r="U739" s="31">
        <f t="shared" si="13"/>
        <v>4.2315121803054856E-7</v>
      </c>
    </row>
    <row r="740" spans="16:21" ht="13.9" customHeight="1" x14ac:dyDescent="0.2">
      <c r="P740" s="28"/>
      <c r="Q740" s="31"/>
      <c r="R740" s="31"/>
      <c r="S740" s="31">
        <f>ABS(Q740)/'İtme Analizi'!$G$17</f>
        <v>0</v>
      </c>
      <c r="T740" s="31">
        <f>ABS(R740)/'İtme Analizi'!$G$14</f>
        <v>0</v>
      </c>
      <c r="U740" s="31">
        <f t="shared" si="13"/>
        <v>4.2315121803054856E-7</v>
      </c>
    </row>
    <row r="741" spans="16:21" ht="13.9" customHeight="1" x14ac:dyDescent="0.2">
      <c r="P741" s="28"/>
      <c r="Q741" s="31"/>
      <c r="R741" s="31"/>
      <c r="S741" s="31">
        <f>ABS(Q741)/'İtme Analizi'!$G$17</f>
        <v>0</v>
      </c>
      <c r="T741" s="31">
        <f>ABS(R741)/'İtme Analizi'!$G$14</f>
        <v>0</v>
      </c>
      <c r="U741" s="31">
        <f t="shared" si="13"/>
        <v>4.2315121803054856E-7</v>
      </c>
    </row>
    <row r="742" spans="16:21" ht="13.9" customHeight="1" x14ac:dyDescent="0.2">
      <c r="P742" s="28"/>
      <c r="Q742" s="31"/>
      <c r="R742" s="31"/>
      <c r="S742" s="31">
        <f>ABS(Q742)/'İtme Analizi'!$G$17</f>
        <v>0</v>
      </c>
      <c r="T742" s="31">
        <f>ABS(R742)/'İtme Analizi'!$G$14</f>
        <v>0</v>
      </c>
      <c r="U742" s="31">
        <f t="shared" si="13"/>
        <v>4.2315121803054856E-7</v>
      </c>
    </row>
    <row r="743" spans="16:21" ht="13.9" customHeight="1" x14ac:dyDescent="0.2">
      <c r="P743" s="28"/>
      <c r="Q743" s="31"/>
      <c r="R743" s="31"/>
      <c r="S743" s="31">
        <f>ABS(Q743)/'İtme Analizi'!$G$17</f>
        <v>0</v>
      </c>
      <c r="T743" s="31">
        <f>ABS(R743)/'İtme Analizi'!$G$14</f>
        <v>0</v>
      </c>
      <c r="U743" s="31">
        <f t="shared" si="13"/>
        <v>4.2315121803054856E-7</v>
      </c>
    </row>
    <row r="744" spans="16:21" ht="13.9" customHeight="1" x14ac:dyDescent="0.2">
      <c r="P744" s="28"/>
      <c r="Q744" s="31"/>
      <c r="R744" s="31"/>
      <c r="S744" s="31">
        <f>ABS(Q744)/'İtme Analizi'!$G$17</f>
        <v>0</v>
      </c>
      <c r="T744" s="31">
        <f>ABS(R744)/'İtme Analizi'!$G$14</f>
        <v>0</v>
      </c>
      <c r="U744" s="31">
        <f t="shared" si="13"/>
        <v>4.2315121803054856E-7</v>
      </c>
    </row>
    <row r="745" spans="16:21" ht="13.9" customHeight="1" x14ac:dyDescent="0.2">
      <c r="P745" s="28"/>
      <c r="Q745" s="31"/>
      <c r="R745" s="31"/>
      <c r="S745" s="31">
        <f>ABS(Q745)/'İtme Analizi'!$G$17</f>
        <v>0</v>
      </c>
      <c r="T745" s="31">
        <f>ABS(R745)/'İtme Analizi'!$G$14</f>
        <v>0</v>
      </c>
      <c r="U745" s="31">
        <f t="shared" si="13"/>
        <v>4.2315121803054856E-7</v>
      </c>
    </row>
    <row r="746" spans="16:21" ht="13.9" customHeight="1" x14ac:dyDescent="0.2">
      <c r="P746" s="28"/>
      <c r="Q746" s="31"/>
      <c r="R746" s="31"/>
      <c r="S746" s="31">
        <f>ABS(Q746)/'İtme Analizi'!$G$17</f>
        <v>0</v>
      </c>
      <c r="T746" s="31">
        <f>ABS(R746)/'İtme Analizi'!$G$14</f>
        <v>0</v>
      </c>
      <c r="U746" s="31">
        <f t="shared" si="13"/>
        <v>4.2315121803054856E-7</v>
      </c>
    </row>
    <row r="747" spans="16:21" ht="13.9" customHeight="1" x14ac:dyDescent="0.2">
      <c r="P747" s="28"/>
      <c r="Q747" s="31"/>
      <c r="R747" s="31"/>
      <c r="S747" s="31">
        <f>ABS(Q747)/'İtme Analizi'!$G$17</f>
        <v>0</v>
      </c>
      <c r="T747" s="31">
        <f>ABS(R747)/'İtme Analizi'!$G$14</f>
        <v>0</v>
      </c>
      <c r="U747" s="31">
        <f t="shared" si="13"/>
        <v>4.2315121803054856E-7</v>
      </c>
    </row>
    <row r="748" spans="16:21" ht="13.9" customHeight="1" x14ac:dyDescent="0.2">
      <c r="P748" s="28"/>
      <c r="Q748" s="31"/>
      <c r="R748" s="31"/>
      <c r="S748" s="31">
        <f>ABS(Q748)/'İtme Analizi'!$G$17</f>
        <v>0</v>
      </c>
      <c r="T748" s="31">
        <f>ABS(R748)/'İtme Analizi'!$G$14</f>
        <v>0</v>
      </c>
      <c r="U748" s="31">
        <f t="shared" si="13"/>
        <v>4.2315121803054856E-7</v>
      </c>
    </row>
    <row r="749" spans="16:21" ht="13.9" customHeight="1" x14ac:dyDescent="0.2">
      <c r="P749" s="28"/>
      <c r="Q749" s="31"/>
      <c r="R749" s="31"/>
      <c r="S749" s="31">
        <f>ABS(Q749)/'İtme Analizi'!$G$17</f>
        <v>0</v>
      </c>
      <c r="T749" s="31">
        <f>ABS(R749)/'İtme Analizi'!$G$14</f>
        <v>0</v>
      </c>
      <c r="U749" s="31">
        <f t="shared" si="13"/>
        <v>4.2315121803054856E-7</v>
      </c>
    </row>
    <row r="750" spans="16:21" ht="13.9" customHeight="1" x14ac:dyDescent="0.2">
      <c r="P750" s="28"/>
      <c r="Q750" s="31"/>
      <c r="R750" s="31"/>
      <c r="S750" s="31">
        <f>ABS(Q750)/'İtme Analizi'!$G$17</f>
        <v>0</v>
      </c>
      <c r="T750" s="31">
        <f>ABS(R750)/'İtme Analizi'!$G$14</f>
        <v>0</v>
      </c>
      <c r="U750" s="31">
        <f t="shared" si="13"/>
        <v>4.2315121803054856E-7</v>
      </c>
    </row>
    <row r="751" spans="16:21" ht="13.9" customHeight="1" x14ac:dyDescent="0.2">
      <c r="P751" s="28"/>
      <c r="Q751" s="31"/>
      <c r="R751" s="31"/>
      <c r="S751" s="31">
        <f>ABS(Q751)/'İtme Analizi'!$G$17</f>
        <v>0</v>
      </c>
      <c r="T751" s="31">
        <f>ABS(R751)/'İtme Analizi'!$G$14</f>
        <v>0</v>
      </c>
      <c r="U751" s="31">
        <f t="shared" si="13"/>
        <v>4.2315121803054856E-7</v>
      </c>
    </row>
    <row r="752" spans="16:21" ht="13.9" customHeight="1" x14ac:dyDescent="0.2">
      <c r="P752" s="28"/>
      <c r="Q752" s="31"/>
      <c r="R752" s="31"/>
      <c r="S752" s="31">
        <f>ABS(Q752)/'İtme Analizi'!$G$17</f>
        <v>0</v>
      </c>
      <c r="T752" s="31">
        <f>ABS(R752)/'İtme Analizi'!$G$14</f>
        <v>0</v>
      </c>
      <c r="U752" s="31">
        <f t="shared" si="13"/>
        <v>4.2315121803054856E-7</v>
      </c>
    </row>
    <row r="753" spans="16:21" ht="13.9" customHeight="1" x14ac:dyDescent="0.2">
      <c r="P753" s="28"/>
      <c r="Q753" s="31"/>
      <c r="R753" s="31"/>
      <c r="S753" s="31">
        <f>ABS(Q753)/'İtme Analizi'!$G$17</f>
        <v>0</v>
      </c>
      <c r="T753" s="31">
        <f>ABS(R753)/'İtme Analizi'!$G$14</f>
        <v>0</v>
      </c>
      <c r="U753" s="31">
        <f t="shared" si="13"/>
        <v>4.2315121803054856E-7</v>
      </c>
    </row>
    <row r="754" spans="16:21" ht="13.9" customHeight="1" x14ac:dyDescent="0.2">
      <c r="P754" s="28"/>
      <c r="Q754" s="31"/>
      <c r="R754" s="31"/>
      <c r="S754" s="31">
        <f>ABS(Q754)/'İtme Analizi'!$G$17</f>
        <v>0</v>
      </c>
      <c r="T754" s="31">
        <f>ABS(R754)/'İtme Analizi'!$G$14</f>
        <v>0</v>
      </c>
      <c r="U754" s="31">
        <f t="shared" si="13"/>
        <v>4.2315121803054856E-7</v>
      </c>
    </row>
    <row r="755" spans="16:21" ht="13.9" customHeight="1" x14ac:dyDescent="0.2">
      <c r="P755" s="28"/>
      <c r="Q755" s="31"/>
      <c r="R755" s="31"/>
      <c r="S755" s="31">
        <f>ABS(Q755)/'İtme Analizi'!$G$17</f>
        <v>0</v>
      </c>
      <c r="T755" s="31">
        <f>ABS(R755)/'İtme Analizi'!$G$14</f>
        <v>0</v>
      </c>
      <c r="U755" s="31">
        <f t="shared" si="13"/>
        <v>4.2315121803054856E-7</v>
      </c>
    </row>
    <row r="756" spans="16:21" ht="13.9" customHeight="1" x14ac:dyDescent="0.2">
      <c r="P756" s="28"/>
      <c r="Q756" s="31"/>
      <c r="R756" s="31"/>
      <c r="S756" s="31">
        <f>ABS(Q756)/'İtme Analizi'!$G$17</f>
        <v>0</v>
      </c>
      <c r="T756" s="31">
        <f>ABS(R756)/'İtme Analizi'!$G$14</f>
        <v>0</v>
      </c>
      <c r="U756" s="31">
        <f t="shared" si="13"/>
        <v>4.2315121803054856E-7</v>
      </c>
    </row>
    <row r="757" spans="16:21" ht="13.9" customHeight="1" x14ac:dyDescent="0.2">
      <c r="P757" s="28"/>
      <c r="Q757" s="31"/>
      <c r="R757" s="31"/>
      <c r="S757" s="31">
        <f>ABS(Q757)/'İtme Analizi'!$G$17</f>
        <v>0</v>
      </c>
      <c r="T757" s="31">
        <f>ABS(R757)/'İtme Analizi'!$G$14</f>
        <v>0</v>
      </c>
      <c r="U757" s="31">
        <f t="shared" si="13"/>
        <v>4.2315121803054856E-7</v>
      </c>
    </row>
    <row r="758" spans="16:21" ht="13.9" customHeight="1" x14ac:dyDescent="0.2">
      <c r="P758" s="28"/>
      <c r="Q758" s="31"/>
      <c r="R758" s="31"/>
      <c r="S758" s="31">
        <f>ABS(Q758)/'İtme Analizi'!$G$17</f>
        <v>0</v>
      </c>
      <c r="T758" s="31">
        <f>ABS(R758)/'İtme Analizi'!$G$14</f>
        <v>0</v>
      </c>
      <c r="U758" s="31">
        <f t="shared" si="13"/>
        <v>4.2315121803054856E-7</v>
      </c>
    </row>
    <row r="759" spans="16:21" ht="13.9" customHeight="1" x14ac:dyDescent="0.2">
      <c r="P759" s="28"/>
      <c r="Q759" s="31"/>
      <c r="R759" s="31"/>
      <c r="S759" s="31">
        <f>ABS(Q759)/'İtme Analizi'!$G$17</f>
        <v>0</v>
      </c>
      <c r="T759" s="31">
        <f>ABS(R759)/'İtme Analizi'!$G$14</f>
        <v>0</v>
      </c>
      <c r="U759" s="31">
        <f t="shared" si="13"/>
        <v>4.2315121803054856E-7</v>
      </c>
    </row>
    <row r="760" spans="16:21" ht="13.9" customHeight="1" x14ac:dyDescent="0.2">
      <c r="P760" s="28"/>
      <c r="Q760" s="31"/>
      <c r="R760" s="31"/>
      <c r="S760" s="31">
        <f>ABS(Q760)/'İtme Analizi'!$G$17</f>
        <v>0</v>
      </c>
      <c r="T760" s="31">
        <f>ABS(R760)/'İtme Analizi'!$G$14</f>
        <v>0</v>
      </c>
      <c r="U760" s="31">
        <f t="shared" si="13"/>
        <v>4.2315121803054856E-7</v>
      </c>
    </row>
    <row r="761" spans="16:21" ht="13.9" customHeight="1" x14ac:dyDescent="0.2">
      <c r="P761" s="28"/>
      <c r="Q761" s="31"/>
      <c r="R761" s="31"/>
      <c r="S761" s="31">
        <f>ABS(Q761)/'İtme Analizi'!$G$17</f>
        <v>0</v>
      </c>
      <c r="T761" s="31">
        <f>ABS(R761)/'İtme Analizi'!$G$14</f>
        <v>0</v>
      </c>
      <c r="U761" s="31">
        <f t="shared" si="13"/>
        <v>4.2315121803054856E-7</v>
      </c>
    </row>
    <row r="762" spans="16:21" ht="13.9" customHeight="1" x14ac:dyDescent="0.2">
      <c r="P762" s="28"/>
      <c r="Q762" s="31"/>
      <c r="R762" s="31"/>
      <c r="S762" s="31">
        <f>ABS(Q762)/'İtme Analizi'!$G$17</f>
        <v>0</v>
      </c>
      <c r="T762" s="31">
        <f>ABS(R762)/'İtme Analizi'!$G$14</f>
        <v>0</v>
      </c>
      <c r="U762" s="31">
        <f t="shared" si="13"/>
        <v>4.2315121803054856E-7</v>
      </c>
    </row>
    <row r="763" spans="16:21" ht="13.9" customHeight="1" x14ac:dyDescent="0.2">
      <c r="P763" s="28"/>
      <c r="Q763" s="31"/>
      <c r="R763" s="31"/>
      <c r="S763" s="31">
        <f>ABS(Q763)/'İtme Analizi'!$G$17</f>
        <v>0</v>
      </c>
      <c r="T763" s="31">
        <f>ABS(R763)/'İtme Analizi'!$G$14</f>
        <v>0</v>
      </c>
      <c r="U763" s="31">
        <f t="shared" si="13"/>
        <v>4.2315121803054856E-7</v>
      </c>
    </row>
    <row r="764" spans="16:21" ht="13.9" customHeight="1" x14ac:dyDescent="0.2">
      <c r="P764" s="28"/>
      <c r="Q764" s="31"/>
      <c r="R764" s="31"/>
      <c r="S764" s="31">
        <f>ABS(Q764)/'İtme Analizi'!$G$17</f>
        <v>0</v>
      </c>
      <c r="T764" s="31">
        <f>ABS(R764)/'İtme Analizi'!$G$14</f>
        <v>0</v>
      </c>
      <c r="U764" s="31">
        <f t="shared" si="13"/>
        <v>4.2315121803054856E-7</v>
      </c>
    </row>
    <row r="765" spans="16:21" ht="13.9" customHeight="1" x14ac:dyDescent="0.2">
      <c r="P765" s="28"/>
      <c r="Q765" s="31"/>
      <c r="R765" s="31"/>
      <c r="S765" s="31">
        <f>ABS(Q765)/'İtme Analizi'!$G$17</f>
        <v>0</v>
      </c>
      <c r="T765" s="31">
        <f>ABS(R765)/'İtme Analizi'!$G$14</f>
        <v>0</v>
      </c>
      <c r="U765" s="31">
        <f t="shared" si="13"/>
        <v>4.2315121803054856E-7</v>
      </c>
    </row>
    <row r="766" spans="16:21" ht="13.9" customHeight="1" x14ac:dyDescent="0.2">
      <c r="P766" s="28"/>
      <c r="Q766" s="31"/>
      <c r="R766" s="31"/>
      <c r="S766" s="31">
        <f>ABS(Q766)/'İtme Analizi'!$G$17</f>
        <v>0</v>
      </c>
      <c r="T766" s="31">
        <f>ABS(R766)/'İtme Analizi'!$G$14</f>
        <v>0</v>
      </c>
      <c r="U766" s="31">
        <f t="shared" si="13"/>
        <v>4.2315121803054856E-7</v>
      </c>
    </row>
    <row r="767" spans="16:21" ht="13.9" customHeight="1" x14ac:dyDescent="0.2">
      <c r="P767" s="28"/>
      <c r="Q767" s="31"/>
      <c r="R767" s="31"/>
      <c r="S767" s="31">
        <f>ABS(Q767)/'İtme Analizi'!$G$17</f>
        <v>0</v>
      </c>
      <c r="T767" s="31">
        <f>ABS(R767)/'İtme Analizi'!$G$14</f>
        <v>0</v>
      </c>
      <c r="U767" s="31">
        <f t="shared" si="13"/>
        <v>4.2315121803054856E-7</v>
      </c>
    </row>
    <row r="768" spans="16:21" ht="13.9" customHeight="1" x14ac:dyDescent="0.2">
      <c r="P768" s="28"/>
      <c r="Q768" s="31"/>
      <c r="R768" s="31"/>
      <c r="S768" s="31">
        <f>ABS(Q768)/'İtme Analizi'!$G$17</f>
        <v>0</v>
      </c>
      <c r="T768" s="31">
        <f>ABS(R768)/'İtme Analizi'!$G$14</f>
        <v>0</v>
      </c>
      <c r="U768" s="31">
        <f t="shared" si="13"/>
        <v>4.2315121803054856E-7</v>
      </c>
    </row>
    <row r="769" spans="16:21" ht="13.9" customHeight="1" x14ac:dyDescent="0.2">
      <c r="P769" s="28"/>
      <c r="Q769" s="31"/>
      <c r="R769" s="31"/>
      <c r="S769" s="31">
        <f>ABS(Q769)/'İtme Analizi'!$G$17</f>
        <v>0</v>
      </c>
      <c r="T769" s="31">
        <f>ABS(R769)/'İtme Analizi'!$G$14</f>
        <v>0</v>
      </c>
      <c r="U769" s="31">
        <f t="shared" si="13"/>
        <v>4.2315121803054856E-7</v>
      </c>
    </row>
    <row r="770" spans="16:21" ht="13.9" customHeight="1" x14ac:dyDescent="0.2">
      <c r="P770" s="28"/>
      <c r="Q770" s="31"/>
      <c r="R770" s="31"/>
      <c r="S770" s="31">
        <f>ABS(Q770)/'İtme Analizi'!$G$17</f>
        <v>0</v>
      </c>
      <c r="T770" s="31">
        <f>ABS(R770)/'İtme Analizi'!$G$14</f>
        <v>0</v>
      </c>
      <c r="U770" s="31">
        <f t="shared" si="13"/>
        <v>4.2315121803054856E-7</v>
      </c>
    </row>
    <row r="771" spans="16:21" ht="13.9" customHeight="1" x14ac:dyDescent="0.2">
      <c r="P771" s="28"/>
      <c r="Q771" s="31"/>
      <c r="R771" s="31"/>
      <c r="S771" s="31">
        <f>ABS(Q771)/'İtme Analizi'!$G$17</f>
        <v>0</v>
      </c>
      <c r="T771" s="31">
        <f>ABS(R771)/'İtme Analizi'!$G$14</f>
        <v>0</v>
      </c>
      <c r="U771" s="31">
        <f t="shared" si="13"/>
        <v>4.2315121803054856E-7</v>
      </c>
    </row>
    <row r="772" spans="16:21" ht="13.9" customHeight="1" x14ac:dyDescent="0.2">
      <c r="P772" s="28"/>
      <c r="Q772" s="31"/>
      <c r="R772" s="31"/>
      <c r="S772" s="31">
        <f>ABS(Q772)/'İtme Analizi'!$G$17</f>
        <v>0</v>
      </c>
      <c r="T772" s="31">
        <f>ABS(R772)/'İtme Analizi'!$G$14</f>
        <v>0</v>
      </c>
      <c r="U772" s="31">
        <f t="shared" si="13"/>
        <v>4.2315121803054856E-7</v>
      </c>
    </row>
    <row r="773" spans="16:21" ht="13.9" customHeight="1" x14ac:dyDescent="0.2">
      <c r="P773" s="28"/>
      <c r="Q773" s="31"/>
      <c r="R773" s="31"/>
      <c r="S773" s="31">
        <f>ABS(Q773)/'İtme Analizi'!$G$17</f>
        <v>0</v>
      </c>
      <c r="T773" s="31">
        <f>ABS(R773)/'İtme Analizi'!$G$14</f>
        <v>0</v>
      </c>
      <c r="U773" s="31">
        <f t="shared" si="13"/>
        <v>4.2315121803054856E-7</v>
      </c>
    </row>
    <row r="774" spans="16:21" ht="13.9" customHeight="1" x14ac:dyDescent="0.2">
      <c r="P774" s="28"/>
      <c r="Q774" s="31"/>
      <c r="R774" s="31"/>
      <c r="S774" s="31">
        <f>ABS(Q774)/'İtme Analizi'!$G$17</f>
        <v>0</v>
      </c>
      <c r="T774" s="31">
        <f>ABS(R774)/'İtme Analizi'!$G$14</f>
        <v>0</v>
      </c>
      <c r="U774" s="31">
        <f t="shared" si="13"/>
        <v>4.2315121803054856E-7</v>
      </c>
    </row>
    <row r="775" spans="16:21" ht="13.9" customHeight="1" x14ac:dyDescent="0.2">
      <c r="P775" s="28"/>
      <c r="Q775" s="31"/>
      <c r="R775" s="31"/>
      <c r="S775" s="31">
        <f>ABS(Q775)/'İtme Analizi'!$G$17</f>
        <v>0</v>
      </c>
      <c r="T775" s="31">
        <f>ABS(R775)/'İtme Analizi'!$G$14</f>
        <v>0</v>
      </c>
      <c r="U775" s="31">
        <f t="shared" si="13"/>
        <v>4.2315121803054856E-7</v>
      </c>
    </row>
    <row r="776" spans="16:21" ht="13.9" customHeight="1" x14ac:dyDescent="0.2">
      <c r="P776" s="28"/>
      <c r="Q776" s="31"/>
      <c r="R776" s="31"/>
      <c r="S776" s="31">
        <f>ABS(Q776)/'İtme Analizi'!$G$17</f>
        <v>0</v>
      </c>
      <c r="T776" s="31">
        <f>ABS(R776)/'İtme Analizi'!$G$14</f>
        <v>0</v>
      </c>
      <c r="U776" s="31">
        <f t="shared" si="13"/>
        <v>4.2315121803054856E-7</v>
      </c>
    </row>
    <row r="777" spans="16:21" ht="13.9" customHeight="1" x14ac:dyDescent="0.2">
      <c r="P777" s="28"/>
      <c r="Q777" s="31"/>
      <c r="R777" s="31"/>
      <c r="S777" s="31">
        <f>ABS(Q777)/'İtme Analizi'!$G$17</f>
        <v>0</v>
      </c>
      <c r="T777" s="31">
        <f>ABS(R777)/'İtme Analizi'!$G$14</f>
        <v>0</v>
      </c>
      <c r="U777" s="31">
        <f t="shared" ref="U777:U840" si="14">U776+(S777-S776)*((T777+T776)/2)</f>
        <v>4.2315121803054856E-7</v>
      </c>
    </row>
    <row r="778" spans="16:21" ht="13.9" customHeight="1" x14ac:dyDescent="0.2">
      <c r="P778" s="28"/>
      <c r="Q778" s="31"/>
      <c r="R778" s="31"/>
      <c r="S778" s="31">
        <f>ABS(Q778)/'İtme Analizi'!$G$17</f>
        <v>0</v>
      </c>
      <c r="T778" s="31">
        <f>ABS(R778)/'İtme Analizi'!$G$14</f>
        <v>0</v>
      </c>
      <c r="U778" s="31">
        <f t="shared" si="14"/>
        <v>4.2315121803054856E-7</v>
      </c>
    </row>
    <row r="779" spans="16:21" ht="13.9" customHeight="1" x14ac:dyDescent="0.2">
      <c r="P779" s="28"/>
      <c r="Q779" s="31"/>
      <c r="R779" s="31"/>
      <c r="S779" s="31">
        <f>ABS(Q779)/'İtme Analizi'!$G$17</f>
        <v>0</v>
      </c>
      <c r="T779" s="31">
        <f>ABS(R779)/'İtme Analizi'!$G$14</f>
        <v>0</v>
      </c>
      <c r="U779" s="31">
        <f t="shared" si="14"/>
        <v>4.2315121803054856E-7</v>
      </c>
    </row>
    <row r="780" spans="16:21" ht="13.9" customHeight="1" x14ac:dyDescent="0.2">
      <c r="P780" s="28"/>
      <c r="Q780" s="31"/>
      <c r="R780" s="31"/>
      <c r="S780" s="31">
        <f>ABS(Q780)/'İtme Analizi'!$G$17</f>
        <v>0</v>
      </c>
      <c r="T780" s="31">
        <f>ABS(R780)/'İtme Analizi'!$G$14</f>
        <v>0</v>
      </c>
      <c r="U780" s="31">
        <f t="shared" si="14"/>
        <v>4.2315121803054856E-7</v>
      </c>
    </row>
    <row r="781" spans="16:21" ht="13.9" customHeight="1" x14ac:dyDescent="0.2">
      <c r="P781" s="28"/>
      <c r="Q781" s="31"/>
      <c r="R781" s="31"/>
      <c r="S781" s="31">
        <f>ABS(Q781)/'İtme Analizi'!$G$17</f>
        <v>0</v>
      </c>
      <c r="T781" s="31">
        <f>ABS(R781)/'İtme Analizi'!$G$14</f>
        <v>0</v>
      </c>
      <c r="U781" s="31">
        <f t="shared" si="14"/>
        <v>4.2315121803054856E-7</v>
      </c>
    </row>
    <row r="782" spans="16:21" ht="13.9" customHeight="1" x14ac:dyDescent="0.2">
      <c r="P782" s="28"/>
      <c r="Q782" s="31"/>
      <c r="R782" s="31"/>
      <c r="S782" s="31">
        <f>ABS(Q782)/'İtme Analizi'!$G$17</f>
        <v>0</v>
      </c>
      <c r="T782" s="31">
        <f>ABS(R782)/'İtme Analizi'!$G$14</f>
        <v>0</v>
      </c>
      <c r="U782" s="31">
        <f t="shared" si="14"/>
        <v>4.2315121803054856E-7</v>
      </c>
    </row>
    <row r="783" spans="16:21" ht="13.9" customHeight="1" x14ac:dyDescent="0.2">
      <c r="P783" s="28"/>
      <c r="Q783" s="31"/>
      <c r="R783" s="31"/>
      <c r="S783" s="31">
        <f>ABS(Q783)/'İtme Analizi'!$G$17</f>
        <v>0</v>
      </c>
      <c r="T783" s="31">
        <f>ABS(R783)/'İtme Analizi'!$G$14</f>
        <v>0</v>
      </c>
      <c r="U783" s="31">
        <f t="shared" si="14"/>
        <v>4.2315121803054856E-7</v>
      </c>
    </row>
    <row r="784" spans="16:21" ht="13.9" customHeight="1" x14ac:dyDescent="0.2">
      <c r="P784" s="28"/>
      <c r="Q784" s="31"/>
      <c r="R784" s="31"/>
      <c r="S784" s="31">
        <f>ABS(Q784)/'İtme Analizi'!$G$17</f>
        <v>0</v>
      </c>
      <c r="T784" s="31">
        <f>ABS(R784)/'İtme Analizi'!$G$14</f>
        <v>0</v>
      </c>
      <c r="U784" s="31">
        <f t="shared" si="14"/>
        <v>4.2315121803054856E-7</v>
      </c>
    </row>
    <row r="785" spans="16:21" ht="13.9" customHeight="1" x14ac:dyDescent="0.2">
      <c r="P785" s="28"/>
      <c r="Q785" s="31"/>
      <c r="R785" s="31"/>
      <c r="S785" s="31">
        <f>ABS(Q785)/'İtme Analizi'!$G$17</f>
        <v>0</v>
      </c>
      <c r="T785" s="31">
        <f>ABS(R785)/'İtme Analizi'!$G$14</f>
        <v>0</v>
      </c>
      <c r="U785" s="31">
        <f t="shared" si="14"/>
        <v>4.2315121803054856E-7</v>
      </c>
    </row>
    <row r="786" spans="16:21" ht="13.9" customHeight="1" x14ac:dyDescent="0.2">
      <c r="P786" s="28"/>
      <c r="Q786" s="31"/>
      <c r="R786" s="31"/>
      <c r="S786" s="31">
        <f>ABS(Q786)/'İtme Analizi'!$G$17</f>
        <v>0</v>
      </c>
      <c r="T786" s="31">
        <f>ABS(R786)/'İtme Analizi'!$G$14</f>
        <v>0</v>
      </c>
      <c r="U786" s="31">
        <f t="shared" si="14"/>
        <v>4.2315121803054856E-7</v>
      </c>
    </row>
    <row r="787" spans="16:21" ht="13.9" customHeight="1" x14ac:dyDescent="0.2">
      <c r="P787" s="28"/>
      <c r="Q787" s="31"/>
      <c r="R787" s="31"/>
      <c r="S787" s="31">
        <f>ABS(Q787)/'İtme Analizi'!$G$17</f>
        <v>0</v>
      </c>
      <c r="T787" s="31">
        <f>ABS(R787)/'İtme Analizi'!$G$14</f>
        <v>0</v>
      </c>
      <c r="U787" s="31">
        <f t="shared" si="14"/>
        <v>4.2315121803054856E-7</v>
      </c>
    </row>
    <row r="788" spans="16:21" ht="13.9" customHeight="1" x14ac:dyDescent="0.2">
      <c r="P788" s="28"/>
      <c r="Q788" s="31"/>
      <c r="R788" s="31"/>
      <c r="S788" s="31">
        <f>ABS(Q788)/'İtme Analizi'!$G$17</f>
        <v>0</v>
      </c>
      <c r="T788" s="31">
        <f>ABS(R788)/'İtme Analizi'!$G$14</f>
        <v>0</v>
      </c>
      <c r="U788" s="31">
        <f t="shared" si="14"/>
        <v>4.2315121803054856E-7</v>
      </c>
    </row>
    <row r="789" spans="16:21" ht="13.9" customHeight="1" x14ac:dyDescent="0.2">
      <c r="P789" s="28"/>
      <c r="Q789" s="31"/>
      <c r="R789" s="31"/>
      <c r="S789" s="31">
        <f>ABS(Q789)/'İtme Analizi'!$G$17</f>
        <v>0</v>
      </c>
      <c r="T789" s="31">
        <f>ABS(R789)/'İtme Analizi'!$G$14</f>
        <v>0</v>
      </c>
      <c r="U789" s="31">
        <f t="shared" si="14"/>
        <v>4.2315121803054856E-7</v>
      </c>
    </row>
    <row r="790" spans="16:21" ht="13.9" customHeight="1" x14ac:dyDescent="0.2">
      <c r="P790" s="28"/>
      <c r="Q790" s="31"/>
      <c r="R790" s="31"/>
      <c r="S790" s="31">
        <f>ABS(Q790)/'İtme Analizi'!$G$17</f>
        <v>0</v>
      </c>
      <c r="T790" s="31">
        <f>ABS(R790)/'İtme Analizi'!$G$14</f>
        <v>0</v>
      </c>
      <c r="U790" s="31">
        <f t="shared" si="14"/>
        <v>4.2315121803054856E-7</v>
      </c>
    </row>
    <row r="791" spans="16:21" ht="13.9" customHeight="1" x14ac:dyDescent="0.2">
      <c r="P791" s="28"/>
      <c r="Q791" s="31"/>
      <c r="R791" s="31"/>
      <c r="S791" s="31">
        <f>ABS(Q791)/'İtme Analizi'!$G$17</f>
        <v>0</v>
      </c>
      <c r="T791" s="31">
        <f>ABS(R791)/'İtme Analizi'!$G$14</f>
        <v>0</v>
      </c>
      <c r="U791" s="31">
        <f t="shared" si="14"/>
        <v>4.2315121803054856E-7</v>
      </c>
    </row>
    <row r="792" spans="16:21" ht="13.9" customHeight="1" x14ac:dyDescent="0.2">
      <c r="P792" s="28"/>
      <c r="Q792" s="31"/>
      <c r="R792" s="31"/>
      <c r="S792" s="31">
        <f>ABS(Q792)/'İtme Analizi'!$G$17</f>
        <v>0</v>
      </c>
      <c r="T792" s="31">
        <f>ABS(R792)/'İtme Analizi'!$G$14</f>
        <v>0</v>
      </c>
      <c r="U792" s="31">
        <f t="shared" si="14"/>
        <v>4.2315121803054856E-7</v>
      </c>
    </row>
    <row r="793" spans="16:21" ht="13.9" customHeight="1" x14ac:dyDescent="0.2">
      <c r="P793" s="28"/>
      <c r="Q793" s="31"/>
      <c r="R793" s="31"/>
      <c r="S793" s="31">
        <f>ABS(Q793)/'İtme Analizi'!$G$17</f>
        <v>0</v>
      </c>
      <c r="T793" s="31">
        <f>ABS(R793)/'İtme Analizi'!$G$14</f>
        <v>0</v>
      </c>
      <c r="U793" s="31">
        <f t="shared" si="14"/>
        <v>4.2315121803054856E-7</v>
      </c>
    </row>
    <row r="794" spans="16:21" ht="13.9" customHeight="1" x14ac:dyDescent="0.2">
      <c r="P794" s="28"/>
      <c r="Q794" s="31"/>
      <c r="R794" s="31"/>
      <c r="S794" s="31">
        <f>ABS(Q794)/'İtme Analizi'!$G$17</f>
        <v>0</v>
      </c>
      <c r="T794" s="31">
        <f>ABS(R794)/'İtme Analizi'!$G$14</f>
        <v>0</v>
      </c>
      <c r="U794" s="31">
        <f t="shared" si="14"/>
        <v>4.2315121803054856E-7</v>
      </c>
    </row>
    <row r="795" spans="16:21" ht="13.9" customHeight="1" x14ac:dyDescent="0.2">
      <c r="P795" s="28"/>
      <c r="Q795" s="31"/>
      <c r="R795" s="31"/>
      <c r="S795" s="31">
        <f>ABS(Q795)/'İtme Analizi'!$G$17</f>
        <v>0</v>
      </c>
      <c r="T795" s="31">
        <f>ABS(R795)/'İtme Analizi'!$G$14</f>
        <v>0</v>
      </c>
      <c r="U795" s="31">
        <f t="shared" si="14"/>
        <v>4.2315121803054856E-7</v>
      </c>
    </row>
    <row r="796" spans="16:21" ht="13.9" customHeight="1" x14ac:dyDescent="0.2">
      <c r="P796" s="28"/>
      <c r="Q796" s="31"/>
      <c r="R796" s="31"/>
      <c r="S796" s="31">
        <f>ABS(Q796)/'İtme Analizi'!$G$17</f>
        <v>0</v>
      </c>
      <c r="T796" s="31">
        <f>ABS(R796)/'İtme Analizi'!$G$14</f>
        <v>0</v>
      </c>
      <c r="U796" s="31">
        <f t="shared" si="14"/>
        <v>4.2315121803054856E-7</v>
      </c>
    </row>
    <row r="797" spans="16:21" ht="13.9" customHeight="1" x14ac:dyDescent="0.2">
      <c r="P797" s="28"/>
      <c r="Q797" s="31"/>
      <c r="R797" s="31"/>
      <c r="S797" s="31">
        <f>ABS(Q797)/'İtme Analizi'!$G$17</f>
        <v>0</v>
      </c>
      <c r="T797" s="31">
        <f>ABS(R797)/'İtme Analizi'!$G$14</f>
        <v>0</v>
      </c>
      <c r="U797" s="31">
        <f t="shared" si="14"/>
        <v>4.2315121803054856E-7</v>
      </c>
    </row>
    <row r="798" spans="16:21" ht="13.9" customHeight="1" x14ac:dyDescent="0.2">
      <c r="P798" s="28"/>
      <c r="Q798" s="31"/>
      <c r="R798" s="31"/>
      <c r="S798" s="31">
        <f>ABS(Q798)/'İtme Analizi'!$G$17</f>
        <v>0</v>
      </c>
      <c r="T798" s="31">
        <f>ABS(R798)/'İtme Analizi'!$G$14</f>
        <v>0</v>
      </c>
      <c r="U798" s="31">
        <f t="shared" si="14"/>
        <v>4.2315121803054856E-7</v>
      </c>
    </row>
    <row r="799" spans="16:21" ht="13.9" customHeight="1" x14ac:dyDescent="0.2">
      <c r="P799" s="28"/>
      <c r="Q799" s="31"/>
      <c r="R799" s="31"/>
      <c r="S799" s="31">
        <f>ABS(Q799)/'İtme Analizi'!$G$17</f>
        <v>0</v>
      </c>
      <c r="T799" s="31">
        <f>ABS(R799)/'İtme Analizi'!$G$14</f>
        <v>0</v>
      </c>
      <c r="U799" s="31">
        <f t="shared" si="14"/>
        <v>4.2315121803054856E-7</v>
      </c>
    </row>
    <row r="800" spans="16:21" ht="13.9" customHeight="1" x14ac:dyDescent="0.2">
      <c r="P800" s="28"/>
      <c r="Q800" s="31"/>
      <c r="R800" s="31"/>
      <c r="S800" s="31">
        <f>ABS(Q800)/'İtme Analizi'!$G$17</f>
        <v>0</v>
      </c>
      <c r="T800" s="31">
        <f>ABS(R800)/'İtme Analizi'!$G$14</f>
        <v>0</v>
      </c>
      <c r="U800" s="31">
        <f t="shared" si="14"/>
        <v>4.2315121803054856E-7</v>
      </c>
    </row>
    <row r="801" spans="16:21" ht="13.9" customHeight="1" x14ac:dyDescent="0.2">
      <c r="P801" s="28"/>
      <c r="Q801" s="31"/>
      <c r="R801" s="31"/>
      <c r="S801" s="31">
        <f>ABS(Q801)/'İtme Analizi'!$G$17</f>
        <v>0</v>
      </c>
      <c r="T801" s="31">
        <f>ABS(R801)/'İtme Analizi'!$G$14</f>
        <v>0</v>
      </c>
      <c r="U801" s="31">
        <f t="shared" si="14"/>
        <v>4.2315121803054856E-7</v>
      </c>
    </row>
    <row r="802" spans="16:21" ht="13.9" customHeight="1" x14ac:dyDescent="0.2">
      <c r="P802" s="28"/>
      <c r="Q802" s="31"/>
      <c r="R802" s="31"/>
      <c r="S802" s="31">
        <f>ABS(Q802)/'İtme Analizi'!$G$17</f>
        <v>0</v>
      </c>
      <c r="T802" s="31">
        <f>ABS(R802)/'İtme Analizi'!$G$14</f>
        <v>0</v>
      </c>
      <c r="U802" s="31">
        <f t="shared" si="14"/>
        <v>4.2315121803054856E-7</v>
      </c>
    </row>
    <row r="803" spans="16:21" ht="13.9" customHeight="1" x14ac:dyDescent="0.2">
      <c r="P803" s="28"/>
      <c r="Q803" s="31"/>
      <c r="R803" s="31"/>
      <c r="S803" s="31">
        <f>ABS(Q803)/'İtme Analizi'!$G$17</f>
        <v>0</v>
      </c>
      <c r="T803" s="31">
        <f>ABS(R803)/'İtme Analizi'!$G$14</f>
        <v>0</v>
      </c>
      <c r="U803" s="31">
        <f t="shared" si="14"/>
        <v>4.2315121803054856E-7</v>
      </c>
    </row>
    <row r="804" spans="16:21" ht="13.9" customHeight="1" x14ac:dyDescent="0.2">
      <c r="P804" s="28"/>
      <c r="Q804" s="31"/>
      <c r="R804" s="31"/>
      <c r="S804" s="31">
        <f>ABS(Q804)/'İtme Analizi'!$G$17</f>
        <v>0</v>
      </c>
      <c r="T804" s="31">
        <f>ABS(R804)/'İtme Analizi'!$G$14</f>
        <v>0</v>
      </c>
      <c r="U804" s="31">
        <f t="shared" si="14"/>
        <v>4.2315121803054856E-7</v>
      </c>
    </row>
    <row r="805" spans="16:21" ht="13.9" customHeight="1" x14ac:dyDescent="0.2">
      <c r="P805" s="28"/>
      <c r="Q805" s="31"/>
      <c r="R805" s="31"/>
      <c r="S805" s="31">
        <f>ABS(Q805)/'İtme Analizi'!$G$17</f>
        <v>0</v>
      </c>
      <c r="T805" s="31">
        <f>ABS(R805)/'İtme Analizi'!$G$14</f>
        <v>0</v>
      </c>
      <c r="U805" s="31">
        <f t="shared" si="14"/>
        <v>4.2315121803054856E-7</v>
      </c>
    </row>
    <row r="806" spans="16:21" ht="13.9" customHeight="1" x14ac:dyDescent="0.2">
      <c r="P806" s="28"/>
      <c r="Q806" s="31"/>
      <c r="R806" s="31"/>
      <c r="S806" s="31">
        <f>ABS(Q806)/'İtme Analizi'!$G$17</f>
        <v>0</v>
      </c>
      <c r="T806" s="31">
        <f>ABS(R806)/'İtme Analizi'!$G$14</f>
        <v>0</v>
      </c>
      <c r="U806" s="31">
        <f t="shared" si="14"/>
        <v>4.2315121803054856E-7</v>
      </c>
    </row>
    <row r="807" spans="16:21" ht="13.9" customHeight="1" x14ac:dyDescent="0.2">
      <c r="P807" s="28"/>
      <c r="Q807" s="31"/>
      <c r="R807" s="31"/>
      <c r="S807" s="31">
        <f>ABS(Q807)/'İtme Analizi'!$G$17</f>
        <v>0</v>
      </c>
      <c r="T807" s="31">
        <f>ABS(R807)/'İtme Analizi'!$G$14</f>
        <v>0</v>
      </c>
      <c r="U807" s="31">
        <f t="shared" si="14"/>
        <v>4.2315121803054856E-7</v>
      </c>
    </row>
    <row r="808" spans="16:21" ht="13.9" customHeight="1" x14ac:dyDescent="0.2">
      <c r="P808" s="28"/>
      <c r="Q808" s="31"/>
      <c r="R808" s="31"/>
      <c r="S808" s="31">
        <f>ABS(Q808)/'İtme Analizi'!$G$17</f>
        <v>0</v>
      </c>
      <c r="T808" s="31">
        <f>ABS(R808)/'İtme Analizi'!$G$14</f>
        <v>0</v>
      </c>
      <c r="U808" s="31">
        <f t="shared" si="14"/>
        <v>4.2315121803054856E-7</v>
      </c>
    </row>
    <row r="809" spans="16:21" ht="13.9" customHeight="1" x14ac:dyDescent="0.2">
      <c r="P809" s="28"/>
      <c r="Q809" s="31"/>
      <c r="R809" s="31"/>
      <c r="S809" s="31">
        <f>ABS(Q809)/'İtme Analizi'!$G$17</f>
        <v>0</v>
      </c>
      <c r="T809" s="31">
        <f>ABS(R809)/'İtme Analizi'!$G$14</f>
        <v>0</v>
      </c>
      <c r="U809" s="31">
        <f t="shared" si="14"/>
        <v>4.2315121803054856E-7</v>
      </c>
    </row>
    <row r="810" spans="16:21" ht="13.9" customHeight="1" x14ac:dyDescent="0.2">
      <c r="P810" s="28"/>
      <c r="Q810" s="31"/>
      <c r="R810" s="31"/>
      <c r="S810" s="31">
        <f>ABS(Q810)/'İtme Analizi'!$G$17</f>
        <v>0</v>
      </c>
      <c r="T810" s="31">
        <f>ABS(R810)/'İtme Analizi'!$G$14</f>
        <v>0</v>
      </c>
      <c r="U810" s="31">
        <f t="shared" si="14"/>
        <v>4.2315121803054856E-7</v>
      </c>
    </row>
    <row r="811" spans="16:21" ht="13.9" customHeight="1" x14ac:dyDescent="0.2">
      <c r="P811" s="28"/>
      <c r="Q811" s="31"/>
      <c r="R811" s="31"/>
      <c r="S811" s="31">
        <f>ABS(Q811)/'İtme Analizi'!$G$17</f>
        <v>0</v>
      </c>
      <c r="T811" s="31">
        <f>ABS(R811)/'İtme Analizi'!$G$14</f>
        <v>0</v>
      </c>
      <c r="U811" s="31">
        <f t="shared" si="14"/>
        <v>4.2315121803054856E-7</v>
      </c>
    </row>
    <row r="812" spans="16:21" ht="13.9" customHeight="1" x14ac:dyDescent="0.2">
      <c r="P812" s="28"/>
      <c r="Q812" s="31"/>
      <c r="R812" s="31"/>
      <c r="S812" s="31">
        <f>ABS(Q812)/'İtme Analizi'!$G$17</f>
        <v>0</v>
      </c>
      <c r="T812" s="31">
        <f>ABS(R812)/'İtme Analizi'!$G$14</f>
        <v>0</v>
      </c>
      <c r="U812" s="31">
        <f t="shared" si="14"/>
        <v>4.2315121803054856E-7</v>
      </c>
    </row>
    <row r="813" spans="16:21" ht="13.9" customHeight="1" x14ac:dyDescent="0.2">
      <c r="P813" s="28"/>
      <c r="Q813" s="31"/>
      <c r="R813" s="31"/>
      <c r="S813" s="31">
        <f>ABS(Q813)/'İtme Analizi'!$G$17</f>
        <v>0</v>
      </c>
      <c r="T813" s="31">
        <f>ABS(R813)/'İtme Analizi'!$G$14</f>
        <v>0</v>
      </c>
      <c r="U813" s="31">
        <f t="shared" si="14"/>
        <v>4.2315121803054856E-7</v>
      </c>
    </row>
    <row r="814" spans="16:21" ht="13.9" customHeight="1" x14ac:dyDescent="0.2">
      <c r="P814" s="28"/>
      <c r="Q814" s="31"/>
      <c r="R814" s="31"/>
      <c r="S814" s="31">
        <f>ABS(Q814)/'İtme Analizi'!$G$17</f>
        <v>0</v>
      </c>
      <c r="T814" s="31">
        <f>ABS(R814)/'İtme Analizi'!$G$14</f>
        <v>0</v>
      </c>
      <c r="U814" s="31">
        <f t="shared" si="14"/>
        <v>4.2315121803054856E-7</v>
      </c>
    </row>
    <row r="815" spans="16:21" ht="13.9" customHeight="1" x14ac:dyDescent="0.2">
      <c r="P815" s="28"/>
      <c r="Q815" s="31"/>
      <c r="R815" s="31"/>
      <c r="S815" s="31">
        <f>ABS(Q815)/'İtme Analizi'!$G$17</f>
        <v>0</v>
      </c>
      <c r="T815" s="31">
        <f>ABS(R815)/'İtme Analizi'!$G$14</f>
        <v>0</v>
      </c>
      <c r="U815" s="31">
        <f t="shared" si="14"/>
        <v>4.2315121803054856E-7</v>
      </c>
    </row>
    <row r="816" spans="16:21" ht="13.9" customHeight="1" x14ac:dyDescent="0.2">
      <c r="P816" s="28"/>
      <c r="Q816" s="31"/>
      <c r="R816" s="31"/>
      <c r="S816" s="31">
        <f>ABS(Q816)/'İtme Analizi'!$G$17</f>
        <v>0</v>
      </c>
      <c r="T816" s="31">
        <f>ABS(R816)/'İtme Analizi'!$G$14</f>
        <v>0</v>
      </c>
      <c r="U816" s="31">
        <f t="shared" si="14"/>
        <v>4.2315121803054856E-7</v>
      </c>
    </row>
    <row r="817" spans="16:21" ht="13.9" customHeight="1" x14ac:dyDescent="0.2">
      <c r="P817" s="28"/>
      <c r="Q817" s="31"/>
      <c r="R817" s="31"/>
      <c r="S817" s="31">
        <f>ABS(Q817)/'İtme Analizi'!$G$17</f>
        <v>0</v>
      </c>
      <c r="T817" s="31">
        <f>ABS(R817)/'İtme Analizi'!$G$14</f>
        <v>0</v>
      </c>
      <c r="U817" s="31">
        <f t="shared" si="14"/>
        <v>4.2315121803054856E-7</v>
      </c>
    </row>
    <row r="818" spans="16:21" ht="13.9" customHeight="1" x14ac:dyDescent="0.2">
      <c r="P818" s="28"/>
      <c r="Q818" s="31"/>
      <c r="R818" s="31"/>
      <c r="S818" s="31">
        <f>ABS(Q818)/'İtme Analizi'!$G$17</f>
        <v>0</v>
      </c>
      <c r="T818" s="31">
        <f>ABS(R818)/'İtme Analizi'!$G$14</f>
        <v>0</v>
      </c>
      <c r="U818" s="31">
        <f t="shared" si="14"/>
        <v>4.2315121803054856E-7</v>
      </c>
    </row>
    <row r="819" spans="16:21" ht="13.9" customHeight="1" x14ac:dyDescent="0.2">
      <c r="P819" s="28"/>
      <c r="Q819" s="31"/>
      <c r="R819" s="31"/>
      <c r="S819" s="31">
        <f>ABS(Q819)/'İtme Analizi'!$G$17</f>
        <v>0</v>
      </c>
      <c r="T819" s="31">
        <f>ABS(R819)/'İtme Analizi'!$G$14</f>
        <v>0</v>
      </c>
      <c r="U819" s="31">
        <f t="shared" si="14"/>
        <v>4.2315121803054856E-7</v>
      </c>
    </row>
    <row r="820" spans="16:21" ht="13.9" customHeight="1" x14ac:dyDescent="0.2">
      <c r="P820" s="28"/>
      <c r="Q820" s="31"/>
      <c r="R820" s="31"/>
      <c r="S820" s="31">
        <f>ABS(Q820)/'İtme Analizi'!$G$17</f>
        <v>0</v>
      </c>
      <c r="T820" s="31">
        <f>ABS(R820)/'İtme Analizi'!$G$14</f>
        <v>0</v>
      </c>
      <c r="U820" s="31">
        <f t="shared" si="14"/>
        <v>4.2315121803054856E-7</v>
      </c>
    </row>
    <row r="821" spans="16:21" ht="13.9" customHeight="1" x14ac:dyDescent="0.2">
      <c r="P821" s="28"/>
      <c r="Q821" s="31"/>
      <c r="R821" s="31"/>
      <c r="S821" s="31">
        <f>ABS(Q821)/'İtme Analizi'!$G$17</f>
        <v>0</v>
      </c>
      <c r="T821" s="31">
        <f>ABS(R821)/'İtme Analizi'!$G$14</f>
        <v>0</v>
      </c>
      <c r="U821" s="31">
        <f t="shared" si="14"/>
        <v>4.2315121803054856E-7</v>
      </c>
    </row>
    <row r="822" spans="16:21" ht="13.9" customHeight="1" x14ac:dyDescent="0.2">
      <c r="P822" s="28"/>
      <c r="Q822" s="31"/>
      <c r="R822" s="31"/>
      <c r="S822" s="31">
        <f>ABS(Q822)/'İtme Analizi'!$G$17</f>
        <v>0</v>
      </c>
      <c r="T822" s="31">
        <f>ABS(R822)/'İtme Analizi'!$G$14</f>
        <v>0</v>
      </c>
      <c r="U822" s="31">
        <f t="shared" si="14"/>
        <v>4.2315121803054856E-7</v>
      </c>
    </row>
    <row r="823" spans="16:21" ht="13.9" customHeight="1" x14ac:dyDescent="0.2">
      <c r="P823" s="28"/>
      <c r="Q823" s="31"/>
      <c r="R823" s="31"/>
      <c r="S823" s="31">
        <f>ABS(Q823)/'İtme Analizi'!$G$17</f>
        <v>0</v>
      </c>
      <c r="T823" s="31">
        <f>ABS(R823)/'İtme Analizi'!$G$14</f>
        <v>0</v>
      </c>
      <c r="U823" s="31">
        <f t="shared" si="14"/>
        <v>4.2315121803054856E-7</v>
      </c>
    </row>
    <row r="824" spans="16:21" ht="13.9" customHeight="1" x14ac:dyDescent="0.2">
      <c r="P824" s="28"/>
      <c r="Q824" s="31"/>
      <c r="R824" s="31"/>
      <c r="S824" s="31">
        <f>ABS(Q824)/'İtme Analizi'!$G$17</f>
        <v>0</v>
      </c>
      <c r="T824" s="31">
        <f>ABS(R824)/'İtme Analizi'!$G$14</f>
        <v>0</v>
      </c>
      <c r="U824" s="31">
        <f t="shared" si="14"/>
        <v>4.2315121803054856E-7</v>
      </c>
    </row>
    <row r="825" spans="16:21" ht="13.9" customHeight="1" x14ac:dyDescent="0.2">
      <c r="P825" s="28"/>
      <c r="Q825" s="31"/>
      <c r="R825" s="31"/>
      <c r="S825" s="31">
        <f>ABS(Q825)/'İtme Analizi'!$G$17</f>
        <v>0</v>
      </c>
      <c r="T825" s="31">
        <f>ABS(R825)/'İtme Analizi'!$G$14</f>
        <v>0</v>
      </c>
      <c r="U825" s="31">
        <f t="shared" si="14"/>
        <v>4.2315121803054856E-7</v>
      </c>
    </row>
    <row r="826" spans="16:21" ht="13.9" customHeight="1" x14ac:dyDescent="0.2">
      <c r="P826" s="28"/>
      <c r="Q826" s="31"/>
      <c r="R826" s="31"/>
      <c r="S826" s="31">
        <f>ABS(Q826)/'İtme Analizi'!$G$17</f>
        <v>0</v>
      </c>
      <c r="T826" s="31">
        <f>ABS(R826)/'İtme Analizi'!$G$14</f>
        <v>0</v>
      </c>
      <c r="U826" s="31">
        <f t="shared" si="14"/>
        <v>4.2315121803054856E-7</v>
      </c>
    </row>
    <row r="827" spans="16:21" ht="13.9" customHeight="1" x14ac:dyDescent="0.2">
      <c r="P827" s="28"/>
      <c r="Q827" s="31"/>
      <c r="R827" s="31"/>
      <c r="S827" s="31">
        <f>ABS(Q827)/'İtme Analizi'!$G$17</f>
        <v>0</v>
      </c>
      <c r="T827" s="31">
        <f>ABS(R827)/'İtme Analizi'!$G$14</f>
        <v>0</v>
      </c>
      <c r="U827" s="31">
        <f t="shared" si="14"/>
        <v>4.2315121803054856E-7</v>
      </c>
    </row>
    <row r="828" spans="16:21" ht="13.9" customHeight="1" x14ac:dyDescent="0.2">
      <c r="P828" s="28"/>
      <c r="Q828" s="31"/>
      <c r="R828" s="31"/>
      <c r="S828" s="31">
        <f>ABS(Q828)/'İtme Analizi'!$G$17</f>
        <v>0</v>
      </c>
      <c r="T828" s="31">
        <f>ABS(R828)/'İtme Analizi'!$G$14</f>
        <v>0</v>
      </c>
      <c r="U828" s="31">
        <f t="shared" si="14"/>
        <v>4.2315121803054856E-7</v>
      </c>
    </row>
    <row r="829" spans="16:21" ht="13.9" customHeight="1" x14ac:dyDescent="0.2">
      <c r="P829" s="28"/>
      <c r="Q829" s="31"/>
      <c r="R829" s="31"/>
      <c r="S829" s="31">
        <f>ABS(Q829)/'İtme Analizi'!$G$17</f>
        <v>0</v>
      </c>
      <c r="T829" s="31">
        <f>ABS(R829)/'İtme Analizi'!$G$14</f>
        <v>0</v>
      </c>
      <c r="U829" s="31">
        <f t="shared" si="14"/>
        <v>4.2315121803054856E-7</v>
      </c>
    </row>
    <row r="830" spans="16:21" ht="13.9" customHeight="1" x14ac:dyDescent="0.2">
      <c r="P830" s="28"/>
      <c r="Q830" s="31"/>
      <c r="R830" s="31"/>
      <c r="S830" s="31">
        <f>ABS(Q830)/'İtme Analizi'!$G$17</f>
        <v>0</v>
      </c>
      <c r="T830" s="31">
        <f>ABS(R830)/'İtme Analizi'!$G$14</f>
        <v>0</v>
      </c>
      <c r="U830" s="31">
        <f t="shared" si="14"/>
        <v>4.2315121803054856E-7</v>
      </c>
    </row>
    <row r="831" spans="16:21" ht="13.9" customHeight="1" x14ac:dyDescent="0.2">
      <c r="P831" s="28"/>
      <c r="Q831" s="31"/>
      <c r="R831" s="31"/>
      <c r="S831" s="31">
        <f>ABS(Q831)/'İtme Analizi'!$G$17</f>
        <v>0</v>
      </c>
      <c r="T831" s="31">
        <f>ABS(R831)/'İtme Analizi'!$G$14</f>
        <v>0</v>
      </c>
      <c r="U831" s="31">
        <f t="shared" si="14"/>
        <v>4.2315121803054856E-7</v>
      </c>
    </row>
    <row r="832" spans="16:21" ht="13.9" customHeight="1" x14ac:dyDescent="0.2">
      <c r="P832" s="28"/>
      <c r="Q832" s="31"/>
      <c r="R832" s="31"/>
      <c r="S832" s="31">
        <f>ABS(Q832)/'İtme Analizi'!$G$17</f>
        <v>0</v>
      </c>
      <c r="T832" s="31">
        <f>ABS(R832)/'İtme Analizi'!$G$14</f>
        <v>0</v>
      </c>
      <c r="U832" s="31">
        <f t="shared" si="14"/>
        <v>4.2315121803054856E-7</v>
      </c>
    </row>
    <row r="833" spans="16:21" ht="13.9" customHeight="1" x14ac:dyDescent="0.2">
      <c r="P833" s="28"/>
      <c r="Q833" s="31"/>
      <c r="R833" s="31"/>
      <c r="S833" s="31">
        <f>ABS(Q833)/'İtme Analizi'!$G$17</f>
        <v>0</v>
      </c>
      <c r="T833" s="31">
        <f>ABS(R833)/'İtme Analizi'!$G$14</f>
        <v>0</v>
      </c>
      <c r="U833" s="31">
        <f t="shared" si="14"/>
        <v>4.2315121803054856E-7</v>
      </c>
    </row>
    <row r="834" spans="16:21" ht="13.9" customHeight="1" x14ac:dyDescent="0.2">
      <c r="P834" s="28"/>
      <c r="Q834" s="31"/>
      <c r="R834" s="31"/>
      <c r="S834" s="31">
        <f>ABS(Q834)/'İtme Analizi'!$G$17</f>
        <v>0</v>
      </c>
      <c r="T834" s="31">
        <f>ABS(R834)/'İtme Analizi'!$G$14</f>
        <v>0</v>
      </c>
      <c r="U834" s="31">
        <f t="shared" si="14"/>
        <v>4.2315121803054856E-7</v>
      </c>
    </row>
    <row r="835" spans="16:21" ht="13.9" customHeight="1" x14ac:dyDescent="0.2">
      <c r="P835" s="28"/>
      <c r="Q835" s="31"/>
      <c r="R835" s="31"/>
      <c r="S835" s="31">
        <f>ABS(Q835)/'İtme Analizi'!$G$17</f>
        <v>0</v>
      </c>
      <c r="T835" s="31">
        <f>ABS(R835)/'İtme Analizi'!$G$14</f>
        <v>0</v>
      </c>
      <c r="U835" s="31">
        <f t="shared" si="14"/>
        <v>4.2315121803054856E-7</v>
      </c>
    </row>
    <row r="836" spans="16:21" ht="13.9" customHeight="1" x14ac:dyDescent="0.2">
      <c r="P836" s="28"/>
      <c r="Q836" s="31"/>
      <c r="R836" s="31"/>
      <c r="S836" s="31">
        <f>ABS(Q836)/'İtme Analizi'!$G$17</f>
        <v>0</v>
      </c>
      <c r="T836" s="31">
        <f>ABS(R836)/'İtme Analizi'!$G$14</f>
        <v>0</v>
      </c>
      <c r="U836" s="31">
        <f t="shared" si="14"/>
        <v>4.2315121803054856E-7</v>
      </c>
    </row>
    <row r="837" spans="16:21" ht="13.9" customHeight="1" x14ac:dyDescent="0.2">
      <c r="P837" s="28"/>
      <c r="Q837" s="31"/>
      <c r="R837" s="31"/>
      <c r="S837" s="31">
        <f>ABS(Q837)/'İtme Analizi'!$G$17</f>
        <v>0</v>
      </c>
      <c r="T837" s="31">
        <f>ABS(R837)/'İtme Analizi'!$G$14</f>
        <v>0</v>
      </c>
      <c r="U837" s="31">
        <f t="shared" si="14"/>
        <v>4.2315121803054856E-7</v>
      </c>
    </row>
    <row r="838" spans="16:21" ht="13.9" customHeight="1" x14ac:dyDescent="0.2">
      <c r="P838" s="28"/>
      <c r="Q838" s="31"/>
      <c r="R838" s="31"/>
      <c r="S838" s="31">
        <f>ABS(Q838)/'İtme Analizi'!$G$17</f>
        <v>0</v>
      </c>
      <c r="T838" s="31">
        <f>ABS(R838)/'İtme Analizi'!$G$14</f>
        <v>0</v>
      </c>
      <c r="U838" s="31">
        <f t="shared" si="14"/>
        <v>4.2315121803054856E-7</v>
      </c>
    </row>
    <row r="839" spans="16:21" ht="13.9" customHeight="1" x14ac:dyDescent="0.2">
      <c r="P839" s="28"/>
      <c r="Q839" s="31"/>
      <c r="R839" s="31"/>
      <c r="S839" s="31">
        <f>ABS(Q839)/'İtme Analizi'!$G$17</f>
        <v>0</v>
      </c>
      <c r="T839" s="31">
        <f>ABS(R839)/'İtme Analizi'!$G$14</f>
        <v>0</v>
      </c>
      <c r="U839" s="31">
        <f t="shared" si="14"/>
        <v>4.2315121803054856E-7</v>
      </c>
    </row>
    <row r="840" spans="16:21" ht="13.9" customHeight="1" x14ac:dyDescent="0.2">
      <c r="P840" s="28"/>
      <c r="Q840" s="31"/>
      <c r="R840" s="31"/>
      <c r="S840" s="31">
        <f>ABS(Q840)/'İtme Analizi'!$G$17</f>
        <v>0</v>
      </c>
      <c r="T840" s="31">
        <f>ABS(R840)/'İtme Analizi'!$G$14</f>
        <v>0</v>
      </c>
      <c r="U840" s="31">
        <f t="shared" si="14"/>
        <v>4.2315121803054856E-7</v>
      </c>
    </row>
    <row r="841" spans="16:21" ht="13.9" customHeight="1" x14ac:dyDescent="0.2">
      <c r="P841" s="28"/>
      <c r="Q841" s="31"/>
      <c r="R841" s="31"/>
      <c r="S841" s="31">
        <f>ABS(Q841)/'İtme Analizi'!$G$17</f>
        <v>0</v>
      </c>
      <c r="T841" s="31">
        <f>ABS(R841)/'İtme Analizi'!$G$14</f>
        <v>0</v>
      </c>
      <c r="U841" s="31">
        <f t="shared" ref="U841:U904" si="15">U840+(S841-S840)*((T841+T840)/2)</f>
        <v>4.2315121803054856E-7</v>
      </c>
    </row>
    <row r="842" spans="16:21" ht="13.9" customHeight="1" x14ac:dyDescent="0.2">
      <c r="P842" s="28"/>
      <c r="Q842" s="31"/>
      <c r="R842" s="31"/>
      <c r="S842" s="31">
        <f>ABS(Q842)/'İtme Analizi'!$G$17</f>
        <v>0</v>
      </c>
      <c r="T842" s="31">
        <f>ABS(R842)/'İtme Analizi'!$G$14</f>
        <v>0</v>
      </c>
      <c r="U842" s="31">
        <f t="shared" si="15"/>
        <v>4.2315121803054856E-7</v>
      </c>
    </row>
    <row r="843" spans="16:21" ht="13.9" customHeight="1" x14ac:dyDescent="0.2">
      <c r="P843" s="28"/>
      <c r="Q843" s="31"/>
      <c r="R843" s="31"/>
      <c r="S843" s="31">
        <f>ABS(Q843)/'İtme Analizi'!$G$17</f>
        <v>0</v>
      </c>
      <c r="T843" s="31">
        <f>ABS(R843)/'İtme Analizi'!$G$14</f>
        <v>0</v>
      </c>
      <c r="U843" s="31">
        <f t="shared" si="15"/>
        <v>4.2315121803054856E-7</v>
      </c>
    </row>
    <row r="844" spans="16:21" ht="13.9" customHeight="1" x14ac:dyDescent="0.2">
      <c r="P844" s="28"/>
      <c r="Q844" s="31"/>
      <c r="R844" s="31"/>
      <c r="S844" s="31">
        <f>ABS(Q844)/'İtme Analizi'!$G$17</f>
        <v>0</v>
      </c>
      <c r="T844" s="31">
        <f>ABS(R844)/'İtme Analizi'!$G$14</f>
        <v>0</v>
      </c>
      <c r="U844" s="31">
        <f t="shared" si="15"/>
        <v>4.2315121803054856E-7</v>
      </c>
    </row>
    <row r="845" spans="16:21" ht="13.9" customHeight="1" x14ac:dyDescent="0.2">
      <c r="P845" s="28"/>
      <c r="Q845" s="31"/>
      <c r="R845" s="31"/>
      <c r="S845" s="31">
        <f>ABS(Q845)/'İtme Analizi'!$G$17</f>
        <v>0</v>
      </c>
      <c r="T845" s="31">
        <f>ABS(R845)/'İtme Analizi'!$G$14</f>
        <v>0</v>
      </c>
      <c r="U845" s="31">
        <f t="shared" si="15"/>
        <v>4.2315121803054856E-7</v>
      </c>
    </row>
    <row r="846" spans="16:21" ht="13.9" customHeight="1" x14ac:dyDescent="0.2">
      <c r="P846" s="28"/>
      <c r="Q846" s="31"/>
      <c r="R846" s="31"/>
      <c r="S846" s="31">
        <f>ABS(Q846)/'İtme Analizi'!$G$17</f>
        <v>0</v>
      </c>
      <c r="T846" s="31">
        <f>ABS(R846)/'İtme Analizi'!$G$14</f>
        <v>0</v>
      </c>
      <c r="U846" s="31">
        <f t="shared" si="15"/>
        <v>4.2315121803054856E-7</v>
      </c>
    </row>
    <row r="847" spans="16:21" ht="13.9" customHeight="1" x14ac:dyDescent="0.2">
      <c r="P847" s="28"/>
      <c r="Q847" s="31"/>
      <c r="R847" s="31"/>
      <c r="S847" s="31">
        <f>ABS(Q847)/'İtme Analizi'!$G$17</f>
        <v>0</v>
      </c>
      <c r="T847" s="31">
        <f>ABS(R847)/'İtme Analizi'!$G$14</f>
        <v>0</v>
      </c>
      <c r="U847" s="31">
        <f t="shared" si="15"/>
        <v>4.2315121803054856E-7</v>
      </c>
    </row>
    <row r="848" spans="16:21" ht="13.9" customHeight="1" x14ac:dyDescent="0.2">
      <c r="P848" s="28"/>
      <c r="Q848" s="31"/>
      <c r="R848" s="31"/>
      <c r="S848" s="31">
        <f>ABS(Q848)/'İtme Analizi'!$G$17</f>
        <v>0</v>
      </c>
      <c r="T848" s="31">
        <f>ABS(R848)/'İtme Analizi'!$G$14</f>
        <v>0</v>
      </c>
      <c r="U848" s="31">
        <f t="shared" si="15"/>
        <v>4.2315121803054856E-7</v>
      </c>
    </row>
    <row r="849" spans="16:21" ht="13.9" customHeight="1" x14ac:dyDescent="0.2">
      <c r="P849" s="28"/>
      <c r="Q849" s="31"/>
      <c r="R849" s="31"/>
      <c r="S849" s="31">
        <f>ABS(Q849)/'İtme Analizi'!$G$17</f>
        <v>0</v>
      </c>
      <c r="T849" s="31">
        <f>ABS(R849)/'İtme Analizi'!$G$14</f>
        <v>0</v>
      </c>
      <c r="U849" s="31">
        <f t="shared" si="15"/>
        <v>4.2315121803054856E-7</v>
      </c>
    </row>
    <row r="850" spans="16:21" ht="13.9" customHeight="1" x14ac:dyDescent="0.2">
      <c r="P850" s="28"/>
      <c r="Q850" s="31"/>
      <c r="R850" s="31"/>
      <c r="S850" s="31">
        <f>ABS(Q850)/'İtme Analizi'!$G$17</f>
        <v>0</v>
      </c>
      <c r="T850" s="31">
        <f>ABS(R850)/'İtme Analizi'!$G$14</f>
        <v>0</v>
      </c>
      <c r="U850" s="31">
        <f t="shared" si="15"/>
        <v>4.2315121803054856E-7</v>
      </c>
    </row>
    <row r="851" spans="16:21" ht="13.9" customHeight="1" x14ac:dyDescent="0.2">
      <c r="P851" s="28"/>
      <c r="Q851" s="31"/>
      <c r="R851" s="31"/>
      <c r="S851" s="31">
        <f>ABS(Q851)/'İtme Analizi'!$G$17</f>
        <v>0</v>
      </c>
      <c r="T851" s="31">
        <f>ABS(R851)/'İtme Analizi'!$G$14</f>
        <v>0</v>
      </c>
      <c r="U851" s="31">
        <f t="shared" si="15"/>
        <v>4.2315121803054856E-7</v>
      </c>
    </row>
    <row r="852" spans="16:21" ht="13.9" customHeight="1" x14ac:dyDescent="0.2">
      <c r="P852" s="28"/>
      <c r="Q852" s="31"/>
      <c r="R852" s="31"/>
      <c r="S852" s="31">
        <f>ABS(Q852)/'İtme Analizi'!$G$17</f>
        <v>0</v>
      </c>
      <c r="T852" s="31">
        <f>ABS(R852)/'İtme Analizi'!$G$14</f>
        <v>0</v>
      </c>
      <c r="U852" s="31">
        <f t="shared" si="15"/>
        <v>4.2315121803054856E-7</v>
      </c>
    </row>
    <row r="853" spans="16:21" ht="13.9" customHeight="1" x14ac:dyDescent="0.2">
      <c r="P853" s="28"/>
      <c r="Q853" s="31"/>
      <c r="R853" s="31"/>
      <c r="S853" s="31">
        <f>ABS(Q853)/'İtme Analizi'!$G$17</f>
        <v>0</v>
      </c>
      <c r="T853" s="31">
        <f>ABS(R853)/'İtme Analizi'!$G$14</f>
        <v>0</v>
      </c>
      <c r="U853" s="31">
        <f t="shared" si="15"/>
        <v>4.2315121803054856E-7</v>
      </c>
    </row>
    <row r="854" spans="16:21" ht="13.9" customHeight="1" x14ac:dyDescent="0.2">
      <c r="P854" s="28"/>
      <c r="Q854" s="31"/>
      <c r="R854" s="31"/>
      <c r="S854" s="31">
        <f>ABS(Q854)/'İtme Analizi'!$G$17</f>
        <v>0</v>
      </c>
      <c r="T854" s="31">
        <f>ABS(R854)/'İtme Analizi'!$G$14</f>
        <v>0</v>
      </c>
      <c r="U854" s="31">
        <f t="shared" si="15"/>
        <v>4.2315121803054856E-7</v>
      </c>
    </row>
    <row r="855" spans="16:21" ht="13.9" customHeight="1" x14ac:dyDescent="0.2">
      <c r="P855" s="28"/>
      <c r="Q855" s="31"/>
      <c r="R855" s="31"/>
      <c r="S855" s="31">
        <f>ABS(Q855)/'İtme Analizi'!$G$17</f>
        <v>0</v>
      </c>
      <c r="T855" s="31">
        <f>ABS(R855)/'İtme Analizi'!$G$14</f>
        <v>0</v>
      </c>
      <c r="U855" s="31">
        <f t="shared" si="15"/>
        <v>4.2315121803054856E-7</v>
      </c>
    </row>
    <row r="856" spans="16:21" ht="13.9" customHeight="1" x14ac:dyDescent="0.2">
      <c r="P856" s="28"/>
      <c r="Q856" s="31"/>
      <c r="R856" s="31"/>
      <c r="S856" s="31">
        <f>ABS(Q856)/'İtme Analizi'!$G$17</f>
        <v>0</v>
      </c>
      <c r="T856" s="31">
        <f>ABS(R856)/'İtme Analizi'!$G$14</f>
        <v>0</v>
      </c>
      <c r="U856" s="31">
        <f t="shared" si="15"/>
        <v>4.2315121803054856E-7</v>
      </c>
    </row>
    <row r="857" spans="16:21" ht="13.9" customHeight="1" x14ac:dyDescent="0.2">
      <c r="P857" s="28"/>
      <c r="Q857" s="31"/>
      <c r="R857" s="31"/>
      <c r="S857" s="31">
        <f>ABS(Q857)/'İtme Analizi'!$G$17</f>
        <v>0</v>
      </c>
      <c r="T857" s="31">
        <f>ABS(R857)/'İtme Analizi'!$G$14</f>
        <v>0</v>
      </c>
      <c r="U857" s="31">
        <f t="shared" si="15"/>
        <v>4.2315121803054856E-7</v>
      </c>
    </row>
    <row r="858" spans="16:21" ht="13.9" customHeight="1" x14ac:dyDescent="0.2">
      <c r="P858" s="28"/>
      <c r="Q858" s="31"/>
      <c r="R858" s="31"/>
      <c r="S858" s="31">
        <f>ABS(Q858)/'İtme Analizi'!$G$17</f>
        <v>0</v>
      </c>
      <c r="T858" s="31">
        <f>ABS(R858)/'İtme Analizi'!$G$14</f>
        <v>0</v>
      </c>
      <c r="U858" s="31">
        <f t="shared" si="15"/>
        <v>4.2315121803054856E-7</v>
      </c>
    </row>
    <row r="859" spans="16:21" ht="13.9" customHeight="1" x14ac:dyDescent="0.2">
      <c r="P859" s="28"/>
      <c r="Q859" s="31"/>
      <c r="R859" s="31"/>
      <c r="S859" s="31">
        <f>ABS(Q859)/'İtme Analizi'!$G$17</f>
        <v>0</v>
      </c>
      <c r="T859" s="31">
        <f>ABS(R859)/'İtme Analizi'!$G$14</f>
        <v>0</v>
      </c>
      <c r="U859" s="31">
        <f t="shared" si="15"/>
        <v>4.2315121803054856E-7</v>
      </c>
    </row>
    <row r="860" spans="16:21" ht="13.9" customHeight="1" x14ac:dyDescent="0.2">
      <c r="P860" s="28"/>
      <c r="Q860" s="31"/>
      <c r="R860" s="31"/>
      <c r="S860" s="31">
        <f>ABS(Q860)/'İtme Analizi'!$G$17</f>
        <v>0</v>
      </c>
      <c r="T860" s="31">
        <f>ABS(R860)/'İtme Analizi'!$G$14</f>
        <v>0</v>
      </c>
      <c r="U860" s="31">
        <f t="shared" si="15"/>
        <v>4.2315121803054856E-7</v>
      </c>
    </row>
    <row r="861" spans="16:21" ht="13.9" customHeight="1" x14ac:dyDescent="0.2">
      <c r="P861" s="28"/>
      <c r="Q861" s="31"/>
      <c r="R861" s="31"/>
      <c r="S861" s="31">
        <f>ABS(Q861)/'İtme Analizi'!$G$17</f>
        <v>0</v>
      </c>
      <c r="T861" s="31">
        <f>ABS(R861)/'İtme Analizi'!$G$14</f>
        <v>0</v>
      </c>
      <c r="U861" s="31">
        <f t="shared" si="15"/>
        <v>4.2315121803054856E-7</v>
      </c>
    </row>
    <row r="862" spans="16:21" ht="13.9" customHeight="1" x14ac:dyDescent="0.2">
      <c r="P862" s="28"/>
      <c r="Q862" s="31"/>
      <c r="R862" s="31"/>
      <c r="S862" s="31">
        <f>ABS(Q862)/'İtme Analizi'!$G$17</f>
        <v>0</v>
      </c>
      <c r="T862" s="31">
        <f>ABS(R862)/'İtme Analizi'!$G$14</f>
        <v>0</v>
      </c>
      <c r="U862" s="31">
        <f t="shared" si="15"/>
        <v>4.2315121803054856E-7</v>
      </c>
    </row>
    <row r="863" spans="16:21" ht="13.9" customHeight="1" x14ac:dyDescent="0.2">
      <c r="P863" s="28"/>
      <c r="Q863" s="31"/>
      <c r="R863" s="31"/>
      <c r="S863" s="31">
        <f>ABS(Q863)/'İtme Analizi'!$G$17</f>
        <v>0</v>
      </c>
      <c r="T863" s="31">
        <f>ABS(R863)/'İtme Analizi'!$G$14</f>
        <v>0</v>
      </c>
      <c r="U863" s="31">
        <f t="shared" si="15"/>
        <v>4.2315121803054856E-7</v>
      </c>
    </row>
    <row r="864" spans="16:21" ht="13.9" customHeight="1" x14ac:dyDescent="0.2">
      <c r="P864" s="28"/>
      <c r="Q864" s="31"/>
      <c r="R864" s="31"/>
      <c r="S864" s="31">
        <f>ABS(Q864)/'İtme Analizi'!$G$17</f>
        <v>0</v>
      </c>
      <c r="T864" s="31">
        <f>ABS(R864)/'İtme Analizi'!$G$14</f>
        <v>0</v>
      </c>
      <c r="U864" s="31">
        <f t="shared" si="15"/>
        <v>4.2315121803054856E-7</v>
      </c>
    </row>
    <row r="865" spans="16:21" ht="13.9" customHeight="1" x14ac:dyDescent="0.2">
      <c r="P865" s="28"/>
      <c r="Q865" s="31"/>
      <c r="R865" s="31"/>
      <c r="S865" s="31">
        <f>ABS(Q865)/'İtme Analizi'!$G$17</f>
        <v>0</v>
      </c>
      <c r="T865" s="31">
        <f>ABS(R865)/'İtme Analizi'!$G$14</f>
        <v>0</v>
      </c>
      <c r="U865" s="31">
        <f t="shared" si="15"/>
        <v>4.2315121803054856E-7</v>
      </c>
    </row>
    <row r="866" spans="16:21" ht="13.9" customHeight="1" x14ac:dyDescent="0.2">
      <c r="P866" s="28"/>
      <c r="Q866" s="31"/>
      <c r="R866" s="31"/>
      <c r="S866" s="31">
        <f>ABS(Q866)/'İtme Analizi'!$G$17</f>
        <v>0</v>
      </c>
      <c r="T866" s="31">
        <f>ABS(R866)/'İtme Analizi'!$G$14</f>
        <v>0</v>
      </c>
      <c r="U866" s="31">
        <f t="shared" si="15"/>
        <v>4.2315121803054856E-7</v>
      </c>
    </row>
    <row r="867" spans="16:21" ht="13.9" customHeight="1" x14ac:dyDescent="0.2">
      <c r="P867" s="28"/>
      <c r="Q867" s="31"/>
      <c r="R867" s="31"/>
      <c r="S867" s="31">
        <f>ABS(Q867)/'İtme Analizi'!$G$17</f>
        <v>0</v>
      </c>
      <c r="T867" s="31">
        <f>ABS(R867)/'İtme Analizi'!$G$14</f>
        <v>0</v>
      </c>
      <c r="U867" s="31">
        <f t="shared" si="15"/>
        <v>4.2315121803054856E-7</v>
      </c>
    </row>
    <row r="868" spans="16:21" ht="13.9" customHeight="1" x14ac:dyDescent="0.2">
      <c r="P868" s="28"/>
      <c r="Q868" s="31"/>
      <c r="R868" s="31"/>
      <c r="S868" s="31">
        <f>ABS(Q868)/'İtme Analizi'!$G$17</f>
        <v>0</v>
      </c>
      <c r="T868" s="31">
        <f>ABS(R868)/'İtme Analizi'!$G$14</f>
        <v>0</v>
      </c>
      <c r="U868" s="31">
        <f t="shared" si="15"/>
        <v>4.2315121803054856E-7</v>
      </c>
    </row>
    <row r="869" spans="16:21" ht="13.9" customHeight="1" x14ac:dyDescent="0.2">
      <c r="P869" s="28"/>
      <c r="Q869" s="31"/>
      <c r="R869" s="31"/>
      <c r="S869" s="31">
        <f>ABS(Q869)/'İtme Analizi'!$G$17</f>
        <v>0</v>
      </c>
      <c r="T869" s="31">
        <f>ABS(R869)/'İtme Analizi'!$G$14</f>
        <v>0</v>
      </c>
      <c r="U869" s="31">
        <f t="shared" si="15"/>
        <v>4.2315121803054856E-7</v>
      </c>
    </row>
    <row r="870" spans="16:21" ht="13.9" customHeight="1" x14ac:dyDescent="0.2">
      <c r="P870" s="28"/>
      <c r="Q870" s="31"/>
      <c r="R870" s="31"/>
      <c r="S870" s="31">
        <f>ABS(Q870)/'İtme Analizi'!$G$17</f>
        <v>0</v>
      </c>
      <c r="T870" s="31">
        <f>ABS(R870)/'İtme Analizi'!$G$14</f>
        <v>0</v>
      </c>
      <c r="U870" s="31">
        <f t="shared" si="15"/>
        <v>4.2315121803054856E-7</v>
      </c>
    </row>
    <row r="871" spans="16:21" ht="13.9" customHeight="1" x14ac:dyDescent="0.2">
      <c r="P871" s="28"/>
      <c r="Q871" s="31"/>
      <c r="R871" s="31"/>
      <c r="S871" s="31">
        <f>ABS(Q871)/'İtme Analizi'!$G$17</f>
        <v>0</v>
      </c>
      <c r="T871" s="31">
        <f>ABS(R871)/'İtme Analizi'!$G$14</f>
        <v>0</v>
      </c>
      <c r="U871" s="31">
        <f t="shared" si="15"/>
        <v>4.2315121803054856E-7</v>
      </c>
    </row>
    <row r="872" spans="16:21" ht="13.9" customHeight="1" x14ac:dyDescent="0.2">
      <c r="P872" s="28"/>
      <c r="Q872" s="31"/>
      <c r="R872" s="31"/>
      <c r="S872" s="31">
        <f>ABS(Q872)/'İtme Analizi'!$G$17</f>
        <v>0</v>
      </c>
      <c r="T872" s="31">
        <f>ABS(R872)/'İtme Analizi'!$G$14</f>
        <v>0</v>
      </c>
      <c r="U872" s="31">
        <f t="shared" si="15"/>
        <v>4.2315121803054856E-7</v>
      </c>
    </row>
    <row r="873" spans="16:21" ht="13.9" customHeight="1" x14ac:dyDescent="0.2">
      <c r="P873" s="28"/>
      <c r="Q873" s="31"/>
      <c r="R873" s="31"/>
      <c r="S873" s="31">
        <f>ABS(Q873)/'İtme Analizi'!$G$17</f>
        <v>0</v>
      </c>
      <c r="T873" s="31">
        <f>ABS(R873)/'İtme Analizi'!$G$14</f>
        <v>0</v>
      </c>
      <c r="U873" s="31">
        <f t="shared" si="15"/>
        <v>4.2315121803054856E-7</v>
      </c>
    </row>
    <row r="874" spans="16:21" ht="13.9" customHeight="1" x14ac:dyDescent="0.2">
      <c r="P874" s="28"/>
      <c r="Q874" s="31"/>
      <c r="R874" s="31"/>
      <c r="S874" s="31">
        <f>ABS(Q874)/'İtme Analizi'!$G$17</f>
        <v>0</v>
      </c>
      <c r="T874" s="31">
        <f>ABS(R874)/'İtme Analizi'!$G$14</f>
        <v>0</v>
      </c>
      <c r="U874" s="31">
        <f t="shared" si="15"/>
        <v>4.2315121803054856E-7</v>
      </c>
    </row>
    <row r="875" spans="16:21" ht="13.9" customHeight="1" x14ac:dyDescent="0.2">
      <c r="P875" s="28"/>
      <c r="Q875" s="31"/>
      <c r="R875" s="31"/>
      <c r="S875" s="31">
        <f>ABS(Q875)/'İtme Analizi'!$G$17</f>
        <v>0</v>
      </c>
      <c r="T875" s="31">
        <f>ABS(R875)/'İtme Analizi'!$G$14</f>
        <v>0</v>
      </c>
      <c r="U875" s="31">
        <f t="shared" si="15"/>
        <v>4.2315121803054856E-7</v>
      </c>
    </row>
    <row r="876" spans="16:21" ht="13.9" customHeight="1" x14ac:dyDescent="0.2">
      <c r="P876" s="28"/>
      <c r="Q876" s="31"/>
      <c r="R876" s="31"/>
      <c r="S876" s="31">
        <f>ABS(Q876)/'İtme Analizi'!$G$17</f>
        <v>0</v>
      </c>
      <c r="T876" s="31">
        <f>ABS(R876)/'İtme Analizi'!$G$14</f>
        <v>0</v>
      </c>
      <c r="U876" s="31">
        <f t="shared" si="15"/>
        <v>4.2315121803054856E-7</v>
      </c>
    </row>
    <row r="877" spans="16:21" ht="13.9" customHeight="1" x14ac:dyDescent="0.2">
      <c r="P877" s="28"/>
      <c r="Q877" s="31"/>
      <c r="R877" s="31"/>
      <c r="S877" s="31">
        <f>ABS(Q877)/'İtme Analizi'!$G$17</f>
        <v>0</v>
      </c>
      <c r="T877" s="31">
        <f>ABS(R877)/'İtme Analizi'!$G$14</f>
        <v>0</v>
      </c>
      <c r="U877" s="31">
        <f t="shared" si="15"/>
        <v>4.2315121803054856E-7</v>
      </c>
    </row>
    <row r="878" spans="16:21" ht="13.9" customHeight="1" x14ac:dyDescent="0.2">
      <c r="P878" s="28"/>
      <c r="Q878" s="31"/>
      <c r="R878" s="31"/>
      <c r="S878" s="31">
        <f>ABS(Q878)/'İtme Analizi'!$G$17</f>
        <v>0</v>
      </c>
      <c r="T878" s="31">
        <f>ABS(R878)/'İtme Analizi'!$G$14</f>
        <v>0</v>
      </c>
      <c r="U878" s="31">
        <f t="shared" si="15"/>
        <v>4.2315121803054856E-7</v>
      </c>
    </row>
    <row r="879" spans="16:21" ht="13.9" customHeight="1" x14ac:dyDescent="0.2">
      <c r="P879" s="28"/>
      <c r="Q879" s="31"/>
      <c r="R879" s="31"/>
      <c r="S879" s="31">
        <f>ABS(Q879)/'İtme Analizi'!$G$17</f>
        <v>0</v>
      </c>
      <c r="T879" s="31">
        <f>ABS(R879)/'İtme Analizi'!$G$14</f>
        <v>0</v>
      </c>
      <c r="U879" s="31">
        <f t="shared" si="15"/>
        <v>4.2315121803054856E-7</v>
      </c>
    </row>
    <row r="880" spans="16:21" ht="13.9" customHeight="1" x14ac:dyDescent="0.2">
      <c r="P880" s="28"/>
      <c r="Q880" s="31"/>
      <c r="R880" s="31"/>
      <c r="S880" s="31">
        <f>ABS(Q880)/'İtme Analizi'!$G$17</f>
        <v>0</v>
      </c>
      <c r="T880" s="31">
        <f>ABS(R880)/'İtme Analizi'!$G$14</f>
        <v>0</v>
      </c>
      <c r="U880" s="31">
        <f t="shared" si="15"/>
        <v>4.2315121803054856E-7</v>
      </c>
    </row>
    <row r="881" spans="16:21" ht="13.9" customHeight="1" x14ac:dyDescent="0.2">
      <c r="P881" s="28"/>
      <c r="Q881" s="31"/>
      <c r="R881" s="31"/>
      <c r="S881" s="31">
        <f>ABS(Q881)/'İtme Analizi'!$G$17</f>
        <v>0</v>
      </c>
      <c r="T881" s="31">
        <f>ABS(R881)/'İtme Analizi'!$G$14</f>
        <v>0</v>
      </c>
      <c r="U881" s="31">
        <f t="shared" si="15"/>
        <v>4.2315121803054856E-7</v>
      </c>
    </row>
    <row r="882" spans="16:21" ht="13.9" customHeight="1" x14ac:dyDescent="0.2">
      <c r="P882" s="28"/>
      <c r="Q882" s="31"/>
      <c r="R882" s="31"/>
      <c r="S882" s="31">
        <f>ABS(Q882)/'İtme Analizi'!$G$17</f>
        <v>0</v>
      </c>
      <c r="T882" s="31">
        <f>ABS(R882)/'İtme Analizi'!$G$14</f>
        <v>0</v>
      </c>
      <c r="U882" s="31">
        <f t="shared" si="15"/>
        <v>4.2315121803054856E-7</v>
      </c>
    </row>
    <row r="883" spans="16:21" ht="13.9" customHeight="1" x14ac:dyDescent="0.2">
      <c r="P883" s="28"/>
      <c r="Q883" s="31"/>
      <c r="R883" s="31"/>
      <c r="S883" s="31">
        <f>ABS(Q883)/'İtme Analizi'!$G$17</f>
        <v>0</v>
      </c>
      <c r="T883" s="31">
        <f>ABS(R883)/'İtme Analizi'!$G$14</f>
        <v>0</v>
      </c>
      <c r="U883" s="31">
        <f t="shared" si="15"/>
        <v>4.2315121803054856E-7</v>
      </c>
    </row>
    <row r="884" spans="16:21" ht="13.9" customHeight="1" x14ac:dyDescent="0.2">
      <c r="P884" s="28"/>
      <c r="Q884" s="31"/>
      <c r="R884" s="31"/>
      <c r="S884" s="31">
        <f>ABS(Q884)/'İtme Analizi'!$G$17</f>
        <v>0</v>
      </c>
      <c r="T884" s="31">
        <f>ABS(R884)/'İtme Analizi'!$G$14</f>
        <v>0</v>
      </c>
      <c r="U884" s="31">
        <f t="shared" si="15"/>
        <v>4.2315121803054856E-7</v>
      </c>
    </row>
    <row r="885" spans="16:21" ht="13.9" customHeight="1" x14ac:dyDescent="0.2">
      <c r="P885" s="28"/>
      <c r="Q885" s="31"/>
      <c r="R885" s="31"/>
      <c r="S885" s="31">
        <f>ABS(Q885)/'İtme Analizi'!$G$17</f>
        <v>0</v>
      </c>
      <c r="T885" s="31">
        <f>ABS(R885)/'İtme Analizi'!$G$14</f>
        <v>0</v>
      </c>
      <c r="U885" s="31">
        <f t="shared" si="15"/>
        <v>4.2315121803054856E-7</v>
      </c>
    </row>
    <row r="886" spans="16:21" ht="13.9" customHeight="1" x14ac:dyDescent="0.2">
      <c r="P886" s="28"/>
      <c r="Q886" s="31"/>
      <c r="R886" s="31"/>
      <c r="S886" s="31">
        <f>ABS(Q886)/'İtme Analizi'!$G$17</f>
        <v>0</v>
      </c>
      <c r="T886" s="31">
        <f>ABS(R886)/'İtme Analizi'!$G$14</f>
        <v>0</v>
      </c>
      <c r="U886" s="31">
        <f t="shared" si="15"/>
        <v>4.2315121803054856E-7</v>
      </c>
    </row>
    <row r="887" spans="16:21" ht="13.9" customHeight="1" x14ac:dyDescent="0.2">
      <c r="P887" s="28"/>
      <c r="Q887" s="31"/>
      <c r="R887" s="31"/>
      <c r="S887" s="31">
        <f>ABS(Q887)/'İtme Analizi'!$G$17</f>
        <v>0</v>
      </c>
      <c r="T887" s="31">
        <f>ABS(R887)/'İtme Analizi'!$G$14</f>
        <v>0</v>
      </c>
      <c r="U887" s="31">
        <f t="shared" si="15"/>
        <v>4.2315121803054856E-7</v>
      </c>
    </row>
    <row r="888" spans="16:21" ht="13.9" customHeight="1" x14ac:dyDescent="0.2">
      <c r="P888" s="28"/>
      <c r="Q888" s="31"/>
      <c r="R888" s="31"/>
      <c r="S888" s="31">
        <f>ABS(Q888)/'İtme Analizi'!$G$17</f>
        <v>0</v>
      </c>
      <c r="T888" s="31">
        <f>ABS(R888)/'İtme Analizi'!$G$14</f>
        <v>0</v>
      </c>
      <c r="U888" s="31">
        <f t="shared" si="15"/>
        <v>4.2315121803054856E-7</v>
      </c>
    </row>
    <row r="889" spans="16:21" ht="13.9" customHeight="1" x14ac:dyDescent="0.2">
      <c r="P889" s="28"/>
      <c r="Q889" s="31"/>
      <c r="R889" s="31"/>
      <c r="S889" s="31">
        <f>ABS(Q889)/'İtme Analizi'!$G$17</f>
        <v>0</v>
      </c>
      <c r="T889" s="31">
        <f>ABS(R889)/'İtme Analizi'!$G$14</f>
        <v>0</v>
      </c>
      <c r="U889" s="31">
        <f t="shared" si="15"/>
        <v>4.2315121803054856E-7</v>
      </c>
    </row>
    <row r="890" spans="16:21" ht="13.9" customHeight="1" x14ac:dyDescent="0.2">
      <c r="P890" s="28"/>
      <c r="Q890" s="31"/>
      <c r="R890" s="31"/>
      <c r="S890" s="31">
        <f>ABS(Q890)/'İtme Analizi'!$G$17</f>
        <v>0</v>
      </c>
      <c r="T890" s="31">
        <f>ABS(R890)/'İtme Analizi'!$G$14</f>
        <v>0</v>
      </c>
      <c r="U890" s="31">
        <f t="shared" si="15"/>
        <v>4.2315121803054856E-7</v>
      </c>
    </row>
    <row r="891" spans="16:21" ht="13.9" customHeight="1" x14ac:dyDescent="0.2">
      <c r="P891" s="28"/>
      <c r="Q891" s="31"/>
      <c r="R891" s="31"/>
      <c r="S891" s="31">
        <f>ABS(Q891)/'İtme Analizi'!$G$17</f>
        <v>0</v>
      </c>
      <c r="T891" s="31">
        <f>ABS(R891)/'İtme Analizi'!$G$14</f>
        <v>0</v>
      </c>
      <c r="U891" s="31">
        <f t="shared" si="15"/>
        <v>4.2315121803054856E-7</v>
      </c>
    </row>
    <row r="892" spans="16:21" ht="13.9" customHeight="1" x14ac:dyDescent="0.2">
      <c r="P892" s="28"/>
      <c r="Q892" s="31"/>
      <c r="R892" s="31"/>
      <c r="S892" s="31">
        <f>ABS(Q892)/'İtme Analizi'!$G$17</f>
        <v>0</v>
      </c>
      <c r="T892" s="31">
        <f>ABS(R892)/'İtme Analizi'!$G$14</f>
        <v>0</v>
      </c>
      <c r="U892" s="31">
        <f t="shared" si="15"/>
        <v>4.2315121803054856E-7</v>
      </c>
    </row>
    <row r="893" spans="16:21" ht="13.9" customHeight="1" x14ac:dyDescent="0.2">
      <c r="P893" s="28"/>
      <c r="Q893" s="31"/>
      <c r="R893" s="31"/>
      <c r="S893" s="31">
        <f>ABS(Q893)/'İtme Analizi'!$G$17</f>
        <v>0</v>
      </c>
      <c r="T893" s="31">
        <f>ABS(R893)/'İtme Analizi'!$G$14</f>
        <v>0</v>
      </c>
      <c r="U893" s="31">
        <f t="shared" si="15"/>
        <v>4.2315121803054856E-7</v>
      </c>
    </row>
    <row r="894" spans="16:21" ht="13.9" customHeight="1" x14ac:dyDescent="0.2">
      <c r="P894" s="28"/>
      <c r="Q894" s="31"/>
      <c r="R894" s="31"/>
      <c r="S894" s="31">
        <f>ABS(Q894)/'İtme Analizi'!$G$17</f>
        <v>0</v>
      </c>
      <c r="T894" s="31">
        <f>ABS(R894)/'İtme Analizi'!$G$14</f>
        <v>0</v>
      </c>
      <c r="U894" s="31">
        <f t="shared" si="15"/>
        <v>4.2315121803054856E-7</v>
      </c>
    </row>
    <row r="895" spans="16:21" ht="13.9" customHeight="1" x14ac:dyDescent="0.2">
      <c r="P895" s="28"/>
      <c r="Q895" s="31"/>
      <c r="R895" s="31"/>
      <c r="S895" s="31">
        <f>ABS(Q895)/'İtme Analizi'!$G$17</f>
        <v>0</v>
      </c>
      <c r="T895" s="31">
        <f>ABS(R895)/'İtme Analizi'!$G$14</f>
        <v>0</v>
      </c>
      <c r="U895" s="31">
        <f t="shared" si="15"/>
        <v>4.2315121803054856E-7</v>
      </c>
    </row>
    <row r="896" spans="16:21" ht="13.9" customHeight="1" x14ac:dyDescent="0.2">
      <c r="P896" s="28"/>
      <c r="Q896" s="31"/>
      <c r="R896" s="31"/>
      <c r="S896" s="31">
        <f>ABS(Q896)/'İtme Analizi'!$G$17</f>
        <v>0</v>
      </c>
      <c r="T896" s="31">
        <f>ABS(R896)/'İtme Analizi'!$G$14</f>
        <v>0</v>
      </c>
      <c r="U896" s="31">
        <f t="shared" si="15"/>
        <v>4.2315121803054856E-7</v>
      </c>
    </row>
    <row r="897" spans="16:21" ht="13.9" customHeight="1" x14ac:dyDescent="0.2">
      <c r="P897" s="28"/>
      <c r="Q897" s="31"/>
      <c r="R897" s="31"/>
      <c r="S897" s="31">
        <f>ABS(Q897)/'İtme Analizi'!$G$17</f>
        <v>0</v>
      </c>
      <c r="T897" s="31">
        <f>ABS(R897)/'İtme Analizi'!$G$14</f>
        <v>0</v>
      </c>
      <c r="U897" s="31">
        <f t="shared" si="15"/>
        <v>4.2315121803054856E-7</v>
      </c>
    </row>
    <row r="898" spans="16:21" ht="13.9" customHeight="1" x14ac:dyDescent="0.2">
      <c r="P898" s="28"/>
      <c r="Q898" s="31"/>
      <c r="R898" s="31"/>
      <c r="S898" s="31">
        <f>ABS(Q898)/'İtme Analizi'!$G$17</f>
        <v>0</v>
      </c>
      <c r="T898" s="31">
        <f>ABS(R898)/'İtme Analizi'!$G$14</f>
        <v>0</v>
      </c>
      <c r="U898" s="31">
        <f t="shared" si="15"/>
        <v>4.2315121803054856E-7</v>
      </c>
    </row>
    <row r="899" spans="16:21" ht="13.9" customHeight="1" x14ac:dyDescent="0.2">
      <c r="P899" s="28"/>
      <c r="Q899" s="31"/>
      <c r="R899" s="31"/>
      <c r="S899" s="31">
        <f>ABS(Q899)/'İtme Analizi'!$G$17</f>
        <v>0</v>
      </c>
      <c r="T899" s="31">
        <f>ABS(R899)/'İtme Analizi'!$G$14</f>
        <v>0</v>
      </c>
      <c r="U899" s="31">
        <f t="shared" si="15"/>
        <v>4.2315121803054856E-7</v>
      </c>
    </row>
    <row r="900" spans="16:21" ht="13.9" customHeight="1" x14ac:dyDescent="0.2">
      <c r="P900" s="28"/>
      <c r="Q900" s="31"/>
      <c r="R900" s="31"/>
      <c r="S900" s="31">
        <f>ABS(Q900)/'İtme Analizi'!$G$17</f>
        <v>0</v>
      </c>
      <c r="T900" s="31">
        <f>ABS(R900)/'İtme Analizi'!$G$14</f>
        <v>0</v>
      </c>
      <c r="U900" s="31">
        <f t="shared" si="15"/>
        <v>4.2315121803054856E-7</v>
      </c>
    </row>
    <row r="901" spans="16:21" ht="13.9" customHeight="1" x14ac:dyDescent="0.2">
      <c r="P901" s="28"/>
      <c r="Q901" s="31"/>
      <c r="R901" s="31"/>
      <c r="S901" s="31">
        <f>ABS(Q901)/'İtme Analizi'!$G$17</f>
        <v>0</v>
      </c>
      <c r="T901" s="31">
        <f>ABS(R901)/'İtme Analizi'!$G$14</f>
        <v>0</v>
      </c>
      <c r="U901" s="31">
        <f t="shared" si="15"/>
        <v>4.2315121803054856E-7</v>
      </c>
    </row>
    <row r="902" spans="16:21" ht="13.9" customHeight="1" x14ac:dyDescent="0.2">
      <c r="P902" s="28"/>
      <c r="Q902" s="31"/>
      <c r="R902" s="31"/>
      <c r="S902" s="31">
        <f>ABS(Q902)/'İtme Analizi'!$G$17</f>
        <v>0</v>
      </c>
      <c r="T902" s="31">
        <f>ABS(R902)/'İtme Analizi'!$G$14</f>
        <v>0</v>
      </c>
      <c r="U902" s="31">
        <f t="shared" si="15"/>
        <v>4.2315121803054856E-7</v>
      </c>
    </row>
    <row r="903" spans="16:21" ht="13.9" customHeight="1" x14ac:dyDescent="0.2">
      <c r="P903" s="28"/>
      <c r="Q903" s="31"/>
      <c r="R903" s="31"/>
      <c r="S903" s="31">
        <f>ABS(Q903)/'İtme Analizi'!$G$17</f>
        <v>0</v>
      </c>
      <c r="T903" s="31">
        <f>ABS(R903)/'İtme Analizi'!$G$14</f>
        <v>0</v>
      </c>
      <c r="U903" s="31">
        <f t="shared" si="15"/>
        <v>4.2315121803054856E-7</v>
      </c>
    </row>
    <row r="904" spans="16:21" ht="13.9" customHeight="1" x14ac:dyDescent="0.2">
      <c r="P904" s="28"/>
      <c r="Q904" s="31"/>
      <c r="R904" s="31"/>
      <c r="S904" s="31">
        <f>ABS(Q904)/'İtme Analizi'!$G$17</f>
        <v>0</v>
      </c>
      <c r="T904" s="31">
        <f>ABS(R904)/'İtme Analizi'!$G$14</f>
        <v>0</v>
      </c>
      <c r="U904" s="31">
        <f t="shared" si="15"/>
        <v>4.2315121803054856E-7</v>
      </c>
    </row>
    <row r="905" spans="16:21" ht="13.9" customHeight="1" x14ac:dyDescent="0.2">
      <c r="P905" s="28"/>
      <c r="Q905" s="31"/>
      <c r="R905" s="31"/>
      <c r="S905" s="31">
        <f>ABS(Q905)/'İtme Analizi'!$G$17</f>
        <v>0</v>
      </c>
      <c r="T905" s="31">
        <f>ABS(R905)/'İtme Analizi'!$G$14</f>
        <v>0</v>
      </c>
      <c r="U905" s="31">
        <f t="shared" ref="U905:U968" si="16">U904+(S905-S904)*((T905+T904)/2)</f>
        <v>4.2315121803054856E-7</v>
      </c>
    </row>
    <row r="906" spans="16:21" ht="13.9" customHeight="1" x14ac:dyDescent="0.2">
      <c r="P906" s="28"/>
      <c r="Q906" s="31"/>
      <c r="R906" s="31"/>
      <c r="S906" s="31">
        <f>ABS(Q906)/'İtme Analizi'!$G$17</f>
        <v>0</v>
      </c>
      <c r="T906" s="31">
        <f>ABS(R906)/'İtme Analizi'!$G$14</f>
        <v>0</v>
      </c>
      <c r="U906" s="31">
        <f t="shared" si="16"/>
        <v>4.2315121803054856E-7</v>
      </c>
    </row>
    <row r="907" spans="16:21" ht="13.9" customHeight="1" x14ac:dyDescent="0.2">
      <c r="P907" s="28"/>
      <c r="Q907" s="31"/>
      <c r="R907" s="31"/>
      <c r="S907" s="31">
        <f>ABS(Q907)/'İtme Analizi'!$G$17</f>
        <v>0</v>
      </c>
      <c r="T907" s="31">
        <f>ABS(R907)/'İtme Analizi'!$G$14</f>
        <v>0</v>
      </c>
      <c r="U907" s="31">
        <f t="shared" si="16"/>
        <v>4.2315121803054856E-7</v>
      </c>
    </row>
    <row r="908" spans="16:21" ht="13.9" customHeight="1" x14ac:dyDescent="0.2">
      <c r="P908" s="28"/>
      <c r="Q908" s="31"/>
      <c r="R908" s="31"/>
      <c r="S908" s="31">
        <f>ABS(Q908)/'İtme Analizi'!$G$17</f>
        <v>0</v>
      </c>
      <c r="T908" s="31">
        <f>ABS(R908)/'İtme Analizi'!$G$14</f>
        <v>0</v>
      </c>
      <c r="U908" s="31">
        <f t="shared" si="16"/>
        <v>4.2315121803054856E-7</v>
      </c>
    </row>
    <row r="909" spans="16:21" ht="13.9" customHeight="1" x14ac:dyDescent="0.2">
      <c r="P909" s="28"/>
      <c r="Q909" s="31"/>
      <c r="R909" s="31"/>
      <c r="S909" s="31">
        <f>ABS(Q909)/'İtme Analizi'!$G$17</f>
        <v>0</v>
      </c>
      <c r="T909" s="31">
        <f>ABS(R909)/'İtme Analizi'!$G$14</f>
        <v>0</v>
      </c>
      <c r="U909" s="31">
        <f t="shared" si="16"/>
        <v>4.2315121803054856E-7</v>
      </c>
    </row>
    <row r="910" spans="16:21" ht="13.9" customHeight="1" x14ac:dyDescent="0.2">
      <c r="P910" s="28"/>
      <c r="Q910" s="31"/>
      <c r="R910" s="31"/>
      <c r="S910" s="31">
        <f>ABS(Q910)/'İtme Analizi'!$G$17</f>
        <v>0</v>
      </c>
      <c r="T910" s="31">
        <f>ABS(R910)/'İtme Analizi'!$G$14</f>
        <v>0</v>
      </c>
      <c r="U910" s="31">
        <f t="shared" si="16"/>
        <v>4.2315121803054856E-7</v>
      </c>
    </row>
    <row r="911" spans="16:21" ht="13.9" customHeight="1" x14ac:dyDescent="0.2">
      <c r="P911" s="28"/>
      <c r="Q911" s="31"/>
      <c r="R911" s="31"/>
      <c r="S911" s="31">
        <f>ABS(Q911)/'İtme Analizi'!$G$17</f>
        <v>0</v>
      </c>
      <c r="T911" s="31">
        <f>ABS(R911)/'İtme Analizi'!$G$14</f>
        <v>0</v>
      </c>
      <c r="U911" s="31">
        <f t="shared" si="16"/>
        <v>4.2315121803054856E-7</v>
      </c>
    </row>
    <row r="912" spans="16:21" ht="13.9" customHeight="1" x14ac:dyDescent="0.2">
      <c r="P912" s="28"/>
      <c r="Q912" s="31"/>
      <c r="R912" s="31"/>
      <c r="S912" s="31">
        <f>ABS(Q912)/'İtme Analizi'!$G$17</f>
        <v>0</v>
      </c>
      <c r="T912" s="31">
        <f>ABS(R912)/'İtme Analizi'!$G$14</f>
        <v>0</v>
      </c>
      <c r="U912" s="31">
        <f t="shared" si="16"/>
        <v>4.2315121803054856E-7</v>
      </c>
    </row>
    <row r="913" spans="16:21" ht="13.9" customHeight="1" x14ac:dyDescent="0.2">
      <c r="P913" s="28"/>
      <c r="Q913" s="31"/>
      <c r="R913" s="31"/>
      <c r="S913" s="31">
        <f>ABS(Q913)/'İtme Analizi'!$G$17</f>
        <v>0</v>
      </c>
      <c r="T913" s="31">
        <f>ABS(R913)/'İtme Analizi'!$G$14</f>
        <v>0</v>
      </c>
      <c r="U913" s="31">
        <f t="shared" si="16"/>
        <v>4.2315121803054856E-7</v>
      </c>
    </row>
    <row r="914" spans="16:21" ht="13.9" customHeight="1" x14ac:dyDescent="0.2">
      <c r="P914" s="28"/>
      <c r="Q914" s="31"/>
      <c r="R914" s="31"/>
      <c r="S914" s="31">
        <f>ABS(Q914)/'İtme Analizi'!$G$17</f>
        <v>0</v>
      </c>
      <c r="T914" s="31">
        <f>ABS(R914)/'İtme Analizi'!$G$14</f>
        <v>0</v>
      </c>
      <c r="U914" s="31">
        <f t="shared" si="16"/>
        <v>4.2315121803054856E-7</v>
      </c>
    </row>
    <row r="915" spans="16:21" ht="13.9" customHeight="1" x14ac:dyDescent="0.2">
      <c r="P915" s="28"/>
      <c r="Q915" s="31"/>
      <c r="R915" s="31"/>
      <c r="S915" s="31">
        <f>ABS(Q915)/'İtme Analizi'!$G$17</f>
        <v>0</v>
      </c>
      <c r="T915" s="31">
        <f>ABS(R915)/'İtme Analizi'!$G$14</f>
        <v>0</v>
      </c>
      <c r="U915" s="31">
        <f t="shared" si="16"/>
        <v>4.2315121803054856E-7</v>
      </c>
    </row>
    <row r="916" spans="16:21" ht="13.9" customHeight="1" x14ac:dyDescent="0.2">
      <c r="P916" s="28"/>
      <c r="Q916" s="31"/>
      <c r="R916" s="31"/>
      <c r="S916" s="31">
        <f>ABS(Q916)/'İtme Analizi'!$G$17</f>
        <v>0</v>
      </c>
      <c r="T916" s="31">
        <f>ABS(R916)/'İtme Analizi'!$G$14</f>
        <v>0</v>
      </c>
      <c r="U916" s="31">
        <f t="shared" si="16"/>
        <v>4.2315121803054856E-7</v>
      </c>
    </row>
    <row r="917" spans="16:21" ht="13.9" customHeight="1" x14ac:dyDescent="0.2">
      <c r="P917" s="28"/>
      <c r="Q917" s="31"/>
      <c r="R917" s="31"/>
      <c r="S917" s="31">
        <f>ABS(Q917)/'İtme Analizi'!$G$17</f>
        <v>0</v>
      </c>
      <c r="T917" s="31">
        <f>ABS(R917)/'İtme Analizi'!$G$14</f>
        <v>0</v>
      </c>
      <c r="U917" s="31">
        <f t="shared" si="16"/>
        <v>4.2315121803054856E-7</v>
      </c>
    </row>
    <row r="918" spans="16:21" ht="13.9" customHeight="1" x14ac:dyDescent="0.2">
      <c r="P918" s="28"/>
      <c r="Q918" s="31"/>
      <c r="R918" s="31"/>
      <c r="S918" s="31">
        <f>ABS(Q918)/'İtme Analizi'!$G$17</f>
        <v>0</v>
      </c>
      <c r="T918" s="31">
        <f>ABS(R918)/'İtme Analizi'!$G$14</f>
        <v>0</v>
      </c>
      <c r="U918" s="31">
        <f t="shared" si="16"/>
        <v>4.2315121803054856E-7</v>
      </c>
    </row>
    <row r="919" spans="16:21" ht="13.9" customHeight="1" x14ac:dyDescent="0.2">
      <c r="P919" s="28"/>
      <c r="Q919" s="31"/>
      <c r="R919" s="31"/>
      <c r="S919" s="31">
        <f>ABS(Q919)/'İtme Analizi'!$G$17</f>
        <v>0</v>
      </c>
      <c r="T919" s="31">
        <f>ABS(R919)/'İtme Analizi'!$G$14</f>
        <v>0</v>
      </c>
      <c r="U919" s="31">
        <f t="shared" si="16"/>
        <v>4.2315121803054856E-7</v>
      </c>
    </row>
    <row r="920" spans="16:21" ht="13.9" customHeight="1" x14ac:dyDescent="0.2">
      <c r="P920" s="28"/>
      <c r="Q920" s="31"/>
      <c r="R920" s="31"/>
      <c r="S920" s="31">
        <f>ABS(Q920)/'İtme Analizi'!$G$17</f>
        <v>0</v>
      </c>
      <c r="T920" s="31">
        <f>ABS(R920)/'İtme Analizi'!$G$14</f>
        <v>0</v>
      </c>
      <c r="U920" s="31">
        <f t="shared" si="16"/>
        <v>4.2315121803054856E-7</v>
      </c>
    </row>
    <row r="921" spans="16:21" ht="13.9" customHeight="1" x14ac:dyDescent="0.2">
      <c r="P921" s="28"/>
      <c r="Q921" s="31"/>
      <c r="R921" s="31"/>
      <c r="S921" s="31">
        <f>ABS(Q921)/'İtme Analizi'!$G$17</f>
        <v>0</v>
      </c>
      <c r="T921" s="31">
        <f>ABS(R921)/'İtme Analizi'!$G$14</f>
        <v>0</v>
      </c>
      <c r="U921" s="31">
        <f t="shared" si="16"/>
        <v>4.2315121803054856E-7</v>
      </c>
    </row>
    <row r="922" spans="16:21" ht="13.9" customHeight="1" x14ac:dyDescent="0.2">
      <c r="P922" s="28"/>
      <c r="Q922" s="31"/>
      <c r="R922" s="31"/>
      <c r="S922" s="31">
        <f>ABS(Q922)/'İtme Analizi'!$G$17</f>
        <v>0</v>
      </c>
      <c r="T922" s="31">
        <f>ABS(R922)/'İtme Analizi'!$G$14</f>
        <v>0</v>
      </c>
      <c r="U922" s="31">
        <f t="shared" si="16"/>
        <v>4.2315121803054856E-7</v>
      </c>
    </row>
    <row r="923" spans="16:21" ht="13.9" customHeight="1" x14ac:dyDescent="0.2">
      <c r="P923" s="28"/>
      <c r="Q923" s="31"/>
      <c r="R923" s="31"/>
      <c r="S923" s="31">
        <f>ABS(Q923)/'İtme Analizi'!$G$17</f>
        <v>0</v>
      </c>
      <c r="T923" s="31">
        <f>ABS(R923)/'İtme Analizi'!$G$14</f>
        <v>0</v>
      </c>
      <c r="U923" s="31">
        <f t="shared" si="16"/>
        <v>4.2315121803054856E-7</v>
      </c>
    </row>
    <row r="924" spans="16:21" ht="13.9" customHeight="1" x14ac:dyDescent="0.2">
      <c r="P924" s="28"/>
      <c r="Q924" s="31"/>
      <c r="R924" s="31"/>
      <c r="S924" s="31">
        <f>ABS(Q924)/'İtme Analizi'!$G$17</f>
        <v>0</v>
      </c>
      <c r="T924" s="31">
        <f>ABS(R924)/'İtme Analizi'!$G$14</f>
        <v>0</v>
      </c>
      <c r="U924" s="31">
        <f t="shared" si="16"/>
        <v>4.2315121803054856E-7</v>
      </c>
    </row>
    <row r="925" spans="16:21" ht="13.9" customHeight="1" x14ac:dyDescent="0.2">
      <c r="P925" s="28"/>
      <c r="Q925" s="31"/>
      <c r="R925" s="31"/>
      <c r="S925" s="31">
        <f>ABS(Q925)/'İtme Analizi'!$G$17</f>
        <v>0</v>
      </c>
      <c r="T925" s="31">
        <f>ABS(R925)/'İtme Analizi'!$G$14</f>
        <v>0</v>
      </c>
      <c r="U925" s="31">
        <f t="shared" si="16"/>
        <v>4.2315121803054856E-7</v>
      </c>
    </row>
    <row r="926" spans="16:21" ht="13.9" customHeight="1" x14ac:dyDescent="0.2">
      <c r="P926" s="28"/>
      <c r="Q926" s="31"/>
      <c r="R926" s="31"/>
      <c r="S926" s="31">
        <f>ABS(Q926)/'İtme Analizi'!$G$17</f>
        <v>0</v>
      </c>
      <c r="T926" s="31">
        <f>ABS(R926)/'İtme Analizi'!$G$14</f>
        <v>0</v>
      </c>
      <c r="U926" s="31">
        <f t="shared" si="16"/>
        <v>4.2315121803054856E-7</v>
      </c>
    </row>
    <row r="927" spans="16:21" ht="13.9" customHeight="1" x14ac:dyDescent="0.2">
      <c r="P927" s="28"/>
      <c r="Q927" s="31"/>
      <c r="R927" s="31"/>
      <c r="S927" s="31">
        <f>ABS(Q927)/'İtme Analizi'!$G$17</f>
        <v>0</v>
      </c>
      <c r="T927" s="31">
        <f>ABS(R927)/'İtme Analizi'!$G$14</f>
        <v>0</v>
      </c>
      <c r="U927" s="31">
        <f t="shared" si="16"/>
        <v>4.2315121803054856E-7</v>
      </c>
    </row>
    <row r="928" spans="16:21" ht="13.9" customHeight="1" x14ac:dyDescent="0.2">
      <c r="P928" s="28"/>
      <c r="Q928" s="31"/>
      <c r="R928" s="31"/>
      <c r="S928" s="31">
        <f>ABS(Q928)/'İtme Analizi'!$G$17</f>
        <v>0</v>
      </c>
      <c r="T928" s="31">
        <f>ABS(R928)/'İtme Analizi'!$G$14</f>
        <v>0</v>
      </c>
      <c r="U928" s="31">
        <f t="shared" si="16"/>
        <v>4.2315121803054856E-7</v>
      </c>
    </row>
    <row r="929" spans="16:21" ht="13.9" customHeight="1" x14ac:dyDescent="0.2">
      <c r="P929" s="28"/>
      <c r="Q929" s="31"/>
      <c r="R929" s="31"/>
      <c r="S929" s="31">
        <f>ABS(Q929)/'İtme Analizi'!$G$17</f>
        <v>0</v>
      </c>
      <c r="T929" s="31">
        <f>ABS(R929)/'İtme Analizi'!$G$14</f>
        <v>0</v>
      </c>
      <c r="U929" s="31">
        <f t="shared" si="16"/>
        <v>4.2315121803054856E-7</v>
      </c>
    </row>
    <row r="930" spans="16:21" ht="13.9" customHeight="1" x14ac:dyDescent="0.2">
      <c r="P930" s="28"/>
      <c r="Q930" s="31"/>
      <c r="R930" s="31"/>
      <c r="S930" s="31">
        <f>ABS(Q930)/'İtme Analizi'!$G$17</f>
        <v>0</v>
      </c>
      <c r="T930" s="31">
        <f>ABS(R930)/'İtme Analizi'!$G$14</f>
        <v>0</v>
      </c>
      <c r="U930" s="31">
        <f t="shared" si="16"/>
        <v>4.2315121803054856E-7</v>
      </c>
    </row>
    <row r="931" spans="16:21" ht="13.9" customHeight="1" x14ac:dyDescent="0.2">
      <c r="P931" s="28"/>
      <c r="Q931" s="31"/>
      <c r="R931" s="31"/>
      <c r="S931" s="31">
        <f>ABS(Q931)/'İtme Analizi'!$G$17</f>
        <v>0</v>
      </c>
      <c r="T931" s="31">
        <f>ABS(R931)/'İtme Analizi'!$G$14</f>
        <v>0</v>
      </c>
      <c r="U931" s="31">
        <f t="shared" si="16"/>
        <v>4.2315121803054856E-7</v>
      </c>
    </row>
    <row r="932" spans="16:21" ht="13.9" customHeight="1" x14ac:dyDescent="0.2">
      <c r="P932" s="28"/>
      <c r="Q932" s="31"/>
      <c r="R932" s="31"/>
      <c r="S932" s="31">
        <f>ABS(Q932)/'İtme Analizi'!$G$17</f>
        <v>0</v>
      </c>
      <c r="T932" s="31">
        <f>ABS(R932)/'İtme Analizi'!$G$14</f>
        <v>0</v>
      </c>
      <c r="U932" s="31">
        <f t="shared" si="16"/>
        <v>4.2315121803054856E-7</v>
      </c>
    </row>
    <row r="933" spans="16:21" ht="13.9" customHeight="1" x14ac:dyDescent="0.2">
      <c r="P933" s="28"/>
      <c r="Q933" s="31"/>
      <c r="R933" s="31"/>
      <c r="S933" s="31">
        <f>ABS(Q933)/'İtme Analizi'!$G$17</f>
        <v>0</v>
      </c>
      <c r="T933" s="31">
        <f>ABS(R933)/'İtme Analizi'!$G$14</f>
        <v>0</v>
      </c>
      <c r="U933" s="31">
        <f t="shared" si="16"/>
        <v>4.2315121803054856E-7</v>
      </c>
    </row>
    <row r="934" spans="16:21" ht="13.9" customHeight="1" x14ac:dyDescent="0.2">
      <c r="P934" s="28"/>
      <c r="Q934" s="31"/>
      <c r="R934" s="31"/>
      <c r="S934" s="31">
        <f>ABS(Q934)/'İtme Analizi'!$G$17</f>
        <v>0</v>
      </c>
      <c r="T934" s="31">
        <f>ABS(R934)/'İtme Analizi'!$G$14</f>
        <v>0</v>
      </c>
      <c r="U934" s="31">
        <f t="shared" si="16"/>
        <v>4.2315121803054856E-7</v>
      </c>
    </row>
    <row r="935" spans="16:21" ht="13.9" customHeight="1" x14ac:dyDescent="0.2">
      <c r="P935" s="28"/>
      <c r="Q935" s="31"/>
      <c r="R935" s="31"/>
      <c r="S935" s="31">
        <f>ABS(Q935)/'İtme Analizi'!$G$17</f>
        <v>0</v>
      </c>
      <c r="T935" s="31">
        <f>ABS(R935)/'İtme Analizi'!$G$14</f>
        <v>0</v>
      </c>
      <c r="U935" s="31">
        <f t="shared" si="16"/>
        <v>4.2315121803054856E-7</v>
      </c>
    </row>
    <row r="936" spans="16:21" ht="13.9" customHeight="1" x14ac:dyDescent="0.2">
      <c r="P936" s="28"/>
      <c r="Q936" s="31"/>
      <c r="R936" s="31"/>
      <c r="S936" s="31">
        <f>ABS(Q936)/'İtme Analizi'!$G$17</f>
        <v>0</v>
      </c>
      <c r="T936" s="31">
        <f>ABS(R936)/'İtme Analizi'!$G$14</f>
        <v>0</v>
      </c>
      <c r="U936" s="31">
        <f t="shared" si="16"/>
        <v>4.2315121803054856E-7</v>
      </c>
    </row>
    <row r="937" spans="16:21" ht="13.9" customHeight="1" x14ac:dyDescent="0.2">
      <c r="P937" s="28"/>
      <c r="Q937" s="31"/>
      <c r="R937" s="31"/>
      <c r="S937" s="31">
        <f>ABS(Q937)/'İtme Analizi'!$G$17</f>
        <v>0</v>
      </c>
      <c r="T937" s="31">
        <f>ABS(R937)/'İtme Analizi'!$G$14</f>
        <v>0</v>
      </c>
      <c r="U937" s="31">
        <f t="shared" si="16"/>
        <v>4.2315121803054856E-7</v>
      </c>
    </row>
    <row r="938" spans="16:21" ht="13.9" customHeight="1" x14ac:dyDescent="0.2">
      <c r="P938" s="28"/>
      <c r="Q938" s="31"/>
      <c r="R938" s="31"/>
      <c r="S938" s="31">
        <f>ABS(Q938)/'İtme Analizi'!$G$17</f>
        <v>0</v>
      </c>
      <c r="T938" s="31">
        <f>ABS(R938)/'İtme Analizi'!$G$14</f>
        <v>0</v>
      </c>
      <c r="U938" s="31">
        <f t="shared" si="16"/>
        <v>4.2315121803054856E-7</v>
      </c>
    </row>
    <row r="939" spans="16:21" ht="13.9" customHeight="1" x14ac:dyDescent="0.2">
      <c r="P939" s="28"/>
      <c r="Q939" s="31"/>
      <c r="R939" s="31"/>
      <c r="S939" s="31">
        <f>ABS(Q939)/'İtme Analizi'!$G$17</f>
        <v>0</v>
      </c>
      <c r="T939" s="31">
        <f>ABS(R939)/'İtme Analizi'!$G$14</f>
        <v>0</v>
      </c>
      <c r="U939" s="31">
        <f t="shared" si="16"/>
        <v>4.2315121803054856E-7</v>
      </c>
    </row>
    <row r="940" spans="16:21" ht="13.9" customHeight="1" x14ac:dyDescent="0.2">
      <c r="P940" s="28"/>
      <c r="Q940" s="31"/>
      <c r="R940" s="31"/>
      <c r="S940" s="31">
        <f>ABS(Q940)/'İtme Analizi'!$G$17</f>
        <v>0</v>
      </c>
      <c r="T940" s="31">
        <f>ABS(R940)/'İtme Analizi'!$G$14</f>
        <v>0</v>
      </c>
      <c r="U940" s="31">
        <f t="shared" si="16"/>
        <v>4.2315121803054856E-7</v>
      </c>
    </row>
    <row r="941" spans="16:21" ht="13.9" customHeight="1" x14ac:dyDescent="0.2">
      <c r="P941" s="28"/>
      <c r="Q941" s="31"/>
      <c r="R941" s="31"/>
      <c r="S941" s="31">
        <f>ABS(Q941)/'İtme Analizi'!$G$17</f>
        <v>0</v>
      </c>
      <c r="T941" s="31">
        <f>ABS(R941)/'İtme Analizi'!$G$14</f>
        <v>0</v>
      </c>
      <c r="U941" s="31">
        <f t="shared" si="16"/>
        <v>4.2315121803054856E-7</v>
      </c>
    </row>
    <row r="942" spans="16:21" ht="13.9" customHeight="1" x14ac:dyDescent="0.2">
      <c r="P942" s="28"/>
      <c r="Q942" s="31"/>
      <c r="R942" s="31"/>
      <c r="S942" s="31">
        <f>ABS(Q942)/'İtme Analizi'!$G$17</f>
        <v>0</v>
      </c>
      <c r="T942" s="31">
        <f>ABS(R942)/'İtme Analizi'!$G$14</f>
        <v>0</v>
      </c>
      <c r="U942" s="31">
        <f t="shared" si="16"/>
        <v>4.2315121803054856E-7</v>
      </c>
    </row>
    <row r="943" spans="16:21" ht="13.9" customHeight="1" x14ac:dyDescent="0.2">
      <c r="P943" s="28"/>
      <c r="Q943" s="31"/>
      <c r="R943" s="31"/>
      <c r="S943" s="31">
        <f>ABS(Q943)/'İtme Analizi'!$G$17</f>
        <v>0</v>
      </c>
      <c r="T943" s="31">
        <f>ABS(R943)/'İtme Analizi'!$G$14</f>
        <v>0</v>
      </c>
      <c r="U943" s="31">
        <f t="shared" si="16"/>
        <v>4.2315121803054856E-7</v>
      </c>
    </row>
    <row r="944" spans="16:21" ht="13.9" customHeight="1" x14ac:dyDescent="0.2">
      <c r="P944" s="28"/>
      <c r="Q944" s="31"/>
      <c r="R944" s="31"/>
      <c r="S944" s="31">
        <f>ABS(Q944)/'İtme Analizi'!$G$17</f>
        <v>0</v>
      </c>
      <c r="T944" s="31">
        <f>ABS(R944)/'İtme Analizi'!$G$14</f>
        <v>0</v>
      </c>
      <c r="U944" s="31">
        <f t="shared" si="16"/>
        <v>4.2315121803054856E-7</v>
      </c>
    </row>
    <row r="945" spans="16:21" ht="13.9" customHeight="1" x14ac:dyDescent="0.2">
      <c r="P945" s="28"/>
      <c r="Q945" s="31"/>
      <c r="R945" s="31"/>
      <c r="S945" s="31">
        <f>ABS(Q945)/'İtme Analizi'!$G$17</f>
        <v>0</v>
      </c>
      <c r="T945" s="31">
        <f>ABS(R945)/'İtme Analizi'!$G$14</f>
        <v>0</v>
      </c>
      <c r="U945" s="31">
        <f t="shared" si="16"/>
        <v>4.2315121803054856E-7</v>
      </c>
    </row>
    <row r="946" spans="16:21" ht="13.9" customHeight="1" x14ac:dyDescent="0.2">
      <c r="P946" s="28"/>
      <c r="Q946" s="31"/>
      <c r="R946" s="31"/>
      <c r="S946" s="31">
        <f>ABS(Q946)/'İtme Analizi'!$G$17</f>
        <v>0</v>
      </c>
      <c r="T946" s="31">
        <f>ABS(R946)/'İtme Analizi'!$G$14</f>
        <v>0</v>
      </c>
      <c r="U946" s="31">
        <f t="shared" si="16"/>
        <v>4.2315121803054856E-7</v>
      </c>
    </row>
    <row r="947" spans="16:21" ht="13.9" customHeight="1" x14ac:dyDescent="0.2">
      <c r="P947" s="28"/>
      <c r="Q947" s="31"/>
      <c r="R947" s="31"/>
      <c r="S947" s="31">
        <f>ABS(Q947)/'İtme Analizi'!$G$17</f>
        <v>0</v>
      </c>
      <c r="T947" s="31">
        <f>ABS(R947)/'İtme Analizi'!$G$14</f>
        <v>0</v>
      </c>
      <c r="U947" s="31">
        <f t="shared" si="16"/>
        <v>4.2315121803054856E-7</v>
      </c>
    </row>
    <row r="948" spans="16:21" ht="13.9" customHeight="1" x14ac:dyDescent="0.2">
      <c r="P948" s="28"/>
      <c r="Q948" s="31"/>
      <c r="R948" s="31"/>
      <c r="S948" s="31">
        <f>ABS(Q948)/'İtme Analizi'!$G$17</f>
        <v>0</v>
      </c>
      <c r="T948" s="31">
        <f>ABS(R948)/'İtme Analizi'!$G$14</f>
        <v>0</v>
      </c>
      <c r="U948" s="31">
        <f t="shared" si="16"/>
        <v>4.2315121803054856E-7</v>
      </c>
    </row>
    <row r="949" spans="16:21" ht="13.9" customHeight="1" x14ac:dyDescent="0.2">
      <c r="P949" s="28"/>
      <c r="Q949" s="31"/>
      <c r="R949" s="31"/>
      <c r="S949" s="31">
        <f>ABS(Q949)/'İtme Analizi'!$G$17</f>
        <v>0</v>
      </c>
      <c r="T949" s="31">
        <f>ABS(R949)/'İtme Analizi'!$G$14</f>
        <v>0</v>
      </c>
      <c r="U949" s="31">
        <f t="shared" si="16"/>
        <v>4.2315121803054856E-7</v>
      </c>
    </row>
    <row r="950" spans="16:21" ht="13.9" customHeight="1" x14ac:dyDescent="0.2">
      <c r="P950" s="28"/>
      <c r="Q950" s="31"/>
      <c r="R950" s="31"/>
      <c r="S950" s="31">
        <f>ABS(Q950)/'İtme Analizi'!$G$17</f>
        <v>0</v>
      </c>
      <c r="T950" s="31">
        <f>ABS(R950)/'İtme Analizi'!$G$14</f>
        <v>0</v>
      </c>
      <c r="U950" s="31">
        <f t="shared" si="16"/>
        <v>4.2315121803054856E-7</v>
      </c>
    </row>
    <row r="951" spans="16:21" ht="13.9" customHeight="1" x14ac:dyDescent="0.2">
      <c r="P951" s="28"/>
      <c r="Q951" s="31"/>
      <c r="R951" s="31"/>
      <c r="S951" s="31">
        <f>ABS(Q951)/'İtme Analizi'!$G$17</f>
        <v>0</v>
      </c>
      <c r="T951" s="31">
        <f>ABS(R951)/'İtme Analizi'!$G$14</f>
        <v>0</v>
      </c>
      <c r="U951" s="31">
        <f t="shared" si="16"/>
        <v>4.2315121803054856E-7</v>
      </c>
    </row>
    <row r="952" spans="16:21" ht="13.9" customHeight="1" x14ac:dyDescent="0.2">
      <c r="P952" s="28"/>
      <c r="Q952" s="31"/>
      <c r="R952" s="31"/>
      <c r="S952" s="31">
        <f>ABS(Q952)/'İtme Analizi'!$G$17</f>
        <v>0</v>
      </c>
      <c r="T952" s="31">
        <f>ABS(R952)/'İtme Analizi'!$G$14</f>
        <v>0</v>
      </c>
      <c r="U952" s="31">
        <f t="shared" si="16"/>
        <v>4.2315121803054856E-7</v>
      </c>
    </row>
    <row r="953" spans="16:21" ht="13.9" customHeight="1" x14ac:dyDescent="0.2">
      <c r="P953" s="28"/>
      <c r="Q953" s="31"/>
      <c r="R953" s="31"/>
      <c r="S953" s="31">
        <f>ABS(Q953)/'İtme Analizi'!$G$17</f>
        <v>0</v>
      </c>
      <c r="T953" s="31">
        <f>ABS(R953)/'İtme Analizi'!$G$14</f>
        <v>0</v>
      </c>
      <c r="U953" s="31">
        <f t="shared" si="16"/>
        <v>4.2315121803054856E-7</v>
      </c>
    </row>
    <row r="954" spans="16:21" ht="13.9" customHeight="1" x14ac:dyDescent="0.2">
      <c r="P954" s="28"/>
      <c r="Q954" s="31"/>
      <c r="R954" s="31"/>
      <c r="S954" s="31">
        <f>ABS(Q954)/'İtme Analizi'!$G$17</f>
        <v>0</v>
      </c>
      <c r="T954" s="31">
        <f>ABS(R954)/'İtme Analizi'!$G$14</f>
        <v>0</v>
      </c>
      <c r="U954" s="31">
        <f t="shared" si="16"/>
        <v>4.2315121803054856E-7</v>
      </c>
    </row>
    <row r="955" spans="16:21" ht="13.9" customHeight="1" x14ac:dyDescent="0.2">
      <c r="P955" s="28"/>
      <c r="Q955" s="31"/>
      <c r="R955" s="31"/>
      <c r="S955" s="31">
        <f>ABS(Q955)/'İtme Analizi'!$G$17</f>
        <v>0</v>
      </c>
      <c r="T955" s="31">
        <f>ABS(R955)/'İtme Analizi'!$G$14</f>
        <v>0</v>
      </c>
      <c r="U955" s="31">
        <f t="shared" si="16"/>
        <v>4.2315121803054856E-7</v>
      </c>
    </row>
    <row r="956" spans="16:21" ht="13.9" customHeight="1" x14ac:dyDescent="0.2">
      <c r="P956" s="28"/>
      <c r="Q956" s="31"/>
      <c r="R956" s="31"/>
      <c r="S956" s="31">
        <f>ABS(Q956)/'İtme Analizi'!$G$17</f>
        <v>0</v>
      </c>
      <c r="T956" s="31">
        <f>ABS(R956)/'İtme Analizi'!$G$14</f>
        <v>0</v>
      </c>
      <c r="U956" s="31">
        <f t="shared" si="16"/>
        <v>4.2315121803054856E-7</v>
      </c>
    </row>
    <row r="957" spans="16:21" ht="13.9" customHeight="1" x14ac:dyDescent="0.2">
      <c r="P957" s="28"/>
      <c r="Q957" s="31"/>
      <c r="R957" s="31"/>
      <c r="S957" s="31">
        <f>ABS(Q957)/'İtme Analizi'!$G$17</f>
        <v>0</v>
      </c>
      <c r="T957" s="31">
        <f>ABS(R957)/'İtme Analizi'!$G$14</f>
        <v>0</v>
      </c>
      <c r="U957" s="31">
        <f t="shared" si="16"/>
        <v>4.2315121803054856E-7</v>
      </c>
    </row>
    <row r="958" spans="16:21" ht="13.9" customHeight="1" x14ac:dyDescent="0.2">
      <c r="P958" s="28"/>
      <c r="Q958" s="31"/>
      <c r="R958" s="31"/>
      <c r="S958" s="31">
        <f>ABS(Q958)/'İtme Analizi'!$G$17</f>
        <v>0</v>
      </c>
      <c r="T958" s="31">
        <f>ABS(R958)/'İtme Analizi'!$G$14</f>
        <v>0</v>
      </c>
      <c r="U958" s="31">
        <f t="shared" si="16"/>
        <v>4.2315121803054856E-7</v>
      </c>
    </row>
    <row r="959" spans="16:21" ht="13.9" customHeight="1" x14ac:dyDescent="0.2">
      <c r="P959" s="28"/>
      <c r="Q959" s="31"/>
      <c r="R959" s="31"/>
      <c r="S959" s="31">
        <f>ABS(Q959)/'İtme Analizi'!$G$17</f>
        <v>0</v>
      </c>
      <c r="T959" s="31">
        <f>ABS(R959)/'İtme Analizi'!$G$14</f>
        <v>0</v>
      </c>
      <c r="U959" s="31">
        <f t="shared" si="16"/>
        <v>4.2315121803054856E-7</v>
      </c>
    </row>
    <row r="960" spans="16:21" ht="13.9" customHeight="1" x14ac:dyDescent="0.2">
      <c r="P960" s="28"/>
      <c r="Q960" s="31"/>
      <c r="R960" s="31"/>
      <c r="S960" s="31">
        <f>ABS(Q960)/'İtme Analizi'!$G$17</f>
        <v>0</v>
      </c>
      <c r="T960" s="31">
        <f>ABS(R960)/'İtme Analizi'!$G$14</f>
        <v>0</v>
      </c>
      <c r="U960" s="31">
        <f t="shared" si="16"/>
        <v>4.2315121803054856E-7</v>
      </c>
    </row>
    <row r="961" spans="16:21" ht="13.9" customHeight="1" x14ac:dyDescent="0.2">
      <c r="P961" s="28"/>
      <c r="Q961" s="31"/>
      <c r="R961" s="31"/>
      <c r="S961" s="31">
        <f>ABS(Q961)/'İtme Analizi'!$G$17</f>
        <v>0</v>
      </c>
      <c r="T961" s="31">
        <f>ABS(R961)/'İtme Analizi'!$G$14</f>
        <v>0</v>
      </c>
      <c r="U961" s="31">
        <f t="shared" si="16"/>
        <v>4.2315121803054856E-7</v>
      </c>
    </row>
    <row r="962" spans="16:21" ht="13.9" customHeight="1" x14ac:dyDescent="0.2">
      <c r="P962" s="28"/>
      <c r="Q962" s="31"/>
      <c r="R962" s="31"/>
      <c r="S962" s="31">
        <f>ABS(Q962)/'İtme Analizi'!$G$17</f>
        <v>0</v>
      </c>
      <c r="T962" s="31">
        <f>ABS(R962)/'İtme Analizi'!$G$14</f>
        <v>0</v>
      </c>
      <c r="U962" s="31">
        <f t="shared" si="16"/>
        <v>4.2315121803054856E-7</v>
      </c>
    </row>
    <row r="963" spans="16:21" ht="13.9" customHeight="1" x14ac:dyDescent="0.2">
      <c r="P963" s="28"/>
      <c r="Q963" s="31"/>
      <c r="R963" s="31"/>
      <c r="S963" s="31">
        <f>ABS(Q963)/'İtme Analizi'!$G$17</f>
        <v>0</v>
      </c>
      <c r="T963" s="31">
        <f>ABS(R963)/'İtme Analizi'!$G$14</f>
        <v>0</v>
      </c>
      <c r="U963" s="31">
        <f t="shared" si="16"/>
        <v>4.2315121803054856E-7</v>
      </c>
    </row>
    <row r="964" spans="16:21" ht="13.9" customHeight="1" x14ac:dyDescent="0.2">
      <c r="P964" s="28"/>
      <c r="Q964" s="31"/>
      <c r="R964" s="31"/>
      <c r="S964" s="31">
        <f>ABS(Q964)/'İtme Analizi'!$G$17</f>
        <v>0</v>
      </c>
      <c r="T964" s="31">
        <f>ABS(R964)/'İtme Analizi'!$G$14</f>
        <v>0</v>
      </c>
      <c r="U964" s="31">
        <f t="shared" si="16"/>
        <v>4.2315121803054856E-7</v>
      </c>
    </row>
    <row r="965" spans="16:21" ht="13.9" customHeight="1" x14ac:dyDescent="0.2">
      <c r="P965" s="28"/>
      <c r="Q965" s="31"/>
      <c r="R965" s="31"/>
      <c r="S965" s="31">
        <f>ABS(Q965)/'İtme Analizi'!$G$17</f>
        <v>0</v>
      </c>
      <c r="T965" s="31">
        <f>ABS(R965)/'İtme Analizi'!$G$14</f>
        <v>0</v>
      </c>
      <c r="U965" s="31">
        <f t="shared" si="16"/>
        <v>4.2315121803054856E-7</v>
      </c>
    </row>
    <row r="966" spans="16:21" ht="13.9" customHeight="1" x14ac:dyDescent="0.2">
      <c r="P966" s="28"/>
      <c r="Q966" s="31"/>
      <c r="R966" s="31"/>
      <c r="S966" s="31">
        <f>ABS(Q966)/'İtme Analizi'!$G$17</f>
        <v>0</v>
      </c>
      <c r="T966" s="31">
        <f>ABS(R966)/'İtme Analizi'!$G$14</f>
        <v>0</v>
      </c>
      <c r="U966" s="31">
        <f t="shared" si="16"/>
        <v>4.2315121803054856E-7</v>
      </c>
    </row>
    <row r="967" spans="16:21" ht="13.9" customHeight="1" x14ac:dyDescent="0.2">
      <c r="P967" s="28"/>
      <c r="Q967" s="31"/>
      <c r="R967" s="31"/>
      <c r="S967" s="31">
        <f>ABS(Q967)/'İtme Analizi'!$G$17</f>
        <v>0</v>
      </c>
      <c r="T967" s="31">
        <f>ABS(R967)/'İtme Analizi'!$G$14</f>
        <v>0</v>
      </c>
      <c r="U967" s="31">
        <f t="shared" si="16"/>
        <v>4.2315121803054856E-7</v>
      </c>
    </row>
    <row r="968" spans="16:21" ht="13.9" customHeight="1" x14ac:dyDescent="0.2">
      <c r="P968" s="28"/>
      <c r="Q968" s="31"/>
      <c r="R968" s="31"/>
      <c r="S968" s="31">
        <f>ABS(Q968)/'İtme Analizi'!$G$17</f>
        <v>0</v>
      </c>
      <c r="T968" s="31">
        <f>ABS(R968)/'İtme Analizi'!$G$14</f>
        <v>0</v>
      </c>
      <c r="U968" s="31">
        <f t="shared" si="16"/>
        <v>4.2315121803054856E-7</v>
      </c>
    </row>
    <row r="969" spans="16:21" ht="13.9" customHeight="1" x14ac:dyDescent="0.2">
      <c r="P969" s="28"/>
      <c r="Q969" s="31"/>
      <c r="R969" s="31"/>
      <c r="S969" s="31">
        <f>ABS(Q969)/'İtme Analizi'!$G$17</f>
        <v>0</v>
      </c>
      <c r="T969" s="31">
        <f>ABS(R969)/'İtme Analizi'!$G$14</f>
        <v>0</v>
      </c>
      <c r="U969" s="31">
        <f t="shared" ref="U969:U1000" si="17">U968+(S969-S968)*((T969+T968)/2)</f>
        <v>4.2315121803054856E-7</v>
      </c>
    </row>
    <row r="970" spans="16:21" ht="13.9" customHeight="1" x14ac:dyDescent="0.2">
      <c r="P970" s="28"/>
      <c r="Q970" s="31"/>
      <c r="R970" s="31"/>
      <c r="S970" s="31">
        <f>ABS(Q970)/'İtme Analizi'!$G$17</f>
        <v>0</v>
      </c>
      <c r="T970" s="31">
        <f>ABS(R970)/'İtme Analizi'!$G$14</f>
        <v>0</v>
      </c>
      <c r="U970" s="31">
        <f t="shared" si="17"/>
        <v>4.2315121803054856E-7</v>
      </c>
    </row>
    <row r="971" spans="16:21" ht="13.9" customHeight="1" x14ac:dyDescent="0.2">
      <c r="P971" s="28"/>
      <c r="Q971" s="31"/>
      <c r="R971" s="31"/>
      <c r="S971" s="31">
        <f>ABS(Q971)/'İtme Analizi'!$G$17</f>
        <v>0</v>
      </c>
      <c r="T971" s="31">
        <f>ABS(R971)/'İtme Analizi'!$G$14</f>
        <v>0</v>
      </c>
      <c r="U971" s="31">
        <f t="shared" si="17"/>
        <v>4.2315121803054856E-7</v>
      </c>
    </row>
    <row r="972" spans="16:21" ht="13.9" customHeight="1" x14ac:dyDescent="0.2">
      <c r="P972" s="28"/>
      <c r="Q972" s="31"/>
      <c r="R972" s="31"/>
      <c r="S972" s="31">
        <f>ABS(Q972)/'İtme Analizi'!$G$17</f>
        <v>0</v>
      </c>
      <c r="T972" s="31">
        <f>ABS(R972)/'İtme Analizi'!$G$14</f>
        <v>0</v>
      </c>
      <c r="U972" s="31">
        <f t="shared" si="17"/>
        <v>4.2315121803054856E-7</v>
      </c>
    </row>
    <row r="973" spans="16:21" ht="13.9" customHeight="1" x14ac:dyDescent="0.2">
      <c r="P973" s="28"/>
      <c r="Q973" s="31"/>
      <c r="R973" s="31"/>
      <c r="S973" s="31">
        <f>ABS(Q973)/'İtme Analizi'!$G$17</f>
        <v>0</v>
      </c>
      <c r="T973" s="31">
        <f>ABS(R973)/'İtme Analizi'!$G$14</f>
        <v>0</v>
      </c>
      <c r="U973" s="31">
        <f t="shared" si="17"/>
        <v>4.2315121803054856E-7</v>
      </c>
    </row>
    <row r="974" spans="16:21" ht="13.9" customHeight="1" x14ac:dyDescent="0.2">
      <c r="P974" s="28"/>
      <c r="Q974" s="31"/>
      <c r="R974" s="31"/>
      <c r="S974" s="31">
        <f>ABS(Q974)/'İtme Analizi'!$G$17</f>
        <v>0</v>
      </c>
      <c r="T974" s="31">
        <f>ABS(R974)/'İtme Analizi'!$G$14</f>
        <v>0</v>
      </c>
      <c r="U974" s="31">
        <f t="shared" si="17"/>
        <v>4.2315121803054856E-7</v>
      </c>
    </row>
    <row r="975" spans="16:21" ht="13.9" customHeight="1" x14ac:dyDescent="0.2">
      <c r="P975" s="28"/>
      <c r="Q975" s="31"/>
      <c r="R975" s="31"/>
      <c r="S975" s="31">
        <f>ABS(Q975)/'İtme Analizi'!$G$17</f>
        <v>0</v>
      </c>
      <c r="T975" s="31">
        <f>ABS(R975)/'İtme Analizi'!$G$14</f>
        <v>0</v>
      </c>
      <c r="U975" s="31">
        <f t="shared" si="17"/>
        <v>4.2315121803054856E-7</v>
      </c>
    </row>
    <row r="976" spans="16:21" ht="13.9" customHeight="1" x14ac:dyDescent="0.2">
      <c r="P976" s="28"/>
      <c r="Q976" s="31"/>
      <c r="R976" s="31"/>
      <c r="S976" s="31">
        <f>ABS(Q976)/'İtme Analizi'!$G$17</f>
        <v>0</v>
      </c>
      <c r="T976" s="31">
        <f>ABS(R976)/'İtme Analizi'!$G$14</f>
        <v>0</v>
      </c>
      <c r="U976" s="31">
        <f t="shared" si="17"/>
        <v>4.2315121803054856E-7</v>
      </c>
    </row>
    <row r="977" spans="16:21" ht="13.9" customHeight="1" x14ac:dyDescent="0.2">
      <c r="P977" s="28"/>
      <c r="Q977" s="31"/>
      <c r="R977" s="31"/>
      <c r="S977" s="31">
        <f>ABS(Q977)/'İtme Analizi'!$G$17</f>
        <v>0</v>
      </c>
      <c r="T977" s="31">
        <f>ABS(R977)/'İtme Analizi'!$G$14</f>
        <v>0</v>
      </c>
      <c r="U977" s="31">
        <f t="shared" si="17"/>
        <v>4.2315121803054856E-7</v>
      </c>
    </row>
    <row r="978" spans="16:21" ht="13.9" customHeight="1" x14ac:dyDescent="0.2">
      <c r="P978" s="28"/>
      <c r="Q978" s="31"/>
      <c r="R978" s="31"/>
      <c r="S978" s="31">
        <f>ABS(Q978)/'İtme Analizi'!$G$17</f>
        <v>0</v>
      </c>
      <c r="T978" s="31">
        <f>ABS(R978)/'İtme Analizi'!$G$14</f>
        <v>0</v>
      </c>
      <c r="U978" s="31">
        <f t="shared" si="17"/>
        <v>4.2315121803054856E-7</v>
      </c>
    </row>
    <row r="979" spans="16:21" ht="13.9" customHeight="1" x14ac:dyDescent="0.2">
      <c r="P979" s="28"/>
      <c r="Q979" s="31"/>
      <c r="R979" s="31"/>
      <c r="S979" s="31">
        <f>ABS(Q979)/'İtme Analizi'!$G$17</f>
        <v>0</v>
      </c>
      <c r="T979" s="31">
        <f>ABS(R979)/'İtme Analizi'!$G$14</f>
        <v>0</v>
      </c>
      <c r="U979" s="31">
        <f t="shared" si="17"/>
        <v>4.2315121803054856E-7</v>
      </c>
    </row>
    <row r="980" spans="16:21" ht="13.9" customHeight="1" x14ac:dyDescent="0.2">
      <c r="P980" s="28"/>
      <c r="Q980" s="31"/>
      <c r="R980" s="31"/>
      <c r="S980" s="31">
        <f>ABS(Q980)/'İtme Analizi'!$G$17</f>
        <v>0</v>
      </c>
      <c r="T980" s="31">
        <f>ABS(R980)/'İtme Analizi'!$G$14</f>
        <v>0</v>
      </c>
      <c r="U980" s="31">
        <f t="shared" si="17"/>
        <v>4.2315121803054856E-7</v>
      </c>
    </row>
    <row r="981" spans="16:21" ht="13.9" customHeight="1" x14ac:dyDescent="0.2">
      <c r="P981" s="28"/>
      <c r="Q981" s="31"/>
      <c r="R981" s="31"/>
      <c r="S981" s="31">
        <f>ABS(Q981)/'İtme Analizi'!$G$17</f>
        <v>0</v>
      </c>
      <c r="T981" s="31">
        <f>ABS(R981)/'İtme Analizi'!$G$14</f>
        <v>0</v>
      </c>
      <c r="U981" s="31">
        <f t="shared" si="17"/>
        <v>4.2315121803054856E-7</v>
      </c>
    </row>
    <row r="982" spans="16:21" ht="13.9" customHeight="1" x14ac:dyDescent="0.2">
      <c r="P982" s="28"/>
      <c r="Q982" s="31"/>
      <c r="R982" s="31"/>
      <c r="S982" s="31">
        <f>ABS(Q982)/'İtme Analizi'!$G$17</f>
        <v>0</v>
      </c>
      <c r="T982" s="31">
        <f>ABS(R982)/'İtme Analizi'!$G$14</f>
        <v>0</v>
      </c>
      <c r="U982" s="31">
        <f t="shared" si="17"/>
        <v>4.2315121803054856E-7</v>
      </c>
    </row>
    <row r="983" spans="16:21" ht="13.9" customHeight="1" x14ac:dyDescent="0.2">
      <c r="P983" s="28"/>
      <c r="Q983" s="31"/>
      <c r="R983" s="31"/>
      <c r="S983" s="31">
        <f>ABS(Q983)/'İtme Analizi'!$G$17</f>
        <v>0</v>
      </c>
      <c r="T983" s="31">
        <f>ABS(R983)/'İtme Analizi'!$G$14</f>
        <v>0</v>
      </c>
      <c r="U983" s="31">
        <f t="shared" si="17"/>
        <v>4.2315121803054856E-7</v>
      </c>
    </row>
    <row r="984" spans="16:21" ht="13.9" customHeight="1" x14ac:dyDescent="0.2">
      <c r="P984" s="28"/>
      <c r="Q984" s="31"/>
      <c r="R984" s="31"/>
      <c r="S984" s="31">
        <f>ABS(Q984)/'İtme Analizi'!$G$17</f>
        <v>0</v>
      </c>
      <c r="T984" s="31">
        <f>ABS(R984)/'İtme Analizi'!$G$14</f>
        <v>0</v>
      </c>
      <c r="U984" s="31">
        <f t="shared" si="17"/>
        <v>4.2315121803054856E-7</v>
      </c>
    </row>
    <row r="985" spans="16:21" ht="13.9" customHeight="1" x14ac:dyDescent="0.2">
      <c r="P985" s="28"/>
      <c r="Q985" s="31"/>
      <c r="R985" s="31"/>
      <c r="S985" s="31">
        <f>ABS(Q985)/'İtme Analizi'!$G$17</f>
        <v>0</v>
      </c>
      <c r="T985" s="31">
        <f>ABS(R985)/'İtme Analizi'!$G$14</f>
        <v>0</v>
      </c>
      <c r="U985" s="31">
        <f t="shared" si="17"/>
        <v>4.2315121803054856E-7</v>
      </c>
    </row>
    <row r="986" spans="16:21" ht="13.9" customHeight="1" x14ac:dyDescent="0.2">
      <c r="P986" s="28"/>
      <c r="Q986" s="31"/>
      <c r="R986" s="31"/>
      <c r="S986" s="31">
        <f>ABS(Q986)/'İtme Analizi'!$G$17</f>
        <v>0</v>
      </c>
      <c r="T986" s="31">
        <f>ABS(R986)/'İtme Analizi'!$G$14</f>
        <v>0</v>
      </c>
      <c r="U986" s="31">
        <f t="shared" si="17"/>
        <v>4.2315121803054856E-7</v>
      </c>
    </row>
    <row r="987" spans="16:21" ht="13.9" customHeight="1" x14ac:dyDescent="0.2">
      <c r="P987" s="28"/>
      <c r="Q987" s="31"/>
      <c r="R987" s="31"/>
      <c r="S987" s="31">
        <f>ABS(Q987)/'İtme Analizi'!$G$17</f>
        <v>0</v>
      </c>
      <c r="T987" s="31">
        <f>ABS(R987)/'İtme Analizi'!$G$14</f>
        <v>0</v>
      </c>
      <c r="U987" s="31">
        <f t="shared" si="17"/>
        <v>4.2315121803054856E-7</v>
      </c>
    </row>
    <row r="988" spans="16:21" ht="13.9" customHeight="1" x14ac:dyDescent="0.2">
      <c r="P988" s="28"/>
      <c r="Q988" s="31"/>
      <c r="R988" s="31"/>
      <c r="S988" s="31">
        <f>ABS(Q988)/'İtme Analizi'!$G$17</f>
        <v>0</v>
      </c>
      <c r="T988" s="31">
        <f>ABS(R988)/'İtme Analizi'!$G$14</f>
        <v>0</v>
      </c>
      <c r="U988" s="31">
        <f t="shared" si="17"/>
        <v>4.2315121803054856E-7</v>
      </c>
    </row>
    <row r="989" spans="16:21" ht="13.9" customHeight="1" x14ac:dyDescent="0.2">
      <c r="P989" s="28"/>
      <c r="Q989" s="31"/>
      <c r="R989" s="31"/>
      <c r="S989" s="31">
        <f>ABS(Q989)/'İtme Analizi'!$G$17</f>
        <v>0</v>
      </c>
      <c r="T989" s="31">
        <f>ABS(R989)/'İtme Analizi'!$G$14</f>
        <v>0</v>
      </c>
      <c r="U989" s="31">
        <f t="shared" si="17"/>
        <v>4.2315121803054856E-7</v>
      </c>
    </row>
    <row r="990" spans="16:21" ht="13.9" customHeight="1" x14ac:dyDescent="0.2">
      <c r="P990" s="28"/>
      <c r="Q990" s="31"/>
      <c r="R990" s="31"/>
      <c r="S990" s="31">
        <f>ABS(Q990)/'İtme Analizi'!$G$17</f>
        <v>0</v>
      </c>
      <c r="T990" s="31">
        <f>ABS(R990)/'İtme Analizi'!$G$14</f>
        <v>0</v>
      </c>
      <c r="U990" s="31">
        <f t="shared" si="17"/>
        <v>4.2315121803054856E-7</v>
      </c>
    </row>
    <row r="991" spans="16:21" ht="13.9" customHeight="1" x14ac:dyDescent="0.2">
      <c r="P991" s="28"/>
      <c r="Q991" s="31"/>
      <c r="R991" s="31"/>
      <c r="S991" s="31">
        <f>ABS(Q991)/'İtme Analizi'!$G$17</f>
        <v>0</v>
      </c>
      <c r="T991" s="31">
        <f>ABS(R991)/'İtme Analizi'!$G$14</f>
        <v>0</v>
      </c>
      <c r="U991" s="31">
        <f t="shared" si="17"/>
        <v>4.2315121803054856E-7</v>
      </c>
    </row>
    <row r="992" spans="16:21" ht="13.9" customHeight="1" x14ac:dyDescent="0.2">
      <c r="P992" s="28"/>
      <c r="Q992" s="31"/>
      <c r="R992" s="31"/>
      <c r="S992" s="31">
        <f>ABS(Q992)/'İtme Analizi'!$G$17</f>
        <v>0</v>
      </c>
      <c r="T992" s="31">
        <f>ABS(R992)/'İtme Analizi'!$G$14</f>
        <v>0</v>
      </c>
      <c r="U992" s="31">
        <f t="shared" si="17"/>
        <v>4.2315121803054856E-7</v>
      </c>
    </row>
    <row r="993" spans="16:21" ht="13.9" customHeight="1" x14ac:dyDescent="0.2">
      <c r="P993" s="28"/>
      <c r="Q993" s="31"/>
      <c r="R993" s="31"/>
      <c r="S993" s="31">
        <f>ABS(Q993)/'İtme Analizi'!$G$17</f>
        <v>0</v>
      </c>
      <c r="T993" s="31">
        <f>ABS(R993)/'İtme Analizi'!$G$14</f>
        <v>0</v>
      </c>
      <c r="U993" s="31">
        <f t="shared" si="17"/>
        <v>4.2315121803054856E-7</v>
      </c>
    </row>
    <row r="994" spans="16:21" ht="13.9" customHeight="1" x14ac:dyDescent="0.2">
      <c r="P994" s="28"/>
      <c r="Q994" s="31"/>
      <c r="R994" s="31"/>
      <c r="S994" s="31">
        <f>ABS(Q994)/'İtme Analizi'!$G$17</f>
        <v>0</v>
      </c>
      <c r="T994" s="31">
        <f>ABS(R994)/'İtme Analizi'!$G$14</f>
        <v>0</v>
      </c>
      <c r="U994" s="31">
        <f t="shared" si="17"/>
        <v>4.2315121803054856E-7</v>
      </c>
    </row>
    <row r="995" spans="16:21" ht="13.9" customHeight="1" x14ac:dyDescent="0.2">
      <c r="P995" s="28"/>
      <c r="Q995" s="31"/>
      <c r="R995" s="31"/>
      <c r="S995" s="31">
        <f>ABS(Q995)/'İtme Analizi'!$G$17</f>
        <v>0</v>
      </c>
      <c r="T995" s="31">
        <f>ABS(R995)/'İtme Analizi'!$G$14</f>
        <v>0</v>
      </c>
      <c r="U995" s="31">
        <f t="shared" si="17"/>
        <v>4.2315121803054856E-7</v>
      </c>
    </row>
    <row r="996" spans="16:21" ht="13.9" customHeight="1" x14ac:dyDescent="0.2">
      <c r="P996" s="28"/>
      <c r="Q996" s="31"/>
      <c r="R996" s="31"/>
      <c r="S996" s="31">
        <f>ABS(Q996)/'İtme Analizi'!$G$17</f>
        <v>0</v>
      </c>
      <c r="T996" s="31">
        <f>ABS(R996)/'İtme Analizi'!$G$14</f>
        <v>0</v>
      </c>
      <c r="U996" s="31">
        <f t="shared" si="17"/>
        <v>4.2315121803054856E-7</v>
      </c>
    </row>
    <row r="997" spans="16:21" ht="13.9" customHeight="1" x14ac:dyDescent="0.2">
      <c r="P997" s="28"/>
      <c r="Q997" s="31"/>
      <c r="R997" s="31"/>
      <c r="S997" s="31">
        <f>ABS(Q997)/'İtme Analizi'!$G$17</f>
        <v>0</v>
      </c>
      <c r="T997" s="31">
        <f>ABS(R997)/'İtme Analizi'!$G$14</f>
        <v>0</v>
      </c>
      <c r="U997" s="31">
        <f t="shared" si="17"/>
        <v>4.2315121803054856E-7</v>
      </c>
    </row>
    <row r="998" spans="16:21" ht="13.9" customHeight="1" x14ac:dyDescent="0.2">
      <c r="P998" s="28"/>
      <c r="Q998" s="31"/>
      <c r="R998" s="31"/>
      <c r="S998" s="31">
        <f>ABS(Q998)/'İtme Analizi'!$G$17</f>
        <v>0</v>
      </c>
      <c r="T998" s="31">
        <f>ABS(R998)/'İtme Analizi'!$G$14</f>
        <v>0</v>
      </c>
      <c r="U998" s="31">
        <f t="shared" si="17"/>
        <v>4.2315121803054856E-7</v>
      </c>
    </row>
    <row r="999" spans="16:21" ht="13.9" customHeight="1" x14ac:dyDescent="0.2">
      <c r="P999" s="28"/>
      <c r="Q999" s="31"/>
      <c r="R999" s="31"/>
      <c r="S999" s="31">
        <f>ABS(Q999)/'İtme Analizi'!$G$17</f>
        <v>0</v>
      </c>
      <c r="T999" s="31">
        <f>ABS(R999)/'İtme Analizi'!$G$14</f>
        <v>0</v>
      </c>
      <c r="U999" s="31">
        <f t="shared" si="17"/>
        <v>4.2315121803054856E-7</v>
      </c>
    </row>
    <row r="1000" spans="16:21" ht="13.9" customHeight="1" x14ac:dyDescent="0.2">
      <c r="P1000" s="28"/>
      <c r="Q1000" s="31"/>
      <c r="R1000" s="31"/>
      <c r="S1000" s="31">
        <f>ABS(Q1000)/'İtme Analizi'!$G$17</f>
        <v>0</v>
      </c>
      <c r="T1000" s="31">
        <f>ABS(R1000)/'İtme Analizi'!$G$14</f>
        <v>0</v>
      </c>
      <c r="U1000" s="31">
        <f t="shared" si="17"/>
        <v>4.2315121803054856E-7</v>
      </c>
    </row>
  </sheetData>
  <mergeCells count="9">
    <mergeCell ref="K10:L11"/>
    <mergeCell ref="K18:L18"/>
    <mergeCell ref="B2:G3"/>
    <mergeCell ref="K2:L3"/>
    <mergeCell ref="P2:U3"/>
    <mergeCell ref="B4:B5"/>
    <mergeCell ref="G4:G5"/>
    <mergeCell ref="P4:P5"/>
    <mergeCell ref="U4:U5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18</vt:i4>
      </vt:variant>
    </vt:vector>
  </HeadingPairs>
  <TitlesOfParts>
    <vt:vector size="18" baseType="lpstr">
      <vt:lpstr>İtme Analizi</vt:lpstr>
      <vt:lpstr>Kolonlarda B Şekil Değ Sın (+X)</vt:lpstr>
      <vt:lpstr>Kolonlarda B Şekil Değ Sın (+Y)</vt:lpstr>
      <vt:lpstr>Kirişlerde B Şekil Değ Sın (+X)</vt:lpstr>
      <vt:lpstr>Kirişlerde B Şekil Değ Sın (+Y)</vt:lpstr>
      <vt:lpstr>Spektrum</vt:lpstr>
      <vt:lpstr>Kütle Katılım Oranları</vt:lpstr>
      <vt:lpstr>Kolonlarda P.Mafsallar (+X)</vt:lpstr>
      <vt:lpstr>Kolonlarda P.Mafsallar (+Y)</vt:lpstr>
      <vt:lpstr>Kirişlerde P.Mafsallar (+X)</vt:lpstr>
      <vt:lpstr>Kirişlerde P.Mafsallar (+Y)</vt:lpstr>
      <vt:lpstr>Grafik (+X)</vt:lpstr>
      <vt:lpstr>Grafik (+Y)</vt:lpstr>
      <vt:lpstr>Hasar Seviyesi Gruplama</vt:lpstr>
      <vt:lpstr>Performans Seviyesi (Sabit)</vt:lpstr>
      <vt:lpstr>Performans Seviyesi (Adaptive)</vt:lpstr>
      <vt:lpstr>Kapasite Eğrisi (+X)</vt:lpstr>
      <vt:lpstr>Kapasite Eğrisi (+Y)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Özcan Yılmaz</dc:creator>
  <cp:lastModifiedBy>Özcan Yılmaz</cp:lastModifiedBy>
  <dcterms:created xsi:type="dcterms:W3CDTF">2015-06-05T18:19:34Z</dcterms:created>
  <dcterms:modified xsi:type="dcterms:W3CDTF">2023-07-10T20:08:58Z</dcterms:modified>
</cp:coreProperties>
</file>